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meta0" ContentType="application/binary"/>
  <Override PartName="/xl/commentsmeta1" ContentType="application/binary"/>
  <Override PartName="/xl/commentsmeta2" ContentType="application/binary"/>
  <Override PartName="/xl/commentsmeta3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E:\LVTN\Thuyet minh\"/>
    </mc:Choice>
  </mc:AlternateContent>
  <xr:revisionPtr revIDLastSave="0" documentId="13_ncr:1_{B970BDA7-1557-478E-A5C6-0D1B2F77E565}" xr6:coauthVersionLast="47" xr6:coauthVersionMax="47" xr10:uidLastSave="{00000000-0000-0000-0000-000000000000}"/>
  <bookViews>
    <workbookView xWindow="2573" yWindow="2573" windowWidth="13552" windowHeight="5827" activeTab="3" xr2:uid="{00000000-000D-0000-FFFF-FFFF00000000}"/>
  </bookViews>
  <sheets>
    <sheet name="Solieusap" sheetId="1" r:id="rId1"/>
    <sheet name="Solieu" sheetId="2" r:id="rId2"/>
    <sheet name="Locsolieu" sheetId="3" r:id="rId3"/>
    <sheet name="Tinh thep" sheetId="4" r:id="rId4"/>
    <sheet name="Sheet1" sheetId="5" r:id="rId5"/>
  </sheets>
  <definedNames>
    <definedName name="_xlnm._FilterDatabase" localSheetId="1" hidden="1">Solieu!$A$2:$L$4000</definedName>
    <definedName name="_xlnm._FilterDatabase" localSheetId="0" hidden="1">Solieusap!$A$2:$L$5071</definedName>
    <definedName name="_xlnm._FilterDatabase" localSheetId="3" hidden="1">'Tinh thep'!$B$7:$AR$154</definedName>
  </definedNames>
  <calcPr calcId="191029"/>
</workbook>
</file>

<file path=xl/calcChain.xml><?xml version="1.0" encoding="utf-8"?>
<calcChain xmlns="http://schemas.openxmlformats.org/spreadsheetml/2006/main">
  <c r="C5" i="3" l="1"/>
  <c r="A5059" i="2"/>
  <c r="B5059" i="2"/>
  <c r="C5059" i="2"/>
  <c r="D5059" i="2"/>
  <c r="E5059" i="2"/>
  <c r="F5059" i="2"/>
  <c r="G5059" i="2"/>
  <c r="H5059" i="2"/>
  <c r="I5059" i="2"/>
  <c r="J5059" i="2"/>
  <c r="K5059" i="2"/>
  <c r="L5059" i="2"/>
  <c r="A5060" i="2"/>
  <c r="B5060" i="2"/>
  <c r="C5060" i="2"/>
  <c r="D5060" i="2"/>
  <c r="E5060" i="2"/>
  <c r="F5060" i="2"/>
  <c r="G5060" i="2"/>
  <c r="H5060" i="2"/>
  <c r="I5060" i="2"/>
  <c r="J5060" i="2"/>
  <c r="K5060" i="2"/>
  <c r="L5060" i="2"/>
  <c r="A5061" i="2"/>
  <c r="B5061" i="2"/>
  <c r="C5061" i="2"/>
  <c r="D5061" i="2"/>
  <c r="E5061" i="2"/>
  <c r="F5061" i="2"/>
  <c r="G5061" i="2"/>
  <c r="H5061" i="2"/>
  <c r="I5061" i="2"/>
  <c r="J5061" i="2"/>
  <c r="K5061" i="2"/>
  <c r="L5061" i="2"/>
  <c r="A5062" i="2"/>
  <c r="B5062" i="2"/>
  <c r="C5062" i="2"/>
  <c r="D5062" i="2"/>
  <c r="E5062" i="2"/>
  <c r="F5062" i="2"/>
  <c r="G5062" i="2"/>
  <c r="H5062" i="2"/>
  <c r="I5062" i="2"/>
  <c r="J5062" i="2"/>
  <c r="K5062" i="2"/>
  <c r="L5062" i="2"/>
  <c r="A5063" i="2"/>
  <c r="B5063" i="2"/>
  <c r="C5063" i="2"/>
  <c r="D5063" i="2"/>
  <c r="E5063" i="2"/>
  <c r="F5063" i="2"/>
  <c r="G5063" i="2"/>
  <c r="H5063" i="2"/>
  <c r="I5063" i="2"/>
  <c r="J5063" i="2"/>
  <c r="K5063" i="2"/>
  <c r="L5063" i="2"/>
  <c r="A5064" i="2"/>
  <c r="B5064" i="2"/>
  <c r="C5064" i="2"/>
  <c r="D5064" i="2"/>
  <c r="E5064" i="2"/>
  <c r="F5064" i="2"/>
  <c r="G5064" i="2"/>
  <c r="H5064" i="2"/>
  <c r="I5064" i="2"/>
  <c r="J5064" i="2"/>
  <c r="K5064" i="2"/>
  <c r="L5064" i="2"/>
  <c r="A5065" i="2"/>
  <c r="B5065" i="2"/>
  <c r="C5065" i="2"/>
  <c r="D5065" i="2"/>
  <c r="E5065" i="2"/>
  <c r="F5065" i="2"/>
  <c r="G5065" i="2"/>
  <c r="H5065" i="2"/>
  <c r="I5065" i="2"/>
  <c r="J5065" i="2"/>
  <c r="K5065" i="2"/>
  <c r="L5065" i="2"/>
  <c r="A5066" i="2"/>
  <c r="B5066" i="2"/>
  <c r="C5066" i="2"/>
  <c r="D5066" i="2"/>
  <c r="E5066" i="2"/>
  <c r="F5066" i="2"/>
  <c r="G5066" i="2"/>
  <c r="H5066" i="2"/>
  <c r="I5066" i="2"/>
  <c r="J5066" i="2"/>
  <c r="K5066" i="2"/>
  <c r="L5066" i="2"/>
  <c r="A5067" i="2"/>
  <c r="B5067" i="2"/>
  <c r="C5067" i="2"/>
  <c r="D5067" i="2"/>
  <c r="E5067" i="2"/>
  <c r="F5067" i="2"/>
  <c r="G5067" i="2"/>
  <c r="H5067" i="2"/>
  <c r="I5067" i="2"/>
  <c r="J5067" i="2"/>
  <c r="K5067" i="2"/>
  <c r="L5067" i="2"/>
  <c r="A5068" i="2"/>
  <c r="B5068" i="2"/>
  <c r="C5068" i="2"/>
  <c r="D5068" i="2"/>
  <c r="E5068" i="2"/>
  <c r="F5068" i="2"/>
  <c r="G5068" i="2"/>
  <c r="H5068" i="2"/>
  <c r="I5068" i="2"/>
  <c r="J5068" i="2"/>
  <c r="K5068" i="2"/>
  <c r="L5068" i="2"/>
  <c r="A4707" i="2"/>
  <c r="B4707" i="2"/>
  <c r="C4707" i="2"/>
  <c r="D4707" i="2"/>
  <c r="E4707" i="2"/>
  <c r="F4707" i="2"/>
  <c r="G4707" i="2"/>
  <c r="H4707" i="2"/>
  <c r="I4707" i="2"/>
  <c r="J4707" i="2"/>
  <c r="K4707" i="2"/>
  <c r="L4707" i="2"/>
  <c r="A4708" i="2"/>
  <c r="B4708" i="2"/>
  <c r="C4708" i="2"/>
  <c r="D4708" i="2"/>
  <c r="E4708" i="2"/>
  <c r="F4708" i="2"/>
  <c r="G4708" i="2"/>
  <c r="H4708" i="2"/>
  <c r="I4708" i="2"/>
  <c r="J4708" i="2"/>
  <c r="K4708" i="2"/>
  <c r="L4708" i="2"/>
  <c r="A4709" i="2"/>
  <c r="B4709" i="2"/>
  <c r="C4709" i="2"/>
  <c r="D4709" i="2"/>
  <c r="E4709" i="2"/>
  <c r="F4709" i="2"/>
  <c r="G4709" i="2"/>
  <c r="H4709" i="2"/>
  <c r="I4709" i="2"/>
  <c r="J4709" i="2"/>
  <c r="K4709" i="2"/>
  <c r="L4709" i="2"/>
  <c r="A4710" i="2"/>
  <c r="B4710" i="2"/>
  <c r="C4710" i="2"/>
  <c r="D4710" i="2"/>
  <c r="E4710" i="2"/>
  <c r="F4710" i="2"/>
  <c r="G4710" i="2"/>
  <c r="H4710" i="2"/>
  <c r="I4710" i="2"/>
  <c r="J4710" i="2"/>
  <c r="K4710" i="2"/>
  <c r="L4710" i="2"/>
  <c r="A4711" i="2"/>
  <c r="B4711" i="2"/>
  <c r="C4711" i="2"/>
  <c r="D4711" i="2"/>
  <c r="E4711" i="2"/>
  <c r="F4711" i="2"/>
  <c r="G4711" i="2"/>
  <c r="H4711" i="2"/>
  <c r="I4711" i="2"/>
  <c r="J4711" i="2"/>
  <c r="K4711" i="2"/>
  <c r="L4711" i="2"/>
  <c r="A4712" i="2"/>
  <c r="B4712" i="2"/>
  <c r="C4712" i="2"/>
  <c r="D4712" i="2"/>
  <c r="E4712" i="2"/>
  <c r="F4712" i="2"/>
  <c r="G4712" i="2"/>
  <c r="H4712" i="2"/>
  <c r="I4712" i="2"/>
  <c r="J4712" i="2"/>
  <c r="K4712" i="2"/>
  <c r="L4712" i="2"/>
  <c r="A4713" i="2"/>
  <c r="B4713" i="2"/>
  <c r="C4713" i="2"/>
  <c r="D4713" i="2"/>
  <c r="E4713" i="2"/>
  <c r="F4713" i="2"/>
  <c r="G4713" i="2"/>
  <c r="H4713" i="2"/>
  <c r="I4713" i="2"/>
  <c r="J4713" i="2"/>
  <c r="K4713" i="2"/>
  <c r="L4713" i="2"/>
  <c r="A4714" i="2"/>
  <c r="B4714" i="2"/>
  <c r="C4714" i="2"/>
  <c r="D4714" i="2"/>
  <c r="E4714" i="2"/>
  <c r="F4714" i="2"/>
  <c r="G4714" i="2"/>
  <c r="H4714" i="2"/>
  <c r="I4714" i="2"/>
  <c r="J4714" i="2"/>
  <c r="K4714" i="2"/>
  <c r="L4714" i="2"/>
  <c r="A4715" i="2"/>
  <c r="B4715" i="2"/>
  <c r="C4715" i="2"/>
  <c r="D4715" i="2"/>
  <c r="E4715" i="2"/>
  <c r="F4715" i="2"/>
  <c r="G4715" i="2"/>
  <c r="H4715" i="2"/>
  <c r="I4715" i="2"/>
  <c r="J4715" i="2"/>
  <c r="K4715" i="2"/>
  <c r="L4715" i="2"/>
  <c r="A4716" i="2"/>
  <c r="B4716" i="2"/>
  <c r="C4716" i="2"/>
  <c r="D4716" i="2"/>
  <c r="E4716" i="2"/>
  <c r="F4716" i="2"/>
  <c r="G4716" i="2"/>
  <c r="H4716" i="2"/>
  <c r="I4716" i="2"/>
  <c r="J4716" i="2"/>
  <c r="K4716" i="2"/>
  <c r="L4716" i="2"/>
  <c r="A4717" i="2"/>
  <c r="B4717" i="2"/>
  <c r="C4717" i="2"/>
  <c r="D4717" i="2"/>
  <c r="E4717" i="2"/>
  <c r="F4717" i="2"/>
  <c r="G4717" i="2"/>
  <c r="H4717" i="2"/>
  <c r="I4717" i="2"/>
  <c r="J4717" i="2"/>
  <c r="K4717" i="2"/>
  <c r="L4717" i="2"/>
  <c r="A4718" i="2"/>
  <c r="B4718" i="2"/>
  <c r="C4718" i="2"/>
  <c r="D4718" i="2"/>
  <c r="E4718" i="2"/>
  <c r="F4718" i="2"/>
  <c r="G4718" i="2"/>
  <c r="H4718" i="2"/>
  <c r="I4718" i="2"/>
  <c r="J4718" i="2"/>
  <c r="K4718" i="2"/>
  <c r="L4718" i="2"/>
  <c r="A4719" i="2"/>
  <c r="B4719" i="2"/>
  <c r="C4719" i="2"/>
  <c r="D4719" i="2"/>
  <c r="E4719" i="2"/>
  <c r="F4719" i="2"/>
  <c r="G4719" i="2"/>
  <c r="H4719" i="2"/>
  <c r="I4719" i="2"/>
  <c r="J4719" i="2"/>
  <c r="K4719" i="2"/>
  <c r="L4719" i="2"/>
  <c r="A4720" i="2"/>
  <c r="B4720" i="2"/>
  <c r="C4720" i="2"/>
  <c r="D4720" i="2"/>
  <c r="E4720" i="2"/>
  <c r="F4720" i="2"/>
  <c r="G4720" i="2"/>
  <c r="H4720" i="2"/>
  <c r="I4720" i="2"/>
  <c r="J4720" i="2"/>
  <c r="K4720" i="2"/>
  <c r="L4720" i="2"/>
  <c r="A4721" i="2"/>
  <c r="B4721" i="2"/>
  <c r="C4721" i="2"/>
  <c r="D4721" i="2"/>
  <c r="E4721" i="2"/>
  <c r="F4721" i="2"/>
  <c r="G4721" i="2"/>
  <c r="H4721" i="2"/>
  <c r="I4721" i="2"/>
  <c r="J4721" i="2"/>
  <c r="K4721" i="2"/>
  <c r="L4721" i="2"/>
  <c r="A4722" i="2"/>
  <c r="B4722" i="2"/>
  <c r="C4722" i="2"/>
  <c r="D4722" i="2"/>
  <c r="E4722" i="2"/>
  <c r="F4722" i="2"/>
  <c r="G4722" i="2"/>
  <c r="H4722" i="2"/>
  <c r="I4722" i="2"/>
  <c r="J4722" i="2"/>
  <c r="K4722" i="2"/>
  <c r="L4722" i="2"/>
  <c r="A4723" i="2"/>
  <c r="B4723" i="2"/>
  <c r="C4723" i="2"/>
  <c r="D4723" i="2"/>
  <c r="E4723" i="2"/>
  <c r="F4723" i="2"/>
  <c r="G4723" i="2"/>
  <c r="H4723" i="2"/>
  <c r="I4723" i="2"/>
  <c r="J4723" i="2"/>
  <c r="K4723" i="2"/>
  <c r="L4723" i="2"/>
  <c r="A4724" i="2"/>
  <c r="B4724" i="2"/>
  <c r="C4724" i="2"/>
  <c r="D4724" i="2"/>
  <c r="E4724" i="2"/>
  <c r="F4724" i="2"/>
  <c r="G4724" i="2"/>
  <c r="H4724" i="2"/>
  <c r="I4724" i="2"/>
  <c r="J4724" i="2"/>
  <c r="K4724" i="2"/>
  <c r="L4724" i="2"/>
  <c r="A4725" i="2"/>
  <c r="B4725" i="2"/>
  <c r="C4725" i="2"/>
  <c r="D4725" i="2"/>
  <c r="E4725" i="2"/>
  <c r="F4725" i="2"/>
  <c r="G4725" i="2"/>
  <c r="H4725" i="2"/>
  <c r="I4725" i="2"/>
  <c r="J4725" i="2"/>
  <c r="K4725" i="2"/>
  <c r="L4725" i="2"/>
  <c r="A4726" i="2"/>
  <c r="B4726" i="2"/>
  <c r="C4726" i="2"/>
  <c r="D4726" i="2"/>
  <c r="E4726" i="2"/>
  <c r="F4726" i="2"/>
  <c r="G4726" i="2"/>
  <c r="H4726" i="2"/>
  <c r="I4726" i="2"/>
  <c r="J4726" i="2"/>
  <c r="K4726" i="2"/>
  <c r="L4726" i="2"/>
  <c r="A4727" i="2"/>
  <c r="B4727" i="2"/>
  <c r="C4727" i="2"/>
  <c r="D4727" i="2"/>
  <c r="E4727" i="2"/>
  <c r="F4727" i="2"/>
  <c r="G4727" i="2"/>
  <c r="H4727" i="2"/>
  <c r="I4727" i="2"/>
  <c r="J4727" i="2"/>
  <c r="K4727" i="2"/>
  <c r="L4727" i="2"/>
  <c r="A4728" i="2"/>
  <c r="B4728" i="2"/>
  <c r="C4728" i="2"/>
  <c r="D4728" i="2"/>
  <c r="E4728" i="2"/>
  <c r="F4728" i="2"/>
  <c r="G4728" i="2"/>
  <c r="H4728" i="2"/>
  <c r="I4728" i="2"/>
  <c r="J4728" i="2"/>
  <c r="K4728" i="2"/>
  <c r="L4728" i="2"/>
  <c r="A4729" i="2"/>
  <c r="B4729" i="2"/>
  <c r="C4729" i="2"/>
  <c r="D4729" i="2"/>
  <c r="E4729" i="2"/>
  <c r="F4729" i="2"/>
  <c r="G4729" i="2"/>
  <c r="H4729" i="2"/>
  <c r="I4729" i="2"/>
  <c r="J4729" i="2"/>
  <c r="K4729" i="2"/>
  <c r="L4729" i="2"/>
  <c r="A4730" i="2"/>
  <c r="B4730" i="2"/>
  <c r="C4730" i="2"/>
  <c r="D4730" i="2"/>
  <c r="E4730" i="2"/>
  <c r="F4730" i="2"/>
  <c r="G4730" i="2"/>
  <c r="H4730" i="2"/>
  <c r="I4730" i="2"/>
  <c r="J4730" i="2"/>
  <c r="K4730" i="2"/>
  <c r="L4730" i="2"/>
  <c r="A4731" i="2"/>
  <c r="B4731" i="2"/>
  <c r="C4731" i="2"/>
  <c r="D4731" i="2"/>
  <c r="E4731" i="2"/>
  <c r="F4731" i="2"/>
  <c r="G4731" i="2"/>
  <c r="H4731" i="2"/>
  <c r="I4731" i="2"/>
  <c r="J4731" i="2"/>
  <c r="K4731" i="2"/>
  <c r="L4731" i="2"/>
  <c r="A4732" i="2"/>
  <c r="B4732" i="2"/>
  <c r="C4732" i="2"/>
  <c r="D4732" i="2"/>
  <c r="E4732" i="2"/>
  <c r="F4732" i="2"/>
  <c r="G4732" i="2"/>
  <c r="H4732" i="2"/>
  <c r="I4732" i="2"/>
  <c r="J4732" i="2"/>
  <c r="K4732" i="2"/>
  <c r="L4732" i="2"/>
  <c r="A4733" i="2"/>
  <c r="B4733" i="2"/>
  <c r="C4733" i="2"/>
  <c r="D4733" i="2"/>
  <c r="E4733" i="2"/>
  <c r="F4733" i="2"/>
  <c r="G4733" i="2"/>
  <c r="H4733" i="2"/>
  <c r="I4733" i="2"/>
  <c r="J4733" i="2"/>
  <c r="K4733" i="2"/>
  <c r="L4733" i="2"/>
  <c r="A4734" i="2"/>
  <c r="B4734" i="2"/>
  <c r="C4734" i="2"/>
  <c r="D4734" i="2"/>
  <c r="E4734" i="2"/>
  <c r="F4734" i="2"/>
  <c r="G4734" i="2"/>
  <c r="H4734" i="2"/>
  <c r="I4734" i="2"/>
  <c r="J4734" i="2"/>
  <c r="K4734" i="2"/>
  <c r="L4734" i="2"/>
  <c r="A4735" i="2"/>
  <c r="B4735" i="2"/>
  <c r="C4735" i="2"/>
  <c r="D4735" i="2"/>
  <c r="E4735" i="2"/>
  <c r="F4735" i="2"/>
  <c r="G4735" i="2"/>
  <c r="H4735" i="2"/>
  <c r="I4735" i="2"/>
  <c r="J4735" i="2"/>
  <c r="K4735" i="2"/>
  <c r="L4735" i="2"/>
  <c r="A4736" i="2"/>
  <c r="B4736" i="2"/>
  <c r="C4736" i="2"/>
  <c r="D4736" i="2"/>
  <c r="E4736" i="2"/>
  <c r="F4736" i="2"/>
  <c r="G4736" i="2"/>
  <c r="H4736" i="2"/>
  <c r="I4736" i="2"/>
  <c r="J4736" i="2"/>
  <c r="K4736" i="2"/>
  <c r="L4736" i="2"/>
  <c r="A4737" i="2"/>
  <c r="B4737" i="2"/>
  <c r="C4737" i="2"/>
  <c r="D4737" i="2"/>
  <c r="E4737" i="2"/>
  <c r="F4737" i="2"/>
  <c r="G4737" i="2"/>
  <c r="H4737" i="2"/>
  <c r="I4737" i="2"/>
  <c r="J4737" i="2"/>
  <c r="K4737" i="2"/>
  <c r="L4737" i="2"/>
  <c r="A4738" i="2"/>
  <c r="B4738" i="2"/>
  <c r="C4738" i="2"/>
  <c r="D4738" i="2"/>
  <c r="E4738" i="2"/>
  <c r="F4738" i="2"/>
  <c r="G4738" i="2"/>
  <c r="H4738" i="2"/>
  <c r="I4738" i="2"/>
  <c r="J4738" i="2"/>
  <c r="K4738" i="2"/>
  <c r="L4738" i="2"/>
  <c r="A4739" i="2"/>
  <c r="B4739" i="2"/>
  <c r="C4739" i="2"/>
  <c r="D4739" i="2"/>
  <c r="E4739" i="2"/>
  <c r="F4739" i="2"/>
  <c r="G4739" i="2"/>
  <c r="H4739" i="2"/>
  <c r="I4739" i="2"/>
  <c r="J4739" i="2"/>
  <c r="K4739" i="2"/>
  <c r="L4739" i="2"/>
  <c r="A4740" i="2"/>
  <c r="B4740" i="2"/>
  <c r="C4740" i="2"/>
  <c r="D4740" i="2"/>
  <c r="E4740" i="2"/>
  <c r="F4740" i="2"/>
  <c r="G4740" i="2"/>
  <c r="H4740" i="2"/>
  <c r="I4740" i="2"/>
  <c r="J4740" i="2"/>
  <c r="K4740" i="2"/>
  <c r="L4740" i="2"/>
  <c r="A4741" i="2"/>
  <c r="B4741" i="2"/>
  <c r="C4741" i="2"/>
  <c r="D4741" i="2"/>
  <c r="E4741" i="2"/>
  <c r="F4741" i="2"/>
  <c r="G4741" i="2"/>
  <c r="H4741" i="2"/>
  <c r="I4741" i="2"/>
  <c r="J4741" i="2"/>
  <c r="K4741" i="2"/>
  <c r="L4741" i="2"/>
  <c r="A4742" i="2"/>
  <c r="B4742" i="2"/>
  <c r="C4742" i="2"/>
  <c r="D4742" i="2"/>
  <c r="E4742" i="2"/>
  <c r="F4742" i="2"/>
  <c r="G4742" i="2"/>
  <c r="H4742" i="2"/>
  <c r="I4742" i="2"/>
  <c r="J4742" i="2"/>
  <c r="K4742" i="2"/>
  <c r="L4742" i="2"/>
  <c r="A4743" i="2"/>
  <c r="B4743" i="2"/>
  <c r="C4743" i="2"/>
  <c r="D4743" i="2"/>
  <c r="E4743" i="2"/>
  <c r="F4743" i="2"/>
  <c r="G4743" i="2"/>
  <c r="H4743" i="2"/>
  <c r="I4743" i="2"/>
  <c r="J4743" i="2"/>
  <c r="K4743" i="2"/>
  <c r="L4743" i="2"/>
  <c r="A4744" i="2"/>
  <c r="B4744" i="2"/>
  <c r="C4744" i="2"/>
  <c r="D4744" i="2"/>
  <c r="E4744" i="2"/>
  <c r="F4744" i="2"/>
  <c r="G4744" i="2"/>
  <c r="H4744" i="2"/>
  <c r="I4744" i="2"/>
  <c r="J4744" i="2"/>
  <c r="K4744" i="2"/>
  <c r="L4744" i="2"/>
  <c r="A4745" i="2"/>
  <c r="B4745" i="2"/>
  <c r="C4745" i="2"/>
  <c r="D4745" i="2"/>
  <c r="E4745" i="2"/>
  <c r="F4745" i="2"/>
  <c r="G4745" i="2"/>
  <c r="H4745" i="2"/>
  <c r="I4745" i="2"/>
  <c r="J4745" i="2"/>
  <c r="K4745" i="2"/>
  <c r="L4745" i="2"/>
  <c r="A4746" i="2"/>
  <c r="B4746" i="2"/>
  <c r="C4746" i="2"/>
  <c r="D4746" i="2"/>
  <c r="E4746" i="2"/>
  <c r="F4746" i="2"/>
  <c r="G4746" i="2"/>
  <c r="H4746" i="2"/>
  <c r="I4746" i="2"/>
  <c r="J4746" i="2"/>
  <c r="K4746" i="2"/>
  <c r="L4746" i="2"/>
  <c r="A4747" i="2"/>
  <c r="B4747" i="2"/>
  <c r="C4747" i="2"/>
  <c r="D4747" i="2"/>
  <c r="E4747" i="2"/>
  <c r="F4747" i="2"/>
  <c r="G4747" i="2"/>
  <c r="H4747" i="2"/>
  <c r="I4747" i="2"/>
  <c r="J4747" i="2"/>
  <c r="K4747" i="2"/>
  <c r="L4747" i="2"/>
  <c r="A4748" i="2"/>
  <c r="B4748" i="2"/>
  <c r="C4748" i="2"/>
  <c r="D4748" i="2"/>
  <c r="E4748" i="2"/>
  <c r="F4748" i="2"/>
  <c r="G4748" i="2"/>
  <c r="H4748" i="2"/>
  <c r="I4748" i="2"/>
  <c r="J4748" i="2"/>
  <c r="K4748" i="2"/>
  <c r="L4748" i="2"/>
  <c r="A4749" i="2"/>
  <c r="B4749" i="2"/>
  <c r="C4749" i="2"/>
  <c r="D4749" i="2"/>
  <c r="E4749" i="2"/>
  <c r="F4749" i="2"/>
  <c r="G4749" i="2"/>
  <c r="H4749" i="2"/>
  <c r="I4749" i="2"/>
  <c r="J4749" i="2"/>
  <c r="K4749" i="2"/>
  <c r="L4749" i="2"/>
  <c r="A4750" i="2"/>
  <c r="B4750" i="2"/>
  <c r="C4750" i="2"/>
  <c r="D4750" i="2"/>
  <c r="E4750" i="2"/>
  <c r="F4750" i="2"/>
  <c r="G4750" i="2"/>
  <c r="H4750" i="2"/>
  <c r="I4750" i="2"/>
  <c r="J4750" i="2"/>
  <c r="K4750" i="2"/>
  <c r="L4750" i="2"/>
  <c r="A4751" i="2"/>
  <c r="B4751" i="2"/>
  <c r="C4751" i="2"/>
  <c r="D4751" i="2"/>
  <c r="E4751" i="2"/>
  <c r="F4751" i="2"/>
  <c r="G4751" i="2"/>
  <c r="H4751" i="2"/>
  <c r="I4751" i="2"/>
  <c r="J4751" i="2"/>
  <c r="K4751" i="2"/>
  <c r="L4751" i="2"/>
  <c r="A4752" i="2"/>
  <c r="B4752" i="2"/>
  <c r="C4752" i="2"/>
  <c r="D4752" i="2"/>
  <c r="E4752" i="2"/>
  <c r="F4752" i="2"/>
  <c r="G4752" i="2"/>
  <c r="H4752" i="2"/>
  <c r="I4752" i="2"/>
  <c r="J4752" i="2"/>
  <c r="K4752" i="2"/>
  <c r="L4752" i="2"/>
  <c r="A4753" i="2"/>
  <c r="B4753" i="2"/>
  <c r="C4753" i="2"/>
  <c r="D4753" i="2"/>
  <c r="E4753" i="2"/>
  <c r="F4753" i="2"/>
  <c r="G4753" i="2"/>
  <c r="H4753" i="2"/>
  <c r="I4753" i="2"/>
  <c r="J4753" i="2"/>
  <c r="K4753" i="2"/>
  <c r="L4753" i="2"/>
  <c r="A4754" i="2"/>
  <c r="B4754" i="2"/>
  <c r="C4754" i="2"/>
  <c r="D4754" i="2"/>
  <c r="E4754" i="2"/>
  <c r="F4754" i="2"/>
  <c r="G4754" i="2"/>
  <c r="H4754" i="2"/>
  <c r="I4754" i="2"/>
  <c r="J4754" i="2"/>
  <c r="K4754" i="2"/>
  <c r="L4754" i="2"/>
  <c r="A4755" i="2"/>
  <c r="B4755" i="2"/>
  <c r="C4755" i="2"/>
  <c r="D4755" i="2"/>
  <c r="E4755" i="2"/>
  <c r="F4755" i="2"/>
  <c r="G4755" i="2"/>
  <c r="H4755" i="2"/>
  <c r="I4755" i="2"/>
  <c r="J4755" i="2"/>
  <c r="K4755" i="2"/>
  <c r="L4755" i="2"/>
  <c r="A4756" i="2"/>
  <c r="B4756" i="2"/>
  <c r="C4756" i="2"/>
  <c r="D4756" i="2"/>
  <c r="E4756" i="2"/>
  <c r="F4756" i="2"/>
  <c r="G4756" i="2"/>
  <c r="H4756" i="2"/>
  <c r="I4756" i="2"/>
  <c r="J4756" i="2"/>
  <c r="K4756" i="2"/>
  <c r="L4756" i="2"/>
  <c r="A4757" i="2"/>
  <c r="B4757" i="2"/>
  <c r="C4757" i="2"/>
  <c r="D4757" i="2"/>
  <c r="E4757" i="2"/>
  <c r="F4757" i="2"/>
  <c r="G4757" i="2"/>
  <c r="H4757" i="2"/>
  <c r="I4757" i="2"/>
  <c r="J4757" i="2"/>
  <c r="K4757" i="2"/>
  <c r="L4757" i="2"/>
  <c r="A4758" i="2"/>
  <c r="B4758" i="2"/>
  <c r="C4758" i="2"/>
  <c r="D4758" i="2"/>
  <c r="E4758" i="2"/>
  <c r="F4758" i="2"/>
  <c r="G4758" i="2"/>
  <c r="H4758" i="2"/>
  <c r="I4758" i="2"/>
  <c r="J4758" i="2"/>
  <c r="K4758" i="2"/>
  <c r="L4758" i="2"/>
  <c r="A4759" i="2"/>
  <c r="B4759" i="2"/>
  <c r="C4759" i="2"/>
  <c r="D4759" i="2"/>
  <c r="E4759" i="2"/>
  <c r="F4759" i="2"/>
  <c r="G4759" i="2"/>
  <c r="H4759" i="2"/>
  <c r="I4759" i="2"/>
  <c r="J4759" i="2"/>
  <c r="K4759" i="2"/>
  <c r="L4759" i="2"/>
  <c r="A4760" i="2"/>
  <c r="B4760" i="2"/>
  <c r="C4760" i="2"/>
  <c r="D4760" i="2"/>
  <c r="E4760" i="2"/>
  <c r="F4760" i="2"/>
  <c r="G4760" i="2"/>
  <c r="H4760" i="2"/>
  <c r="I4760" i="2"/>
  <c r="J4760" i="2"/>
  <c r="K4760" i="2"/>
  <c r="L4760" i="2"/>
  <c r="A4761" i="2"/>
  <c r="B4761" i="2"/>
  <c r="C4761" i="2"/>
  <c r="D4761" i="2"/>
  <c r="E4761" i="2"/>
  <c r="F4761" i="2"/>
  <c r="G4761" i="2"/>
  <c r="H4761" i="2"/>
  <c r="I4761" i="2"/>
  <c r="J4761" i="2"/>
  <c r="K4761" i="2"/>
  <c r="L4761" i="2"/>
  <c r="A4762" i="2"/>
  <c r="B4762" i="2"/>
  <c r="C4762" i="2"/>
  <c r="D4762" i="2"/>
  <c r="E4762" i="2"/>
  <c r="F4762" i="2"/>
  <c r="G4762" i="2"/>
  <c r="H4762" i="2"/>
  <c r="I4762" i="2"/>
  <c r="J4762" i="2"/>
  <c r="K4762" i="2"/>
  <c r="L4762" i="2"/>
  <c r="A4763" i="2"/>
  <c r="B4763" i="2"/>
  <c r="C4763" i="2"/>
  <c r="D4763" i="2"/>
  <c r="E4763" i="2"/>
  <c r="F4763" i="2"/>
  <c r="G4763" i="2"/>
  <c r="H4763" i="2"/>
  <c r="I4763" i="2"/>
  <c r="J4763" i="2"/>
  <c r="K4763" i="2"/>
  <c r="L4763" i="2"/>
  <c r="A4764" i="2"/>
  <c r="B4764" i="2"/>
  <c r="C4764" i="2"/>
  <c r="D4764" i="2"/>
  <c r="E4764" i="2"/>
  <c r="F4764" i="2"/>
  <c r="G4764" i="2"/>
  <c r="H4764" i="2"/>
  <c r="I4764" i="2"/>
  <c r="J4764" i="2"/>
  <c r="K4764" i="2"/>
  <c r="L4764" i="2"/>
  <c r="A4765" i="2"/>
  <c r="B4765" i="2"/>
  <c r="C4765" i="2"/>
  <c r="D4765" i="2"/>
  <c r="E4765" i="2"/>
  <c r="F4765" i="2"/>
  <c r="G4765" i="2"/>
  <c r="H4765" i="2"/>
  <c r="I4765" i="2"/>
  <c r="J4765" i="2"/>
  <c r="K4765" i="2"/>
  <c r="L4765" i="2"/>
  <c r="A4766" i="2"/>
  <c r="B4766" i="2"/>
  <c r="C4766" i="2"/>
  <c r="D4766" i="2"/>
  <c r="E4766" i="2"/>
  <c r="F4766" i="2"/>
  <c r="G4766" i="2"/>
  <c r="H4766" i="2"/>
  <c r="I4766" i="2"/>
  <c r="J4766" i="2"/>
  <c r="K4766" i="2"/>
  <c r="L4766" i="2"/>
  <c r="A4767" i="2"/>
  <c r="B4767" i="2"/>
  <c r="C4767" i="2"/>
  <c r="D4767" i="2"/>
  <c r="E4767" i="2"/>
  <c r="F4767" i="2"/>
  <c r="G4767" i="2"/>
  <c r="H4767" i="2"/>
  <c r="I4767" i="2"/>
  <c r="J4767" i="2"/>
  <c r="K4767" i="2"/>
  <c r="L4767" i="2"/>
  <c r="A4768" i="2"/>
  <c r="B4768" i="2"/>
  <c r="C4768" i="2"/>
  <c r="D4768" i="2"/>
  <c r="E4768" i="2"/>
  <c r="F4768" i="2"/>
  <c r="G4768" i="2"/>
  <c r="H4768" i="2"/>
  <c r="I4768" i="2"/>
  <c r="J4768" i="2"/>
  <c r="K4768" i="2"/>
  <c r="L4768" i="2"/>
  <c r="A4769" i="2"/>
  <c r="B4769" i="2"/>
  <c r="C4769" i="2"/>
  <c r="D4769" i="2"/>
  <c r="E4769" i="2"/>
  <c r="F4769" i="2"/>
  <c r="G4769" i="2"/>
  <c r="H4769" i="2"/>
  <c r="I4769" i="2"/>
  <c r="J4769" i="2"/>
  <c r="K4769" i="2"/>
  <c r="L4769" i="2"/>
  <c r="A4770" i="2"/>
  <c r="B4770" i="2"/>
  <c r="C4770" i="2"/>
  <c r="D4770" i="2"/>
  <c r="E4770" i="2"/>
  <c r="F4770" i="2"/>
  <c r="G4770" i="2"/>
  <c r="H4770" i="2"/>
  <c r="I4770" i="2"/>
  <c r="J4770" i="2"/>
  <c r="K4770" i="2"/>
  <c r="L4770" i="2"/>
  <c r="A4771" i="2"/>
  <c r="B4771" i="2"/>
  <c r="C4771" i="2"/>
  <c r="D4771" i="2"/>
  <c r="E4771" i="2"/>
  <c r="F4771" i="2"/>
  <c r="G4771" i="2"/>
  <c r="H4771" i="2"/>
  <c r="I4771" i="2"/>
  <c r="J4771" i="2"/>
  <c r="K4771" i="2"/>
  <c r="L4771" i="2"/>
  <c r="A4772" i="2"/>
  <c r="B4772" i="2"/>
  <c r="C4772" i="2"/>
  <c r="D4772" i="2"/>
  <c r="E4772" i="2"/>
  <c r="F4772" i="2"/>
  <c r="G4772" i="2"/>
  <c r="H4772" i="2"/>
  <c r="I4772" i="2"/>
  <c r="J4772" i="2"/>
  <c r="K4772" i="2"/>
  <c r="L4772" i="2"/>
  <c r="A4773" i="2"/>
  <c r="B4773" i="2"/>
  <c r="C4773" i="2"/>
  <c r="D4773" i="2"/>
  <c r="E4773" i="2"/>
  <c r="F4773" i="2"/>
  <c r="G4773" i="2"/>
  <c r="H4773" i="2"/>
  <c r="I4773" i="2"/>
  <c r="J4773" i="2"/>
  <c r="K4773" i="2"/>
  <c r="L4773" i="2"/>
  <c r="A4774" i="2"/>
  <c r="B4774" i="2"/>
  <c r="C4774" i="2"/>
  <c r="D4774" i="2"/>
  <c r="E4774" i="2"/>
  <c r="F4774" i="2"/>
  <c r="G4774" i="2"/>
  <c r="H4774" i="2"/>
  <c r="I4774" i="2"/>
  <c r="J4774" i="2"/>
  <c r="K4774" i="2"/>
  <c r="L4774" i="2"/>
  <c r="A4775" i="2"/>
  <c r="B4775" i="2"/>
  <c r="C4775" i="2"/>
  <c r="D4775" i="2"/>
  <c r="E4775" i="2"/>
  <c r="F4775" i="2"/>
  <c r="G4775" i="2"/>
  <c r="H4775" i="2"/>
  <c r="I4775" i="2"/>
  <c r="J4775" i="2"/>
  <c r="K4775" i="2"/>
  <c r="L4775" i="2"/>
  <c r="A4776" i="2"/>
  <c r="B4776" i="2"/>
  <c r="C4776" i="2"/>
  <c r="D4776" i="2"/>
  <c r="E4776" i="2"/>
  <c r="F4776" i="2"/>
  <c r="G4776" i="2"/>
  <c r="H4776" i="2"/>
  <c r="I4776" i="2"/>
  <c r="J4776" i="2"/>
  <c r="K4776" i="2"/>
  <c r="L4776" i="2"/>
  <c r="A4777" i="2"/>
  <c r="B4777" i="2"/>
  <c r="C4777" i="2"/>
  <c r="D4777" i="2"/>
  <c r="E4777" i="2"/>
  <c r="F4777" i="2"/>
  <c r="G4777" i="2"/>
  <c r="H4777" i="2"/>
  <c r="I4777" i="2"/>
  <c r="J4777" i="2"/>
  <c r="K4777" i="2"/>
  <c r="L4777" i="2"/>
  <c r="A4778" i="2"/>
  <c r="B4778" i="2"/>
  <c r="C4778" i="2"/>
  <c r="D4778" i="2"/>
  <c r="E4778" i="2"/>
  <c r="F4778" i="2"/>
  <c r="G4778" i="2"/>
  <c r="H4778" i="2"/>
  <c r="I4778" i="2"/>
  <c r="J4778" i="2"/>
  <c r="K4778" i="2"/>
  <c r="L4778" i="2"/>
  <c r="A4779" i="2"/>
  <c r="B4779" i="2"/>
  <c r="C4779" i="2"/>
  <c r="D4779" i="2"/>
  <c r="E4779" i="2"/>
  <c r="F4779" i="2"/>
  <c r="G4779" i="2"/>
  <c r="H4779" i="2"/>
  <c r="I4779" i="2"/>
  <c r="J4779" i="2"/>
  <c r="K4779" i="2"/>
  <c r="L4779" i="2"/>
  <c r="A4780" i="2"/>
  <c r="B4780" i="2"/>
  <c r="C4780" i="2"/>
  <c r="D4780" i="2"/>
  <c r="E4780" i="2"/>
  <c r="F4780" i="2"/>
  <c r="G4780" i="2"/>
  <c r="H4780" i="2"/>
  <c r="I4780" i="2"/>
  <c r="J4780" i="2"/>
  <c r="K4780" i="2"/>
  <c r="L4780" i="2"/>
  <c r="A4781" i="2"/>
  <c r="B4781" i="2"/>
  <c r="C4781" i="2"/>
  <c r="D4781" i="2"/>
  <c r="E4781" i="2"/>
  <c r="F4781" i="2"/>
  <c r="G4781" i="2"/>
  <c r="H4781" i="2"/>
  <c r="I4781" i="2"/>
  <c r="J4781" i="2"/>
  <c r="K4781" i="2"/>
  <c r="L4781" i="2"/>
  <c r="A4782" i="2"/>
  <c r="B4782" i="2"/>
  <c r="C4782" i="2"/>
  <c r="D4782" i="2"/>
  <c r="E4782" i="2"/>
  <c r="F4782" i="2"/>
  <c r="G4782" i="2"/>
  <c r="H4782" i="2"/>
  <c r="I4782" i="2"/>
  <c r="J4782" i="2"/>
  <c r="K4782" i="2"/>
  <c r="L4782" i="2"/>
  <c r="A4783" i="2"/>
  <c r="B4783" i="2"/>
  <c r="C4783" i="2"/>
  <c r="D4783" i="2"/>
  <c r="E4783" i="2"/>
  <c r="F4783" i="2"/>
  <c r="G4783" i="2"/>
  <c r="H4783" i="2"/>
  <c r="I4783" i="2"/>
  <c r="J4783" i="2"/>
  <c r="K4783" i="2"/>
  <c r="L4783" i="2"/>
  <c r="A4784" i="2"/>
  <c r="B4784" i="2"/>
  <c r="C4784" i="2"/>
  <c r="D4784" i="2"/>
  <c r="E4784" i="2"/>
  <c r="F4784" i="2"/>
  <c r="G4784" i="2"/>
  <c r="H4784" i="2"/>
  <c r="I4784" i="2"/>
  <c r="J4784" i="2"/>
  <c r="K4784" i="2"/>
  <c r="L4784" i="2"/>
  <c r="A4785" i="2"/>
  <c r="B4785" i="2"/>
  <c r="C4785" i="2"/>
  <c r="D4785" i="2"/>
  <c r="E4785" i="2"/>
  <c r="F4785" i="2"/>
  <c r="G4785" i="2"/>
  <c r="H4785" i="2"/>
  <c r="I4785" i="2"/>
  <c r="J4785" i="2"/>
  <c r="K4785" i="2"/>
  <c r="L4785" i="2"/>
  <c r="A4786" i="2"/>
  <c r="B4786" i="2"/>
  <c r="C4786" i="2"/>
  <c r="D4786" i="2"/>
  <c r="E4786" i="2"/>
  <c r="F4786" i="2"/>
  <c r="G4786" i="2"/>
  <c r="H4786" i="2"/>
  <c r="I4786" i="2"/>
  <c r="J4786" i="2"/>
  <c r="K4786" i="2"/>
  <c r="L4786" i="2"/>
  <c r="A4787" i="2"/>
  <c r="B4787" i="2"/>
  <c r="C4787" i="2"/>
  <c r="D4787" i="2"/>
  <c r="E4787" i="2"/>
  <c r="F4787" i="2"/>
  <c r="G4787" i="2"/>
  <c r="H4787" i="2"/>
  <c r="I4787" i="2"/>
  <c r="J4787" i="2"/>
  <c r="K4787" i="2"/>
  <c r="L4787" i="2"/>
  <c r="A4788" i="2"/>
  <c r="B4788" i="2"/>
  <c r="C4788" i="2"/>
  <c r="D4788" i="2"/>
  <c r="E4788" i="2"/>
  <c r="F4788" i="2"/>
  <c r="G4788" i="2"/>
  <c r="H4788" i="2"/>
  <c r="I4788" i="2"/>
  <c r="J4788" i="2"/>
  <c r="K4788" i="2"/>
  <c r="L4788" i="2"/>
  <c r="A4789" i="2"/>
  <c r="B4789" i="2"/>
  <c r="C4789" i="2"/>
  <c r="D4789" i="2"/>
  <c r="E4789" i="2"/>
  <c r="F4789" i="2"/>
  <c r="G4789" i="2"/>
  <c r="H4789" i="2"/>
  <c r="I4789" i="2"/>
  <c r="J4789" i="2"/>
  <c r="K4789" i="2"/>
  <c r="L4789" i="2"/>
  <c r="A4790" i="2"/>
  <c r="B4790" i="2"/>
  <c r="C4790" i="2"/>
  <c r="D4790" i="2"/>
  <c r="E4790" i="2"/>
  <c r="F4790" i="2"/>
  <c r="G4790" i="2"/>
  <c r="H4790" i="2"/>
  <c r="I4790" i="2"/>
  <c r="J4790" i="2"/>
  <c r="K4790" i="2"/>
  <c r="L4790" i="2"/>
  <c r="A4791" i="2"/>
  <c r="B4791" i="2"/>
  <c r="C4791" i="2"/>
  <c r="D4791" i="2"/>
  <c r="E4791" i="2"/>
  <c r="F4791" i="2"/>
  <c r="G4791" i="2"/>
  <c r="H4791" i="2"/>
  <c r="I4791" i="2"/>
  <c r="J4791" i="2"/>
  <c r="K4791" i="2"/>
  <c r="L4791" i="2"/>
  <c r="A4792" i="2"/>
  <c r="B4792" i="2"/>
  <c r="C4792" i="2"/>
  <c r="D4792" i="2"/>
  <c r="E4792" i="2"/>
  <c r="F4792" i="2"/>
  <c r="G4792" i="2"/>
  <c r="H4792" i="2"/>
  <c r="I4792" i="2"/>
  <c r="J4792" i="2"/>
  <c r="K4792" i="2"/>
  <c r="L4792" i="2"/>
  <c r="A4793" i="2"/>
  <c r="B4793" i="2"/>
  <c r="C4793" i="2"/>
  <c r="D4793" i="2"/>
  <c r="E4793" i="2"/>
  <c r="F4793" i="2"/>
  <c r="G4793" i="2"/>
  <c r="H4793" i="2"/>
  <c r="I4793" i="2"/>
  <c r="J4793" i="2"/>
  <c r="K4793" i="2"/>
  <c r="L4793" i="2"/>
  <c r="A4794" i="2"/>
  <c r="B4794" i="2"/>
  <c r="C4794" i="2"/>
  <c r="D4794" i="2"/>
  <c r="E4794" i="2"/>
  <c r="F4794" i="2"/>
  <c r="G4794" i="2"/>
  <c r="H4794" i="2"/>
  <c r="I4794" i="2"/>
  <c r="J4794" i="2"/>
  <c r="K4794" i="2"/>
  <c r="L4794" i="2"/>
  <c r="A4795" i="2"/>
  <c r="B4795" i="2"/>
  <c r="C4795" i="2"/>
  <c r="D4795" i="2"/>
  <c r="E4795" i="2"/>
  <c r="F4795" i="2"/>
  <c r="G4795" i="2"/>
  <c r="H4795" i="2"/>
  <c r="I4795" i="2"/>
  <c r="J4795" i="2"/>
  <c r="K4795" i="2"/>
  <c r="L4795" i="2"/>
  <c r="A4796" i="2"/>
  <c r="B4796" i="2"/>
  <c r="C4796" i="2"/>
  <c r="D4796" i="2"/>
  <c r="E4796" i="2"/>
  <c r="F4796" i="2"/>
  <c r="G4796" i="2"/>
  <c r="H4796" i="2"/>
  <c r="I4796" i="2"/>
  <c r="J4796" i="2"/>
  <c r="K4796" i="2"/>
  <c r="L4796" i="2"/>
  <c r="A4797" i="2"/>
  <c r="B4797" i="2"/>
  <c r="C4797" i="2"/>
  <c r="D4797" i="2"/>
  <c r="E4797" i="2"/>
  <c r="F4797" i="2"/>
  <c r="G4797" i="2"/>
  <c r="H4797" i="2"/>
  <c r="I4797" i="2"/>
  <c r="J4797" i="2"/>
  <c r="K4797" i="2"/>
  <c r="L4797" i="2"/>
  <c r="A4798" i="2"/>
  <c r="B4798" i="2"/>
  <c r="C4798" i="2"/>
  <c r="D4798" i="2"/>
  <c r="E4798" i="2"/>
  <c r="F4798" i="2"/>
  <c r="G4798" i="2"/>
  <c r="H4798" i="2"/>
  <c r="I4798" i="2"/>
  <c r="J4798" i="2"/>
  <c r="K4798" i="2"/>
  <c r="L4798" i="2"/>
  <c r="A4799" i="2"/>
  <c r="B4799" i="2"/>
  <c r="C4799" i="2"/>
  <c r="D4799" i="2"/>
  <c r="E4799" i="2"/>
  <c r="F4799" i="2"/>
  <c r="G4799" i="2"/>
  <c r="H4799" i="2"/>
  <c r="I4799" i="2"/>
  <c r="J4799" i="2"/>
  <c r="K4799" i="2"/>
  <c r="L4799" i="2"/>
  <c r="A4800" i="2"/>
  <c r="B4800" i="2"/>
  <c r="C4800" i="2"/>
  <c r="D4800" i="2"/>
  <c r="E4800" i="2"/>
  <c r="F4800" i="2"/>
  <c r="G4800" i="2"/>
  <c r="H4800" i="2"/>
  <c r="I4800" i="2"/>
  <c r="J4800" i="2"/>
  <c r="K4800" i="2"/>
  <c r="L4800" i="2"/>
  <c r="A4801" i="2"/>
  <c r="B4801" i="2"/>
  <c r="C4801" i="2"/>
  <c r="D4801" i="2"/>
  <c r="E4801" i="2"/>
  <c r="F4801" i="2"/>
  <c r="G4801" i="2"/>
  <c r="H4801" i="2"/>
  <c r="I4801" i="2"/>
  <c r="J4801" i="2"/>
  <c r="K4801" i="2"/>
  <c r="L4801" i="2"/>
  <c r="A4802" i="2"/>
  <c r="B4802" i="2"/>
  <c r="C4802" i="2"/>
  <c r="D4802" i="2"/>
  <c r="E4802" i="2"/>
  <c r="F4802" i="2"/>
  <c r="G4802" i="2"/>
  <c r="H4802" i="2"/>
  <c r="I4802" i="2"/>
  <c r="J4802" i="2"/>
  <c r="K4802" i="2"/>
  <c r="L4802" i="2"/>
  <c r="A4803" i="2"/>
  <c r="B4803" i="2"/>
  <c r="C4803" i="2"/>
  <c r="D4803" i="2"/>
  <c r="E4803" i="2"/>
  <c r="F4803" i="2"/>
  <c r="G4803" i="2"/>
  <c r="H4803" i="2"/>
  <c r="I4803" i="2"/>
  <c r="J4803" i="2"/>
  <c r="K4803" i="2"/>
  <c r="L4803" i="2"/>
  <c r="A4804" i="2"/>
  <c r="B4804" i="2"/>
  <c r="C4804" i="2"/>
  <c r="D4804" i="2"/>
  <c r="E4804" i="2"/>
  <c r="F4804" i="2"/>
  <c r="G4804" i="2"/>
  <c r="H4804" i="2"/>
  <c r="I4804" i="2"/>
  <c r="J4804" i="2"/>
  <c r="K4804" i="2"/>
  <c r="L4804" i="2"/>
  <c r="A4805" i="2"/>
  <c r="B4805" i="2"/>
  <c r="C4805" i="2"/>
  <c r="D4805" i="2"/>
  <c r="E4805" i="2"/>
  <c r="F4805" i="2"/>
  <c r="G4805" i="2"/>
  <c r="H4805" i="2"/>
  <c r="I4805" i="2"/>
  <c r="J4805" i="2"/>
  <c r="K4805" i="2"/>
  <c r="L4805" i="2"/>
  <c r="A4806" i="2"/>
  <c r="B4806" i="2"/>
  <c r="C4806" i="2"/>
  <c r="D4806" i="2"/>
  <c r="E4806" i="2"/>
  <c r="F4806" i="2"/>
  <c r="G4806" i="2"/>
  <c r="H4806" i="2"/>
  <c r="I4806" i="2"/>
  <c r="J4806" i="2"/>
  <c r="K4806" i="2"/>
  <c r="L4806" i="2"/>
  <c r="A4807" i="2"/>
  <c r="B4807" i="2"/>
  <c r="C4807" i="2"/>
  <c r="D4807" i="2"/>
  <c r="E4807" i="2"/>
  <c r="F4807" i="2"/>
  <c r="G4807" i="2"/>
  <c r="H4807" i="2"/>
  <c r="I4807" i="2"/>
  <c r="J4807" i="2"/>
  <c r="K4807" i="2"/>
  <c r="L4807" i="2"/>
  <c r="A4808" i="2"/>
  <c r="B4808" i="2"/>
  <c r="C4808" i="2"/>
  <c r="D4808" i="2"/>
  <c r="E4808" i="2"/>
  <c r="F4808" i="2"/>
  <c r="G4808" i="2"/>
  <c r="H4808" i="2"/>
  <c r="I4808" i="2"/>
  <c r="J4808" i="2"/>
  <c r="K4808" i="2"/>
  <c r="L4808" i="2"/>
  <c r="A4809" i="2"/>
  <c r="B4809" i="2"/>
  <c r="C4809" i="2"/>
  <c r="D4809" i="2"/>
  <c r="E4809" i="2"/>
  <c r="F4809" i="2"/>
  <c r="G4809" i="2"/>
  <c r="H4809" i="2"/>
  <c r="I4809" i="2"/>
  <c r="J4809" i="2"/>
  <c r="K4809" i="2"/>
  <c r="L4809" i="2"/>
  <c r="A4810" i="2"/>
  <c r="B4810" i="2"/>
  <c r="C4810" i="2"/>
  <c r="D4810" i="2"/>
  <c r="E4810" i="2"/>
  <c r="F4810" i="2"/>
  <c r="G4810" i="2"/>
  <c r="H4810" i="2"/>
  <c r="I4810" i="2"/>
  <c r="J4810" i="2"/>
  <c r="K4810" i="2"/>
  <c r="L4810" i="2"/>
  <c r="A4811" i="2"/>
  <c r="B4811" i="2"/>
  <c r="C4811" i="2"/>
  <c r="D4811" i="2"/>
  <c r="E4811" i="2"/>
  <c r="F4811" i="2"/>
  <c r="G4811" i="2"/>
  <c r="H4811" i="2"/>
  <c r="I4811" i="2"/>
  <c r="J4811" i="2"/>
  <c r="K4811" i="2"/>
  <c r="L4811" i="2"/>
  <c r="A4812" i="2"/>
  <c r="B4812" i="2"/>
  <c r="C4812" i="2"/>
  <c r="D4812" i="2"/>
  <c r="E4812" i="2"/>
  <c r="F4812" i="2"/>
  <c r="G4812" i="2"/>
  <c r="H4812" i="2"/>
  <c r="I4812" i="2"/>
  <c r="J4812" i="2"/>
  <c r="K4812" i="2"/>
  <c r="L4812" i="2"/>
  <c r="A4813" i="2"/>
  <c r="B4813" i="2"/>
  <c r="C4813" i="2"/>
  <c r="D4813" i="2"/>
  <c r="E4813" i="2"/>
  <c r="F4813" i="2"/>
  <c r="G4813" i="2"/>
  <c r="H4813" i="2"/>
  <c r="I4813" i="2"/>
  <c r="J4813" i="2"/>
  <c r="K4813" i="2"/>
  <c r="L4813" i="2"/>
  <c r="A4814" i="2"/>
  <c r="B4814" i="2"/>
  <c r="C4814" i="2"/>
  <c r="D4814" i="2"/>
  <c r="E4814" i="2"/>
  <c r="F4814" i="2"/>
  <c r="G4814" i="2"/>
  <c r="H4814" i="2"/>
  <c r="I4814" i="2"/>
  <c r="J4814" i="2"/>
  <c r="K4814" i="2"/>
  <c r="L4814" i="2"/>
  <c r="A4815" i="2"/>
  <c r="B4815" i="2"/>
  <c r="C4815" i="2"/>
  <c r="D4815" i="2"/>
  <c r="E4815" i="2"/>
  <c r="F4815" i="2"/>
  <c r="G4815" i="2"/>
  <c r="H4815" i="2"/>
  <c r="I4815" i="2"/>
  <c r="J4815" i="2"/>
  <c r="K4815" i="2"/>
  <c r="L4815" i="2"/>
  <c r="A4816" i="2"/>
  <c r="B4816" i="2"/>
  <c r="C4816" i="2"/>
  <c r="D4816" i="2"/>
  <c r="E4816" i="2"/>
  <c r="F4816" i="2"/>
  <c r="G4816" i="2"/>
  <c r="H4816" i="2"/>
  <c r="I4816" i="2"/>
  <c r="J4816" i="2"/>
  <c r="K4816" i="2"/>
  <c r="L4816" i="2"/>
  <c r="A4817" i="2"/>
  <c r="B4817" i="2"/>
  <c r="C4817" i="2"/>
  <c r="D4817" i="2"/>
  <c r="E4817" i="2"/>
  <c r="F4817" i="2"/>
  <c r="G4817" i="2"/>
  <c r="H4817" i="2"/>
  <c r="I4817" i="2"/>
  <c r="J4817" i="2"/>
  <c r="K4817" i="2"/>
  <c r="L4817" i="2"/>
  <c r="A4818" i="2"/>
  <c r="B4818" i="2"/>
  <c r="C4818" i="2"/>
  <c r="D4818" i="2"/>
  <c r="E4818" i="2"/>
  <c r="F4818" i="2"/>
  <c r="G4818" i="2"/>
  <c r="H4818" i="2"/>
  <c r="I4818" i="2"/>
  <c r="J4818" i="2"/>
  <c r="K4818" i="2"/>
  <c r="L4818" i="2"/>
  <c r="A4819" i="2"/>
  <c r="B4819" i="2"/>
  <c r="C4819" i="2"/>
  <c r="D4819" i="2"/>
  <c r="E4819" i="2"/>
  <c r="F4819" i="2"/>
  <c r="G4819" i="2"/>
  <c r="H4819" i="2"/>
  <c r="I4819" i="2"/>
  <c r="J4819" i="2"/>
  <c r="K4819" i="2"/>
  <c r="L4819" i="2"/>
  <c r="A4820" i="2"/>
  <c r="B4820" i="2"/>
  <c r="C4820" i="2"/>
  <c r="D4820" i="2"/>
  <c r="E4820" i="2"/>
  <c r="F4820" i="2"/>
  <c r="G4820" i="2"/>
  <c r="H4820" i="2"/>
  <c r="I4820" i="2"/>
  <c r="J4820" i="2"/>
  <c r="K4820" i="2"/>
  <c r="L4820" i="2"/>
  <c r="A4821" i="2"/>
  <c r="B4821" i="2"/>
  <c r="C4821" i="2"/>
  <c r="D4821" i="2"/>
  <c r="E4821" i="2"/>
  <c r="F4821" i="2"/>
  <c r="G4821" i="2"/>
  <c r="H4821" i="2"/>
  <c r="I4821" i="2"/>
  <c r="J4821" i="2"/>
  <c r="K4821" i="2"/>
  <c r="L4821" i="2"/>
  <c r="A4822" i="2"/>
  <c r="B4822" i="2"/>
  <c r="C4822" i="2"/>
  <c r="D4822" i="2"/>
  <c r="E4822" i="2"/>
  <c r="F4822" i="2"/>
  <c r="G4822" i="2"/>
  <c r="H4822" i="2"/>
  <c r="I4822" i="2"/>
  <c r="J4822" i="2"/>
  <c r="K4822" i="2"/>
  <c r="L4822" i="2"/>
  <c r="A4823" i="2"/>
  <c r="B4823" i="2"/>
  <c r="C4823" i="2"/>
  <c r="D4823" i="2"/>
  <c r="E4823" i="2"/>
  <c r="F4823" i="2"/>
  <c r="G4823" i="2"/>
  <c r="H4823" i="2"/>
  <c r="I4823" i="2"/>
  <c r="J4823" i="2"/>
  <c r="K4823" i="2"/>
  <c r="L4823" i="2"/>
  <c r="A4824" i="2"/>
  <c r="B4824" i="2"/>
  <c r="C4824" i="2"/>
  <c r="D4824" i="2"/>
  <c r="E4824" i="2"/>
  <c r="F4824" i="2"/>
  <c r="G4824" i="2"/>
  <c r="H4824" i="2"/>
  <c r="I4824" i="2"/>
  <c r="J4824" i="2"/>
  <c r="K4824" i="2"/>
  <c r="L4824" i="2"/>
  <c r="A4825" i="2"/>
  <c r="B4825" i="2"/>
  <c r="C4825" i="2"/>
  <c r="D4825" i="2"/>
  <c r="E4825" i="2"/>
  <c r="F4825" i="2"/>
  <c r="G4825" i="2"/>
  <c r="H4825" i="2"/>
  <c r="I4825" i="2"/>
  <c r="J4825" i="2"/>
  <c r="K4825" i="2"/>
  <c r="L4825" i="2"/>
  <c r="A4826" i="2"/>
  <c r="B4826" i="2"/>
  <c r="C4826" i="2"/>
  <c r="D4826" i="2"/>
  <c r="E4826" i="2"/>
  <c r="F4826" i="2"/>
  <c r="G4826" i="2"/>
  <c r="H4826" i="2"/>
  <c r="I4826" i="2"/>
  <c r="J4826" i="2"/>
  <c r="K4826" i="2"/>
  <c r="L4826" i="2"/>
  <c r="A4827" i="2"/>
  <c r="B4827" i="2"/>
  <c r="C4827" i="2"/>
  <c r="D4827" i="2"/>
  <c r="E4827" i="2"/>
  <c r="F4827" i="2"/>
  <c r="G4827" i="2"/>
  <c r="H4827" i="2"/>
  <c r="I4827" i="2"/>
  <c r="J4827" i="2"/>
  <c r="K4827" i="2"/>
  <c r="L4827" i="2"/>
  <c r="A4828" i="2"/>
  <c r="B4828" i="2"/>
  <c r="C4828" i="2"/>
  <c r="D4828" i="2"/>
  <c r="E4828" i="2"/>
  <c r="F4828" i="2"/>
  <c r="G4828" i="2"/>
  <c r="H4828" i="2"/>
  <c r="I4828" i="2"/>
  <c r="J4828" i="2"/>
  <c r="K4828" i="2"/>
  <c r="L4828" i="2"/>
  <c r="A4829" i="2"/>
  <c r="B4829" i="2"/>
  <c r="C4829" i="2"/>
  <c r="D4829" i="2"/>
  <c r="E4829" i="2"/>
  <c r="F4829" i="2"/>
  <c r="G4829" i="2"/>
  <c r="H4829" i="2"/>
  <c r="I4829" i="2"/>
  <c r="J4829" i="2"/>
  <c r="K4829" i="2"/>
  <c r="L4829" i="2"/>
  <c r="A4830" i="2"/>
  <c r="B4830" i="2"/>
  <c r="C4830" i="2"/>
  <c r="D4830" i="2"/>
  <c r="E4830" i="2"/>
  <c r="F4830" i="2"/>
  <c r="G4830" i="2"/>
  <c r="H4830" i="2"/>
  <c r="I4830" i="2"/>
  <c r="J4830" i="2"/>
  <c r="K4830" i="2"/>
  <c r="L4830" i="2"/>
  <c r="A4831" i="2"/>
  <c r="B4831" i="2"/>
  <c r="C4831" i="2"/>
  <c r="D4831" i="2"/>
  <c r="E4831" i="2"/>
  <c r="F4831" i="2"/>
  <c r="G4831" i="2"/>
  <c r="H4831" i="2"/>
  <c r="I4831" i="2"/>
  <c r="J4831" i="2"/>
  <c r="K4831" i="2"/>
  <c r="L4831" i="2"/>
  <c r="A4832" i="2"/>
  <c r="B4832" i="2"/>
  <c r="C4832" i="2"/>
  <c r="D4832" i="2"/>
  <c r="E4832" i="2"/>
  <c r="F4832" i="2"/>
  <c r="G4832" i="2"/>
  <c r="H4832" i="2"/>
  <c r="I4832" i="2"/>
  <c r="J4832" i="2"/>
  <c r="K4832" i="2"/>
  <c r="L4832" i="2"/>
  <c r="A4833" i="2"/>
  <c r="B4833" i="2"/>
  <c r="C4833" i="2"/>
  <c r="D4833" i="2"/>
  <c r="E4833" i="2"/>
  <c r="F4833" i="2"/>
  <c r="G4833" i="2"/>
  <c r="H4833" i="2"/>
  <c r="I4833" i="2"/>
  <c r="J4833" i="2"/>
  <c r="K4833" i="2"/>
  <c r="L4833" i="2"/>
  <c r="A4834" i="2"/>
  <c r="B4834" i="2"/>
  <c r="C4834" i="2"/>
  <c r="D4834" i="2"/>
  <c r="E4834" i="2"/>
  <c r="F4834" i="2"/>
  <c r="G4834" i="2"/>
  <c r="H4834" i="2"/>
  <c r="I4834" i="2"/>
  <c r="J4834" i="2"/>
  <c r="K4834" i="2"/>
  <c r="L4834" i="2"/>
  <c r="A4835" i="2"/>
  <c r="B4835" i="2"/>
  <c r="C4835" i="2"/>
  <c r="D4835" i="2"/>
  <c r="E4835" i="2"/>
  <c r="F4835" i="2"/>
  <c r="G4835" i="2"/>
  <c r="H4835" i="2"/>
  <c r="I4835" i="2"/>
  <c r="J4835" i="2"/>
  <c r="K4835" i="2"/>
  <c r="L4835" i="2"/>
  <c r="A4836" i="2"/>
  <c r="B4836" i="2"/>
  <c r="C4836" i="2"/>
  <c r="D4836" i="2"/>
  <c r="E4836" i="2"/>
  <c r="F4836" i="2"/>
  <c r="G4836" i="2"/>
  <c r="H4836" i="2"/>
  <c r="I4836" i="2"/>
  <c r="J4836" i="2"/>
  <c r="K4836" i="2"/>
  <c r="L4836" i="2"/>
  <c r="A4837" i="2"/>
  <c r="B4837" i="2"/>
  <c r="C4837" i="2"/>
  <c r="D4837" i="2"/>
  <c r="E4837" i="2"/>
  <c r="F4837" i="2"/>
  <c r="G4837" i="2"/>
  <c r="H4837" i="2"/>
  <c r="I4837" i="2"/>
  <c r="J4837" i="2"/>
  <c r="K4837" i="2"/>
  <c r="L4837" i="2"/>
  <c r="A4838" i="2"/>
  <c r="B4838" i="2"/>
  <c r="C4838" i="2"/>
  <c r="D4838" i="2"/>
  <c r="E4838" i="2"/>
  <c r="F4838" i="2"/>
  <c r="G4838" i="2"/>
  <c r="H4838" i="2"/>
  <c r="I4838" i="2"/>
  <c r="J4838" i="2"/>
  <c r="K4838" i="2"/>
  <c r="L4838" i="2"/>
  <c r="A4839" i="2"/>
  <c r="B4839" i="2"/>
  <c r="C4839" i="2"/>
  <c r="D4839" i="2"/>
  <c r="E4839" i="2"/>
  <c r="F4839" i="2"/>
  <c r="G4839" i="2"/>
  <c r="H4839" i="2"/>
  <c r="I4839" i="2"/>
  <c r="J4839" i="2"/>
  <c r="K4839" i="2"/>
  <c r="L4839" i="2"/>
  <c r="A4840" i="2"/>
  <c r="B4840" i="2"/>
  <c r="C4840" i="2"/>
  <c r="D4840" i="2"/>
  <c r="E4840" i="2"/>
  <c r="F4840" i="2"/>
  <c r="G4840" i="2"/>
  <c r="H4840" i="2"/>
  <c r="I4840" i="2"/>
  <c r="J4840" i="2"/>
  <c r="K4840" i="2"/>
  <c r="L4840" i="2"/>
  <c r="A4841" i="2"/>
  <c r="B4841" i="2"/>
  <c r="C4841" i="2"/>
  <c r="D4841" i="2"/>
  <c r="E4841" i="2"/>
  <c r="F4841" i="2"/>
  <c r="G4841" i="2"/>
  <c r="H4841" i="2"/>
  <c r="I4841" i="2"/>
  <c r="J4841" i="2"/>
  <c r="K4841" i="2"/>
  <c r="L4841" i="2"/>
  <c r="A4842" i="2"/>
  <c r="B4842" i="2"/>
  <c r="C4842" i="2"/>
  <c r="D4842" i="2"/>
  <c r="E4842" i="2"/>
  <c r="F4842" i="2"/>
  <c r="G4842" i="2"/>
  <c r="H4842" i="2"/>
  <c r="I4842" i="2"/>
  <c r="J4842" i="2"/>
  <c r="K4842" i="2"/>
  <c r="L4842" i="2"/>
  <c r="A4843" i="2"/>
  <c r="B4843" i="2"/>
  <c r="C4843" i="2"/>
  <c r="D4843" i="2"/>
  <c r="E4843" i="2"/>
  <c r="F4843" i="2"/>
  <c r="G4843" i="2"/>
  <c r="H4843" i="2"/>
  <c r="I4843" i="2"/>
  <c r="J4843" i="2"/>
  <c r="K4843" i="2"/>
  <c r="L4843" i="2"/>
  <c r="A4844" i="2"/>
  <c r="B4844" i="2"/>
  <c r="C4844" i="2"/>
  <c r="D4844" i="2"/>
  <c r="E4844" i="2"/>
  <c r="F4844" i="2"/>
  <c r="G4844" i="2"/>
  <c r="H4844" i="2"/>
  <c r="I4844" i="2"/>
  <c r="J4844" i="2"/>
  <c r="K4844" i="2"/>
  <c r="L4844" i="2"/>
  <c r="A4845" i="2"/>
  <c r="B4845" i="2"/>
  <c r="C4845" i="2"/>
  <c r="D4845" i="2"/>
  <c r="E4845" i="2"/>
  <c r="F4845" i="2"/>
  <c r="G4845" i="2"/>
  <c r="H4845" i="2"/>
  <c r="I4845" i="2"/>
  <c r="J4845" i="2"/>
  <c r="K4845" i="2"/>
  <c r="L4845" i="2"/>
  <c r="A4846" i="2"/>
  <c r="B4846" i="2"/>
  <c r="C4846" i="2"/>
  <c r="D4846" i="2"/>
  <c r="E4846" i="2"/>
  <c r="F4846" i="2"/>
  <c r="G4846" i="2"/>
  <c r="H4846" i="2"/>
  <c r="I4846" i="2"/>
  <c r="J4846" i="2"/>
  <c r="K4846" i="2"/>
  <c r="L4846" i="2"/>
  <c r="A4847" i="2"/>
  <c r="B4847" i="2"/>
  <c r="C4847" i="2"/>
  <c r="D4847" i="2"/>
  <c r="E4847" i="2"/>
  <c r="F4847" i="2"/>
  <c r="G4847" i="2"/>
  <c r="H4847" i="2"/>
  <c r="I4847" i="2"/>
  <c r="J4847" i="2"/>
  <c r="K4847" i="2"/>
  <c r="L4847" i="2"/>
  <c r="A4848" i="2"/>
  <c r="B4848" i="2"/>
  <c r="C4848" i="2"/>
  <c r="D4848" i="2"/>
  <c r="E4848" i="2"/>
  <c r="F4848" i="2"/>
  <c r="G4848" i="2"/>
  <c r="H4848" i="2"/>
  <c r="I4848" i="2"/>
  <c r="J4848" i="2"/>
  <c r="K4848" i="2"/>
  <c r="L4848" i="2"/>
  <c r="A4849" i="2"/>
  <c r="B4849" i="2"/>
  <c r="C4849" i="2"/>
  <c r="D4849" i="2"/>
  <c r="E4849" i="2"/>
  <c r="F4849" i="2"/>
  <c r="G4849" i="2"/>
  <c r="H4849" i="2"/>
  <c r="I4849" i="2"/>
  <c r="J4849" i="2"/>
  <c r="K4849" i="2"/>
  <c r="L4849" i="2"/>
  <c r="A4850" i="2"/>
  <c r="B4850" i="2"/>
  <c r="C4850" i="2"/>
  <c r="D4850" i="2"/>
  <c r="E4850" i="2"/>
  <c r="F4850" i="2"/>
  <c r="G4850" i="2"/>
  <c r="H4850" i="2"/>
  <c r="I4850" i="2"/>
  <c r="J4850" i="2"/>
  <c r="K4850" i="2"/>
  <c r="L4850" i="2"/>
  <c r="A4851" i="2"/>
  <c r="B4851" i="2"/>
  <c r="C4851" i="2"/>
  <c r="D4851" i="2"/>
  <c r="E4851" i="2"/>
  <c r="F4851" i="2"/>
  <c r="G4851" i="2"/>
  <c r="H4851" i="2"/>
  <c r="I4851" i="2"/>
  <c r="J4851" i="2"/>
  <c r="K4851" i="2"/>
  <c r="L4851" i="2"/>
  <c r="A4852" i="2"/>
  <c r="B4852" i="2"/>
  <c r="C4852" i="2"/>
  <c r="D4852" i="2"/>
  <c r="E4852" i="2"/>
  <c r="F4852" i="2"/>
  <c r="G4852" i="2"/>
  <c r="H4852" i="2"/>
  <c r="I4852" i="2"/>
  <c r="J4852" i="2"/>
  <c r="K4852" i="2"/>
  <c r="L4852" i="2"/>
  <c r="A4853" i="2"/>
  <c r="B4853" i="2"/>
  <c r="C4853" i="2"/>
  <c r="D4853" i="2"/>
  <c r="E4853" i="2"/>
  <c r="F4853" i="2"/>
  <c r="G4853" i="2"/>
  <c r="H4853" i="2"/>
  <c r="I4853" i="2"/>
  <c r="J4853" i="2"/>
  <c r="K4853" i="2"/>
  <c r="L4853" i="2"/>
  <c r="A4854" i="2"/>
  <c r="B4854" i="2"/>
  <c r="C4854" i="2"/>
  <c r="D4854" i="2"/>
  <c r="E4854" i="2"/>
  <c r="F4854" i="2"/>
  <c r="G4854" i="2"/>
  <c r="H4854" i="2"/>
  <c r="I4854" i="2"/>
  <c r="J4854" i="2"/>
  <c r="K4854" i="2"/>
  <c r="L4854" i="2"/>
  <c r="A4855" i="2"/>
  <c r="B4855" i="2"/>
  <c r="C4855" i="2"/>
  <c r="D4855" i="2"/>
  <c r="E4855" i="2"/>
  <c r="F4855" i="2"/>
  <c r="G4855" i="2"/>
  <c r="H4855" i="2"/>
  <c r="I4855" i="2"/>
  <c r="J4855" i="2"/>
  <c r="K4855" i="2"/>
  <c r="L4855" i="2"/>
  <c r="A4856" i="2"/>
  <c r="B4856" i="2"/>
  <c r="C4856" i="2"/>
  <c r="D4856" i="2"/>
  <c r="E4856" i="2"/>
  <c r="F4856" i="2"/>
  <c r="G4856" i="2"/>
  <c r="H4856" i="2"/>
  <c r="I4856" i="2"/>
  <c r="J4856" i="2"/>
  <c r="K4856" i="2"/>
  <c r="L4856" i="2"/>
  <c r="A4857" i="2"/>
  <c r="B4857" i="2"/>
  <c r="C4857" i="2"/>
  <c r="D4857" i="2"/>
  <c r="E4857" i="2"/>
  <c r="F4857" i="2"/>
  <c r="G4857" i="2"/>
  <c r="H4857" i="2"/>
  <c r="I4857" i="2"/>
  <c r="J4857" i="2"/>
  <c r="K4857" i="2"/>
  <c r="L4857" i="2"/>
  <c r="A4858" i="2"/>
  <c r="B4858" i="2"/>
  <c r="C4858" i="2"/>
  <c r="D4858" i="2"/>
  <c r="E4858" i="2"/>
  <c r="F4858" i="2"/>
  <c r="G4858" i="2"/>
  <c r="H4858" i="2"/>
  <c r="I4858" i="2"/>
  <c r="J4858" i="2"/>
  <c r="K4858" i="2"/>
  <c r="L4858" i="2"/>
  <c r="A4859" i="2"/>
  <c r="B4859" i="2"/>
  <c r="C4859" i="2"/>
  <c r="D4859" i="2"/>
  <c r="E4859" i="2"/>
  <c r="F4859" i="2"/>
  <c r="G4859" i="2"/>
  <c r="H4859" i="2"/>
  <c r="I4859" i="2"/>
  <c r="J4859" i="2"/>
  <c r="K4859" i="2"/>
  <c r="L4859" i="2"/>
  <c r="A4860" i="2"/>
  <c r="B4860" i="2"/>
  <c r="C4860" i="2"/>
  <c r="D4860" i="2"/>
  <c r="E4860" i="2"/>
  <c r="F4860" i="2"/>
  <c r="G4860" i="2"/>
  <c r="H4860" i="2"/>
  <c r="I4860" i="2"/>
  <c r="J4860" i="2"/>
  <c r="K4860" i="2"/>
  <c r="L4860" i="2"/>
  <c r="A4861" i="2"/>
  <c r="B4861" i="2"/>
  <c r="C4861" i="2"/>
  <c r="D4861" i="2"/>
  <c r="E4861" i="2"/>
  <c r="F4861" i="2"/>
  <c r="G4861" i="2"/>
  <c r="H4861" i="2"/>
  <c r="I4861" i="2"/>
  <c r="J4861" i="2"/>
  <c r="K4861" i="2"/>
  <c r="L4861" i="2"/>
  <c r="A4862" i="2"/>
  <c r="B4862" i="2"/>
  <c r="C4862" i="2"/>
  <c r="D4862" i="2"/>
  <c r="E4862" i="2"/>
  <c r="F4862" i="2"/>
  <c r="G4862" i="2"/>
  <c r="H4862" i="2"/>
  <c r="I4862" i="2"/>
  <c r="J4862" i="2"/>
  <c r="K4862" i="2"/>
  <c r="L4862" i="2"/>
  <c r="A4863" i="2"/>
  <c r="B4863" i="2"/>
  <c r="C4863" i="2"/>
  <c r="D4863" i="2"/>
  <c r="E4863" i="2"/>
  <c r="F4863" i="2"/>
  <c r="G4863" i="2"/>
  <c r="H4863" i="2"/>
  <c r="I4863" i="2"/>
  <c r="J4863" i="2"/>
  <c r="K4863" i="2"/>
  <c r="L4863" i="2"/>
  <c r="A4864" i="2"/>
  <c r="B4864" i="2"/>
  <c r="C4864" i="2"/>
  <c r="D4864" i="2"/>
  <c r="E4864" i="2"/>
  <c r="F4864" i="2"/>
  <c r="G4864" i="2"/>
  <c r="H4864" i="2"/>
  <c r="I4864" i="2"/>
  <c r="J4864" i="2"/>
  <c r="K4864" i="2"/>
  <c r="L4864" i="2"/>
  <c r="A4865" i="2"/>
  <c r="B4865" i="2"/>
  <c r="C4865" i="2"/>
  <c r="D4865" i="2"/>
  <c r="E4865" i="2"/>
  <c r="F4865" i="2"/>
  <c r="G4865" i="2"/>
  <c r="H4865" i="2"/>
  <c r="I4865" i="2"/>
  <c r="J4865" i="2"/>
  <c r="K4865" i="2"/>
  <c r="L4865" i="2"/>
  <c r="A4866" i="2"/>
  <c r="B4866" i="2"/>
  <c r="C4866" i="2"/>
  <c r="D4866" i="2"/>
  <c r="E4866" i="2"/>
  <c r="F4866" i="2"/>
  <c r="G4866" i="2"/>
  <c r="H4866" i="2"/>
  <c r="I4866" i="2"/>
  <c r="J4866" i="2"/>
  <c r="K4866" i="2"/>
  <c r="L4866" i="2"/>
  <c r="A4867" i="2"/>
  <c r="B4867" i="2"/>
  <c r="C4867" i="2"/>
  <c r="D4867" i="2"/>
  <c r="E4867" i="2"/>
  <c r="F4867" i="2"/>
  <c r="G4867" i="2"/>
  <c r="H4867" i="2"/>
  <c r="I4867" i="2"/>
  <c r="J4867" i="2"/>
  <c r="K4867" i="2"/>
  <c r="L4867" i="2"/>
  <c r="A4868" i="2"/>
  <c r="B4868" i="2"/>
  <c r="C4868" i="2"/>
  <c r="D4868" i="2"/>
  <c r="E4868" i="2"/>
  <c r="F4868" i="2"/>
  <c r="G4868" i="2"/>
  <c r="H4868" i="2"/>
  <c r="I4868" i="2"/>
  <c r="J4868" i="2"/>
  <c r="K4868" i="2"/>
  <c r="L4868" i="2"/>
  <c r="A4869" i="2"/>
  <c r="B4869" i="2"/>
  <c r="C4869" i="2"/>
  <c r="D4869" i="2"/>
  <c r="E4869" i="2"/>
  <c r="F4869" i="2"/>
  <c r="G4869" i="2"/>
  <c r="H4869" i="2"/>
  <c r="I4869" i="2"/>
  <c r="J4869" i="2"/>
  <c r="K4869" i="2"/>
  <c r="L4869" i="2"/>
  <c r="A4870" i="2"/>
  <c r="B4870" i="2"/>
  <c r="C4870" i="2"/>
  <c r="D4870" i="2"/>
  <c r="E4870" i="2"/>
  <c r="F4870" i="2"/>
  <c r="G4870" i="2"/>
  <c r="H4870" i="2"/>
  <c r="I4870" i="2"/>
  <c r="J4870" i="2"/>
  <c r="K4870" i="2"/>
  <c r="L4870" i="2"/>
  <c r="A4871" i="2"/>
  <c r="B4871" i="2"/>
  <c r="C4871" i="2"/>
  <c r="D4871" i="2"/>
  <c r="E4871" i="2"/>
  <c r="F4871" i="2"/>
  <c r="G4871" i="2"/>
  <c r="H4871" i="2"/>
  <c r="I4871" i="2"/>
  <c r="J4871" i="2"/>
  <c r="K4871" i="2"/>
  <c r="L4871" i="2"/>
  <c r="A4872" i="2"/>
  <c r="B4872" i="2"/>
  <c r="C4872" i="2"/>
  <c r="D4872" i="2"/>
  <c r="E4872" i="2"/>
  <c r="F4872" i="2"/>
  <c r="G4872" i="2"/>
  <c r="H4872" i="2"/>
  <c r="I4872" i="2"/>
  <c r="J4872" i="2"/>
  <c r="K4872" i="2"/>
  <c r="L4872" i="2"/>
  <c r="A4873" i="2"/>
  <c r="B4873" i="2"/>
  <c r="C4873" i="2"/>
  <c r="D4873" i="2"/>
  <c r="E4873" i="2"/>
  <c r="F4873" i="2"/>
  <c r="G4873" i="2"/>
  <c r="H4873" i="2"/>
  <c r="I4873" i="2"/>
  <c r="J4873" i="2"/>
  <c r="K4873" i="2"/>
  <c r="L4873" i="2"/>
  <c r="A4874" i="2"/>
  <c r="B4874" i="2"/>
  <c r="C4874" i="2"/>
  <c r="D4874" i="2"/>
  <c r="E4874" i="2"/>
  <c r="F4874" i="2"/>
  <c r="G4874" i="2"/>
  <c r="H4874" i="2"/>
  <c r="I4874" i="2"/>
  <c r="J4874" i="2"/>
  <c r="K4874" i="2"/>
  <c r="L4874" i="2"/>
  <c r="A4875" i="2"/>
  <c r="B4875" i="2"/>
  <c r="C4875" i="2"/>
  <c r="D4875" i="2"/>
  <c r="E4875" i="2"/>
  <c r="F4875" i="2"/>
  <c r="G4875" i="2"/>
  <c r="H4875" i="2"/>
  <c r="I4875" i="2"/>
  <c r="J4875" i="2"/>
  <c r="K4875" i="2"/>
  <c r="L4875" i="2"/>
  <c r="A4876" i="2"/>
  <c r="B4876" i="2"/>
  <c r="C4876" i="2"/>
  <c r="D4876" i="2"/>
  <c r="E4876" i="2"/>
  <c r="F4876" i="2"/>
  <c r="G4876" i="2"/>
  <c r="H4876" i="2"/>
  <c r="I4876" i="2"/>
  <c r="J4876" i="2"/>
  <c r="K4876" i="2"/>
  <c r="L4876" i="2"/>
  <c r="A4877" i="2"/>
  <c r="B4877" i="2"/>
  <c r="C4877" i="2"/>
  <c r="D4877" i="2"/>
  <c r="E4877" i="2"/>
  <c r="F4877" i="2"/>
  <c r="G4877" i="2"/>
  <c r="H4877" i="2"/>
  <c r="I4877" i="2"/>
  <c r="J4877" i="2"/>
  <c r="K4877" i="2"/>
  <c r="L4877" i="2"/>
  <c r="A4878" i="2"/>
  <c r="B4878" i="2"/>
  <c r="C4878" i="2"/>
  <c r="D4878" i="2"/>
  <c r="E4878" i="2"/>
  <c r="F4878" i="2"/>
  <c r="G4878" i="2"/>
  <c r="H4878" i="2"/>
  <c r="I4878" i="2"/>
  <c r="J4878" i="2"/>
  <c r="K4878" i="2"/>
  <c r="L4878" i="2"/>
  <c r="A4879" i="2"/>
  <c r="B4879" i="2"/>
  <c r="C4879" i="2"/>
  <c r="D4879" i="2"/>
  <c r="E4879" i="2"/>
  <c r="F4879" i="2"/>
  <c r="G4879" i="2"/>
  <c r="H4879" i="2"/>
  <c r="I4879" i="2"/>
  <c r="J4879" i="2"/>
  <c r="K4879" i="2"/>
  <c r="L4879" i="2"/>
  <c r="A4880" i="2"/>
  <c r="B4880" i="2"/>
  <c r="C4880" i="2"/>
  <c r="D4880" i="2"/>
  <c r="E4880" i="2"/>
  <c r="F4880" i="2"/>
  <c r="G4880" i="2"/>
  <c r="H4880" i="2"/>
  <c r="I4880" i="2"/>
  <c r="J4880" i="2"/>
  <c r="K4880" i="2"/>
  <c r="L4880" i="2"/>
  <c r="A4881" i="2"/>
  <c r="B4881" i="2"/>
  <c r="C4881" i="2"/>
  <c r="D4881" i="2"/>
  <c r="E4881" i="2"/>
  <c r="F4881" i="2"/>
  <c r="G4881" i="2"/>
  <c r="H4881" i="2"/>
  <c r="I4881" i="2"/>
  <c r="J4881" i="2"/>
  <c r="K4881" i="2"/>
  <c r="L4881" i="2"/>
  <c r="A4882" i="2"/>
  <c r="B4882" i="2"/>
  <c r="C4882" i="2"/>
  <c r="D4882" i="2"/>
  <c r="E4882" i="2"/>
  <c r="F4882" i="2"/>
  <c r="G4882" i="2"/>
  <c r="H4882" i="2"/>
  <c r="I4882" i="2"/>
  <c r="J4882" i="2"/>
  <c r="K4882" i="2"/>
  <c r="L4882" i="2"/>
  <c r="A4883" i="2"/>
  <c r="B4883" i="2"/>
  <c r="C4883" i="2"/>
  <c r="D4883" i="2"/>
  <c r="E4883" i="2"/>
  <c r="F4883" i="2"/>
  <c r="G4883" i="2"/>
  <c r="H4883" i="2"/>
  <c r="I4883" i="2"/>
  <c r="J4883" i="2"/>
  <c r="K4883" i="2"/>
  <c r="L4883" i="2"/>
  <c r="A4884" i="2"/>
  <c r="B4884" i="2"/>
  <c r="C4884" i="2"/>
  <c r="D4884" i="2"/>
  <c r="E4884" i="2"/>
  <c r="F4884" i="2"/>
  <c r="G4884" i="2"/>
  <c r="H4884" i="2"/>
  <c r="I4884" i="2"/>
  <c r="J4884" i="2"/>
  <c r="K4884" i="2"/>
  <c r="L4884" i="2"/>
  <c r="A4885" i="2"/>
  <c r="B4885" i="2"/>
  <c r="C4885" i="2"/>
  <c r="D4885" i="2"/>
  <c r="E4885" i="2"/>
  <c r="F4885" i="2"/>
  <c r="G4885" i="2"/>
  <c r="H4885" i="2"/>
  <c r="I4885" i="2"/>
  <c r="J4885" i="2"/>
  <c r="K4885" i="2"/>
  <c r="L4885" i="2"/>
  <c r="A4886" i="2"/>
  <c r="B4886" i="2"/>
  <c r="C4886" i="2"/>
  <c r="D4886" i="2"/>
  <c r="E4886" i="2"/>
  <c r="F4886" i="2"/>
  <c r="G4886" i="2"/>
  <c r="H4886" i="2"/>
  <c r="I4886" i="2"/>
  <c r="J4886" i="2"/>
  <c r="K4886" i="2"/>
  <c r="L4886" i="2"/>
  <c r="A4887" i="2"/>
  <c r="B4887" i="2"/>
  <c r="C4887" i="2"/>
  <c r="D4887" i="2"/>
  <c r="E4887" i="2"/>
  <c r="F4887" i="2"/>
  <c r="G4887" i="2"/>
  <c r="H4887" i="2"/>
  <c r="I4887" i="2"/>
  <c r="J4887" i="2"/>
  <c r="K4887" i="2"/>
  <c r="L4887" i="2"/>
  <c r="A4888" i="2"/>
  <c r="B4888" i="2"/>
  <c r="C4888" i="2"/>
  <c r="D4888" i="2"/>
  <c r="E4888" i="2"/>
  <c r="F4888" i="2"/>
  <c r="G4888" i="2"/>
  <c r="H4888" i="2"/>
  <c r="I4888" i="2"/>
  <c r="J4888" i="2"/>
  <c r="K4888" i="2"/>
  <c r="L4888" i="2"/>
  <c r="A4889" i="2"/>
  <c r="B4889" i="2"/>
  <c r="C4889" i="2"/>
  <c r="D4889" i="2"/>
  <c r="E4889" i="2"/>
  <c r="F4889" i="2"/>
  <c r="G4889" i="2"/>
  <c r="H4889" i="2"/>
  <c r="I4889" i="2"/>
  <c r="J4889" i="2"/>
  <c r="K4889" i="2"/>
  <c r="L4889" i="2"/>
  <c r="A4890" i="2"/>
  <c r="B4890" i="2"/>
  <c r="C4890" i="2"/>
  <c r="D4890" i="2"/>
  <c r="E4890" i="2"/>
  <c r="F4890" i="2"/>
  <c r="G4890" i="2"/>
  <c r="H4890" i="2"/>
  <c r="I4890" i="2"/>
  <c r="J4890" i="2"/>
  <c r="K4890" i="2"/>
  <c r="L4890" i="2"/>
  <c r="A4891" i="2"/>
  <c r="B4891" i="2"/>
  <c r="C4891" i="2"/>
  <c r="D4891" i="2"/>
  <c r="E4891" i="2"/>
  <c r="F4891" i="2"/>
  <c r="G4891" i="2"/>
  <c r="H4891" i="2"/>
  <c r="I4891" i="2"/>
  <c r="J4891" i="2"/>
  <c r="K4891" i="2"/>
  <c r="L4891" i="2"/>
  <c r="A4892" i="2"/>
  <c r="B4892" i="2"/>
  <c r="C4892" i="2"/>
  <c r="D4892" i="2"/>
  <c r="E4892" i="2"/>
  <c r="F4892" i="2"/>
  <c r="G4892" i="2"/>
  <c r="H4892" i="2"/>
  <c r="I4892" i="2"/>
  <c r="J4892" i="2"/>
  <c r="K4892" i="2"/>
  <c r="L4892" i="2"/>
  <c r="A4893" i="2"/>
  <c r="B4893" i="2"/>
  <c r="C4893" i="2"/>
  <c r="D4893" i="2"/>
  <c r="E4893" i="2"/>
  <c r="F4893" i="2"/>
  <c r="G4893" i="2"/>
  <c r="H4893" i="2"/>
  <c r="I4893" i="2"/>
  <c r="J4893" i="2"/>
  <c r="K4893" i="2"/>
  <c r="L4893" i="2"/>
  <c r="A4894" i="2"/>
  <c r="B4894" i="2"/>
  <c r="C4894" i="2"/>
  <c r="D4894" i="2"/>
  <c r="E4894" i="2"/>
  <c r="F4894" i="2"/>
  <c r="G4894" i="2"/>
  <c r="H4894" i="2"/>
  <c r="I4894" i="2"/>
  <c r="J4894" i="2"/>
  <c r="K4894" i="2"/>
  <c r="L4894" i="2"/>
  <c r="A4895" i="2"/>
  <c r="B4895" i="2"/>
  <c r="C4895" i="2"/>
  <c r="D4895" i="2"/>
  <c r="E4895" i="2"/>
  <c r="F4895" i="2"/>
  <c r="G4895" i="2"/>
  <c r="H4895" i="2"/>
  <c r="I4895" i="2"/>
  <c r="J4895" i="2"/>
  <c r="K4895" i="2"/>
  <c r="L4895" i="2"/>
  <c r="A4896" i="2"/>
  <c r="B4896" i="2"/>
  <c r="C4896" i="2"/>
  <c r="D4896" i="2"/>
  <c r="E4896" i="2"/>
  <c r="F4896" i="2"/>
  <c r="G4896" i="2"/>
  <c r="H4896" i="2"/>
  <c r="I4896" i="2"/>
  <c r="J4896" i="2"/>
  <c r="K4896" i="2"/>
  <c r="L4896" i="2"/>
  <c r="A4897" i="2"/>
  <c r="B4897" i="2"/>
  <c r="C4897" i="2"/>
  <c r="D4897" i="2"/>
  <c r="E4897" i="2"/>
  <c r="F4897" i="2"/>
  <c r="G4897" i="2"/>
  <c r="H4897" i="2"/>
  <c r="I4897" i="2"/>
  <c r="J4897" i="2"/>
  <c r="K4897" i="2"/>
  <c r="L4897" i="2"/>
  <c r="A4898" i="2"/>
  <c r="B4898" i="2"/>
  <c r="C4898" i="2"/>
  <c r="D4898" i="2"/>
  <c r="E4898" i="2"/>
  <c r="F4898" i="2"/>
  <c r="G4898" i="2"/>
  <c r="H4898" i="2"/>
  <c r="I4898" i="2"/>
  <c r="J4898" i="2"/>
  <c r="K4898" i="2"/>
  <c r="L4898" i="2"/>
  <c r="A4899" i="2"/>
  <c r="B4899" i="2"/>
  <c r="C4899" i="2"/>
  <c r="D4899" i="2"/>
  <c r="E4899" i="2"/>
  <c r="F4899" i="2"/>
  <c r="G4899" i="2"/>
  <c r="H4899" i="2"/>
  <c r="I4899" i="2"/>
  <c r="J4899" i="2"/>
  <c r="K4899" i="2"/>
  <c r="L4899" i="2"/>
  <c r="A4900" i="2"/>
  <c r="B4900" i="2"/>
  <c r="C4900" i="2"/>
  <c r="D4900" i="2"/>
  <c r="E4900" i="2"/>
  <c r="F4900" i="2"/>
  <c r="G4900" i="2"/>
  <c r="H4900" i="2"/>
  <c r="I4900" i="2"/>
  <c r="J4900" i="2"/>
  <c r="K4900" i="2"/>
  <c r="L4900" i="2"/>
  <c r="A4901" i="2"/>
  <c r="B4901" i="2"/>
  <c r="C4901" i="2"/>
  <c r="D4901" i="2"/>
  <c r="E4901" i="2"/>
  <c r="F4901" i="2"/>
  <c r="G4901" i="2"/>
  <c r="H4901" i="2"/>
  <c r="I4901" i="2"/>
  <c r="J4901" i="2"/>
  <c r="K4901" i="2"/>
  <c r="L4901" i="2"/>
  <c r="A4902" i="2"/>
  <c r="B4902" i="2"/>
  <c r="C4902" i="2"/>
  <c r="D4902" i="2"/>
  <c r="E4902" i="2"/>
  <c r="F4902" i="2"/>
  <c r="G4902" i="2"/>
  <c r="H4902" i="2"/>
  <c r="I4902" i="2"/>
  <c r="J4902" i="2"/>
  <c r="K4902" i="2"/>
  <c r="L4902" i="2"/>
  <c r="A4903" i="2"/>
  <c r="B4903" i="2"/>
  <c r="C4903" i="2"/>
  <c r="D4903" i="2"/>
  <c r="E4903" i="2"/>
  <c r="F4903" i="2"/>
  <c r="G4903" i="2"/>
  <c r="H4903" i="2"/>
  <c r="I4903" i="2"/>
  <c r="J4903" i="2"/>
  <c r="K4903" i="2"/>
  <c r="L4903" i="2"/>
  <c r="A4904" i="2"/>
  <c r="B4904" i="2"/>
  <c r="C4904" i="2"/>
  <c r="D4904" i="2"/>
  <c r="E4904" i="2"/>
  <c r="F4904" i="2"/>
  <c r="G4904" i="2"/>
  <c r="H4904" i="2"/>
  <c r="I4904" i="2"/>
  <c r="J4904" i="2"/>
  <c r="K4904" i="2"/>
  <c r="L4904" i="2"/>
  <c r="A4905" i="2"/>
  <c r="B4905" i="2"/>
  <c r="C4905" i="2"/>
  <c r="D4905" i="2"/>
  <c r="E4905" i="2"/>
  <c r="F4905" i="2"/>
  <c r="G4905" i="2"/>
  <c r="H4905" i="2"/>
  <c r="I4905" i="2"/>
  <c r="J4905" i="2"/>
  <c r="K4905" i="2"/>
  <c r="L4905" i="2"/>
  <c r="A4906" i="2"/>
  <c r="B4906" i="2"/>
  <c r="C4906" i="2"/>
  <c r="D4906" i="2"/>
  <c r="E4906" i="2"/>
  <c r="F4906" i="2"/>
  <c r="G4906" i="2"/>
  <c r="H4906" i="2"/>
  <c r="I4906" i="2"/>
  <c r="J4906" i="2"/>
  <c r="K4906" i="2"/>
  <c r="L4906" i="2"/>
  <c r="A4907" i="2"/>
  <c r="B4907" i="2"/>
  <c r="C4907" i="2"/>
  <c r="D4907" i="2"/>
  <c r="E4907" i="2"/>
  <c r="F4907" i="2"/>
  <c r="G4907" i="2"/>
  <c r="H4907" i="2"/>
  <c r="I4907" i="2"/>
  <c r="J4907" i="2"/>
  <c r="K4907" i="2"/>
  <c r="L4907" i="2"/>
  <c r="A4908" i="2"/>
  <c r="B4908" i="2"/>
  <c r="C4908" i="2"/>
  <c r="D4908" i="2"/>
  <c r="E4908" i="2"/>
  <c r="F4908" i="2"/>
  <c r="G4908" i="2"/>
  <c r="H4908" i="2"/>
  <c r="I4908" i="2"/>
  <c r="J4908" i="2"/>
  <c r="K4908" i="2"/>
  <c r="L4908" i="2"/>
  <c r="A4909" i="2"/>
  <c r="B4909" i="2"/>
  <c r="C4909" i="2"/>
  <c r="D4909" i="2"/>
  <c r="E4909" i="2"/>
  <c r="F4909" i="2"/>
  <c r="G4909" i="2"/>
  <c r="H4909" i="2"/>
  <c r="I4909" i="2"/>
  <c r="J4909" i="2"/>
  <c r="K4909" i="2"/>
  <c r="L4909" i="2"/>
  <c r="A4910" i="2"/>
  <c r="B4910" i="2"/>
  <c r="C4910" i="2"/>
  <c r="D4910" i="2"/>
  <c r="E4910" i="2"/>
  <c r="F4910" i="2"/>
  <c r="G4910" i="2"/>
  <c r="H4910" i="2"/>
  <c r="I4910" i="2"/>
  <c r="J4910" i="2"/>
  <c r="K4910" i="2"/>
  <c r="L4910" i="2"/>
  <c r="A4911" i="2"/>
  <c r="B4911" i="2"/>
  <c r="C4911" i="2"/>
  <c r="D4911" i="2"/>
  <c r="E4911" i="2"/>
  <c r="F4911" i="2"/>
  <c r="G4911" i="2"/>
  <c r="H4911" i="2"/>
  <c r="I4911" i="2"/>
  <c r="J4911" i="2"/>
  <c r="K4911" i="2"/>
  <c r="L4911" i="2"/>
  <c r="A4912" i="2"/>
  <c r="B4912" i="2"/>
  <c r="C4912" i="2"/>
  <c r="D4912" i="2"/>
  <c r="E4912" i="2"/>
  <c r="F4912" i="2"/>
  <c r="G4912" i="2"/>
  <c r="H4912" i="2"/>
  <c r="I4912" i="2"/>
  <c r="J4912" i="2"/>
  <c r="K4912" i="2"/>
  <c r="L4912" i="2"/>
  <c r="A4913" i="2"/>
  <c r="B4913" i="2"/>
  <c r="C4913" i="2"/>
  <c r="D4913" i="2"/>
  <c r="E4913" i="2"/>
  <c r="F4913" i="2"/>
  <c r="G4913" i="2"/>
  <c r="H4913" i="2"/>
  <c r="I4913" i="2"/>
  <c r="J4913" i="2"/>
  <c r="K4913" i="2"/>
  <c r="L4913" i="2"/>
  <c r="A4914" i="2"/>
  <c r="B4914" i="2"/>
  <c r="C4914" i="2"/>
  <c r="D4914" i="2"/>
  <c r="E4914" i="2"/>
  <c r="F4914" i="2"/>
  <c r="G4914" i="2"/>
  <c r="H4914" i="2"/>
  <c r="I4914" i="2"/>
  <c r="J4914" i="2"/>
  <c r="K4914" i="2"/>
  <c r="L4914" i="2"/>
  <c r="A4915" i="2"/>
  <c r="B4915" i="2"/>
  <c r="C4915" i="2"/>
  <c r="D4915" i="2"/>
  <c r="E4915" i="2"/>
  <c r="F4915" i="2"/>
  <c r="G4915" i="2"/>
  <c r="H4915" i="2"/>
  <c r="I4915" i="2"/>
  <c r="J4915" i="2"/>
  <c r="K4915" i="2"/>
  <c r="L4915" i="2"/>
  <c r="A4916" i="2"/>
  <c r="B4916" i="2"/>
  <c r="C4916" i="2"/>
  <c r="D4916" i="2"/>
  <c r="E4916" i="2"/>
  <c r="F4916" i="2"/>
  <c r="G4916" i="2"/>
  <c r="H4916" i="2"/>
  <c r="I4916" i="2"/>
  <c r="J4916" i="2"/>
  <c r="K4916" i="2"/>
  <c r="L4916" i="2"/>
  <c r="A4917" i="2"/>
  <c r="B4917" i="2"/>
  <c r="C4917" i="2"/>
  <c r="D4917" i="2"/>
  <c r="E4917" i="2"/>
  <c r="F4917" i="2"/>
  <c r="G4917" i="2"/>
  <c r="H4917" i="2"/>
  <c r="I4917" i="2"/>
  <c r="J4917" i="2"/>
  <c r="K4917" i="2"/>
  <c r="L4917" i="2"/>
  <c r="A4918" i="2"/>
  <c r="B4918" i="2"/>
  <c r="C4918" i="2"/>
  <c r="D4918" i="2"/>
  <c r="E4918" i="2"/>
  <c r="F4918" i="2"/>
  <c r="G4918" i="2"/>
  <c r="H4918" i="2"/>
  <c r="I4918" i="2"/>
  <c r="J4918" i="2"/>
  <c r="K4918" i="2"/>
  <c r="L4918" i="2"/>
  <c r="A4919" i="2"/>
  <c r="B4919" i="2"/>
  <c r="C4919" i="2"/>
  <c r="D4919" i="2"/>
  <c r="E4919" i="2"/>
  <c r="F4919" i="2"/>
  <c r="G4919" i="2"/>
  <c r="H4919" i="2"/>
  <c r="I4919" i="2"/>
  <c r="J4919" i="2"/>
  <c r="K4919" i="2"/>
  <c r="L4919" i="2"/>
  <c r="A4920" i="2"/>
  <c r="B4920" i="2"/>
  <c r="C4920" i="2"/>
  <c r="D4920" i="2"/>
  <c r="E4920" i="2"/>
  <c r="F4920" i="2"/>
  <c r="G4920" i="2"/>
  <c r="H4920" i="2"/>
  <c r="I4920" i="2"/>
  <c r="J4920" i="2"/>
  <c r="K4920" i="2"/>
  <c r="L4920" i="2"/>
  <c r="A4921" i="2"/>
  <c r="B4921" i="2"/>
  <c r="C4921" i="2"/>
  <c r="D4921" i="2"/>
  <c r="E4921" i="2"/>
  <c r="F4921" i="2"/>
  <c r="G4921" i="2"/>
  <c r="H4921" i="2"/>
  <c r="I4921" i="2"/>
  <c r="J4921" i="2"/>
  <c r="K4921" i="2"/>
  <c r="L4921" i="2"/>
  <c r="A4922" i="2"/>
  <c r="B4922" i="2"/>
  <c r="C4922" i="2"/>
  <c r="D4922" i="2"/>
  <c r="E4922" i="2"/>
  <c r="F4922" i="2"/>
  <c r="G4922" i="2"/>
  <c r="H4922" i="2"/>
  <c r="I4922" i="2"/>
  <c r="J4922" i="2"/>
  <c r="K4922" i="2"/>
  <c r="L4922" i="2"/>
  <c r="A4923" i="2"/>
  <c r="B4923" i="2"/>
  <c r="C4923" i="2"/>
  <c r="D4923" i="2"/>
  <c r="E4923" i="2"/>
  <c r="F4923" i="2"/>
  <c r="G4923" i="2"/>
  <c r="H4923" i="2"/>
  <c r="I4923" i="2"/>
  <c r="J4923" i="2"/>
  <c r="K4923" i="2"/>
  <c r="L4923" i="2"/>
  <c r="A4924" i="2"/>
  <c r="B4924" i="2"/>
  <c r="C4924" i="2"/>
  <c r="D4924" i="2"/>
  <c r="E4924" i="2"/>
  <c r="F4924" i="2"/>
  <c r="G4924" i="2"/>
  <c r="H4924" i="2"/>
  <c r="I4924" i="2"/>
  <c r="J4924" i="2"/>
  <c r="K4924" i="2"/>
  <c r="L4924" i="2"/>
  <c r="A4925" i="2"/>
  <c r="B4925" i="2"/>
  <c r="C4925" i="2"/>
  <c r="D4925" i="2"/>
  <c r="E4925" i="2"/>
  <c r="F4925" i="2"/>
  <c r="G4925" i="2"/>
  <c r="H4925" i="2"/>
  <c r="I4925" i="2"/>
  <c r="J4925" i="2"/>
  <c r="K4925" i="2"/>
  <c r="L4925" i="2"/>
  <c r="A4926" i="2"/>
  <c r="B4926" i="2"/>
  <c r="C4926" i="2"/>
  <c r="D4926" i="2"/>
  <c r="E4926" i="2"/>
  <c r="F4926" i="2"/>
  <c r="G4926" i="2"/>
  <c r="H4926" i="2"/>
  <c r="I4926" i="2"/>
  <c r="J4926" i="2"/>
  <c r="K4926" i="2"/>
  <c r="L4926" i="2"/>
  <c r="A4927" i="2"/>
  <c r="B4927" i="2"/>
  <c r="C4927" i="2"/>
  <c r="D4927" i="2"/>
  <c r="E4927" i="2"/>
  <c r="F4927" i="2"/>
  <c r="G4927" i="2"/>
  <c r="H4927" i="2"/>
  <c r="I4927" i="2"/>
  <c r="J4927" i="2"/>
  <c r="K4927" i="2"/>
  <c r="L4927" i="2"/>
  <c r="A4928" i="2"/>
  <c r="B4928" i="2"/>
  <c r="C4928" i="2"/>
  <c r="D4928" i="2"/>
  <c r="E4928" i="2"/>
  <c r="F4928" i="2"/>
  <c r="G4928" i="2"/>
  <c r="H4928" i="2"/>
  <c r="I4928" i="2"/>
  <c r="J4928" i="2"/>
  <c r="K4928" i="2"/>
  <c r="L4928" i="2"/>
  <c r="A4929" i="2"/>
  <c r="B4929" i="2"/>
  <c r="C4929" i="2"/>
  <c r="D4929" i="2"/>
  <c r="E4929" i="2"/>
  <c r="F4929" i="2"/>
  <c r="G4929" i="2"/>
  <c r="H4929" i="2"/>
  <c r="I4929" i="2"/>
  <c r="J4929" i="2"/>
  <c r="K4929" i="2"/>
  <c r="L4929" i="2"/>
  <c r="A4930" i="2"/>
  <c r="B4930" i="2"/>
  <c r="C4930" i="2"/>
  <c r="D4930" i="2"/>
  <c r="E4930" i="2"/>
  <c r="F4930" i="2"/>
  <c r="G4930" i="2"/>
  <c r="H4930" i="2"/>
  <c r="I4930" i="2"/>
  <c r="J4930" i="2"/>
  <c r="K4930" i="2"/>
  <c r="L4930" i="2"/>
  <c r="A4931" i="2"/>
  <c r="B4931" i="2"/>
  <c r="C4931" i="2"/>
  <c r="D4931" i="2"/>
  <c r="E4931" i="2"/>
  <c r="F4931" i="2"/>
  <c r="G4931" i="2"/>
  <c r="H4931" i="2"/>
  <c r="I4931" i="2"/>
  <c r="J4931" i="2"/>
  <c r="K4931" i="2"/>
  <c r="L4931" i="2"/>
  <c r="A4932" i="2"/>
  <c r="B4932" i="2"/>
  <c r="C4932" i="2"/>
  <c r="D4932" i="2"/>
  <c r="E4932" i="2"/>
  <c r="F4932" i="2"/>
  <c r="G4932" i="2"/>
  <c r="H4932" i="2"/>
  <c r="I4932" i="2"/>
  <c r="J4932" i="2"/>
  <c r="K4932" i="2"/>
  <c r="L4932" i="2"/>
  <c r="A4933" i="2"/>
  <c r="B4933" i="2"/>
  <c r="C4933" i="2"/>
  <c r="D4933" i="2"/>
  <c r="E4933" i="2"/>
  <c r="F4933" i="2"/>
  <c r="G4933" i="2"/>
  <c r="H4933" i="2"/>
  <c r="I4933" i="2"/>
  <c r="J4933" i="2"/>
  <c r="K4933" i="2"/>
  <c r="L4933" i="2"/>
  <c r="A4934" i="2"/>
  <c r="B4934" i="2"/>
  <c r="C4934" i="2"/>
  <c r="D4934" i="2"/>
  <c r="E4934" i="2"/>
  <c r="F4934" i="2"/>
  <c r="G4934" i="2"/>
  <c r="H4934" i="2"/>
  <c r="I4934" i="2"/>
  <c r="J4934" i="2"/>
  <c r="K4934" i="2"/>
  <c r="L4934" i="2"/>
  <c r="A4935" i="2"/>
  <c r="B4935" i="2"/>
  <c r="C4935" i="2"/>
  <c r="D4935" i="2"/>
  <c r="E4935" i="2"/>
  <c r="F4935" i="2"/>
  <c r="G4935" i="2"/>
  <c r="H4935" i="2"/>
  <c r="I4935" i="2"/>
  <c r="J4935" i="2"/>
  <c r="K4935" i="2"/>
  <c r="L4935" i="2"/>
  <c r="A4936" i="2"/>
  <c r="B4936" i="2"/>
  <c r="C4936" i="2"/>
  <c r="D4936" i="2"/>
  <c r="E4936" i="2"/>
  <c r="F4936" i="2"/>
  <c r="G4936" i="2"/>
  <c r="H4936" i="2"/>
  <c r="I4936" i="2"/>
  <c r="J4936" i="2"/>
  <c r="K4936" i="2"/>
  <c r="L4936" i="2"/>
  <c r="A4937" i="2"/>
  <c r="B4937" i="2"/>
  <c r="C4937" i="2"/>
  <c r="D4937" i="2"/>
  <c r="E4937" i="2"/>
  <c r="F4937" i="2"/>
  <c r="G4937" i="2"/>
  <c r="H4937" i="2"/>
  <c r="I4937" i="2"/>
  <c r="J4937" i="2"/>
  <c r="K4937" i="2"/>
  <c r="L4937" i="2"/>
  <c r="A4938" i="2"/>
  <c r="B4938" i="2"/>
  <c r="C4938" i="2"/>
  <c r="D4938" i="2"/>
  <c r="E4938" i="2"/>
  <c r="F4938" i="2"/>
  <c r="G4938" i="2"/>
  <c r="H4938" i="2"/>
  <c r="I4938" i="2"/>
  <c r="J4938" i="2"/>
  <c r="K4938" i="2"/>
  <c r="L4938" i="2"/>
  <c r="A4939" i="2"/>
  <c r="B4939" i="2"/>
  <c r="C4939" i="2"/>
  <c r="D4939" i="2"/>
  <c r="E4939" i="2"/>
  <c r="F4939" i="2"/>
  <c r="G4939" i="2"/>
  <c r="H4939" i="2"/>
  <c r="I4939" i="2"/>
  <c r="J4939" i="2"/>
  <c r="K4939" i="2"/>
  <c r="L4939" i="2"/>
  <c r="A4940" i="2"/>
  <c r="B4940" i="2"/>
  <c r="C4940" i="2"/>
  <c r="D4940" i="2"/>
  <c r="E4940" i="2"/>
  <c r="F4940" i="2"/>
  <c r="G4940" i="2"/>
  <c r="H4940" i="2"/>
  <c r="I4940" i="2"/>
  <c r="J4940" i="2"/>
  <c r="K4940" i="2"/>
  <c r="L4940" i="2"/>
  <c r="A4941" i="2"/>
  <c r="B4941" i="2"/>
  <c r="C4941" i="2"/>
  <c r="D4941" i="2"/>
  <c r="E4941" i="2"/>
  <c r="F4941" i="2"/>
  <c r="G4941" i="2"/>
  <c r="H4941" i="2"/>
  <c r="I4941" i="2"/>
  <c r="J4941" i="2"/>
  <c r="K4941" i="2"/>
  <c r="L4941" i="2"/>
  <c r="A4942" i="2"/>
  <c r="B4942" i="2"/>
  <c r="C4942" i="2"/>
  <c r="D4942" i="2"/>
  <c r="E4942" i="2"/>
  <c r="F4942" i="2"/>
  <c r="G4942" i="2"/>
  <c r="H4942" i="2"/>
  <c r="I4942" i="2"/>
  <c r="J4942" i="2"/>
  <c r="K4942" i="2"/>
  <c r="L4942" i="2"/>
  <c r="A4943" i="2"/>
  <c r="B4943" i="2"/>
  <c r="C4943" i="2"/>
  <c r="D4943" i="2"/>
  <c r="E4943" i="2"/>
  <c r="F4943" i="2"/>
  <c r="G4943" i="2"/>
  <c r="H4943" i="2"/>
  <c r="I4943" i="2"/>
  <c r="J4943" i="2"/>
  <c r="K4943" i="2"/>
  <c r="L4943" i="2"/>
  <c r="A4944" i="2"/>
  <c r="B4944" i="2"/>
  <c r="C4944" i="2"/>
  <c r="D4944" i="2"/>
  <c r="E4944" i="2"/>
  <c r="F4944" i="2"/>
  <c r="G4944" i="2"/>
  <c r="H4944" i="2"/>
  <c r="I4944" i="2"/>
  <c r="J4944" i="2"/>
  <c r="K4944" i="2"/>
  <c r="L4944" i="2"/>
  <c r="A4945" i="2"/>
  <c r="B4945" i="2"/>
  <c r="C4945" i="2"/>
  <c r="D4945" i="2"/>
  <c r="E4945" i="2"/>
  <c r="F4945" i="2"/>
  <c r="G4945" i="2"/>
  <c r="H4945" i="2"/>
  <c r="I4945" i="2"/>
  <c r="J4945" i="2"/>
  <c r="K4945" i="2"/>
  <c r="L4945" i="2"/>
  <c r="A4946" i="2"/>
  <c r="B4946" i="2"/>
  <c r="C4946" i="2"/>
  <c r="D4946" i="2"/>
  <c r="E4946" i="2"/>
  <c r="F4946" i="2"/>
  <c r="G4946" i="2"/>
  <c r="H4946" i="2"/>
  <c r="I4946" i="2"/>
  <c r="J4946" i="2"/>
  <c r="K4946" i="2"/>
  <c r="L4946" i="2"/>
  <c r="A4947" i="2"/>
  <c r="B4947" i="2"/>
  <c r="C4947" i="2"/>
  <c r="D4947" i="2"/>
  <c r="E4947" i="2"/>
  <c r="F4947" i="2"/>
  <c r="G4947" i="2"/>
  <c r="H4947" i="2"/>
  <c r="I4947" i="2"/>
  <c r="J4947" i="2"/>
  <c r="K4947" i="2"/>
  <c r="L4947" i="2"/>
  <c r="A4948" i="2"/>
  <c r="B4948" i="2"/>
  <c r="C4948" i="2"/>
  <c r="D4948" i="2"/>
  <c r="E4948" i="2"/>
  <c r="F4948" i="2"/>
  <c r="G4948" i="2"/>
  <c r="H4948" i="2"/>
  <c r="I4948" i="2"/>
  <c r="J4948" i="2"/>
  <c r="K4948" i="2"/>
  <c r="L4948" i="2"/>
  <c r="A4949" i="2"/>
  <c r="B4949" i="2"/>
  <c r="C4949" i="2"/>
  <c r="D4949" i="2"/>
  <c r="E4949" i="2"/>
  <c r="F4949" i="2"/>
  <c r="G4949" i="2"/>
  <c r="H4949" i="2"/>
  <c r="I4949" i="2"/>
  <c r="J4949" i="2"/>
  <c r="K4949" i="2"/>
  <c r="L4949" i="2"/>
  <c r="A4950" i="2"/>
  <c r="B4950" i="2"/>
  <c r="C4950" i="2"/>
  <c r="D4950" i="2"/>
  <c r="E4950" i="2"/>
  <c r="F4950" i="2"/>
  <c r="G4950" i="2"/>
  <c r="H4950" i="2"/>
  <c r="I4950" i="2"/>
  <c r="J4950" i="2"/>
  <c r="K4950" i="2"/>
  <c r="L4950" i="2"/>
  <c r="A4951" i="2"/>
  <c r="B4951" i="2"/>
  <c r="C4951" i="2"/>
  <c r="D4951" i="2"/>
  <c r="E4951" i="2"/>
  <c r="F4951" i="2"/>
  <c r="G4951" i="2"/>
  <c r="H4951" i="2"/>
  <c r="I4951" i="2"/>
  <c r="J4951" i="2"/>
  <c r="K4951" i="2"/>
  <c r="L4951" i="2"/>
  <c r="A4952" i="2"/>
  <c r="B4952" i="2"/>
  <c r="C4952" i="2"/>
  <c r="D4952" i="2"/>
  <c r="E4952" i="2"/>
  <c r="F4952" i="2"/>
  <c r="G4952" i="2"/>
  <c r="H4952" i="2"/>
  <c r="I4952" i="2"/>
  <c r="J4952" i="2"/>
  <c r="K4952" i="2"/>
  <c r="L4952" i="2"/>
  <c r="A4953" i="2"/>
  <c r="B4953" i="2"/>
  <c r="C4953" i="2"/>
  <c r="D4953" i="2"/>
  <c r="E4953" i="2"/>
  <c r="F4953" i="2"/>
  <c r="G4953" i="2"/>
  <c r="H4953" i="2"/>
  <c r="I4953" i="2"/>
  <c r="J4953" i="2"/>
  <c r="K4953" i="2"/>
  <c r="L4953" i="2"/>
  <c r="A4954" i="2"/>
  <c r="B4954" i="2"/>
  <c r="C4954" i="2"/>
  <c r="D4954" i="2"/>
  <c r="E4954" i="2"/>
  <c r="F4954" i="2"/>
  <c r="G4954" i="2"/>
  <c r="H4954" i="2"/>
  <c r="I4954" i="2"/>
  <c r="J4954" i="2"/>
  <c r="K4954" i="2"/>
  <c r="L4954" i="2"/>
  <c r="A4955" i="2"/>
  <c r="B4955" i="2"/>
  <c r="C4955" i="2"/>
  <c r="D4955" i="2"/>
  <c r="E4955" i="2"/>
  <c r="F4955" i="2"/>
  <c r="G4955" i="2"/>
  <c r="H4955" i="2"/>
  <c r="I4955" i="2"/>
  <c r="J4955" i="2"/>
  <c r="K4955" i="2"/>
  <c r="L4955" i="2"/>
  <c r="A4956" i="2"/>
  <c r="B4956" i="2"/>
  <c r="C4956" i="2"/>
  <c r="D4956" i="2"/>
  <c r="E4956" i="2"/>
  <c r="F4956" i="2"/>
  <c r="G4956" i="2"/>
  <c r="H4956" i="2"/>
  <c r="I4956" i="2"/>
  <c r="J4956" i="2"/>
  <c r="K4956" i="2"/>
  <c r="L4956" i="2"/>
  <c r="A4957" i="2"/>
  <c r="B4957" i="2"/>
  <c r="C4957" i="2"/>
  <c r="D4957" i="2"/>
  <c r="E4957" i="2"/>
  <c r="F4957" i="2"/>
  <c r="G4957" i="2"/>
  <c r="H4957" i="2"/>
  <c r="I4957" i="2"/>
  <c r="J4957" i="2"/>
  <c r="K4957" i="2"/>
  <c r="L4957" i="2"/>
  <c r="A4958" i="2"/>
  <c r="B4958" i="2"/>
  <c r="C4958" i="2"/>
  <c r="D4958" i="2"/>
  <c r="E4958" i="2"/>
  <c r="F4958" i="2"/>
  <c r="G4958" i="2"/>
  <c r="H4958" i="2"/>
  <c r="I4958" i="2"/>
  <c r="J4958" i="2"/>
  <c r="K4958" i="2"/>
  <c r="L4958" i="2"/>
  <c r="A4959" i="2"/>
  <c r="B4959" i="2"/>
  <c r="C4959" i="2"/>
  <c r="D4959" i="2"/>
  <c r="E4959" i="2"/>
  <c r="F4959" i="2"/>
  <c r="G4959" i="2"/>
  <c r="H4959" i="2"/>
  <c r="I4959" i="2"/>
  <c r="J4959" i="2"/>
  <c r="K4959" i="2"/>
  <c r="L4959" i="2"/>
  <c r="A4960" i="2"/>
  <c r="B4960" i="2"/>
  <c r="C4960" i="2"/>
  <c r="D4960" i="2"/>
  <c r="E4960" i="2"/>
  <c r="F4960" i="2"/>
  <c r="G4960" i="2"/>
  <c r="H4960" i="2"/>
  <c r="I4960" i="2"/>
  <c r="J4960" i="2"/>
  <c r="K4960" i="2"/>
  <c r="L4960" i="2"/>
  <c r="A4961" i="2"/>
  <c r="B4961" i="2"/>
  <c r="C4961" i="2"/>
  <c r="D4961" i="2"/>
  <c r="E4961" i="2"/>
  <c r="F4961" i="2"/>
  <c r="G4961" i="2"/>
  <c r="H4961" i="2"/>
  <c r="I4961" i="2"/>
  <c r="J4961" i="2"/>
  <c r="K4961" i="2"/>
  <c r="L4961" i="2"/>
  <c r="A4962" i="2"/>
  <c r="B4962" i="2"/>
  <c r="C4962" i="2"/>
  <c r="D4962" i="2"/>
  <c r="E4962" i="2"/>
  <c r="F4962" i="2"/>
  <c r="G4962" i="2"/>
  <c r="H4962" i="2"/>
  <c r="I4962" i="2"/>
  <c r="J4962" i="2"/>
  <c r="K4962" i="2"/>
  <c r="L4962" i="2"/>
  <c r="A4963" i="2"/>
  <c r="B4963" i="2"/>
  <c r="C4963" i="2"/>
  <c r="D4963" i="2"/>
  <c r="E4963" i="2"/>
  <c r="F4963" i="2"/>
  <c r="G4963" i="2"/>
  <c r="H4963" i="2"/>
  <c r="I4963" i="2"/>
  <c r="J4963" i="2"/>
  <c r="K4963" i="2"/>
  <c r="L4963" i="2"/>
  <c r="A4964" i="2"/>
  <c r="B4964" i="2"/>
  <c r="C4964" i="2"/>
  <c r="D4964" i="2"/>
  <c r="E4964" i="2"/>
  <c r="F4964" i="2"/>
  <c r="G4964" i="2"/>
  <c r="H4964" i="2"/>
  <c r="I4964" i="2"/>
  <c r="J4964" i="2"/>
  <c r="K4964" i="2"/>
  <c r="L4964" i="2"/>
  <c r="A4965" i="2"/>
  <c r="B4965" i="2"/>
  <c r="C4965" i="2"/>
  <c r="D4965" i="2"/>
  <c r="E4965" i="2"/>
  <c r="F4965" i="2"/>
  <c r="G4965" i="2"/>
  <c r="H4965" i="2"/>
  <c r="I4965" i="2"/>
  <c r="J4965" i="2"/>
  <c r="K4965" i="2"/>
  <c r="L4965" i="2"/>
  <c r="A4966" i="2"/>
  <c r="B4966" i="2"/>
  <c r="C4966" i="2"/>
  <c r="D4966" i="2"/>
  <c r="E4966" i="2"/>
  <c r="F4966" i="2"/>
  <c r="G4966" i="2"/>
  <c r="H4966" i="2"/>
  <c r="I4966" i="2"/>
  <c r="J4966" i="2"/>
  <c r="K4966" i="2"/>
  <c r="L4966" i="2"/>
  <c r="A4967" i="2"/>
  <c r="B4967" i="2"/>
  <c r="C4967" i="2"/>
  <c r="D4967" i="2"/>
  <c r="E4967" i="2"/>
  <c r="F4967" i="2"/>
  <c r="G4967" i="2"/>
  <c r="H4967" i="2"/>
  <c r="I4967" i="2"/>
  <c r="J4967" i="2"/>
  <c r="K4967" i="2"/>
  <c r="L4967" i="2"/>
  <c r="A4968" i="2"/>
  <c r="B4968" i="2"/>
  <c r="C4968" i="2"/>
  <c r="D4968" i="2"/>
  <c r="E4968" i="2"/>
  <c r="F4968" i="2"/>
  <c r="G4968" i="2"/>
  <c r="H4968" i="2"/>
  <c r="I4968" i="2"/>
  <c r="J4968" i="2"/>
  <c r="K4968" i="2"/>
  <c r="L4968" i="2"/>
  <c r="A4969" i="2"/>
  <c r="B4969" i="2"/>
  <c r="C4969" i="2"/>
  <c r="D4969" i="2"/>
  <c r="E4969" i="2"/>
  <c r="F4969" i="2"/>
  <c r="G4969" i="2"/>
  <c r="H4969" i="2"/>
  <c r="I4969" i="2"/>
  <c r="J4969" i="2"/>
  <c r="K4969" i="2"/>
  <c r="L4969" i="2"/>
  <c r="A4970" i="2"/>
  <c r="B4970" i="2"/>
  <c r="C4970" i="2"/>
  <c r="D4970" i="2"/>
  <c r="E4970" i="2"/>
  <c r="F4970" i="2"/>
  <c r="G4970" i="2"/>
  <c r="H4970" i="2"/>
  <c r="I4970" i="2"/>
  <c r="J4970" i="2"/>
  <c r="K4970" i="2"/>
  <c r="L4970" i="2"/>
  <c r="A4971" i="2"/>
  <c r="B4971" i="2"/>
  <c r="C4971" i="2"/>
  <c r="D4971" i="2"/>
  <c r="E4971" i="2"/>
  <c r="F4971" i="2"/>
  <c r="G4971" i="2"/>
  <c r="H4971" i="2"/>
  <c r="I4971" i="2"/>
  <c r="J4971" i="2"/>
  <c r="K4971" i="2"/>
  <c r="L4971" i="2"/>
  <c r="A4972" i="2"/>
  <c r="B4972" i="2"/>
  <c r="C4972" i="2"/>
  <c r="D4972" i="2"/>
  <c r="E4972" i="2"/>
  <c r="F4972" i="2"/>
  <c r="G4972" i="2"/>
  <c r="H4972" i="2"/>
  <c r="I4972" i="2"/>
  <c r="J4972" i="2"/>
  <c r="K4972" i="2"/>
  <c r="L4972" i="2"/>
  <c r="A4973" i="2"/>
  <c r="B4973" i="2"/>
  <c r="C4973" i="2"/>
  <c r="D4973" i="2"/>
  <c r="E4973" i="2"/>
  <c r="F4973" i="2"/>
  <c r="G4973" i="2"/>
  <c r="H4973" i="2"/>
  <c r="I4973" i="2"/>
  <c r="J4973" i="2"/>
  <c r="K4973" i="2"/>
  <c r="L4973" i="2"/>
  <c r="A4974" i="2"/>
  <c r="B4974" i="2"/>
  <c r="C4974" i="2"/>
  <c r="D4974" i="2"/>
  <c r="E4974" i="2"/>
  <c r="F4974" i="2"/>
  <c r="G4974" i="2"/>
  <c r="H4974" i="2"/>
  <c r="I4974" i="2"/>
  <c r="J4974" i="2"/>
  <c r="K4974" i="2"/>
  <c r="L4974" i="2"/>
  <c r="A4975" i="2"/>
  <c r="B4975" i="2"/>
  <c r="C4975" i="2"/>
  <c r="D4975" i="2"/>
  <c r="E4975" i="2"/>
  <c r="F4975" i="2"/>
  <c r="G4975" i="2"/>
  <c r="H4975" i="2"/>
  <c r="I4975" i="2"/>
  <c r="J4975" i="2"/>
  <c r="K4975" i="2"/>
  <c r="L4975" i="2"/>
  <c r="A4976" i="2"/>
  <c r="B4976" i="2"/>
  <c r="C4976" i="2"/>
  <c r="D4976" i="2"/>
  <c r="E4976" i="2"/>
  <c r="F4976" i="2"/>
  <c r="G4976" i="2"/>
  <c r="H4976" i="2"/>
  <c r="I4976" i="2"/>
  <c r="J4976" i="2"/>
  <c r="K4976" i="2"/>
  <c r="L4976" i="2"/>
  <c r="A4977" i="2"/>
  <c r="B4977" i="2"/>
  <c r="C4977" i="2"/>
  <c r="D4977" i="2"/>
  <c r="E4977" i="2"/>
  <c r="F4977" i="2"/>
  <c r="G4977" i="2"/>
  <c r="H4977" i="2"/>
  <c r="I4977" i="2"/>
  <c r="J4977" i="2"/>
  <c r="K4977" i="2"/>
  <c r="L4977" i="2"/>
  <c r="A4978" i="2"/>
  <c r="B4978" i="2"/>
  <c r="C4978" i="2"/>
  <c r="D4978" i="2"/>
  <c r="E4978" i="2"/>
  <c r="F4978" i="2"/>
  <c r="G4978" i="2"/>
  <c r="H4978" i="2"/>
  <c r="I4978" i="2"/>
  <c r="J4978" i="2"/>
  <c r="K4978" i="2"/>
  <c r="L4978" i="2"/>
  <c r="A4979" i="2"/>
  <c r="B4979" i="2"/>
  <c r="C4979" i="2"/>
  <c r="D4979" i="2"/>
  <c r="E4979" i="2"/>
  <c r="F4979" i="2"/>
  <c r="G4979" i="2"/>
  <c r="H4979" i="2"/>
  <c r="I4979" i="2"/>
  <c r="J4979" i="2"/>
  <c r="K4979" i="2"/>
  <c r="L4979" i="2"/>
  <c r="A4980" i="2"/>
  <c r="B4980" i="2"/>
  <c r="C4980" i="2"/>
  <c r="D4980" i="2"/>
  <c r="E4980" i="2"/>
  <c r="F4980" i="2"/>
  <c r="G4980" i="2"/>
  <c r="H4980" i="2"/>
  <c r="I4980" i="2"/>
  <c r="J4980" i="2"/>
  <c r="K4980" i="2"/>
  <c r="L4980" i="2"/>
  <c r="A4981" i="2"/>
  <c r="B4981" i="2"/>
  <c r="C4981" i="2"/>
  <c r="D4981" i="2"/>
  <c r="E4981" i="2"/>
  <c r="F4981" i="2"/>
  <c r="G4981" i="2"/>
  <c r="H4981" i="2"/>
  <c r="I4981" i="2"/>
  <c r="J4981" i="2"/>
  <c r="K4981" i="2"/>
  <c r="L4981" i="2"/>
  <c r="A4982" i="2"/>
  <c r="B4982" i="2"/>
  <c r="C4982" i="2"/>
  <c r="D4982" i="2"/>
  <c r="E4982" i="2"/>
  <c r="F4982" i="2"/>
  <c r="G4982" i="2"/>
  <c r="H4982" i="2"/>
  <c r="I4982" i="2"/>
  <c r="J4982" i="2"/>
  <c r="K4982" i="2"/>
  <c r="L4982" i="2"/>
  <c r="A4983" i="2"/>
  <c r="B4983" i="2"/>
  <c r="C4983" i="2"/>
  <c r="D4983" i="2"/>
  <c r="E4983" i="2"/>
  <c r="F4983" i="2"/>
  <c r="G4983" i="2"/>
  <c r="H4983" i="2"/>
  <c r="I4983" i="2"/>
  <c r="J4983" i="2"/>
  <c r="K4983" i="2"/>
  <c r="L4983" i="2"/>
  <c r="A4984" i="2"/>
  <c r="B4984" i="2"/>
  <c r="C4984" i="2"/>
  <c r="D4984" i="2"/>
  <c r="E4984" i="2"/>
  <c r="F4984" i="2"/>
  <c r="G4984" i="2"/>
  <c r="H4984" i="2"/>
  <c r="I4984" i="2"/>
  <c r="J4984" i="2"/>
  <c r="K4984" i="2"/>
  <c r="L4984" i="2"/>
  <c r="A4985" i="2"/>
  <c r="B4985" i="2"/>
  <c r="C4985" i="2"/>
  <c r="D4985" i="2"/>
  <c r="E4985" i="2"/>
  <c r="F4985" i="2"/>
  <c r="G4985" i="2"/>
  <c r="H4985" i="2"/>
  <c r="I4985" i="2"/>
  <c r="J4985" i="2"/>
  <c r="K4985" i="2"/>
  <c r="L4985" i="2"/>
  <c r="A4986" i="2"/>
  <c r="B4986" i="2"/>
  <c r="C4986" i="2"/>
  <c r="D4986" i="2"/>
  <c r="E4986" i="2"/>
  <c r="F4986" i="2"/>
  <c r="G4986" i="2"/>
  <c r="H4986" i="2"/>
  <c r="I4986" i="2"/>
  <c r="J4986" i="2"/>
  <c r="K4986" i="2"/>
  <c r="L4986" i="2"/>
  <c r="A4987" i="2"/>
  <c r="B4987" i="2"/>
  <c r="C4987" i="2"/>
  <c r="D4987" i="2"/>
  <c r="E4987" i="2"/>
  <c r="F4987" i="2"/>
  <c r="G4987" i="2"/>
  <c r="H4987" i="2"/>
  <c r="I4987" i="2"/>
  <c r="J4987" i="2"/>
  <c r="K4987" i="2"/>
  <c r="L4987" i="2"/>
  <c r="A4988" i="2"/>
  <c r="B4988" i="2"/>
  <c r="C4988" i="2"/>
  <c r="D4988" i="2"/>
  <c r="E4988" i="2"/>
  <c r="F4988" i="2"/>
  <c r="G4988" i="2"/>
  <c r="H4988" i="2"/>
  <c r="I4988" i="2"/>
  <c r="J4988" i="2"/>
  <c r="K4988" i="2"/>
  <c r="L4988" i="2"/>
  <c r="A4989" i="2"/>
  <c r="B4989" i="2"/>
  <c r="C4989" i="2"/>
  <c r="D4989" i="2"/>
  <c r="E4989" i="2"/>
  <c r="F4989" i="2"/>
  <c r="G4989" i="2"/>
  <c r="H4989" i="2"/>
  <c r="I4989" i="2"/>
  <c r="J4989" i="2"/>
  <c r="K4989" i="2"/>
  <c r="L4989" i="2"/>
  <c r="A4990" i="2"/>
  <c r="B4990" i="2"/>
  <c r="C4990" i="2"/>
  <c r="D4990" i="2"/>
  <c r="E4990" i="2"/>
  <c r="F4990" i="2"/>
  <c r="G4990" i="2"/>
  <c r="H4990" i="2"/>
  <c r="I4990" i="2"/>
  <c r="J4990" i="2"/>
  <c r="K4990" i="2"/>
  <c r="L4990" i="2"/>
  <c r="A4991" i="2"/>
  <c r="B4991" i="2"/>
  <c r="C4991" i="2"/>
  <c r="D4991" i="2"/>
  <c r="E4991" i="2"/>
  <c r="F4991" i="2"/>
  <c r="G4991" i="2"/>
  <c r="H4991" i="2"/>
  <c r="I4991" i="2"/>
  <c r="J4991" i="2"/>
  <c r="K4991" i="2"/>
  <c r="L4991" i="2"/>
  <c r="A4992" i="2"/>
  <c r="B4992" i="2"/>
  <c r="C4992" i="2"/>
  <c r="D4992" i="2"/>
  <c r="E4992" i="2"/>
  <c r="F4992" i="2"/>
  <c r="G4992" i="2"/>
  <c r="H4992" i="2"/>
  <c r="I4992" i="2"/>
  <c r="J4992" i="2"/>
  <c r="K4992" i="2"/>
  <c r="L4992" i="2"/>
  <c r="A4993" i="2"/>
  <c r="B4993" i="2"/>
  <c r="C4993" i="2"/>
  <c r="D4993" i="2"/>
  <c r="E4993" i="2"/>
  <c r="F4993" i="2"/>
  <c r="G4993" i="2"/>
  <c r="H4993" i="2"/>
  <c r="I4993" i="2"/>
  <c r="J4993" i="2"/>
  <c r="K4993" i="2"/>
  <c r="L4993" i="2"/>
  <c r="A4994" i="2"/>
  <c r="B4994" i="2"/>
  <c r="C4994" i="2"/>
  <c r="D4994" i="2"/>
  <c r="E4994" i="2"/>
  <c r="F4994" i="2"/>
  <c r="G4994" i="2"/>
  <c r="H4994" i="2"/>
  <c r="I4994" i="2"/>
  <c r="J4994" i="2"/>
  <c r="K4994" i="2"/>
  <c r="L4994" i="2"/>
  <c r="A4995" i="2"/>
  <c r="B4995" i="2"/>
  <c r="C4995" i="2"/>
  <c r="D4995" i="2"/>
  <c r="E4995" i="2"/>
  <c r="F4995" i="2"/>
  <c r="G4995" i="2"/>
  <c r="H4995" i="2"/>
  <c r="I4995" i="2"/>
  <c r="J4995" i="2"/>
  <c r="K4995" i="2"/>
  <c r="L4995" i="2"/>
  <c r="A4996" i="2"/>
  <c r="B4996" i="2"/>
  <c r="C4996" i="2"/>
  <c r="D4996" i="2"/>
  <c r="E4996" i="2"/>
  <c r="F4996" i="2"/>
  <c r="G4996" i="2"/>
  <c r="H4996" i="2"/>
  <c r="I4996" i="2"/>
  <c r="J4996" i="2"/>
  <c r="K4996" i="2"/>
  <c r="L4996" i="2"/>
  <c r="A4997" i="2"/>
  <c r="B4997" i="2"/>
  <c r="C4997" i="2"/>
  <c r="D4997" i="2"/>
  <c r="E4997" i="2"/>
  <c r="F4997" i="2"/>
  <c r="G4997" i="2"/>
  <c r="H4997" i="2"/>
  <c r="I4997" i="2"/>
  <c r="J4997" i="2"/>
  <c r="K4997" i="2"/>
  <c r="L4997" i="2"/>
  <c r="A4998" i="2"/>
  <c r="B4998" i="2"/>
  <c r="C4998" i="2"/>
  <c r="D4998" i="2"/>
  <c r="E4998" i="2"/>
  <c r="F4998" i="2"/>
  <c r="G4998" i="2"/>
  <c r="H4998" i="2"/>
  <c r="I4998" i="2"/>
  <c r="J4998" i="2"/>
  <c r="K4998" i="2"/>
  <c r="L4998" i="2"/>
  <c r="A4999" i="2"/>
  <c r="B4999" i="2"/>
  <c r="C4999" i="2"/>
  <c r="D4999" i="2"/>
  <c r="E4999" i="2"/>
  <c r="F4999" i="2"/>
  <c r="G4999" i="2"/>
  <c r="H4999" i="2"/>
  <c r="I4999" i="2"/>
  <c r="J4999" i="2"/>
  <c r="K4999" i="2"/>
  <c r="L4999" i="2"/>
  <c r="A5000" i="2"/>
  <c r="B5000" i="2"/>
  <c r="C5000" i="2"/>
  <c r="D5000" i="2"/>
  <c r="E5000" i="2"/>
  <c r="F5000" i="2"/>
  <c r="G5000" i="2"/>
  <c r="H5000" i="2"/>
  <c r="I5000" i="2"/>
  <c r="J5000" i="2"/>
  <c r="K5000" i="2"/>
  <c r="L5000" i="2"/>
  <c r="A5001" i="2"/>
  <c r="B5001" i="2"/>
  <c r="C5001" i="2"/>
  <c r="D5001" i="2"/>
  <c r="E5001" i="2"/>
  <c r="F5001" i="2"/>
  <c r="G5001" i="2"/>
  <c r="H5001" i="2"/>
  <c r="I5001" i="2"/>
  <c r="J5001" i="2"/>
  <c r="K5001" i="2"/>
  <c r="L5001" i="2"/>
  <c r="A5002" i="2"/>
  <c r="B5002" i="2"/>
  <c r="C5002" i="2"/>
  <c r="D5002" i="2"/>
  <c r="E5002" i="2"/>
  <c r="F5002" i="2"/>
  <c r="G5002" i="2"/>
  <c r="H5002" i="2"/>
  <c r="I5002" i="2"/>
  <c r="J5002" i="2"/>
  <c r="K5002" i="2"/>
  <c r="L5002" i="2"/>
  <c r="A5003" i="2"/>
  <c r="B5003" i="2"/>
  <c r="C5003" i="2"/>
  <c r="D5003" i="2"/>
  <c r="E5003" i="2"/>
  <c r="F5003" i="2"/>
  <c r="G5003" i="2"/>
  <c r="H5003" i="2"/>
  <c r="I5003" i="2"/>
  <c r="J5003" i="2"/>
  <c r="K5003" i="2"/>
  <c r="L5003" i="2"/>
  <c r="A5004" i="2"/>
  <c r="B5004" i="2"/>
  <c r="C5004" i="2"/>
  <c r="D5004" i="2"/>
  <c r="E5004" i="2"/>
  <c r="F5004" i="2"/>
  <c r="G5004" i="2"/>
  <c r="H5004" i="2"/>
  <c r="I5004" i="2"/>
  <c r="J5004" i="2"/>
  <c r="K5004" i="2"/>
  <c r="L5004" i="2"/>
  <c r="A5005" i="2"/>
  <c r="B5005" i="2"/>
  <c r="C5005" i="2"/>
  <c r="D5005" i="2"/>
  <c r="E5005" i="2"/>
  <c r="F5005" i="2"/>
  <c r="G5005" i="2"/>
  <c r="H5005" i="2"/>
  <c r="I5005" i="2"/>
  <c r="J5005" i="2"/>
  <c r="K5005" i="2"/>
  <c r="L5005" i="2"/>
  <c r="A5006" i="2"/>
  <c r="B5006" i="2"/>
  <c r="C5006" i="2"/>
  <c r="D5006" i="2"/>
  <c r="E5006" i="2"/>
  <c r="F5006" i="2"/>
  <c r="G5006" i="2"/>
  <c r="H5006" i="2"/>
  <c r="I5006" i="2"/>
  <c r="J5006" i="2"/>
  <c r="K5006" i="2"/>
  <c r="L5006" i="2"/>
  <c r="A5007" i="2"/>
  <c r="B5007" i="2"/>
  <c r="C5007" i="2"/>
  <c r="D5007" i="2"/>
  <c r="E5007" i="2"/>
  <c r="F5007" i="2"/>
  <c r="G5007" i="2"/>
  <c r="H5007" i="2"/>
  <c r="I5007" i="2"/>
  <c r="J5007" i="2"/>
  <c r="K5007" i="2"/>
  <c r="L5007" i="2"/>
  <c r="A5008" i="2"/>
  <c r="B5008" i="2"/>
  <c r="C5008" i="2"/>
  <c r="D5008" i="2"/>
  <c r="E5008" i="2"/>
  <c r="F5008" i="2"/>
  <c r="G5008" i="2"/>
  <c r="H5008" i="2"/>
  <c r="I5008" i="2"/>
  <c r="J5008" i="2"/>
  <c r="K5008" i="2"/>
  <c r="L5008" i="2"/>
  <c r="A5009" i="2"/>
  <c r="B5009" i="2"/>
  <c r="C5009" i="2"/>
  <c r="D5009" i="2"/>
  <c r="E5009" i="2"/>
  <c r="F5009" i="2"/>
  <c r="G5009" i="2"/>
  <c r="H5009" i="2"/>
  <c r="I5009" i="2"/>
  <c r="J5009" i="2"/>
  <c r="K5009" i="2"/>
  <c r="L5009" i="2"/>
  <c r="A5010" i="2"/>
  <c r="B5010" i="2"/>
  <c r="C5010" i="2"/>
  <c r="D5010" i="2"/>
  <c r="E5010" i="2"/>
  <c r="F5010" i="2"/>
  <c r="G5010" i="2"/>
  <c r="H5010" i="2"/>
  <c r="I5010" i="2"/>
  <c r="J5010" i="2"/>
  <c r="K5010" i="2"/>
  <c r="L5010" i="2"/>
  <c r="A5011" i="2"/>
  <c r="B5011" i="2"/>
  <c r="C5011" i="2"/>
  <c r="D5011" i="2"/>
  <c r="E5011" i="2"/>
  <c r="F5011" i="2"/>
  <c r="G5011" i="2"/>
  <c r="H5011" i="2"/>
  <c r="I5011" i="2"/>
  <c r="J5011" i="2"/>
  <c r="K5011" i="2"/>
  <c r="L5011" i="2"/>
  <c r="A5012" i="2"/>
  <c r="B5012" i="2"/>
  <c r="C5012" i="2"/>
  <c r="D5012" i="2"/>
  <c r="E5012" i="2"/>
  <c r="F5012" i="2"/>
  <c r="G5012" i="2"/>
  <c r="H5012" i="2"/>
  <c r="I5012" i="2"/>
  <c r="J5012" i="2"/>
  <c r="K5012" i="2"/>
  <c r="L5012" i="2"/>
  <c r="A5013" i="2"/>
  <c r="B5013" i="2"/>
  <c r="C5013" i="2"/>
  <c r="D5013" i="2"/>
  <c r="E5013" i="2"/>
  <c r="F5013" i="2"/>
  <c r="G5013" i="2"/>
  <c r="H5013" i="2"/>
  <c r="I5013" i="2"/>
  <c r="J5013" i="2"/>
  <c r="K5013" i="2"/>
  <c r="L5013" i="2"/>
  <c r="A5014" i="2"/>
  <c r="B5014" i="2"/>
  <c r="C5014" i="2"/>
  <c r="D5014" i="2"/>
  <c r="E5014" i="2"/>
  <c r="F5014" i="2"/>
  <c r="G5014" i="2"/>
  <c r="H5014" i="2"/>
  <c r="I5014" i="2"/>
  <c r="J5014" i="2"/>
  <c r="K5014" i="2"/>
  <c r="L5014" i="2"/>
  <c r="A5015" i="2"/>
  <c r="B5015" i="2"/>
  <c r="C5015" i="2"/>
  <c r="D5015" i="2"/>
  <c r="E5015" i="2"/>
  <c r="F5015" i="2"/>
  <c r="G5015" i="2"/>
  <c r="H5015" i="2"/>
  <c r="I5015" i="2"/>
  <c r="J5015" i="2"/>
  <c r="K5015" i="2"/>
  <c r="L5015" i="2"/>
  <c r="A5016" i="2"/>
  <c r="B5016" i="2"/>
  <c r="C5016" i="2"/>
  <c r="D5016" i="2"/>
  <c r="E5016" i="2"/>
  <c r="F5016" i="2"/>
  <c r="G5016" i="2"/>
  <c r="H5016" i="2"/>
  <c r="I5016" i="2"/>
  <c r="J5016" i="2"/>
  <c r="K5016" i="2"/>
  <c r="L5016" i="2"/>
  <c r="A5017" i="2"/>
  <c r="B5017" i="2"/>
  <c r="C5017" i="2"/>
  <c r="D5017" i="2"/>
  <c r="E5017" i="2"/>
  <c r="F5017" i="2"/>
  <c r="G5017" i="2"/>
  <c r="H5017" i="2"/>
  <c r="I5017" i="2"/>
  <c r="J5017" i="2"/>
  <c r="K5017" i="2"/>
  <c r="L5017" i="2"/>
  <c r="A5018" i="2"/>
  <c r="B5018" i="2"/>
  <c r="C5018" i="2"/>
  <c r="D5018" i="2"/>
  <c r="E5018" i="2"/>
  <c r="F5018" i="2"/>
  <c r="G5018" i="2"/>
  <c r="H5018" i="2"/>
  <c r="I5018" i="2"/>
  <c r="J5018" i="2"/>
  <c r="K5018" i="2"/>
  <c r="L5018" i="2"/>
  <c r="A5019" i="2"/>
  <c r="B5019" i="2"/>
  <c r="C5019" i="2"/>
  <c r="D5019" i="2"/>
  <c r="E5019" i="2"/>
  <c r="F5019" i="2"/>
  <c r="G5019" i="2"/>
  <c r="H5019" i="2"/>
  <c r="I5019" i="2"/>
  <c r="J5019" i="2"/>
  <c r="K5019" i="2"/>
  <c r="L5019" i="2"/>
  <c r="A5020" i="2"/>
  <c r="B5020" i="2"/>
  <c r="C5020" i="2"/>
  <c r="D5020" i="2"/>
  <c r="E5020" i="2"/>
  <c r="F5020" i="2"/>
  <c r="G5020" i="2"/>
  <c r="H5020" i="2"/>
  <c r="I5020" i="2"/>
  <c r="J5020" i="2"/>
  <c r="K5020" i="2"/>
  <c r="L5020" i="2"/>
  <c r="A5021" i="2"/>
  <c r="B5021" i="2"/>
  <c r="C5021" i="2"/>
  <c r="D5021" i="2"/>
  <c r="E5021" i="2"/>
  <c r="F5021" i="2"/>
  <c r="G5021" i="2"/>
  <c r="H5021" i="2"/>
  <c r="I5021" i="2"/>
  <c r="J5021" i="2"/>
  <c r="K5021" i="2"/>
  <c r="L5021" i="2"/>
  <c r="A5022" i="2"/>
  <c r="B5022" i="2"/>
  <c r="C5022" i="2"/>
  <c r="D5022" i="2"/>
  <c r="E5022" i="2"/>
  <c r="F5022" i="2"/>
  <c r="G5022" i="2"/>
  <c r="H5022" i="2"/>
  <c r="I5022" i="2"/>
  <c r="J5022" i="2"/>
  <c r="K5022" i="2"/>
  <c r="L5022" i="2"/>
  <c r="A5023" i="2"/>
  <c r="B5023" i="2"/>
  <c r="C5023" i="2"/>
  <c r="D5023" i="2"/>
  <c r="E5023" i="2"/>
  <c r="F5023" i="2"/>
  <c r="G5023" i="2"/>
  <c r="H5023" i="2"/>
  <c r="I5023" i="2"/>
  <c r="J5023" i="2"/>
  <c r="K5023" i="2"/>
  <c r="L5023" i="2"/>
  <c r="A5024" i="2"/>
  <c r="B5024" i="2"/>
  <c r="C5024" i="2"/>
  <c r="D5024" i="2"/>
  <c r="E5024" i="2"/>
  <c r="F5024" i="2"/>
  <c r="G5024" i="2"/>
  <c r="H5024" i="2"/>
  <c r="I5024" i="2"/>
  <c r="J5024" i="2"/>
  <c r="K5024" i="2"/>
  <c r="L5024" i="2"/>
  <c r="A5025" i="2"/>
  <c r="B5025" i="2"/>
  <c r="C5025" i="2"/>
  <c r="D5025" i="2"/>
  <c r="E5025" i="2"/>
  <c r="F5025" i="2"/>
  <c r="G5025" i="2"/>
  <c r="H5025" i="2"/>
  <c r="I5025" i="2"/>
  <c r="J5025" i="2"/>
  <c r="K5025" i="2"/>
  <c r="L5025" i="2"/>
  <c r="A5026" i="2"/>
  <c r="B5026" i="2"/>
  <c r="C5026" i="2"/>
  <c r="D5026" i="2"/>
  <c r="E5026" i="2"/>
  <c r="F5026" i="2"/>
  <c r="G5026" i="2"/>
  <c r="H5026" i="2"/>
  <c r="I5026" i="2"/>
  <c r="J5026" i="2"/>
  <c r="K5026" i="2"/>
  <c r="L5026" i="2"/>
  <c r="A5027" i="2"/>
  <c r="B5027" i="2"/>
  <c r="C5027" i="2"/>
  <c r="D5027" i="2"/>
  <c r="E5027" i="2"/>
  <c r="F5027" i="2"/>
  <c r="G5027" i="2"/>
  <c r="H5027" i="2"/>
  <c r="I5027" i="2"/>
  <c r="J5027" i="2"/>
  <c r="K5027" i="2"/>
  <c r="L5027" i="2"/>
  <c r="A5028" i="2"/>
  <c r="B5028" i="2"/>
  <c r="C5028" i="2"/>
  <c r="D5028" i="2"/>
  <c r="E5028" i="2"/>
  <c r="F5028" i="2"/>
  <c r="G5028" i="2"/>
  <c r="H5028" i="2"/>
  <c r="I5028" i="2"/>
  <c r="J5028" i="2"/>
  <c r="K5028" i="2"/>
  <c r="L5028" i="2"/>
  <c r="A5029" i="2"/>
  <c r="B5029" i="2"/>
  <c r="C5029" i="2"/>
  <c r="D5029" i="2"/>
  <c r="E5029" i="2"/>
  <c r="F5029" i="2"/>
  <c r="G5029" i="2"/>
  <c r="H5029" i="2"/>
  <c r="I5029" i="2"/>
  <c r="J5029" i="2"/>
  <c r="K5029" i="2"/>
  <c r="L5029" i="2"/>
  <c r="A5030" i="2"/>
  <c r="B5030" i="2"/>
  <c r="C5030" i="2"/>
  <c r="D5030" i="2"/>
  <c r="E5030" i="2"/>
  <c r="F5030" i="2"/>
  <c r="G5030" i="2"/>
  <c r="H5030" i="2"/>
  <c r="I5030" i="2"/>
  <c r="J5030" i="2"/>
  <c r="K5030" i="2"/>
  <c r="L5030" i="2"/>
  <c r="A5031" i="2"/>
  <c r="B5031" i="2"/>
  <c r="C5031" i="2"/>
  <c r="D5031" i="2"/>
  <c r="E5031" i="2"/>
  <c r="F5031" i="2"/>
  <c r="G5031" i="2"/>
  <c r="H5031" i="2"/>
  <c r="I5031" i="2"/>
  <c r="J5031" i="2"/>
  <c r="K5031" i="2"/>
  <c r="L5031" i="2"/>
  <c r="A5032" i="2"/>
  <c r="B5032" i="2"/>
  <c r="C5032" i="2"/>
  <c r="D5032" i="2"/>
  <c r="E5032" i="2"/>
  <c r="F5032" i="2"/>
  <c r="G5032" i="2"/>
  <c r="H5032" i="2"/>
  <c r="I5032" i="2"/>
  <c r="J5032" i="2"/>
  <c r="K5032" i="2"/>
  <c r="L5032" i="2"/>
  <c r="A5033" i="2"/>
  <c r="B5033" i="2"/>
  <c r="C5033" i="2"/>
  <c r="D5033" i="2"/>
  <c r="E5033" i="2"/>
  <c r="F5033" i="2"/>
  <c r="G5033" i="2"/>
  <c r="H5033" i="2"/>
  <c r="I5033" i="2"/>
  <c r="J5033" i="2"/>
  <c r="K5033" i="2"/>
  <c r="L5033" i="2"/>
  <c r="A5034" i="2"/>
  <c r="B5034" i="2"/>
  <c r="C5034" i="2"/>
  <c r="D5034" i="2"/>
  <c r="E5034" i="2"/>
  <c r="F5034" i="2"/>
  <c r="G5034" i="2"/>
  <c r="H5034" i="2"/>
  <c r="I5034" i="2"/>
  <c r="J5034" i="2"/>
  <c r="K5034" i="2"/>
  <c r="L5034" i="2"/>
  <c r="A5035" i="2"/>
  <c r="B5035" i="2"/>
  <c r="C5035" i="2"/>
  <c r="D5035" i="2"/>
  <c r="E5035" i="2"/>
  <c r="F5035" i="2"/>
  <c r="G5035" i="2"/>
  <c r="H5035" i="2"/>
  <c r="I5035" i="2"/>
  <c r="J5035" i="2"/>
  <c r="K5035" i="2"/>
  <c r="L5035" i="2"/>
  <c r="A5036" i="2"/>
  <c r="B5036" i="2"/>
  <c r="C5036" i="2"/>
  <c r="D5036" i="2"/>
  <c r="E5036" i="2"/>
  <c r="F5036" i="2"/>
  <c r="G5036" i="2"/>
  <c r="H5036" i="2"/>
  <c r="I5036" i="2"/>
  <c r="J5036" i="2"/>
  <c r="K5036" i="2"/>
  <c r="L5036" i="2"/>
  <c r="A5037" i="2"/>
  <c r="B5037" i="2"/>
  <c r="C5037" i="2"/>
  <c r="D5037" i="2"/>
  <c r="E5037" i="2"/>
  <c r="F5037" i="2"/>
  <c r="G5037" i="2"/>
  <c r="H5037" i="2"/>
  <c r="I5037" i="2"/>
  <c r="J5037" i="2"/>
  <c r="K5037" i="2"/>
  <c r="L5037" i="2"/>
  <c r="A5038" i="2"/>
  <c r="B5038" i="2"/>
  <c r="C5038" i="2"/>
  <c r="D5038" i="2"/>
  <c r="E5038" i="2"/>
  <c r="F5038" i="2"/>
  <c r="G5038" i="2"/>
  <c r="H5038" i="2"/>
  <c r="I5038" i="2"/>
  <c r="J5038" i="2"/>
  <c r="K5038" i="2"/>
  <c r="L5038" i="2"/>
  <c r="A5039" i="2"/>
  <c r="B5039" i="2"/>
  <c r="C5039" i="2"/>
  <c r="D5039" i="2"/>
  <c r="E5039" i="2"/>
  <c r="F5039" i="2"/>
  <c r="G5039" i="2"/>
  <c r="H5039" i="2"/>
  <c r="I5039" i="2"/>
  <c r="J5039" i="2"/>
  <c r="K5039" i="2"/>
  <c r="L5039" i="2"/>
  <c r="A5040" i="2"/>
  <c r="B5040" i="2"/>
  <c r="C5040" i="2"/>
  <c r="D5040" i="2"/>
  <c r="E5040" i="2"/>
  <c r="F5040" i="2"/>
  <c r="G5040" i="2"/>
  <c r="H5040" i="2"/>
  <c r="I5040" i="2"/>
  <c r="J5040" i="2"/>
  <c r="K5040" i="2"/>
  <c r="L5040" i="2"/>
  <c r="A5041" i="2"/>
  <c r="B5041" i="2"/>
  <c r="C5041" i="2"/>
  <c r="D5041" i="2"/>
  <c r="E5041" i="2"/>
  <c r="F5041" i="2"/>
  <c r="G5041" i="2"/>
  <c r="H5041" i="2"/>
  <c r="I5041" i="2"/>
  <c r="J5041" i="2"/>
  <c r="K5041" i="2"/>
  <c r="L5041" i="2"/>
  <c r="A5042" i="2"/>
  <c r="B5042" i="2"/>
  <c r="C5042" i="2"/>
  <c r="D5042" i="2"/>
  <c r="E5042" i="2"/>
  <c r="F5042" i="2"/>
  <c r="G5042" i="2"/>
  <c r="H5042" i="2"/>
  <c r="I5042" i="2"/>
  <c r="J5042" i="2"/>
  <c r="K5042" i="2"/>
  <c r="L5042" i="2"/>
  <c r="A5043" i="2"/>
  <c r="B5043" i="2"/>
  <c r="C5043" i="2"/>
  <c r="D5043" i="2"/>
  <c r="E5043" i="2"/>
  <c r="F5043" i="2"/>
  <c r="G5043" i="2"/>
  <c r="H5043" i="2"/>
  <c r="I5043" i="2"/>
  <c r="J5043" i="2"/>
  <c r="K5043" i="2"/>
  <c r="L5043" i="2"/>
  <c r="A5044" i="2"/>
  <c r="B5044" i="2"/>
  <c r="C5044" i="2"/>
  <c r="D5044" i="2"/>
  <c r="E5044" i="2"/>
  <c r="F5044" i="2"/>
  <c r="G5044" i="2"/>
  <c r="H5044" i="2"/>
  <c r="I5044" i="2"/>
  <c r="J5044" i="2"/>
  <c r="K5044" i="2"/>
  <c r="L5044" i="2"/>
  <c r="A5045" i="2"/>
  <c r="B5045" i="2"/>
  <c r="C5045" i="2"/>
  <c r="D5045" i="2"/>
  <c r="E5045" i="2"/>
  <c r="F5045" i="2"/>
  <c r="G5045" i="2"/>
  <c r="H5045" i="2"/>
  <c r="I5045" i="2"/>
  <c r="J5045" i="2"/>
  <c r="K5045" i="2"/>
  <c r="L5045" i="2"/>
  <c r="A5046" i="2"/>
  <c r="B5046" i="2"/>
  <c r="C5046" i="2"/>
  <c r="D5046" i="2"/>
  <c r="E5046" i="2"/>
  <c r="F5046" i="2"/>
  <c r="G5046" i="2"/>
  <c r="H5046" i="2"/>
  <c r="I5046" i="2"/>
  <c r="J5046" i="2"/>
  <c r="K5046" i="2"/>
  <c r="L5046" i="2"/>
  <c r="A5047" i="2"/>
  <c r="B5047" i="2"/>
  <c r="C5047" i="2"/>
  <c r="D5047" i="2"/>
  <c r="E5047" i="2"/>
  <c r="F5047" i="2"/>
  <c r="G5047" i="2"/>
  <c r="H5047" i="2"/>
  <c r="I5047" i="2"/>
  <c r="J5047" i="2"/>
  <c r="K5047" i="2"/>
  <c r="L5047" i="2"/>
  <c r="A5048" i="2"/>
  <c r="B5048" i="2"/>
  <c r="C5048" i="2"/>
  <c r="D5048" i="2"/>
  <c r="E5048" i="2"/>
  <c r="F5048" i="2"/>
  <c r="G5048" i="2"/>
  <c r="H5048" i="2"/>
  <c r="I5048" i="2"/>
  <c r="J5048" i="2"/>
  <c r="K5048" i="2"/>
  <c r="L5048" i="2"/>
  <c r="A5049" i="2"/>
  <c r="B5049" i="2"/>
  <c r="C5049" i="2"/>
  <c r="D5049" i="2"/>
  <c r="E5049" i="2"/>
  <c r="F5049" i="2"/>
  <c r="G5049" i="2"/>
  <c r="H5049" i="2"/>
  <c r="I5049" i="2"/>
  <c r="J5049" i="2"/>
  <c r="K5049" i="2"/>
  <c r="L5049" i="2"/>
  <c r="A5050" i="2"/>
  <c r="B5050" i="2"/>
  <c r="C5050" i="2"/>
  <c r="D5050" i="2"/>
  <c r="E5050" i="2"/>
  <c r="F5050" i="2"/>
  <c r="G5050" i="2"/>
  <c r="H5050" i="2"/>
  <c r="I5050" i="2"/>
  <c r="J5050" i="2"/>
  <c r="K5050" i="2"/>
  <c r="L5050" i="2"/>
  <c r="A5051" i="2"/>
  <c r="B5051" i="2"/>
  <c r="C5051" i="2"/>
  <c r="D5051" i="2"/>
  <c r="E5051" i="2"/>
  <c r="F5051" i="2"/>
  <c r="G5051" i="2"/>
  <c r="H5051" i="2"/>
  <c r="I5051" i="2"/>
  <c r="J5051" i="2"/>
  <c r="K5051" i="2"/>
  <c r="L5051" i="2"/>
  <c r="A5052" i="2"/>
  <c r="B5052" i="2"/>
  <c r="C5052" i="2"/>
  <c r="D5052" i="2"/>
  <c r="E5052" i="2"/>
  <c r="F5052" i="2"/>
  <c r="G5052" i="2"/>
  <c r="H5052" i="2"/>
  <c r="I5052" i="2"/>
  <c r="J5052" i="2"/>
  <c r="K5052" i="2"/>
  <c r="L5052" i="2"/>
  <c r="A5053" i="2"/>
  <c r="B5053" i="2"/>
  <c r="C5053" i="2"/>
  <c r="D5053" i="2"/>
  <c r="E5053" i="2"/>
  <c r="F5053" i="2"/>
  <c r="G5053" i="2"/>
  <c r="H5053" i="2"/>
  <c r="I5053" i="2"/>
  <c r="J5053" i="2"/>
  <c r="K5053" i="2"/>
  <c r="L5053" i="2"/>
  <c r="A5054" i="2"/>
  <c r="B5054" i="2"/>
  <c r="C5054" i="2"/>
  <c r="D5054" i="2"/>
  <c r="E5054" i="2"/>
  <c r="F5054" i="2"/>
  <c r="G5054" i="2"/>
  <c r="H5054" i="2"/>
  <c r="I5054" i="2"/>
  <c r="J5054" i="2"/>
  <c r="K5054" i="2"/>
  <c r="L5054" i="2"/>
  <c r="A5055" i="2"/>
  <c r="B5055" i="2"/>
  <c r="C5055" i="2"/>
  <c r="D5055" i="2"/>
  <c r="E5055" i="2"/>
  <c r="F5055" i="2"/>
  <c r="G5055" i="2"/>
  <c r="H5055" i="2"/>
  <c r="I5055" i="2"/>
  <c r="J5055" i="2"/>
  <c r="K5055" i="2"/>
  <c r="L5055" i="2"/>
  <c r="A5056" i="2"/>
  <c r="B5056" i="2"/>
  <c r="C5056" i="2"/>
  <c r="D5056" i="2"/>
  <c r="E5056" i="2"/>
  <c r="F5056" i="2"/>
  <c r="G5056" i="2"/>
  <c r="H5056" i="2"/>
  <c r="I5056" i="2"/>
  <c r="J5056" i="2"/>
  <c r="K5056" i="2"/>
  <c r="L5056" i="2"/>
  <c r="A5057" i="2"/>
  <c r="B5057" i="2"/>
  <c r="C5057" i="2"/>
  <c r="D5057" i="2"/>
  <c r="E5057" i="2"/>
  <c r="F5057" i="2"/>
  <c r="G5057" i="2"/>
  <c r="H5057" i="2"/>
  <c r="I5057" i="2"/>
  <c r="J5057" i="2"/>
  <c r="K5057" i="2"/>
  <c r="L5057" i="2"/>
  <c r="A5058" i="2"/>
  <c r="B5058" i="2"/>
  <c r="C5058" i="2"/>
  <c r="D5058" i="2"/>
  <c r="E5058" i="2"/>
  <c r="F5058" i="2"/>
  <c r="G5058" i="2"/>
  <c r="H5058" i="2"/>
  <c r="I5058" i="2"/>
  <c r="J5058" i="2"/>
  <c r="K5058" i="2"/>
  <c r="L5058" i="2"/>
  <c r="A4502" i="2"/>
  <c r="B4502" i="2"/>
  <c r="C4502" i="2"/>
  <c r="D4502" i="2"/>
  <c r="E4502" i="2"/>
  <c r="F4502" i="2"/>
  <c r="G4502" i="2"/>
  <c r="H4502" i="2"/>
  <c r="I4502" i="2"/>
  <c r="J4502" i="2"/>
  <c r="K4502" i="2"/>
  <c r="L4502" i="2"/>
  <c r="A4503" i="2"/>
  <c r="B4503" i="2"/>
  <c r="C4503" i="2"/>
  <c r="D4503" i="2"/>
  <c r="E4503" i="2"/>
  <c r="F4503" i="2"/>
  <c r="G4503" i="2"/>
  <c r="H4503" i="2"/>
  <c r="I4503" i="2"/>
  <c r="J4503" i="2"/>
  <c r="K4503" i="2"/>
  <c r="L4503" i="2"/>
  <c r="A4504" i="2"/>
  <c r="B4504" i="2"/>
  <c r="C4504" i="2"/>
  <c r="D4504" i="2"/>
  <c r="E4504" i="2"/>
  <c r="F4504" i="2"/>
  <c r="G4504" i="2"/>
  <c r="H4504" i="2"/>
  <c r="I4504" i="2"/>
  <c r="J4504" i="2"/>
  <c r="K4504" i="2"/>
  <c r="L4504" i="2"/>
  <c r="A4505" i="2"/>
  <c r="B4505" i="2"/>
  <c r="C4505" i="2"/>
  <c r="D4505" i="2"/>
  <c r="E4505" i="2"/>
  <c r="F4505" i="2"/>
  <c r="G4505" i="2"/>
  <c r="H4505" i="2"/>
  <c r="I4505" i="2"/>
  <c r="J4505" i="2"/>
  <c r="K4505" i="2"/>
  <c r="L4505" i="2"/>
  <c r="A4506" i="2"/>
  <c r="B4506" i="2"/>
  <c r="C4506" i="2"/>
  <c r="D4506" i="2"/>
  <c r="E4506" i="2"/>
  <c r="F4506" i="2"/>
  <c r="G4506" i="2"/>
  <c r="H4506" i="2"/>
  <c r="I4506" i="2"/>
  <c r="J4506" i="2"/>
  <c r="K4506" i="2"/>
  <c r="L4506" i="2"/>
  <c r="A4507" i="2"/>
  <c r="B4507" i="2"/>
  <c r="C4507" i="2"/>
  <c r="D4507" i="2"/>
  <c r="E4507" i="2"/>
  <c r="F4507" i="2"/>
  <c r="G4507" i="2"/>
  <c r="H4507" i="2"/>
  <c r="I4507" i="2"/>
  <c r="J4507" i="2"/>
  <c r="K4507" i="2"/>
  <c r="L4507" i="2"/>
  <c r="A4508" i="2"/>
  <c r="B4508" i="2"/>
  <c r="C4508" i="2"/>
  <c r="D4508" i="2"/>
  <c r="E4508" i="2"/>
  <c r="F4508" i="2"/>
  <c r="G4508" i="2"/>
  <c r="H4508" i="2"/>
  <c r="I4508" i="2"/>
  <c r="J4508" i="2"/>
  <c r="K4508" i="2"/>
  <c r="L4508" i="2"/>
  <c r="A4509" i="2"/>
  <c r="B4509" i="2"/>
  <c r="C4509" i="2"/>
  <c r="D4509" i="2"/>
  <c r="E4509" i="2"/>
  <c r="F4509" i="2"/>
  <c r="G4509" i="2"/>
  <c r="H4509" i="2"/>
  <c r="I4509" i="2"/>
  <c r="J4509" i="2"/>
  <c r="K4509" i="2"/>
  <c r="L4509" i="2"/>
  <c r="A4510" i="2"/>
  <c r="B4510" i="2"/>
  <c r="C4510" i="2"/>
  <c r="D4510" i="2"/>
  <c r="E4510" i="2"/>
  <c r="F4510" i="2"/>
  <c r="G4510" i="2"/>
  <c r="H4510" i="2"/>
  <c r="I4510" i="2"/>
  <c r="J4510" i="2"/>
  <c r="K4510" i="2"/>
  <c r="L4510" i="2"/>
  <c r="A4511" i="2"/>
  <c r="B4511" i="2"/>
  <c r="C4511" i="2"/>
  <c r="D4511" i="2"/>
  <c r="E4511" i="2"/>
  <c r="F4511" i="2"/>
  <c r="G4511" i="2"/>
  <c r="H4511" i="2"/>
  <c r="I4511" i="2"/>
  <c r="J4511" i="2"/>
  <c r="K4511" i="2"/>
  <c r="L4511" i="2"/>
  <c r="A4512" i="2"/>
  <c r="B4512" i="2"/>
  <c r="C4512" i="2"/>
  <c r="D4512" i="2"/>
  <c r="E4512" i="2"/>
  <c r="F4512" i="2"/>
  <c r="G4512" i="2"/>
  <c r="H4512" i="2"/>
  <c r="I4512" i="2"/>
  <c r="J4512" i="2"/>
  <c r="K4512" i="2"/>
  <c r="L4512" i="2"/>
  <c r="A4513" i="2"/>
  <c r="B4513" i="2"/>
  <c r="C4513" i="2"/>
  <c r="D4513" i="2"/>
  <c r="E4513" i="2"/>
  <c r="F4513" i="2"/>
  <c r="G4513" i="2"/>
  <c r="H4513" i="2"/>
  <c r="I4513" i="2"/>
  <c r="J4513" i="2"/>
  <c r="K4513" i="2"/>
  <c r="L4513" i="2"/>
  <c r="A4514" i="2"/>
  <c r="B4514" i="2"/>
  <c r="C4514" i="2"/>
  <c r="D4514" i="2"/>
  <c r="E4514" i="2"/>
  <c r="F4514" i="2"/>
  <c r="G4514" i="2"/>
  <c r="H4514" i="2"/>
  <c r="I4514" i="2"/>
  <c r="J4514" i="2"/>
  <c r="K4514" i="2"/>
  <c r="L4514" i="2"/>
  <c r="A4515" i="2"/>
  <c r="B4515" i="2"/>
  <c r="C4515" i="2"/>
  <c r="D4515" i="2"/>
  <c r="E4515" i="2"/>
  <c r="F4515" i="2"/>
  <c r="G4515" i="2"/>
  <c r="H4515" i="2"/>
  <c r="I4515" i="2"/>
  <c r="J4515" i="2"/>
  <c r="K4515" i="2"/>
  <c r="L4515" i="2"/>
  <c r="A4516" i="2"/>
  <c r="B4516" i="2"/>
  <c r="C4516" i="2"/>
  <c r="D4516" i="2"/>
  <c r="E4516" i="2"/>
  <c r="F4516" i="2"/>
  <c r="G4516" i="2"/>
  <c r="H4516" i="2"/>
  <c r="I4516" i="2"/>
  <c r="J4516" i="2"/>
  <c r="K4516" i="2"/>
  <c r="L4516" i="2"/>
  <c r="A4517" i="2"/>
  <c r="B4517" i="2"/>
  <c r="C4517" i="2"/>
  <c r="D4517" i="2"/>
  <c r="E4517" i="2"/>
  <c r="F4517" i="2"/>
  <c r="G4517" i="2"/>
  <c r="H4517" i="2"/>
  <c r="I4517" i="2"/>
  <c r="J4517" i="2"/>
  <c r="K4517" i="2"/>
  <c r="L4517" i="2"/>
  <c r="A4518" i="2"/>
  <c r="B4518" i="2"/>
  <c r="C4518" i="2"/>
  <c r="D4518" i="2"/>
  <c r="E4518" i="2"/>
  <c r="F4518" i="2"/>
  <c r="G4518" i="2"/>
  <c r="H4518" i="2"/>
  <c r="I4518" i="2"/>
  <c r="J4518" i="2"/>
  <c r="K4518" i="2"/>
  <c r="L4518" i="2"/>
  <c r="A4519" i="2"/>
  <c r="B4519" i="2"/>
  <c r="C4519" i="2"/>
  <c r="D4519" i="2"/>
  <c r="E4519" i="2"/>
  <c r="F4519" i="2"/>
  <c r="G4519" i="2"/>
  <c r="H4519" i="2"/>
  <c r="I4519" i="2"/>
  <c r="J4519" i="2"/>
  <c r="K4519" i="2"/>
  <c r="L4519" i="2"/>
  <c r="A4520" i="2"/>
  <c r="B4520" i="2"/>
  <c r="C4520" i="2"/>
  <c r="D4520" i="2"/>
  <c r="E4520" i="2"/>
  <c r="F4520" i="2"/>
  <c r="G4520" i="2"/>
  <c r="H4520" i="2"/>
  <c r="I4520" i="2"/>
  <c r="J4520" i="2"/>
  <c r="K4520" i="2"/>
  <c r="L4520" i="2"/>
  <c r="A4521" i="2"/>
  <c r="B4521" i="2"/>
  <c r="C4521" i="2"/>
  <c r="D4521" i="2"/>
  <c r="E4521" i="2"/>
  <c r="F4521" i="2"/>
  <c r="G4521" i="2"/>
  <c r="H4521" i="2"/>
  <c r="I4521" i="2"/>
  <c r="J4521" i="2"/>
  <c r="K4521" i="2"/>
  <c r="L4521" i="2"/>
  <c r="A4522" i="2"/>
  <c r="B4522" i="2"/>
  <c r="C4522" i="2"/>
  <c r="D4522" i="2"/>
  <c r="E4522" i="2"/>
  <c r="F4522" i="2"/>
  <c r="G4522" i="2"/>
  <c r="H4522" i="2"/>
  <c r="I4522" i="2"/>
  <c r="J4522" i="2"/>
  <c r="K4522" i="2"/>
  <c r="L4522" i="2"/>
  <c r="A4523" i="2"/>
  <c r="B4523" i="2"/>
  <c r="C4523" i="2"/>
  <c r="D4523" i="2"/>
  <c r="E4523" i="2"/>
  <c r="F4523" i="2"/>
  <c r="G4523" i="2"/>
  <c r="H4523" i="2"/>
  <c r="I4523" i="2"/>
  <c r="J4523" i="2"/>
  <c r="K4523" i="2"/>
  <c r="L4523" i="2"/>
  <c r="A4524" i="2"/>
  <c r="B4524" i="2"/>
  <c r="C4524" i="2"/>
  <c r="D4524" i="2"/>
  <c r="E4524" i="2"/>
  <c r="F4524" i="2"/>
  <c r="G4524" i="2"/>
  <c r="H4524" i="2"/>
  <c r="I4524" i="2"/>
  <c r="J4524" i="2"/>
  <c r="K4524" i="2"/>
  <c r="L4524" i="2"/>
  <c r="A4525" i="2"/>
  <c r="B4525" i="2"/>
  <c r="C4525" i="2"/>
  <c r="D4525" i="2"/>
  <c r="E4525" i="2"/>
  <c r="F4525" i="2"/>
  <c r="G4525" i="2"/>
  <c r="H4525" i="2"/>
  <c r="I4525" i="2"/>
  <c r="J4525" i="2"/>
  <c r="K4525" i="2"/>
  <c r="L4525" i="2"/>
  <c r="A4526" i="2"/>
  <c r="B4526" i="2"/>
  <c r="C4526" i="2"/>
  <c r="D4526" i="2"/>
  <c r="E4526" i="2"/>
  <c r="F4526" i="2"/>
  <c r="G4526" i="2"/>
  <c r="H4526" i="2"/>
  <c r="I4526" i="2"/>
  <c r="J4526" i="2"/>
  <c r="K4526" i="2"/>
  <c r="L4526" i="2"/>
  <c r="A4527" i="2"/>
  <c r="B4527" i="2"/>
  <c r="C4527" i="2"/>
  <c r="D4527" i="2"/>
  <c r="E4527" i="2"/>
  <c r="F4527" i="2"/>
  <c r="G4527" i="2"/>
  <c r="H4527" i="2"/>
  <c r="I4527" i="2"/>
  <c r="J4527" i="2"/>
  <c r="K4527" i="2"/>
  <c r="L4527" i="2"/>
  <c r="A4528" i="2"/>
  <c r="B4528" i="2"/>
  <c r="C4528" i="2"/>
  <c r="D4528" i="2"/>
  <c r="E4528" i="2"/>
  <c r="F4528" i="2"/>
  <c r="G4528" i="2"/>
  <c r="H4528" i="2"/>
  <c r="I4528" i="2"/>
  <c r="J4528" i="2"/>
  <c r="K4528" i="2"/>
  <c r="L4528" i="2"/>
  <c r="A4529" i="2"/>
  <c r="B4529" i="2"/>
  <c r="C4529" i="2"/>
  <c r="D4529" i="2"/>
  <c r="E4529" i="2"/>
  <c r="F4529" i="2"/>
  <c r="G4529" i="2"/>
  <c r="H4529" i="2"/>
  <c r="I4529" i="2"/>
  <c r="J4529" i="2"/>
  <c r="K4529" i="2"/>
  <c r="L4529" i="2"/>
  <c r="A4530" i="2"/>
  <c r="B4530" i="2"/>
  <c r="C4530" i="2"/>
  <c r="D4530" i="2"/>
  <c r="E4530" i="2"/>
  <c r="F4530" i="2"/>
  <c r="G4530" i="2"/>
  <c r="H4530" i="2"/>
  <c r="I4530" i="2"/>
  <c r="J4530" i="2"/>
  <c r="K4530" i="2"/>
  <c r="L4530" i="2"/>
  <c r="A4531" i="2"/>
  <c r="B4531" i="2"/>
  <c r="C4531" i="2"/>
  <c r="D4531" i="2"/>
  <c r="E4531" i="2"/>
  <c r="F4531" i="2"/>
  <c r="G4531" i="2"/>
  <c r="H4531" i="2"/>
  <c r="I4531" i="2"/>
  <c r="J4531" i="2"/>
  <c r="K4531" i="2"/>
  <c r="L4531" i="2"/>
  <c r="A4532" i="2"/>
  <c r="B4532" i="2"/>
  <c r="C4532" i="2"/>
  <c r="D4532" i="2"/>
  <c r="E4532" i="2"/>
  <c r="F4532" i="2"/>
  <c r="G4532" i="2"/>
  <c r="H4532" i="2"/>
  <c r="I4532" i="2"/>
  <c r="J4532" i="2"/>
  <c r="K4532" i="2"/>
  <c r="L4532" i="2"/>
  <c r="A4533" i="2"/>
  <c r="B4533" i="2"/>
  <c r="C4533" i="2"/>
  <c r="D4533" i="2"/>
  <c r="E4533" i="2"/>
  <c r="F4533" i="2"/>
  <c r="G4533" i="2"/>
  <c r="H4533" i="2"/>
  <c r="I4533" i="2"/>
  <c r="J4533" i="2"/>
  <c r="K4533" i="2"/>
  <c r="L4533" i="2"/>
  <c r="A4534" i="2"/>
  <c r="B4534" i="2"/>
  <c r="C4534" i="2"/>
  <c r="D4534" i="2"/>
  <c r="E4534" i="2"/>
  <c r="F4534" i="2"/>
  <c r="G4534" i="2"/>
  <c r="H4534" i="2"/>
  <c r="I4534" i="2"/>
  <c r="J4534" i="2"/>
  <c r="K4534" i="2"/>
  <c r="L4534" i="2"/>
  <c r="A4535" i="2"/>
  <c r="B4535" i="2"/>
  <c r="C4535" i="2"/>
  <c r="D4535" i="2"/>
  <c r="E4535" i="2"/>
  <c r="F4535" i="2"/>
  <c r="G4535" i="2"/>
  <c r="H4535" i="2"/>
  <c r="I4535" i="2"/>
  <c r="J4535" i="2"/>
  <c r="K4535" i="2"/>
  <c r="L4535" i="2"/>
  <c r="A4536" i="2"/>
  <c r="B4536" i="2"/>
  <c r="C4536" i="2"/>
  <c r="D4536" i="2"/>
  <c r="E4536" i="2"/>
  <c r="F4536" i="2"/>
  <c r="G4536" i="2"/>
  <c r="H4536" i="2"/>
  <c r="I4536" i="2"/>
  <c r="J4536" i="2"/>
  <c r="K4536" i="2"/>
  <c r="L4536" i="2"/>
  <c r="A4537" i="2"/>
  <c r="B4537" i="2"/>
  <c r="C4537" i="2"/>
  <c r="D4537" i="2"/>
  <c r="E4537" i="2"/>
  <c r="F4537" i="2"/>
  <c r="G4537" i="2"/>
  <c r="H4537" i="2"/>
  <c r="I4537" i="2"/>
  <c r="J4537" i="2"/>
  <c r="K4537" i="2"/>
  <c r="L4537" i="2"/>
  <c r="A4538" i="2"/>
  <c r="B4538" i="2"/>
  <c r="C4538" i="2"/>
  <c r="D4538" i="2"/>
  <c r="E4538" i="2"/>
  <c r="F4538" i="2"/>
  <c r="G4538" i="2"/>
  <c r="H4538" i="2"/>
  <c r="I4538" i="2"/>
  <c r="J4538" i="2"/>
  <c r="K4538" i="2"/>
  <c r="L4538" i="2"/>
  <c r="A4539" i="2"/>
  <c r="B4539" i="2"/>
  <c r="C4539" i="2"/>
  <c r="D4539" i="2"/>
  <c r="E4539" i="2"/>
  <c r="F4539" i="2"/>
  <c r="G4539" i="2"/>
  <c r="H4539" i="2"/>
  <c r="I4539" i="2"/>
  <c r="J4539" i="2"/>
  <c r="K4539" i="2"/>
  <c r="L4539" i="2"/>
  <c r="A4540" i="2"/>
  <c r="B4540" i="2"/>
  <c r="C4540" i="2"/>
  <c r="D4540" i="2"/>
  <c r="E4540" i="2"/>
  <c r="F4540" i="2"/>
  <c r="G4540" i="2"/>
  <c r="H4540" i="2"/>
  <c r="I4540" i="2"/>
  <c r="J4540" i="2"/>
  <c r="K4540" i="2"/>
  <c r="L4540" i="2"/>
  <c r="A4541" i="2"/>
  <c r="B4541" i="2"/>
  <c r="C4541" i="2"/>
  <c r="D4541" i="2"/>
  <c r="E4541" i="2"/>
  <c r="F4541" i="2"/>
  <c r="G4541" i="2"/>
  <c r="H4541" i="2"/>
  <c r="I4541" i="2"/>
  <c r="J4541" i="2"/>
  <c r="K4541" i="2"/>
  <c r="L4541" i="2"/>
  <c r="A4542" i="2"/>
  <c r="B4542" i="2"/>
  <c r="C4542" i="2"/>
  <c r="D4542" i="2"/>
  <c r="E4542" i="2"/>
  <c r="F4542" i="2"/>
  <c r="G4542" i="2"/>
  <c r="H4542" i="2"/>
  <c r="I4542" i="2"/>
  <c r="J4542" i="2"/>
  <c r="K4542" i="2"/>
  <c r="L4542" i="2"/>
  <c r="A4543" i="2"/>
  <c r="B4543" i="2"/>
  <c r="C4543" i="2"/>
  <c r="D4543" i="2"/>
  <c r="E4543" i="2"/>
  <c r="F4543" i="2"/>
  <c r="G4543" i="2"/>
  <c r="H4543" i="2"/>
  <c r="I4543" i="2"/>
  <c r="J4543" i="2"/>
  <c r="K4543" i="2"/>
  <c r="L4543" i="2"/>
  <c r="A4544" i="2"/>
  <c r="B4544" i="2"/>
  <c r="C4544" i="2"/>
  <c r="D4544" i="2"/>
  <c r="E4544" i="2"/>
  <c r="F4544" i="2"/>
  <c r="G4544" i="2"/>
  <c r="H4544" i="2"/>
  <c r="I4544" i="2"/>
  <c r="J4544" i="2"/>
  <c r="K4544" i="2"/>
  <c r="L4544" i="2"/>
  <c r="A4545" i="2"/>
  <c r="B4545" i="2"/>
  <c r="C4545" i="2"/>
  <c r="D4545" i="2"/>
  <c r="E4545" i="2"/>
  <c r="F4545" i="2"/>
  <c r="G4545" i="2"/>
  <c r="H4545" i="2"/>
  <c r="I4545" i="2"/>
  <c r="J4545" i="2"/>
  <c r="K4545" i="2"/>
  <c r="L4545" i="2"/>
  <c r="A4546" i="2"/>
  <c r="B4546" i="2"/>
  <c r="C4546" i="2"/>
  <c r="D4546" i="2"/>
  <c r="E4546" i="2"/>
  <c r="F4546" i="2"/>
  <c r="G4546" i="2"/>
  <c r="H4546" i="2"/>
  <c r="I4546" i="2"/>
  <c r="J4546" i="2"/>
  <c r="K4546" i="2"/>
  <c r="L4546" i="2"/>
  <c r="A4547" i="2"/>
  <c r="B4547" i="2"/>
  <c r="C4547" i="2"/>
  <c r="D4547" i="2"/>
  <c r="E4547" i="2"/>
  <c r="F4547" i="2"/>
  <c r="G4547" i="2"/>
  <c r="H4547" i="2"/>
  <c r="I4547" i="2"/>
  <c r="J4547" i="2"/>
  <c r="K4547" i="2"/>
  <c r="L4547" i="2"/>
  <c r="A4548" i="2"/>
  <c r="B4548" i="2"/>
  <c r="C4548" i="2"/>
  <c r="D4548" i="2"/>
  <c r="E4548" i="2"/>
  <c r="F4548" i="2"/>
  <c r="G4548" i="2"/>
  <c r="H4548" i="2"/>
  <c r="I4548" i="2"/>
  <c r="J4548" i="2"/>
  <c r="K4548" i="2"/>
  <c r="L4548" i="2"/>
  <c r="A4549" i="2"/>
  <c r="B4549" i="2"/>
  <c r="C4549" i="2"/>
  <c r="D4549" i="2"/>
  <c r="E4549" i="2"/>
  <c r="F4549" i="2"/>
  <c r="G4549" i="2"/>
  <c r="H4549" i="2"/>
  <c r="I4549" i="2"/>
  <c r="J4549" i="2"/>
  <c r="K4549" i="2"/>
  <c r="L4549" i="2"/>
  <c r="A4550" i="2"/>
  <c r="B4550" i="2"/>
  <c r="C4550" i="2"/>
  <c r="D4550" i="2"/>
  <c r="E4550" i="2"/>
  <c r="F4550" i="2"/>
  <c r="G4550" i="2"/>
  <c r="H4550" i="2"/>
  <c r="I4550" i="2"/>
  <c r="J4550" i="2"/>
  <c r="K4550" i="2"/>
  <c r="L4550" i="2"/>
  <c r="A4551" i="2"/>
  <c r="B4551" i="2"/>
  <c r="C4551" i="2"/>
  <c r="D4551" i="2"/>
  <c r="E4551" i="2"/>
  <c r="F4551" i="2"/>
  <c r="G4551" i="2"/>
  <c r="H4551" i="2"/>
  <c r="I4551" i="2"/>
  <c r="J4551" i="2"/>
  <c r="K4551" i="2"/>
  <c r="L4551" i="2"/>
  <c r="A4552" i="2"/>
  <c r="B4552" i="2"/>
  <c r="C4552" i="2"/>
  <c r="D4552" i="2"/>
  <c r="E4552" i="2"/>
  <c r="F4552" i="2"/>
  <c r="G4552" i="2"/>
  <c r="H4552" i="2"/>
  <c r="I4552" i="2"/>
  <c r="J4552" i="2"/>
  <c r="K4552" i="2"/>
  <c r="L4552" i="2"/>
  <c r="A4553" i="2"/>
  <c r="B4553" i="2"/>
  <c r="C4553" i="2"/>
  <c r="D4553" i="2"/>
  <c r="E4553" i="2"/>
  <c r="F4553" i="2"/>
  <c r="G4553" i="2"/>
  <c r="H4553" i="2"/>
  <c r="I4553" i="2"/>
  <c r="J4553" i="2"/>
  <c r="K4553" i="2"/>
  <c r="L4553" i="2"/>
  <c r="A4554" i="2"/>
  <c r="B4554" i="2"/>
  <c r="C4554" i="2"/>
  <c r="D4554" i="2"/>
  <c r="E4554" i="2"/>
  <c r="F4554" i="2"/>
  <c r="G4554" i="2"/>
  <c r="H4554" i="2"/>
  <c r="I4554" i="2"/>
  <c r="J4554" i="2"/>
  <c r="K4554" i="2"/>
  <c r="L4554" i="2"/>
  <c r="A4555" i="2"/>
  <c r="B4555" i="2"/>
  <c r="C4555" i="2"/>
  <c r="D4555" i="2"/>
  <c r="E4555" i="2"/>
  <c r="F4555" i="2"/>
  <c r="G4555" i="2"/>
  <c r="H4555" i="2"/>
  <c r="I4555" i="2"/>
  <c r="J4555" i="2"/>
  <c r="K4555" i="2"/>
  <c r="L4555" i="2"/>
  <c r="A4556" i="2"/>
  <c r="B4556" i="2"/>
  <c r="C4556" i="2"/>
  <c r="D4556" i="2"/>
  <c r="E4556" i="2"/>
  <c r="F4556" i="2"/>
  <c r="G4556" i="2"/>
  <c r="H4556" i="2"/>
  <c r="I4556" i="2"/>
  <c r="J4556" i="2"/>
  <c r="K4556" i="2"/>
  <c r="L4556" i="2"/>
  <c r="A4557" i="2"/>
  <c r="B4557" i="2"/>
  <c r="C4557" i="2"/>
  <c r="D4557" i="2"/>
  <c r="E4557" i="2"/>
  <c r="F4557" i="2"/>
  <c r="G4557" i="2"/>
  <c r="H4557" i="2"/>
  <c r="I4557" i="2"/>
  <c r="J4557" i="2"/>
  <c r="K4557" i="2"/>
  <c r="L4557" i="2"/>
  <c r="A4558" i="2"/>
  <c r="B4558" i="2"/>
  <c r="C4558" i="2"/>
  <c r="D4558" i="2"/>
  <c r="E4558" i="2"/>
  <c r="F4558" i="2"/>
  <c r="G4558" i="2"/>
  <c r="H4558" i="2"/>
  <c r="I4558" i="2"/>
  <c r="J4558" i="2"/>
  <c r="K4558" i="2"/>
  <c r="L4558" i="2"/>
  <c r="A4559" i="2"/>
  <c r="B4559" i="2"/>
  <c r="C4559" i="2"/>
  <c r="D4559" i="2"/>
  <c r="E4559" i="2"/>
  <c r="F4559" i="2"/>
  <c r="G4559" i="2"/>
  <c r="H4559" i="2"/>
  <c r="I4559" i="2"/>
  <c r="J4559" i="2"/>
  <c r="K4559" i="2"/>
  <c r="L4559" i="2"/>
  <c r="A4560" i="2"/>
  <c r="B4560" i="2"/>
  <c r="C4560" i="2"/>
  <c r="D4560" i="2"/>
  <c r="E4560" i="2"/>
  <c r="F4560" i="2"/>
  <c r="G4560" i="2"/>
  <c r="H4560" i="2"/>
  <c r="I4560" i="2"/>
  <c r="J4560" i="2"/>
  <c r="K4560" i="2"/>
  <c r="L4560" i="2"/>
  <c r="A4561" i="2"/>
  <c r="B4561" i="2"/>
  <c r="C4561" i="2"/>
  <c r="D4561" i="2"/>
  <c r="E4561" i="2"/>
  <c r="F4561" i="2"/>
  <c r="G4561" i="2"/>
  <c r="H4561" i="2"/>
  <c r="I4561" i="2"/>
  <c r="J4561" i="2"/>
  <c r="K4561" i="2"/>
  <c r="L4561" i="2"/>
  <c r="A4562" i="2"/>
  <c r="B4562" i="2"/>
  <c r="C4562" i="2"/>
  <c r="D4562" i="2"/>
  <c r="E4562" i="2"/>
  <c r="F4562" i="2"/>
  <c r="G4562" i="2"/>
  <c r="H4562" i="2"/>
  <c r="I4562" i="2"/>
  <c r="J4562" i="2"/>
  <c r="K4562" i="2"/>
  <c r="L4562" i="2"/>
  <c r="A4563" i="2"/>
  <c r="B4563" i="2"/>
  <c r="C4563" i="2"/>
  <c r="D4563" i="2"/>
  <c r="E4563" i="2"/>
  <c r="F4563" i="2"/>
  <c r="G4563" i="2"/>
  <c r="H4563" i="2"/>
  <c r="I4563" i="2"/>
  <c r="J4563" i="2"/>
  <c r="K4563" i="2"/>
  <c r="L4563" i="2"/>
  <c r="A4564" i="2"/>
  <c r="B4564" i="2"/>
  <c r="C4564" i="2"/>
  <c r="D4564" i="2"/>
  <c r="E4564" i="2"/>
  <c r="F4564" i="2"/>
  <c r="G4564" i="2"/>
  <c r="H4564" i="2"/>
  <c r="I4564" i="2"/>
  <c r="J4564" i="2"/>
  <c r="K4564" i="2"/>
  <c r="L4564" i="2"/>
  <c r="A4565" i="2"/>
  <c r="B4565" i="2"/>
  <c r="C4565" i="2"/>
  <c r="D4565" i="2"/>
  <c r="E4565" i="2"/>
  <c r="F4565" i="2"/>
  <c r="G4565" i="2"/>
  <c r="H4565" i="2"/>
  <c r="I4565" i="2"/>
  <c r="J4565" i="2"/>
  <c r="K4565" i="2"/>
  <c r="L4565" i="2"/>
  <c r="A4566" i="2"/>
  <c r="B4566" i="2"/>
  <c r="C4566" i="2"/>
  <c r="D4566" i="2"/>
  <c r="E4566" i="2"/>
  <c r="F4566" i="2"/>
  <c r="G4566" i="2"/>
  <c r="H4566" i="2"/>
  <c r="I4566" i="2"/>
  <c r="J4566" i="2"/>
  <c r="K4566" i="2"/>
  <c r="L4566" i="2"/>
  <c r="A4567" i="2"/>
  <c r="B4567" i="2"/>
  <c r="C4567" i="2"/>
  <c r="D4567" i="2"/>
  <c r="E4567" i="2"/>
  <c r="F4567" i="2"/>
  <c r="G4567" i="2"/>
  <c r="H4567" i="2"/>
  <c r="I4567" i="2"/>
  <c r="J4567" i="2"/>
  <c r="K4567" i="2"/>
  <c r="L4567" i="2"/>
  <c r="A4568" i="2"/>
  <c r="B4568" i="2"/>
  <c r="C4568" i="2"/>
  <c r="D4568" i="2"/>
  <c r="E4568" i="2"/>
  <c r="F4568" i="2"/>
  <c r="G4568" i="2"/>
  <c r="H4568" i="2"/>
  <c r="I4568" i="2"/>
  <c r="J4568" i="2"/>
  <c r="K4568" i="2"/>
  <c r="L4568" i="2"/>
  <c r="A4569" i="2"/>
  <c r="B4569" i="2"/>
  <c r="C4569" i="2"/>
  <c r="D4569" i="2"/>
  <c r="E4569" i="2"/>
  <c r="F4569" i="2"/>
  <c r="G4569" i="2"/>
  <c r="H4569" i="2"/>
  <c r="I4569" i="2"/>
  <c r="J4569" i="2"/>
  <c r="K4569" i="2"/>
  <c r="L4569" i="2"/>
  <c r="A4570" i="2"/>
  <c r="B4570" i="2"/>
  <c r="C4570" i="2"/>
  <c r="D4570" i="2"/>
  <c r="E4570" i="2"/>
  <c r="F4570" i="2"/>
  <c r="G4570" i="2"/>
  <c r="H4570" i="2"/>
  <c r="I4570" i="2"/>
  <c r="J4570" i="2"/>
  <c r="K4570" i="2"/>
  <c r="L4570" i="2"/>
  <c r="A4571" i="2"/>
  <c r="B4571" i="2"/>
  <c r="C4571" i="2"/>
  <c r="D4571" i="2"/>
  <c r="E4571" i="2"/>
  <c r="F4571" i="2"/>
  <c r="G4571" i="2"/>
  <c r="H4571" i="2"/>
  <c r="I4571" i="2"/>
  <c r="J4571" i="2"/>
  <c r="K4571" i="2"/>
  <c r="L4571" i="2"/>
  <c r="A4572" i="2"/>
  <c r="B4572" i="2"/>
  <c r="C4572" i="2"/>
  <c r="D4572" i="2"/>
  <c r="E4572" i="2"/>
  <c r="F4572" i="2"/>
  <c r="G4572" i="2"/>
  <c r="H4572" i="2"/>
  <c r="I4572" i="2"/>
  <c r="J4572" i="2"/>
  <c r="K4572" i="2"/>
  <c r="L4572" i="2"/>
  <c r="A4573" i="2"/>
  <c r="B4573" i="2"/>
  <c r="C4573" i="2"/>
  <c r="D4573" i="2"/>
  <c r="E4573" i="2"/>
  <c r="F4573" i="2"/>
  <c r="G4573" i="2"/>
  <c r="H4573" i="2"/>
  <c r="I4573" i="2"/>
  <c r="J4573" i="2"/>
  <c r="K4573" i="2"/>
  <c r="L4573" i="2"/>
  <c r="A4574" i="2"/>
  <c r="B4574" i="2"/>
  <c r="C4574" i="2"/>
  <c r="D4574" i="2"/>
  <c r="E4574" i="2"/>
  <c r="F4574" i="2"/>
  <c r="G4574" i="2"/>
  <c r="H4574" i="2"/>
  <c r="I4574" i="2"/>
  <c r="J4574" i="2"/>
  <c r="K4574" i="2"/>
  <c r="L4574" i="2"/>
  <c r="A4575" i="2"/>
  <c r="B4575" i="2"/>
  <c r="C4575" i="2"/>
  <c r="D4575" i="2"/>
  <c r="E4575" i="2"/>
  <c r="F4575" i="2"/>
  <c r="G4575" i="2"/>
  <c r="H4575" i="2"/>
  <c r="I4575" i="2"/>
  <c r="J4575" i="2"/>
  <c r="K4575" i="2"/>
  <c r="L4575" i="2"/>
  <c r="A4576" i="2"/>
  <c r="B4576" i="2"/>
  <c r="C4576" i="2"/>
  <c r="D4576" i="2"/>
  <c r="E4576" i="2"/>
  <c r="F4576" i="2"/>
  <c r="G4576" i="2"/>
  <c r="H4576" i="2"/>
  <c r="I4576" i="2"/>
  <c r="J4576" i="2"/>
  <c r="K4576" i="2"/>
  <c r="L4576" i="2"/>
  <c r="A4577" i="2"/>
  <c r="B4577" i="2"/>
  <c r="C4577" i="2"/>
  <c r="D4577" i="2"/>
  <c r="E4577" i="2"/>
  <c r="F4577" i="2"/>
  <c r="G4577" i="2"/>
  <c r="H4577" i="2"/>
  <c r="I4577" i="2"/>
  <c r="J4577" i="2"/>
  <c r="K4577" i="2"/>
  <c r="L4577" i="2"/>
  <c r="A4578" i="2"/>
  <c r="B4578" i="2"/>
  <c r="C4578" i="2"/>
  <c r="D4578" i="2"/>
  <c r="E4578" i="2"/>
  <c r="F4578" i="2"/>
  <c r="G4578" i="2"/>
  <c r="H4578" i="2"/>
  <c r="I4578" i="2"/>
  <c r="J4578" i="2"/>
  <c r="K4578" i="2"/>
  <c r="L4578" i="2"/>
  <c r="A4579" i="2"/>
  <c r="B4579" i="2"/>
  <c r="C4579" i="2"/>
  <c r="D4579" i="2"/>
  <c r="E4579" i="2"/>
  <c r="F4579" i="2"/>
  <c r="G4579" i="2"/>
  <c r="H4579" i="2"/>
  <c r="I4579" i="2"/>
  <c r="J4579" i="2"/>
  <c r="K4579" i="2"/>
  <c r="L4579" i="2"/>
  <c r="A4580" i="2"/>
  <c r="B4580" i="2"/>
  <c r="C4580" i="2"/>
  <c r="D4580" i="2"/>
  <c r="E4580" i="2"/>
  <c r="F4580" i="2"/>
  <c r="G4580" i="2"/>
  <c r="H4580" i="2"/>
  <c r="I4580" i="2"/>
  <c r="J4580" i="2"/>
  <c r="K4580" i="2"/>
  <c r="L4580" i="2"/>
  <c r="A4581" i="2"/>
  <c r="B4581" i="2"/>
  <c r="C4581" i="2"/>
  <c r="D4581" i="2"/>
  <c r="E4581" i="2"/>
  <c r="F4581" i="2"/>
  <c r="G4581" i="2"/>
  <c r="H4581" i="2"/>
  <c r="I4581" i="2"/>
  <c r="J4581" i="2"/>
  <c r="K4581" i="2"/>
  <c r="L4581" i="2"/>
  <c r="A4582" i="2"/>
  <c r="B4582" i="2"/>
  <c r="C4582" i="2"/>
  <c r="D4582" i="2"/>
  <c r="E4582" i="2"/>
  <c r="F4582" i="2"/>
  <c r="G4582" i="2"/>
  <c r="H4582" i="2"/>
  <c r="I4582" i="2"/>
  <c r="J4582" i="2"/>
  <c r="K4582" i="2"/>
  <c r="L4582" i="2"/>
  <c r="A4583" i="2"/>
  <c r="B4583" i="2"/>
  <c r="C4583" i="2"/>
  <c r="D4583" i="2"/>
  <c r="E4583" i="2"/>
  <c r="F4583" i="2"/>
  <c r="G4583" i="2"/>
  <c r="H4583" i="2"/>
  <c r="I4583" i="2"/>
  <c r="J4583" i="2"/>
  <c r="K4583" i="2"/>
  <c r="L4583" i="2"/>
  <c r="A4584" i="2"/>
  <c r="B4584" i="2"/>
  <c r="C4584" i="2"/>
  <c r="D4584" i="2"/>
  <c r="E4584" i="2"/>
  <c r="F4584" i="2"/>
  <c r="G4584" i="2"/>
  <c r="H4584" i="2"/>
  <c r="I4584" i="2"/>
  <c r="J4584" i="2"/>
  <c r="K4584" i="2"/>
  <c r="L4584" i="2"/>
  <c r="A4585" i="2"/>
  <c r="B4585" i="2"/>
  <c r="C4585" i="2"/>
  <c r="D4585" i="2"/>
  <c r="E4585" i="2"/>
  <c r="F4585" i="2"/>
  <c r="G4585" i="2"/>
  <c r="H4585" i="2"/>
  <c r="I4585" i="2"/>
  <c r="J4585" i="2"/>
  <c r="K4585" i="2"/>
  <c r="L4585" i="2"/>
  <c r="A4586" i="2"/>
  <c r="B4586" i="2"/>
  <c r="C4586" i="2"/>
  <c r="D4586" i="2"/>
  <c r="E4586" i="2"/>
  <c r="F4586" i="2"/>
  <c r="G4586" i="2"/>
  <c r="H4586" i="2"/>
  <c r="I4586" i="2"/>
  <c r="J4586" i="2"/>
  <c r="K4586" i="2"/>
  <c r="L4586" i="2"/>
  <c r="A4587" i="2"/>
  <c r="B4587" i="2"/>
  <c r="C4587" i="2"/>
  <c r="D4587" i="2"/>
  <c r="E4587" i="2"/>
  <c r="F4587" i="2"/>
  <c r="G4587" i="2"/>
  <c r="H4587" i="2"/>
  <c r="I4587" i="2"/>
  <c r="J4587" i="2"/>
  <c r="K4587" i="2"/>
  <c r="L4587" i="2"/>
  <c r="A4588" i="2"/>
  <c r="B4588" i="2"/>
  <c r="C4588" i="2"/>
  <c r="D4588" i="2"/>
  <c r="E4588" i="2"/>
  <c r="F4588" i="2"/>
  <c r="G4588" i="2"/>
  <c r="H4588" i="2"/>
  <c r="I4588" i="2"/>
  <c r="J4588" i="2"/>
  <c r="K4588" i="2"/>
  <c r="L4588" i="2"/>
  <c r="A4589" i="2"/>
  <c r="B4589" i="2"/>
  <c r="C4589" i="2"/>
  <c r="D4589" i="2"/>
  <c r="E4589" i="2"/>
  <c r="F4589" i="2"/>
  <c r="G4589" i="2"/>
  <c r="H4589" i="2"/>
  <c r="I4589" i="2"/>
  <c r="J4589" i="2"/>
  <c r="K4589" i="2"/>
  <c r="L4589" i="2"/>
  <c r="A4590" i="2"/>
  <c r="B4590" i="2"/>
  <c r="C4590" i="2"/>
  <c r="D4590" i="2"/>
  <c r="E4590" i="2"/>
  <c r="F4590" i="2"/>
  <c r="G4590" i="2"/>
  <c r="H4590" i="2"/>
  <c r="I4590" i="2"/>
  <c r="J4590" i="2"/>
  <c r="K4590" i="2"/>
  <c r="L4590" i="2"/>
  <c r="A4591" i="2"/>
  <c r="B4591" i="2"/>
  <c r="C4591" i="2"/>
  <c r="D4591" i="2"/>
  <c r="E4591" i="2"/>
  <c r="F4591" i="2"/>
  <c r="G4591" i="2"/>
  <c r="H4591" i="2"/>
  <c r="I4591" i="2"/>
  <c r="J4591" i="2"/>
  <c r="K4591" i="2"/>
  <c r="L4591" i="2"/>
  <c r="A4592" i="2"/>
  <c r="B4592" i="2"/>
  <c r="C4592" i="2"/>
  <c r="D4592" i="2"/>
  <c r="E4592" i="2"/>
  <c r="F4592" i="2"/>
  <c r="G4592" i="2"/>
  <c r="H4592" i="2"/>
  <c r="I4592" i="2"/>
  <c r="J4592" i="2"/>
  <c r="K4592" i="2"/>
  <c r="L4592" i="2"/>
  <c r="A4593" i="2"/>
  <c r="B4593" i="2"/>
  <c r="C4593" i="2"/>
  <c r="D4593" i="2"/>
  <c r="E4593" i="2"/>
  <c r="F4593" i="2"/>
  <c r="G4593" i="2"/>
  <c r="H4593" i="2"/>
  <c r="I4593" i="2"/>
  <c r="J4593" i="2"/>
  <c r="K4593" i="2"/>
  <c r="L4593" i="2"/>
  <c r="A4594" i="2"/>
  <c r="B4594" i="2"/>
  <c r="C4594" i="2"/>
  <c r="D4594" i="2"/>
  <c r="E4594" i="2"/>
  <c r="F4594" i="2"/>
  <c r="G4594" i="2"/>
  <c r="H4594" i="2"/>
  <c r="I4594" i="2"/>
  <c r="J4594" i="2"/>
  <c r="K4594" i="2"/>
  <c r="L4594" i="2"/>
  <c r="A4595" i="2"/>
  <c r="B4595" i="2"/>
  <c r="C4595" i="2"/>
  <c r="D4595" i="2"/>
  <c r="E4595" i="2"/>
  <c r="F4595" i="2"/>
  <c r="G4595" i="2"/>
  <c r="H4595" i="2"/>
  <c r="I4595" i="2"/>
  <c r="J4595" i="2"/>
  <c r="K4595" i="2"/>
  <c r="L4595" i="2"/>
  <c r="A4596" i="2"/>
  <c r="B4596" i="2"/>
  <c r="C4596" i="2"/>
  <c r="D4596" i="2"/>
  <c r="E4596" i="2"/>
  <c r="F4596" i="2"/>
  <c r="G4596" i="2"/>
  <c r="H4596" i="2"/>
  <c r="I4596" i="2"/>
  <c r="J4596" i="2"/>
  <c r="K4596" i="2"/>
  <c r="L4596" i="2"/>
  <c r="A4597" i="2"/>
  <c r="B4597" i="2"/>
  <c r="C4597" i="2"/>
  <c r="D4597" i="2"/>
  <c r="E4597" i="2"/>
  <c r="F4597" i="2"/>
  <c r="G4597" i="2"/>
  <c r="H4597" i="2"/>
  <c r="I4597" i="2"/>
  <c r="J4597" i="2"/>
  <c r="K4597" i="2"/>
  <c r="L4597" i="2"/>
  <c r="A4598" i="2"/>
  <c r="B4598" i="2"/>
  <c r="C4598" i="2"/>
  <c r="D4598" i="2"/>
  <c r="E4598" i="2"/>
  <c r="F4598" i="2"/>
  <c r="G4598" i="2"/>
  <c r="H4598" i="2"/>
  <c r="I4598" i="2"/>
  <c r="J4598" i="2"/>
  <c r="K4598" i="2"/>
  <c r="L4598" i="2"/>
  <c r="A4599" i="2"/>
  <c r="B4599" i="2"/>
  <c r="C4599" i="2"/>
  <c r="D4599" i="2"/>
  <c r="E4599" i="2"/>
  <c r="F4599" i="2"/>
  <c r="G4599" i="2"/>
  <c r="H4599" i="2"/>
  <c r="I4599" i="2"/>
  <c r="J4599" i="2"/>
  <c r="K4599" i="2"/>
  <c r="L4599" i="2"/>
  <c r="A4600" i="2"/>
  <c r="B4600" i="2"/>
  <c r="C4600" i="2"/>
  <c r="D4600" i="2"/>
  <c r="E4600" i="2"/>
  <c r="F4600" i="2"/>
  <c r="G4600" i="2"/>
  <c r="H4600" i="2"/>
  <c r="I4600" i="2"/>
  <c r="J4600" i="2"/>
  <c r="K4600" i="2"/>
  <c r="L4600" i="2"/>
  <c r="A4601" i="2"/>
  <c r="B4601" i="2"/>
  <c r="C4601" i="2"/>
  <c r="D4601" i="2"/>
  <c r="E4601" i="2"/>
  <c r="F4601" i="2"/>
  <c r="G4601" i="2"/>
  <c r="H4601" i="2"/>
  <c r="I4601" i="2"/>
  <c r="J4601" i="2"/>
  <c r="K4601" i="2"/>
  <c r="L4601" i="2"/>
  <c r="A4602" i="2"/>
  <c r="B4602" i="2"/>
  <c r="C4602" i="2"/>
  <c r="D4602" i="2"/>
  <c r="E4602" i="2"/>
  <c r="F4602" i="2"/>
  <c r="G4602" i="2"/>
  <c r="H4602" i="2"/>
  <c r="I4602" i="2"/>
  <c r="J4602" i="2"/>
  <c r="K4602" i="2"/>
  <c r="L4602" i="2"/>
  <c r="A4603" i="2"/>
  <c r="B4603" i="2"/>
  <c r="C4603" i="2"/>
  <c r="D4603" i="2"/>
  <c r="E4603" i="2"/>
  <c r="F4603" i="2"/>
  <c r="G4603" i="2"/>
  <c r="H4603" i="2"/>
  <c r="I4603" i="2"/>
  <c r="J4603" i="2"/>
  <c r="K4603" i="2"/>
  <c r="L4603" i="2"/>
  <c r="A4604" i="2"/>
  <c r="B4604" i="2"/>
  <c r="C4604" i="2"/>
  <c r="D4604" i="2"/>
  <c r="E4604" i="2"/>
  <c r="F4604" i="2"/>
  <c r="G4604" i="2"/>
  <c r="H4604" i="2"/>
  <c r="I4604" i="2"/>
  <c r="J4604" i="2"/>
  <c r="K4604" i="2"/>
  <c r="L4604" i="2"/>
  <c r="A4605" i="2"/>
  <c r="B4605" i="2"/>
  <c r="C4605" i="2"/>
  <c r="D4605" i="2"/>
  <c r="E4605" i="2"/>
  <c r="F4605" i="2"/>
  <c r="G4605" i="2"/>
  <c r="H4605" i="2"/>
  <c r="I4605" i="2"/>
  <c r="J4605" i="2"/>
  <c r="K4605" i="2"/>
  <c r="L4605" i="2"/>
  <c r="A4606" i="2"/>
  <c r="B4606" i="2"/>
  <c r="C4606" i="2"/>
  <c r="D4606" i="2"/>
  <c r="E4606" i="2"/>
  <c r="F4606" i="2"/>
  <c r="G4606" i="2"/>
  <c r="H4606" i="2"/>
  <c r="I4606" i="2"/>
  <c r="J4606" i="2"/>
  <c r="K4606" i="2"/>
  <c r="L4606" i="2"/>
  <c r="A4607" i="2"/>
  <c r="B4607" i="2"/>
  <c r="C4607" i="2"/>
  <c r="D4607" i="2"/>
  <c r="E4607" i="2"/>
  <c r="F4607" i="2"/>
  <c r="G4607" i="2"/>
  <c r="H4607" i="2"/>
  <c r="I4607" i="2"/>
  <c r="J4607" i="2"/>
  <c r="K4607" i="2"/>
  <c r="L4607" i="2"/>
  <c r="A4608" i="2"/>
  <c r="B4608" i="2"/>
  <c r="C4608" i="2"/>
  <c r="D4608" i="2"/>
  <c r="E4608" i="2"/>
  <c r="F4608" i="2"/>
  <c r="G4608" i="2"/>
  <c r="H4608" i="2"/>
  <c r="I4608" i="2"/>
  <c r="J4608" i="2"/>
  <c r="K4608" i="2"/>
  <c r="L4608" i="2"/>
  <c r="A4609" i="2"/>
  <c r="B4609" i="2"/>
  <c r="C4609" i="2"/>
  <c r="D4609" i="2"/>
  <c r="E4609" i="2"/>
  <c r="F4609" i="2"/>
  <c r="G4609" i="2"/>
  <c r="H4609" i="2"/>
  <c r="I4609" i="2"/>
  <c r="J4609" i="2"/>
  <c r="K4609" i="2"/>
  <c r="L4609" i="2"/>
  <c r="A4610" i="2"/>
  <c r="B4610" i="2"/>
  <c r="C4610" i="2"/>
  <c r="D4610" i="2"/>
  <c r="E4610" i="2"/>
  <c r="F4610" i="2"/>
  <c r="G4610" i="2"/>
  <c r="H4610" i="2"/>
  <c r="I4610" i="2"/>
  <c r="J4610" i="2"/>
  <c r="K4610" i="2"/>
  <c r="L4610" i="2"/>
  <c r="A4611" i="2"/>
  <c r="B4611" i="2"/>
  <c r="C4611" i="2"/>
  <c r="D4611" i="2"/>
  <c r="E4611" i="2"/>
  <c r="F4611" i="2"/>
  <c r="G4611" i="2"/>
  <c r="H4611" i="2"/>
  <c r="I4611" i="2"/>
  <c r="J4611" i="2"/>
  <c r="K4611" i="2"/>
  <c r="L4611" i="2"/>
  <c r="A4612" i="2"/>
  <c r="B4612" i="2"/>
  <c r="C4612" i="2"/>
  <c r="D4612" i="2"/>
  <c r="E4612" i="2"/>
  <c r="F4612" i="2"/>
  <c r="G4612" i="2"/>
  <c r="H4612" i="2"/>
  <c r="I4612" i="2"/>
  <c r="J4612" i="2"/>
  <c r="K4612" i="2"/>
  <c r="L4612" i="2"/>
  <c r="A4613" i="2"/>
  <c r="B4613" i="2"/>
  <c r="C4613" i="2"/>
  <c r="D4613" i="2"/>
  <c r="E4613" i="2"/>
  <c r="F4613" i="2"/>
  <c r="G4613" i="2"/>
  <c r="H4613" i="2"/>
  <c r="I4613" i="2"/>
  <c r="J4613" i="2"/>
  <c r="K4613" i="2"/>
  <c r="L4613" i="2"/>
  <c r="A4614" i="2"/>
  <c r="B4614" i="2"/>
  <c r="C4614" i="2"/>
  <c r="D4614" i="2"/>
  <c r="E4614" i="2"/>
  <c r="F4614" i="2"/>
  <c r="G4614" i="2"/>
  <c r="H4614" i="2"/>
  <c r="I4614" i="2"/>
  <c r="J4614" i="2"/>
  <c r="K4614" i="2"/>
  <c r="L4614" i="2"/>
  <c r="A4615" i="2"/>
  <c r="B4615" i="2"/>
  <c r="C4615" i="2"/>
  <c r="D4615" i="2"/>
  <c r="E4615" i="2"/>
  <c r="F4615" i="2"/>
  <c r="G4615" i="2"/>
  <c r="H4615" i="2"/>
  <c r="I4615" i="2"/>
  <c r="J4615" i="2"/>
  <c r="K4615" i="2"/>
  <c r="L4615" i="2"/>
  <c r="A4616" i="2"/>
  <c r="B4616" i="2"/>
  <c r="C4616" i="2"/>
  <c r="D4616" i="2"/>
  <c r="E4616" i="2"/>
  <c r="F4616" i="2"/>
  <c r="G4616" i="2"/>
  <c r="H4616" i="2"/>
  <c r="I4616" i="2"/>
  <c r="J4616" i="2"/>
  <c r="K4616" i="2"/>
  <c r="L4616" i="2"/>
  <c r="A4617" i="2"/>
  <c r="B4617" i="2"/>
  <c r="C4617" i="2"/>
  <c r="D4617" i="2"/>
  <c r="E4617" i="2"/>
  <c r="F4617" i="2"/>
  <c r="G4617" i="2"/>
  <c r="H4617" i="2"/>
  <c r="I4617" i="2"/>
  <c r="J4617" i="2"/>
  <c r="K4617" i="2"/>
  <c r="L4617" i="2"/>
  <c r="A4618" i="2"/>
  <c r="B4618" i="2"/>
  <c r="C4618" i="2"/>
  <c r="D4618" i="2"/>
  <c r="E4618" i="2"/>
  <c r="F4618" i="2"/>
  <c r="G4618" i="2"/>
  <c r="H4618" i="2"/>
  <c r="I4618" i="2"/>
  <c r="J4618" i="2"/>
  <c r="K4618" i="2"/>
  <c r="L4618" i="2"/>
  <c r="A4619" i="2"/>
  <c r="B4619" i="2"/>
  <c r="C4619" i="2"/>
  <c r="D4619" i="2"/>
  <c r="E4619" i="2"/>
  <c r="F4619" i="2"/>
  <c r="G4619" i="2"/>
  <c r="H4619" i="2"/>
  <c r="I4619" i="2"/>
  <c r="J4619" i="2"/>
  <c r="K4619" i="2"/>
  <c r="L4619" i="2"/>
  <c r="A4620" i="2"/>
  <c r="B4620" i="2"/>
  <c r="C4620" i="2"/>
  <c r="D4620" i="2"/>
  <c r="E4620" i="2"/>
  <c r="F4620" i="2"/>
  <c r="G4620" i="2"/>
  <c r="H4620" i="2"/>
  <c r="I4620" i="2"/>
  <c r="J4620" i="2"/>
  <c r="K4620" i="2"/>
  <c r="L4620" i="2"/>
  <c r="A4621" i="2"/>
  <c r="B4621" i="2"/>
  <c r="C4621" i="2"/>
  <c r="D4621" i="2"/>
  <c r="E4621" i="2"/>
  <c r="F4621" i="2"/>
  <c r="G4621" i="2"/>
  <c r="H4621" i="2"/>
  <c r="I4621" i="2"/>
  <c r="J4621" i="2"/>
  <c r="K4621" i="2"/>
  <c r="L4621" i="2"/>
  <c r="A4622" i="2"/>
  <c r="B4622" i="2"/>
  <c r="C4622" i="2"/>
  <c r="D4622" i="2"/>
  <c r="E4622" i="2"/>
  <c r="F4622" i="2"/>
  <c r="G4622" i="2"/>
  <c r="H4622" i="2"/>
  <c r="I4622" i="2"/>
  <c r="J4622" i="2"/>
  <c r="K4622" i="2"/>
  <c r="L4622" i="2"/>
  <c r="A4623" i="2"/>
  <c r="B4623" i="2"/>
  <c r="C4623" i="2"/>
  <c r="D4623" i="2"/>
  <c r="E4623" i="2"/>
  <c r="F4623" i="2"/>
  <c r="G4623" i="2"/>
  <c r="H4623" i="2"/>
  <c r="I4623" i="2"/>
  <c r="J4623" i="2"/>
  <c r="K4623" i="2"/>
  <c r="L4623" i="2"/>
  <c r="A4624" i="2"/>
  <c r="B4624" i="2"/>
  <c r="C4624" i="2"/>
  <c r="D4624" i="2"/>
  <c r="E4624" i="2"/>
  <c r="F4624" i="2"/>
  <c r="G4624" i="2"/>
  <c r="H4624" i="2"/>
  <c r="I4624" i="2"/>
  <c r="J4624" i="2"/>
  <c r="K4624" i="2"/>
  <c r="L4624" i="2"/>
  <c r="A4625" i="2"/>
  <c r="B4625" i="2"/>
  <c r="C4625" i="2"/>
  <c r="D4625" i="2"/>
  <c r="E4625" i="2"/>
  <c r="F4625" i="2"/>
  <c r="G4625" i="2"/>
  <c r="H4625" i="2"/>
  <c r="I4625" i="2"/>
  <c r="J4625" i="2"/>
  <c r="K4625" i="2"/>
  <c r="L4625" i="2"/>
  <c r="A4626" i="2"/>
  <c r="B4626" i="2"/>
  <c r="C4626" i="2"/>
  <c r="D4626" i="2"/>
  <c r="E4626" i="2"/>
  <c r="F4626" i="2"/>
  <c r="G4626" i="2"/>
  <c r="H4626" i="2"/>
  <c r="I4626" i="2"/>
  <c r="J4626" i="2"/>
  <c r="K4626" i="2"/>
  <c r="L4626" i="2"/>
  <c r="A4627" i="2"/>
  <c r="B4627" i="2"/>
  <c r="C4627" i="2"/>
  <c r="D4627" i="2"/>
  <c r="E4627" i="2"/>
  <c r="F4627" i="2"/>
  <c r="G4627" i="2"/>
  <c r="H4627" i="2"/>
  <c r="I4627" i="2"/>
  <c r="J4627" i="2"/>
  <c r="K4627" i="2"/>
  <c r="L4627" i="2"/>
  <c r="A4628" i="2"/>
  <c r="B4628" i="2"/>
  <c r="C4628" i="2"/>
  <c r="D4628" i="2"/>
  <c r="E4628" i="2"/>
  <c r="F4628" i="2"/>
  <c r="G4628" i="2"/>
  <c r="H4628" i="2"/>
  <c r="I4628" i="2"/>
  <c r="J4628" i="2"/>
  <c r="K4628" i="2"/>
  <c r="L4628" i="2"/>
  <c r="A4629" i="2"/>
  <c r="B4629" i="2"/>
  <c r="C4629" i="2"/>
  <c r="D4629" i="2"/>
  <c r="E4629" i="2"/>
  <c r="F4629" i="2"/>
  <c r="G4629" i="2"/>
  <c r="H4629" i="2"/>
  <c r="I4629" i="2"/>
  <c r="J4629" i="2"/>
  <c r="K4629" i="2"/>
  <c r="L4629" i="2"/>
  <c r="A4630" i="2"/>
  <c r="B4630" i="2"/>
  <c r="C4630" i="2"/>
  <c r="D4630" i="2"/>
  <c r="E4630" i="2"/>
  <c r="F4630" i="2"/>
  <c r="G4630" i="2"/>
  <c r="H4630" i="2"/>
  <c r="I4630" i="2"/>
  <c r="J4630" i="2"/>
  <c r="K4630" i="2"/>
  <c r="L4630" i="2"/>
  <c r="A4631" i="2"/>
  <c r="B4631" i="2"/>
  <c r="C4631" i="2"/>
  <c r="D4631" i="2"/>
  <c r="E4631" i="2"/>
  <c r="F4631" i="2"/>
  <c r="G4631" i="2"/>
  <c r="H4631" i="2"/>
  <c r="I4631" i="2"/>
  <c r="J4631" i="2"/>
  <c r="K4631" i="2"/>
  <c r="L4631" i="2"/>
  <c r="A4632" i="2"/>
  <c r="B4632" i="2"/>
  <c r="C4632" i="2"/>
  <c r="D4632" i="2"/>
  <c r="E4632" i="2"/>
  <c r="F4632" i="2"/>
  <c r="G4632" i="2"/>
  <c r="H4632" i="2"/>
  <c r="I4632" i="2"/>
  <c r="J4632" i="2"/>
  <c r="K4632" i="2"/>
  <c r="L4632" i="2"/>
  <c r="A4633" i="2"/>
  <c r="B4633" i="2"/>
  <c r="C4633" i="2"/>
  <c r="D4633" i="2"/>
  <c r="E4633" i="2"/>
  <c r="F4633" i="2"/>
  <c r="G4633" i="2"/>
  <c r="H4633" i="2"/>
  <c r="I4633" i="2"/>
  <c r="J4633" i="2"/>
  <c r="K4633" i="2"/>
  <c r="L4633" i="2"/>
  <c r="A4634" i="2"/>
  <c r="B4634" i="2"/>
  <c r="C4634" i="2"/>
  <c r="D4634" i="2"/>
  <c r="E4634" i="2"/>
  <c r="F4634" i="2"/>
  <c r="G4634" i="2"/>
  <c r="H4634" i="2"/>
  <c r="I4634" i="2"/>
  <c r="J4634" i="2"/>
  <c r="K4634" i="2"/>
  <c r="L4634" i="2"/>
  <c r="A4635" i="2"/>
  <c r="B4635" i="2"/>
  <c r="C4635" i="2"/>
  <c r="D4635" i="2"/>
  <c r="E4635" i="2"/>
  <c r="F4635" i="2"/>
  <c r="G4635" i="2"/>
  <c r="H4635" i="2"/>
  <c r="I4635" i="2"/>
  <c r="J4635" i="2"/>
  <c r="K4635" i="2"/>
  <c r="L4635" i="2"/>
  <c r="A4636" i="2"/>
  <c r="B4636" i="2"/>
  <c r="C4636" i="2"/>
  <c r="D4636" i="2"/>
  <c r="E4636" i="2"/>
  <c r="F4636" i="2"/>
  <c r="G4636" i="2"/>
  <c r="H4636" i="2"/>
  <c r="I4636" i="2"/>
  <c r="J4636" i="2"/>
  <c r="K4636" i="2"/>
  <c r="L4636" i="2"/>
  <c r="A4637" i="2"/>
  <c r="B4637" i="2"/>
  <c r="C4637" i="2"/>
  <c r="D4637" i="2"/>
  <c r="E4637" i="2"/>
  <c r="F4637" i="2"/>
  <c r="G4637" i="2"/>
  <c r="H4637" i="2"/>
  <c r="I4637" i="2"/>
  <c r="J4637" i="2"/>
  <c r="K4637" i="2"/>
  <c r="L4637" i="2"/>
  <c r="A4638" i="2"/>
  <c r="B4638" i="2"/>
  <c r="C4638" i="2"/>
  <c r="D4638" i="2"/>
  <c r="E4638" i="2"/>
  <c r="F4638" i="2"/>
  <c r="G4638" i="2"/>
  <c r="H4638" i="2"/>
  <c r="I4638" i="2"/>
  <c r="J4638" i="2"/>
  <c r="K4638" i="2"/>
  <c r="L4638" i="2"/>
  <c r="A4639" i="2"/>
  <c r="B4639" i="2"/>
  <c r="C4639" i="2"/>
  <c r="D4639" i="2"/>
  <c r="E4639" i="2"/>
  <c r="F4639" i="2"/>
  <c r="G4639" i="2"/>
  <c r="H4639" i="2"/>
  <c r="I4639" i="2"/>
  <c r="J4639" i="2"/>
  <c r="K4639" i="2"/>
  <c r="L4639" i="2"/>
  <c r="A4640" i="2"/>
  <c r="B4640" i="2"/>
  <c r="C4640" i="2"/>
  <c r="D4640" i="2"/>
  <c r="E4640" i="2"/>
  <c r="F4640" i="2"/>
  <c r="G4640" i="2"/>
  <c r="H4640" i="2"/>
  <c r="I4640" i="2"/>
  <c r="J4640" i="2"/>
  <c r="K4640" i="2"/>
  <c r="L4640" i="2"/>
  <c r="A4641" i="2"/>
  <c r="B4641" i="2"/>
  <c r="C4641" i="2"/>
  <c r="D4641" i="2"/>
  <c r="E4641" i="2"/>
  <c r="F4641" i="2"/>
  <c r="G4641" i="2"/>
  <c r="H4641" i="2"/>
  <c r="I4641" i="2"/>
  <c r="J4641" i="2"/>
  <c r="K4641" i="2"/>
  <c r="L4641" i="2"/>
  <c r="A4642" i="2"/>
  <c r="B4642" i="2"/>
  <c r="C4642" i="2"/>
  <c r="D4642" i="2"/>
  <c r="E4642" i="2"/>
  <c r="F4642" i="2"/>
  <c r="G4642" i="2"/>
  <c r="H4642" i="2"/>
  <c r="I4642" i="2"/>
  <c r="J4642" i="2"/>
  <c r="K4642" i="2"/>
  <c r="L4642" i="2"/>
  <c r="A4643" i="2"/>
  <c r="B4643" i="2"/>
  <c r="C4643" i="2"/>
  <c r="D4643" i="2"/>
  <c r="E4643" i="2"/>
  <c r="F4643" i="2"/>
  <c r="G4643" i="2"/>
  <c r="H4643" i="2"/>
  <c r="I4643" i="2"/>
  <c r="J4643" i="2"/>
  <c r="K4643" i="2"/>
  <c r="L4643" i="2"/>
  <c r="A4644" i="2"/>
  <c r="B4644" i="2"/>
  <c r="C4644" i="2"/>
  <c r="D4644" i="2"/>
  <c r="E4644" i="2"/>
  <c r="F4644" i="2"/>
  <c r="G4644" i="2"/>
  <c r="H4644" i="2"/>
  <c r="I4644" i="2"/>
  <c r="J4644" i="2"/>
  <c r="K4644" i="2"/>
  <c r="L4644" i="2"/>
  <c r="A4645" i="2"/>
  <c r="B4645" i="2"/>
  <c r="C4645" i="2"/>
  <c r="D4645" i="2"/>
  <c r="E4645" i="2"/>
  <c r="F4645" i="2"/>
  <c r="G4645" i="2"/>
  <c r="H4645" i="2"/>
  <c r="I4645" i="2"/>
  <c r="J4645" i="2"/>
  <c r="K4645" i="2"/>
  <c r="L4645" i="2"/>
  <c r="A4646" i="2"/>
  <c r="B4646" i="2"/>
  <c r="C4646" i="2"/>
  <c r="D4646" i="2"/>
  <c r="E4646" i="2"/>
  <c r="F4646" i="2"/>
  <c r="G4646" i="2"/>
  <c r="H4646" i="2"/>
  <c r="I4646" i="2"/>
  <c r="J4646" i="2"/>
  <c r="K4646" i="2"/>
  <c r="L4646" i="2"/>
  <c r="A4647" i="2"/>
  <c r="B4647" i="2"/>
  <c r="C4647" i="2"/>
  <c r="D4647" i="2"/>
  <c r="E4647" i="2"/>
  <c r="F4647" i="2"/>
  <c r="G4647" i="2"/>
  <c r="H4647" i="2"/>
  <c r="I4647" i="2"/>
  <c r="J4647" i="2"/>
  <c r="K4647" i="2"/>
  <c r="L4647" i="2"/>
  <c r="A4648" i="2"/>
  <c r="B4648" i="2"/>
  <c r="C4648" i="2"/>
  <c r="D4648" i="2"/>
  <c r="E4648" i="2"/>
  <c r="F4648" i="2"/>
  <c r="G4648" i="2"/>
  <c r="H4648" i="2"/>
  <c r="I4648" i="2"/>
  <c r="J4648" i="2"/>
  <c r="K4648" i="2"/>
  <c r="L4648" i="2"/>
  <c r="A4649" i="2"/>
  <c r="B4649" i="2"/>
  <c r="C4649" i="2"/>
  <c r="D4649" i="2"/>
  <c r="E4649" i="2"/>
  <c r="F4649" i="2"/>
  <c r="G4649" i="2"/>
  <c r="H4649" i="2"/>
  <c r="I4649" i="2"/>
  <c r="J4649" i="2"/>
  <c r="K4649" i="2"/>
  <c r="L4649" i="2"/>
  <c r="A4650" i="2"/>
  <c r="B4650" i="2"/>
  <c r="C4650" i="2"/>
  <c r="D4650" i="2"/>
  <c r="E4650" i="2"/>
  <c r="F4650" i="2"/>
  <c r="G4650" i="2"/>
  <c r="H4650" i="2"/>
  <c r="I4650" i="2"/>
  <c r="J4650" i="2"/>
  <c r="K4650" i="2"/>
  <c r="L4650" i="2"/>
  <c r="A4651" i="2"/>
  <c r="B4651" i="2"/>
  <c r="C4651" i="2"/>
  <c r="D4651" i="2"/>
  <c r="E4651" i="2"/>
  <c r="F4651" i="2"/>
  <c r="G4651" i="2"/>
  <c r="H4651" i="2"/>
  <c r="I4651" i="2"/>
  <c r="J4651" i="2"/>
  <c r="K4651" i="2"/>
  <c r="L4651" i="2"/>
  <c r="A4652" i="2"/>
  <c r="B4652" i="2"/>
  <c r="C4652" i="2"/>
  <c r="D4652" i="2"/>
  <c r="E4652" i="2"/>
  <c r="F4652" i="2"/>
  <c r="G4652" i="2"/>
  <c r="H4652" i="2"/>
  <c r="I4652" i="2"/>
  <c r="J4652" i="2"/>
  <c r="K4652" i="2"/>
  <c r="L4652" i="2"/>
  <c r="A4653" i="2"/>
  <c r="B4653" i="2"/>
  <c r="C4653" i="2"/>
  <c r="D4653" i="2"/>
  <c r="E4653" i="2"/>
  <c r="F4653" i="2"/>
  <c r="G4653" i="2"/>
  <c r="H4653" i="2"/>
  <c r="I4653" i="2"/>
  <c r="J4653" i="2"/>
  <c r="K4653" i="2"/>
  <c r="L4653" i="2"/>
  <c r="A4654" i="2"/>
  <c r="B4654" i="2"/>
  <c r="C4654" i="2"/>
  <c r="D4654" i="2"/>
  <c r="E4654" i="2"/>
  <c r="F4654" i="2"/>
  <c r="G4654" i="2"/>
  <c r="H4654" i="2"/>
  <c r="I4654" i="2"/>
  <c r="J4654" i="2"/>
  <c r="K4654" i="2"/>
  <c r="L4654" i="2"/>
  <c r="A4655" i="2"/>
  <c r="B4655" i="2"/>
  <c r="C4655" i="2"/>
  <c r="D4655" i="2"/>
  <c r="E4655" i="2"/>
  <c r="F4655" i="2"/>
  <c r="G4655" i="2"/>
  <c r="H4655" i="2"/>
  <c r="I4655" i="2"/>
  <c r="J4655" i="2"/>
  <c r="K4655" i="2"/>
  <c r="L4655" i="2"/>
  <c r="A4656" i="2"/>
  <c r="B4656" i="2"/>
  <c r="C4656" i="2"/>
  <c r="D4656" i="2"/>
  <c r="E4656" i="2"/>
  <c r="F4656" i="2"/>
  <c r="G4656" i="2"/>
  <c r="H4656" i="2"/>
  <c r="I4656" i="2"/>
  <c r="J4656" i="2"/>
  <c r="K4656" i="2"/>
  <c r="L4656" i="2"/>
  <c r="A4657" i="2"/>
  <c r="B4657" i="2"/>
  <c r="C4657" i="2"/>
  <c r="D4657" i="2"/>
  <c r="E4657" i="2"/>
  <c r="F4657" i="2"/>
  <c r="G4657" i="2"/>
  <c r="H4657" i="2"/>
  <c r="I4657" i="2"/>
  <c r="J4657" i="2"/>
  <c r="K4657" i="2"/>
  <c r="L4657" i="2"/>
  <c r="A4658" i="2"/>
  <c r="B4658" i="2"/>
  <c r="C4658" i="2"/>
  <c r="D4658" i="2"/>
  <c r="E4658" i="2"/>
  <c r="F4658" i="2"/>
  <c r="G4658" i="2"/>
  <c r="H4658" i="2"/>
  <c r="I4658" i="2"/>
  <c r="J4658" i="2"/>
  <c r="K4658" i="2"/>
  <c r="L4658" i="2"/>
  <c r="A4659" i="2"/>
  <c r="B4659" i="2"/>
  <c r="C4659" i="2"/>
  <c r="D4659" i="2"/>
  <c r="E4659" i="2"/>
  <c r="F4659" i="2"/>
  <c r="G4659" i="2"/>
  <c r="H4659" i="2"/>
  <c r="I4659" i="2"/>
  <c r="J4659" i="2"/>
  <c r="K4659" i="2"/>
  <c r="L4659" i="2"/>
  <c r="A4660" i="2"/>
  <c r="B4660" i="2"/>
  <c r="C4660" i="2"/>
  <c r="D4660" i="2"/>
  <c r="E4660" i="2"/>
  <c r="F4660" i="2"/>
  <c r="G4660" i="2"/>
  <c r="H4660" i="2"/>
  <c r="I4660" i="2"/>
  <c r="J4660" i="2"/>
  <c r="K4660" i="2"/>
  <c r="L4660" i="2"/>
  <c r="A4661" i="2"/>
  <c r="B4661" i="2"/>
  <c r="C4661" i="2"/>
  <c r="D4661" i="2"/>
  <c r="E4661" i="2"/>
  <c r="F4661" i="2"/>
  <c r="G4661" i="2"/>
  <c r="H4661" i="2"/>
  <c r="I4661" i="2"/>
  <c r="J4661" i="2"/>
  <c r="K4661" i="2"/>
  <c r="L4661" i="2"/>
  <c r="A4662" i="2"/>
  <c r="B4662" i="2"/>
  <c r="C4662" i="2"/>
  <c r="D4662" i="2"/>
  <c r="E4662" i="2"/>
  <c r="F4662" i="2"/>
  <c r="G4662" i="2"/>
  <c r="H4662" i="2"/>
  <c r="I4662" i="2"/>
  <c r="J4662" i="2"/>
  <c r="K4662" i="2"/>
  <c r="L4662" i="2"/>
  <c r="A4663" i="2"/>
  <c r="B4663" i="2"/>
  <c r="C4663" i="2"/>
  <c r="D4663" i="2"/>
  <c r="E4663" i="2"/>
  <c r="F4663" i="2"/>
  <c r="G4663" i="2"/>
  <c r="H4663" i="2"/>
  <c r="I4663" i="2"/>
  <c r="J4663" i="2"/>
  <c r="K4663" i="2"/>
  <c r="L4663" i="2"/>
  <c r="A4664" i="2"/>
  <c r="B4664" i="2"/>
  <c r="C4664" i="2"/>
  <c r="D4664" i="2"/>
  <c r="E4664" i="2"/>
  <c r="F4664" i="2"/>
  <c r="G4664" i="2"/>
  <c r="H4664" i="2"/>
  <c r="I4664" i="2"/>
  <c r="J4664" i="2"/>
  <c r="K4664" i="2"/>
  <c r="L4664" i="2"/>
  <c r="A4665" i="2"/>
  <c r="B4665" i="2"/>
  <c r="C4665" i="2"/>
  <c r="D4665" i="2"/>
  <c r="E4665" i="2"/>
  <c r="F4665" i="2"/>
  <c r="G4665" i="2"/>
  <c r="H4665" i="2"/>
  <c r="I4665" i="2"/>
  <c r="J4665" i="2"/>
  <c r="K4665" i="2"/>
  <c r="L4665" i="2"/>
  <c r="A4666" i="2"/>
  <c r="B4666" i="2"/>
  <c r="C4666" i="2"/>
  <c r="D4666" i="2"/>
  <c r="E4666" i="2"/>
  <c r="F4666" i="2"/>
  <c r="G4666" i="2"/>
  <c r="H4666" i="2"/>
  <c r="I4666" i="2"/>
  <c r="J4666" i="2"/>
  <c r="K4666" i="2"/>
  <c r="L4666" i="2"/>
  <c r="A4667" i="2"/>
  <c r="B4667" i="2"/>
  <c r="C4667" i="2"/>
  <c r="D4667" i="2"/>
  <c r="E4667" i="2"/>
  <c r="F4667" i="2"/>
  <c r="G4667" i="2"/>
  <c r="H4667" i="2"/>
  <c r="I4667" i="2"/>
  <c r="J4667" i="2"/>
  <c r="K4667" i="2"/>
  <c r="L4667" i="2"/>
  <c r="A4668" i="2"/>
  <c r="B4668" i="2"/>
  <c r="C4668" i="2"/>
  <c r="D4668" i="2"/>
  <c r="E4668" i="2"/>
  <c r="F4668" i="2"/>
  <c r="G4668" i="2"/>
  <c r="H4668" i="2"/>
  <c r="I4668" i="2"/>
  <c r="J4668" i="2"/>
  <c r="K4668" i="2"/>
  <c r="L4668" i="2"/>
  <c r="A4669" i="2"/>
  <c r="B4669" i="2"/>
  <c r="C4669" i="2"/>
  <c r="D4669" i="2"/>
  <c r="E4669" i="2"/>
  <c r="F4669" i="2"/>
  <c r="G4669" i="2"/>
  <c r="H4669" i="2"/>
  <c r="I4669" i="2"/>
  <c r="J4669" i="2"/>
  <c r="K4669" i="2"/>
  <c r="L4669" i="2"/>
  <c r="A4670" i="2"/>
  <c r="B4670" i="2"/>
  <c r="C4670" i="2"/>
  <c r="D4670" i="2"/>
  <c r="E4670" i="2"/>
  <c r="F4670" i="2"/>
  <c r="G4670" i="2"/>
  <c r="H4670" i="2"/>
  <c r="I4670" i="2"/>
  <c r="J4670" i="2"/>
  <c r="K4670" i="2"/>
  <c r="L4670" i="2"/>
  <c r="A4671" i="2"/>
  <c r="B4671" i="2"/>
  <c r="C4671" i="2"/>
  <c r="D4671" i="2"/>
  <c r="E4671" i="2"/>
  <c r="F4671" i="2"/>
  <c r="G4671" i="2"/>
  <c r="H4671" i="2"/>
  <c r="I4671" i="2"/>
  <c r="J4671" i="2"/>
  <c r="K4671" i="2"/>
  <c r="L4671" i="2"/>
  <c r="A4672" i="2"/>
  <c r="B4672" i="2"/>
  <c r="C4672" i="2"/>
  <c r="D4672" i="2"/>
  <c r="E4672" i="2"/>
  <c r="F4672" i="2"/>
  <c r="G4672" i="2"/>
  <c r="H4672" i="2"/>
  <c r="I4672" i="2"/>
  <c r="J4672" i="2"/>
  <c r="K4672" i="2"/>
  <c r="L4672" i="2"/>
  <c r="A4673" i="2"/>
  <c r="B4673" i="2"/>
  <c r="C4673" i="2"/>
  <c r="D4673" i="2"/>
  <c r="E4673" i="2"/>
  <c r="F4673" i="2"/>
  <c r="G4673" i="2"/>
  <c r="H4673" i="2"/>
  <c r="I4673" i="2"/>
  <c r="J4673" i="2"/>
  <c r="K4673" i="2"/>
  <c r="L4673" i="2"/>
  <c r="A4674" i="2"/>
  <c r="B4674" i="2"/>
  <c r="C4674" i="2"/>
  <c r="D4674" i="2"/>
  <c r="E4674" i="2"/>
  <c r="F4674" i="2"/>
  <c r="G4674" i="2"/>
  <c r="H4674" i="2"/>
  <c r="I4674" i="2"/>
  <c r="J4674" i="2"/>
  <c r="K4674" i="2"/>
  <c r="L4674" i="2"/>
  <c r="A4675" i="2"/>
  <c r="B4675" i="2"/>
  <c r="C4675" i="2"/>
  <c r="D4675" i="2"/>
  <c r="E4675" i="2"/>
  <c r="F4675" i="2"/>
  <c r="G4675" i="2"/>
  <c r="H4675" i="2"/>
  <c r="I4675" i="2"/>
  <c r="J4675" i="2"/>
  <c r="K4675" i="2"/>
  <c r="L4675" i="2"/>
  <c r="A4676" i="2"/>
  <c r="B4676" i="2"/>
  <c r="C4676" i="2"/>
  <c r="D4676" i="2"/>
  <c r="E4676" i="2"/>
  <c r="F4676" i="2"/>
  <c r="G4676" i="2"/>
  <c r="H4676" i="2"/>
  <c r="I4676" i="2"/>
  <c r="J4676" i="2"/>
  <c r="K4676" i="2"/>
  <c r="L4676" i="2"/>
  <c r="A4677" i="2"/>
  <c r="B4677" i="2"/>
  <c r="C4677" i="2"/>
  <c r="D4677" i="2"/>
  <c r="E4677" i="2"/>
  <c r="F4677" i="2"/>
  <c r="G4677" i="2"/>
  <c r="H4677" i="2"/>
  <c r="I4677" i="2"/>
  <c r="J4677" i="2"/>
  <c r="K4677" i="2"/>
  <c r="L4677" i="2"/>
  <c r="A4678" i="2"/>
  <c r="B4678" i="2"/>
  <c r="C4678" i="2"/>
  <c r="D4678" i="2"/>
  <c r="E4678" i="2"/>
  <c r="F4678" i="2"/>
  <c r="G4678" i="2"/>
  <c r="H4678" i="2"/>
  <c r="I4678" i="2"/>
  <c r="J4678" i="2"/>
  <c r="K4678" i="2"/>
  <c r="L4678" i="2"/>
  <c r="A4679" i="2"/>
  <c r="B4679" i="2"/>
  <c r="C4679" i="2"/>
  <c r="D4679" i="2"/>
  <c r="E4679" i="2"/>
  <c r="F4679" i="2"/>
  <c r="G4679" i="2"/>
  <c r="H4679" i="2"/>
  <c r="I4679" i="2"/>
  <c r="J4679" i="2"/>
  <c r="K4679" i="2"/>
  <c r="L4679" i="2"/>
  <c r="A4680" i="2"/>
  <c r="B4680" i="2"/>
  <c r="C4680" i="2"/>
  <c r="D4680" i="2"/>
  <c r="E4680" i="2"/>
  <c r="F4680" i="2"/>
  <c r="G4680" i="2"/>
  <c r="H4680" i="2"/>
  <c r="I4680" i="2"/>
  <c r="J4680" i="2"/>
  <c r="K4680" i="2"/>
  <c r="L4680" i="2"/>
  <c r="A4681" i="2"/>
  <c r="B4681" i="2"/>
  <c r="C4681" i="2"/>
  <c r="D4681" i="2"/>
  <c r="E4681" i="2"/>
  <c r="F4681" i="2"/>
  <c r="G4681" i="2"/>
  <c r="H4681" i="2"/>
  <c r="I4681" i="2"/>
  <c r="J4681" i="2"/>
  <c r="K4681" i="2"/>
  <c r="L4681" i="2"/>
  <c r="A4682" i="2"/>
  <c r="B4682" i="2"/>
  <c r="C4682" i="2"/>
  <c r="D4682" i="2"/>
  <c r="E4682" i="2"/>
  <c r="F4682" i="2"/>
  <c r="G4682" i="2"/>
  <c r="H4682" i="2"/>
  <c r="I4682" i="2"/>
  <c r="J4682" i="2"/>
  <c r="K4682" i="2"/>
  <c r="L4682" i="2"/>
  <c r="A4683" i="2"/>
  <c r="B4683" i="2"/>
  <c r="C4683" i="2"/>
  <c r="D4683" i="2"/>
  <c r="E4683" i="2"/>
  <c r="F4683" i="2"/>
  <c r="G4683" i="2"/>
  <c r="H4683" i="2"/>
  <c r="I4683" i="2"/>
  <c r="J4683" i="2"/>
  <c r="K4683" i="2"/>
  <c r="L4683" i="2"/>
  <c r="A4684" i="2"/>
  <c r="B4684" i="2"/>
  <c r="C4684" i="2"/>
  <c r="D4684" i="2"/>
  <c r="E4684" i="2"/>
  <c r="F4684" i="2"/>
  <c r="G4684" i="2"/>
  <c r="H4684" i="2"/>
  <c r="I4684" i="2"/>
  <c r="J4684" i="2"/>
  <c r="K4684" i="2"/>
  <c r="L4684" i="2"/>
  <c r="A4685" i="2"/>
  <c r="B4685" i="2"/>
  <c r="C4685" i="2"/>
  <c r="D4685" i="2"/>
  <c r="E4685" i="2"/>
  <c r="F4685" i="2"/>
  <c r="G4685" i="2"/>
  <c r="H4685" i="2"/>
  <c r="I4685" i="2"/>
  <c r="J4685" i="2"/>
  <c r="K4685" i="2"/>
  <c r="L4685" i="2"/>
  <c r="A4686" i="2"/>
  <c r="B4686" i="2"/>
  <c r="C4686" i="2"/>
  <c r="D4686" i="2"/>
  <c r="E4686" i="2"/>
  <c r="F4686" i="2"/>
  <c r="G4686" i="2"/>
  <c r="H4686" i="2"/>
  <c r="I4686" i="2"/>
  <c r="J4686" i="2"/>
  <c r="K4686" i="2"/>
  <c r="L4686" i="2"/>
  <c r="A4687" i="2"/>
  <c r="B4687" i="2"/>
  <c r="C4687" i="2"/>
  <c r="D4687" i="2"/>
  <c r="E4687" i="2"/>
  <c r="F4687" i="2"/>
  <c r="G4687" i="2"/>
  <c r="H4687" i="2"/>
  <c r="I4687" i="2"/>
  <c r="J4687" i="2"/>
  <c r="K4687" i="2"/>
  <c r="L4687" i="2"/>
  <c r="A4688" i="2"/>
  <c r="B4688" i="2"/>
  <c r="C4688" i="2"/>
  <c r="D4688" i="2"/>
  <c r="E4688" i="2"/>
  <c r="F4688" i="2"/>
  <c r="G4688" i="2"/>
  <c r="H4688" i="2"/>
  <c r="I4688" i="2"/>
  <c r="J4688" i="2"/>
  <c r="K4688" i="2"/>
  <c r="L4688" i="2"/>
  <c r="A4689" i="2"/>
  <c r="B4689" i="2"/>
  <c r="C4689" i="2"/>
  <c r="D4689" i="2"/>
  <c r="E4689" i="2"/>
  <c r="F4689" i="2"/>
  <c r="G4689" i="2"/>
  <c r="H4689" i="2"/>
  <c r="I4689" i="2"/>
  <c r="J4689" i="2"/>
  <c r="K4689" i="2"/>
  <c r="L4689" i="2"/>
  <c r="A4690" i="2"/>
  <c r="B4690" i="2"/>
  <c r="C4690" i="2"/>
  <c r="D4690" i="2"/>
  <c r="E4690" i="2"/>
  <c r="F4690" i="2"/>
  <c r="G4690" i="2"/>
  <c r="H4690" i="2"/>
  <c r="I4690" i="2"/>
  <c r="J4690" i="2"/>
  <c r="K4690" i="2"/>
  <c r="L4690" i="2"/>
  <c r="A4691" i="2"/>
  <c r="B4691" i="2"/>
  <c r="C4691" i="2"/>
  <c r="D4691" i="2"/>
  <c r="E4691" i="2"/>
  <c r="F4691" i="2"/>
  <c r="G4691" i="2"/>
  <c r="H4691" i="2"/>
  <c r="I4691" i="2"/>
  <c r="J4691" i="2"/>
  <c r="K4691" i="2"/>
  <c r="L4691" i="2"/>
  <c r="A4692" i="2"/>
  <c r="B4692" i="2"/>
  <c r="C4692" i="2"/>
  <c r="D4692" i="2"/>
  <c r="E4692" i="2"/>
  <c r="F4692" i="2"/>
  <c r="G4692" i="2"/>
  <c r="H4692" i="2"/>
  <c r="I4692" i="2"/>
  <c r="J4692" i="2"/>
  <c r="K4692" i="2"/>
  <c r="L4692" i="2"/>
  <c r="A4693" i="2"/>
  <c r="B4693" i="2"/>
  <c r="C4693" i="2"/>
  <c r="D4693" i="2"/>
  <c r="E4693" i="2"/>
  <c r="F4693" i="2"/>
  <c r="G4693" i="2"/>
  <c r="H4693" i="2"/>
  <c r="I4693" i="2"/>
  <c r="J4693" i="2"/>
  <c r="K4693" i="2"/>
  <c r="L4693" i="2"/>
  <c r="A4694" i="2"/>
  <c r="B4694" i="2"/>
  <c r="C4694" i="2"/>
  <c r="D4694" i="2"/>
  <c r="E4694" i="2"/>
  <c r="F4694" i="2"/>
  <c r="G4694" i="2"/>
  <c r="H4694" i="2"/>
  <c r="I4694" i="2"/>
  <c r="J4694" i="2"/>
  <c r="K4694" i="2"/>
  <c r="L4694" i="2"/>
  <c r="A4695" i="2"/>
  <c r="B4695" i="2"/>
  <c r="C4695" i="2"/>
  <c r="D4695" i="2"/>
  <c r="E4695" i="2"/>
  <c r="F4695" i="2"/>
  <c r="G4695" i="2"/>
  <c r="H4695" i="2"/>
  <c r="I4695" i="2"/>
  <c r="J4695" i="2"/>
  <c r="K4695" i="2"/>
  <c r="L4695" i="2"/>
  <c r="A4696" i="2"/>
  <c r="B4696" i="2"/>
  <c r="C4696" i="2"/>
  <c r="D4696" i="2"/>
  <c r="E4696" i="2"/>
  <c r="F4696" i="2"/>
  <c r="G4696" i="2"/>
  <c r="H4696" i="2"/>
  <c r="I4696" i="2"/>
  <c r="J4696" i="2"/>
  <c r="K4696" i="2"/>
  <c r="L4696" i="2"/>
  <c r="A4697" i="2"/>
  <c r="B4697" i="2"/>
  <c r="C4697" i="2"/>
  <c r="D4697" i="2"/>
  <c r="E4697" i="2"/>
  <c r="F4697" i="2"/>
  <c r="G4697" i="2"/>
  <c r="H4697" i="2"/>
  <c r="I4697" i="2"/>
  <c r="J4697" i="2"/>
  <c r="K4697" i="2"/>
  <c r="L4697" i="2"/>
  <c r="A4698" i="2"/>
  <c r="B4698" i="2"/>
  <c r="C4698" i="2"/>
  <c r="D4698" i="2"/>
  <c r="E4698" i="2"/>
  <c r="F4698" i="2"/>
  <c r="G4698" i="2"/>
  <c r="H4698" i="2"/>
  <c r="I4698" i="2"/>
  <c r="J4698" i="2"/>
  <c r="K4698" i="2"/>
  <c r="L4698" i="2"/>
  <c r="A4699" i="2"/>
  <c r="B4699" i="2"/>
  <c r="C4699" i="2"/>
  <c r="D4699" i="2"/>
  <c r="E4699" i="2"/>
  <c r="F4699" i="2"/>
  <c r="G4699" i="2"/>
  <c r="H4699" i="2"/>
  <c r="I4699" i="2"/>
  <c r="J4699" i="2"/>
  <c r="K4699" i="2"/>
  <c r="L4699" i="2"/>
  <c r="A4700" i="2"/>
  <c r="B4700" i="2"/>
  <c r="C4700" i="2"/>
  <c r="D4700" i="2"/>
  <c r="E4700" i="2"/>
  <c r="F4700" i="2"/>
  <c r="G4700" i="2"/>
  <c r="H4700" i="2"/>
  <c r="I4700" i="2"/>
  <c r="J4700" i="2"/>
  <c r="K4700" i="2"/>
  <c r="L4700" i="2"/>
  <c r="A4701" i="2"/>
  <c r="B4701" i="2"/>
  <c r="C4701" i="2"/>
  <c r="D4701" i="2"/>
  <c r="E4701" i="2"/>
  <c r="F4701" i="2"/>
  <c r="G4701" i="2"/>
  <c r="H4701" i="2"/>
  <c r="I4701" i="2"/>
  <c r="J4701" i="2"/>
  <c r="K4701" i="2"/>
  <c r="L4701" i="2"/>
  <c r="A4702" i="2"/>
  <c r="B4702" i="2"/>
  <c r="C4702" i="2"/>
  <c r="D4702" i="2"/>
  <c r="E4702" i="2"/>
  <c r="F4702" i="2"/>
  <c r="G4702" i="2"/>
  <c r="H4702" i="2"/>
  <c r="I4702" i="2"/>
  <c r="J4702" i="2"/>
  <c r="K4702" i="2"/>
  <c r="L4702" i="2"/>
  <c r="A4703" i="2"/>
  <c r="B4703" i="2"/>
  <c r="C4703" i="2"/>
  <c r="D4703" i="2"/>
  <c r="E4703" i="2"/>
  <c r="F4703" i="2"/>
  <c r="G4703" i="2"/>
  <c r="H4703" i="2"/>
  <c r="I4703" i="2"/>
  <c r="J4703" i="2"/>
  <c r="K4703" i="2"/>
  <c r="L4703" i="2"/>
  <c r="A4704" i="2"/>
  <c r="B4704" i="2"/>
  <c r="C4704" i="2"/>
  <c r="D4704" i="2"/>
  <c r="E4704" i="2"/>
  <c r="F4704" i="2"/>
  <c r="G4704" i="2"/>
  <c r="H4704" i="2"/>
  <c r="I4704" i="2"/>
  <c r="J4704" i="2"/>
  <c r="K4704" i="2"/>
  <c r="L4704" i="2"/>
  <c r="A4705" i="2"/>
  <c r="B4705" i="2"/>
  <c r="C4705" i="2"/>
  <c r="D4705" i="2"/>
  <c r="E4705" i="2"/>
  <c r="F4705" i="2"/>
  <c r="G4705" i="2"/>
  <c r="H4705" i="2"/>
  <c r="I4705" i="2"/>
  <c r="J4705" i="2"/>
  <c r="K4705" i="2"/>
  <c r="L4705" i="2"/>
  <c r="A4706" i="2"/>
  <c r="B4706" i="2"/>
  <c r="C4706" i="2"/>
  <c r="D4706" i="2"/>
  <c r="E4706" i="2"/>
  <c r="F4706" i="2"/>
  <c r="G4706" i="2"/>
  <c r="H4706" i="2"/>
  <c r="I4706" i="2"/>
  <c r="J4706" i="2"/>
  <c r="K4706" i="2"/>
  <c r="L4706" i="2"/>
  <c r="A4212" i="2"/>
  <c r="B4212" i="2"/>
  <c r="C4212" i="2"/>
  <c r="D4212" i="2"/>
  <c r="E4212" i="2"/>
  <c r="F4212" i="2"/>
  <c r="G4212" i="2"/>
  <c r="H4212" i="2"/>
  <c r="I4212" i="2"/>
  <c r="J4212" i="2"/>
  <c r="K4212" i="2"/>
  <c r="L4212" i="2"/>
  <c r="A4213" i="2"/>
  <c r="B4213" i="2"/>
  <c r="C4213" i="2"/>
  <c r="D4213" i="2"/>
  <c r="E4213" i="2"/>
  <c r="F4213" i="2"/>
  <c r="G4213" i="2"/>
  <c r="H4213" i="2"/>
  <c r="I4213" i="2"/>
  <c r="J4213" i="2"/>
  <c r="K4213" i="2"/>
  <c r="L4213" i="2"/>
  <c r="A4214" i="2"/>
  <c r="B4214" i="2"/>
  <c r="C4214" i="2"/>
  <c r="D4214" i="2"/>
  <c r="E4214" i="2"/>
  <c r="F4214" i="2"/>
  <c r="G4214" i="2"/>
  <c r="H4214" i="2"/>
  <c r="I4214" i="2"/>
  <c r="J4214" i="2"/>
  <c r="K4214" i="2"/>
  <c r="L4214" i="2"/>
  <c r="A4215" i="2"/>
  <c r="B4215" i="2"/>
  <c r="C4215" i="2"/>
  <c r="D4215" i="2"/>
  <c r="E4215" i="2"/>
  <c r="F4215" i="2"/>
  <c r="G4215" i="2"/>
  <c r="H4215" i="2"/>
  <c r="I4215" i="2"/>
  <c r="J4215" i="2"/>
  <c r="K4215" i="2"/>
  <c r="L4215" i="2"/>
  <c r="A4216" i="2"/>
  <c r="B4216" i="2"/>
  <c r="C4216" i="2"/>
  <c r="D4216" i="2"/>
  <c r="E4216" i="2"/>
  <c r="F4216" i="2"/>
  <c r="G4216" i="2"/>
  <c r="H4216" i="2"/>
  <c r="I4216" i="2"/>
  <c r="J4216" i="2"/>
  <c r="K4216" i="2"/>
  <c r="L4216" i="2"/>
  <c r="A4217" i="2"/>
  <c r="B4217" i="2"/>
  <c r="C4217" i="2"/>
  <c r="D4217" i="2"/>
  <c r="E4217" i="2"/>
  <c r="F4217" i="2"/>
  <c r="G4217" i="2"/>
  <c r="H4217" i="2"/>
  <c r="I4217" i="2"/>
  <c r="J4217" i="2"/>
  <c r="K4217" i="2"/>
  <c r="L4217" i="2"/>
  <c r="A4218" i="2"/>
  <c r="B4218" i="2"/>
  <c r="C4218" i="2"/>
  <c r="D4218" i="2"/>
  <c r="E4218" i="2"/>
  <c r="F4218" i="2"/>
  <c r="G4218" i="2"/>
  <c r="H4218" i="2"/>
  <c r="I4218" i="2"/>
  <c r="J4218" i="2"/>
  <c r="K4218" i="2"/>
  <c r="L4218" i="2"/>
  <c r="A4219" i="2"/>
  <c r="B4219" i="2"/>
  <c r="C4219" i="2"/>
  <c r="D4219" i="2"/>
  <c r="E4219" i="2"/>
  <c r="F4219" i="2"/>
  <c r="G4219" i="2"/>
  <c r="H4219" i="2"/>
  <c r="I4219" i="2"/>
  <c r="J4219" i="2"/>
  <c r="K4219" i="2"/>
  <c r="L4219" i="2"/>
  <c r="A4220" i="2"/>
  <c r="B4220" i="2"/>
  <c r="C4220" i="2"/>
  <c r="D4220" i="2"/>
  <c r="E4220" i="2"/>
  <c r="F4220" i="2"/>
  <c r="G4220" i="2"/>
  <c r="H4220" i="2"/>
  <c r="I4220" i="2"/>
  <c r="J4220" i="2"/>
  <c r="K4220" i="2"/>
  <c r="L4220" i="2"/>
  <c r="A4221" i="2"/>
  <c r="B4221" i="2"/>
  <c r="C4221" i="2"/>
  <c r="D4221" i="2"/>
  <c r="E4221" i="2"/>
  <c r="F4221" i="2"/>
  <c r="G4221" i="2"/>
  <c r="H4221" i="2"/>
  <c r="I4221" i="2"/>
  <c r="J4221" i="2"/>
  <c r="K4221" i="2"/>
  <c r="L4221" i="2"/>
  <c r="A4222" i="2"/>
  <c r="B4222" i="2"/>
  <c r="C4222" i="2"/>
  <c r="D4222" i="2"/>
  <c r="E4222" i="2"/>
  <c r="F4222" i="2"/>
  <c r="G4222" i="2"/>
  <c r="H4222" i="2"/>
  <c r="I4222" i="2"/>
  <c r="J4222" i="2"/>
  <c r="K4222" i="2"/>
  <c r="L4222" i="2"/>
  <c r="A4223" i="2"/>
  <c r="B4223" i="2"/>
  <c r="C4223" i="2"/>
  <c r="D4223" i="2"/>
  <c r="E4223" i="2"/>
  <c r="F4223" i="2"/>
  <c r="G4223" i="2"/>
  <c r="H4223" i="2"/>
  <c r="I4223" i="2"/>
  <c r="J4223" i="2"/>
  <c r="K4223" i="2"/>
  <c r="L4223" i="2"/>
  <c r="A4224" i="2"/>
  <c r="B4224" i="2"/>
  <c r="C4224" i="2"/>
  <c r="D4224" i="2"/>
  <c r="E4224" i="2"/>
  <c r="F4224" i="2"/>
  <c r="G4224" i="2"/>
  <c r="H4224" i="2"/>
  <c r="I4224" i="2"/>
  <c r="J4224" i="2"/>
  <c r="K4224" i="2"/>
  <c r="L4224" i="2"/>
  <c r="A4225" i="2"/>
  <c r="B4225" i="2"/>
  <c r="C4225" i="2"/>
  <c r="D4225" i="2"/>
  <c r="E4225" i="2"/>
  <c r="F4225" i="2"/>
  <c r="G4225" i="2"/>
  <c r="H4225" i="2"/>
  <c r="I4225" i="2"/>
  <c r="J4225" i="2"/>
  <c r="K4225" i="2"/>
  <c r="L4225" i="2"/>
  <c r="A4226" i="2"/>
  <c r="B4226" i="2"/>
  <c r="C4226" i="2"/>
  <c r="D4226" i="2"/>
  <c r="E4226" i="2"/>
  <c r="F4226" i="2"/>
  <c r="G4226" i="2"/>
  <c r="H4226" i="2"/>
  <c r="I4226" i="2"/>
  <c r="J4226" i="2"/>
  <c r="K4226" i="2"/>
  <c r="L4226" i="2"/>
  <c r="A4227" i="2"/>
  <c r="B4227" i="2"/>
  <c r="C4227" i="2"/>
  <c r="D4227" i="2"/>
  <c r="E4227" i="2"/>
  <c r="F4227" i="2"/>
  <c r="G4227" i="2"/>
  <c r="H4227" i="2"/>
  <c r="I4227" i="2"/>
  <c r="J4227" i="2"/>
  <c r="K4227" i="2"/>
  <c r="L4227" i="2"/>
  <c r="A4228" i="2"/>
  <c r="B4228" i="2"/>
  <c r="C4228" i="2"/>
  <c r="D4228" i="2"/>
  <c r="E4228" i="2"/>
  <c r="F4228" i="2"/>
  <c r="G4228" i="2"/>
  <c r="H4228" i="2"/>
  <c r="I4228" i="2"/>
  <c r="J4228" i="2"/>
  <c r="K4228" i="2"/>
  <c r="L4228" i="2"/>
  <c r="A4229" i="2"/>
  <c r="B4229" i="2"/>
  <c r="C4229" i="2"/>
  <c r="D4229" i="2"/>
  <c r="E4229" i="2"/>
  <c r="F4229" i="2"/>
  <c r="G4229" i="2"/>
  <c r="H4229" i="2"/>
  <c r="I4229" i="2"/>
  <c r="J4229" i="2"/>
  <c r="K4229" i="2"/>
  <c r="L4229" i="2"/>
  <c r="A4230" i="2"/>
  <c r="B4230" i="2"/>
  <c r="C4230" i="2"/>
  <c r="D4230" i="2"/>
  <c r="E4230" i="2"/>
  <c r="F4230" i="2"/>
  <c r="G4230" i="2"/>
  <c r="H4230" i="2"/>
  <c r="I4230" i="2"/>
  <c r="J4230" i="2"/>
  <c r="K4230" i="2"/>
  <c r="L4230" i="2"/>
  <c r="A4231" i="2"/>
  <c r="B4231" i="2"/>
  <c r="C4231" i="2"/>
  <c r="D4231" i="2"/>
  <c r="E4231" i="2"/>
  <c r="F4231" i="2"/>
  <c r="G4231" i="2"/>
  <c r="H4231" i="2"/>
  <c r="I4231" i="2"/>
  <c r="J4231" i="2"/>
  <c r="K4231" i="2"/>
  <c r="L4231" i="2"/>
  <c r="A4232" i="2"/>
  <c r="B4232" i="2"/>
  <c r="C4232" i="2"/>
  <c r="D4232" i="2"/>
  <c r="E4232" i="2"/>
  <c r="F4232" i="2"/>
  <c r="G4232" i="2"/>
  <c r="H4232" i="2"/>
  <c r="I4232" i="2"/>
  <c r="J4232" i="2"/>
  <c r="K4232" i="2"/>
  <c r="L4232" i="2"/>
  <c r="A4233" i="2"/>
  <c r="B4233" i="2"/>
  <c r="C4233" i="2"/>
  <c r="D4233" i="2"/>
  <c r="E4233" i="2"/>
  <c r="F4233" i="2"/>
  <c r="G4233" i="2"/>
  <c r="H4233" i="2"/>
  <c r="I4233" i="2"/>
  <c r="J4233" i="2"/>
  <c r="K4233" i="2"/>
  <c r="L4233" i="2"/>
  <c r="A4234" i="2"/>
  <c r="B4234" i="2"/>
  <c r="C4234" i="2"/>
  <c r="D4234" i="2"/>
  <c r="E4234" i="2"/>
  <c r="F4234" i="2"/>
  <c r="G4234" i="2"/>
  <c r="H4234" i="2"/>
  <c r="I4234" i="2"/>
  <c r="J4234" i="2"/>
  <c r="K4234" i="2"/>
  <c r="L4234" i="2"/>
  <c r="A4235" i="2"/>
  <c r="B4235" i="2"/>
  <c r="C4235" i="2"/>
  <c r="D4235" i="2"/>
  <c r="E4235" i="2"/>
  <c r="F4235" i="2"/>
  <c r="G4235" i="2"/>
  <c r="H4235" i="2"/>
  <c r="I4235" i="2"/>
  <c r="J4235" i="2"/>
  <c r="K4235" i="2"/>
  <c r="L4235" i="2"/>
  <c r="A4236" i="2"/>
  <c r="B4236" i="2"/>
  <c r="C4236" i="2"/>
  <c r="D4236" i="2"/>
  <c r="E4236" i="2"/>
  <c r="F4236" i="2"/>
  <c r="G4236" i="2"/>
  <c r="H4236" i="2"/>
  <c r="I4236" i="2"/>
  <c r="J4236" i="2"/>
  <c r="K4236" i="2"/>
  <c r="L4236" i="2"/>
  <c r="A4237" i="2"/>
  <c r="B4237" i="2"/>
  <c r="C4237" i="2"/>
  <c r="D4237" i="2"/>
  <c r="E4237" i="2"/>
  <c r="F4237" i="2"/>
  <c r="G4237" i="2"/>
  <c r="H4237" i="2"/>
  <c r="I4237" i="2"/>
  <c r="J4237" i="2"/>
  <c r="K4237" i="2"/>
  <c r="L4237" i="2"/>
  <c r="A4238" i="2"/>
  <c r="B4238" i="2"/>
  <c r="C4238" i="2"/>
  <c r="D4238" i="2"/>
  <c r="E4238" i="2"/>
  <c r="F4238" i="2"/>
  <c r="G4238" i="2"/>
  <c r="H4238" i="2"/>
  <c r="I4238" i="2"/>
  <c r="J4238" i="2"/>
  <c r="K4238" i="2"/>
  <c r="L4238" i="2"/>
  <c r="A4239" i="2"/>
  <c r="B4239" i="2"/>
  <c r="C4239" i="2"/>
  <c r="D4239" i="2"/>
  <c r="E4239" i="2"/>
  <c r="F4239" i="2"/>
  <c r="G4239" i="2"/>
  <c r="H4239" i="2"/>
  <c r="I4239" i="2"/>
  <c r="J4239" i="2"/>
  <c r="K4239" i="2"/>
  <c r="L4239" i="2"/>
  <c r="A4240" i="2"/>
  <c r="B4240" i="2"/>
  <c r="C4240" i="2"/>
  <c r="D4240" i="2"/>
  <c r="E4240" i="2"/>
  <c r="F4240" i="2"/>
  <c r="G4240" i="2"/>
  <c r="H4240" i="2"/>
  <c r="I4240" i="2"/>
  <c r="J4240" i="2"/>
  <c r="K4240" i="2"/>
  <c r="L4240" i="2"/>
  <c r="A4241" i="2"/>
  <c r="B4241" i="2"/>
  <c r="C4241" i="2"/>
  <c r="D4241" i="2"/>
  <c r="E4241" i="2"/>
  <c r="F4241" i="2"/>
  <c r="G4241" i="2"/>
  <c r="H4241" i="2"/>
  <c r="I4241" i="2"/>
  <c r="J4241" i="2"/>
  <c r="K4241" i="2"/>
  <c r="L4241" i="2"/>
  <c r="A4242" i="2"/>
  <c r="B4242" i="2"/>
  <c r="C4242" i="2"/>
  <c r="D4242" i="2"/>
  <c r="E4242" i="2"/>
  <c r="F4242" i="2"/>
  <c r="G4242" i="2"/>
  <c r="H4242" i="2"/>
  <c r="I4242" i="2"/>
  <c r="J4242" i="2"/>
  <c r="K4242" i="2"/>
  <c r="L4242" i="2"/>
  <c r="A4243" i="2"/>
  <c r="B4243" i="2"/>
  <c r="C4243" i="2"/>
  <c r="D4243" i="2"/>
  <c r="E4243" i="2"/>
  <c r="F4243" i="2"/>
  <c r="G4243" i="2"/>
  <c r="H4243" i="2"/>
  <c r="I4243" i="2"/>
  <c r="J4243" i="2"/>
  <c r="K4243" i="2"/>
  <c r="L4243" i="2"/>
  <c r="A4244" i="2"/>
  <c r="B4244" i="2"/>
  <c r="C4244" i="2"/>
  <c r="D4244" i="2"/>
  <c r="E4244" i="2"/>
  <c r="F4244" i="2"/>
  <c r="G4244" i="2"/>
  <c r="H4244" i="2"/>
  <c r="I4244" i="2"/>
  <c r="J4244" i="2"/>
  <c r="K4244" i="2"/>
  <c r="L4244" i="2"/>
  <c r="A4245" i="2"/>
  <c r="B4245" i="2"/>
  <c r="C4245" i="2"/>
  <c r="D4245" i="2"/>
  <c r="E4245" i="2"/>
  <c r="F4245" i="2"/>
  <c r="G4245" i="2"/>
  <c r="H4245" i="2"/>
  <c r="I4245" i="2"/>
  <c r="J4245" i="2"/>
  <c r="K4245" i="2"/>
  <c r="L4245" i="2"/>
  <c r="A4246" i="2"/>
  <c r="B4246" i="2"/>
  <c r="C4246" i="2"/>
  <c r="D4246" i="2"/>
  <c r="E4246" i="2"/>
  <c r="F4246" i="2"/>
  <c r="G4246" i="2"/>
  <c r="H4246" i="2"/>
  <c r="I4246" i="2"/>
  <c r="J4246" i="2"/>
  <c r="K4246" i="2"/>
  <c r="L4246" i="2"/>
  <c r="A4247" i="2"/>
  <c r="B4247" i="2"/>
  <c r="C4247" i="2"/>
  <c r="D4247" i="2"/>
  <c r="E4247" i="2"/>
  <c r="F4247" i="2"/>
  <c r="G4247" i="2"/>
  <c r="H4247" i="2"/>
  <c r="I4247" i="2"/>
  <c r="J4247" i="2"/>
  <c r="K4247" i="2"/>
  <c r="L4247" i="2"/>
  <c r="A4248" i="2"/>
  <c r="B4248" i="2"/>
  <c r="C4248" i="2"/>
  <c r="D4248" i="2"/>
  <c r="E4248" i="2"/>
  <c r="F4248" i="2"/>
  <c r="G4248" i="2"/>
  <c r="H4248" i="2"/>
  <c r="I4248" i="2"/>
  <c r="J4248" i="2"/>
  <c r="K4248" i="2"/>
  <c r="L4248" i="2"/>
  <c r="A4249" i="2"/>
  <c r="B4249" i="2"/>
  <c r="C4249" i="2"/>
  <c r="D4249" i="2"/>
  <c r="E4249" i="2"/>
  <c r="F4249" i="2"/>
  <c r="G4249" i="2"/>
  <c r="H4249" i="2"/>
  <c r="I4249" i="2"/>
  <c r="J4249" i="2"/>
  <c r="K4249" i="2"/>
  <c r="L4249" i="2"/>
  <c r="A4250" i="2"/>
  <c r="B4250" i="2"/>
  <c r="C4250" i="2"/>
  <c r="D4250" i="2"/>
  <c r="E4250" i="2"/>
  <c r="F4250" i="2"/>
  <c r="G4250" i="2"/>
  <c r="H4250" i="2"/>
  <c r="I4250" i="2"/>
  <c r="J4250" i="2"/>
  <c r="K4250" i="2"/>
  <c r="L4250" i="2"/>
  <c r="A4251" i="2"/>
  <c r="B4251" i="2"/>
  <c r="C4251" i="2"/>
  <c r="D4251" i="2"/>
  <c r="E4251" i="2"/>
  <c r="F4251" i="2"/>
  <c r="G4251" i="2"/>
  <c r="H4251" i="2"/>
  <c r="I4251" i="2"/>
  <c r="J4251" i="2"/>
  <c r="K4251" i="2"/>
  <c r="L4251" i="2"/>
  <c r="A4252" i="2"/>
  <c r="B4252" i="2"/>
  <c r="C4252" i="2"/>
  <c r="D4252" i="2"/>
  <c r="E4252" i="2"/>
  <c r="F4252" i="2"/>
  <c r="G4252" i="2"/>
  <c r="H4252" i="2"/>
  <c r="I4252" i="2"/>
  <c r="J4252" i="2"/>
  <c r="K4252" i="2"/>
  <c r="L4252" i="2"/>
  <c r="A4253" i="2"/>
  <c r="B4253" i="2"/>
  <c r="C4253" i="2"/>
  <c r="D4253" i="2"/>
  <c r="E4253" i="2"/>
  <c r="F4253" i="2"/>
  <c r="G4253" i="2"/>
  <c r="H4253" i="2"/>
  <c r="I4253" i="2"/>
  <c r="J4253" i="2"/>
  <c r="K4253" i="2"/>
  <c r="L4253" i="2"/>
  <c r="A4254" i="2"/>
  <c r="B4254" i="2"/>
  <c r="C4254" i="2"/>
  <c r="D4254" i="2"/>
  <c r="E4254" i="2"/>
  <c r="F4254" i="2"/>
  <c r="G4254" i="2"/>
  <c r="H4254" i="2"/>
  <c r="I4254" i="2"/>
  <c r="J4254" i="2"/>
  <c r="K4254" i="2"/>
  <c r="L4254" i="2"/>
  <c r="A4255" i="2"/>
  <c r="B4255" i="2"/>
  <c r="C4255" i="2"/>
  <c r="D4255" i="2"/>
  <c r="E4255" i="2"/>
  <c r="F4255" i="2"/>
  <c r="G4255" i="2"/>
  <c r="H4255" i="2"/>
  <c r="I4255" i="2"/>
  <c r="J4255" i="2"/>
  <c r="K4255" i="2"/>
  <c r="L4255" i="2"/>
  <c r="A4256" i="2"/>
  <c r="B4256" i="2"/>
  <c r="C4256" i="2"/>
  <c r="D4256" i="2"/>
  <c r="E4256" i="2"/>
  <c r="F4256" i="2"/>
  <c r="G4256" i="2"/>
  <c r="H4256" i="2"/>
  <c r="I4256" i="2"/>
  <c r="J4256" i="2"/>
  <c r="K4256" i="2"/>
  <c r="L4256" i="2"/>
  <c r="A4257" i="2"/>
  <c r="B4257" i="2"/>
  <c r="C4257" i="2"/>
  <c r="D4257" i="2"/>
  <c r="E4257" i="2"/>
  <c r="F4257" i="2"/>
  <c r="G4257" i="2"/>
  <c r="H4257" i="2"/>
  <c r="I4257" i="2"/>
  <c r="J4257" i="2"/>
  <c r="K4257" i="2"/>
  <c r="L4257" i="2"/>
  <c r="A4258" i="2"/>
  <c r="B4258" i="2"/>
  <c r="C4258" i="2"/>
  <c r="D4258" i="2"/>
  <c r="E4258" i="2"/>
  <c r="F4258" i="2"/>
  <c r="G4258" i="2"/>
  <c r="H4258" i="2"/>
  <c r="I4258" i="2"/>
  <c r="J4258" i="2"/>
  <c r="K4258" i="2"/>
  <c r="L4258" i="2"/>
  <c r="A4259" i="2"/>
  <c r="B4259" i="2"/>
  <c r="C4259" i="2"/>
  <c r="D4259" i="2"/>
  <c r="E4259" i="2"/>
  <c r="F4259" i="2"/>
  <c r="G4259" i="2"/>
  <c r="H4259" i="2"/>
  <c r="I4259" i="2"/>
  <c r="J4259" i="2"/>
  <c r="K4259" i="2"/>
  <c r="L4259" i="2"/>
  <c r="A4260" i="2"/>
  <c r="B4260" i="2"/>
  <c r="C4260" i="2"/>
  <c r="D4260" i="2"/>
  <c r="E4260" i="2"/>
  <c r="F4260" i="2"/>
  <c r="G4260" i="2"/>
  <c r="H4260" i="2"/>
  <c r="I4260" i="2"/>
  <c r="J4260" i="2"/>
  <c r="K4260" i="2"/>
  <c r="L4260" i="2"/>
  <c r="A4261" i="2"/>
  <c r="B4261" i="2"/>
  <c r="C4261" i="2"/>
  <c r="D4261" i="2"/>
  <c r="E4261" i="2"/>
  <c r="F4261" i="2"/>
  <c r="G4261" i="2"/>
  <c r="H4261" i="2"/>
  <c r="I4261" i="2"/>
  <c r="J4261" i="2"/>
  <c r="K4261" i="2"/>
  <c r="L4261" i="2"/>
  <c r="A4262" i="2"/>
  <c r="B4262" i="2"/>
  <c r="C4262" i="2"/>
  <c r="D4262" i="2"/>
  <c r="E4262" i="2"/>
  <c r="F4262" i="2"/>
  <c r="G4262" i="2"/>
  <c r="H4262" i="2"/>
  <c r="I4262" i="2"/>
  <c r="J4262" i="2"/>
  <c r="K4262" i="2"/>
  <c r="L4262" i="2"/>
  <c r="A4263" i="2"/>
  <c r="B4263" i="2"/>
  <c r="C4263" i="2"/>
  <c r="D4263" i="2"/>
  <c r="E4263" i="2"/>
  <c r="F4263" i="2"/>
  <c r="G4263" i="2"/>
  <c r="H4263" i="2"/>
  <c r="I4263" i="2"/>
  <c r="J4263" i="2"/>
  <c r="K4263" i="2"/>
  <c r="L4263" i="2"/>
  <c r="A4264" i="2"/>
  <c r="B4264" i="2"/>
  <c r="C4264" i="2"/>
  <c r="D4264" i="2"/>
  <c r="E4264" i="2"/>
  <c r="F4264" i="2"/>
  <c r="G4264" i="2"/>
  <c r="H4264" i="2"/>
  <c r="I4264" i="2"/>
  <c r="J4264" i="2"/>
  <c r="K4264" i="2"/>
  <c r="L4264" i="2"/>
  <c r="A4265" i="2"/>
  <c r="B4265" i="2"/>
  <c r="C4265" i="2"/>
  <c r="D4265" i="2"/>
  <c r="E4265" i="2"/>
  <c r="F4265" i="2"/>
  <c r="G4265" i="2"/>
  <c r="H4265" i="2"/>
  <c r="I4265" i="2"/>
  <c r="J4265" i="2"/>
  <c r="K4265" i="2"/>
  <c r="L4265" i="2"/>
  <c r="A4266" i="2"/>
  <c r="B4266" i="2"/>
  <c r="C4266" i="2"/>
  <c r="D4266" i="2"/>
  <c r="E4266" i="2"/>
  <c r="F4266" i="2"/>
  <c r="G4266" i="2"/>
  <c r="H4266" i="2"/>
  <c r="I4266" i="2"/>
  <c r="J4266" i="2"/>
  <c r="K4266" i="2"/>
  <c r="L4266" i="2"/>
  <c r="A4267" i="2"/>
  <c r="B4267" i="2"/>
  <c r="C4267" i="2"/>
  <c r="D4267" i="2"/>
  <c r="E4267" i="2"/>
  <c r="F4267" i="2"/>
  <c r="G4267" i="2"/>
  <c r="H4267" i="2"/>
  <c r="I4267" i="2"/>
  <c r="J4267" i="2"/>
  <c r="K4267" i="2"/>
  <c r="L4267" i="2"/>
  <c r="A4268" i="2"/>
  <c r="B4268" i="2"/>
  <c r="C4268" i="2"/>
  <c r="D4268" i="2"/>
  <c r="E4268" i="2"/>
  <c r="F4268" i="2"/>
  <c r="G4268" i="2"/>
  <c r="H4268" i="2"/>
  <c r="I4268" i="2"/>
  <c r="J4268" i="2"/>
  <c r="K4268" i="2"/>
  <c r="L4268" i="2"/>
  <c r="A4269" i="2"/>
  <c r="B4269" i="2"/>
  <c r="C4269" i="2"/>
  <c r="D4269" i="2"/>
  <c r="E4269" i="2"/>
  <c r="F4269" i="2"/>
  <c r="G4269" i="2"/>
  <c r="H4269" i="2"/>
  <c r="I4269" i="2"/>
  <c r="J4269" i="2"/>
  <c r="K4269" i="2"/>
  <c r="L4269" i="2"/>
  <c r="A4270" i="2"/>
  <c r="B4270" i="2"/>
  <c r="C4270" i="2"/>
  <c r="D4270" i="2"/>
  <c r="E4270" i="2"/>
  <c r="F4270" i="2"/>
  <c r="G4270" i="2"/>
  <c r="H4270" i="2"/>
  <c r="I4270" i="2"/>
  <c r="J4270" i="2"/>
  <c r="K4270" i="2"/>
  <c r="L4270" i="2"/>
  <c r="A4271" i="2"/>
  <c r="B4271" i="2"/>
  <c r="C4271" i="2"/>
  <c r="D4271" i="2"/>
  <c r="E4271" i="2"/>
  <c r="F4271" i="2"/>
  <c r="G4271" i="2"/>
  <c r="H4271" i="2"/>
  <c r="I4271" i="2"/>
  <c r="J4271" i="2"/>
  <c r="K4271" i="2"/>
  <c r="L4271" i="2"/>
  <c r="A4272" i="2"/>
  <c r="B4272" i="2"/>
  <c r="C4272" i="2"/>
  <c r="D4272" i="2"/>
  <c r="E4272" i="2"/>
  <c r="F4272" i="2"/>
  <c r="G4272" i="2"/>
  <c r="H4272" i="2"/>
  <c r="I4272" i="2"/>
  <c r="J4272" i="2"/>
  <c r="K4272" i="2"/>
  <c r="L4272" i="2"/>
  <c r="A4273" i="2"/>
  <c r="B4273" i="2"/>
  <c r="C4273" i="2"/>
  <c r="D4273" i="2"/>
  <c r="E4273" i="2"/>
  <c r="F4273" i="2"/>
  <c r="G4273" i="2"/>
  <c r="H4273" i="2"/>
  <c r="I4273" i="2"/>
  <c r="J4273" i="2"/>
  <c r="K4273" i="2"/>
  <c r="L4273" i="2"/>
  <c r="A4274" i="2"/>
  <c r="B4274" i="2"/>
  <c r="C4274" i="2"/>
  <c r="D4274" i="2"/>
  <c r="E4274" i="2"/>
  <c r="F4274" i="2"/>
  <c r="G4274" i="2"/>
  <c r="H4274" i="2"/>
  <c r="I4274" i="2"/>
  <c r="J4274" i="2"/>
  <c r="K4274" i="2"/>
  <c r="L4274" i="2"/>
  <c r="A4275" i="2"/>
  <c r="B4275" i="2"/>
  <c r="C4275" i="2"/>
  <c r="D4275" i="2"/>
  <c r="E4275" i="2"/>
  <c r="F4275" i="2"/>
  <c r="G4275" i="2"/>
  <c r="H4275" i="2"/>
  <c r="I4275" i="2"/>
  <c r="J4275" i="2"/>
  <c r="K4275" i="2"/>
  <c r="L4275" i="2"/>
  <c r="A4276" i="2"/>
  <c r="B4276" i="2"/>
  <c r="C4276" i="2"/>
  <c r="D4276" i="2"/>
  <c r="E4276" i="2"/>
  <c r="F4276" i="2"/>
  <c r="G4276" i="2"/>
  <c r="H4276" i="2"/>
  <c r="I4276" i="2"/>
  <c r="J4276" i="2"/>
  <c r="K4276" i="2"/>
  <c r="L4276" i="2"/>
  <c r="A4277" i="2"/>
  <c r="B4277" i="2"/>
  <c r="C4277" i="2"/>
  <c r="D4277" i="2"/>
  <c r="E4277" i="2"/>
  <c r="F4277" i="2"/>
  <c r="G4277" i="2"/>
  <c r="H4277" i="2"/>
  <c r="I4277" i="2"/>
  <c r="J4277" i="2"/>
  <c r="K4277" i="2"/>
  <c r="L4277" i="2"/>
  <c r="A4278" i="2"/>
  <c r="B4278" i="2"/>
  <c r="C4278" i="2"/>
  <c r="D4278" i="2"/>
  <c r="E4278" i="2"/>
  <c r="F4278" i="2"/>
  <c r="G4278" i="2"/>
  <c r="H4278" i="2"/>
  <c r="I4278" i="2"/>
  <c r="J4278" i="2"/>
  <c r="K4278" i="2"/>
  <c r="L4278" i="2"/>
  <c r="A4279" i="2"/>
  <c r="B4279" i="2"/>
  <c r="C4279" i="2"/>
  <c r="D4279" i="2"/>
  <c r="E4279" i="2"/>
  <c r="F4279" i="2"/>
  <c r="G4279" i="2"/>
  <c r="H4279" i="2"/>
  <c r="I4279" i="2"/>
  <c r="J4279" i="2"/>
  <c r="K4279" i="2"/>
  <c r="L4279" i="2"/>
  <c r="A4280" i="2"/>
  <c r="B4280" i="2"/>
  <c r="C4280" i="2"/>
  <c r="D4280" i="2"/>
  <c r="E4280" i="2"/>
  <c r="F4280" i="2"/>
  <c r="G4280" i="2"/>
  <c r="H4280" i="2"/>
  <c r="I4280" i="2"/>
  <c r="J4280" i="2"/>
  <c r="K4280" i="2"/>
  <c r="L4280" i="2"/>
  <c r="A4281" i="2"/>
  <c r="B4281" i="2"/>
  <c r="C4281" i="2"/>
  <c r="D4281" i="2"/>
  <c r="E4281" i="2"/>
  <c r="F4281" i="2"/>
  <c r="G4281" i="2"/>
  <c r="H4281" i="2"/>
  <c r="I4281" i="2"/>
  <c r="J4281" i="2"/>
  <c r="K4281" i="2"/>
  <c r="L4281" i="2"/>
  <c r="A4282" i="2"/>
  <c r="B4282" i="2"/>
  <c r="C4282" i="2"/>
  <c r="D4282" i="2"/>
  <c r="E4282" i="2"/>
  <c r="F4282" i="2"/>
  <c r="G4282" i="2"/>
  <c r="H4282" i="2"/>
  <c r="I4282" i="2"/>
  <c r="J4282" i="2"/>
  <c r="K4282" i="2"/>
  <c r="L4282" i="2"/>
  <c r="A4283" i="2"/>
  <c r="B4283" i="2"/>
  <c r="C4283" i="2"/>
  <c r="D4283" i="2"/>
  <c r="E4283" i="2"/>
  <c r="F4283" i="2"/>
  <c r="G4283" i="2"/>
  <c r="H4283" i="2"/>
  <c r="I4283" i="2"/>
  <c r="J4283" i="2"/>
  <c r="K4283" i="2"/>
  <c r="L4283" i="2"/>
  <c r="A4284" i="2"/>
  <c r="B4284" i="2"/>
  <c r="C4284" i="2"/>
  <c r="D4284" i="2"/>
  <c r="E4284" i="2"/>
  <c r="F4284" i="2"/>
  <c r="G4284" i="2"/>
  <c r="H4284" i="2"/>
  <c r="I4284" i="2"/>
  <c r="J4284" i="2"/>
  <c r="K4284" i="2"/>
  <c r="L4284" i="2"/>
  <c r="A4285" i="2"/>
  <c r="B4285" i="2"/>
  <c r="C4285" i="2"/>
  <c r="D4285" i="2"/>
  <c r="E4285" i="2"/>
  <c r="F4285" i="2"/>
  <c r="G4285" i="2"/>
  <c r="H4285" i="2"/>
  <c r="I4285" i="2"/>
  <c r="J4285" i="2"/>
  <c r="K4285" i="2"/>
  <c r="L4285" i="2"/>
  <c r="A4286" i="2"/>
  <c r="B4286" i="2"/>
  <c r="C4286" i="2"/>
  <c r="D4286" i="2"/>
  <c r="E4286" i="2"/>
  <c r="F4286" i="2"/>
  <c r="G4286" i="2"/>
  <c r="H4286" i="2"/>
  <c r="I4286" i="2"/>
  <c r="J4286" i="2"/>
  <c r="K4286" i="2"/>
  <c r="L4286" i="2"/>
  <c r="A4287" i="2"/>
  <c r="B4287" i="2"/>
  <c r="C4287" i="2"/>
  <c r="D4287" i="2"/>
  <c r="E4287" i="2"/>
  <c r="F4287" i="2"/>
  <c r="G4287" i="2"/>
  <c r="H4287" i="2"/>
  <c r="I4287" i="2"/>
  <c r="J4287" i="2"/>
  <c r="K4287" i="2"/>
  <c r="L4287" i="2"/>
  <c r="A4288" i="2"/>
  <c r="B4288" i="2"/>
  <c r="C4288" i="2"/>
  <c r="D4288" i="2"/>
  <c r="E4288" i="2"/>
  <c r="F4288" i="2"/>
  <c r="G4288" i="2"/>
  <c r="H4288" i="2"/>
  <c r="I4288" i="2"/>
  <c r="J4288" i="2"/>
  <c r="K4288" i="2"/>
  <c r="L4288" i="2"/>
  <c r="A4289" i="2"/>
  <c r="B4289" i="2"/>
  <c r="C4289" i="2"/>
  <c r="D4289" i="2"/>
  <c r="E4289" i="2"/>
  <c r="F4289" i="2"/>
  <c r="G4289" i="2"/>
  <c r="H4289" i="2"/>
  <c r="I4289" i="2"/>
  <c r="J4289" i="2"/>
  <c r="K4289" i="2"/>
  <c r="L4289" i="2"/>
  <c r="A4290" i="2"/>
  <c r="B4290" i="2"/>
  <c r="C4290" i="2"/>
  <c r="D4290" i="2"/>
  <c r="E4290" i="2"/>
  <c r="F4290" i="2"/>
  <c r="G4290" i="2"/>
  <c r="H4290" i="2"/>
  <c r="I4290" i="2"/>
  <c r="J4290" i="2"/>
  <c r="K4290" i="2"/>
  <c r="L4290" i="2"/>
  <c r="A4291" i="2"/>
  <c r="B4291" i="2"/>
  <c r="C4291" i="2"/>
  <c r="D4291" i="2"/>
  <c r="E4291" i="2"/>
  <c r="F4291" i="2"/>
  <c r="G4291" i="2"/>
  <c r="H4291" i="2"/>
  <c r="I4291" i="2"/>
  <c r="J4291" i="2"/>
  <c r="K4291" i="2"/>
  <c r="L4291" i="2"/>
  <c r="A4292" i="2"/>
  <c r="B4292" i="2"/>
  <c r="C4292" i="2"/>
  <c r="D4292" i="2"/>
  <c r="E4292" i="2"/>
  <c r="F4292" i="2"/>
  <c r="G4292" i="2"/>
  <c r="H4292" i="2"/>
  <c r="I4292" i="2"/>
  <c r="J4292" i="2"/>
  <c r="K4292" i="2"/>
  <c r="L4292" i="2"/>
  <c r="A4293" i="2"/>
  <c r="B4293" i="2"/>
  <c r="C4293" i="2"/>
  <c r="D4293" i="2"/>
  <c r="E4293" i="2"/>
  <c r="F4293" i="2"/>
  <c r="G4293" i="2"/>
  <c r="H4293" i="2"/>
  <c r="I4293" i="2"/>
  <c r="J4293" i="2"/>
  <c r="K4293" i="2"/>
  <c r="L4293" i="2"/>
  <c r="A4294" i="2"/>
  <c r="B4294" i="2"/>
  <c r="C4294" i="2"/>
  <c r="D4294" i="2"/>
  <c r="E4294" i="2"/>
  <c r="F4294" i="2"/>
  <c r="G4294" i="2"/>
  <c r="H4294" i="2"/>
  <c r="I4294" i="2"/>
  <c r="J4294" i="2"/>
  <c r="K4294" i="2"/>
  <c r="L4294" i="2"/>
  <c r="A4295" i="2"/>
  <c r="B4295" i="2"/>
  <c r="C4295" i="2"/>
  <c r="D4295" i="2"/>
  <c r="E4295" i="2"/>
  <c r="F4295" i="2"/>
  <c r="G4295" i="2"/>
  <c r="H4295" i="2"/>
  <c r="I4295" i="2"/>
  <c r="J4295" i="2"/>
  <c r="K4295" i="2"/>
  <c r="L4295" i="2"/>
  <c r="A4296" i="2"/>
  <c r="B4296" i="2"/>
  <c r="C4296" i="2"/>
  <c r="D4296" i="2"/>
  <c r="E4296" i="2"/>
  <c r="F4296" i="2"/>
  <c r="G4296" i="2"/>
  <c r="H4296" i="2"/>
  <c r="I4296" i="2"/>
  <c r="J4296" i="2"/>
  <c r="K4296" i="2"/>
  <c r="L4296" i="2"/>
  <c r="A4297" i="2"/>
  <c r="B4297" i="2"/>
  <c r="C4297" i="2"/>
  <c r="D4297" i="2"/>
  <c r="E4297" i="2"/>
  <c r="F4297" i="2"/>
  <c r="G4297" i="2"/>
  <c r="H4297" i="2"/>
  <c r="I4297" i="2"/>
  <c r="J4297" i="2"/>
  <c r="K4297" i="2"/>
  <c r="L4297" i="2"/>
  <c r="A4298" i="2"/>
  <c r="B4298" i="2"/>
  <c r="C4298" i="2"/>
  <c r="D4298" i="2"/>
  <c r="E4298" i="2"/>
  <c r="F4298" i="2"/>
  <c r="G4298" i="2"/>
  <c r="H4298" i="2"/>
  <c r="I4298" i="2"/>
  <c r="J4298" i="2"/>
  <c r="K4298" i="2"/>
  <c r="L4298" i="2"/>
  <c r="A4299" i="2"/>
  <c r="B4299" i="2"/>
  <c r="C4299" i="2"/>
  <c r="D4299" i="2"/>
  <c r="E4299" i="2"/>
  <c r="F4299" i="2"/>
  <c r="G4299" i="2"/>
  <c r="H4299" i="2"/>
  <c r="I4299" i="2"/>
  <c r="J4299" i="2"/>
  <c r="K4299" i="2"/>
  <c r="L4299" i="2"/>
  <c r="A4300" i="2"/>
  <c r="B4300" i="2"/>
  <c r="C4300" i="2"/>
  <c r="D4300" i="2"/>
  <c r="E4300" i="2"/>
  <c r="F4300" i="2"/>
  <c r="G4300" i="2"/>
  <c r="H4300" i="2"/>
  <c r="I4300" i="2"/>
  <c r="J4300" i="2"/>
  <c r="K4300" i="2"/>
  <c r="L4300" i="2"/>
  <c r="A4301" i="2"/>
  <c r="B4301" i="2"/>
  <c r="C4301" i="2"/>
  <c r="D4301" i="2"/>
  <c r="E4301" i="2"/>
  <c r="F4301" i="2"/>
  <c r="G4301" i="2"/>
  <c r="H4301" i="2"/>
  <c r="I4301" i="2"/>
  <c r="J4301" i="2"/>
  <c r="K4301" i="2"/>
  <c r="L4301" i="2"/>
  <c r="A4302" i="2"/>
  <c r="B4302" i="2"/>
  <c r="C4302" i="2"/>
  <c r="D4302" i="2"/>
  <c r="E4302" i="2"/>
  <c r="F4302" i="2"/>
  <c r="G4302" i="2"/>
  <c r="H4302" i="2"/>
  <c r="I4302" i="2"/>
  <c r="J4302" i="2"/>
  <c r="K4302" i="2"/>
  <c r="L4302" i="2"/>
  <c r="A4303" i="2"/>
  <c r="B4303" i="2"/>
  <c r="C4303" i="2"/>
  <c r="D4303" i="2"/>
  <c r="E4303" i="2"/>
  <c r="F4303" i="2"/>
  <c r="G4303" i="2"/>
  <c r="H4303" i="2"/>
  <c r="I4303" i="2"/>
  <c r="J4303" i="2"/>
  <c r="K4303" i="2"/>
  <c r="L4303" i="2"/>
  <c r="A4304" i="2"/>
  <c r="B4304" i="2"/>
  <c r="C4304" i="2"/>
  <c r="D4304" i="2"/>
  <c r="E4304" i="2"/>
  <c r="F4304" i="2"/>
  <c r="G4304" i="2"/>
  <c r="H4304" i="2"/>
  <c r="I4304" i="2"/>
  <c r="J4304" i="2"/>
  <c r="K4304" i="2"/>
  <c r="L4304" i="2"/>
  <c r="A4305" i="2"/>
  <c r="B4305" i="2"/>
  <c r="C4305" i="2"/>
  <c r="D4305" i="2"/>
  <c r="E4305" i="2"/>
  <c r="F4305" i="2"/>
  <c r="G4305" i="2"/>
  <c r="H4305" i="2"/>
  <c r="I4305" i="2"/>
  <c r="J4305" i="2"/>
  <c r="K4305" i="2"/>
  <c r="L4305" i="2"/>
  <c r="A4306" i="2"/>
  <c r="B4306" i="2"/>
  <c r="C4306" i="2"/>
  <c r="D4306" i="2"/>
  <c r="E4306" i="2"/>
  <c r="F4306" i="2"/>
  <c r="G4306" i="2"/>
  <c r="H4306" i="2"/>
  <c r="I4306" i="2"/>
  <c r="J4306" i="2"/>
  <c r="K4306" i="2"/>
  <c r="L4306" i="2"/>
  <c r="A4307" i="2"/>
  <c r="B4307" i="2"/>
  <c r="C4307" i="2"/>
  <c r="D4307" i="2"/>
  <c r="E4307" i="2"/>
  <c r="F4307" i="2"/>
  <c r="G4307" i="2"/>
  <c r="H4307" i="2"/>
  <c r="I4307" i="2"/>
  <c r="J4307" i="2"/>
  <c r="K4307" i="2"/>
  <c r="L4307" i="2"/>
  <c r="A4308" i="2"/>
  <c r="B4308" i="2"/>
  <c r="C4308" i="2"/>
  <c r="D4308" i="2"/>
  <c r="E4308" i="2"/>
  <c r="F4308" i="2"/>
  <c r="G4308" i="2"/>
  <c r="H4308" i="2"/>
  <c r="I4308" i="2"/>
  <c r="J4308" i="2"/>
  <c r="K4308" i="2"/>
  <c r="L4308" i="2"/>
  <c r="A4309" i="2"/>
  <c r="B4309" i="2"/>
  <c r="C4309" i="2"/>
  <c r="D4309" i="2"/>
  <c r="E4309" i="2"/>
  <c r="F4309" i="2"/>
  <c r="G4309" i="2"/>
  <c r="H4309" i="2"/>
  <c r="I4309" i="2"/>
  <c r="J4309" i="2"/>
  <c r="K4309" i="2"/>
  <c r="L4309" i="2"/>
  <c r="A4310" i="2"/>
  <c r="B4310" i="2"/>
  <c r="C4310" i="2"/>
  <c r="D4310" i="2"/>
  <c r="E4310" i="2"/>
  <c r="F4310" i="2"/>
  <c r="G4310" i="2"/>
  <c r="H4310" i="2"/>
  <c r="I4310" i="2"/>
  <c r="J4310" i="2"/>
  <c r="K4310" i="2"/>
  <c r="L4310" i="2"/>
  <c r="A4311" i="2"/>
  <c r="B4311" i="2"/>
  <c r="C4311" i="2"/>
  <c r="D4311" i="2"/>
  <c r="E4311" i="2"/>
  <c r="F4311" i="2"/>
  <c r="G4311" i="2"/>
  <c r="H4311" i="2"/>
  <c r="I4311" i="2"/>
  <c r="J4311" i="2"/>
  <c r="K4311" i="2"/>
  <c r="L4311" i="2"/>
  <c r="A4312" i="2"/>
  <c r="B4312" i="2"/>
  <c r="C4312" i="2"/>
  <c r="D4312" i="2"/>
  <c r="E4312" i="2"/>
  <c r="F4312" i="2"/>
  <c r="G4312" i="2"/>
  <c r="H4312" i="2"/>
  <c r="I4312" i="2"/>
  <c r="J4312" i="2"/>
  <c r="K4312" i="2"/>
  <c r="L4312" i="2"/>
  <c r="A4313" i="2"/>
  <c r="B4313" i="2"/>
  <c r="C4313" i="2"/>
  <c r="D4313" i="2"/>
  <c r="E4313" i="2"/>
  <c r="F4313" i="2"/>
  <c r="G4313" i="2"/>
  <c r="H4313" i="2"/>
  <c r="I4313" i="2"/>
  <c r="J4313" i="2"/>
  <c r="K4313" i="2"/>
  <c r="L4313" i="2"/>
  <c r="A4314" i="2"/>
  <c r="B4314" i="2"/>
  <c r="C4314" i="2"/>
  <c r="D4314" i="2"/>
  <c r="E4314" i="2"/>
  <c r="F4314" i="2"/>
  <c r="G4314" i="2"/>
  <c r="H4314" i="2"/>
  <c r="I4314" i="2"/>
  <c r="J4314" i="2"/>
  <c r="K4314" i="2"/>
  <c r="L4314" i="2"/>
  <c r="A4315" i="2"/>
  <c r="B4315" i="2"/>
  <c r="C4315" i="2"/>
  <c r="D4315" i="2"/>
  <c r="E4315" i="2"/>
  <c r="F4315" i="2"/>
  <c r="G4315" i="2"/>
  <c r="H4315" i="2"/>
  <c r="I4315" i="2"/>
  <c r="J4315" i="2"/>
  <c r="K4315" i="2"/>
  <c r="L4315" i="2"/>
  <c r="A4316" i="2"/>
  <c r="B4316" i="2"/>
  <c r="C4316" i="2"/>
  <c r="D4316" i="2"/>
  <c r="E4316" i="2"/>
  <c r="F4316" i="2"/>
  <c r="G4316" i="2"/>
  <c r="H4316" i="2"/>
  <c r="I4316" i="2"/>
  <c r="J4316" i="2"/>
  <c r="K4316" i="2"/>
  <c r="L4316" i="2"/>
  <c r="A4317" i="2"/>
  <c r="B4317" i="2"/>
  <c r="C4317" i="2"/>
  <c r="D4317" i="2"/>
  <c r="E4317" i="2"/>
  <c r="F4317" i="2"/>
  <c r="G4317" i="2"/>
  <c r="H4317" i="2"/>
  <c r="I4317" i="2"/>
  <c r="J4317" i="2"/>
  <c r="K4317" i="2"/>
  <c r="L4317" i="2"/>
  <c r="A4318" i="2"/>
  <c r="B4318" i="2"/>
  <c r="C4318" i="2"/>
  <c r="D4318" i="2"/>
  <c r="E4318" i="2"/>
  <c r="F4318" i="2"/>
  <c r="G4318" i="2"/>
  <c r="H4318" i="2"/>
  <c r="I4318" i="2"/>
  <c r="J4318" i="2"/>
  <c r="K4318" i="2"/>
  <c r="L4318" i="2"/>
  <c r="A4319" i="2"/>
  <c r="B4319" i="2"/>
  <c r="C4319" i="2"/>
  <c r="D4319" i="2"/>
  <c r="E4319" i="2"/>
  <c r="F4319" i="2"/>
  <c r="G4319" i="2"/>
  <c r="H4319" i="2"/>
  <c r="I4319" i="2"/>
  <c r="J4319" i="2"/>
  <c r="K4319" i="2"/>
  <c r="L4319" i="2"/>
  <c r="A4320" i="2"/>
  <c r="B4320" i="2"/>
  <c r="C4320" i="2"/>
  <c r="D4320" i="2"/>
  <c r="E4320" i="2"/>
  <c r="F4320" i="2"/>
  <c r="G4320" i="2"/>
  <c r="H4320" i="2"/>
  <c r="I4320" i="2"/>
  <c r="J4320" i="2"/>
  <c r="K4320" i="2"/>
  <c r="L4320" i="2"/>
  <c r="A4321" i="2"/>
  <c r="B4321" i="2"/>
  <c r="C4321" i="2"/>
  <c r="D4321" i="2"/>
  <c r="E4321" i="2"/>
  <c r="F4321" i="2"/>
  <c r="G4321" i="2"/>
  <c r="H4321" i="2"/>
  <c r="I4321" i="2"/>
  <c r="J4321" i="2"/>
  <c r="K4321" i="2"/>
  <c r="L4321" i="2"/>
  <c r="A4322" i="2"/>
  <c r="B4322" i="2"/>
  <c r="C4322" i="2"/>
  <c r="D4322" i="2"/>
  <c r="E4322" i="2"/>
  <c r="F4322" i="2"/>
  <c r="G4322" i="2"/>
  <c r="H4322" i="2"/>
  <c r="I4322" i="2"/>
  <c r="J4322" i="2"/>
  <c r="K4322" i="2"/>
  <c r="L4322" i="2"/>
  <c r="A4323" i="2"/>
  <c r="B4323" i="2"/>
  <c r="C4323" i="2"/>
  <c r="D4323" i="2"/>
  <c r="E4323" i="2"/>
  <c r="F4323" i="2"/>
  <c r="G4323" i="2"/>
  <c r="H4323" i="2"/>
  <c r="I4323" i="2"/>
  <c r="J4323" i="2"/>
  <c r="K4323" i="2"/>
  <c r="L4323" i="2"/>
  <c r="A4324" i="2"/>
  <c r="B4324" i="2"/>
  <c r="C4324" i="2"/>
  <c r="D4324" i="2"/>
  <c r="E4324" i="2"/>
  <c r="F4324" i="2"/>
  <c r="G4324" i="2"/>
  <c r="H4324" i="2"/>
  <c r="I4324" i="2"/>
  <c r="J4324" i="2"/>
  <c r="K4324" i="2"/>
  <c r="L4324" i="2"/>
  <c r="A4325" i="2"/>
  <c r="B4325" i="2"/>
  <c r="C4325" i="2"/>
  <c r="D4325" i="2"/>
  <c r="E4325" i="2"/>
  <c r="F4325" i="2"/>
  <c r="G4325" i="2"/>
  <c r="H4325" i="2"/>
  <c r="I4325" i="2"/>
  <c r="J4325" i="2"/>
  <c r="K4325" i="2"/>
  <c r="L4325" i="2"/>
  <c r="A4326" i="2"/>
  <c r="B4326" i="2"/>
  <c r="C4326" i="2"/>
  <c r="D4326" i="2"/>
  <c r="E4326" i="2"/>
  <c r="F4326" i="2"/>
  <c r="G4326" i="2"/>
  <c r="H4326" i="2"/>
  <c r="I4326" i="2"/>
  <c r="J4326" i="2"/>
  <c r="K4326" i="2"/>
  <c r="L4326" i="2"/>
  <c r="A4327" i="2"/>
  <c r="B4327" i="2"/>
  <c r="C4327" i="2"/>
  <c r="D4327" i="2"/>
  <c r="E4327" i="2"/>
  <c r="F4327" i="2"/>
  <c r="G4327" i="2"/>
  <c r="H4327" i="2"/>
  <c r="I4327" i="2"/>
  <c r="J4327" i="2"/>
  <c r="K4327" i="2"/>
  <c r="L4327" i="2"/>
  <c r="A4328" i="2"/>
  <c r="B4328" i="2"/>
  <c r="C4328" i="2"/>
  <c r="D4328" i="2"/>
  <c r="E4328" i="2"/>
  <c r="F4328" i="2"/>
  <c r="G4328" i="2"/>
  <c r="H4328" i="2"/>
  <c r="I4328" i="2"/>
  <c r="J4328" i="2"/>
  <c r="K4328" i="2"/>
  <c r="L4328" i="2"/>
  <c r="A4329" i="2"/>
  <c r="B4329" i="2"/>
  <c r="C4329" i="2"/>
  <c r="D4329" i="2"/>
  <c r="E4329" i="2"/>
  <c r="F4329" i="2"/>
  <c r="G4329" i="2"/>
  <c r="H4329" i="2"/>
  <c r="I4329" i="2"/>
  <c r="J4329" i="2"/>
  <c r="K4329" i="2"/>
  <c r="L4329" i="2"/>
  <c r="A4330" i="2"/>
  <c r="B4330" i="2"/>
  <c r="C4330" i="2"/>
  <c r="D4330" i="2"/>
  <c r="E4330" i="2"/>
  <c r="F4330" i="2"/>
  <c r="G4330" i="2"/>
  <c r="H4330" i="2"/>
  <c r="I4330" i="2"/>
  <c r="J4330" i="2"/>
  <c r="K4330" i="2"/>
  <c r="L4330" i="2"/>
  <c r="A4331" i="2"/>
  <c r="B4331" i="2"/>
  <c r="C4331" i="2"/>
  <c r="D4331" i="2"/>
  <c r="E4331" i="2"/>
  <c r="F4331" i="2"/>
  <c r="G4331" i="2"/>
  <c r="H4331" i="2"/>
  <c r="I4331" i="2"/>
  <c r="J4331" i="2"/>
  <c r="K4331" i="2"/>
  <c r="L4331" i="2"/>
  <c r="A4332" i="2"/>
  <c r="B4332" i="2"/>
  <c r="C4332" i="2"/>
  <c r="D4332" i="2"/>
  <c r="E4332" i="2"/>
  <c r="F4332" i="2"/>
  <c r="G4332" i="2"/>
  <c r="H4332" i="2"/>
  <c r="I4332" i="2"/>
  <c r="J4332" i="2"/>
  <c r="K4332" i="2"/>
  <c r="L4332" i="2"/>
  <c r="A4333" i="2"/>
  <c r="B4333" i="2"/>
  <c r="C4333" i="2"/>
  <c r="D4333" i="2"/>
  <c r="E4333" i="2"/>
  <c r="F4333" i="2"/>
  <c r="G4333" i="2"/>
  <c r="H4333" i="2"/>
  <c r="I4333" i="2"/>
  <c r="J4333" i="2"/>
  <c r="K4333" i="2"/>
  <c r="L4333" i="2"/>
  <c r="A4334" i="2"/>
  <c r="B4334" i="2"/>
  <c r="C4334" i="2"/>
  <c r="D4334" i="2"/>
  <c r="E4334" i="2"/>
  <c r="F4334" i="2"/>
  <c r="G4334" i="2"/>
  <c r="H4334" i="2"/>
  <c r="I4334" i="2"/>
  <c r="J4334" i="2"/>
  <c r="K4334" i="2"/>
  <c r="L4334" i="2"/>
  <c r="A4335" i="2"/>
  <c r="B4335" i="2"/>
  <c r="C4335" i="2"/>
  <c r="D4335" i="2"/>
  <c r="E4335" i="2"/>
  <c r="F4335" i="2"/>
  <c r="G4335" i="2"/>
  <c r="H4335" i="2"/>
  <c r="I4335" i="2"/>
  <c r="J4335" i="2"/>
  <c r="K4335" i="2"/>
  <c r="L4335" i="2"/>
  <c r="A4336" i="2"/>
  <c r="B4336" i="2"/>
  <c r="C4336" i="2"/>
  <c r="D4336" i="2"/>
  <c r="E4336" i="2"/>
  <c r="F4336" i="2"/>
  <c r="G4336" i="2"/>
  <c r="H4336" i="2"/>
  <c r="I4336" i="2"/>
  <c r="J4336" i="2"/>
  <c r="K4336" i="2"/>
  <c r="L4336" i="2"/>
  <c r="A4337" i="2"/>
  <c r="B4337" i="2"/>
  <c r="C4337" i="2"/>
  <c r="D4337" i="2"/>
  <c r="E4337" i="2"/>
  <c r="F4337" i="2"/>
  <c r="G4337" i="2"/>
  <c r="H4337" i="2"/>
  <c r="I4337" i="2"/>
  <c r="J4337" i="2"/>
  <c r="K4337" i="2"/>
  <c r="L4337" i="2"/>
  <c r="A4338" i="2"/>
  <c r="B4338" i="2"/>
  <c r="C4338" i="2"/>
  <c r="D4338" i="2"/>
  <c r="E4338" i="2"/>
  <c r="F4338" i="2"/>
  <c r="G4338" i="2"/>
  <c r="H4338" i="2"/>
  <c r="I4338" i="2"/>
  <c r="J4338" i="2"/>
  <c r="K4338" i="2"/>
  <c r="L4338" i="2"/>
  <c r="A4339" i="2"/>
  <c r="B4339" i="2"/>
  <c r="C4339" i="2"/>
  <c r="D4339" i="2"/>
  <c r="E4339" i="2"/>
  <c r="F4339" i="2"/>
  <c r="G4339" i="2"/>
  <c r="H4339" i="2"/>
  <c r="I4339" i="2"/>
  <c r="J4339" i="2"/>
  <c r="K4339" i="2"/>
  <c r="L4339" i="2"/>
  <c r="A4340" i="2"/>
  <c r="B4340" i="2"/>
  <c r="C4340" i="2"/>
  <c r="D4340" i="2"/>
  <c r="E4340" i="2"/>
  <c r="F4340" i="2"/>
  <c r="G4340" i="2"/>
  <c r="H4340" i="2"/>
  <c r="I4340" i="2"/>
  <c r="J4340" i="2"/>
  <c r="K4340" i="2"/>
  <c r="L4340" i="2"/>
  <c r="A4341" i="2"/>
  <c r="B4341" i="2"/>
  <c r="C4341" i="2"/>
  <c r="D4341" i="2"/>
  <c r="E4341" i="2"/>
  <c r="F4341" i="2"/>
  <c r="G4341" i="2"/>
  <c r="H4341" i="2"/>
  <c r="I4341" i="2"/>
  <c r="J4341" i="2"/>
  <c r="K4341" i="2"/>
  <c r="L4341" i="2"/>
  <c r="A4342" i="2"/>
  <c r="B4342" i="2"/>
  <c r="C4342" i="2"/>
  <c r="D4342" i="2"/>
  <c r="E4342" i="2"/>
  <c r="F4342" i="2"/>
  <c r="G4342" i="2"/>
  <c r="H4342" i="2"/>
  <c r="I4342" i="2"/>
  <c r="J4342" i="2"/>
  <c r="K4342" i="2"/>
  <c r="L4342" i="2"/>
  <c r="A4343" i="2"/>
  <c r="B4343" i="2"/>
  <c r="C4343" i="2"/>
  <c r="D4343" i="2"/>
  <c r="E4343" i="2"/>
  <c r="F4343" i="2"/>
  <c r="G4343" i="2"/>
  <c r="H4343" i="2"/>
  <c r="I4343" i="2"/>
  <c r="J4343" i="2"/>
  <c r="K4343" i="2"/>
  <c r="L4343" i="2"/>
  <c r="A4344" i="2"/>
  <c r="B4344" i="2"/>
  <c r="C4344" i="2"/>
  <c r="D4344" i="2"/>
  <c r="E4344" i="2"/>
  <c r="F4344" i="2"/>
  <c r="G4344" i="2"/>
  <c r="H4344" i="2"/>
  <c r="I4344" i="2"/>
  <c r="J4344" i="2"/>
  <c r="K4344" i="2"/>
  <c r="L4344" i="2"/>
  <c r="A4345" i="2"/>
  <c r="B4345" i="2"/>
  <c r="C4345" i="2"/>
  <c r="D4345" i="2"/>
  <c r="E4345" i="2"/>
  <c r="F4345" i="2"/>
  <c r="G4345" i="2"/>
  <c r="H4345" i="2"/>
  <c r="I4345" i="2"/>
  <c r="J4345" i="2"/>
  <c r="K4345" i="2"/>
  <c r="L4345" i="2"/>
  <c r="A4346" i="2"/>
  <c r="B4346" i="2"/>
  <c r="C4346" i="2"/>
  <c r="D4346" i="2"/>
  <c r="E4346" i="2"/>
  <c r="F4346" i="2"/>
  <c r="G4346" i="2"/>
  <c r="H4346" i="2"/>
  <c r="I4346" i="2"/>
  <c r="J4346" i="2"/>
  <c r="K4346" i="2"/>
  <c r="L4346" i="2"/>
  <c r="A4347" i="2"/>
  <c r="B4347" i="2"/>
  <c r="C4347" i="2"/>
  <c r="D4347" i="2"/>
  <c r="E4347" i="2"/>
  <c r="F4347" i="2"/>
  <c r="G4347" i="2"/>
  <c r="H4347" i="2"/>
  <c r="I4347" i="2"/>
  <c r="J4347" i="2"/>
  <c r="K4347" i="2"/>
  <c r="L4347" i="2"/>
  <c r="A4348" i="2"/>
  <c r="B4348" i="2"/>
  <c r="C4348" i="2"/>
  <c r="D4348" i="2"/>
  <c r="E4348" i="2"/>
  <c r="F4348" i="2"/>
  <c r="G4348" i="2"/>
  <c r="H4348" i="2"/>
  <c r="I4348" i="2"/>
  <c r="J4348" i="2"/>
  <c r="K4348" i="2"/>
  <c r="L4348" i="2"/>
  <c r="A4349" i="2"/>
  <c r="B4349" i="2"/>
  <c r="C4349" i="2"/>
  <c r="D4349" i="2"/>
  <c r="E4349" i="2"/>
  <c r="F4349" i="2"/>
  <c r="G4349" i="2"/>
  <c r="H4349" i="2"/>
  <c r="I4349" i="2"/>
  <c r="J4349" i="2"/>
  <c r="K4349" i="2"/>
  <c r="L4349" i="2"/>
  <c r="A4350" i="2"/>
  <c r="B4350" i="2"/>
  <c r="C4350" i="2"/>
  <c r="D4350" i="2"/>
  <c r="E4350" i="2"/>
  <c r="F4350" i="2"/>
  <c r="G4350" i="2"/>
  <c r="H4350" i="2"/>
  <c r="I4350" i="2"/>
  <c r="J4350" i="2"/>
  <c r="K4350" i="2"/>
  <c r="L4350" i="2"/>
  <c r="A4351" i="2"/>
  <c r="B4351" i="2"/>
  <c r="C4351" i="2"/>
  <c r="D4351" i="2"/>
  <c r="E4351" i="2"/>
  <c r="F4351" i="2"/>
  <c r="G4351" i="2"/>
  <c r="H4351" i="2"/>
  <c r="I4351" i="2"/>
  <c r="J4351" i="2"/>
  <c r="K4351" i="2"/>
  <c r="L4351" i="2"/>
  <c r="A4352" i="2"/>
  <c r="B4352" i="2"/>
  <c r="C4352" i="2"/>
  <c r="D4352" i="2"/>
  <c r="E4352" i="2"/>
  <c r="F4352" i="2"/>
  <c r="G4352" i="2"/>
  <c r="H4352" i="2"/>
  <c r="I4352" i="2"/>
  <c r="J4352" i="2"/>
  <c r="K4352" i="2"/>
  <c r="L4352" i="2"/>
  <c r="A4353" i="2"/>
  <c r="B4353" i="2"/>
  <c r="C4353" i="2"/>
  <c r="D4353" i="2"/>
  <c r="E4353" i="2"/>
  <c r="F4353" i="2"/>
  <c r="G4353" i="2"/>
  <c r="H4353" i="2"/>
  <c r="I4353" i="2"/>
  <c r="J4353" i="2"/>
  <c r="K4353" i="2"/>
  <c r="L4353" i="2"/>
  <c r="A4354" i="2"/>
  <c r="B4354" i="2"/>
  <c r="C4354" i="2"/>
  <c r="D4354" i="2"/>
  <c r="E4354" i="2"/>
  <c r="F4354" i="2"/>
  <c r="G4354" i="2"/>
  <c r="H4354" i="2"/>
  <c r="I4354" i="2"/>
  <c r="J4354" i="2"/>
  <c r="K4354" i="2"/>
  <c r="L4354" i="2"/>
  <c r="A4355" i="2"/>
  <c r="B4355" i="2"/>
  <c r="C4355" i="2"/>
  <c r="D4355" i="2"/>
  <c r="E4355" i="2"/>
  <c r="F4355" i="2"/>
  <c r="G4355" i="2"/>
  <c r="H4355" i="2"/>
  <c r="I4355" i="2"/>
  <c r="J4355" i="2"/>
  <c r="K4355" i="2"/>
  <c r="L4355" i="2"/>
  <c r="A4356" i="2"/>
  <c r="B4356" i="2"/>
  <c r="C4356" i="2"/>
  <c r="D4356" i="2"/>
  <c r="E4356" i="2"/>
  <c r="F4356" i="2"/>
  <c r="G4356" i="2"/>
  <c r="H4356" i="2"/>
  <c r="I4356" i="2"/>
  <c r="J4356" i="2"/>
  <c r="K4356" i="2"/>
  <c r="L4356" i="2"/>
  <c r="A4357" i="2"/>
  <c r="B4357" i="2"/>
  <c r="C4357" i="2"/>
  <c r="D4357" i="2"/>
  <c r="E4357" i="2"/>
  <c r="F4357" i="2"/>
  <c r="G4357" i="2"/>
  <c r="H4357" i="2"/>
  <c r="I4357" i="2"/>
  <c r="J4357" i="2"/>
  <c r="K4357" i="2"/>
  <c r="L4357" i="2"/>
  <c r="A4358" i="2"/>
  <c r="B4358" i="2"/>
  <c r="C4358" i="2"/>
  <c r="D4358" i="2"/>
  <c r="E4358" i="2"/>
  <c r="F4358" i="2"/>
  <c r="G4358" i="2"/>
  <c r="H4358" i="2"/>
  <c r="I4358" i="2"/>
  <c r="J4358" i="2"/>
  <c r="K4358" i="2"/>
  <c r="L4358" i="2"/>
  <c r="A4359" i="2"/>
  <c r="B4359" i="2"/>
  <c r="C4359" i="2"/>
  <c r="D4359" i="2"/>
  <c r="E4359" i="2"/>
  <c r="F4359" i="2"/>
  <c r="G4359" i="2"/>
  <c r="H4359" i="2"/>
  <c r="I4359" i="2"/>
  <c r="J4359" i="2"/>
  <c r="K4359" i="2"/>
  <c r="L4359" i="2"/>
  <c r="A4360" i="2"/>
  <c r="B4360" i="2"/>
  <c r="C4360" i="2"/>
  <c r="D4360" i="2"/>
  <c r="E4360" i="2"/>
  <c r="F4360" i="2"/>
  <c r="G4360" i="2"/>
  <c r="H4360" i="2"/>
  <c r="I4360" i="2"/>
  <c r="J4360" i="2"/>
  <c r="K4360" i="2"/>
  <c r="L4360" i="2"/>
  <c r="A4361" i="2"/>
  <c r="B4361" i="2"/>
  <c r="C4361" i="2"/>
  <c r="D4361" i="2"/>
  <c r="E4361" i="2"/>
  <c r="F4361" i="2"/>
  <c r="G4361" i="2"/>
  <c r="H4361" i="2"/>
  <c r="I4361" i="2"/>
  <c r="J4361" i="2"/>
  <c r="K4361" i="2"/>
  <c r="L4361" i="2"/>
  <c r="A4362" i="2"/>
  <c r="B4362" i="2"/>
  <c r="C4362" i="2"/>
  <c r="D4362" i="2"/>
  <c r="E4362" i="2"/>
  <c r="F4362" i="2"/>
  <c r="G4362" i="2"/>
  <c r="H4362" i="2"/>
  <c r="I4362" i="2"/>
  <c r="J4362" i="2"/>
  <c r="K4362" i="2"/>
  <c r="L4362" i="2"/>
  <c r="A4363" i="2"/>
  <c r="B4363" i="2"/>
  <c r="C4363" i="2"/>
  <c r="D4363" i="2"/>
  <c r="E4363" i="2"/>
  <c r="F4363" i="2"/>
  <c r="G4363" i="2"/>
  <c r="H4363" i="2"/>
  <c r="I4363" i="2"/>
  <c r="J4363" i="2"/>
  <c r="K4363" i="2"/>
  <c r="L4363" i="2"/>
  <c r="A4364" i="2"/>
  <c r="B4364" i="2"/>
  <c r="C4364" i="2"/>
  <c r="D4364" i="2"/>
  <c r="E4364" i="2"/>
  <c r="F4364" i="2"/>
  <c r="G4364" i="2"/>
  <c r="H4364" i="2"/>
  <c r="I4364" i="2"/>
  <c r="J4364" i="2"/>
  <c r="K4364" i="2"/>
  <c r="L4364" i="2"/>
  <c r="A4365" i="2"/>
  <c r="B4365" i="2"/>
  <c r="C4365" i="2"/>
  <c r="D4365" i="2"/>
  <c r="E4365" i="2"/>
  <c r="F4365" i="2"/>
  <c r="G4365" i="2"/>
  <c r="H4365" i="2"/>
  <c r="I4365" i="2"/>
  <c r="J4365" i="2"/>
  <c r="K4365" i="2"/>
  <c r="L4365" i="2"/>
  <c r="A4366" i="2"/>
  <c r="B4366" i="2"/>
  <c r="C4366" i="2"/>
  <c r="D4366" i="2"/>
  <c r="E4366" i="2"/>
  <c r="F4366" i="2"/>
  <c r="G4366" i="2"/>
  <c r="H4366" i="2"/>
  <c r="I4366" i="2"/>
  <c r="J4366" i="2"/>
  <c r="K4366" i="2"/>
  <c r="L4366" i="2"/>
  <c r="A4367" i="2"/>
  <c r="B4367" i="2"/>
  <c r="C4367" i="2"/>
  <c r="D4367" i="2"/>
  <c r="E4367" i="2"/>
  <c r="F4367" i="2"/>
  <c r="G4367" i="2"/>
  <c r="H4367" i="2"/>
  <c r="I4367" i="2"/>
  <c r="J4367" i="2"/>
  <c r="K4367" i="2"/>
  <c r="L4367" i="2"/>
  <c r="A4368" i="2"/>
  <c r="B4368" i="2"/>
  <c r="C4368" i="2"/>
  <c r="D4368" i="2"/>
  <c r="E4368" i="2"/>
  <c r="F4368" i="2"/>
  <c r="G4368" i="2"/>
  <c r="H4368" i="2"/>
  <c r="I4368" i="2"/>
  <c r="J4368" i="2"/>
  <c r="K4368" i="2"/>
  <c r="L4368" i="2"/>
  <c r="A4369" i="2"/>
  <c r="B4369" i="2"/>
  <c r="C4369" i="2"/>
  <c r="D4369" i="2"/>
  <c r="E4369" i="2"/>
  <c r="F4369" i="2"/>
  <c r="G4369" i="2"/>
  <c r="H4369" i="2"/>
  <c r="I4369" i="2"/>
  <c r="J4369" i="2"/>
  <c r="K4369" i="2"/>
  <c r="L4369" i="2"/>
  <c r="A4370" i="2"/>
  <c r="B4370" i="2"/>
  <c r="C4370" i="2"/>
  <c r="D4370" i="2"/>
  <c r="E4370" i="2"/>
  <c r="F4370" i="2"/>
  <c r="G4370" i="2"/>
  <c r="H4370" i="2"/>
  <c r="I4370" i="2"/>
  <c r="J4370" i="2"/>
  <c r="K4370" i="2"/>
  <c r="L4370" i="2"/>
  <c r="A4371" i="2"/>
  <c r="B4371" i="2"/>
  <c r="C4371" i="2"/>
  <c r="D4371" i="2"/>
  <c r="E4371" i="2"/>
  <c r="F4371" i="2"/>
  <c r="G4371" i="2"/>
  <c r="H4371" i="2"/>
  <c r="I4371" i="2"/>
  <c r="J4371" i="2"/>
  <c r="K4371" i="2"/>
  <c r="L4371" i="2"/>
  <c r="A4372" i="2"/>
  <c r="B4372" i="2"/>
  <c r="C4372" i="2"/>
  <c r="D4372" i="2"/>
  <c r="E4372" i="2"/>
  <c r="F4372" i="2"/>
  <c r="G4372" i="2"/>
  <c r="H4372" i="2"/>
  <c r="I4372" i="2"/>
  <c r="J4372" i="2"/>
  <c r="K4372" i="2"/>
  <c r="L4372" i="2"/>
  <c r="A4373" i="2"/>
  <c r="B4373" i="2"/>
  <c r="C4373" i="2"/>
  <c r="D4373" i="2"/>
  <c r="E4373" i="2"/>
  <c r="F4373" i="2"/>
  <c r="G4373" i="2"/>
  <c r="H4373" i="2"/>
  <c r="I4373" i="2"/>
  <c r="J4373" i="2"/>
  <c r="K4373" i="2"/>
  <c r="L4373" i="2"/>
  <c r="A4374" i="2"/>
  <c r="B4374" i="2"/>
  <c r="C4374" i="2"/>
  <c r="D4374" i="2"/>
  <c r="E4374" i="2"/>
  <c r="F4374" i="2"/>
  <c r="G4374" i="2"/>
  <c r="H4374" i="2"/>
  <c r="I4374" i="2"/>
  <c r="J4374" i="2"/>
  <c r="K4374" i="2"/>
  <c r="L4374" i="2"/>
  <c r="A4375" i="2"/>
  <c r="B4375" i="2"/>
  <c r="C4375" i="2"/>
  <c r="D4375" i="2"/>
  <c r="E4375" i="2"/>
  <c r="F4375" i="2"/>
  <c r="G4375" i="2"/>
  <c r="H4375" i="2"/>
  <c r="I4375" i="2"/>
  <c r="J4375" i="2"/>
  <c r="K4375" i="2"/>
  <c r="L4375" i="2"/>
  <c r="A4376" i="2"/>
  <c r="B4376" i="2"/>
  <c r="C4376" i="2"/>
  <c r="D4376" i="2"/>
  <c r="E4376" i="2"/>
  <c r="F4376" i="2"/>
  <c r="G4376" i="2"/>
  <c r="H4376" i="2"/>
  <c r="I4376" i="2"/>
  <c r="J4376" i="2"/>
  <c r="K4376" i="2"/>
  <c r="L4376" i="2"/>
  <c r="A4377" i="2"/>
  <c r="B4377" i="2"/>
  <c r="C4377" i="2"/>
  <c r="D4377" i="2"/>
  <c r="E4377" i="2"/>
  <c r="F4377" i="2"/>
  <c r="G4377" i="2"/>
  <c r="H4377" i="2"/>
  <c r="I4377" i="2"/>
  <c r="J4377" i="2"/>
  <c r="K4377" i="2"/>
  <c r="L4377" i="2"/>
  <c r="A4378" i="2"/>
  <c r="B4378" i="2"/>
  <c r="C4378" i="2"/>
  <c r="D4378" i="2"/>
  <c r="E4378" i="2"/>
  <c r="F4378" i="2"/>
  <c r="G4378" i="2"/>
  <c r="H4378" i="2"/>
  <c r="I4378" i="2"/>
  <c r="J4378" i="2"/>
  <c r="K4378" i="2"/>
  <c r="L4378" i="2"/>
  <c r="A4379" i="2"/>
  <c r="B4379" i="2"/>
  <c r="C4379" i="2"/>
  <c r="D4379" i="2"/>
  <c r="E4379" i="2"/>
  <c r="F4379" i="2"/>
  <c r="G4379" i="2"/>
  <c r="H4379" i="2"/>
  <c r="I4379" i="2"/>
  <c r="J4379" i="2"/>
  <c r="K4379" i="2"/>
  <c r="L4379" i="2"/>
  <c r="A4380" i="2"/>
  <c r="B4380" i="2"/>
  <c r="C4380" i="2"/>
  <c r="D4380" i="2"/>
  <c r="E4380" i="2"/>
  <c r="F4380" i="2"/>
  <c r="G4380" i="2"/>
  <c r="H4380" i="2"/>
  <c r="I4380" i="2"/>
  <c r="J4380" i="2"/>
  <c r="K4380" i="2"/>
  <c r="L4380" i="2"/>
  <c r="A4381" i="2"/>
  <c r="B4381" i="2"/>
  <c r="C4381" i="2"/>
  <c r="D4381" i="2"/>
  <c r="E4381" i="2"/>
  <c r="F4381" i="2"/>
  <c r="G4381" i="2"/>
  <c r="H4381" i="2"/>
  <c r="I4381" i="2"/>
  <c r="J4381" i="2"/>
  <c r="K4381" i="2"/>
  <c r="L4381" i="2"/>
  <c r="A4382" i="2"/>
  <c r="B4382" i="2"/>
  <c r="C4382" i="2"/>
  <c r="D4382" i="2"/>
  <c r="E4382" i="2"/>
  <c r="F4382" i="2"/>
  <c r="G4382" i="2"/>
  <c r="H4382" i="2"/>
  <c r="I4382" i="2"/>
  <c r="J4382" i="2"/>
  <c r="K4382" i="2"/>
  <c r="L4382" i="2"/>
  <c r="A4383" i="2"/>
  <c r="B4383" i="2"/>
  <c r="C4383" i="2"/>
  <c r="D4383" i="2"/>
  <c r="E4383" i="2"/>
  <c r="F4383" i="2"/>
  <c r="G4383" i="2"/>
  <c r="H4383" i="2"/>
  <c r="I4383" i="2"/>
  <c r="J4383" i="2"/>
  <c r="K4383" i="2"/>
  <c r="L4383" i="2"/>
  <c r="A4384" i="2"/>
  <c r="B4384" i="2"/>
  <c r="C4384" i="2"/>
  <c r="D4384" i="2"/>
  <c r="E4384" i="2"/>
  <c r="F4384" i="2"/>
  <c r="G4384" i="2"/>
  <c r="H4384" i="2"/>
  <c r="I4384" i="2"/>
  <c r="J4384" i="2"/>
  <c r="K4384" i="2"/>
  <c r="L4384" i="2"/>
  <c r="A4385" i="2"/>
  <c r="B4385" i="2"/>
  <c r="C4385" i="2"/>
  <c r="D4385" i="2"/>
  <c r="E4385" i="2"/>
  <c r="F4385" i="2"/>
  <c r="G4385" i="2"/>
  <c r="H4385" i="2"/>
  <c r="I4385" i="2"/>
  <c r="J4385" i="2"/>
  <c r="K4385" i="2"/>
  <c r="L4385" i="2"/>
  <c r="A4386" i="2"/>
  <c r="B4386" i="2"/>
  <c r="C4386" i="2"/>
  <c r="D4386" i="2"/>
  <c r="E4386" i="2"/>
  <c r="F4386" i="2"/>
  <c r="G4386" i="2"/>
  <c r="H4386" i="2"/>
  <c r="I4386" i="2"/>
  <c r="J4386" i="2"/>
  <c r="K4386" i="2"/>
  <c r="L4386" i="2"/>
  <c r="A4387" i="2"/>
  <c r="B4387" i="2"/>
  <c r="C4387" i="2"/>
  <c r="D4387" i="2"/>
  <c r="E4387" i="2"/>
  <c r="F4387" i="2"/>
  <c r="G4387" i="2"/>
  <c r="H4387" i="2"/>
  <c r="I4387" i="2"/>
  <c r="J4387" i="2"/>
  <c r="K4387" i="2"/>
  <c r="L4387" i="2"/>
  <c r="A4388" i="2"/>
  <c r="B4388" i="2"/>
  <c r="C4388" i="2"/>
  <c r="D4388" i="2"/>
  <c r="E4388" i="2"/>
  <c r="F4388" i="2"/>
  <c r="G4388" i="2"/>
  <c r="H4388" i="2"/>
  <c r="I4388" i="2"/>
  <c r="J4388" i="2"/>
  <c r="K4388" i="2"/>
  <c r="L4388" i="2"/>
  <c r="A4389" i="2"/>
  <c r="B4389" i="2"/>
  <c r="C4389" i="2"/>
  <c r="D4389" i="2"/>
  <c r="E4389" i="2"/>
  <c r="F4389" i="2"/>
  <c r="G4389" i="2"/>
  <c r="H4389" i="2"/>
  <c r="I4389" i="2"/>
  <c r="J4389" i="2"/>
  <c r="K4389" i="2"/>
  <c r="L4389" i="2"/>
  <c r="A4390" i="2"/>
  <c r="B4390" i="2"/>
  <c r="C4390" i="2"/>
  <c r="D4390" i="2"/>
  <c r="E4390" i="2"/>
  <c r="F4390" i="2"/>
  <c r="G4390" i="2"/>
  <c r="H4390" i="2"/>
  <c r="I4390" i="2"/>
  <c r="J4390" i="2"/>
  <c r="K4390" i="2"/>
  <c r="L4390" i="2"/>
  <c r="A4391" i="2"/>
  <c r="B4391" i="2"/>
  <c r="C4391" i="2"/>
  <c r="D4391" i="2"/>
  <c r="E4391" i="2"/>
  <c r="F4391" i="2"/>
  <c r="G4391" i="2"/>
  <c r="H4391" i="2"/>
  <c r="I4391" i="2"/>
  <c r="J4391" i="2"/>
  <c r="K4391" i="2"/>
  <c r="L4391" i="2"/>
  <c r="A4392" i="2"/>
  <c r="B4392" i="2"/>
  <c r="C4392" i="2"/>
  <c r="D4392" i="2"/>
  <c r="E4392" i="2"/>
  <c r="F4392" i="2"/>
  <c r="G4392" i="2"/>
  <c r="H4392" i="2"/>
  <c r="I4392" i="2"/>
  <c r="J4392" i="2"/>
  <c r="K4392" i="2"/>
  <c r="L4392" i="2"/>
  <c r="A4393" i="2"/>
  <c r="B4393" i="2"/>
  <c r="C4393" i="2"/>
  <c r="D4393" i="2"/>
  <c r="E4393" i="2"/>
  <c r="F4393" i="2"/>
  <c r="G4393" i="2"/>
  <c r="H4393" i="2"/>
  <c r="I4393" i="2"/>
  <c r="J4393" i="2"/>
  <c r="K4393" i="2"/>
  <c r="L4393" i="2"/>
  <c r="A4394" i="2"/>
  <c r="B4394" i="2"/>
  <c r="C4394" i="2"/>
  <c r="D4394" i="2"/>
  <c r="E4394" i="2"/>
  <c r="F4394" i="2"/>
  <c r="G4394" i="2"/>
  <c r="H4394" i="2"/>
  <c r="I4394" i="2"/>
  <c r="J4394" i="2"/>
  <c r="K4394" i="2"/>
  <c r="L4394" i="2"/>
  <c r="A4395" i="2"/>
  <c r="B4395" i="2"/>
  <c r="C4395" i="2"/>
  <c r="D4395" i="2"/>
  <c r="E4395" i="2"/>
  <c r="F4395" i="2"/>
  <c r="G4395" i="2"/>
  <c r="H4395" i="2"/>
  <c r="I4395" i="2"/>
  <c r="J4395" i="2"/>
  <c r="K4395" i="2"/>
  <c r="L4395" i="2"/>
  <c r="A4396" i="2"/>
  <c r="B4396" i="2"/>
  <c r="C4396" i="2"/>
  <c r="D4396" i="2"/>
  <c r="E4396" i="2"/>
  <c r="F4396" i="2"/>
  <c r="G4396" i="2"/>
  <c r="H4396" i="2"/>
  <c r="I4396" i="2"/>
  <c r="J4396" i="2"/>
  <c r="K4396" i="2"/>
  <c r="L4396" i="2"/>
  <c r="A4397" i="2"/>
  <c r="B4397" i="2"/>
  <c r="C4397" i="2"/>
  <c r="D4397" i="2"/>
  <c r="E4397" i="2"/>
  <c r="F4397" i="2"/>
  <c r="G4397" i="2"/>
  <c r="H4397" i="2"/>
  <c r="I4397" i="2"/>
  <c r="J4397" i="2"/>
  <c r="K4397" i="2"/>
  <c r="L4397" i="2"/>
  <c r="A4398" i="2"/>
  <c r="B4398" i="2"/>
  <c r="C4398" i="2"/>
  <c r="D4398" i="2"/>
  <c r="E4398" i="2"/>
  <c r="F4398" i="2"/>
  <c r="G4398" i="2"/>
  <c r="H4398" i="2"/>
  <c r="I4398" i="2"/>
  <c r="J4398" i="2"/>
  <c r="K4398" i="2"/>
  <c r="L4398" i="2"/>
  <c r="A4399" i="2"/>
  <c r="B4399" i="2"/>
  <c r="C4399" i="2"/>
  <c r="D4399" i="2"/>
  <c r="E4399" i="2"/>
  <c r="F4399" i="2"/>
  <c r="G4399" i="2"/>
  <c r="H4399" i="2"/>
  <c r="I4399" i="2"/>
  <c r="J4399" i="2"/>
  <c r="K4399" i="2"/>
  <c r="L4399" i="2"/>
  <c r="A4400" i="2"/>
  <c r="B4400" i="2"/>
  <c r="C4400" i="2"/>
  <c r="D4400" i="2"/>
  <c r="E4400" i="2"/>
  <c r="F4400" i="2"/>
  <c r="G4400" i="2"/>
  <c r="H4400" i="2"/>
  <c r="I4400" i="2"/>
  <c r="J4400" i="2"/>
  <c r="K4400" i="2"/>
  <c r="L4400" i="2"/>
  <c r="A4401" i="2"/>
  <c r="B4401" i="2"/>
  <c r="C4401" i="2"/>
  <c r="D4401" i="2"/>
  <c r="E4401" i="2"/>
  <c r="F4401" i="2"/>
  <c r="G4401" i="2"/>
  <c r="H4401" i="2"/>
  <c r="I4401" i="2"/>
  <c r="J4401" i="2"/>
  <c r="K4401" i="2"/>
  <c r="L4401" i="2"/>
  <c r="A4402" i="2"/>
  <c r="B4402" i="2"/>
  <c r="C4402" i="2"/>
  <c r="D4402" i="2"/>
  <c r="E4402" i="2"/>
  <c r="F4402" i="2"/>
  <c r="G4402" i="2"/>
  <c r="H4402" i="2"/>
  <c r="I4402" i="2"/>
  <c r="J4402" i="2"/>
  <c r="K4402" i="2"/>
  <c r="L4402" i="2"/>
  <c r="A4403" i="2"/>
  <c r="B4403" i="2"/>
  <c r="C4403" i="2"/>
  <c r="D4403" i="2"/>
  <c r="E4403" i="2"/>
  <c r="F4403" i="2"/>
  <c r="G4403" i="2"/>
  <c r="H4403" i="2"/>
  <c r="I4403" i="2"/>
  <c r="J4403" i="2"/>
  <c r="K4403" i="2"/>
  <c r="L4403" i="2"/>
  <c r="A4404" i="2"/>
  <c r="B4404" i="2"/>
  <c r="C4404" i="2"/>
  <c r="D4404" i="2"/>
  <c r="E4404" i="2"/>
  <c r="F4404" i="2"/>
  <c r="G4404" i="2"/>
  <c r="H4404" i="2"/>
  <c r="I4404" i="2"/>
  <c r="J4404" i="2"/>
  <c r="K4404" i="2"/>
  <c r="L4404" i="2"/>
  <c r="A4405" i="2"/>
  <c r="B4405" i="2"/>
  <c r="C4405" i="2"/>
  <c r="D4405" i="2"/>
  <c r="E4405" i="2"/>
  <c r="F4405" i="2"/>
  <c r="G4405" i="2"/>
  <c r="H4405" i="2"/>
  <c r="I4405" i="2"/>
  <c r="J4405" i="2"/>
  <c r="K4405" i="2"/>
  <c r="L4405" i="2"/>
  <c r="A4406" i="2"/>
  <c r="B4406" i="2"/>
  <c r="C4406" i="2"/>
  <c r="D4406" i="2"/>
  <c r="E4406" i="2"/>
  <c r="F4406" i="2"/>
  <c r="G4406" i="2"/>
  <c r="H4406" i="2"/>
  <c r="I4406" i="2"/>
  <c r="J4406" i="2"/>
  <c r="K4406" i="2"/>
  <c r="L4406" i="2"/>
  <c r="A4407" i="2"/>
  <c r="B4407" i="2"/>
  <c r="C4407" i="2"/>
  <c r="D4407" i="2"/>
  <c r="E4407" i="2"/>
  <c r="F4407" i="2"/>
  <c r="G4407" i="2"/>
  <c r="H4407" i="2"/>
  <c r="I4407" i="2"/>
  <c r="J4407" i="2"/>
  <c r="K4407" i="2"/>
  <c r="L4407" i="2"/>
  <c r="A4408" i="2"/>
  <c r="B4408" i="2"/>
  <c r="C4408" i="2"/>
  <c r="D4408" i="2"/>
  <c r="E4408" i="2"/>
  <c r="F4408" i="2"/>
  <c r="G4408" i="2"/>
  <c r="H4408" i="2"/>
  <c r="I4408" i="2"/>
  <c r="J4408" i="2"/>
  <c r="K4408" i="2"/>
  <c r="L4408" i="2"/>
  <c r="A4409" i="2"/>
  <c r="B4409" i="2"/>
  <c r="C4409" i="2"/>
  <c r="D4409" i="2"/>
  <c r="E4409" i="2"/>
  <c r="F4409" i="2"/>
  <c r="G4409" i="2"/>
  <c r="H4409" i="2"/>
  <c r="I4409" i="2"/>
  <c r="J4409" i="2"/>
  <c r="K4409" i="2"/>
  <c r="L4409" i="2"/>
  <c r="A4410" i="2"/>
  <c r="B4410" i="2"/>
  <c r="C4410" i="2"/>
  <c r="D4410" i="2"/>
  <c r="E4410" i="2"/>
  <c r="F4410" i="2"/>
  <c r="G4410" i="2"/>
  <c r="H4410" i="2"/>
  <c r="I4410" i="2"/>
  <c r="J4410" i="2"/>
  <c r="K4410" i="2"/>
  <c r="L4410" i="2"/>
  <c r="A4411" i="2"/>
  <c r="B4411" i="2"/>
  <c r="C4411" i="2"/>
  <c r="D4411" i="2"/>
  <c r="E4411" i="2"/>
  <c r="F4411" i="2"/>
  <c r="G4411" i="2"/>
  <c r="H4411" i="2"/>
  <c r="I4411" i="2"/>
  <c r="J4411" i="2"/>
  <c r="K4411" i="2"/>
  <c r="L4411" i="2"/>
  <c r="A4412" i="2"/>
  <c r="B4412" i="2"/>
  <c r="C4412" i="2"/>
  <c r="D4412" i="2"/>
  <c r="E4412" i="2"/>
  <c r="F4412" i="2"/>
  <c r="G4412" i="2"/>
  <c r="H4412" i="2"/>
  <c r="I4412" i="2"/>
  <c r="J4412" i="2"/>
  <c r="K4412" i="2"/>
  <c r="L4412" i="2"/>
  <c r="A4413" i="2"/>
  <c r="B4413" i="2"/>
  <c r="C4413" i="2"/>
  <c r="D4413" i="2"/>
  <c r="E4413" i="2"/>
  <c r="F4413" i="2"/>
  <c r="G4413" i="2"/>
  <c r="H4413" i="2"/>
  <c r="I4413" i="2"/>
  <c r="J4413" i="2"/>
  <c r="K4413" i="2"/>
  <c r="L4413" i="2"/>
  <c r="A4414" i="2"/>
  <c r="B4414" i="2"/>
  <c r="C4414" i="2"/>
  <c r="D4414" i="2"/>
  <c r="E4414" i="2"/>
  <c r="F4414" i="2"/>
  <c r="G4414" i="2"/>
  <c r="H4414" i="2"/>
  <c r="I4414" i="2"/>
  <c r="J4414" i="2"/>
  <c r="K4414" i="2"/>
  <c r="L4414" i="2"/>
  <c r="A4415" i="2"/>
  <c r="B4415" i="2"/>
  <c r="C4415" i="2"/>
  <c r="D4415" i="2"/>
  <c r="E4415" i="2"/>
  <c r="F4415" i="2"/>
  <c r="G4415" i="2"/>
  <c r="H4415" i="2"/>
  <c r="I4415" i="2"/>
  <c r="J4415" i="2"/>
  <c r="K4415" i="2"/>
  <c r="L4415" i="2"/>
  <c r="A4416" i="2"/>
  <c r="B4416" i="2"/>
  <c r="C4416" i="2"/>
  <c r="D4416" i="2"/>
  <c r="E4416" i="2"/>
  <c r="F4416" i="2"/>
  <c r="G4416" i="2"/>
  <c r="H4416" i="2"/>
  <c r="I4416" i="2"/>
  <c r="J4416" i="2"/>
  <c r="K4416" i="2"/>
  <c r="L4416" i="2"/>
  <c r="A4417" i="2"/>
  <c r="B4417" i="2"/>
  <c r="C4417" i="2"/>
  <c r="D4417" i="2"/>
  <c r="E4417" i="2"/>
  <c r="F4417" i="2"/>
  <c r="G4417" i="2"/>
  <c r="H4417" i="2"/>
  <c r="I4417" i="2"/>
  <c r="J4417" i="2"/>
  <c r="K4417" i="2"/>
  <c r="L4417" i="2"/>
  <c r="A4418" i="2"/>
  <c r="B4418" i="2"/>
  <c r="C4418" i="2"/>
  <c r="D4418" i="2"/>
  <c r="E4418" i="2"/>
  <c r="F4418" i="2"/>
  <c r="G4418" i="2"/>
  <c r="H4418" i="2"/>
  <c r="I4418" i="2"/>
  <c r="J4418" i="2"/>
  <c r="K4418" i="2"/>
  <c r="L4418" i="2"/>
  <c r="A4419" i="2"/>
  <c r="B4419" i="2"/>
  <c r="C4419" i="2"/>
  <c r="D4419" i="2"/>
  <c r="E4419" i="2"/>
  <c r="F4419" i="2"/>
  <c r="G4419" i="2"/>
  <c r="H4419" i="2"/>
  <c r="I4419" i="2"/>
  <c r="J4419" i="2"/>
  <c r="K4419" i="2"/>
  <c r="L4419" i="2"/>
  <c r="A4420" i="2"/>
  <c r="B4420" i="2"/>
  <c r="C4420" i="2"/>
  <c r="D4420" i="2"/>
  <c r="E4420" i="2"/>
  <c r="F4420" i="2"/>
  <c r="G4420" i="2"/>
  <c r="H4420" i="2"/>
  <c r="I4420" i="2"/>
  <c r="J4420" i="2"/>
  <c r="K4420" i="2"/>
  <c r="L4420" i="2"/>
  <c r="A4421" i="2"/>
  <c r="B4421" i="2"/>
  <c r="C4421" i="2"/>
  <c r="D4421" i="2"/>
  <c r="E4421" i="2"/>
  <c r="F4421" i="2"/>
  <c r="G4421" i="2"/>
  <c r="H4421" i="2"/>
  <c r="I4421" i="2"/>
  <c r="J4421" i="2"/>
  <c r="K4421" i="2"/>
  <c r="L4421" i="2"/>
  <c r="A4422" i="2"/>
  <c r="B4422" i="2"/>
  <c r="C4422" i="2"/>
  <c r="D4422" i="2"/>
  <c r="E4422" i="2"/>
  <c r="F4422" i="2"/>
  <c r="G4422" i="2"/>
  <c r="H4422" i="2"/>
  <c r="I4422" i="2"/>
  <c r="J4422" i="2"/>
  <c r="K4422" i="2"/>
  <c r="L4422" i="2"/>
  <c r="A4423" i="2"/>
  <c r="B4423" i="2"/>
  <c r="C4423" i="2"/>
  <c r="D4423" i="2"/>
  <c r="E4423" i="2"/>
  <c r="F4423" i="2"/>
  <c r="G4423" i="2"/>
  <c r="H4423" i="2"/>
  <c r="I4423" i="2"/>
  <c r="J4423" i="2"/>
  <c r="K4423" i="2"/>
  <c r="L4423" i="2"/>
  <c r="A4424" i="2"/>
  <c r="B4424" i="2"/>
  <c r="C4424" i="2"/>
  <c r="D4424" i="2"/>
  <c r="E4424" i="2"/>
  <c r="F4424" i="2"/>
  <c r="G4424" i="2"/>
  <c r="H4424" i="2"/>
  <c r="I4424" i="2"/>
  <c r="J4424" i="2"/>
  <c r="K4424" i="2"/>
  <c r="L4424" i="2"/>
  <c r="A4425" i="2"/>
  <c r="B4425" i="2"/>
  <c r="C4425" i="2"/>
  <c r="D4425" i="2"/>
  <c r="E4425" i="2"/>
  <c r="F4425" i="2"/>
  <c r="G4425" i="2"/>
  <c r="H4425" i="2"/>
  <c r="I4425" i="2"/>
  <c r="J4425" i="2"/>
  <c r="K4425" i="2"/>
  <c r="L4425" i="2"/>
  <c r="A4426" i="2"/>
  <c r="B4426" i="2"/>
  <c r="C4426" i="2"/>
  <c r="D4426" i="2"/>
  <c r="E4426" i="2"/>
  <c r="F4426" i="2"/>
  <c r="G4426" i="2"/>
  <c r="H4426" i="2"/>
  <c r="I4426" i="2"/>
  <c r="J4426" i="2"/>
  <c r="K4426" i="2"/>
  <c r="L4426" i="2"/>
  <c r="A4427" i="2"/>
  <c r="B4427" i="2"/>
  <c r="C4427" i="2"/>
  <c r="D4427" i="2"/>
  <c r="E4427" i="2"/>
  <c r="F4427" i="2"/>
  <c r="G4427" i="2"/>
  <c r="H4427" i="2"/>
  <c r="I4427" i="2"/>
  <c r="J4427" i="2"/>
  <c r="K4427" i="2"/>
  <c r="L4427" i="2"/>
  <c r="A4428" i="2"/>
  <c r="B4428" i="2"/>
  <c r="C4428" i="2"/>
  <c r="D4428" i="2"/>
  <c r="E4428" i="2"/>
  <c r="F4428" i="2"/>
  <c r="G4428" i="2"/>
  <c r="H4428" i="2"/>
  <c r="I4428" i="2"/>
  <c r="J4428" i="2"/>
  <c r="K4428" i="2"/>
  <c r="L4428" i="2"/>
  <c r="A4429" i="2"/>
  <c r="B4429" i="2"/>
  <c r="C4429" i="2"/>
  <c r="D4429" i="2"/>
  <c r="E4429" i="2"/>
  <c r="F4429" i="2"/>
  <c r="G4429" i="2"/>
  <c r="H4429" i="2"/>
  <c r="I4429" i="2"/>
  <c r="J4429" i="2"/>
  <c r="K4429" i="2"/>
  <c r="L4429" i="2"/>
  <c r="A4430" i="2"/>
  <c r="B4430" i="2"/>
  <c r="C4430" i="2"/>
  <c r="D4430" i="2"/>
  <c r="E4430" i="2"/>
  <c r="F4430" i="2"/>
  <c r="G4430" i="2"/>
  <c r="H4430" i="2"/>
  <c r="I4430" i="2"/>
  <c r="J4430" i="2"/>
  <c r="K4430" i="2"/>
  <c r="L4430" i="2"/>
  <c r="A4431" i="2"/>
  <c r="B4431" i="2"/>
  <c r="C4431" i="2"/>
  <c r="D4431" i="2"/>
  <c r="E4431" i="2"/>
  <c r="F4431" i="2"/>
  <c r="G4431" i="2"/>
  <c r="H4431" i="2"/>
  <c r="I4431" i="2"/>
  <c r="J4431" i="2"/>
  <c r="K4431" i="2"/>
  <c r="L4431" i="2"/>
  <c r="A4432" i="2"/>
  <c r="B4432" i="2"/>
  <c r="C4432" i="2"/>
  <c r="D4432" i="2"/>
  <c r="E4432" i="2"/>
  <c r="F4432" i="2"/>
  <c r="G4432" i="2"/>
  <c r="H4432" i="2"/>
  <c r="I4432" i="2"/>
  <c r="J4432" i="2"/>
  <c r="K4432" i="2"/>
  <c r="L4432" i="2"/>
  <c r="A4433" i="2"/>
  <c r="B4433" i="2"/>
  <c r="C4433" i="2"/>
  <c r="D4433" i="2"/>
  <c r="E4433" i="2"/>
  <c r="F4433" i="2"/>
  <c r="G4433" i="2"/>
  <c r="H4433" i="2"/>
  <c r="I4433" i="2"/>
  <c r="J4433" i="2"/>
  <c r="K4433" i="2"/>
  <c r="L4433" i="2"/>
  <c r="A4434" i="2"/>
  <c r="B4434" i="2"/>
  <c r="C4434" i="2"/>
  <c r="D4434" i="2"/>
  <c r="E4434" i="2"/>
  <c r="F4434" i="2"/>
  <c r="G4434" i="2"/>
  <c r="H4434" i="2"/>
  <c r="I4434" i="2"/>
  <c r="J4434" i="2"/>
  <c r="K4434" i="2"/>
  <c r="L4434" i="2"/>
  <c r="A4435" i="2"/>
  <c r="B4435" i="2"/>
  <c r="C4435" i="2"/>
  <c r="D4435" i="2"/>
  <c r="E4435" i="2"/>
  <c r="F4435" i="2"/>
  <c r="G4435" i="2"/>
  <c r="H4435" i="2"/>
  <c r="I4435" i="2"/>
  <c r="J4435" i="2"/>
  <c r="K4435" i="2"/>
  <c r="L4435" i="2"/>
  <c r="A4436" i="2"/>
  <c r="B4436" i="2"/>
  <c r="C4436" i="2"/>
  <c r="D4436" i="2"/>
  <c r="E4436" i="2"/>
  <c r="F4436" i="2"/>
  <c r="G4436" i="2"/>
  <c r="H4436" i="2"/>
  <c r="I4436" i="2"/>
  <c r="J4436" i="2"/>
  <c r="K4436" i="2"/>
  <c r="L4436" i="2"/>
  <c r="A4437" i="2"/>
  <c r="B4437" i="2"/>
  <c r="C4437" i="2"/>
  <c r="D4437" i="2"/>
  <c r="E4437" i="2"/>
  <c r="F4437" i="2"/>
  <c r="G4437" i="2"/>
  <c r="H4437" i="2"/>
  <c r="I4437" i="2"/>
  <c r="J4437" i="2"/>
  <c r="K4437" i="2"/>
  <c r="L4437" i="2"/>
  <c r="A4438" i="2"/>
  <c r="B4438" i="2"/>
  <c r="C4438" i="2"/>
  <c r="D4438" i="2"/>
  <c r="E4438" i="2"/>
  <c r="F4438" i="2"/>
  <c r="G4438" i="2"/>
  <c r="H4438" i="2"/>
  <c r="I4438" i="2"/>
  <c r="J4438" i="2"/>
  <c r="K4438" i="2"/>
  <c r="L4438" i="2"/>
  <c r="A4439" i="2"/>
  <c r="B4439" i="2"/>
  <c r="C4439" i="2"/>
  <c r="D4439" i="2"/>
  <c r="E4439" i="2"/>
  <c r="F4439" i="2"/>
  <c r="G4439" i="2"/>
  <c r="H4439" i="2"/>
  <c r="I4439" i="2"/>
  <c r="J4439" i="2"/>
  <c r="K4439" i="2"/>
  <c r="L4439" i="2"/>
  <c r="A4440" i="2"/>
  <c r="B4440" i="2"/>
  <c r="C4440" i="2"/>
  <c r="D4440" i="2"/>
  <c r="E4440" i="2"/>
  <c r="F4440" i="2"/>
  <c r="G4440" i="2"/>
  <c r="H4440" i="2"/>
  <c r="I4440" i="2"/>
  <c r="J4440" i="2"/>
  <c r="K4440" i="2"/>
  <c r="L4440" i="2"/>
  <c r="A4441" i="2"/>
  <c r="B4441" i="2"/>
  <c r="C4441" i="2"/>
  <c r="D4441" i="2"/>
  <c r="E4441" i="2"/>
  <c r="F4441" i="2"/>
  <c r="G4441" i="2"/>
  <c r="H4441" i="2"/>
  <c r="I4441" i="2"/>
  <c r="J4441" i="2"/>
  <c r="K4441" i="2"/>
  <c r="L4441" i="2"/>
  <c r="A4442" i="2"/>
  <c r="B4442" i="2"/>
  <c r="C4442" i="2"/>
  <c r="D4442" i="2"/>
  <c r="E4442" i="2"/>
  <c r="F4442" i="2"/>
  <c r="G4442" i="2"/>
  <c r="H4442" i="2"/>
  <c r="I4442" i="2"/>
  <c r="J4442" i="2"/>
  <c r="K4442" i="2"/>
  <c r="L4442" i="2"/>
  <c r="A4443" i="2"/>
  <c r="B4443" i="2"/>
  <c r="C4443" i="2"/>
  <c r="D4443" i="2"/>
  <c r="E4443" i="2"/>
  <c r="F4443" i="2"/>
  <c r="G4443" i="2"/>
  <c r="H4443" i="2"/>
  <c r="I4443" i="2"/>
  <c r="J4443" i="2"/>
  <c r="K4443" i="2"/>
  <c r="L4443" i="2"/>
  <c r="A4444" i="2"/>
  <c r="B4444" i="2"/>
  <c r="C4444" i="2"/>
  <c r="D4444" i="2"/>
  <c r="E4444" i="2"/>
  <c r="F4444" i="2"/>
  <c r="G4444" i="2"/>
  <c r="H4444" i="2"/>
  <c r="I4444" i="2"/>
  <c r="J4444" i="2"/>
  <c r="K4444" i="2"/>
  <c r="L4444" i="2"/>
  <c r="A4445" i="2"/>
  <c r="B4445" i="2"/>
  <c r="C4445" i="2"/>
  <c r="D4445" i="2"/>
  <c r="E4445" i="2"/>
  <c r="F4445" i="2"/>
  <c r="G4445" i="2"/>
  <c r="H4445" i="2"/>
  <c r="I4445" i="2"/>
  <c r="J4445" i="2"/>
  <c r="K4445" i="2"/>
  <c r="L4445" i="2"/>
  <c r="A4446" i="2"/>
  <c r="B4446" i="2"/>
  <c r="C4446" i="2"/>
  <c r="D4446" i="2"/>
  <c r="E4446" i="2"/>
  <c r="F4446" i="2"/>
  <c r="G4446" i="2"/>
  <c r="H4446" i="2"/>
  <c r="I4446" i="2"/>
  <c r="J4446" i="2"/>
  <c r="K4446" i="2"/>
  <c r="L4446" i="2"/>
  <c r="A4447" i="2"/>
  <c r="B4447" i="2"/>
  <c r="C4447" i="2"/>
  <c r="D4447" i="2"/>
  <c r="E4447" i="2"/>
  <c r="F4447" i="2"/>
  <c r="G4447" i="2"/>
  <c r="H4447" i="2"/>
  <c r="I4447" i="2"/>
  <c r="J4447" i="2"/>
  <c r="K4447" i="2"/>
  <c r="L4447" i="2"/>
  <c r="A4448" i="2"/>
  <c r="B4448" i="2"/>
  <c r="C4448" i="2"/>
  <c r="D4448" i="2"/>
  <c r="E4448" i="2"/>
  <c r="F4448" i="2"/>
  <c r="G4448" i="2"/>
  <c r="H4448" i="2"/>
  <c r="I4448" i="2"/>
  <c r="J4448" i="2"/>
  <c r="K4448" i="2"/>
  <c r="L4448" i="2"/>
  <c r="A4449" i="2"/>
  <c r="B4449" i="2"/>
  <c r="C4449" i="2"/>
  <c r="D4449" i="2"/>
  <c r="E4449" i="2"/>
  <c r="F4449" i="2"/>
  <c r="G4449" i="2"/>
  <c r="H4449" i="2"/>
  <c r="I4449" i="2"/>
  <c r="J4449" i="2"/>
  <c r="K4449" i="2"/>
  <c r="L4449" i="2"/>
  <c r="A4450" i="2"/>
  <c r="B4450" i="2"/>
  <c r="C4450" i="2"/>
  <c r="D4450" i="2"/>
  <c r="E4450" i="2"/>
  <c r="F4450" i="2"/>
  <c r="G4450" i="2"/>
  <c r="H4450" i="2"/>
  <c r="I4450" i="2"/>
  <c r="J4450" i="2"/>
  <c r="K4450" i="2"/>
  <c r="L4450" i="2"/>
  <c r="A4451" i="2"/>
  <c r="B4451" i="2"/>
  <c r="C4451" i="2"/>
  <c r="D4451" i="2"/>
  <c r="E4451" i="2"/>
  <c r="F4451" i="2"/>
  <c r="G4451" i="2"/>
  <c r="H4451" i="2"/>
  <c r="I4451" i="2"/>
  <c r="J4451" i="2"/>
  <c r="K4451" i="2"/>
  <c r="L4451" i="2"/>
  <c r="A4452" i="2"/>
  <c r="B4452" i="2"/>
  <c r="C4452" i="2"/>
  <c r="D4452" i="2"/>
  <c r="E4452" i="2"/>
  <c r="F4452" i="2"/>
  <c r="G4452" i="2"/>
  <c r="H4452" i="2"/>
  <c r="I4452" i="2"/>
  <c r="J4452" i="2"/>
  <c r="K4452" i="2"/>
  <c r="L4452" i="2"/>
  <c r="A4453" i="2"/>
  <c r="B4453" i="2"/>
  <c r="C4453" i="2"/>
  <c r="D4453" i="2"/>
  <c r="E4453" i="2"/>
  <c r="F4453" i="2"/>
  <c r="G4453" i="2"/>
  <c r="H4453" i="2"/>
  <c r="I4453" i="2"/>
  <c r="J4453" i="2"/>
  <c r="K4453" i="2"/>
  <c r="L4453" i="2"/>
  <c r="A4454" i="2"/>
  <c r="B4454" i="2"/>
  <c r="C4454" i="2"/>
  <c r="D4454" i="2"/>
  <c r="E4454" i="2"/>
  <c r="F4454" i="2"/>
  <c r="G4454" i="2"/>
  <c r="H4454" i="2"/>
  <c r="I4454" i="2"/>
  <c r="J4454" i="2"/>
  <c r="K4454" i="2"/>
  <c r="L4454" i="2"/>
  <c r="A4455" i="2"/>
  <c r="B4455" i="2"/>
  <c r="C4455" i="2"/>
  <c r="D4455" i="2"/>
  <c r="E4455" i="2"/>
  <c r="F4455" i="2"/>
  <c r="G4455" i="2"/>
  <c r="H4455" i="2"/>
  <c r="I4455" i="2"/>
  <c r="J4455" i="2"/>
  <c r="K4455" i="2"/>
  <c r="L4455" i="2"/>
  <c r="A4456" i="2"/>
  <c r="B4456" i="2"/>
  <c r="C4456" i="2"/>
  <c r="D4456" i="2"/>
  <c r="E4456" i="2"/>
  <c r="F4456" i="2"/>
  <c r="G4456" i="2"/>
  <c r="H4456" i="2"/>
  <c r="I4456" i="2"/>
  <c r="J4456" i="2"/>
  <c r="K4456" i="2"/>
  <c r="L4456" i="2"/>
  <c r="A4457" i="2"/>
  <c r="B4457" i="2"/>
  <c r="C4457" i="2"/>
  <c r="D4457" i="2"/>
  <c r="E4457" i="2"/>
  <c r="F4457" i="2"/>
  <c r="G4457" i="2"/>
  <c r="H4457" i="2"/>
  <c r="I4457" i="2"/>
  <c r="J4457" i="2"/>
  <c r="K4457" i="2"/>
  <c r="L4457" i="2"/>
  <c r="A4458" i="2"/>
  <c r="B4458" i="2"/>
  <c r="C4458" i="2"/>
  <c r="D4458" i="2"/>
  <c r="E4458" i="2"/>
  <c r="F4458" i="2"/>
  <c r="G4458" i="2"/>
  <c r="H4458" i="2"/>
  <c r="I4458" i="2"/>
  <c r="J4458" i="2"/>
  <c r="K4458" i="2"/>
  <c r="L4458" i="2"/>
  <c r="A4459" i="2"/>
  <c r="B4459" i="2"/>
  <c r="C4459" i="2"/>
  <c r="D4459" i="2"/>
  <c r="E4459" i="2"/>
  <c r="F4459" i="2"/>
  <c r="G4459" i="2"/>
  <c r="H4459" i="2"/>
  <c r="I4459" i="2"/>
  <c r="J4459" i="2"/>
  <c r="K4459" i="2"/>
  <c r="L4459" i="2"/>
  <c r="A4460" i="2"/>
  <c r="B4460" i="2"/>
  <c r="C4460" i="2"/>
  <c r="D4460" i="2"/>
  <c r="E4460" i="2"/>
  <c r="F4460" i="2"/>
  <c r="G4460" i="2"/>
  <c r="H4460" i="2"/>
  <c r="I4460" i="2"/>
  <c r="J4460" i="2"/>
  <c r="K4460" i="2"/>
  <c r="L4460" i="2"/>
  <c r="A4461" i="2"/>
  <c r="B4461" i="2"/>
  <c r="C4461" i="2"/>
  <c r="D4461" i="2"/>
  <c r="E4461" i="2"/>
  <c r="F4461" i="2"/>
  <c r="G4461" i="2"/>
  <c r="H4461" i="2"/>
  <c r="I4461" i="2"/>
  <c r="J4461" i="2"/>
  <c r="K4461" i="2"/>
  <c r="L4461" i="2"/>
  <c r="A4462" i="2"/>
  <c r="B4462" i="2"/>
  <c r="C4462" i="2"/>
  <c r="D4462" i="2"/>
  <c r="E4462" i="2"/>
  <c r="F4462" i="2"/>
  <c r="G4462" i="2"/>
  <c r="H4462" i="2"/>
  <c r="I4462" i="2"/>
  <c r="J4462" i="2"/>
  <c r="K4462" i="2"/>
  <c r="L4462" i="2"/>
  <c r="A4463" i="2"/>
  <c r="B4463" i="2"/>
  <c r="C4463" i="2"/>
  <c r="D4463" i="2"/>
  <c r="E4463" i="2"/>
  <c r="F4463" i="2"/>
  <c r="G4463" i="2"/>
  <c r="H4463" i="2"/>
  <c r="I4463" i="2"/>
  <c r="J4463" i="2"/>
  <c r="K4463" i="2"/>
  <c r="L4463" i="2"/>
  <c r="A4464" i="2"/>
  <c r="B4464" i="2"/>
  <c r="C4464" i="2"/>
  <c r="D4464" i="2"/>
  <c r="E4464" i="2"/>
  <c r="F4464" i="2"/>
  <c r="G4464" i="2"/>
  <c r="H4464" i="2"/>
  <c r="I4464" i="2"/>
  <c r="J4464" i="2"/>
  <c r="K4464" i="2"/>
  <c r="L4464" i="2"/>
  <c r="A4465" i="2"/>
  <c r="B4465" i="2"/>
  <c r="C4465" i="2"/>
  <c r="D4465" i="2"/>
  <c r="E4465" i="2"/>
  <c r="F4465" i="2"/>
  <c r="G4465" i="2"/>
  <c r="H4465" i="2"/>
  <c r="I4465" i="2"/>
  <c r="J4465" i="2"/>
  <c r="K4465" i="2"/>
  <c r="L4465" i="2"/>
  <c r="A4466" i="2"/>
  <c r="B4466" i="2"/>
  <c r="C4466" i="2"/>
  <c r="D4466" i="2"/>
  <c r="E4466" i="2"/>
  <c r="F4466" i="2"/>
  <c r="G4466" i="2"/>
  <c r="H4466" i="2"/>
  <c r="I4466" i="2"/>
  <c r="J4466" i="2"/>
  <c r="K4466" i="2"/>
  <c r="L4466" i="2"/>
  <c r="A4467" i="2"/>
  <c r="B4467" i="2"/>
  <c r="C4467" i="2"/>
  <c r="D4467" i="2"/>
  <c r="E4467" i="2"/>
  <c r="F4467" i="2"/>
  <c r="G4467" i="2"/>
  <c r="H4467" i="2"/>
  <c r="I4467" i="2"/>
  <c r="J4467" i="2"/>
  <c r="K4467" i="2"/>
  <c r="L4467" i="2"/>
  <c r="A4468" i="2"/>
  <c r="B4468" i="2"/>
  <c r="C4468" i="2"/>
  <c r="D4468" i="2"/>
  <c r="E4468" i="2"/>
  <c r="F4468" i="2"/>
  <c r="G4468" i="2"/>
  <c r="H4468" i="2"/>
  <c r="I4468" i="2"/>
  <c r="J4468" i="2"/>
  <c r="K4468" i="2"/>
  <c r="L4468" i="2"/>
  <c r="A4469" i="2"/>
  <c r="B4469" i="2"/>
  <c r="C4469" i="2"/>
  <c r="D4469" i="2"/>
  <c r="E4469" i="2"/>
  <c r="F4469" i="2"/>
  <c r="G4469" i="2"/>
  <c r="H4469" i="2"/>
  <c r="I4469" i="2"/>
  <c r="J4469" i="2"/>
  <c r="K4469" i="2"/>
  <c r="L4469" i="2"/>
  <c r="A4470" i="2"/>
  <c r="B4470" i="2"/>
  <c r="C4470" i="2"/>
  <c r="D4470" i="2"/>
  <c r="E4470" i="2"/>
  <c r="F4470" i="2"/>
  <c r="G4470" i="2"/>
  <c r="H4470" i="2"/>
  <c r="I4470" i="2"/>
  <c r="J4470" i="2"/>
  <c r="K4470" i="2"/>
  <c r="L4470" i="2"/>
  <c r="A4471" i="2"/>
  <c r="B4471" i="2"/>
  <c r="C4471" i="2"/>
  <c r="D4471" i="2"/>
  <c r="E4471" i="2"/>
  <c r="F4471" i="2"/>
  <c r="G4471" i="2"/>
  <c r="H4471" i="2"/>
  <c r="I4471" i="2"/>
  <c r="J4471" i="2"/>
  <c r="K4471" i="2"/>
  <c r="L4471" i="2"/>
  <c r="A4472" i="2"/>
  <c r="B4472" i="2"/>
  <c r="C4472" i="2"/>
  <c r="D4472" i="2"/>
  <c r="E4472" i="2"/>
  <c r="F4472" i="2"/>
  <c r="G4472" i="2"/>
  <c r="H4472" i="2"/>
  <c r="I4472" i="2"/>
  <c r="J4472" i="2"/>
  <c r="K4472" i="2"/>
  <c r="L4472" i="2"/>
  <c r="A4473" i="2"/>
  <c r="B4473" i="2"/>
  <c r="C4473" i="2"/>
  <c r="D4473" i="2"/>
  <c r="E4473" i="2"/>
  <c r="F4473" i="2"/>
  <c r="G4473" i="2"/>
  <c r="H4473" i="2"/>
  <c r="I4473" i="2"/>
  <c r="J4473" i="2"/>
  <c r="K4473" i="2"/>
  <c r="L4473" i="2"/>
  <c r="A4474" i="2"/>
  <c r="B4474" i="2"/>
  <c r="C4474" i="2"/>
  <c r="D4474" i="2"/>
  <c r="E4474" i="2"/>
  <c r="F4474" i="2"/>
  <c r="G4474" i="2"/>
  <c r="H4474" i="2"/>
  <c r="I4474" i="2"/>
  <c r="J4474" i="2"/>
  <c r="K4474" i="2"/>
  <c r="L4474" i="2"/>
  <c r="A4475" i="2"/>
  <c r="B4475" i="2"/>
  <c r="C4475" i="2"/>
  <c r="D4475" i="2"/>
  <c r="E4475" i="2"/>
  <c r="F4475" i="2"/>
  <c r="G4475" i="2"/>
  <c r="H4475" i="2"/>
  <c r="I4475" i="2"/>
  <c r="J4475" i="2"/>
  <c r="K4475" i="2"/>
  <c r="L4475" i="2"/>
  <c r="A4476" i="2"/>
  <c r="B4476" i="2"/>
  <c r="C4476" i="2"/>
  <c r="D4476" i="2"/>
  <c r="E4476" i="2"/>
  <c r="F4476" i="2"/>
  <c r="G4476" i="2"/>
  <c r="H4476" i="2"/>
  <c r="I4476" i="2"/>
  <c r="J4476" i="2"/>
  <c r="K4476" i="2"/>
  <c r="L4476" i="2"/>
  <c r="A4477" i="2"/>
  <c r="B4477" i="2"/>
  <c r="C4477" i="2"/>
  <c r="D4477" i="2"/>
  <c r="E4477" i="2"/>
  <c r="F4477" i="2"/>
  <c r="G4477" i="2"/>
  <c r="H4477" i="2"/>
  <c r="I4477" i="2"/>
  <c r="J4477" i="2"/>
  <c r="K4477" i="2"/>
  <c r="L4477" i="2"/>
  <c r="A4478" i="2"/>
  <c r="B4478" i="2"/>
  <c r="C4478" i="2"/>
  <c r="D4478" i="2"/>
  <c r="E4478" i="2"/>
  <c r="F4478" i="2"/>
  <c r="G4478" i="2"/>
  <c r="H4478" i="2"/>
  <c r="I4478" i="2"/>
  <c r="J4478" i="2"/>
  <c r="K4478" i="2"/>
  <c r="L4478" i="2"/>
  <c r="A4479" i="2"/>
  <c r="B4479" i="2"/>
  <c r="C4479" i="2"/>
  <c r="D4479" i="2"/>
  <c r="E4479" i="2"/>
  <c r="F4479" i="2"/>
  <c r="G4479" i="2"/>
  <c r="H4479" i="2"/>
  <c r="I4479" i="2"/>
  <c r="J4479" i="2"/>
  <c r="K4479" i="2"/>
  <c r="L4479" i="2"/>
  <c r="A4480" i="2"/>
  <c r="B4480" i="2"/>
  <c r="C4480" i="2"/>
  <c r="D4480" i="2"/>
  <c r="E4480" i="2"/>
  <c r="F4480" i="2"/>
  <c r="G4480" i="2"/>
  <c r="H4480" i="2"/>
  <c r="I4480" i="2"/>
  <c r="J4480" i="2"/>
  <c r="K4480" i="2"/>
  <c r="L4480" i="2"/>
  <c r="A4481" i="2"/>
  <c r="B4481" i="2"/>
  <c r="C4481" i="2"/>
  <c r="D4481" i="2"/>
  <c r="E4481" i="2"/>
  <c r="F4481" i="2"/>
  <c r="G4481" i="2"/>
  <c r="H4481" i="2"/>
  <c r="I4481" i="2"/>
  <c r="J4481" i="2"/>
  <c r="K4481" i="2"/>
  <c r="L4481" i="2"/>
  <c r="A4482" i="2"/>
  <c r="B4482" i="2"/>
  <c r="C4482" i="2"/>
  <c r="D4482" i="2"/>
  <c r="E4482" i="2"/>
  <c r="F4482" i="2"/>
  <c r="G4482" i="2"/>
  <c r="H4482" i="2"/>
  <c r="I4482" i="2"/>
  <c r="J4482" i="2"/>
  <c r="K4482" i="2"/>
  <c r="L4482" i="2"/>
  <c r="A4483" i="2"/>
  <c r="B4483" i="2"/>
  <c r="C4483" i="2"/>
  <c r="D4483" i="2"/>
  <c r="E4483" i="2"/>
  <c r="F4483" i="2"/>
  <c r="G4483" i="2"/>
  <c r="H4483" i="2"/>
  <c r="I4483" i="2"/>
  <c r="J4483" i="2"/>
  <c r="K4483" i="2"/>
  <c r="L4483" i="2"/>
  <c r="A4484" i="2"/>
  <c r="B4484" i="2"/>
  <c r="C4484" i="2"/>
  <c r="D4484" i="2"/>
  <c r="E4484" i="2"/>
  <c r="F4484" i="2"/>
  <c r="G4484" i="2"/>
  <c r="H4484" i="2"/>
  <c r="I4484" i="2"/>
  <c r="J4484" i="2"/>
  <c r="K4484" i="2"/>
  <c r="L4484" i="2"/>
  <c r="A4485" i="2"/>
  <c r="B4485" i="2"/>
  <c r="C4485" i="2"/>
  <c r="D4485" i="2"/>
  <c r="E4485" i="2"/>
  <c r="F4485" i="2"/>
  <c r="G4485" i="2"/>
  <c r="H4485" i="2"/>
  <c r="I4485" i="2"/>
  <c r="J4485" i="2"/>
  <c r="K4485" i="2"/>
  <c r="L4485" i="2"/>
  <c r="A4486" i="2"/>
  <c r="B4486" i="2"/>
  <c r="C4486" i="2"/>
  <c r="D4486" i="2"/>
  <c r="E4486" i="2"/>
  <c r="F4486" i="2"/>
  <c r="G4486" i="2"/>
  <c r="H4486" i="2"/>
  <c r="I4486" i="2"/>
  <c r="J4486" i="2"/>
  <c r="K4486" i="2"/>
  <c r="L4486" i="2"/>
  <c r="A4487" i="2"/>
  <c r="B4487" i="2"/>
  <c r="C4487" i="2"/>
  <c r="D4487" i="2"/>
  <c r="E4487" i="2"/>
  <c r="F4487" i="2"/>
  <c r="G4487" i="2"/>
  <c r="H4487" i="2"/>
  <c r="I4487" i="2"/>
  <c r="J4487" i="2"/>
  <c r="K4487" i="2"/>
  <c r="L4487" i="2"/>
  <c r="A4488" i="2"/>
  <c r="B4488" i="2"/>
  <c r="C4488" i="2"/>
  <c r="D4488" i="2"/>
  <c r="E4488" i="2"/>
  <c r="F4488" i="2"/>
  <c r="G4488" i="2"/>
  <c r="H4488" i="2"/>
  <c r="I4488" i="2"/>
  <c r="J4488" i="2"/>
  <c r="K4488" i="2"/>
  <c r="L4488" i="2"/>
  <c r="A4489" i="2"/>
  <c r="B4489" i="2"/>
  <c r="C4489" i="2"/>
  <c r="D4489" i="2"/>
  <c r="E4489" i="2"/>
  <c r="F4489" i="2"/>
  <c r="G4489" i="2"/>
  <c r="H4489" i="2"/>
  <c r="I4489" i="2"/>
  <c r="J4489" i="2"/>
  <c r="K4489" i="2"/>
  <c r="L4489" i="2"/>
  <c r="A4490" i="2"/>
  <c r="B4490" i="2"/>
  <c r="C4490" i="2"/>
  <c r="D4490" i="2"/>
  <c r="E4490" i="2"/>
  <c r="F4490" i="2"/>
  <c r="G4490" i="2"/>
  <c r="H4490" i="2"/>
  <c r="I4490" i="2"/>
  <c r="J4490" i="2"/>
  <c r="K4490" i="2"/>
  <c r="L4490" i="2"/>
  <c r="A4491" i="2"/>
  <c r="B4491" i="2"/>
  <c r="C4491" i="2"/>
  <c r="D4491" i="2"/>
  <c r="E4491" i="2"/>
  <c r="F4491" i="2"/>
  <c r="G4491" i="2"/>
  <c r="H4491" i="2"/>
  <c r="I4491" i="2"/>
  <c r="J4491" i="2"/>
  <c r="K4491" i="2"/>
  <c r="L4491" i="2"/>
  <c r="A4492" i="2"/>
  <c r="B4492" i="2"/>
  <c r="C4492" i="2"/>
  <c r="D4492" i="2"/>
  <c r="E4492" i="2"/>
  <c r="F4492" i="2"/>
  <c r="G4492" i="2"/>
  <c r="H4492" i="2"/>
  <c r="I4492" i="2"/>
  <c r="J4492" i="2"/>
  <c r="K4492" i="2"/>
  <c r="L4492" i="2"/>
  <c r="A4493" i="2"/>
  <c r="B4493" i="2"/>
  <c r="C4493" i="2"/>
  <c r="D4493" i="2"/>
  <c r="E4493" i="2"/>
  <c r="F4493" i="2"/>
  <c r="G4493" i="2"/>
  <c r="H4493" i="2"/>
  <c r="I4493" i="2"/>
  <c r="J4493" i="2"/>
  <c r="K4493" i="2"/>
  <c r="L4493" i="2"/>
  <c r="A4494" i="2"/>
  <c r="B4494" i="2"/>
  <c r="C4494" i="2"/>
  <c r="D4494" i="2"/>
  <c r="E4494" i="2"/>
  <c r="F4494" i="2"/>
  <c r="G4494" i="2"/>
  <c r="H4494" i="2"/>
  <c r="I4494" i="2"/>
  <c r="J4494" i="2"/>
  <c r="K4494" i="2"/>
  <c r="L4494" i="2"/>
  <c r="A4495" i="2"/>
  <c r="B4495" i="2"/>
  <c r="C4495" i="2"/>
  <c r="D4495" i="2"/>
  <c r="E4495" i="2"/>
  <c r="F4495" i="2"/>
  <c r="G4495" i="2"/>
  <c r="H4495" i="2"/>
  <c r="I4495" i="2"/>
  <c r="J4495" i="2"/>
  <c r="K4495" i="2"/>
  <c r="L4495" i="2"/>
  <c r="A4496" i="2"/>
  <c r="B4496" i="2"/>
  <c r="C4496" i="2"/>
  <c r="D4496" i="2"/>
  <c r="E4496" i="2"/>
  <c r="F4496" i="2"/>
  <c r="G4496" i="2"/>
  <c r="H4496" i="2"/>
  <c r="I4496" i="2"/>
  <c r="J4496" i="2"/>
  <c r="K4496" i="2"/>
  <c r="L4496" i="2"/>
  <c r="A4497" i="2"/>
  <c r="B4497" i="2"/>
  <c r="C4497" i="2"/>
  <c r="D4497" i="2"/>
  <c r="E4497" i="2"/>
  <c r="F4497" i="2"/>
  <c r="G4497" i="2"/>
  <c r="H4497" i="2"/>
  <c r="I4497" i="2"/>
  <c r="J4497" i="2"/>
  <c r="K4497" i="2"/>
  <c r="L4497" i="2"/>
  <c r="A4498" i="2"/>
  <c r="B4498" i="2"/>
  <c r="C4498" i="2"/>
  <c r="D4498" i="2"/>
  <c r="E4498" i="2"/>
  <c r="F4498" i="2"/>
  <c r="G4498" i="2"/>
  <c r="H4498" i="2"/>
  <c r="I4498" i="2"/>
  <c r="J4498" i="2"/>
  <c r="K4498" i="2"/>
  <c r="L4498" i="2"/>
  <c r="A4499" i="2"/>
  <c r="B4499" i="2"/>
  <c r="C4499" i="2"/>
  <c r="D4499" i="2"/>
  <c r="E4499" i="2"/>
  <c r="F4499" i="2"/>
  <c r="G4499" i="2"/>
  <c r="H4499" i="2"/>
  <c r="I4499" i="2"/>
  <c r="J4499" i="2"/>
  <c r="K4499" i="2"/>
  <c r="L4499" i="2"/>
  <c r="A4500" i="2"/>
  <c r="B4500" i="2"/>
  <c r="C4500" i="2"/>
  <c r="D4500" i="2"/>
  <c r="E4500" i="2"/>
  <c r="F4500" i="2"/>
  <c r="G4500" i="2"/>
  <c r="H4500" i="2"/>
  <c r="I4500" i="2"/>
  <c r="J4500" i="2"/>
  <c r="K4500" i="2"/>
  <c r="L4500" i="2"/>
  <c r="A4501" i="2"/>
  <c r="B4501" i="2"/>
  <c r="C4501" i="2"/>
  <c r="D4501" i="2"/>
  <c r="E4501" i="2"/>
  <c r="F4501" i="2"/>
  <c r="G4501" i="2"/>
  <c r="H4501" i="2"/>
  <c r="I4501" i="2"/>
  <c r="J4501" i="2"/>
  <c r="K4501" i="2"/>
  <c r="L4501" i="2"/>
  <c r="A4026" i="2"/>
  <c r="B4026" i="2"/>
  <c r="C4026" i="2"/>
  <c r="D4026" i="2"/>
  <c r="E4026" i="2"/>
  <c r="F4026" i="2"/>
  <c r="G4026" i="2"/>
  <c r="H4026" i="2"/>
  <c r="I4026" i="2"/>
  <c r="J4026" i="2"/>
  <c r="K4026" i="2"/>
  <c r="L4026" i="2"/>
  <c r="A4027" i="2"/>
  <c r="B4027" i="2"/>
  <c r="C4027" i="2"/>
  <c r="D4027" i="2"/>
  <c r="E4027" i="2"/>
  <c r="K4027" i="2" s="1"/>
  <c r="F4027" i="2"/>
  <c r="G4027" i="2"/>
  <c r="H4027" i="2"/>
  <c r="I4027" i="2"/>
  <c r="L4027" i="2" s="1"/>
  <c r="J4027" i="2"/>
  <c r="A4028" i="2"/>
  <c r="B4028" i="2"/>
  <c r="C4028" i="2"/>
  <c r="D4028" i="2"/>
  <c r="E4028" i="2"/>
  <c r="F4028" i="2"/>
  <c r="G4028" i="2"/>
  <c r="H4028" i="2"/>
  <c r="I4028" i="2"/>
  <c r="J4028" i="2"/>
  <c r="K4028" i="2"/>
  <c r="L4028" i="2"/>
  <c r="A4029" i="2"/>
  <c r="B4029" i="2"/>
  <c r="C4029" i="2"/>
  <c r="D4029" i="2"/>
  <c r="E4029" i="2"/>
  <c r="F4029" i="2"/>
  <c r="G4029" i="2"/>
  <c r="H4029" i="2"/>
  <c r="I4029" i="2"/>
  <c r="J4029" i="2"/>
  <c r="K4029" i="2"/>
  <c r="L4029" i="2"/>
  <c r="A4030" i="2"/>
  <c r="B4030" i="2"/>
  <c r="C4030" i="2"/>
  <c r="D4030" i="2"/>
  <c r="E4030" i="2"/>
  <c r="F4030" i="2"/>
  <c r="G4030" i="2"/>
  <c r="H4030" i="2"/>
  <c r="I4030" i="2"/>
  <c r="J4030" i="2"/>
  <c r="K4030" i="2"/>
  <c r="L4030" i="2"/>
  <c r="A4031" i="2"/>
  <c r="B4031" i="2"/>
  <c r="C4031" i="2"/>
  <c r="D4031" i="2"/>
  <c r="E4031" i="2"/>
  <c r="F4031" i="2"/>
  <c r="G4031" i="2"/>
  <c r="H4031" i="2"/>
  <c r="I4031" i="2"/>
  <c r="J4031" i="2"/>
  <c r="K4031" i="2"/>
  <c r="L4031" i="2"/>
  <c r="A4032" i="2"/>
  <c r="B4032" i="2"/>
  <c r="C4032" i="2"/>
  <c r="D4032" i="2"/>
  <c r="E4032" i="2"/>
  <c r="F4032" i="2"/>
  <c r="G4032" i="2"/>
  <c r="H4032" i="2"/>
  <c r="I4032" i="2"/>
  <c r="J4032" i="2"/>
  <c r="K4032" i="2"/>
  <c r="L4032" i="2"/>
  <c r="A4033" i="2"/>
  <c r="B4033" i="2"/>
  <c r="C4033" i="2"/>
  <c r="D4033" i="2"/>
  <c r="E4033" i="2"/>
  <c r="F4033" i="2"/>
  <c r="G4033" i="2"/>
  <c r="H4033" i="2"/>
  <c r="I4033" i="2"/>
  <c r="J4033" i="2"/>
  <c r="K4033" i="2"/>
  <c r="L4033" i="2"/>
  <c r="A4034" i="2"/>
  <c r="B4034" i="2"/>
  <c r="C4034" i="2"/>
  <c r="D4034" i="2"/>
  <c r="E4034" i="2"/>
  <c r="F4034" i="2"/>
  <c r="G4034" i="2"/>
  <c r="H4034" i="2"/>
  <c r="I4034" i="2"/>
  <c r="J4034" i="2"/>
  <c r="K4034" i="2"/>
  <c r="L4034" i="2"/>
  <c r="A4035" i="2"/>
  <c r="B4035" i="2"/>
  <c r="C4035" i="2"/>
  <c r="D4035" i="2"/>
  <c r="E4035" i="2"/>
  <c r="F4035" i="2"/>
  <c r="G4035" i="2"/>
  <c r="H4035" i="2"/>
  <c r="I4035" i="2"/>
  <c r="J4035" i="2"/>
  <c r="K4035" i="2"/>
  <c r="L4035" i="2"/>
  <c r="A4036" i="2"/>
  <c r="B4036" i="2"/>
  <c r="C4036" i="2"/>
  <c r="D4036" i="2"/>
  <c r="E4036" i="2"/>
  <c r="F4036" i="2"/>
  <c r="G4036" i="2"/>
  <c r="H4036" i="2"/>
  <c r="I4036" i="2"/>
  <c r="J4036" i="2"/>
  <c r="K4036" i="2"/>
  <c r="L4036" i="2"/>
  <c r="A4037" i="2"/>
  <c r="B4037" i="2"/>
  <c r="C4037" i="2"/>
  <c r="D4037" i="2"/>
  <c r="E4037" i="2"/>
  <c r="F4037" i="2"/>
  <c r="G4037" i="2"/>
  <c r="H4037" i="2"/>
  <c r="I4037" i="2"/>
  <c r="J4037" i="2"/>
  <c r="K4037" i="2"/>
  <c r="L4037" i="2"/>
  <c r="A4038" i="2"/>
  <c r="B4038" i="2"/>
  <c r="C4038" i="2"/>
  <c r="D4038" i="2"/>
  <c r="E4038" i="2"/>
  <c r="F4038" i="2"/>
  <c r="G4038" i="2"/>
  <c r="H4038" i="2"/>
  <c r="I4038" i="2"/>
  <c r="J4038" i="2"/>
  <c r="K4038" i="2"/>
  <c r="L4038" i="2"/>
  <c r="A4039" i="2"/>
  <c r="B4039" i="2"/>
  <c r="C4039" i="2"/>
  <c r="D4039" i="2"/>
  <c r="E4039" i="2"/>
  <c r="F4039" i="2"/>
  <c r="G4039" i="2"/>
  <c r="H4039" i="2"/>
  <c r="I4039" i="2"/>
  <c r="J4039" i="2"/>
  <c r="K4039" i="2"/>
  <c r="L4039" i="2"/>
  <c r="A4040" i="2"/>
  <c r="B4040" i="2"/>
  <c r="C4040" i="2"/>
  <c r="D4040" i="2"/>
  <c r="E4040" i="2"/>
  <c r="F4040" i="2"/>
  <c r="G4040" i="2"/>
  <c r="H4040" i="2"/>
  <c r="I4040" i="2"/>
  <c r="J4040" i="2"/>
  <c r="K4040" i="2"/>
  <c r="L4040" i="2"/>
  <c r="A4041" i="2"/>
  <c r="B4041" i="2"/>
  <c r="C4041" i="2"/>
  <c r="D4041" i="2"/>
  <c r="E4041" i="2"/>
  <c r="F4041" i="2"/>
  <c r="G4041" i="2"/>
  <c r="H4041" i="2"/>
  <c r="I4041" i="2"/>
  <c r="J4041" i="2"/>
  <c r="K4041" i="2"/>
  <c r="L4041" i="2"/>
  <c r="A4042" i="2"/>
  <c r="B4042" i="2"/>
  <c r="C4042" i="2"/>
  <c r="D4042" i="2"/>
  <c r="E4042" i="2"/>
  <c r="F4042" i="2"/>
  <c r="G4042" i="2"/>
  <c r="H4042" i="2"/>
  <c r="I4042" i="2"/>
  <c r="J4042" i="2"/>
  <c r="K4042" i="2"/>
  <c r="L4042" i="2"/>
  <c r="A4043" i="2"/>
  <c r="B4043" i="2"/>
  <c r="C4043" i="2"/>
  <c r="D4043" i="2"/>
  <c r="E4043" i="2"/>
  <c r="F4043" i="2"/>
  <c r="G4043" i="2"/>
  <c r="H4043" i="2"/>
  <c r="I4043" i="2"/>
  <c r="J4043" i="2"/>
  <c r="K4043" i="2"/>
  <c r="L4043" i="2"/>
  <c r="A4044" i="2"/>
  <c r="B4044" i="2"/>
  <c r="C4044" i="2"/>
  <c r="D4044" i="2"/>
  <c r="E4044" i="2"/>
  <c r="F4044" i="2"/>
  <c r="G4044" i="2"/>
  <c r="H4044" i="2"/>
  <c r="I4044" i="2"/>
  <c r="J4044" i="2"/>
  <c r="K4044" i="2"/>
  <c r="L4044" i="2"/>
  <c r="A4045" i="2"/>
  <c r="B4045" i="2"/>
  <c r="C4045" i="2"/>
  <c r="D4045" i="2"/>
  <c r="E4045" i="2"/>
  <c r="F4045" i="2"/>
  <c r="G4045" i="2"/>
  <c r="H4045" i="2"/>
  <c r="I4045" i="2"/>
  <c r="J4045" i="2"/>
  <c r="K4045" i="2"/>
  <c r="L4045" i="2"/>
  <c r="A4046" i="2"/>
  <c r="B4046" i="2"/>
  <c r="C4046" i="2"/>
  <c r="D4046" i="2"/>
  <c r="E4046" i="2"/>
  <c r="F4046" i="2"/>
  <c r="G4046" i="2"/>
  <c r="H4046" i="2"/>
  <c r="I4046" i="2"/>
  <c r="J4046" i="2"/>
  <c r="K4046" i="2"/>
  <c r="L4046" i="2"/>
  <c r="A4047" i="2"/>
  <c r="B4047" i="2"/>
  <c r="C4047" i="2"/>
  <c r="D4047" i="2"/>
  <c r="E4047" i="2"/>
  <c r="F4047" i="2"/>
  <c r="G4047" i="2"/>
  <c r="H4047" i="2"/>
  <c r="I4047" i="2"/>
  <c r="J4047" i="2"/>
  <c r="K4047" i="2"/>
  <c r="L4047" i="2"/>
  <c r="A4048" i="2"/>
  <c r="B4048" i="2"/>
  <c r="C4048" i="2"/>
  <c r="D4048" i="2"/>
  <c r="E4048" i="2"/>
  <c r="F4048" i="2"/>
  <c r="G4048" i="2"/>
  <c r="H4048" i="2"/>
  <c r="I4048" i="2"/>
  <c r="J4048" i="2"/>
  <c r="K4048" i="2"/>
  <c r="L4048" i="2"/>
  <c r="A4049" i="2"/>
  <c r="B4049" i="2"/>
  <c r="C4049" i="2"/>
  <c r="D4049" i="2"/>
  <c r="E4049" i="2"/>
  <c r="F4049" i="2"/>
  <c r="G4049" i="2"/>
  <c r="H4049" i="2"/>
  <c r="I4049" i="2"/>
  <c r="J4049" i="2"/>
  <c r="K4049" i="2"/>
  <c r="L4049" i="2"/>
  <c r="A4050" i="2"/>
  <c r="B4050" i="2"/>
  <c r="C4050" i="2"/>
  <c r="D4050" i="2"/>
  <c r="E4050" i="2"/>
  <c r="F4050" i="2"/>
  <c r="G4050" i="2"/>
  <c r="H4050" i="2"/>
  <c r="I4050" i="2"/>
  <c r="J4050" i="2"/>
  <c r="K4050" i="2"/>
  <c r="L4050" i="2"/>
  <c r="A4051" i="2"/>
  <c r="B4051" i="2"/>
  <c r="C4051" i="2"/>
  <c r="D4051" i="2"/>
  <c r="E4051" i="2"/>
  <c r="F4051" i="2"/>
  <c r="G4051" i="2"/>
  <c r="H4051" i="2"/>
  <c r="I4051" i="2"/>
  <c r="J4051" i="2"/>
  <c r="K4051" i="2"/>
  <c r="L4051" i="2"/>
  <c r="A4052" i="2"/>
  <c r="B4052" i="2"/>
  <c r="C4052" i="2"/>
  <c r="D4052" i="2"/>
  <c r="E4052" i="2"/>
  <c r="F4052" i="2"/>
  <c r="G4052" i="2"/>
  <c r="H4052" i="2"/>
  <c r="I4052" i="2"/>
  <c r="J4052" i="2"/>
  <c r="K4052" i="2"/>
  <c r="L4052" i="2"/>
  <c r="A4053" i="2"/>
  <c r="B4053" i="2"/>
  <c r="C4053" i="2"/>
  <c r="D4053" i="2"/>
  <c r="E4053" i="2"/>
  <c r="F4053" i="2"/>
  <c r="G4053" i="2"/>
  <c r="H4053" i="2"/>
  <c r="I4053" i="2"/>
  <c r="J4053" i="2"/>
  <c r="K4053" i="2"/>
  <c r="L4053" i="2"/>
  <c r="A4054" i="2"/>
  <c r="B4054" i="2"/>
  <c r="C4054" i="2"/>
  <c r="D4054" i="2"/>
  <c r="E4054" i="2"/>
  <c r="F4054" i="2"/>
  <c r="G4054" i="2"/>
  <c r="H4054" i="2"/>
  <c r="I4054" i="2"/>
  <c r="J4054" i="2"/>
  <c r="K4054" i="2"/>
  <c r="L4054" i="2"/>
  <c r="A4055" i="2"/>
  <c r="B4055" i="2"/>
  <c r="C4055" i="2"/>
  <c r="D4055" i="2"/>
  <c r="E4055" i="2"/>
  <c r="F4055" i="2"/>
  <c r="G4055" i="2"/>
  <c r="H4055" i="2"/>
  <c r="I4055" i="2"/>
  <c r="J4055" i="2"/>
  <c r="K4055" i="2"/>
  <c r="L4055" i="2"/>
  <c r="A4056" i="2"/>
  <c r="B4056" i="2"/>
  <c r="C4056" i="2"/>
  <c r="D4056" i="2"/>
  <c r="E4056" i="2"/>
  <c r="F4056" i="2"/>
  <c r="G4056" i="2"/>
  <c r="H4056" i="2"/>
  <c r="I4056" i="2"/>
  <c r="J4056" i="2"/>
  <c r="K4056" i="2"/>
  <c r="L4056" i="2"/>
  <c r="A4057" i="2"/>
  <c r="B4057" i="2"/>
  <c r="C4057" i="2"/>
  <c r="D4057" i="2"/>
  <c r="E4057" i="2"/>
  <c r="F4057" i="2"/>
  <c r="G4057" i="2"/>
  <c r="H4057" i="2"/>
  <c r="I4057" i="2"/>
  <c r="J4057" i="2"/>
  <c r="K4057" i="2"/>
  <c r="L4057" i="2"/>
  <c r="A4058" i="2"/>
  <c r="B4058" i="2"/>
  <c r="C4058" i="2"/>
  <c r="D4058" i="2"/>
  <c r="E4058" i="2"/>
  <c r="F4058" i="2"/>
  <c r="G4058" i="2"/>
  <c r="H4058" i="2"/>
  <c r="I4058" i="2"/>
  <c r="J4058" i="2"/>
  <c r="K4058" i="2"/>
  <c r="L4058" i="2"/>
  <c r="A4059" i="2"/>
  <c r="B4059" i="2"/>
  <c r="C4059" i="2"/>
  <c r="D4059" i="2"/>
  <c r="E4059" i="2"/>
  <c r="F4059" i="2"/>
  <c r="G4059" i="2"/>
  <c r="H4059" i="2"/>
  <c r="I4059" i="2"/>
  <c r="J4059" i="2"/>
  <c r="K4059" i="2"/>
  <c r="L4059" i="2"/>
  <c r="A4060" i="2"/>
  <c r="B4060" i="2"/>
  <c r="C4060" i="2"/>
  <c r="D4060" i="2"/>
  <c r="E4060" i="2"/>
  <c r="F4060" i="2"/>
  <c r="G4060" i="2"/>
  <c r="H4060" i="2"/>
  <c r="I4060" i="2"/>
  <c r="J4060" i="2"/>
  <c r="K4060" i="2"/>
  <c r="L4060" i="2"/>
  <c r="A4061" i="2"/>
  <c r="B4061" i="2"/>
  <c r="C4061" i="2"/>
  <c r="D4061" i="2"/>
  <c r="E4061" i="2"/>
  <c r="F4061" i="2"/>
  <c r="G4061" i="2"/>
  <c r="H4061" i="2"/>
  <c r="I4061" i="2"/>
  <c r="J4061" i="2"/>
  <c r="K4061" i="2"/>
  <c r="L4061" i="2"/>
  <c r="A4062" i="2"/>
  <c r="B4062" i="2"/>
  <c r="C4062" i="2"/>
  <c r="D4062" i="2"/>
  <c r="E4062" i="2"/>
  <c r="F4062" i="2"/>
  <c r="G4062" i="2"/>
  <c r="H4062" i="2"/>
  <c r="I4062" i="2"/>
  <c r="J4062" i="2"/>
  <c r="K4062" i="2"/>
  <c r="L4062" i="2"/>
  <c r="A4063" i="2"/>
  <c r="B4063" i="2"/>
  <c r="C4063" i="2"/>
  <c r="D4063" i="2"/>
  <c r="E4063" i="2"/>
  <c r="F4063" i="2"/>
  <c r="G4063" i="2"/>
  <c r="H4063" i="2"/>
  <c r="I4063" i="2"/>
  <c r="J4063" i="2"/>
  <c r="K4063" i="2"/>
  <c r="L4063" i="2"/>
  <c r="A4064" i="2"/>
  <c r="B4064" i="2"/>
  <c r="C4064" i="2"/>
  <c r="D4064" i="2"/>
  <c r="E4064" i="2"/>
  <c r="F4064" i="2"/>
  <c r="G4064" i="2"/>
  <c r="H4064" i="2"/>
  <c r="I4064" i="2"/>
  <c r="J4064" i="2"/>
  <c r="K4064" i="2"/>
  <c r="L4064" i="2"/>
  <c r="A4065" i="2"/>
  <c r="B4065" i="2"/>
  <c r="C4065" i="2"/>
  <c r="D4065" i="2"/>
  <c r="E4065" i="2"/>
  <c r="F4065" i="2"/>
  <c r="G4065" i="2"/>
  <c r="H4065" i="2"/>
  <c r="I4065" i="2"/>
  <c r="J4065" i="2"/>
  <c r="K4065" i="2"/>
  <c r="L4065" i="2"/>
  <c r="A4066" i="2"/>
  <c r="B4066" i="2"/>
  <c r="C4066" i="2"/>
  <c r="D4066" i="2"/>
  <c r="E4066" i="2"/>
  <c r="F4066" i="2"/>
  <c r="G4066" i="2"/>
  <c r="H4066" i="2"/>
  <c r="I4066" i="2"/>
  <c r="J4066" i="2"/>
  <c r="K4066" i="2"/>
  <c r="L4066" i="2"/>
  <c r="A4067" i="2"/>
  <c r="B4067" i="2"/>
  <c r="C4067" i="2"/>
  <c r="D4067" i="2"/>
  <c r="E4067" i="2"/>
  <c r="F4067" i="2"/>
  <c r="G4067" i="2"/>
  <c r="H4067" i="2"/>
  <c r="I4067" i="2"/>
  <c r="J4067" i="2"/>
  <c r="K4067" i="2"/>
  <c r="L4067" i="2"/>
  <c r="A4068" i="2"/>
  <c r="B4068" i="2"/>
  <c r="C4068" i="2"/>
  <c r="D4068" i="2"/>
  <c r="E4068" i="2"/>
  <c r="F4068" i="2"/>
  <c r="G4068" i="2"/>
  <c r="H4068" i="2"/>
  <c r="I4068" i="2"/>
  <c r="J4068" i="2"/>
  <c r="K4068" i="2"/>
  <c r="L4068" i="2"/>
  <c r="A4069" i="2"/>
  <c r="B4069" i="2"/>
  <c r="C4069" i="2"/>
  <c r="D4069" i="2"/>
  <c r="E4069" i="2"/>
  <c r="F4069" i="2"/>
  <c r="G4069" i="2"/>
  <c r="H4069" i="2"/>
  <c r="I4069" i="2"/>
  <c r="J4069" i="2"/>
  <c r="K4069" i="2"/>
  <c r="L4069" i="2"/>
  <c r="A4070" i="2"/>
  <c r="B4070" i="2"/>
  <c r="C4070" i="2"/>
  <c r="D4070" i="2"/>
  <c r="E4070" i="2"/>
  <c r="F4070" i="2"/>
  <c r="G4070" i="2"/>
  <c r="H4070" i="2"/>
  <c r="I4070" i="2"/>
  <c r="J4070" i="2"/>
  <c r="K4070" i="2"/>
  <c r="L4070" i="2"/>
  <c r="A4071" i="2"/>
  <c r="B4071" i="2"/>
  <c r="C4071" i="2"/>
  <c r="D4071" i="2"/>
  <c r="E4071" i="2"/>
  <c r="F4071" i="2"/>
  <c r="G4071" i="2"/>
  <c r="H4071" i="2"/>
  <c r="I4071" i="2"/>
  <c r="J4071" i="2"/>
  <c r="K4071" i="2"/>
  <c r="L4071" i="2"/>
  <c r="A4072" i="2"/>
  <c r="B4072" i="2"/>
  <c r="C4072" i="2"/>
  <c r="D4072" i="2"/>
  <c r="E4072" i="2"/>
  <c r="F4072" i="2"/>
  <c r="G4072" i="2"/>
  <c r="H4072" i="2"/>
  <c r="I4072" i="2"/>
  <c r="J4072" i="2"/>
  <c r="K4072" i="2"/>
  <c r="L4072" i="2"/>
  <c r="A4073" i="2"/>
  <c r="B4073" i="2"/>
  <c r="C4073" i="2"/>
  <c r="D4073" i="2"/>
  <c r="E4073" i="2"/>
  <c r="F4073" i="2"/>
  <c r="G4073" i="2"/>
  <c r="H4073" i="2"/>
  <c r="I4073" i="2"/>
  <c r="J4073" i="2"/>
  <c r="K4073" i="2"/>
  <c r="L4073" i="2"/>
  <c r="A4074" i="2"/>
  <c r="B4074" i="2"/>
  <c r="C4074" i="2"/>
  <c r="D4074" i="2"/>
  <c r="E4074" i="2"/>
  <c r="F4074" i="2"/>
  <c r="G4074" i="2"/>
  <c r="H4074" i="2"/>
  <c r="I4074" i="2"/>
  <c r="J4074" i="2"/>
  <c r="K4074" i="2"/>
  <c r="L4074" i="2"/>
  <c r="A4075" i="2"/>
  <c r="B4075" i="2"/>
  <c r="C4075" i="2"/>
  <c r="D4075" i="2"/>
  <c r="E4075" i="2"/>
  <c r="F4075" i="2"/>
  <c r="G4075" i="2"/>
  <c r="H4075" i="2"/>
  <c r="I4075" i="2"/>
  <c r="J4075" i="2"/>
  <c r="K4075" i="2"/>
  <c r="L4075" i="2"/>
  <c r="A4076" i="2"/>
  <c r="B4076" i="2"/>
  <c r="C4076" i="2"/>
  <c r="D4076" i="2"/>
  <c r="E4076" i="2"/>
  <c r="F4076" i="2"/>
  <c r="G4076" i="2"/>
  <c r="H4076" i="2"/>
  <c r="I4076" i="2"/>
  <c r="J4076" i="2"/>
  <c r="K4076" i="2"/>
  <c r="L4076" i="2"/>
  <c r="A4077" i="2"/>
  <c r="B4077" i="2"/>
  <c r="C4077" i="2"/>
  <c r="D4077" i="2"/>
  <c r="E4077" i="2"/>
  <c r="F4077" i="2"/>
  <c r="G4077" i="2"/>
  <c r="H4077" i="2"/>
  <c r="I4077" i="2"/>
  <c r="J4077" i="2"/>
  <c r="K4077" i="2"/>
  <c r="L4077" i="2"/>
  <c r="A4078" i="2"/>
  <c r="B4078" i="2"/>
  <c r="C4078" i="2"/>
  <c r="D4078" i="2"/>
  <c r="E4078" i="2"/>
  <c r="F4078" i="2"/>
  <c r="G4078" i="2"/>
  <c r="H4078" i="2"/>
  <c r="I4078" i="2"/>
  <c r="J4078" i="2"/>
  <c r="K4078" i="2"/>
  <c r="L4078" i="2"/>
  <c r="A4079" i="2"/>
  <c r="B4079" i="2"/>
  <c r="C4079" i="2"/>
  <c r="D4079" i="2"/>
  <c r="E4079" i="2"/>
  <c r="F4079" i="2"/>
  <c r="G4079" i="2"/>
  <c r="H4079" i="2"/>
  <c r="I4079" i="2"/>
  <c r="J4079" i="2"/>
  <c r="K4079" i="2"/>
  <c r="L4079" i="2"/>
  <c r="A4080" i="2"/>
  <c r="B4080" i="2"/>
  <c r="C4080" i="2"/>
  <c r="D4080" i="2"/>
  <c r="E4080" i="2"/>
  <c r="F4080" i="2"/>
  <c r="G4080" i="2"/>
  <c r="H4080" i="2"/>
  <c r="I4080" i="2"/>
  <c r="J4080" i="2"/>
  <c r="K4080" i="2"/>
  <c r="L4080" i="2"/>
  <c r="A4081" i="2"/>
  <c r="B4081" i="2"/>
  <c r="C4081" i="2"/>
  <c r="D4081" i="2"/>
  <c r="E4081" i="2"/>
  <c r="F4081" i="2"/>
  <c r="G4081" i="2"/>
  <c r="H4081" i="2"/>
  <c r="I4081" i="2"/>
  <c r="J4081" i="2"/>
  <c r="K4081" i="2"/>
  <c r="L4081" i="2"/>
  <c r="A4082" i="2"/>
  <c r="B4082" i="2"/>
  <c r="C4082" i="2"/>
  <c r="D4082" i="2"/>
  <c r="E4082" i="2"/>
  <c r="F4082" i="2"/>
  <c r="G4082" i="2"/>
  <c r="H4082" i="2"/>
  <c r="I4082" i="2"/>
  <c r="J4082" i="2"/>
  <c r="K4082" i="2"/>
  <c r="L4082" i="2"/>
  <c r="A4083" i="2"/>
  <c r="B4083" i="2"/>
  <c r="C4083" i="2"/>
  <c r="D4083" i="2"/>
  <c r="E4083" i="2"/>
  <c r="F4083" i="2"/>
  <c r="G4083" i="2"/>
  <c r="H4083" i="2"/>
  <c r="I4083" i="2"/>
  <c r="J4083" i="2"/>
  <c r="K4083" i="2"/>
  <c r="L4083" i="2"/>
  <c r="A4084" i="2"/>
  <c r="B4084" i="2"/>
  <c r="C4084" i="2"/>
  <c r="D4084" i="2"/>
  <c r="E4084" i="2"/>
  <c r="F4084" i="2"/>
  <c r="G4084" i="2"/>
  <c r="H4084" i="2"/>
  <c r="I4084" i="2"/>
  <c r="J4084" i="2"/>
  <c r="K4084" i="2"/>
  <c r="L4084" i="2"/>
  <c r="A4085" i="2"/>
  <c r="B4085" i="2"/>
  <c r="C4085" i="2"/>
  <c r="D4085" i="2"/>
  <c r="E4085" i="2"/>
  <c r="F4085" i="2"/>
  <c r="G4085" i="2"/>
  <c r="H4085" i="2"/>
  <c r="I4085" i="2"/>
  <c r="J4085" i="2"/>
  <c r="K4085" i="2"/>
  <c r="L4085" i="2"/>
  <c r="A4086" i="2"/>
  <c r="B4086" i="2"/>
  <c r="C4086" i="2"/>
  <c r="D4086" i="2"/>
  <c r="E4086" i="2"/>
  <c r="F4086" i="2"/>
  <c r="G4086" i="2"/>
  <c r="H4086" i="2"/>
  <c r="I4086" i="2"/>
  <c r="J4086" i="2"/>
  <c r="K4086" i="2"/>
  <c r="L4086" i="2"/>
  <c r="A4087" i="2"/>
  <c r="B4087" i="2"/>
  <c r="C4087" i="2"/>
  <c r="D4087" i="2"/>
  <c r="E4087" i="2"/>
  <c r="F4087" i="2"/>
  <c r="G4087" i="2"/>
  <c r="H4087" i="2"/>
  <c r="I4087" i="2"/>
  <c r="J4087" i="2"/>
  <c r="K4087" i="2"/>
  <c r="L4087" i="2"/>
  <c r="A4088" i="2"/>
  <c r="B4088" i="2"/>
  <c r="C4088" i="2"/>
  <c r="D4088" i="2"/>
  <c r="E4088" i="2"/>
  <c r="F4088" i="2"/>
  <c r="G4088" i="2"/>
  <c r="H4088" i="2"/>
  <c r="I4088" i="2"/>
  <c r="J4088" i="2"/>
  <c r="K4088" i="2"/>
  <c r="L4088" i="2"/>
  <c r="A4089" i="2"/>
  <c r="B4089" i="2"/>
  <c r="C4089" i="2"/>
  <c r="D4089" i="2"/>
  <c r="E4089" i="2"/>
  <c r="F4089" i="2"/>
  <c r="G4089" i="2"/>
  <c r="H4089" i="2"/>
  <c r="I4089" i="2"/>
  <c r="J4089" i="2"/>
  <c r="K4089" i="2"/>
  <c r="L4089" i="2"/>
  <c r="A4090" i="2"/>
  <c r="B4090" i="2"/>
  <c r="C4090" i="2"/>
  <c r="D4090" i="2"/>
  <c r="E4090" i="2"/>
  <c r="F4090" i="2"/>
  <c r="G4090" i="2"/>
  <c r="H4090" i="2"/>
  <c r="I4090" i="2"/>
  <c r="J4090" i="2"/>
  <c r="K4090" i="2"/>
  <c r="L4090" i="2"/>
  <c r="A4091" i="2"/>
  <c r="B4091" i="2"/>
  <c r="C4091" i="2"/>
  <c r="D4091" i="2"/>
  <c r="E4091" i="2"/>
  <c r="F4091" i="2"/>
  <c r="G4091" i="2"/>
  <c r="H4091" i="2"/>
  <c r="I4091" i="2"/>
  <c r="J4091" i="2"/>
  <c r="K4091" i="2"/>
  <c r="L4091" i="2"/>
  <c r="A4092" i="2"/>
  <c r="B4092" i="2"/>
  <c r="C4092" i="2"/>
  <c r="D4092" i="2"/>
  <c r="E4092" i="2"/>
  <c r="F4092" i="2"/>
  <c r="G4092" i="2"/>
  <c r="H4092" i="2"/>
  <c r="I4092" i="2"/>
  <c r="J4092" i="2"/>
  <c r="K4092" i="2"/>
  <c r="L4092" i="2"/>
  <c r="A4093" i="2"/>
  <c r="B4093" i="2"/>
  <c r="C4093" i="2"/>
  <c r="D4093" i="2"/>
  <c r="E4093" i="2"/>
  <c r="F4093" i="2"/>
  <c r="G4093" i="2"/>
  <c r="H4093" i="2"/>
  <c r="I4093" i="2"/>
  <c r="L4093" i="2" s="1"/>
  <c r="J4093" i="2"/>
  <c r="K4093" i="2"/>
  <c r="A4094" i="2"/>
  <c r="B4094" i="2"/>
  <c r="C4094" i="2"/>
  <c r="D4094" i="2"/>
  <c r="E4094" i="2"/>
  <c r="F4094" i="2"/>
  <c r="G4094" i="2"/>
  <c r="H4094" i="2"/>
  <c r="I4094" i="2"/>
  <c r="L4094" i="2" s="1"/>
  <c r="J4094" i="2"/>
  <c r="K4094" i="2"/>
  <c r="A4095" i="2"/>
  <c r="B4095" i="2"/>
  <c r="C4095" i="2"/>
  <c r="D4095" i="2"/>
  <c r="E4095" i="2"/>
  <c r="F4095" i="2"/>
  <c r="G4095" i="2"/>
  <c r="H4095" i="2"/>
  <c r="I4095" i="2"/>
  <c r="L4095" i="2" s="1"/>
  <c r="J4095" i="2"/>
  <c r="K4095" i="2"/>
  <c r="A4096" i="2"/>
  <c r="B4096" i="2"/>
  <c r="C4096" i="2"/>
  <c r="D4096" i="2"/>
  <c r="E4096" i="2"/>
  <c r="F4096" i="2"/>
  <c r="G4096" i="2"/>
  <c r="H4096" i="2"/>
  <c r="I4096" i="2"/>
  <c r="L4096" i="2" s="1"/>
  <c r="J4096" i="2"/>
  <c r="K4096" i="2"/>
  <c r="A4097" i="2"/>
  <c r="B4097" i="2"/>
  <c r="C4097" i="2"/>
  <c r="D4097" i="2"/>
  <c r="E4097" i="2"/>
  <c r="F4097" i="2"/>
  <c r="G4097" i="2"/>
  <c r="H4097" i="2"/>
  <c r="I4097" i="2"/>
  <c r="L4097" i="2" s="1"/>
  <c r="J4097" i="2"/>
  <c r="K4097" i="2"/>
  <c r="A4098" i="2"/>
  <c r="B4098" i="2"/>
  <c r="C4098" i="2"/>
  <c r="D4098" i="2"/>
  <c r="E4098" i="2"/>
  <c r="F4098" i="2"/>
  <c r="G4098" i="2"/>
  <c r="H4098" i="2"/>
  <c r="I4098" i="2"/>
  <c r="L4098" i="2" s="1"/>
  <c r="J4098" i="2"/>
  <c r="K4098" i="2"/>
  <c r="A4099" i="2"/>
  <c r="B4099" i="2"/>
  <c r="C4099" i="2"/>
  <c r="D4099" i="2"/>
  <c r="E4099" i="2"/>
  <c r="F4099" i="2"/>
  <c r="G4099" i="2"/>
  <c r="H4099" i="2"/>
  <c r="I4099" i="2"/>
  <c r="L4099" i="2" s="1"/>
  <c r="J4099" i="2"/>
  <c r="K4099" i="2"/>
  <c r="A4100" i="2"/>
  <c r="B4100" i="2"/>
  <c r="C4100" i="2"/>
  <c r="D4100" i="2"/>
  <c r="E4100" i="2"/>
  <c r="F4100" i="2"/>
  <c r="G4100" i="2"/>
  <c r="H4100" i="2"/>
  <c r="I4100" i="2"/>
  <c r="L4100" i="2" s="1"/>
  <c r="J4100" i="2"/>
  <c r="K4100" i="2"/>
  <c r="A4101" i="2"/>
  <c r="B4101" i="2"/>
  <c r="C4101" i="2"/>
  <c r="D4101" i="2"/>
  <c r="E4101" i="2"/>
  <c r="F4101" i="2"/>
  <c r="G4101" i="2"/>
  <c r="H4101" i="2"/>
  <c r="I4101" i="2"/>
  <c r="L4101" i="2" s="1"/>
  <c r="J4101" i="2"/>
  <c r="K4101" i="2"/>
  <c r="A4102" i="2"/>
  <c r="B4102" i="2"/>
  <c r="C4102" i="2"/>
  <c r="D4102" i="2"/>
  <c r="E4102" i="2"/>
  <c r="F4102" i="2"/>
  <c r="G4102" i="2"/>
  <c r="H4102" i="2"/>
  <c r="I4102" i="2"/>
  <c r="L4102" i="2" s="1"/>
  <c r="J4102" i="2"/>
  <c r="K4102" i="2"/>
  <c r="A4103" i="2"/>
  <c r="B4103" i="2"/>
  <c r="C4103" i="2"/>
  <c r="D4103" i="2"/>
  <c r="E4103" i="2"/>
  <c r="F4103" i="2"/>
  <c r="G4103" i="2"/>
  <c r="H4103" i="2"/>
  <c r="I4103" i="2"/>
  <c r="L4103" i="2" s="1"/>
  <c r="J4103" i="2"/>
  <c r="K4103" i="2"/>
  <c r="A4104" i="2"/>
  <c r="B4104" i="2"/>
  <c r="C4104" i="2"/>
  <c r="D4104" i="2"/>
  <c r="E4104" i="2"/>
  <c r="F4104" i="2"/>
  <c r="G4104" i="2"/>
  <c r="H4104" i="2"/>
  <c r="I4104" i="2"/>
  <c r="L4104" i="2" s="1"/>
  <c r="J4104" i="2"/>
  <c r="K4104" i="2"/>
  <c r="A4105" i="2"/>
  <c r="B4105" i="2"/>
  <c r="C4105" i="2"/>
  <c r="D4105" i="2"/>
  <c r="E4105" i="2"/>
  <c r="F4105" i="2"/>
  <c r="G4105" i="2"/>
  <c r="H4105" i="2"/>
  <c r="I4105" i="2"/>
  <c r="L4105" i="2" s="1"/>
  <c r="J4105" i="2"/>
  <c r="K4105" i="2"/>
  <c r="A4106" i="2"/>
  <c r="B4106" i="2"/>
  <c r="C4106" i="2"/>
  <c r="D4106" i="2"/>
  <c r="E4106" i="2"/>
  <c r="F4106" i="2"/>
  <c r="G4106" i="2"/>
  <c r="H4106" i="2"/>
  <c r="I4106" i="2"/>
  <c r="L4106" i="2" s="1"/>
  <c r="J4106" i="2"/>
  <c r="K4106" i="2"/>
  <c r="A4107" i="2"/>
  <c r="B4107" i="2"/>
  <c r="C4107" i="2"/>
  <c r="D4107" i="2"/>
  <c r="E4107" i="2"/>
  <c r="F4107" i="2"/>
  <c r="G4107" i="2"/>
  <c r="H4107" i="2"/>
  <c r="I4107" i="2"/>
  <c r="L4107" i="2" s="1"/>
  <c r="J4107" i="2"/>
  <c r="K4107" i="2"/>
  <c r="A4108" i="2"/>
  <c r="B4108" i="2"/>
  <c r="C4108" i="2"/>
  <c r="D4108" i="2"/>
  <c r="E4108" i="2"/>
  <c r="F4108" i="2"/>
  <c r="G4108" i="2"/>
  <c r="H4108" i="2"/>
  <c r="I4108" i="2"/>
  <c r="L4108" i="2" s="1"/>
  <c r="J4108" i="2"/>
  <c r="K4108" i="2"/>
  <c r="A4109" i="2"/>
  <c r="B4109" i="2"/>
  <c r="C4109" i="2"/>
  <c r="D4109" i="2"/>
  <c r="E4109" i="2"/>
  <c r="F4109" i="2"/>
  <c r="G4109" i="2"/>
  <c r="H4109" i="2"/>
  <c r="I4109" i="2"/>
  <c r="L4109" i="2" s="1"/>
  <c r="J4109" i="2"/>
  <c r="K4109" i="2"/>
  <c r="A4110" i="2"/>
  <c r="B4110" i="2"/>
  <c r="C4110" i="2"/>
  <c r="D4110" i="2"/>
  <c r="E4110" i="2"/>
  <c r="F4110" i="2"/>
  <c r="G4110" i="2"/>
  <c r="H4110" i="2"/>
  <c r="I4110" i="2"/>
  <c r="L4110" i="2" s="1"/>
  <c r="J4110" i="2"/>
  <c r="K4110" i="2"/>
  <c r="A4111" i="2"/>
  <c r="B4111" i="2"/>
  <c r="C4111" i="2"/>
  <c r="D4111" i="2"/>
  <c r="E4111" i="2"/>
  <c r="F4111" i="2"/>
  <c r="G4111" i="2"/>
  <c r="H4111" i="2"/>
  <c r="I4111" i="2"/>
  <c r="L4111" i="2" s="1"/>
  <c r="J4111" i="2"/>
  <c r="K4111" i="2"/>
  <c r="A4112" i="2"/>
  <c r="B4112" i="2"/>
  <c r="C4112" i="2"/>
  <c r="D4112" i="2"/>
  <c r="E4112" i="2"/>
  <c r="F4112" i="2"/>
  <c r="G4112" i="2"/>
  <c r="H4112" i="2"/>
  <c r="I4112" i="2"/>
  <c r="L4112" i="2" s="1"/>
  <c r="J4112" i="2"/>
  <c r="K4112" i="2"/>
  <c r="A4113" i="2"/>
  <c r="B4113" i="2"/>
  <c r="C4113" i="2"/>
  <c r="D4113" i="2"/>
  <c r="E4113" i="2"/>
  <c r="F4113" i="2"/>
  <c r="G4113" i="2"/>
  <c r="H4113" i="2"/>
  <c r="I4113" i="2"/>
  <c r="L4113" i="2" s="1"/>
  <c r="J4113" i="2"/>
  <c r="K4113" i="2"/>
  <c r="A4114" i="2"/>
  <c r="B4114" i="2"/>
  <c r="C4114" i="2"/>
  <c r="D4114" i="2"/>
  <c r="E4114" i="2"/>
  <c r="F4114" i="2"/>
  <c r="G4114" i="2"/>
  <c r="H4114" i="2"/>
  <c r="I4114" i="2"/>
  <c r="L4114" i="2" s="1"/>
  <c r="J4114" i="2"/>
  <c r="K4114" i="2"/>
  <c r="A4115" i="2"/>
  <c r="B4115" i="2"/>
  <c r="C4115" i="2"/>
  <c r="D4115" i="2"/>
  <c r="E4115" i="2"/>
  <c r="F4115" i="2"/>
  <c r="G4115" i="2"/>
  <c r="H4115" i="2"/>
  <c r="I4115" i="2"/>
  <c r="L4115" i="2" s="1"/>
  <c r="J4115" i="2"/>
  <c r="K4115" i="2"/>
  <c r="A4116" i="2"/>
  <c r="B4116" i="2"/>
  <c r="C4116" i="2"/>
  <c r="D4116" i="2"/>
  <c r="E4116" i="2"/>
  <c r="F4116" i="2"/>
  <c r="G4116" i="2"/>
  <c r="H4116" i="2"/>
  <c r="I4116" i="2"/>
  <c r="L4116" i="2" s="1"/>
  <c r="J4116" i="2"/>
  <c r="K4116" i="2"/>
  <c r="A4117" i="2"/>
  <c r="B4117" i="2"/>
  <c r="C4117" i="2"/>
  <c r="D4117" i="2"/>
  <c r="E4117" i="2"/>
  <c r="F4117" i="2"/>
  <c r="G4117" i="2"/>
  <c r="H4117" i="2"/>
  <c r="I4117" i="2"/>
  <c r="L4117" i="2" s="1"/>
  <c r="J4117" i="2"/>
  <c r="K4117" i="2"/>
  <c r="A4118" i="2"/>
  <c r="B4118" i="2"/>
  <c r="C4118" i="2"/>
  <c r="D4118" i="2"/>
  <c r="E4118" i="2"/>
  <c r="F4118" i="2"/>
  <c r="G4118" i="2"/>
  <c r="H4118" i="2"/>
  <c r="I4118" i="2"/>
  <c r="L4118" i="2" s="1"/>
  <c r="J4118" i="2"/>
  <c r="K4118" i="2"/>
  <c r="A4119" i="2"/>
  <c r="B4119" i="2"/>
  <c r="C4119" i="2"/>
  <c r="D4119" i="2"/>
  <c r="E4119" i="2"/>
  <c r="F4119" i="2"/>
  <c r="G4119" i="2"/>
  <c r="H4119" i="2"/>
  <c r="I4119" i="2"/>
  <c r="L4119" i="2" s="1"/>
  <c r="J4119" i="2"/>
  <c r="K4119" i="2"/>
  <c r="A4120" i="2"/>
  <c r="B4120" i="2"/>
  <c r="C4120" i="2"/>
  <c r="D4120" i="2"/>
  <c r="E4120" i="2"/>
  <c r="F4120" i="2"/>
  <c r="G4120" i="2"/>
  <c r="H4120" i="2"/>
  <c r="I4120" i="2"/>
  <c r="L4120" i="2" s="1"/>
  <c r="J4120" i="2"/>
  <c r="K4120" i="2"/>
  <c r="A4121" i="2"/>
  <c r="B4121" i="2"/>
  <c r="C4121" i="2"/>
  <c r="D4121" i="2"/>
  <c r="E4121" i="2"/>
  <c r="F4121" i="2"/>
  <c r="G4121" i="2"/>
  <c r="H4121" i="2"/>
  <c r="I4121" i="2"/>
  <c r="L4121" i="2" s="1"/>
  <c r="J4121" i="2"/>
  <c r="K4121" i="2"/>
  <c r="A4122" i="2"/>
  <c r="B4122" i="2"/>
  <c r="C4122" i="2"/>
  <c r="D4122" i="2"/>
  <c r="E4122" i="2"/>
  <c r="F4122" i="2"/>
  <c r="G4122" i="2"/>
  <c r="H4122" i="2"/>
  <c r="I4122" i="2"/>
  <c r="L4122" i="2" s="1"/>
  <c r="J4122" i="2"/>
  <c r="K4122" i="2"/>
  <c r="A4123" i="2"/>
  <c r="B4123" i="2"/>
  <c r="C4123" i="2"/>
  <c r="D4123" i="2"/>
  <c r="E4123" i="2"/>
  <c r="F4123" i="2"/>
  <c r="G4123" i="2"/>
  <c r="H4123" i="2"/>
  <c r="I4123" i="2"/>
  <c r="L4123" i="2" s="1"/>
  <c r="J4123" i="2"/>
  <c r="K4123" i="2"/>
  <c r="A4124" i="2"/>
  <c r="B4124" i="2"/>
  <c r="C4124" i="2"/>
  <c r="D4124" i="2"/>
  <c r="E4124" i="2"/>
  <c r="F4124" i="2"/>
  <c r="G4124" i="2"/>
  <c r="H4124" i="2"/>
  <c r="I4124" i="2"/>
  <c r="L4124" i="2" s="1"/>
  <c r="J4124" i="2"/>
  <c r="K4124" i="2"/>
  <c r="A4125" i="2"/>
  <c r="B4125" i="2"/>
  <c r="C4125" i="2"/>
  <c r="D4125" i="2"/>
  <c r="E4125" i="2"/>
  <c r="F4125" i="2"/>
  <c r="G4125" i="2"/>
  <c r="H4125" i="2"/>
  <c r="I4125" i="2"/>
  <c r="L4125" i="2" s="1"/>
  <c r="J4125" i="2"/>
  <c r="K4125" i="2"/>
  <c r="A4126" i="2"/>
  <c r="B4126" i="2"/>
  <c r="C4126" i="2"/>
  <c r="D4126" i="2"/>
  <c r="E4126" i="2"/>
  <c r="F4126" i="2"/>
  <c r="G4126" i="2"/>
  <c r="H4126" i="2"/>
  <c r="I4126" i="2"/>
  <c r="L4126" i="2" s="1"/>
  <c r="J4126" i="2"/>
  <c r="K4126" i="2"/>
  <c r="A4127" i="2"/>
  <c r="B4127" i="2"/>
  <c r="C4127" i="2"/>
  <c r="D4127" i="2"/>
  <c r="E4127" i="2"/>
  <c r="F4127" i="2"/>
  <c r="G4127" i="2"/>
  <c r="H4127" i="2"/>
  <c r="I4127" i="2"/>
  <c r="L4127" i="2" s="1"/>
  <c r="J4127" i="2"/>
  <c r="K4127" i="2"/>
  <c r="A4128" i="2"/>
  <c r="B4128" i="2"/>
  <c r="C4128" i="2"/>
  <c r="D4128" i="2"/>
  <c r="E4128" i="2"/>
  <c r="F4128" i="2"/>
  <c r="G4128" i="2"/>
  <c r="H4128" i="2"/>
  <c r="I4128" i="2"/>
  <c r="L4128" i="2" s="1"/>
  <c r="J4128" i="2"/>
  <c r="K4128" i="2"/>
  <c r="A4129" i="2"/>
  <c r="B4129" i="2"/>
  <c r="C4129" i="2"/>
  <c r="D4129" i="2"/>
  <c r="E4129" i="2"/>
  <c r="F4129" i="2"/>
  <c r="G4129" i="2"/>
  <c r="H4129" i="2"/>
  <c r="I4129" i="2"/>
  <c r="L4129" i="2" s="1"/>
  <c r="J4129" i="2"/>
  <c r="K4129" i="2"/>
  <c r="A4130" i="2"/>
  <c r="B4130" i="2"/>
  <c r="C4130" i="2"/>
  <c r="D4130" i="2"/>
  <c r="E4130" i="2"/>
  <c r="F4130" i="2"/>
  <c r="G4130" i="2"/>
  <c r="H4130" i="2"/>
  <c r="I4130" i="2"/>
  <c r="L4130" i="2" s="1"/>
  <c r="J4130" i="2"/>
  <c r="K4130" i="2"/>
  <c r="A4131" i="2"/>
  <c r="B4131" i="2"/>
  <c r="C4131" i="2"/>
  <c r="D4131" i="2"/>
  <c r="E4131" i="2"/>
  <c r="F4131" i="2"/>
  <c r="G4131" i="2"/>
  <c r="H4131" i="2"/>
  <c r="I4131" i="2"/>
  <c r="L4131" i="2" s="1"/>
  <c r="J4131" i="2"/>
  <c r="K4131" i="2"/>
  <c r="A4132" i="2"/>
  <c r="B4132" i="2"/>
  <c r="C4132" i="2"/>
  <c r="D4132" i="2"/>
  <c r="E4132" i="2"/>
  <c r="F4132" i="2"/>
  <c r="G4132" i="2"/>
  <c r="H4132" i="2"/>
  <c r="I4132" i="2"/>
  <c r="L4132" i="2" s="1"/>
  <c r="J4132" i="2"/>
  <c r="K4132" i="2"/>
  <c r="A4133" i="2"/>
  <c r="B4133" i="2"/>
  <c r="C4133" i="2"/>
  <c r="D4133" i="2"/>
  <c r="E4133" i="2"/>
  <c r="F4133" i="2"/>
  <c r="G4133" i="2"/>
  <c r="H4133" i="2"/>
  <c r="I4133" i="2"/>
  <c r="L4133" i="2" s="1"/>
  <c r="J4133" i="2"/>
  <c r="K4133" i="2"/>
  <c r="A4134" i="2"/>
  <c r="B4134" i="2"/>
  <c r="C4134" i="2"/>
  <c r="D4134" i="2"/>
  <c r="E4134" i="2"/>
  <c r="F4134" i="2"/>
  <c r="G4134" i="2"/>
  <c r="H4134" i="2"/>
  <c r="I4134" i="2"/>
  <c r="L4134" i="2" s="1"/>
  <c r="J4134" i="2"/>
  <c r="K4134" i="2"/>
  <c r="A4135" i="2"/>
  <c r="B4135" i="2"/>
  <c r="C4135" i="2"/>
  <c r="D4135" i="2"/>
  <c r="E4135" i="2"/>
  <c r="F4135" i="2"/>
  <c r="G4135" i="2"/>
  <c r="H4135" i="2"/>
  <c r="I4135" i="2"/>
  <c r="L4135" i="2" s="1"/>
  <c r="J4135" i="2"/>
  <c r="K4135" i="2"/>
  <c r="A4136" i="2"/>
  <c r="B4136" i="2"/>
  <c r="C4136" i="2"/>
  <c r="D4136" i="2"/>
  <c r="E4136" i="2"/>
  <c r="F4136" i="2"/>
  <c r="G4136" i="2"/>
  <c r="H4136" i="2"/>
  <c r="I4136" i="2"/>
  <c r="L4136" i="2" s="1"/>
  <c r="J4136" i="2"/>
  <c r="K4136" i="2"/>
  <c r="A4137" i="2"/>
  <c r="B4137" i="2"/>
  <c r="C4137" i="2"/>
  <c r="D4137" i="2"/>
  <c r="E4137" i="2"/>
  <c r="F4137" i="2"/>
  <c r="G4137" i="2"/>
  <c r="H4137" i="2"/>
  <c r="I4137" i="2"/>
  <c r="L4137" i="2" s="1"/>
  <c r="J4137" i="2"/>
  <c r="K4137" i="2"/>
  <c r="A4138" i="2"/>
  <c r="B4138" i="2"/>
  <c r="C4138" i="2"/>
  <c r="D4138" i="2"/>
  <c r="E4138" i="2"/>
  <c r="F4138" i="2"/>
  <c r="G4138" i="2"/>
  <c r="H4138" i="2"/>
  <c r="I4138" i="2"/>
  <c r="L4138" i="2" s="1"/>
  <c r="J4138" i="2"/>
  <c r="K4138" i="2"/>
  <c r="A4139" i="2"/>
  <c r="B4139" i="2"/>
  <c r="C4139" i="2"/>
  <c r="D4139" i="2"/>
  <c r="E4139" i="2"/>
  <c r="F4139" i="2"/>
  <c r="G4139" i="2"/>
  <c r="H4139" i="2"/>
  <c r="I4139" i="2"/>
  <c r="L4139" i="2" s="1"/>
  <c r="J4139" i="2"/>
  <c r="K4139" i="2"/>
  <c r="A4140" i="2"/>
  <c r="B4140" i="2"/>
  <c r="C4140" i="2"/>
  <c r="D4140" i="2"/>
  <c r="E4140" i="2"/>
  <c r="F4140" i="2"/>
  <c r="G4140" i="2"/>
  <c r="H4140" i="2"/>
  <c r="I4140" i="2"/>
  <c r="L4140" i="2" s="1"/>
  <c r="J4140" i="2"/>
  <c r="K4140" i="2"/>
  <c r="A4141" i="2"/>
  <c r="B4141" i="2"/>
  <c r="C4141" i="2"/>
  <c r="D4141" i="2"/>
  <c r="E4141" i="2"/>
  <c r="F4141" i="2"/>
  <c r="G4141" i="2"/>
  <c r="H4141" i="2"/>
  <c r="I4141" i="2"/>
  <c r="L4141" i="2" s="1"/>
  <c r="J4141" i="2"/>
  <c r="K4141" i="2"/>
  <c r="A4142" i="2"/>
  <c r="B4142" i="2"/>
  <c r="C4142" i="2"/>
  <c r="D4142" i="2"/>
  <c r="E4142" i="2"/>
  <c r="F4142" i="2"/>
  <c r="G4142" i="2"/>
  <c r="H4142" i="2"/>
  <c r="I4142" i="2"/>
  <c r="L4142" i="2" s="1"/>
  <c r="J4142" i="2"/>
  <c r="K4142" i="2"/>
  <c r="A4143" i="2"/>
  <c r="B4143" i="2"/>
  <c r="C4143" i="2"/>
  <c r="D4143" i="2"/>
  <c r="E4143" i="2"/>
  <c r="F4143" i="2"/>
  <c r="G4143" i="2"/>
  <c r="H4143" i="2"/>
  <c r="I4143" i="2"/>
  <c r="L4143" i="2" s="1"/>
  <c r="J4143" i="2"/>
  <c r="K4143" i="2"/>
  <c r="A4144" i="2"/>
  <c r="B4144" i="2"/>
  <c r="C4144" i="2"/>
  <c r="D4144" i="2"/>
  <c r="E4144" i="2"/>
  <c r="F4144" i="2"/>
  <c r="G4144" i="2"/>
  <c r="H4144" i="2"/>
  <c r="I4144" i="2"/>
  <c r="L4144" i="2" s="1"/>
  <c r="J4144" i="2"/>
  <c r="K4144" i="2"/>
  <c r="A4145" i="2"/>
  <c r="B4145" i="2"/>
  <c r="C4145" i="2"/>
  <c r="D4145" i="2"/>
  <c r="E4145" i="2"/>
  <c r="F4145" i="2"/>
  <c r="G4145" i="2"/>
  <c r="H4145" i="2"/>
  <c r="I4145" i="2"/>
  <c r="L4145" i="2" s="1"/>
  <c r="J4145" i="2"/>
  <c r="K4145" i="2"/>
  <c r="A4146" i="2"/>
  <c r="B4146" i="2"/>
  <c r="C4146" i="2"/>
  <c r="D4146" i="2"/>
  <c r="E4146" i="2"/>
  <c r="F4146" i="2"/>
  <c r="G4146" i="2"/>
  <c r="H4146" i="2"/>
  <c r="I4146" i="2"/>
  <c r="L4146" i="2" s="1"/>
  <c r="J4146" i="2"/>
  <c r="K4146" i="2"/>
  <c r="A4147" i="2"/>
  <c r="B4147" i="2"/>
  <c r="C4147" i="2"/>
  <c r="D4147" i="2"/>
  <c r="E4147" i="2"/>
  <c r="F4147" i="2"/>
  <c r="G4147" i="2"/>
  <c r="H4147" i="2"/>
  <c r="I4147" i="2"/>
  <c r="L4147" i="2" s="1"/>
  <c r="J4147" i="2"/>
  <c r="K4147" i="2"/>
  <c r="A4148" i="2"/>
  <c r="B4148" i="2"/>
  <c r="C4148" i="2"/>
  <c r="D4148" i="2"/>
  <c r="E4148" i="2"/>
  <c r="F4148" i="2"/>
  <c r="G4148" i="2"/>
  <c r="H4148" i="2"/>
  <c r="I4148" i="2"/>
  <c r="L4148" i="2" s="1"/>
  <c r="J4148" i="2"/>
  <c r="K4148" i="2"/>
  <c r="A4149" i="2"/>
  <c r="B4149" i="2"/>
  <c r="C4149" i="2"/>
  <c r="D4149" i="2"/>
  <c r="E4149" i="2"/>
  <c r="F4149" i="2"/>
  <c r="G4149" i="2"/>
  <c r="H4149" i="2"/>
  <c r="I4149" i="2"/>
  <c r="L4149" i="2" s="1"/>
  <c r="J4149" i="2"/>
  <c r="K4149" i="2"/>
  <c r="A4150" i="2"/>
  <c r="B4150" i="2"/>
  <c r="C4150" i="2"/>
  <c r="D4150" i="2"/>
  <c r="E4150" i="2"/>
  <c r="F4150" i="2"/>
  <c r="G4150" i="2"/>
  <c r="H4150" i="2"/>
  <c r="I4150" i="2"/>
  <c r="L4150" i="2" s="1"/>
  <c r="J4150" i="2"/>
  <c r="K4150" i="2"/>
  <c r="A4151" i="2"/>
  <c r="B4151" i="2"/>
  <c r="C4151" i="2"/>
  <c r="D4151" i="2"/>
  <c r="E4151" i="2"/>
  <c r="F4151" i="2"/>
  <c r="G4151" i="2"/>
  <c r="H4151" i="2"/>
  <c r="I4151" i="2"/>
  <c r="L4151" i="2" s="1"/>
  <c r="J4151" i="2"/>
  <c r="K4151" i="2"/>
  <c r="A4152" i="2"/>
  <c r="B4152" i="2"/>
  <c r="C4152" i="2"/>
  <c r="D4152" i="2"/>
  <c r="E4152" i="2"/>
  <c r="F4152" i="2"/>
  <c r="G4152" i="2"/>
  <c r="H4152" i="2"/>
  <c r="I4152" i="2"/>
  <c r="L4152" i="2" s="1"/>
  <c r="J4152" i="2"/>
  <c r="K4152" i="2"/>
  <c r="A4153" i="2"/>
  <c r="B4153" i="2"/>
  <c r="C4153" i="2"/>
  <c r="D4153" i="2"/>
  <c r="E4153" i="2"/>
  <c r="F4153" i="2"/>
  <c r="G4153" i="2"/>
  <c r="H4153" i="2"/>
  <c r="I4153" i="2"/>
  <c r="L4153" i="2" s="1"/>
  <c r="J4153" i="2"/>
  <c r="K4153" i="2"/>
  <c r="A4154" i="2"/>
  <c r="B4154" i="2"/>
  <c r="C4154" i="2"/>
  <c r="D4154" i="2"/>
  <c r="E4154" i="2"/>
  <c r="F4154" i="2"/>
  <c r="G4154" i="2"/>
  <c r="H4154" i="2"/>
  <c r="I4154" i="2"/>
  <c r="L4154" i="2" s="1"/>
  <c r="J4154" i="2"/>
  <c r="K4154" i="2"/>
  <c r="A4155" i="2"/>
  <c r="B4155" i="2"/>
  <c r="C4155" i="2"/>
  <c r="D4155" i="2"/>
  <c r="E4155" i="2"/>
  <c r="F4155" i="2"/>
  <c r="G4155" i="2"/>
  <c r="H4155" i="2"/>
  <c r="I4155" i="2"/>
  <c r="L4155" i="2" s="1"/>
  <c r="J4155" i="2"/>
  <c r="K4155" i="2"/>
  <c r="A4156" i="2"/>
  <c r="B4156" i="2"/>
  <c r="C4156" i="2"/>
  <c r="D4156" i="2"/>
  <c r="E4156" i="2"/>
  <c r="F4156" i="2"/>
  <c r="G4156" i="2"/>
  <c r="H4156" i="2"/>
  <c r="I4156" i="2"/>
  <c r="L4156" i="2" s="1"/>
  <c r="J4156" i="2"/>
  <c r="K4156" i="2"/>
  <c r="A4157" i="2"/>
  <c r="B4157" i="2"/>
  <c r="C4157" i="2"/>
  <c r="D4157" i="2"/>
  <c r="E4157" i="2"/>
  <c r="F4157" i="2"/>
  <c r="G4157" i="2"/>
  <c r="H4157" i="2"/>
  <c r="I4157" i="2"/>
  <c r="L4157" i="2" s="1"/>
  <c r="J4157" i="2"/>
  <c r="K4157" i="2"/>
  <c r="A4158" i="2"/>
  <c r="B4158" i="2"/>
  <c r="C4158" i="2"/>
  <c r="D4158" i="2"/>
  <c r="E4158" i="2"/>
  <c r="F4158" i="2"/>
  <c r="G4158" i="2"/>
  <c r="H4158" i="2"/>
  <c r="I4158" i="2"/>
  <c r="L4158" i="2" s="1"/>
  <c r="J4158" i="2"/>
  <c r="K4158" i="2"/>
  <c r="A4159" i="2"/>
  <c r="B4159" i="2"/>
  <c r="C4159" i="2"/>
  <c r="D4159" i="2"/>
  <c r="E4159" i="2"/>
  <c r="F4159" i="2"/>
  <c r="G4159" i="2"/>
  <c r="H4159" i="2"/>
  <c r="I4159" i="2"/>
  <c r="L4159" i="2" s="1"/>
  <c r="J4159" i="2"/>
  <c r="K4159" i="2"/>
  <c r="A4160" i="2"/>
  <c r="B4160" i="2"/>
  <c r="C4160" i="2"/>
  <c r="D4160" i="2"/>
  <c r="E4160" i="2"/>
  <c r="F4160" i="2"/>
  <c r="G4160" i="2"/>
  <c r="H4160" i="2"/>
  <c r="I4160" i="2"/>
  <c r="L4160" i="2" s="1"/>
  <c r="J4160" i="2"/>
  <c r="K4160" i="2"/>
  <c r="A4161" i="2"/>
  <c r="B4161" i="2"/>
  <c r="C4161" i="2"/>
  <c r="D4161" i="2"/>
  <c r="E4161" i="2"/>
  <c r="F4161" i="2"/>
  <c r="G4161" i="2"/>
  <c r="H4161" i="2"/>
  <c r="I4161" i="2"/>
  <c r="L4161" i="2" s="1"/>
  <c r="J4161" i="2"/>
  <c r="K4161" i="2"/>
  <c r="A4162" i="2"/>
  <c r="B4162" i="2"/>
  <c r="C4162" i="2"/>
  <c r="D4162" i="2"/>
  <c r="E4162" i="2"/>
  <c r="F4162" i="2"/>
  <c r="G4162" i="2"/>
  <c r="H4162" i="2"/>
  <c r="I4162" i="2"/>
  <c r="L4162" i="2" s="1"/>
  <c r="J4162" i="2"/>
  <c r="K4162" i="2"/>
  <c r="A4163" i="2"/>
  <c r="B4163" i="2"/>
  <c r="C4163" i="2"/>
  <c r="D4163" i="2"/>
  <c r="E4163" i="2"/>
  <c r="F4163" i="2"/>
  <c r="G4163" i="2"/>
  <c r="H4163" i="2"/>
  <c r="I4163" i="2"/>
  <c r="L4163" i="2" s="1"/>
  <c r="J4163" i="2"/>
  <c r="K4163" i="2"/>
  <c r="A4164" i="2"/>
  <c r="B4164" i="2"/>
  <c r="C4164" i="2"/>
  <c r="D4164" i="2"/>
  <c r="E4164" i="2"/>
  <c r="F4164" i="2"/>
  <c r="G4164" i="2"/>
  <c r="H4164" i="2"/>
  <c r="I4164" i="2"/>
  <c r="L4164" i="2" s="1"/>
  <c r="J4164" i="2"/>
  <c r="K4164" i="2"/>
  <c r="A4165" i="2"/>
  <c r="B4165" i="2"/>
  <c r="C4165" i="2"/>
  <c r="D4165" i="2"/>
  <c r="E4165" i="2"/>
  <c r="F4165" i="2"/>
  <c r="G4165" i="2"/>
  <c r="H4165" i="2"/>
  <c r="I4165" i="2"/>
  <c r="L4165" i="2" s="1"/>
  <c r="J4165" i="2"/>
  <c r="K4165" i="2"/>
  <c r="A4166" i="2"/>
  <c r="B4166" i="2"/>
  <c r="C4166" i="2"/>
  <c r="D4166" i="2"/>
  <c r="E4166" i="2"/>
  <c r="F4166" i="2"/>
  <c r="G4166" i="2"/>
  <c r="H4166" i="2"/>
  <c r="I4166" i="2"/>
  <c r="L4166" i="2" s="1"/>
  <c r="J4166" i="2"/>
  <c r="K4166" i="2"/>
  <c r="A4167" i="2"/>
  <c r="B4167" i="2"/>
  <c r="C4167" i="2"/>
  <c r="D4167" i="2"/>
  <c r="E4167" i="2"/>
  <c r="F4167" i="2"/>
  <c r="G4167" i="2"/>
  <c r="H4167" i="2"/>
  <c r="I4167" i="2"/>
  <c r="L4167" i="2" s="1"/>
  <c r="J4167" i="2"/>
  <c r="K4167" i="2"/>
  <c r="A4168" i="2"/>
  <c r="B4168" i="2"/>
  <c r="C4168" i="2"/>
  <c r="D4168" i="2"/>
  <c r="E4168" i="2"/>
  <c r="F4168" i="2"/>
  <c r="G4168" i="2"/>
  <c r="H4168" i="2"/>
  <c r="I4168" i="2"/>
  <c r="L4168" i="2" s="1"/>
  <c r="J4168" i="2"/>
  <c r="K4168" i="2"/>
  <c r="A4169" i="2"/>
  <c r="B4169" i="2"/>
  <c r="C4169" i="2"/>
  <c r="D4169" i="2"/>
  <c r="E4169" i="2"/>
  <c r="F4169" i="2"/>
  <c r="G4169" i="2"/>
  <c r="H4169" i="2"/>
  <c r="I4169" i="2"/>
  <c r="L4169" i="2" s="1"/>
  <c r="J4169" i="2"/>
  <c r="K4169" i="2"/>
  <c r="A4170" i="2"/>
  <c r="B4170" i="2"/>
  <c r="C4170" i="2"/>
  <c r="D4170" i="2"/>
  <c r="E4170" i="2"/>
  <c r="F4170" i="2"/>
  <c r="G4170" i="2"/>
  <c r="H4170" i="2"/>
  <c r="I4170" i="2"/>
  <c r="L4170" i="2" s="1"/>
  <c r="J4170" i="2"/>
  <c r="K4170" i="2"/>
  <c r="A4171" i="2"/>
  <c r="B4171" i="2"/>
  <c r="C4171" i="2"/>
  <c r="D4171" i="2"/>
  <c r="E4171" i="2"/>
  <c r="F4171" i="2"/>
  <c r="G4171" i="2"/>
  <c r="H4171" i="2"/>
  <c r="I4171" i="2"/>
  <c r="L4171" i="2" s="1"/>
  <c r="J4171" i="2"/>
  <c r="K4171" i="2"/>
  <c r="A4172" i="2"/>
  <c r="B4172" i="2"/>
  <c r="C4172" i="2"/>
  <c r="D4172" i="2"/>
  <c r="E4172" i="2"/>
  <c r="F4172" i="2"/>
  <c r="G4172" i="2"/>
  <c r="H4172" i="2"/>
  <c r="I4172" i="2"/>
  <c r="L4172" i="2" s="1"/>
  <c r="J4172" i="2"/>
  <c r="K4172" i="2"/>
  <c r="A4173" i="2"/>
  <c r="B4173" i="2"/>
  <c r="C4173" i="2"/>
  <c r="D4173" i="2"/>
  <c r="E4173" i="2"/>
  <c r="F4173" i="2"/>
  <c r="G4173" i="2"/>
  <c r="H4173" i="2"/>
  <c r="I4173" i="2"/>
  <c r="L4173" i="2" s="1"/>
  <c r="J4173" i="2"/>
  <c r="K4173" i="2"/>
  <c r="A4174" i="2"/>
  <c r="B4174" i="2"/>
  <c r="C4174" i="2"/>
  <c r="D4174" i="2"/>
  <c r="E4174" i="2"/>
  <c r="F4174" i="2"/>
  <c r="G4174" i="2"/>
  <c r="H4174" i="2"/>
  <c r="I4174" i="2"/>
  <c r="L4174" i="2" s="1"/>
  <c r="J4174" i="2"/>
  <c r="K4174" i="2"/>
  <c r="A4175" i="2"/>
  <c r="B4175" i="2"/>
  <c r="C4175" i="2"/>
  <c r="D4175" i="2"/>
  <c r="E4175" i="2"/>
  <c r="F4175" i="2"/>
  <c r="G4175" i="2"/>
  <c r="H4175" i="2"/>
  <c r="I4175" i="2"/>
  <c r="L4175" i="2" s="1"/>
  <c r="J4175" i="2"/>
  <c r="K4175" i="2"/>
  <c r="A4176" i="2"/>
  <c r="B4176" i="2"/>
  <c r="C4176" i="2"/>
  <c r="D4176" i="2"/>
  <c r="E4176" i="2"/>
  <c r="F4176" i="2"/>
  <c r="G4176" i="2"/>
  <c r="H4176" i="2"/>
  <c r="I4176" i="2"/>
  <c r="L4176" i="2" s="1"/>
  <c r="J4176" i="2"/>
  <c r="K4176" i="2"/>
  <c r="A4177" i="2"/>
  <c r="B4177" i="2"/>
  <c r="C4177" i="2"/>
  <c r="D4177" i="2"/>
  <c r="E4177" i="2"/>
  <c r="F4177" i="2"/>
  <c r="G4177" i="2"/>
  <c r="H4177" i="2"/>
  <c r="I4177" i="2"/>
  <c r="L4177" i="2" s="1"/>
  <c r="J4177" i="2"/>
  <c r="K4177" i="2"/>
  <c r="A4178" i="2"/>
  <c r="B4178" i="2"/>
  <c r="C4178" i="2"/>
  <c r="D4178" i="2"/>
  <c r="E4178" i="2"/>
  <c r="F4178" i="2"/>
  <c r="G4178" i="2"/>
  <c r="H4178" i="2"/>
  <c r="I4178" i="2"/>
  <c r="L4178" i="2" s="1"/>
  <c r="J4178" i="2"/>
  <c r="K4178" i="2"/>
  <c r="A4179" i="2"/>
  <c r="B4179" i="2"/>
  <c r="C4179" i="2"/>
  <c r="D4179" i="2"/>
  <c r="E4179" i="2"/>
  <c r="F4179" i="2"/>
  <c r="G4179" i="2"/>
  <c r="H4179" i="2"/>
  <c r="I4179" i="2"/>
  <c r="L4179" i="2" s="1"/>
  <c r="J4179" i="2"/>
  <c r="K4179" i="2"/>
  <c r="A4180" i="2"/>
  <c r="B4180" i="2"/>
  <c r="C4180" i="2"/>
  <c r="D4180" i="2"/>
  <c r="E4180" i="2"/>
  <c r="F4180" i="2"/>
  <c r="G4180" i="2"/>
  <c r="H4180" i="2"/>
  <c r="I4180" i="2"/>
  <c r="L4180" i="2" s="1"/>
  <c r="J4180" i="2"/>
  <c r="K4180" i="2"/>
  <c r="A4181" i="2"/>
  <c r="B4181" i="2"/>
  <c r="C4181" i="2"/>
  <c r="D4181" i="2"/>
  <c r="E4181" i="2"/>
  <c r="F4181" i="2"/>
  <c r="G4181" i="2"/>
  <c r="H4181" i="2"/>
  <c r="I4181" i="2"/>
  <c r="L4181" i="2" s="1"/>
  <c r="J4181" i="2"/>
  <c r="K4181" i="2"/>
  <c r="A4182" i="2"/>
  <c r="B4182" i="2"/>
  <c r="C4182" i="2"/>
  <c r="D4182" i="2"/>
  <c r="E4182" i="2"/>
  <c r="F4182" i="2"/>
  <c r="G4182" i="2"/>
  <c r="H4182" i="2"/>
  <c r="I4182" i="2"/>
  <c r="L4182" i="2" s="1"/>
  <c r="J4182" i="2"/>
  <c r="K4182" i="2"/>
  <c r="A4183" i="2"/>
  <c r="B4183" i="2"/>
  <c r="C4183" i="2"/>
  <c r="D4183" i="2"/>
  <c r="E4183" i="2"/>
  <c r="F4183" i="2"/>
  <c r="G4183" i="2"/>
  <c r="H4183" i="2"/>
  <c r="I4183" i="2"/>
  <c r="L4183" i="2" s="1"/>
  <c r="J4183" i="2"/>
  <c r="K4183" i="2"/>
  <c r="A4184" i="2"/>
  <c r="B4184" i="2"/>
  <c r="C4184" i="2"/>
  <c r="D4184" i="2"/>
  <c r="E4184" i="2"/>
  <c r="F4184" i="2"/>
  <c r="G4184" i="2"/>
  <c r="H4184" i="2"/>
  <c r="I4184" i="2"/>
  <c r="L4184" i="2" s="1"/>
  <c r="J4184" i="2"/>
  <c r="K4184" i="2"/>
  <c r="A4185" i="2"/>
  <c r="B4185" i="2"/>
  <c r="C4185" i="2"/>
  <c r="D4185" i="2"/>
  <c r="E4185" i="2"/>
  <c r="F4185" i="2"/>
  <c r="G4185" i="2"/>
  <c r="H4185" i="2"/>
  <c r="I4185" i="2"/>
  <c r="L4185" i="2" s="1"/>
  <c r="J4185" i="2"/>
  <c r="K4185" i="2"/>
  <c r="A4186" i="2"/>
  <c r="B4186" i="2"/>
  <c r="C4186" i="2"/>
  <c r="D4186" i="2"/>
  <c r="E4186" i="2"/>
  <c r="F4186" i="2"/>
  <c r="G4186" i="2"/>
  <c r="H4186" i="2"/>
  <c r="I4186" i="2"/>
  <c r="L4186" i="2" s="1"/>
  <c r="J4186" i="2"/>
  <c r="K4186" i="2"/>
  <c r="A4187" i="2"/>
  <c r="B4187" i="2"/>
  <c r="C4187" i="2"/>
  <c r="D4187" i="2"/>
  <c r="E4187" i="2"/>
  <c r="F4187" i="2"/>
  <c r="G4187" i="2"/>
  <c r="H4187" i="2"/>
  <c r="I4187" i="2"/>
  <c r="L4187" i="2" s="1"/>
  <c r="J4187" i="2"/>
  <c r="K4187" i="2"/>
  <c r="A4188" i="2"/>
  <c r="B4188" i="2"/>
  <c r="C4188" i="2"/>
  <c r="D4188" i="2"/>
  <c r="E4188" i="2"/>
  <c r="F4188" i="2"/>
  <c r="G4188" i="2"/>
  <c r="H4188" i="2"/>
  <c r="I4188" i="2"/>
  <c r="L4188" i="2" s="1"/>
  <c r="J4188" i="2"/>
  <c r="K4188" i="2"/>
  <c r="A4189" i="2"/>
  <c r="B4189" i="2"/>
  <c r="C4189" i="2"/>
  <c r="D4189" i="2"/>
  <c r="E4189" i="2"/>
  <c r="F4189" i="2"/>
  <c r="G4189" i="2"/>
  <c r="H4189" i="2"/>
  <c r="I4189" i="2"/>
  <c r="L4189" i="2" s="1"/>
  <c r="J4189" i="2"/>
  <c r="K4189" i="2"/>
  <c r="A4190" i="2"/>
  <c r="B4190" i="2"/>
  <c r="C4190" i="2"/>
  <c r="D4190" i="2"/>
  <c r="E4190" i="2"/>
  <c r="F4190" i="2"/>
  <c r="G4190" i="2"/>
  <c r="H4190" i="2"/>
  <c r="I4190" i="2"/>
  <c r="L4190" i="2" s="1"/>
  <c r="J4190" i="2"/>
  <c r="K4190" i="2"/>
  <c r="A4191" i="2"/>
  <c r="B4191" i="2"/>
  <c r="C4191" i="2"/>
  <c r="D4191" i="2"/>
  <c r="E4191" i="2"/>
  <c r="F4191" i="2"/>
  <c r="G4191" i="2"/>
  <c r="H4191" i="2"/>
  <c r="I4191" i="2"/>
  <c r="L4191" i="2" s="1"/>
  <c r="J4191" i="2"/>
  <c r="K4191" i="2"/>
  <c r="A4192" i="2"/>
  <c r="B4192" i="2"/>
  <c r="C4192" i="2"/>
  <c r="D4192" i="2"/>
  <c r="E4192" i="2"/>
  <c r="F4192" i="2"/>
  <c r="G4192" i="2"/>
  <c r="H4192" i="2"/>
  <c r="I4192" i="2"/>
  <c r="L4192" i="2" s="1"/>
  <c r="J4192" i="2"/>
  <c r="K4192" i="2"/>
  <c r="A4193" i="2"/>
  <c r="B4193" i="2"/>
  <c r="C4193" i="2"/>
  <c r="D4193" i="2"/>
  <c r="E4193" i="2"/>
  <c r="F4193" i="2"/>
  <c r="G4193" i="2"/>
  <c r="H4193" i="2"/>
  <c r="I4193" i="2"/>
  <c r="L4193" i="2" s="1"/>
  <c r="J4193" i="2"/>
  <c r="K4193" i="2"/>
  <c r="A4194" i="2"/>
  <c r="B4194" i="2"/>
  <c r="C4194" i="2"/>
  <c r="D4194" i="2"/>
  <c r="E4194" i="2"/>
  <c r="F4194" i="2"/>
  <c r="G4194" i="2"/>
  <c r="H4194" i="2"/>
  <c r="I4194" i="2"/>
  <c r="L4194" i="2" s="1"/>
  <c r="J4194" i="2"/>
  <c r="K4194" i="2"/>
  <c r="A4195" i="2"/>
  <c r="B4195" i="2"/>
  <c r="C4195" i="2"/>
  <c r="D4195" i="2"/>
  <c r="E4195" i="2"/>
  <c r="F4195" i="2"/>
  <c r="G4195" i="2"/>
  <c r="H4195" i="2"/>
  <c r="I4195" i="2"/>
  <c r="L4195" i="2" s="1"/>
  <c r="J4195" i="2"/>
  <c r="K4195" i="2"/>
  <c r="A4196" i="2"/>
  <c r="B4196" i="2"/>
  <c r="C4196" i="2"/>
  <c r="D4196" i="2"/>
  <c r="E4196" i="2"/>
  <c r="F4196" i="2"/>
  <c r="G4196" i="2"/>
  <c r="H4196" i="2"/>
  <c r="I4196" i="2"/>
  <c r="L4196" i="2" s="1"/>
  <c r="J4196" i="2"/>
  <c r="K4196" i="2"/>
  <c r="A4197" i="2"/>
  <c r="B4197" i="2"/>
  <c r="C4197" i="2"/>
  <c r="D4197" i="2"/>
  <c r="E4197" i="2"/>
  <c r="F4197" i="2"/>
  <c r="G4197" i="2"/>
  <c r="H4197" i="2"/>
  <c r="I4197" i="2"/>
  <c r="L4197" i="2" s="1"/>
  <c r="J4197" i="2"/>
  <c r="K4197" i="2"/>
  <c r="A4198" i="2"/>
  <c r="B4198" i="2"/>
  <c r="C4198" i="2"/>
  <c r="D4198" i="2"/>
  <c r="E4198" i="2"/>
  <c r="F4198" i="2"/>
  <c r="G4198" i="2"/>
  <c r="H4198" i="2"/>
  <c r="I4198" i="2"/>
  <c r="L4198" i="2" s="1"/>
  <c r="J4198" i="2"/>
  <c r="K4198" i="2"/>
  <c r="A4199" i="2"/>
  <c r="B4199" i="2"/>
  <c r="C4199" i="2"/>
  <c r="D4199" i="2"/>
  <c r="E4199" i="2"/>
  <c r="F4199" i="2"/>
  <c r="G4199" i="2"/>
  <c r="H4199" i="2"/>
  <c r="I4199" i="2"/>
  <c r="L4199" i="2" s="1"/>
  <c r="J4199" i="2"/>
  <c r="K4199" i="2"/>
  <c r="A4200" i="2"/>
  <c r="B4200" i="2"/>
  <c r="C4200" i="2"/>
  <c r="D4200" i="2"/>
  <c r="E4200" i="2"/>
  <c r="F4200" i="2"/>
  <c r="G4200" i="2"/>
  <c r="H4200" i="2"/>
  <c r="I4200" i="2"/>
  <c r="L4200" i="2" s="1"/>
  <c r="J4200" i="2"/>
  <c r="K4200" i="2"/>
  <c r="A4201" i="2"/>
  <c r="B4201" i="2"/>
  <c r="C4201" i="2"/>
  <c r="D4201" i="2"/>
  <c r="E4201" i="2"/>
  <c r="F4201" i="2"/>
  <c r="G4201" i="2"/>
  <c r="H4201" i="2"/>
  <c r="I4201" i="2"/>
  <c r="L4201" i="2" s="1"/>
  <c r="J4201" i="2"/>
  <c r="K4201" i="2"/>
  <c r="A4202" i="2"/>
  <c r="B4202" i="2"/>
  <c r="C4202" i="2"/>
  <c r="D4202" i="2"/>
  <c r="E4202" i="2"/>
  <c r="F4202" i="2"/>
  <c r="G4202" i="2"/>
  <c r="H4202" i="2"/>
  <c r="I4202" i="2"/>
  <c r="L4202" i="2" s="1"/>
  <c r="J4202" i="2"/>
  <c r="K4202" i="2"/>
  <c r="A4203" i="2"/>
  <c r="B4203" i="2"/>
  <c r="C4203" i="2"/>
  <c r="D4203" i="2"/>
  <c r="E4203" i="2"/>
  <c r="F4203" i="2"/>
  <c r="G4203" i="2"/>
  <c r="H4203" i="2"/>
  <c r="I4203" i="2"/>
  <c r="L4203" i="2" s="1"/>
  <c r="J4203" i="2"/>
  <c r="K4203" i="2"/>
  <c r="A4204" i="2"/>
  <c r="B4204" i="2"/>
  <c r="C4204" i="2"/>
  <c r="D4204" i="2"/>
  <c r="E4204" i="2"/>
  <c r="F4204" i="2"/>
  <c r="G4204" i="2"/>
  <c r="H4204" i="2"/>
  <c r="I4204" i="2"/>
  <c r="L4204" i="2" s="1"/>
  <c r="J4204" i="2"/>
  <c r="K4204" i="2"/>
  <c r="A4205" i="2"/>
  <c r="B4205" i="2"/>
  <c r="C4205" i="2"/>
  <c r="D4205" i="2"/>
  <c r="E4205" i="2"/>
  <c r="F4205" i="2"/>
  <c r="G4205" i="2"/>
  <c r="H4205" i="2"/>
  <c r="I4205" i="2"/>
  <c r="L4205" i="2" s="1"/>
  <c r="J4205" i="2"/>
  <c r="K4205" i="2"/>
  <c r="A4206" i="2"/>
  <c r="B4206" i="2"/>
  <c r="C4206" i="2"/>
  <c r="D4206" i="2"/>
  <c r="E4206" i="2"/>
  <c r="F4206" i="2"/>
  <c r="G4206" i="2"/>
  <c r="H4206" i="2"/>
  <c r="I4206" i="2"/>
  <c r="L4206" i="2" s="1"/>
  <c r="J4206" i="2"/>
  <c r="K4206" i="2"/>
  <c r="A4207" i="2"/>
  <c r="B4207" i="2"/>
  <c r="C4207" i="2"/>
  <c r="D4207" i="2"/>
  <c r="E4207" i="2"/>
  <c r="F4207" i="2"/>
  <c r="G4207" i="2"/>
  <c r="H4207" i="2"/>
  <c r="I4207" i="2"/>
  <c r="L4207" i="2" s="1"/>
  <c r="J4207" i="2"/>
  <c r="K4207" i="2"/>
  <c r="A4208" i="2"/>
  <c r="B4208" i="2"/>
  <c r="C4208" i="2"/>
  <c r="D4208" i="2"/>
  <c r="E4208" i="2"/>
  <c r="F4208" i="2"/>
  <c r="G4208" i="2"/>
  <c r="H4208" i="2"/>
  <c r="I4208" i="2"/>
  <c r="L4208" i="2" s="1"/>
  <c r="J4208" i="2"/>
  <c r="K4208" i="2"/>
  <c r="A4209" i="2"/>
  <c r="B4209" i="2"/>
  <c r="C4209" i="2"/>
  <c r="D4209" i="2"/>
  <c r="E4209" i="2"/>
  <c r="F4209" i="2"/>
  <c r="G4209" i="2"/>
  <c r="H4209" i="2"/>
  <c r="I4209" i="2"/>
  <c r="L4209" i="2" s="1"/>
  <c r="J4209" i="2"/>
  <c r="K4209" i="2"/>
  <c r="A4210" i="2"/>
  <c r="B4210" i="2"/>
  <c r="C4210" i="2"/>
  <c r="D4210" i="2"/>
  <c r="E4210" i="2"/>
  <c r="F4210" i="2"/>
  <c r="G4210" i="2"/>
  <c r="H4210" i="2"/>
  <c r="I4210" i="2"/>
  <c r="L4210" i="2" s="1"/>
  <c r="J4210" i="2"/>
  <c r="K4210" i="2"/>
  <c r="A4211" i="2"/>
  <c r="B4211" i="2"/>
  <c r="C4211" i="2"/>
  <c r="D4211" i="2"/>
  <c r="E4211" i="2"/>
  <c r="F4211" i="2"/>
  <c r="G4211" i="2"/>
  <c r="H4211" i="2"/>
  <c r="I4211" i="2"/>
  <c r="L4211" i="2" s="1"/>
  <c r="J4211" i="2"/>
  <c r="K4211" i="2"/>
  <c r="A4001" i="2"/>
  <c r="B4001" i="2"/>
  <c r="C4001" i="2"/>
  <c r="D4001" i="2"/>
  <c r="E4001" i="2"/>
  <c r="F4001" i="2"/>
  <c r="G4001" i="2"/>
  <c r="H4001" i="2"/>
  <c r="I4001" i="2"/>
  <c r="L4001" i="2" s="1"/>
  <c r="J4001" i="2"/>
  <c r="K4001" i="2"/>
  <c r="A4002" i="2"/>
  <c r="B4002" i="2"/>
  <c r="C4002" i="2"/>
  <c r="D4002" i="2"/>
  <c r="E4002" i="2"/>
  <c r="F4002" i="2"/>
  <c r="G4002" i="2"/>
  <c r="H4002" i="2"/>
  <c r="I4002" i="2"/>
  <c r="L4002" i="2" s="1"/>
  <c r="J4002" i="2"/>
  <c r="K4002" i="2"/>
  <c r="A4003" i="2"/>
  <c r="B4003" i="2"/>
  <c r="C4003" i="2"/>
  <c r="D4003" i="2"/>
  <c r="E4003" i="2"/>
  <c r="F4003" i="2"/>
  <c r="G4003" i="2"/>
  <c r="H4003" i="2"/>
  <c r="I4003" i="2"/>
  <c r="L4003" i="2" s="1"/>
  <c r="J4003" i="2"/>
  <c r="K4003" i="2"/>
  <c r="A4004" i="2"/>
  <c r="B4004" i="2"/>
  <c r="C4004" i="2"/>
  <c r="D4004" i="2"/>
  <c r="E4004" i="2"/>
  <c r="F4004" i="2"/>
  <c r="G4004" i="2"/>
  <c r="H4004" i="2"/>
  <c r="I4004" i="2"/>
  <c r="L4004" i="2" s="1"/>
  <c r="J4004" i="2"/>
  <c r="K4004" i="2"/>
  <c r="A4005" i="2"/>
  <c r="B4005" i="2"/>
  <c r="C4005" i="2"/>
  <c r="D4005" i="2"/>
  <c r="E4005" i="2"/>
  <c r="F4005" i="2"/>
  <c r="G4005" i="2"/>
  <c r="H4005" i="2"/>
  <c r="I4005" i="2"/>
  <c r="L4005" i="2" s="1"/>
  <c r="J4005" i="2"/>
  <c r="K4005" i="2"/>
  <c r="A4006" i="2"/>
  <c r="B4006" i="2"/>
  <c r="C4006" i="2"/>
  <c r="D4006" i="2"/>
  <c r="E4006" i="2"/>
  <c r="F4006" i="2"/>
  <c r="G4006" i="2"/>
  <c r="H4006" i="2"/>
  <c r="I4006" i="2"/>
  <c r="L4006" i="2" s="1"/>
  <c r="J4006" i="2"/>
  <c r="K4006" i="2"/>
  <c r="A4007" i="2"/>
  <c r="B4007" i="2"/>
  <c r="C4007" i="2"/>
  <c r="D4007" i="2"/>
  <c r="E4007" i="2"/>
  <c r="F4007" i="2"/>
  <c r="G4007" i="2"/>
  <c r="H4007" i="2"/>
  <c r="I4007" i="2"/>
  <c r="L4007" i="2" s="1"/>
  <c r="J4007" i="2"/>
  <c r="K4007" i="2"/>
  <c r="A4008" i="2"/>
  <c r="B4008" i="2"/>
  <c r="C4008" i="2"/>
  <c r="D4008" i="2"/>
  <c r="E4008" i="2"/>
  <c r="F4008" i="2"/>
  <c r="G4008" i="2"/>
  <c r="H4008" i="2"/>
  <c r="I4008" i="2"/>
  <c r="L4008" i="2" s="1"/>
  <c r="J4008" i="2"/>
  <c r="K4008" i="2"/>
  <c r="A4009" i="2"/>
  <c r="B4009" i="2"/>
  <c r="C4009" i="2"/>
  <c r="D4009" i="2"/>
  <c r="E4009" i="2"/>
  <c r="F4009" i="2"/>
  <c r="G4009" i="2"/>
  <c r="H4009" i="2"/>
  <c r="I4009" i="2"/>
  <c r="L4009" i="2" s="1"/>
  <c r="J4009" i="2"/>
  <c r="K4009" i="2"/>
  <c r="A4010" i="2"/>
  <c r="B4010" i="2"/>
  <c r="C4010" i="2"/>
  <c r="D4010" i="2"/>
  <c r="E4010" i="2"/>
  <c r="F4010" i="2"/>
  <c r="G4010" i="2"/>
  <c r="H4010" i="2"/>
  <c r="I4010" i="2"/>
  <c r="L4010" i="2" s="1"/>
  <c r="J4010" i="2"/>
  <c r="K4010" i="2"/>
  <c r="A4011" i="2"/>
  <c r="B4011" i="2"/>
  <c r="C4011" i="2"/>
  <c r="D4011" i="2"/>
  <c r="E4011" i="2"/>
  <c r="F4011" i="2"/>
  <c r="G4011" i="2"/>
  <c r="H4011" i="2"/>
  <c r="I4011" i="2"/>
  <c r="L4011" i="2" s="1"/>
  <c r="J4011" i="2"/>
  <c r="K4011" i="2"/>
  <c r="A4012" i="2"/>
  <c r="B4012" i="2"/>
  <c r="C4012" i="2"/>
  <c r="D4012" i="2"/>
  <c r="E4012" i="2"/>
  <c r="F4012" i="2"/>
  <c r="G4012" i="2"/>
  <c r="H4012" i="2"/>
  <c r="I4012" i="2"/>
  <c r="L4012" i="2" s="1"/>
  <c r="J4012" i="2"/>
  <c r="K4012" i="2"/>
  <c r="A4013" i="2"/>
  <c r="B4013" i="2"/>
  <c r="C4013" i="2"/>
  <c r="D4013" i="2"/>
  <c r="E4013" i="2"/>
  <c r="F4013" i="2"/>
  <c r="G4013" i="2"/>
  <c r="H4013" i="2"/>
  <c r="I4013" i="2"/>
  <c r="L4013" i="2" s="1"/>
  <c r="J4013" i="2"/>
  <c r="K4013" i="2"/>
  <c r="A4014" i="2"/>
  <c r="B4014" i="2"/>
  <c r="C4014" i="2"/>
  <c r="D4014" i="2"/>
  <c r="E4014" i="2"/>
  <c r="F4014" i="2"/>
  <c r="G4014" i="2"/>
  <c r="H4014" i="2"/>
  <c r="I4014" i="2"/>
  <c r="L4014" i="2" s="1"/>
  <c r="J4014" i="2"/>
  <c r="K4014" i="2"/>
  <c r="A4015" i="2"/>
  <c r="B4015" i="2"/>
  <c r="C4015" i="2"/>
  <c r="D4015" i="2"/>
  <c r="E4015" i="2"/>
  <c r="F4015" i="2"/>
  <c r="G4015" i="2"/>
  <c r="H4015" i="2"/>
  <c r="I4015" i="2"/>
  <c r="L4015" i="2" s="1"/>
  <c r="J4015" i="2"/>
  <c r="K4015" i="2"/>
  <c r="A4016" i="2"/>
  <c r="B4016" i="2"/>
  <c r="C4016" i="2"/>
  <c r="D4016" i="2"/>
  <c r="E4016" i="2"/>
  <c r="F4016" i="2"/>
  <c r="G4016" i="2"/>
  <c r="H4016" i="2"/>
  <c r="I4016" i="2"/>
  <c r="L4016" i="2" s="1"/>
  <c r="J4016" i="2"/>
  <c r="K4016" i="2"/>
  <c r="A4017" i="2"/>
  <c r="B4017" i="2"/>
  <c r="C4017" i="2"/>
  <c r="D4017" i="2"/>
  <c r="E4017" i="2"/>
  <c r="F4017" i="2"/>
  <c r="G4017" i="2"/>
  <c r="H4017" i="2"/>
  <c r="I4017" i="2"/>
  <c r="L4017" i="2" s="1"/>
  <c r="J4017" i="2"/>
  <c r="K4017" i="2"/>
  <c r="A4018" i="2"/>
  <c r="B4018" i="2"/>
  <c r="C4018" i="2"/>
  <c r="D4018" i="2"/>
  <c r="E4018" i="2"/>
  <c r="F4018" i="2"/>
  <c r="G4018" i="2"/>
  <c r="H4018" i="2"/>
  <c r="I4018" i="2"/>
  <c r="L4018" i="2" s="1"/>
  <c r="J4018" i="2"/>
  <c r="K4018" i="2"/>
  <c r="A4019" i="2"/>
  <c r="B4019" i="2"/>
  <c r="C4019" i="2"/>
  <c r="D4019" i="2"/>
  <c r="E4019" i="2"/>
  <c r="F4019" i="2"/>
  <c r="G4019" i="2"/>
  <c r="H4019" i="2"/>
  <c r="I4019" i="2"/>
  <c r="L4019" i="2" s="1"/>
  <c r="J4019" i="2"/>
  <c r="K4019" i="2"/>
  <c r="A4020" i="2"/>
  <c r="B4020" i="2"/>
  <c r="C4020" i="2"/>
  <c r="D4020" i="2"/>
  <c r="E4020" i="2"/>
  <c r="F4020" i="2"/>
  <c r="G4020" i="2"/>
  <c r="H4020" i="2"/>
  <c r="I4020" i="2"/>
  <c r="L4020" i="2" s="1"/>
  <c r="J4020" i="2"/>
  <c r="K4020" i="2"/>
  <c r="A4021" i="2"/>
  <c r="B4021" i="2"/>
  <c r="C4021" i="2"/>
  <c r="D4021" i="2"/>
  <c r="E4021" i="2"/>
  <c r="F4021" i="2"/>
  <c r="G4021" i="2"/>
  <c r="H4021" i="2"/>
  <c r="I4021" i="2"/>
  <c r="L4021" i="2" s="1"/>
  <c r="J4021" i="2"/>
  <c r="K4021" i="2"/>
  <c r="A4022" i="2"/>
  <c r="B4022" i="2"/>
  <c r="C4022" i="2"/>
  <c r="D4022" i="2"/>
  <c r="E4022" i="2"/>
  <c r="F4022" i="2"/>
  <c r="G4022" i="2"/>
  <c r="H4022" i="2"/>
  <c r="I4022" i="2"/>
  <c r="L4022" i="2" s="1"/>
  <c r="J4022" i="2"/>
  <c r="K4022" i="2"/>
  <c r="A4023" i="2"/>
  <c r="B4023" i="2"/>
  <c r="C4023" i="2"/>
  <c r="D4023" i="2"/>
  <c r="E4023" i="2"/>
  <c r="F4023" i="2"/>
  <c r="G4023" i="2"/>
  <c r="H4023" i="2"/>
  <c r="I4023" i="2"/>
  <c r="L4023" i="2" s="1"/>
  <c r="J4023" i="2"/>
  <c r="K4023" i="2"/>
  <c r="A4024" i="2"/>
  <c r="B4024" i="2"/>
  <c r="C4024" i="2"/>
  <c r="D4024" i="2"/>
  <c r="E4024" i="2"/>
  <c r="F4024" i="2"/>
  <c r="G4024" i="2"/>
  <c r="H4024" i="2"/>
  <c r="I4024" i="2"/>
  <c r="L4024" i="2" s="1"/>
  <c r="J4024" i="2"/>
  <c r="K4024" i="2"/>
  <c r="A4025" i="2"/>
  <c r="B4025" i="2"/>
  <c r="C4025" i="2"/>
  <c r="D4025" i="2"/>
  <c r="E4025" i="2"/>
  <c r="F4025" i="2"/>
  <c r="G4025" i="2"/>
  <c r="H4025" i="2"/>
  <c r="I4025" i="2"/>
  <c r="L4025" i="2" s="1"/>
  <c r="J4025" i="2"/>
  <c r="K4025" i="2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6" i="3"/>
  <c r="B5" i="3"/>
  <c r="O5" i="3"/>
  <c r="L5" i="3"/>
  <c r="N5" i="3" s="1"/>
  <c r="N6" i="3" s="1"/>
  <c r="A222" i="3"/>
  <c r="A240" i="3"/>
  <c r="A258" i="3"/>
  <c r="A217" i="3"/>
  <c r="A235" i="3"/>
  <c r="A262" i="3"/>
  <c r="A215" i="3"/>
  <c r="A251" i="3"/>
  <c r="A263" i="3"/>
  <c r="A212" i="3"/>
  <c r="A248" i="3"/>
  <c r="A281" i="3"/>
  <c r="A299" i="3"/>
  <c r="A317" i="3"/>
  <c r="A297" i="3"/>
  <c r="A274" i="3"/>
  <c r="A310" i="3"/>
  <c r="A339" i="3"/>
  <c r="A357" i="3"/>
  <c r="A282" i="3"/>
  <c r="A318" i="3"/>
  <c r="A289" i="3"/>
  <c r="A319" i="3"/>
  <c r="A352" i="3"/>
  <c r="A347" i="3"/>
  <c r="A343" i="3"/>
  <c r="A338" i="3"/>
  <c r="A344" i="3"/>
  <c r="A359" i="3"/>
  <c r="A252" i="3"/>
  <c r="A229" i="3"/>
  <c r="A203" i="3"/>
  <c r="A265" i="3"/>
  <c r="A311" i="3"/>
  <c r="A333" i="3"/>
  <c r="A277" i="3"/>
  <c r="A335" i="3"/>
  <c r="A214" i="3"/>
  <c r="A209" i="3"/>
  <c r="A206" i="3"/>
  <c r="A296" i="3"/>
  <c r="A304" i="3"/>
  <c r="A312" i="3"/>
  <c r="A341" i="3"/>
  <c r="A207" i="3"/>
  <c r="A225" i="3"/>
  <c r="A243" i="3"/>
  <c r="A202" i="3"/>
  <c r="A220" i="3"/>
  <c r="A238" i="3"/>
  <c r="A264" i="3"/>
  <c r="A221" i="3"/>
  <c r="A257" i="3"/>
  <c r="A247" i="3"/>
  <c r="A218" i="3"/>
  <c r="A254" i="3"/>
  <c r="A284" i="3"/>
  <c r="A302" i="3"/>
  <c r="A320" i="3"/>
  <c r="A303" i="3"/>
  <c r="A280" i="3"/>
  <c r="A316" i="3"/>
  <c r="A342" i="3"/>
  <c r="A360" i="3"/>
  <c r="A288" i="3"/>
  <c r="A321" i="3"/>
  <c r="A295" i="3"/>
  <c r="A322" i="3"/>
  <c r="A358" i="3"/>
  <c r="A353" i="3"/>
  <c r="A349" i="3"/>
  <c r="A350" i="3"/>
  <c r="A356" i="3"/>
  <c r="A216" i="3"/>
  <c r="A239" i="3"/>
  <c r="A293" i="3"/>
  <c r="A298" i="3"/>
  <c r="A306" i="3"/>
  <c r="A340" i="3"/>
  <c r="A326" i="3"/>
  <c r="A237" i="3"/>
  <c r="A260" i="3"/>
  <c r="A242" i="3"/>
  <c r="A268" i="3"/>
  <c r="A276" i="3"/>
  <c r="A346" i="3"/>
  <c r="A332" i="3"/>
  <c r="A210" i="3"/>
  <c r="A228" i="3"/>
  <c r="A246" i="3"/>
  <c r="A205" i="3"/>
  <c r="A223" i="3"/>
  <c r="A241" i="3"/>
  <c r="A250" i="3"/>
  <c r="A227" i="3"/>
  <c r="A261" i="3"/>
  <c r="A253" i="3"/>
  <c r="A224" i="3"/>
  <c r="A269" i="3"/>
  <c r="A287" i="3"/>
  <c r="A305" i="3"/>
  <c r="A273" i="3"/>
  <c r="A309" i="3"/>
  <c r="A286" i="3"/>
  <c r="A323" i="3"/>
  <c r="A345" i="3"/>
  <c r="A363" i="3"/>
  <c r="A294" i="3"/>
  <c r="A327" i="3"/>
  <c r="A301" i="3"/>
  <c r="A328" i="3"/>
  <c r="A364" i="3"/>
  <c r="A355" i="3"/>
  <c r="A234" i="3"/>
  <c r="A201" i="3"/>
  <c r="A236" i="3"/>
  <c r="A324" i="3"/>
  <c r="A351" i="3"/>
  <c r="A313" i="3"/>
  <c r="A362" i="3"/>
  <c r="A255" i="3"/>
  <c r="A245" i="3"/>
  <c r="A278" i="3"/>
  <c r="A291" i="3"/>
  <c r="A354" i="3"/>
  <c r="A325" i="3"/>
  <c r="A213" i="3"/>
  <c r="A231" i="3"/>
  <c r="A249" i="3"/>
  <c r="A208" i="3"/>
  <c r="A226" i="3"/>
  <c r="A244" i="3"/>
  <c r="A256" i="3"/>
  <c r="A233" i="3"/>
  <c r="A266" i="3"/>
  <c r="A259" i="3"/>
  <c r="A230" i="3"/>
  <c r="A272" i="3"/>
  <c r="A290" i="3"/>
  <c r="A308" i="3"/>
  <c r="A279" i="3"/>
  <c r="A315" i="3"/>
  <c r="A292" i="3"/>
  <c r="A330" i="3"/>
  <c r="A348" i="3"/>
  <c r="A366" i="3"/>
  <c r="A300" i="3"/>
  <c r="A271" i="3"/>
  <c r="A307" i="3"/>
  <c r="A334" i="3"/>
  <c r="A329" i="3"/>
  <c r="A365" i="3"/>
  <c r="A361" i="3"/>
  <c r="A211" i="3"/>
  <c r="A267" i="3"/>
  <c r="A275" i="3"/>
  <c r="A285" i="3"/>
  <c r="A270" i="3"/>
  <c r="A331" i="3"/>
  <c r="A219" i="3"/>
  <c r="A232" i="3"/>
  <c r="A204" i="3"/>
  <c r="A314" i="3"/>
  <c r="A336" i="3"/>
  <c r="A283" i="3"/>
  <c r="A337" i="3"/>
  <c r="C362" i="3" l="1" a="1"/>
  <c r="C362" i="3" s="1"/>
  <c r="C356" i="3" a="1"/>
  <c r="C356" i="3" s="1"/>
  <c r="C350" i="3" a="1"/>
  <c r="C350" i="3" s="1"/>
  <c r="C344" i="3" a="1"/>
  <c r="C344" i="3" s="1"/>
  <c r="C338" i="3" a="1"/>
  <c r="C338" i="3" s="1"/>
  <c r="C332" i="3" a="1"/>
  <c r="C332" i="3" s="1"/>
  <c r="C326" i="3" a="1"/>
  <c r="C326" i="3" s="1"/>
  <c r="C361" i="3" a="1"/>
  <c r="C361" i="3" s="1"/>
  <c r="C355" i="3" a="1"/>
  <c r="C355" i="3" s="1"/>
  <c r="C349" i="3" a="1"/>
  <c r="C349" i="3" s="1"/>
  <c r="C343" i="3" a="1"/>
  <c r="C343" i="3" s="1"/>
  <c r="C337" i="3" a="1"/>
  <c r="C337" i="3" s="1"/>
  <c r="C331" i="3" a="1"/>
  <c r="C331" i="3" s="1"/>
  <c r="C365" i="3" a="1"/>
  <c r="C365" i="3" s="1"/>
  <c r="C359" i="3" a="1"/>
  <c r="C359" i="3" s="1"/>
  <c r="C353" i="3" a="1"/>
  <c r="C353" i="3" s="1"/>
  <c r="C347" i="3" a="1"/>
  <c r="C347" i="3" s="1"/>
  <c r="C341" i="3" a="1"/>
  <c r="C341" i="3" s="1"/>
  <c r="C335" i="3" a="1"/>
  <c r="C335" i="3" s="1"/>
  <c r="C329" i="3" a="1"/>
  <c r="C329" i="3" s="1"/>
  <c r="C364" i="3" a="1"/>
  <c r="C364" i="3" s="1"/>
  <c r="C358" i="3" a="1"/>
  <c r="C358" i="3" s="1"/>
  <c r="C352" i="3" a="1"/>
  <c r="C352" i="3" s="1"/>
  <c r="C346" i="3" a="1"/>
  <c r="C346" i="3" s="1"/>
  <c r="C340" i="3" a="1"/>
  <c r="C340" i="3" s="1"/>
  <c r="C334" i="3" a="1"/>
  <c r="C334" i="3" s="1"/>
  <c r="C328" i="3" a="1"/>
  <c r="C328" i="3" s="1"/>
  <c r="C322" i="3" a="1"/>
  <c r="C322" i="3" s="1"/>
  <c r="C319" i="3" a="1"/>
  <c r="C319" i="3" s="1"/>
  <c r="C325" i="3" a="1"/>
  <c r="C325" i="3" s="1"/>
  <c r="C313" i="3" a="1"/>
  <c r="C313" i="3" s="1"/>
  <c r="C307" i="3" a="1"/>
  <c r="C307" i="3" s="1"/>
  <c r="C301" i="3" a="1"/>
  <c r="C301" i="3" s="1"/>
  <c r="C295" i="3" a="1"/>
  <c r="C295" i="3" s="1"/>
  <c r="C289" i="3" a="1"/>
  <c r="C289" i="3" s="1"/>
  <c r="C283" i="3" a="1"/>
  <c r="C283" i="3" s="1"/>
  <c r="C277" i="3" a="1"/>
  <c r="C277" i="3" s="1"/>
  <c r="C271" i="3" a="1"/>
  <c r="C271" i="3" s="1"/>
  <c r="C327" i="3" a="1"/>
  <c r="C327" i="3" s="1"/>
  <c r="C321" i="3" a="1"/>
  <c r="C321" i="3" s="1"/>
  <c r="C318" i="3" a="1"/>
  <c r="C318" i="3" s="1"/>
  <c r="C312" i="3" a="1"/>
  <c r="C312" i="3" s="1"/>
  <c r="C306" i="3" a="1"/>
  <c r="C306" i="3" s="1"/>
  <c r="C300" i="3" a="1"/>
  <c r="C300" i="3" s="1"/>
  <c r="C294" i="3" a="1"/>
  <c r="C294" i="3" s="1"/>
  <c r="C288" i="3" a="1"/>
  <c r="C288" i="3" s="1"/>
  <c r="C282" i="3" a="1"/>
  <c r="C282" i="3" s="1"/>
  <c r="C276" i="3" a="1"/>
  <c r="C276" i="3" s="1"/>
  <c r="C270" i="3" a="1"/>
  <c r="C270" i="3" s="1"/>
  <c r="C366" i="3" a="1"/>
  <c r="C366" i="3" s="1"/>
  <c r="C363" i="3" a="1"/>
  <c r="C363" i="3" s="1"/>
  <c r="C360" i="3" a="1"/>
  <c r="C360" i="3" s="1"/>
  <c r="C357" i="3" a="1"/>
  <c r="C357" i="3" s="1"/>
  <c r="C354" i="3" a="1"/>
  <c r="C354" i="3" s="1"/>
  <c r="C351" i="3" a="1"/>
  <c r="C351" i="3" s="1"/>
  <c r="C348" i="3" a="1"/>
  <c r="C348" i="3" s="1"/>
  <c r="C345" i="3" a="1"/>
  <c r="C345" i="3" s="1"/>
  <c r="C342" i="3" a="1"/>
  <c r="C342" i="3" s="1"/>
  <c r="C339" i="3" a="1"/>
  <c r="C339" i="3" s="1"/>
  <c r="C336" i="3" a="1"/>
  <c r="C336" i="3" s="1"/>
  <c r="C333" i="3" a="1"/>
  <c r="C333" i="3" s="1"/>
  <c r="C330" i="3" a="1"/>
  <c r="C330" i="3" s="1"/>
  <c r="C323" i="3" a="1"/>
  <c r="C323" i="3" s="1"/>
  <c r="C316" i="3" a="1"/>
  <c r="C316" i="3" s="1"/>
  <c r="C310" i="3" a="1"/>
  <c r="C310" i="3" s="1"/>
  <c r="C304" i="3" a="1"/>
  <c r="C304" i="3" s="1"/>
  <c r="C298" i="3" a="1"/>
  <c r="C298" i="3" s="1"/>
  <c r="C292" i="3" a="1"/>
  <c r="C292" i="3" s="1"/>
  <c r="C286" i="3" a="1"/>
  <c r="C286" i="3" s="1"/>
  <c r="C280" i="3" a="1"/>
  <c r="C280" i="3" s="1"/>
  <c r="C274" i="3" a="1"/>
  <c r="C274" i="3" s="1"/>
  <c r="C268" i="3" a="1"/>
  <c r="C268" i="3" s="1"/>
  <c r="C324" i="3" a="1"/>
  <c r="C324" i="3" s="1"/>
  <c r="C315" i="3" a="1"/>
  <c r="C315" i="3" s="1"/>
  <c r="C309" i="3" a="1"/>
  <c r="C309" i="3" s="1"/>
  <c r="C303" i="3" a="1"/>
  <c r="C303" i="3" s="1"/>
  <c r="C297" i="3" a="1"/>
  <c r="C297" i="3" s="1"/>
  <c r="C291" i="3" a="1"/>
  <c r="C291" i="3" s="1"/>
  <c r="C285" i="3" a="1"/>
  <c r="C285" i="3" s="1"/>
  <c r="C279" i="3" a="1"/>
  <c r="C279" i="3" s="1"/>
  <c r="C273" i="3" a="1"/>
  <c r="C273" i="3" s="1"/>
  <c r="C320" i="3" a="1"/>
  <c r="C320" i="3" s="1"/>
  <c r="C317" i="3" a="1"/>
  <c r="C317" i="3" s="1"/>
  <c r="C314" i="3" a="1"/>
  <c r="C314" i="3" s="1"/>
  <c r="C311" i="3" a="1"/>
  <c r="C311" i="3" s="1"/>
  <c r="C308" i="3" a="1"/>
  <c r="C308" i="3" s="1"/>
  <c r="C305" i="3" a="1"/>
  <c r="C305" i="3" s="1"/>
  <c r="C302" i="3" a="1"/>
  <c r="C302" i="3" s="1"/>
  <c r="C299" i="3" a="1"/>
  <c r="C299" i="3" s="1"/>
  <c r="C296" i="3" a="1"/>
  <c r="C296" i="3" s="1"/>
  <c r="C293" i="3" a="1"/>
  <c r="C293" i="3" s="1"/>
  <c r="C290" i="3" a="1"/>
  <c r="C290" i="3" s="1"/>
  <c r="C287" i="3" a="1"/>
  <c r="C287" i="3" s="1"/>
  <c r="C284" i="3" a="1"/>
  <c r="C284" i="3" s="1"/>
  <c r="C281" i="3" a="1"/>
  <c r="C281" i="3" s="1"/>
  <c r="C278" i="3" a="1"/>
  <c r="C278" i="3" s="1"/>
  <c r="C275" i="3" a="1"/>
  <c r="C275" i="3" s="1"/>
  <c r="C272" i="3" a="1"/>
  <c r="C272" i="3" s="1"/>
  <c r="C269" i="3" a="1"/>
  <c r="C269" i="3" s="1"/>
  <c r="C254" i="3" a="1"/>
  <c r="C254" i="3" s="1"/>
  <c r="C248" i="3" a="1"/>
  <c r="C248" i="3" s="1"/>
  <c r="C242" i="3" a="1"/>
  <c r="C242" i="3" s="1"/>
  <c r="C236" i="3" a="1"/>
  <c r="C236" i="3" s="1"/>
  <c r="C230" i="3" a="1"/>
  <c r="C230" i="3" s="1"/>
  <c r="C224" i="3" a="1"/>
  <c r="C224" i="3" s="1"/>
  <c r="C218" i="3" a="1"/>
  <c r="C218" i="3" s="1"/>
  <c r="C212" i="3" a="1"/>
  <c r="C212" i="3" s="1"/>
  <c r="C206" i="3" a="1"/>
  <c r="C206" i="3" s="1"/>
  <c r="C265" i="3" a="1"/>
  <c r="C265" i="3" s="1"/>
  <c r="C259" i="3" a="1"/>
  <c r="C259" i="3" s="1"/>
  <c r="C253" i="3" a="1"/>
  <c r="C253" i="3" s="1"/>
  <c r="C247" i="3" a="1"/>
  <c r="C247" i="3" s="1"/>
  <c r="C263" i="3" a="1"/>
  <c r="C263" i="3" s="1"/>
  <c r="C204" i="3" a="1"/>
  <c r="C204" i="3" s="1"/>
  <c r="C267" i="3" a="1"/>
  <c r="C267" i="3" s="1"/>
  <c r="C266" i="3" a="1"/>
  <c r="C266" i="3" s="1"/>
  <c r="C261" i="3" a="1"/>
  <c r="C261" i="3" s="1"/>
  <c r="C257" i="3" a="1"/>
  <c r="C257" i="3" s="1"/>
  <c r="C251" i="3" a="1"/>
  <c r="C251" i="3" s="1"/>
  <c r="C245" i="3" a="1"/>
  <c r="C245" i="3" s="1"/>
  <c r="C239" i="3" a="1"/>
  <c r="C239" i="3" s="1"/>
  <c r="C233" i="3" a="1"/>
  <c r="C233" i="3" s="1"/>
  <c r="C227" i="3" a="1"/>
  <c r="C227" i="3" s="1"/>
  <c r="C221" i="3" a="1"/>
  <c r="C221" i="3" s="1"/>
  <c r="C215" i="3" a="1"/>
  <c r="C215" i="3" s="1"/>
  <c r="C209" i="3" a="1"/>
  <c r="C209" i="3" s="1"/>
  <c r="C203" i="3" a="1"/>
  <c r="C203" i="3" s="1"/>
  <c r="C256" i="3" a="1"/>
  <c r="C256" i="3" s="1"/>
  <c r="C250" i="3" a="1"/>
  <c r="C250" i="3" s="1"/>
  <c r="C264" i="3" a="1"/>
  <c r="C264" i="3" s="1"/>
  <c r="C262" i="3" a="1"/>
  <c r="C262" i="3" s="1"/>
  <c r="C260" i="3" a="1"/>
  <c r="C260" i="3" s="1"/>
  <c r="C201" i="3" a="1"/>
  <c r="C201" i="3" s="1"/>
  <c r="C244" i="3" a="1"/>
  <c r="C244" i="3" s="1"/>
  <c r="C241" i="3" a="1"/>
  <c r="C241" i="3" s="1"/>
  <c r="C238" i="3" a="1"/>
  <c r="C238" i="3" s="1"/>
  <c r="C235" i="3" a="1"/>
  <c r="C235" i="3" s="1"/>
  <c r="C232" i="3" a="1"/>
  <c r="C232" i="3" s="1"/>
  <c r="C229" i="3" a="1"/>
  <c r="C229" i="3" s="1"/>
  <c r="C226" i="3" a="1"/>
  <c r="C226" i="3" s="1"/>
  <c r="C223" i="3" a="1"/>
  <c r="C223" i="3" s="1"/>
  <c r="C220" i="3" a="1"/>
  <c r="C220" i="3" s="1"/>
  <c r="C217" i="3" a="1"/>
  <c r="C217" i="3" s="1"/>
  <c r="C214" i="3" a="1"/>
  <c r="C214" i="3" s="1"/>
  <c r="C211" i="3" a="1"/>
  <c r="C211" i="3" s="1"/>
  <c r="C208" i="3" a="1"/>
  <c r="C208" i="3" s="1"/>
  <c r="C205" i="3" a="1"/>
  <c r="C205" i="3" s="1"/>
  <c r="C202" i="3" a="1"/>
  <c r="C202" i="3" s="1"/>
  <c r="C258" i="3" a="1"/>
  <c r="C258" i="3" s="1"/>
  <c r="C255" i="3" a="1"/>
  <c r="C255" i="3" s="1"/>
  <c r="C252" i="3" a="1"/>
  <c r="C252" i="3" s="1"/>
  <c r="C249" i="3" a="1"/>
  <c r="C249" i="3" s="1"/>
  <c r="C246" i="3" a="1"/>
  <c r="C246" i="3" s="1"/>
  <c r="C243" i="3" a="1"/>
  <c r="C243" i="3" s="1"/>
  <c r="C240" i="3" a="1"/>
  <c r="C240" i="3" s="1"/>
  <c r="C237" i="3" a="1"/>
  <c r="C237" i="3" s="1"/>
  <c r="C234" i="3" a="1"/>
  <c r="C234" i="3" s="1"/>
  <c r="C231" i="3" a="1"/>
  <c r="C231" i="3" s="1"/>
  <c r="C228" i="3" a="1"/>
  <c r="C228" i="3" s="1"/>
  <c r="C225" i="3" a="1"/>
  <c r="C225" i="3" s="1"/>
  <c r="C222" i="3" a="1"/>
  <c r="C222" i="3" s="1"/>
  <c r="C219" i="3" a="1"/>
  <c r="C219" i="3" s="1"/>
  <c r="C216" i="3" a="1"/>
  <c r="C216" i="3" s="1"/>
  <c r="C213" i="3" a="1"/>
  <c r="C213" i="3" s="1"/>
  <c r="C210" i="3" a="1"/>
  <c r="C210" i="3" s="1"/>
  <c r="C207" i="3" a="1"/>
  <c r="C207" i="3" s="1"/>
  <c r="F1" i="5" l="1"/>
  <c r="L15" i="4"/>
  <c r="Q15" i="4"/>
  <c r="AQ15" i="4"/>
  <c r="L16" i="4"/>
  <c r="Q16" i="4"/>
  <c r="AQ16" i="4"/>
  <c r="L17" i="4"/>
  <c r="Q17" i="4"/>
  <c r="AQ17" i="4"/>
  <c r="L18" i="4"/>
  <c r="Q18" i="4"/>
  <c r="AQ18" i="4"/>
  <c r="L19" i="4"/>
  <c r="Q19" i="4"/>
  <c r="AQ19" i="4"/>
  <c r="L20" i="4"/>
  <c r="Q20" i="4"/>
  <c r="AQ20" i="4"/>
  <c r="L21" i="4"/>
  <c r="Q21" i="4"/>
  <c r="AQ21" i="4"/>
  <c r="L22" i="4"/>
  <c r="Q22" i="4"/>
  <c r="AQ22" i="4"/>
  <c r="L23" i="4"/>
  <c r="Q23" i="4"/>
  <c r="AQ23" i="4"/>
  <c r="L24" i="4"/>
  <c r="Q24" i="4"/>
  <c r="AQ24" i="4"/>
  <c r="L25" i="4"/>
  <c r="Q25" i="4"/>
  <c r="AQ25" i="4"/>
  <c r="L26" i="4"/>
  <c r="AD2" i="4" s="1"/>
  <c r="AD4" i="4" s="1"/>
  <c r="Q26" i="4"/>
  <c r="AQ26" i="4"/>
  <c r="L27" i="4"/>
  <c r="Q27" i="4"/>
  <c r="AQ27" i="4"/>
  <c r="L28" i="4"/>
  <c r="Q28" i="4"/>
  <c r="AQ28" i="4"/>
  <c r="L29" i="4"/>
  <c r="Q29" i="4"/>
  <c r="AQ29" i="4"/>
  <c r="L30" i="4"/>
  <c r="Q30" i="4"/>
  <c r="AQ30" i="4"/>
  <c r="L31" i="4"/>
  <c r="Q31" i="4"/>
  <c r="AQ31" i="4"/>
  <c r="L32" i="4"/>
  <c r="Q32" i="4"/>
  <c r="AQ32" i="4"/>
  <c r="L33" i="4"/>
  <c r="Q33" i="4"/>
  <c r="AQ33" i="4"/>
  <c r="L34" i="4"/>
  <c r="Q34" i="4"/>
  <c r="AQ34" i="4"/>
  <c r="L35" i="4"/>
  <c r="Q35" i="4"/>
  <c r="AQ35" i="4"/>
  <c r="L36" i="4"/>
  <c r="Q36" i="4"/>
  <c r="AQ36" i="4"/>
  <c r="L37" i="4"/>
  <c r="Q37" i="4"/>
  <c r="AQ37" i="4"/>
  <c r="L38" i="4"/>
  <c r="Q38" i="4"/>
  <c r="AQ38" i="4"/>
  <c r="L39" i="4"/>
  <c r="Q39" i="4"/>
  <c r="AQ39" i="4"/>
  <c r="L40" i="4"/>
  <c r="Q40" i="4"/>
  <c r="AQ40" i="4"/>
  <c r="L41" i="4"/>
  <c r="Q41" i="4"/>
  <c r="AQ41" i="4"/>
  <c r="L42" i="4"/>
  <c r="Q42" i="4"/>
  <c r="AQ42" i="4"/>
  <c r="L43" i="4"/>
  <c r="Q43" i="4"/>
  <c r="AQ43" i="4"/>
  <c r="L44" i="4"/>
  <c r="Q44" i="4"/>
  <c r="AQ44" i="4"/>
  <c r="L45" i="4"/>
  <c r="Q45" i="4"/>
  <c r="AQ45" i="4"/>
  <c r="L46" i="4"/>
  <c r="Q46" i="4"/>
  <c r="AQ46" i="4"/>
  <c r="L47" i="4"/>
  <c r="Q47" i="4"/>
  <c r="AQ47" i="4"/>
  <c r="L48" i="4"/>
  <c r="Q48" i="4"/>
  <c r="AQ48" i="4"/>
  <c r="L49" i="4"/>
  <c r="Q49" i="4"/>
  <c r="AQ49" i="4"/>
  <c r="L50" i="4"/>
  <c r="Q50" i="4"/>
  <c r="AQ50" i="4"/>
  <c r="L51" i="4"/>
  <c r="Q51" i="4"/>
  <c r="AQ51" i="4"/>
  <c r="L52" i="4"/>
  <c r="Q52" i="4"/>
  <c r="AQ52" i="4"/>
  <c r="L53" i="4"/>
  <c r="Q53" i="4"/>
  <c r="AQ53" i="4"/>
  <c r="L54" i="4"/>
  <c r="Q54" i="4"/>
  <c r="AQ54" i="4"/>
  <c r="L55" i="4"/>
  <c r="Q55" i="4"/>
  <c r="AQ55" i="4"/>
  <c r="L56" i="4"/>
  <c r="Q56" i="4"/>
  <c r="AQ56" i="4"/>
  <c r="L57" i="4"/>
  <c r="Q57" i="4"/>
  <c r="AQ57" i="4"/>
  <c r="L58" i="4"/>
  <c r="Q58" i="4"/>
  <c r="AQ58" i="4"/>
  <c r="L59" i="4"/>
  <c r="Q59" i="4"/>
  <c r="AQ59" i="4"/>
  <c r="L60" i="4"/>
  <c r="Q60" i="4"/>
  <c r="AQ60" i="4"/>
  <c r="L61" i="4"/>
  <c r="Q61" i="4"/>
  <c r="AQ61" i="4"/>
  <c r="L62" i="4"/>
  <c r="Q62" i="4"/>
  <c r="AQ62" i="4"/>
  <c r="L63" i="4"/>
  <c r="Q63" i="4"/>
  <c r="AQ63" i="4"/>
  <c r="L64" i="4"/>
  <c r="Q64" i="4"/>
  <c r="AQ64" i="4"/>
  <c r="L65" i="4"/>
  <c r="Q65" i="4"/>
  <c r="AQ65" i="4"/>
  <c r="L66" i="4"/>
  <c r="Q66" i="4"/>
  <c r="AQ66" i="4"/>
  <c r="L67" i="4"/>
  <c r="Q67" i="4"/>
  <c r="AQ67" i="4"/>
  <c r="L68" i="4"/>
  <c r="Q68" i="4"/>
  <c r="AQ68" i="4"/>
  <c r="L69" i="4"/>
  <c r="Q69" i="4"/>
  <c r="AQ69" i="4"/>
  <c r="L70" i="4"/>
  <c r="Q70" i="4"/>
  <c r="AQ70" i="4"/>
  <c r="L71" i="4"/>
  <c r="Q71" i="4"/>
  <c r="AQ71" i="4"/>
  <c r="L72" i="4"/>
  <c r="Q72" i="4"/>
  <c r="AQ72" i="4"/>
  <c r="L73" i="4"/>
  <c r="Q73" i="4"/>
  <c r="AQ73" i="4"/>
  <c r="L74" i="4"/>
  <c r="Q74" i="4"/>
  <c r="AQ74" i="4"/>
  <c r="L75" i="4"/>
  <c r="Q75" i="4"/>
  <c r="AQ75" i="4"/>
  <c r="L76" i="4"/>
  <c r="Q76" i="4"/>
  <c r="AQ76" i="4"/>
  <c r="L77" i="4"/>
  <c r="Q77" i="4"/>
  <c r="AQ77" i="4"/>
  <c r="L78" i="4"/>
  <c r="Q78" i="4"/>
  <c r="AQ78" i="4"/>
  <c r="L79" i="4"/>
  <c r="Q79" i="4"/>
  <c r="AQ79" i="4"/>
  <c r="L80" i="4"/>
  <c r="Q80" i="4"/>
  <c r="AQ80" i="4"/>
  <c r="L81" i="4"/>
  <c r="Q81" i="4"/>
  <c r="AQ81" i="4"/>
  <c r="L82" i="4"/>
  <c r="Q82" i="4"/>
  <c r="AQ82" i="4"/>
  <c r="L83" i="4"/>
  <c r="Q83" i="4"/>
  <c r="AQ83" i="4"/>
  <c r="L84" i="4"/>
  <c r="Q84" i="4"/>
  <c r="AQ84" i="4"/>
  <c r="L85" i="4"/>
  <c r="Q85" i="4"/>
  <c r="AQ85" i="4"/>
  <c r="L86" i="4"/>
  <c r="Q86" i="4"/>
  <c r="AQ86" i="4"/>
  <c r="L87" i="4"/>
  <c r="Q87" i="4"/>
  <c r="AQ87" i="4"/>
  <c r="L88" i="4"/>
  <c r="Q88" i="4"/>
  <c r="AQ88" i="4"/>
  <c r="L89" i="4"/>
  <c r="Q89" i="4"/>
  <c r="AQ89" i="4"/>
  <c r="L90" i="4"/>
  <c r="Q90" i="4"/>
  <c r="AQ90" i="4"/>
  <c r="L91" i="4"/>
  <c r="Q91" i="4"/>
  <c r="AQ91" i="4"/>
  <c r="L92" i="4"/>
  <c r="Q92" i="4"/>
  <c r="AQ92" i="4"/>
  <c r="L93" i="4"/>
  <c r="Q93" i="4"/>
  <c r="AQ93" i="4"/>
  <c r="L94" i="4"/>
  <c r="Q94" i="4"/>
  <c r="AQ94" i="4"/>
  <c r="L95" i="4"/>
  <c r="Q95" i="4"/>
  <c r="AQ95" i="4"/>
  <c r="L96" i="4"/>
  <c r="Q96" i="4"/>
  <c r="AQ96" i="4"/>
  <c r="L97" i="4"/>
  <c r="Q97" i="4"/>
  <c r="AQ97" i="4"/>
  <c r="L98" i="4"/>
  <c r="Q98" i="4"/>
  <c r="AQ98" i="4"/>
  <c r="L99" i="4"/>
  <c r="Q99" i="4"/>
  <c r="AQ99" i="4"/>
  <c r="L100" i="4"/>
  <c r="Q100" i="4"/>
  <c r="AQ100" i="4"/>
  <c r="L101" i="4"/>
  <c r="Q101" i="4"/>
  <c r="AQ101" i="4"/>
  <c r="L102" i="4"/>
  <c r="Q102" i="4"/>
  <c r="AQ102" i="4"/>
  <c r="L103" i="4"/>
  <c r="Q103" i="4"/>
  <c r="AQ103" i="4"/>
  <c r="L104" i="4"/>
  <c r="Q104" i="4"/>
  <c r="AQ104" i="4"/>
  <c r="L105" i="4"/>
  <c r="Q105" i="4"/>
  <c r="AQ105" i="4"/>
  <c r="L106" i="4"/>
  <c r="Q106" i="4"/>
  <c r="AQ106" i="4"/>
  <c r="L107" i="4"/>
  <c r="Q107" i="4"/>
  <c r="AQ107" i="4"/>
  <c r="L108" i="4"/>
  <c r="Q108" i="4"/>
  <c r="AQ108" i="4"/>
  <c r="L109" i="4"/>
  <c r="Q109" i="4"/>
  <c r="AQ109" i="4"/>
  <c r="L110" i="4"/>
  <c r="Q110" i="4"/>
  <c r="AQ110" i="4"/>
  <c r="L111" i="4"/>
  <c r="Q111" i="4"/>
  <c r="AQ111" i="4"/>
  <c r="L112" i="4"/>
  <c r="Q112" i="4"/>
  <c r="AQ112" i="4"/>
  <c r="L113" i="4"/>
  <c r="Q113" i="4"/>
  <c r="AQ113" i="4"/>
  <c r="L114" i="4"/>
  <c r="Q114" i="4"/>
  <c r="AQ114" i="4"/>
  <c r="L115" i="4"/>
  <c r="Q115" i="4"/>
  <c r="AQ115" i="4"/>
  <c r="L116" i="4"/>
  <c r="Q116" i="4"/>
  <c r="AQ116" i="4"/>
  <c r="L117" i="4"/>
  <c r="Q117" i="4"/>
  <c r="AQ117" i="4"/>
  <c r="L118" i="4"/>
  <c r="Q118" i="4"/>
  <c r="AQ118" i="4"/>
  <c r="L119" i="4"/>
  <c r="Q119" i="4"/>
  <c r="AQ119" i="4"/>
  <c r="L120" i="4"/>
  <c r="Q120" i="4"/>
  <c r="AQ120" i="4"/>
  <c r="L121" i="4"/>
  <c r="Q121" i="4"/>
  <c r="AQ121" i="4"/>
  <c r="L122" i="4"/>
  <c r="Q122" i="4"/>
  <c r="AQ122" i="4"/>
  <c r="L123" i="4"/>
  <c r="Q123" i="4"/>
  <c r="AQ123" i="4"/>
  <c r="L124" i="4"/>
  <c r="Q124" i="4"/>
  <c r="AQ124" i="4"/>
  <c r="L125" i="4"/>
  <c r="Q125" i="4"/>
  <c r="AQ125" i="4"/>
  <c r="L126" i="4"/>
  <c r="Q126" i="4"/>
  <c r="AQ126" i="4"/>
  <c r="L127" i="4"/>
  <c r="Q127" i="4"/>
  <c r="AQ127" i="4"/>
  <c r="L128" i="4"/>
  <c r="Q128" i="4"/>
  <c r="AQ128" i="4"/>
  <c r="L129" i="4"/>
  <c r="Q129" i="4"/>
  <c r="AQ129" i="4"/>
  <c r="L130" i="4"/>
  <c r="Q130" i="4"/>
  <c r="AQ130" i="4"/>
  <c r="L131" i="4"/>
  <c r="Q131" i="4"/>
  <c r="AQ131" i="4"/>
  <c r="L132" i="4"/>
  <c r="Q132" i="4"/>
  <c r="AQ132" i="4"/>
  <c r="L133" i="4"/>
  <c r="Q133" i="4"/>
  <c r="AQ133" i="4"/>
  <c r="L134" i="4"/>
  <c r="Q134" i="4"/>
  <c r="AQ134" i="4"/>
  <c r="L135" i="4"/>
  <c r="Q135" i="4"/>
  <c r="AQ135" i="4"/>
  <c r="L150" i="4"/>
  <c r="Q150" i="4"/>
  <c r="AQ150" i="4"/>
  <c r="L136" i="4"/>
  <c r="Q136" i="4"/>
  <c r="AQ136" i="4"/>
  <c r="L142" i="4"/>
  <c r="Q142" i="4"/>
  <c r="AQ142" i="4"/>
  <c r="L152" i="4"/>
  <c r="Q152" i="4"/>
  <c r="AQ152" i="4"/>
  <c r="L137" i="4"/>
  <c r="Q137" i="4"/>
  <c r="AQ137" i="4"/>
  <c r="L143" i="4"/>
  <c r="Q143" i="4"/>
  <c r="AQ143" i="4"/>
  <c r="L153" i="4"/>
  <c r="Q153" i="4"/>
  <c r="AQ153" i="4"/>
  <c r="L138" i="4"/>
  <c r="Q138" i="4"/>
  <c r="AQ138" i="4"/>
  <c r="L144" i="4"/>
  <c r="Q144" i="4"/>
  <c r="AQ144" i="4"/>
  <c r="L148" i="4"/>
  <c r="Q148" i="4"/>
  <c r="AQ148" i="4"/>
  <c r="L139" i="4"/>
  <c r="Q139" i="4"/>
  <c r="AQ139" i="4"/>
  <c r="L145" i="4"/>
  <c r="Q145" i="4"/>
  <c r="AQ145" i="4"/>
  <c r="L149" i="4"/>
  <c r="Q149" i="4"/>
  <c r="AQ149" i="4"/>
  <c r="L140" i="4"/>
  <c r="Q140" i="4"/>
  <c r="AQ140" i="4"/>
  <c r="L146" i="4"/>
  <c r="Q146" i="4"/>
  <c r="AQ146" i="4"/>
  <c r="L151" i="4"/>
  <c r="Q151" i="4"/>
  <c r="AQ151" i="4"/>
  <c r="L141" i="4"/>
  <c r="Q141" i="4"/>
  <c r="AQ141" i="4"/>
  <c r="L147" i="4"/>
  <c r="Q147" i="4"/>
  <c r="AQ147" i="4"/>
  <c r="L154" i="4"/>
  <c r="Q154" i="4"/>
  <c r="AQ154" i="4"/>
  <c r="AQ14" i="4"/>
  <c r="Q14" i="4"/>
  <c r="L14" i="4"/>
  <c r="AQ13" i="4"/>
  <c r="Q13" i="4"/>
  <c r="L13" i="4"/>
  <c r="AQ12" i="4"/>
  <c r="Q12" i="4"/>
  <c r="L12" i="4"/>
  <c r="AQ11" i="4"/>
  <c r="Q11" i="4"/>
  <c r="L11" i="4"/>
  <c r="AQ10" i="4"/>
  <c r="Q10" i="4"/>
  <c r="L10" i="4"/>
  <c r="G8" i="4"/>
  <c r="F8" i="4"/>
  <c r="E8" i="4"/>
  <c r="D8" i="4"/>
  <c r="G4" i="4"/>
  <c r="G3" i="4"/>
  <c r="J2" i="4"/>
  <c r="G2" i="4"/>
  <c r="A5" i="3"/>
  <c r="C4" i="3"/>
  <c r="D9" i="4" s="1"/>
  <c r="J4000" i="2"/>
  <c r="I4000" i="2"/>
  <c r="L4000" i="2" s="1"/>
  <c r="H4000" i="2"/>
  <c r="G4000" i="2"/>
  <c r="F4000" i="2"/>
  <c r="E4000" i="2"/>
  <c r="K4000" i="2" s="1"/>
  <c r="D4000" i="2"/>
  <c r="C4000" i="2"/>
  <c r="B4000" i="2"/>
  <c r="A4000" i="2"/>
  <c r="J3999" i="2"/>
  <c r="I3999" i="2"/>
  <c r="L3999" i="2" s="1"/>
  <c r="H3999" i="2"/>
  <c r="G3999" i="2"/>
  <c r="F3999" i="2"/>
  <c r="E3999" i="2"/>
  <c r="K3999" i="2" s="1"/>
  <c r="D3999" i="2"/>
  <c r="C3999" i="2"/>
  <c r="B3999" i="2"/>
  <c r="A3999" i="2"/>
  <c r="J3998" i="2"/>
  <c r="I3998" i="2"/>
  <c r="L3998" i="2" s="1"/>
  <c r="H3998" i="2"/>
  <c r="G3998" i="2"/>
  <c r="F3998" i="2"/>
  <c r="E3998" i="2"/>
  <c r="K3998" i="2" s="1"/>
  <c r="D3998" i="2"/>
  <c r="C3998" i="2"/>
  <c r="B3998" i="2"/>
  <c r="A3998" i="2"/>
  <c r="J3997" i="2"/>
  <c r="I3997" i="2"/>
  <c r="L3997" i="2" s="1"/>
  <c r="H3997" i="2"/>
  <c r="G3997" i="2"/>
  <c r="F3997" i="2"/>
  <c r="E3997" i="2"/>
  <c r="K3997" i="2" s="1"/>
  <c r="D3997" i="2"/>
  <c r="C3997" i="2"/>
  <c r="B3997" i="2"/>
  <c r="A3997" i="2"/>
  <c r="J3996" i="2"/>
  <c r="I3996" i="2"/>
  <c r="L3996" i="2" s="1"/>
  <c r="H3996" i="2"/>
  <c r="G3996" i="2"/>
  <c r="F3996" i="2"/>
  <c r="E3996" i="2"/>
  <c r="K3996" i="2" s="1"/>
  <c r="D3996" i="2"/>
  <c r="C3996" i="2"/>
  <c r="B3996" i="2"/>
  <c r="A3996" i="2"/>
  <c r="J3995" i="2"/>
  <c r="I3995" i="2"/>
  <c r="L3995" i="2" s="1"/>
  <c r="H3995" i="2"/>
  <c r="G3995" i="2"/>
  <c r="F3995" i="2"/>
  <c r="E3995" i="2"/>
  <c r="K3995" i="2" s="1"/>
  <c r="D3995" i="2"/>
  <c r="C3995" i="2"/>
  <c r="B3995" i="2"/>
  <c r="A3995" i="2"/>
  <c r="J3994" i="2"/>
  <c r="I3994" i="2"/>
  <c r="L3994" i="2" s="1"/>
  <c r="H3994" i="2"/>
  <c r="G3994" i="2"/>
  <c r="F3994" i="2"/>
  <c r="E3994" i="2"/>
  <c r="K3994" i="2" s="1"/>
  <c r="D3994" i="2"/>
  <c r="C3994" i="2"/>
  <c r="B3994" i="2"/>
  <c r="A3994" i="2"/>
  <c r="J3993" i="2"/>
  <c r="I3993" i="2"/>
  <c r="L3993" i="2" s="1"/>
  <c r="H3993" i="2"/>
  <c r="G3993" i="2"/>
  <c r="F3993" i="2"/>
  <c r="E3993" i="2"/>
  <c r="K3993" i="2" s="1"/>
  <c r="D3993" i="2"/>
  <c r="C3993" i="2"/>
  <c r="B3993" i="2"/>
  <c r="A3993" i="2"/>
  <c r="J3992" i="2"/>
  <c r="I3992" i="2"/>
  <c r="L3992" i="2" s="1"/>
  <c r="H3992" i="2"/>
  <c r="G3992" i="2"/>
  <c r="F3992" i="2"/>
  <c r="E3992" i="2"/>
  <c r="K3992" i="2" s="1"/>
  <c r="D3992" i="2"/>
  <c r="C3992" i="2"/>
  <c r="B3992" i="2"/>
  <c r="A3992" i="2"/>
  <c r="J3991" i="2"/>
  <c r="I3991" i="2"/>
  <c r="L3991" i="2" s="1"/>
  <c r="H3991" i="2"/>
  <c r="G3991" i="2"/>
  <c r="F3991" i="2"/>
  <c r="E3991" i="2"/>
  <c r="K3991" i="2" s="1"/>
  <c r="D3991" i="2"/>
  <c r="C3991" i="2"/>
  <c r="B3991" i="2"/>
  <c r="A3991" i="2"/>
  <c r="J3990" i="2"/>
  <c r="I3990" i="2"/>
  <c r="L3990" i="2" s="1"/>
  <c r="H3990" i="2"/>
  <c r="G3990" i="2"/>
  <c r="F3990" i="2"/>
  <c r="E3990" i="2"/>
  <c r="K3990" i="2" s="1"/>
  <c r="D3990" i="2"/>
  <c r="C3990" i="2"/>
  <c r="B3990" i="2"/>
  <c r="A3990" i="2"/>
  <c r="J3989" i="2"/>
  <c r="I3989" i="2"/>
  <c r="L3989" i="2" s="1"/>
  <c r="H3989" i="2"/>
  <c r="G3989" i="2"/>
  <c r="F3989" i="2"/>
  <c r="E3989" i="2"/>
  <c r="K3989" i="2" s="1"/>
  <c r="D3989" i="2"/>
  <c r="C3989" i="2"/>
  <c r="B3989" i="2"/>
  <c r="A3989" i="2"/>
  <c r="J3988" i="2"/>
  <c r="I3988" i="2"/>
  <c r="L3988" i="2" s="1"/>
  <c r="H3988" i="2"/>
  <c r="G3988" i="2"/>
  <c r="F3988" i="2"/>
  <c r="E3988" i="2"/>
  <c r="K3988" i="2" s="1"/>
  <c r="D3988" i="2"/>
  <c r="C3988" i="2"/>
  <c r="B3988" i="2"/>
  <c r="A3988" i="2"/>
  <c r="J3987" i="2"/>
  <c r="I3987" i="2"/>
  <c r="L3987" i="2" s="1"/>
  <c r="H3987" i="2"/>
  <c r="G3987" i="2"/>
  <c r="F3987" i="2"/>
  <c r="E3987" i="2"/>
  <c r="K3987" i="2" s="1"/>
  <c r="D3987" i="2"/>
  <c r="C3987" i="2"/>
  <c r="B3987" i="2"/>
  <c r="A3987" i="2"/>
  <c r="J3986" i="2"/>
  <c r="I3986" i="2"/>
  <c r="L3986" i="2" s="1"/>
  <c r="H3986" i="2"/>
  <c r="G3986" i="2"/>
  <c r="F3986" i="2"/>
  <c r="E3986" i="2"/>
  <c r="K3986" i="2" s="1"/>
  <c r="D3986" i="2"/>
  <c r="C3986" i="2"/>
  <c r="B3986" i="2"/>
  <c r="A3986" i="2"/>
  <c r="J3985" i="2"/>
  <c r="I3985" i="2"/>
  <c r="L3985" i="2" s="1"/>
  <c r="H3985" i="2"/>
  <c r="G3985" i="2"/>
  <c r="F3985" i="2"/>
  <c r="E3985" i="2"/>
  <c r="K3985" i="2" s="1"/>
  <c r="D3985" i="2"/>
  <c r="C3985" i="2"/>
  <c r="B3985" i="2"/>
  <c r="A3985" i="2"/>
  <c r="J3984" i="2"/>
  <c r="I3984" i="2"/>
  <c r="L3984" i="2" s="1"/>
  <c r="H3984" i="2"/>
  <c r="G3984" i="2"/>
  <c r="F3984" i="2"/>
  <c r="E3984" i="2"/>
  <c r="K3984" i="2" s="1"/>
  <c r="D3984" i="2"/>
  <c r="C3984" i="2"/>
  <c r="B3984" i="2"/>
  <c r="A3984" i="2"/>
  <c r="J3983" i="2"/>
  <c r="I3983" i="2"/>
  <c r="L3983" i="2" s="1"/>
  <c r="H3983" i="2"/>
  <c r="G3983" i="2"/>
  <c r="F3983" i="2"/>
  <c r="E3983" i="2"/>
  <c r="K3983" i="2" s="1"/>
  <c r="D3983" i="2"/>
  <c r="C3983" i="2"/>
  <c r="B3983" i="2"/>
  <c r="A3983" i="2"/>
  <c r="J3982" i="2"/>
  <c r="I3982" i="2"/>
  <c r="L3982" i="2" s="1"/>
  <c r="H3982" i="2"/>
  <c r="G3982" i="2"/>
  <c r="F3982" i="2"/>
  <c r="E3982" i="2"/>
  <c r="K3982" i="2" s="1"/>
  <c r="D3982" i="2"/>
  <c r="C3982" i="2"/>
  <c r="B3982" i="2"/>
  <c r="A3982" i="2"/>
  <c r="J3981" i="2"/>
  <c r="I3981" i="2"/>
  <c r="L3981" i="2" s="1"/>
  <c r="H3981" i="2"/>
  <c r="G3981" i="2"/>
  <c r="F3981" i="2"/>
  <c r="E3981" i="2"/>
  <c r="K3981" i="2" s="1"/>
  <c r="D3981" i="2"/>
  <c r="C3981" i="2"/>
  <c r="B3981" i="2"/>
  <c r="A3981" i="2"/>
  <c r="J3980" i="2"/>
  <c r="I3980" i="2"/>
  <c r="L3980" i="2" s="1"/>
  <c r="H3980" i="2"/>
  <c r="G3980" i="2"/>
  <c r="F3980" i="2"/>
  <c r="E3980" i="2"/>
  <c r="K3980" i="2" s="1"/>
  <c r="D3980" i="2"/>
  <c r="C3980" i="2"/>
  <c r="B3980" i="2"/>
  <c r="A3980" i="2"/>
  <c r="J3979" i="2"/>
  <c r="I3979" i="2"/>
  <c r="L3979" i="2" s="1"/>
  <c r="H3979" i="2"/>
  <c r="G3979" i="2"/>
  <c r="F3979" i="2"/>
  <c r="E3979" i="2"/>
  <c r="K3979" i="2" s="1"/>
  <c r="D3979" i="2"/>
  <c r="C3979" i="2"/>
  <c r="B3979" i="2"/>
  <c r="A3979" i="2"/>
  <c r="J3978" i="2"/>
  <c r="I3978" i="2"/>
  <c r="L3978" i="2" s="1"/>
  <c r="H3978" i="2"/>
  <c r="G3978" i="2"/>
  <c r="F3978" i="2"/>
  <c r="E3978" i="2"/>
  <c r="K3978" i="2" s="1"/>
  <c r="D3978" i="2"/>
  <c r="C3978" i="2"/>
  <c r="B3978" i="2"/>
  <c r="A3978" i="2"/>
  <c r="J3977" i="2"/>
  <c r="I3977" i="2"/>
  <c r="L3977" i="2" s="1"/>
  <c r="H3977" i="2"/>
  <c r="G3977" i="2"/>
  <c r="F3977" i="2"/>
  <c r="E3977" i="2"/>
  <c r="K3977" i="2" s="1"/>
  <c r="D3977" i="2"/>
  <c r="C3977" i="2"/>
  <c r="B3977" i="2"/>
  <c r="A3977" i="2"/>
  <c r="J3976" i="2"/>
  <c r="I3976" i="2"/>
  <c r="L3976" i="2" s="1"/>
  <c r="H3976" i="2"/>
  <c r="G3976" i="2"/>
  <c r="F3976" i="2"/>
  <c r="E3976" i="2"/>
  <c r="K3976" i="2" s="1"/>
  <c r="D3976" i="2"/>
  <c r="C3976" i="2"/>
  <c r="B3976" i="2"/>
  <c r="A3976" i="2"/>
  <c r="J3975" i="2"/>
  <c r="I3975" i="2"/>
  <c r="L3975" i="2" s="1"/>
  <c r="H3975" i="2"/>
  <c r="G3975" i="2"/>
  <c r="F3975" i="2"/>
  <c r="E3975" i="2"/>
  <c r="K3975" i="2" s="1"/>
  <c r="D3975" i="2"/>
  <c r="C3975" i="2"/>
  <c r="B3975" i="2"/>
  <c r="A3975" i="2"/>
  <c r="J3974" i="2"/>
  <c r="I3974" i="2"/>
  <c r="L3974" i="2" s="1"/>
  <c r="H3974" i="2"/>
  <c r="G3974" i="2"/>
  <c r="F3974" i="2"/>
  <c r="E3974" i="2"/>
  <c r="K3974" i="2" s="1"/>
  <c r="D3974" i="2"/>
  <c r="C3974" i="2"/>
  <c r="B3974" i="2"/>
  <c r="A3974" i="2"/>
  <c r="J3973" i="2"/>
  <c r="I3973" i="2"/>
  <c r="L3973" i="2" s="1"/>
  <c r="H3973" i="2"/>
  <c r="G3973" i="2"/>
  <c r="F3973" i="2"/>
  <c r="E3973" i="2"/>
  <c r="K3973" i="2" s="1"/>
  <c r="D3973" i="2"/>
  <c r="C3973" i="2"/>
  <c r="B3973" i="2"/>
  <c r="A3973" i="2"/>
  <c r="J3972" i="2"/>
  <c r="I3972" i="2"/>
  <c r="L3972" i="2" s="1"/>
  <c r="H3972" i="2"/>
  <c r="G3972" i="2"/>
  <c r="F3972" i="2"/>
  <c r="E3972" i="2"/>
  <c r="K3972" i="2" s="1"/>
  <c r="D3972" i="2"/>
  <c r="C3972" i="2"/>
  <c r="B3972" i="2"/>
  <c r="A3972" i="2"/>
  <c r="J3971" i="2"/>
  <c r="I3971" i="2"/>
  <c r="L3971" i="2" s="1"/>
  <c r="H3971" i="2"/>
  <c r="G3971" i="2"/>
  <c r="F3971" i="2"/>
  <c r="E3971" i="2"/>
  <c r="K3971" i="2" s="1"/>
  <c r="D3971" i="2"/>
  <c r="C3971" i="2"/>
  <c r="B3971" i="2"/>
  <c r="A3971" i="2"/>
  <c r="J3970" i="2"/>
  <c r="I3970" i="2"/>
  <c r="L3970" i="2" s="1"/>
  <c r="H3970" i="2"/>
  <c r="G3970" i="2"/>
  <c r="F3970" i="2"/>
  <c r="E3970" i="2"/>
  <c r="K3970" i="2" s="1"/>
  <c r="D3970" i="2"/>
  <c r="C3970" i="2"/>
  <c r="B3970" i="2"/>
  <c r="A3970" i="2"/>
  <c r="J3969" i="2"/>
  <c r="I3969" i="2"/>
  <c r="L3969" i="2" s="1"/>
  <c r="H3969" i="2"/>
  <c r="G3969" i="2"/>
  <c r="F3969" i="2"/>
  <c r="E3969" i="2"/>
  <c r="K3969" i="2" s="1"/>
  <c r="D3969" i="2"/>
  <c r="C3969" i="2"/>
  <c r="B3969" i="2"/>
  <c r="A3969" i="2"/>
  <c r="J3968" i="2"/>
  <c r="I3968" i="2"/>
  <c r="L3968" i="2" s="1"/>
  <c r="H3968" i="2"/>
  <c r="G3968" i="2"/>
  <c r="F3968" i="2"/>
  <c r="E3968" i="2"/>
  <c r="K3968" i="2" s="1"/>
  <c r="D3968" i="2"/>
  <c r="C3968" i="2"/>
  <c r="B3968" i="2"/>
  <c r="A3968" i="2"/>
  <c r="J3967" i="2"/>
  <c r="I3967" i="2"/>
  <c r="L3967" i="2" s="1"/>
  <c r="H3967" i="2"/>
  <c r="G3967" i="2"/>
  <c r="F3967" i="2"/>
  <c r="E3967" i="2"/>
  <c r="K3967" i="2" s="1"/>
  <c r="D3967" i="2"/>
  <c r="C3967" i="2"/>
  <c r="B3967" i="2"/>
  <c r="A3967" i="2"/>
  <c r="J3966" i="2"/>
  <c r="I3966" i="2"/>
  <c r="L3966" i="2" s="1"/>
  <c r="H3966" i="2"/>
  <c r="G3966" i="2"/>
  <c r="F3966" i="2"/>
  <c r="E3966" i="2"/>
  <c r="K3966" i="2" s="1"/>
  <c r="D3966" i="2"/>
  <c r="C3966" i="2"/>
  <c r="B3966" i="2"/>
  <c r="A3966" i="2"/>
  <c r="J3965" i="2"/>
  <c r="I3965" i="2"/>
  <c r="L3965" i="2" s="1"/>
  <c r="H3965" i="2"/>
  <c r="G3965" i="2"/>
  <c r="F3965" i="2"/>
  <c r="E3965" i="2"/>
  <c r="K3965" i="2" s="1"/>
  <c r="D3965" i="2"/>
  <c r="C3965" i="2"/>
  <c r="B3965" i="2"/>
  <c r="A3965" i="2"/>
  <c r="J3964" i="2"/>
  <c r="I3964" i="2"/>
  <c r="L3964" i="2" s="1"/>
  <c r="H3964" i="2"/>
  <c r="G3964" i="2"/>
  <c r="F3964" i="2"/>
  <c r="E3964" i="2"/>
  <c r="K3964" i="2" s="1"/>
  <c r="D3964" i="2"/>
  <c r="C3964" i="2"/>
  <c r="B3964" i="2"/>
  <c r="A3964" i="2"/>
  <c r="J3963" i="2"/>
  <c r="I3963" i="2"/>
  <c r="L3963" i="2" s="1"/>
  <c r="H3963" i="2"/>
  <c r="G3963" i="2"/>
  <c r="F3963" i="2"/>
  <c r="E3963" i="2"/>
  <c r="K3963" i="2" s="1"/>
  <c r="D3963" i="2"/>
  <c r="C3963" i="2"/>
  <c r="B3963" i="2"/>
  <c r="A3963" i="2"/>
  <c r="J3962" i="2"/>
  <c r="I3962" i="2"/>
  <c r="L3962" i="2" s="1"/>
  <c r="H3962" i="2"/>
  <c r="G3962" i="2"/>
  <c r="F3962" i="2"/>
  <c r="E3962" i="2"/>
  <c r="K3962" i="2" s="1"/>
  <c r="D3962" i="2"/>
  <c r="C3962" i="2"/>
  <c r="B3962" i="2"/>
  <c r="A3962" i="2"/>
  <c r="J3961" i="2"/>
  <c r="I3961" i="2"/>
  <c r="L3961" i="2" s="1"/>
  <c r="H3961" i="2"/>
  <c r="G3961" i="2"/>
  <c r="F3961" i="2"/>
  <c r="E3961" i="2"/>
  <c r="K3961" i="2" s="1"/>
  <c r="D3961" i="2"/>
  <c r="C3961" i="2"/>
  <c r="B3961" i="2"/>
  <c r="A3961" i="2"/>
  <c r="J3960" i="2"/>
  <c r="I3960" i="2"/>
  <c r="L3960" i="2" s="1"/>
  <c r="H3960" i="2"/>
  <c r="G3960" i="2"/>
  <c r="F3960" i="2"/>
  <c r="E3960" i="2"/>
  <c r="K3960" i="2" s="1"/>
  <c r="D3960" i="2"/>
  <c r="C3960" i="2"/>
  <c r="B3960" i="2"/>
  <c r="A3960" i="2"/>
  <c r="J3959" i="2"/>
  <c r="I3959" i="2"/>
  <c r="L3959" i="2" s="1"/>
  <c r="H3959" i="2"/>
  <c r="G3959" i="2"/>
  <c r="F3959" i="2"/>
  <c r="E3959" i="2"/>
  <c r="K3959" i="2" s="1"/>
  <c r="D3959" i="2"/>
  <c r="C3959" i="2"/>
  <c r="B3959" i="2"/>
  <c r="A3959" i="2"/>
  <c r="J3958" i="2"/>
  <c r="I3958" i="2"/>
  <c r="L3958" i="2" s="1"/>
  <c r="H3958" i="2"/>
  <c r="G3958" i="2"/>
  <c r="F3958" i="2"/>
  <c r="E3958" i="2"/>
  <c r="K3958" i="2" s="1"/>
  <c r="D3958" i="2"/>
  <c r="C3958" i="2"/>
  <c r="B3958" i="2"/>
  <c r="A3958" i="2"/>
  <c r="J3957" i="2"/>
  <c r="I3957" i="2"/>
  <c r="L3957" i="2" s="1"/>
  <c r="H3957" i="2"/>
  <c r="G3957" i="2"/>
  <c r="F3957" i="2"/>
  <c r="E3957" i="2"/>
  <c r="K3957" i="2" s="1"/>
  <c r="D3957" i="2"/>
  <c r="C3957" i="2"/>
  <c r="B3957" i="2"/>
  <c r="A3957" i="2"/>
  <c r="J3956" i="2"/>
  <c r="I3956" i="2"/>
  <c r="L3956" i="2" s="1"/>
  <c r="H3956" i="2"/>
  <c r="G3956" i="2"/>
  <c r="F3956" i="2"/>
  <c r="E3956" i="2"/>
  <c r="K3956" i="2" s="1"/>
  <c r="D3956" i="2"/>
  <c r="C3956" i="2"/>
  <c r="B3956" i="2"/>
  <c r="A3956" i="2"/>
  <c r="J3955" i="2"/>
  <c r="I3955" i="2"/>
  <c r="L3955" i="2" s="1"/>
  <c r="H3955" i="2"/>
  <c r="G3955" i="2"/>
  <c r="F3955" i="2"/>
  <c r="E3955" i="2"/>
  <c r="K3955" i="2" s="1"/>
  <c r="D3955" i="2"/>
  <c r="C3955" i="2"/>
  <c r="B3955" i="2"/>
  <c r="A3955" i="2"/>
  <c r="J3954" i="2"/>
  <c r="I3954" i="2"/>
  <c r="L3954" i="2" s="1"/>
  <c r="H3954" i="2"/>
  <c r="G3954" i="2"/>
  <c r="F3954" i="2"/>
  <c r="E3954" i="2"/>
  <c r="K3954" i="2" s="1"/>
  <c r="D3954" i="2"/>
  <c r="C3954" i="2"/>
  <c r="B3954" i="2"/>
  <c r="A3954" i="2"/>
  <c r="J3953" i="2"/>
  <c r="I3953" i="2"/>
  <c r="L3953" i="2" s="1"/>
  <c r="H3953" i="2"/>
  <c r="G3953" i="2"/>
  <c r="F3953" i="2"/>
  <c r="E3953" i="2"/>
  <c r="K3953" i="2" s="1"/>
  <c r="D3953" i="2"/>
  <c r="C3953" i="2"/>
  <c r="B3953" i="2"/>
  <c r="A3953" i="2"/>
  <c r="J3952" i="2"/>
  <c r="I3952" i="2"/>
  <c r="L3952" i="2" s="1"/>
  <c r="H3952" i="2"/>
  <c r="G3952" i="2"/>
  <c r="F3952" i="2"/>
  <c r="E3952" i="2"/>
  <c r="K3952" i="2" s="1"/>
  <c r="D3952" i="2"/>
  <c r="C3952" i="2"/>
  <c r="B3952" i="2"/>
  <c r="A3952" i="2"/>
  <c r="J3951" i="2"/>
  <c r="I3951" i="2"/>
  <c r="L3951" i="2" s="1"/>
  <c r="H3951" i="2"/>
  <c r="G3951" i="2"/>
  <c r="F3951" i="2"/>
  <c r="E3951" i="2"/>
  <c r="K3951" i="2" s="1"/>
  <c r="D3951" i="2"/>
  <c r="C3951" i="2"/>
  <c r="B3951" i="2"/>
  <c r="A3951" i="2"/>
  <c r="J3950" i="2"/>
  <c r="I3950" i="2"/>
  <c r="L3950" i="2" s="1"/>
  <c r="H3950" i="2"/>
  <c r="G3950" i="2"/>
  <c r="F3950" i="2"/>
  <c r="E3950" i="2"/>
  <c r="K3950" i="2" s="1"/>
  <c r="D3950" i="2"/>
  <c r="C3950" i="2"/>
  <c r="B3950" i="2"/>
  <c r="A3950" i="2"/>
  <c r="J3949" i="2"/>
  <c r="I3949" i="2"/>
  <c r="L3949" i="2" s="1"/>
  <c r="H3949" i="2"/>
  <c r="G3949" i="2"/>
  <c r="F3949" i="2"/>
  <c r="E3949" i="2"/>
  <c r="K3949" i="2" s="1"/>
  <c r="D3949" i="2"/>
  <c r="C3949" i="2"/>
  <c r="B3949" i="2"/>
  <c r="A3949" i="2"/>
  <c r="J3948" i="2"/>
  <c r="I3948" i="2"/>
  <c r="L3948" i="2" s="1"/>
  <c r="H3948" i="2"/>
  <c r="G3948" i="2"/>
  <c r="F3948" i="2"/>
  <c r="E3948" i="2"/>
  <c r="K3948" i="2" s="1"/>
  <c r="D3948" i="2"/>
  <c r="C3948" i="2"/>
  <c r="B3948" i="2"/>
  <c r="A3948" i="2"/>
  <c r="J3947" i="2"/>
  <c r="I3947" i="2"/>
  <c r="L3947" i="2" s="1"/>
  <c r="H3947" i="2"/>
  <c r="G3947" i="2"/>
  <c r="F3947" i="2"/>
  <c r="E3947" i="2"/>
  <c r="K3947" i="2" s="1"/>
  <c r="D3947" i="2"/>
  <c r="C3947" i="2"/>
  <c r="B3947" i="2"/>
  <c r="A3947" i="2"/>
  <c r="J3946" i="2"/>
  <c r="I3946" i="2"/>
  <c r="L3946" i="2" s="1"/>
  <c r="H3946" i="2"/>
  <c r="G3946" i="2"/>
  <c r="F3946" i="2"/>
  <c r="E3946" i="2"/>
  <c r="K3946" i="2" s="1"/>
  <c r="D3946" i="2"/>
  <c r="C3946" i="2"/>
  <c r="B3946" i="2"/>
  <c r="A3946" i="2"/>
  <c r="J3945" i="2"/>
  <c r="I3945" i="2"/>
  <c r="L3945" i="2" s="1"/>
  <c r="H3945" i="2"/>
  <c r="G3945" i="2"/>
  <c r="F3945" i="2"/>
  <c r="E3945" i="2"/>
  <c r="K3945" i="2" s="1"/>
  <c r="D3945" i="2"/>
  <c r="C3945" i="2"/>
  <c r="B3945" i="2"/>
  <c r="A3945" i="2"/>
  <c r="J3944" i="2"/>
  <c r="I3944" i="2"/>
  <c r="L3944" i="2" s="1"/>
  <c r="H3944" i="2"/>
  <c r="G3944" i="2"/>
  <c r="F3944" i="2"/>
  <c r="E3944" i="2"/>
  <c r="K3944" i="2" s="1"/>
  <c r="D3944" i="2"/>
  <c r="C3944" i="2"/>
  <c r="B3944" i="2"/>
  <c r="A3944" i="2"/>
  <c r="J3943" i="2"/>
  <c r="I3943" i="2"/>
  <c r="L3943" i="2" s="1"/>
  <c r="H3943" i="2"/>
  <c r="G3943" i="2"/>
  <c r="F3943" i="2"/>
  <c r="E3943" i="2"/>
  <c r="K3943" i="2" s="1"/>
  <c r="D3943" i="2"/>
  <c r="C3943" i="2"/>
  <c r="B3943" i="2"/>
  <c r="A3943" i="2"/>
  <c r="J3942" i="2"/>
  <c r="I3942" i="2"/>
  <c r="L3942" i="2" s="1"/>
  <c r="H3942" i="2"/>
  <c r="G3942" i="2"/>
  <c r="F3942" i="2"/>
  <c r="E3942" i="2"/>
  <c r="K3942" i="2" s="1"/>
  <c r="D3942" i="2"/>
  <c r="C3942" i="2"/>
  <c r="B3942" i="2"/>
  <c r="A3942" i="2"/>
  <c r="J3941" i="2"/>
  <c r="I3941" i="2"/>
  <c r="L3941" i="2" s="1"/>
  <c r="H3941" i="2"/>
  <c r="G3941" i="2"/>
  <c r="F3941" i="2"/>
  <c r="E3941" i="2"/>
  <c r="K3941" i="2" s="1"/>
  <c r="D3941" i="2"/>
  <c r="C3941" i="2"/>
  <c r="B3941" i="2"/>
  <c r="A3941" i="2"/>
  <c r="J3940" i="2"/>
  <c r="I3940" i="2"/>
  <c r="L3940" i="2" s="1"/>
  <c r="H3940" i="2"/>
  <c r="G3940" i="2"/>
  <c r="F3940" i="2"/>
  <c r="E3940" i="2"/>
  <c r="K3940" i="2" s="1"/>
  <c r="D3940" i="2"/>
  <c r="C3940" i="2"/>
  <c r="B3940" i="2"/>
  <c r="A3940" i="2"/>
  <c r="J3939" i="2"/>
  <c r="I3939" i="2"/>
  <c r="L3939" i="2" s="1"/>
  <c r="H3939" i="2"/>
  <c r="G3939" i="2"/>
  <c r="F3939" i="2"/>
  <c r="E3939" i="2"/>
  <c r="K3939" i="2" s="1"/>
  <c r="D3939" i="2"/>
  <c r="C3939" i="2"/>
  <c r="B3939" i="2"/>
  <c r="A3939" i="2"/>
  <c r="J3938" i="2"/>
  <c r="I3938" i="2"/>
  <c r="L3938" i="2" s="1"/>
  <c r="H3938" i="2"/>
  <c r="G3938" i="2"/>
  <c r="F3938" i="2"/>
  <c r="E3938" i="2"/>
  <c r="K3938" i="2" s="1"/>
  <c r="D3938" i="2"/>
  <c r="C3938" i="2"/>
  <c r="B3938" i="2"/>
  <c r="A3938" i="2"/>
  <c r="J3937" i="2"/>
  <c r="I3937" i="2"/>
  <c r="L3937" i="2" s="1"/>
  <c r="H3937" i="2"/>
  <c r="G3937" i="2"/>
  <c r="F3937" i="2"/>
  <c r="E3937" i="2"/>
  <c r="K3937" i="2" s="1"/>
  <c r="D3937" i="2"/>
  <c r="C3937" i="2"/>
  <c r="B3937" i="2"/>
  <c r="A3937" i="2"/>
  <c r="J3936" i="2"/>
  <c r="I3936" i="2"/>
  <c r="L3936" i="2" s="1"/>
  <c r="H3936" i="2"/>
  <c r="G3936" i="2"/>
  <c r="F3936" i="2"/>
  <c r="E3936" i="2"/>
  <c r="K3936" i="2" s="1"/>
  <c r="D3936" i="2"/>
  <c r="C3936" i="2"/>
  <c r="B3936" i="2"/>
  <c r="A3936" i="2"/>
  <c r="J3935" i="2"/>
  <c r="I3935" i="2"/>
  <c r="L3935" i="2" s="1"/>
  <c r="H3935" i="2"/>
  <c r="G3935" i="2"/>
  <c r="F3935" i="2"/>
  <c r="E3935" i="2"/>
  <c r="K3935" i="2" s="1"/>
  <c r="D3935" i="2"/>
  <c r="C3935" i="2"/>
  <c r="B3935" i="2"/>
  <c r="A3935" i="2"/>
  <c r="J3934" i="2"/>
  <c r="I3934" i="2"/>
  <c r="L3934" i="2" s="1"/>
  <c r="H3934" i="2"/>
  <c r="G3934" i="2"/>
  <c r="F3934" i="2"/>
  <c r="E3934" i="2"/>
  <c r="K3934" i="2" s="1"/>
  <c r="D3934" i="2"/>
  <c r="C3934" i="2"/>
  <c r="B3934" i="2"/>
  <c r="A3934" i="2"/>
  <c r="J3933" i="2"/>
  <c r="I3933" i="2"/>
  <c r="L3933" i="2" s="1"/>
  <c r="H3933" i="2"/>
  <c r="G3933" i="2"/>
  <c r="F3933" i="2"/>
  <c r="E3933" i="2"/>
  <c r="K3933" i="2" s="1"/>
  <c r="D3933" i="2"/>
  <c r="C3933" i="2"/>
  <c r="B3933" i="2"/>
  <c r="A3933" i="2"/>
  <c r="J3932" i="2"/>
  <c r="I3932" i="2"/>
  <c r="L3932" i="2" s="1"/>
  <c r="H3932" i="2"/>
  <c r="G3932" i="2"/>
  <c r="F3932" i="2"/>
  <c r="E3932" i="2"/>
  <c r="K3932" i="2" s="1"/>
  <c r="D3932" i="2"/>
  <c r="C3932" i="2"/>
  <c r="B3932" i="2"/>
  <c r="A3932" i="2"/>
  <c r="J3931" i="2"/>
  <c r="I3931" i="2"/>
  <c r="L3931" i="2" s="1"/>
  <c r="H3931" i="2"/>
  <c r="G3931" i="2"/>
  <c r="F3931" i="2"/>
  <c r="E3931" i="2"/>
  <c r="K3931" i="2" s="1"/>
  <c r="D3931" i="2"/>
  <c r="C3931" i="2"/>
  <c r="B3931" i="2"/>
  <c r="A3931" i="2"/>
  <c r="J3930" i="2"/>
  <c r="I3930" i="2"/>
  <c r="L3930" i="2" s="1"/>
  <c r="H3930" i="2"/>
  <c r="G3930" i="2"/>
  <c r="F3930" i="2"/>
  <c r="E3930" i="2"/>
  <c r="K3930" i="2" s="1"/>
  <c r="D3930" i="2"/>
  <c r="C3930" i="2"/>
  <c r="B3930" i="2"/>
  <c r="A3930" i="2"/>
  <c r="J3929" i="2"/>
  <c r="I3929" i="2"/>
  <c r="L3929" i="2" s="1"/>
  <c r="H3929" i="2"/>
  <c r="G3929" i="2"/>
  <c r="F3929" i="2"/>
  <c r="E3929" i="2"/>
  <c r="K3929" i="2" s="1"/>
  <c r="D3929" i="2"/>
  <c r="C3929" i="2"/>
  <c r="B3929" i="2"/>
  <c r="A3929" i="2"/>
  <c r="J3928" i="2"/>
  <c r="I3928" i="2"/>
  <c r="L3928" i="2" s="1"/>
  <c r="H3928" i="2"/>
  <c r="G3928" i="2"/>
  <c r="F3928" i="2"/>
  <c r="E3928" i="2"/>
  <c r="K3928" i="2" s="1"/>
  <c r="D3928" i="2"/>
  <c r="C3928" i="2"/>
  <c r="B3928" i="2"/>
  <c r="A3928" i="2"/>
  <c r="J3927" i="2"/>
  <c r="I3927" i="2"/>
  <c r="L3927" i="2" s="1"/>
  <c r="H3927" i="2"/>
  <c r="G3927" i="2"/>
  <c r="F3927" i="2"/>
  <c r="E3927" i="2"/>
  <c r="K3927" i="2" s="1"/>
  <c r="D3927" i="2"/>
  <c r="C3927" i="2"/>
  <c r="B3927" i="2"/>
  <c r="A3927" i="2"/>
  <c r="J3926" i="2"/>
  <c r="I3926" i="2"/>
  <c r="L3926" i="2" s="1"/>
  <c r="H3926" i="2"/>
  <c r="G3926" i="2"/>
  <c r="F3926" i="2"/>
  <c r="E3926" i="2"/>
  <c r="K3926" i="2" s="1"/>
  <c r="D3926" i="2"/>
  <c r="C3926" i="2"/>
  <c r="B3926" i="2"/>
  <c r="A3926" i="2"/>
  <c r="J3925" i="2"/>
  <c r="I3925" i="2"/>
  <c r="L3925" i="2" s="1"/>
  <c r="H3925" i="2"/>
  <c r="G3925" i="2"/>
  <c r="F3925" i="2"/>
  <c r="E3925" i="2"/>
  <c r="K3925" i="2" s="1"/>
  <c r="D3925" i="2"/>
  <c r="C3925" i="2"/>
  <c r="B3925" i="2"/>
  <c r="A3925" i="2"/>
  <c r="J3924" i="2"/>
  <c r="I3924" i="2"/>
  <c r="L3924" i="2" s="1"/>
  <c r="H3924" i="2"/>
  <c r="G3924" i="2"/>
  <c r="F3924" i="2"/>
  <c r="E3924" i="2"/>
  <c r="K3924" i="2" s="1"/>
  <c r="D3924" i="2"/>
  <c r="C3924" i="2"/>
  <c r="B3924" i="2"/>
  <c r="A3924" i="2"/>
  <c r="J3923" i="2"/>
  <c r="I3923" i="2"/>
  <c r="L3923" i="2" s="1"/>
  <c r="H3923" i="2"/>
  <c r="G3923" i="2"/>
  <c r="F3923" i="2"/>
  <c r="E3923" i="2"/>
  <c r="K3923" i="2" s="1"/>
  <c r="D3923" i="2"/>
  <c r="C3923" i="2"/>
  <c r="B3923" i="2"/>
  <c r="A3923" i="2"/>
  <c r="J3922" i="2"/>
  <c r="I3922" i="2"/>
  <c r="L3922" i="2" s="1"/>
  <c r="H3922" i="2"/>
  <c r="G3922" i="2"/>
  <c r="F3922" i="2"/>
  <c r="E3922" i="2"/>
  <c r="K3922" i="2" s="1"/>
  <c r="D3922" i="2"/>
  <c r="C3922" i="2"/>
  <c r="B3922" i="2"/>
  <c r="A3922" i="2"/>
  <c r="J3921" i="2"/>
  <c r="I3921" i="2"/>
  <c r="L3921" i="2" s="1"/>
  <c r="H3921" i="2"/>
  <c r="G3921" i="2"/>
  <c r="F3921" i="2"/>
  <c r="E3921" i="2"/>
  <c r="K3921" i="2" s="1"/>
  <c r="D3921" i="2"/>
  <c r="C3921" i="2"/>
  <c r="B3921" i="2"/>
  <c r="A3921" i="2"/>
  <c r="J3920" i="2"/>
  <c r="I3920" i="2"/>
  <c r="L3920" i="2" s="1"/>
  <c r="H3920" i="2"/>
  <c r="G3920" i="2"/>
  <c r="F3920" i="2"/>
  <c r="E3920" i="2"/>
  <c r="K3920" i="2" s="1"/>
  <c r="D3920" i="2"/>
  <c r="C3920" i="2"/>
  <c r="B3920" i="2"/>
  <c r="A3920" i="2"/>
  <c r="J3919" i="2"/>
  <c r="I3919" i="2"/>
  <c r="L3919" i="2" s="1"/>
  <c r="H3919" i="2"/>
  <c r="G3919" i="2"/>
  <c r="F3919" i="2"/>
  <c r="E3919" i="2"/>
  <c r="K3919" i="2" s="1"/>
  <c r="D3919" i="2"/>
  <c r="C3919" i="2"/>
  <c r="B3919" i="2"/>
  <c r="A3919" i="2"/>
  <c r="J3918" i="2"/>
  <c r="I3918" i="2"/>
  <c r="L3918" i="2" s="1"/>
  <c r="H3918" i="2"/>
  <c r="G3918" i="2"/>
  <c r="F3918" i="2"/>
  <c r="E3918" i="2"/>
  <c r="K3918" i="2" s="1"/>
  <c r="D3918" i="2"/>
  <c r="C3918" i="2"/>
  <c r="B3918" i="2"/>
  <c r="A3918" i="2"/>
  <c r="J3917" i="2"/>
  <c r="I3917" i="2"/>
  <c r="L3917" i="2" s="1"/>
  <c r="H3917" i="2"/>
  <c r="G3917" i="2"/>
  <c r="F3917" i="2"/>
  <c r="E3917" i="2"/>
  <c r="K3917" i="2" s="1"/>
  <c r="D3917" i="2"/>
  <c r="C3917" i="2"/>
  <c r="B3917" i="2"/>
  <c r="A3917" i="2"/>
  <c r="J3916" i="2"/>
  <c r="I3916" i="2"/>
  <c r="L3916" i="2" s="1"/>
  <c r="H3916" i="2"/>
  <c r="G3916" i="2"/>
  <c r="F3916" i="2"/>
  <c r="E3916" i="2"/>
  <c r="K3916" i="2" s="1"/>
  <c r="D3916" i="2"/>
  <c r="C3916" i="2"/>
  <c r="B3916" i="2"/>
  <c r="A3916" i="2"/>
  <c r="J3915" i="2"/>
  <c r="I3915" i="2"/>
  <c r="L3915" i="2" s="1"/>
  <c r="H3915" i="2"/>
  <c r="G3915" i="2"/>
  <c r="F3915" i="2"/>
  <c r="E3915" i="2"/>
  <c r="K3915" i="2" s="1"/>
  <c r="D3915" i="2"/>
  <c r="C3915" i="2"/>
  <c r="B3915" i="2"/>
  <c r="A3915" i="2"/>
  <c r="J3914" i="2"/>
  <c r="I3914" i="2"/>
  <c r="L3914" i="2" s="1"/>
  <c r="H3914" i="2"/>
  <c r="G3914" i="2"/>
  <c r="F3914" i="2"/>
  <c r="E3914" i="2"/>
  <c r="K3914" i="2" s="1"/>
  <c r="D3914" i="2"/>
  <c r="C3914" i="2"/>
  <c r="B3914" i="2"/>
  <c r="A3914" i="2"/>
  <c r="J3913" i="2"/>
  <c r="I3913" i="2"/>
  <c r="L3913" i="2" s="1"/>
  <c r="H3913" i="2"/>
  <c r="G3913" i="2"/>
  <c r="F3913" i="2"/>
  <c r="E3913" i="2"/>
  <c r="K3913" i="2" s="1"/>
  <c r="D3913" i="2"/>
  <c r="C3913" i="2"/>
  <c r="B3913" i="2"/>
  <c r="A3913" i="2"/>
  <c r="J3912" i="2"/>
  <c r="I3912" i="2"/>
  <c r="L3912" i="2" s="1"/>
  <c r="H3912" i="2"/>
  <c r="G3912" i="2"/>
  <c r="F3912" i="2"/>
  <c r="E3912" i="2"/>
  <c r="K3912" i="2" s="1"/>
  <c r="D3912" i="2"/>
  <c r="C3912" i="2"/>
  <c r="B3912" i="2"/>
  <c r="A3912" i="2"/>
  <c r="J3911" i="2"/>
  <c r="I3911" i="2"/>
  <c r="L3911" i="2" s="1"/>
  <c r="H3911" i="2"/>
  <c r="G3911" i="2"/>
  <c r="F3911" i="2"/>
  <c r="E3911" i="2"/>
  <c r="K3911" i="2" s="1"/>
  <c r="D3911" i="2"/>
  <c r="C3911" i="2"/>
  <c r="B3911" i="2"/>
  <c r="A3911" i="2"/>
  <c r="J3910" i="2"/>
  <c r="I3910" i="2"/>
  <c r="L3910" i="2" s="1"/>
  <c r="H3910" i="2"/>
  <c r="G3910" i="2"/>
  <c r="F3910" i="2"/>
  <c r="E3910" i="2"/>
  <c r="K3910" i="2" s="1"/>
  <c r="D3910" i="2"/>
  <c r="C3910" i="2"/>
  <c r="B3910" i="2"/>
  <c r="A3910" i="2"/>
  <c r="J3909" i="2"/>
  <c r="I3909" i="2"/>
  <c r="L3909" i="2" s="1"/>
  <c r="H3909" i="2"/>
  <c r="G3909" i="2"/>
  <c r="F3909" i="2"/>
  <c r="E3909" i="2"/>
  <c r="K3909" i="2" s="1"/>
  <c r="D3909" i="2"/>
  <c r="C3909" i="2"/>
  <c r="B3909" i="2"/>
  <c r="A3909" i="2"/>
  <c r="J3908" i="2"/>
  <c r="I3908" i="2"/>
  <c r="L3908" i="2" s="1"/>
  <c r="H3908" i="2"/>
  <c r="G3908" i="2"/>
  <c r="F3908" i="2"/>
  <c r="E3908" i="2"/>
  <c r="K3908" i="2" s="1"/>
  <c r="D3908" i="2"/>
  <c r="C3908" i="2"/>
  <c r="B3908" i="2"/>
  <c r="A3908" i="2"/>
  <c r="J3907" i="2"/>
  <c r="I3907" i="2"/>
  <c r="L3907" i="2" s="1"/>
  <c r="H3907" i="2"/>
  <c r="G3907" i="2"/>
  <c r="F3907" i="2"/>
  <c r="E3907" i="2"/>
  <c r="K3907" i="2" s="1"/>
  <c r="D3907" i="2"/>
  <c r="C3907" i="2"/>
  <c r="B3907" i="2"/>
  <c r="A3907" i="2"/>
  <c r="J3906" i="2"/>
  <c r="I3906" i="2"/>
  <c r="L3906" i="2" s="1"/>
  <c r="H3906" i="2"/>
  <c r="G3906" i="2"/>
  <c r="F3906" i="2"/>
  <c r="E3906" i="2"/>
  <c r="K3906" i="2" s="1"/>
  <c r="D3906" i="2"/>
  <c r="C3906" i="2"/>
  <c r="B3906" i="2"/>
  <c r="A3906" i="2"/>
  <c r="J3905" i="2"/>
  <c r="I3905" i="2"/>
  <c r="L3905" i="2" s="1"/>
  <c r="H3905" i="2"/>
  <c r="G3905" i="2"/>
  <c r="F3905" i="2"/>
  <c r="E3905" i="2"/>
  <c r="K3905" i="2" s="1"/>
  <c r="D3905" i="2"/>
  <c r="C3905" i="2"/>
  <c r="B3905" i="2"/>
  <c r="A3905" i="2"/>
  <c r="J3904" i="2"/>
  <c r="I3904" i="2"/>
  <c r="L3904" i="2" s="1"/>
  <c r="H3904" i="2"/>
  <c r="G3904" i="2"/>
  <c r="F3904" i="2"/>
  <c r="E3904" i="2"/>
  <c r="K3904" i="2" s="1"/>
  <c r="D3904" i="2"/>
  <c r="C3904" i="2"/>
  <c r="B3904" i="2"/>
  <c r="A3904" i="2"/>
  <c r="J3903" i="2"/>
  <c r="I3903" i="2"/>
  <c r="L3903" i="2" s="1"/>
  <c r="H3903" i="2"/>
  <c r="G3903" i="2"/>
  <c r="F3903" i="2"/>
  <c r="E3903" i="2"/>
  <c r="K3903" i="2" s="1"/>
  <c r="D3903" i="2"/>
  <c r="C3903" i="2"/>
  <c r="B3903" i="2"/>
  <c r="A3903" i="2"/>
  <c r="J3902" i="2"/>
  <c r="I3902" i="2"/>
  <c r="L3902" i="2" s="1"/>
  <c r="H3902" i="2"/>
  <c r="G3902" i="2"/>
  <c r="F3902" i="2"/>
  <c r="E3902" i="2"/>
  <c r="K3902" i="2" s="1"/>
  <c r="D3902" i="2"/>
  <c r="C3902" i="2"/>
  <c r="B3902" i="2"/>
  <c r="A3902" i="2"/>
  <c r="J3901" i="2"/>
  <c r="I3901" i="2"/>
  <c r="L3901" i="2" s="1"/>
  <c r="H3901" i="2"/>
  <c r="G3901" i="2"/>
  <c r="F3901" i="2"/>
  <c r="E3901" i="2"/>
  <c r="K3901" i="2" s="1"/>
  <c r="D3901" i="2"/>
  <c r="C3901" i="2"/>
  <c r="B3901" i="2"/>
  <c r="A3901" i="2"/>
  <c r="J3900" i="2"/>
  <c r="I3900" i="2"/>
  <c r="L3900" i="2" s="1"/>
  <c r="H3900" i="2"/>
  <c r="G3900" i="2"/>
  <c r="F3900" i="2"/>
  <c r="E3900" i="2"/>
  <c r="K3900" i="2" s="1"/>
  <c r="D3900" i="2"/>
  <c r="C3900" i="2"/>
  <c r="B3900" i="2"/>
  <c r="A3900" i="2"/>
  <c r="J3899" i="2"/>
  <c r="I3899" i="2"/>
  <c r="L3899" i="2" s="1"/>
  <c r="H3899" i="2"/>
  <c r="G3899" i="2"/>
  <c r="F3899" i="2"/>
  <c r="E3899" i="2"/>
  <c r="K3899" i="2" s="1"/>
  <c r="D3899" i="2"/>
  <c r="C3899" i="2"/>
  <c r="B3899" i="2"/>
  <c r="A3899" i="2"/>
  <c r="J3898" i="2"/>
  <c r="I3898" i="2"/>
  <c r="L3898" i="2" s="1"/>
  <c r="H3898" i="2"/>
  <c r="G3898" i="2"/>
  <c r="F3898" i="2"/>
  <c r="E3898" i="2"/>
  <c r="K3898" i="2" s="1"/>
  <c r="D3898" i="2"/>
  <c r="C3898" i="2"/>
  <c r="B3898" i="2"/>
  <c r="A3898" i="2"/>
  <c r="J3897" i="2"/>
  <c r="I3897" i="2"/>
  <c r="L3897" i="2" s="1"/>
  <c r="H3897" i="2"/>
  <c r="G3897" i="2"/>
  <c r="F3897" i="2"/>
  <c r="E3897" i="2"/>
  <c r="K3897" i="2" s="1"/>
  <c r="D3897" i="2"/>
  <c r="C3897" i="2"/>
  <c r="B3897" i="2"/>
  <c r="A3897" i="2"/>
  <c r="J3896" i="2"/>
  <c r="I3896" i="2"/>
  <c r="L3896" i="2" s="1"/>
  <c r="H3896" i="2"/>
  <c r="G3896" i="2"/>
  <c r="F3896" i="2"/>
  <c r="E3896" i="2"/>
  <c r="K3896" i="2" s="1"/>
  <c r="D3896" i="2"/>
  <c r="C3896" i="2"/>
  <c r="B3896" i="2"/>
  <c r="A3896" i="2"/>
  <c r="J3895" i="2"/>
  <c r="I3895" i="2"/>
  <c r="L3895" i="2" s="1"/>
  <c r="H3895" i="2"/>
  <c r="G3895" i="2"/>
  <c r="F3895" i="2"/>
  <c r="E3895" i="2"/>
  <c r="K3895" i="2" s="1"/>
  <c r="D3895" i="2"/>
  <c r="C3895" i="2"/>
  <c r="B3895" i="2"/>
  <c r="A3895" i="2"/>
  <c r="J3894" i="2"/>
  <c r="I3894" i="2"/>
  <c r="L3894" i="2" s="1"/>
  <c r="H3894" i="2"/>
  <c r="G3894" i="2"/>
  <c r="F3894" i="2"/>
  <c r="E3894" i="2"/>
  <c r="K3894" i="2" s="1"/>
  <c r="D3894" i="2"/>
  <c r="C3894" i="2"/>
  <c r="B3894" i="2"/>
  <c r="A3894" i="2"/>
  <c r="J3893" i="2"/>
  <c r="I3893" i="2"/>
  <c r="L3893" i="2" s="1"/>
  <c r="H3893" i="2"/>
  <c r="G3893" i="2"/>
  <c r="F3893" i="2"/>
  <c r="E3893" i="2"/>
  <c r="K3893" i="2" s="1"/>
  <c r="D3893" i="2"/>
  <c r="C3893" i="2"/>
  <c r="B3893" i="2"/>
  <c r="A3893" i="2"/>
  <c r="J3892" i="2"/>
  <c r="I3892" i="2"/>
  <c r="L3892" i="2" s="1"/>
  <c r="H3892" i="2"/>
  <c r="G3892" i="2"/>
  <c r="F3892" i="2"/>
  <c r="E3892" i="2"/>
  <c r="K3892" i="2" s="1"/>
  <c r="D3892" i="2"/>
  <c r="C3892" i="2"/>
  <c r="B3892" i="2"/>
  <c r="A3892" i="2"/>
  <c r="J3891" i="2"/>
  <c r="I3891" i="2"/>
  <c r="L3891" i="2" s="1"/>
  <c r="H3891" i="2"/>
  <c r="G3891" i="2"/>
  <c r="F3891" i="2"/>
  <c r="E3891" i="2"/>
  <c r="K3891" i="2" s="1"/>
  <c r="D3891" i="2"/>
  <c r="C3891" i="2"/>
  <c r="B3891" i="2"/>
  <c r="A3891" i="2"/>
  <c r="J3890" i="2"/>
  <c r="I3890" i="2"/>
  <c r="L3890" i="2" s="1"/>
  <c r="H3890" i="2"/>
  <c r="G3890" i="2"/>
  <c r="F3890" i="2"/>
  <c r="E3890" i="2"/>
  <c r="K3890" i="2" s="1"/>
  <c r="D3890" i="2"/>
  <c r="C3890" i="2"/>
  <c r="B3890" i="2"/>
  <c r="A3890" i="2"/>
  <c r="J3889" i="2"/>
  <c r="I3889" i="2"/>
  <c r="L3889" i="2" s="1"/>
  <c r="H3889" i="2"/>
  <c r="G3889" i="2"/>
  <c r="F3889" i="2"/>
  <c r="E3889" i="2"/>
  <c r="K3889" i="2" s="1"/>
  <c r="D3889" i="2"/>
  <c r="C3889" i="2"/>
  <c r="B3889" i="2"/>
  <c r="A3889" i="2"/>
  <c r="J3888" i="2"/>
  <c r="I3888" i="2"/>
  <c r="L3888" i="2" s="1"/>
  <c r="H3888" i="2"/>
  <c r="G3888" i="2"/>
  <c r="F3888" i="2"/>
  <c r="E3888" i="2"/>
  <c r="K3888" i="2" s="1"/>
  <c r="D3888" i="2"/>
  <c r="C3888" i="2"/>
  <c r="B3888" i="2"/>
  <c r="A3888" i="2"/>
  <c r="J3887" i="2"/>
  <c r="I3887" i="2"/>
  <c r="L3887" i="2" s="1"/>
  <c r="H3887" i="2"/>
  <c r="G3887" i="2"/>
  <c r="F3887" i="2"/>
  <c r="E3887" i="2"/>
  <c r="K3887" i="2" s="1"/>
  <c r="D3887" i="2"/>
  <c r="C3887" i="2"/>
  <c r="B3887" i="2"/>
  <c r="A3887" i="2"/>
  <c r="J3886" i="2"/>
  <c r="I3886" i="2"/>
  <c r="L3886" i="2" s="1"/>
  <c r="H3886" i="2"/>
  <c r="G3886" i="2"/>
  <c r="F3886" i="2"/>
  <c r="E3886" i="2"/>
  <c r="K3886" i="2" s="1"/>
  <c r="D3886" i="2"/>
  <c r="C3886" i="2"/>
  <c r="B3886" i="2"/>
  <c r="A3886" i="2"/>
  <c r="J3885" i="2"/>
  <c r="I3885" i="2"/>
  <c r="L3885" i="2" s="1"/>
  <c r="H3885" i="2"/>
  <c r="G3885" i="2"/>
  <c r="F3885" i="2"/>
  <c r="E3885" i="2"/>
  <c r="K3885" i="2" s="1"/>
  <c r="D3885" i="2"/>
  <c r="C3885" i="2"/>
  <c r="B3885" i="2"/>
  <c r="A3885" i="2"/>
  <c r="J3884" i="2"/>
  <c r="I3884" i="2"/>
  <c r="L3884" i="2" s="1"/>
  <c r="H3884" i="2"/>
  <c r="G3884" i="2"/>
  <c r="F3884" i="2"/>
  <c r="E3884" i="2"/>
  <c r="K3884" i="2" s="1"/>
  <c r="D3884" i="2"/>
  <c r="C3884" i="2"/>
  <c r="B3884" i="2"/>
  <c r="A3884" i="2"/>
  <c r="J3883" i="2"/>
  <c r="I3883" i="2"/>
  <c r="L3883" i="2" s="1"/>
  <c r="H3883" i="2"/>
  <c r="G3883" i="2"/>
  <c r="F3883" i="2"/>
  <c r="E3883" i="2"/>
  <c r="K3883" i="2" s="1"/>
  <c r="D3883" i="2"/>
  <c r="C3883" i="2"/>
  <c r="B3883" i="2"/>
  <c r="A3883" i="2"/>
  <c r="J3882" i="2"/>
  <c r="I3882" i="2"/>
  <c r="L3882" i="2" s="1"/>
  <c r="H3882" i="2"/>
  <c r="G3882" i="2"/>
  <c r="F3882" i="2"/>
  <c r="E3882" i="2"/>
  <c r="K3882" i="2" s="1"/>
  <c r="D3882" i="2"/>
  <c r="C3882" i="2"/>
  <c r="B3882" i="2"/>
  <c r="A3882" i="2"/>
  <c r="J3881" i="2"/>
  <c r="I3881" i="2"/>
  <c r="L3881" i="2" s="1"/>
  <c r="H3881" i="2"/>
  <c r="G3881" i="2"/>
  <c r="F3881" i="2"/>
  <c r="E3881" i="2"/>
  <c r="K3881" i="2" s="1"/>
  <c r="D3881" i="2"/>
  <c r="C3881" i="2"/>
  <c r="B3881" i="2"/>
  <c r="A3881" i="2"/>
  <c r="J3880" i="2"/>
  <c r="I3880" i="2"/>
  <c r="L3880" i="2" s="1"/>
  <c r="H3880" i="2"/>
  <c r="G3880" i="2"/>
  <c r="F3880" i="2"/>
  <c r="E3880" i="2"/>
  <c r="K3880" i="2" s="1"/>
  <c r="D3880" i="2"/>
  <c r="C3880" i="2"/>
  <c r="B3880" i="2"/>
  <c r="A3880" i="2"/>
  <c r="J3879" i="2"/>
  <c r="I3879" i="2"/>
  <c r="L3879" i="2" s="1"/>
  <c r="H3879" i="2"/>
  <c r="G3879" i="2"/>
  <c r="F3879" i="2"/>
  <c r="E3879" i="2"/>
  <c r="K3879" i="2" s="1"/>
  <c r="D3879" i="2"/>
  <c r="C3879" i="2"/>
  <c r="B3879" i="2"/>
  <c r="A3879" i="2"/>
  <c r="J3878" i="2"/>
  <c r="I3878" i="2"/>
  <c r="L3878" i="2" s="1"/>
  <c r="H3878" i="2"/>
  <c r="G3878" i="2"/>
  <c r="F3878" i="2"/>
  <c r="E3878" i="2"/>
  <c r="K3878" i="2" s="1"/>
  <c r="D3878" i="2"/>
  <c r="C3878" i="2"/>
  <c r="B3878" i="2"/>
  <c r="A3878" i="2"/>
  <c r="J3877" i="2"/>
  <c r="I3877" i="2"/>
  <c r="L3877" i="2" s="1"/>
  <c r="H3877" i="2"/>
  <c r="G3877" i="2"/>
  <c r="F3877" i="2"/>
  <c r="E3877" i="2"/>
  <c r="K3877" i="2" s="1"/>
  <c r="D3877" i="2"/>
  <c r="C3877" i="2"/>
  <c r="B3877" i="2"/>
  <c r="A3877" i="2"/>
  <c r="J3876" i="2"/>
  <c r="I3876" i="2"/>
  <c r="L3876" i="2" s="1"/>
  <c r="H3876" i="2"/>
  <c r="G3876" i="2"/>
  <c r="F3876" i="2"/>
  <c r="E3876" i="2"/>
  <c r="K3876" i="2" s="1"/>
  <c r="D3876" i="2"/>
  <c r="C3876" i="2"/>
  <c r="B3876" i="2"/>
  <c r="A3876" i="2"/>
  <c r="J3875" i="2"/>
  <c r="I3875" i="2"/>
  <c r="L3875" i="2" s="1"/>
  <c r="H3875" i="2"/>
  <c r="G3875" i="2"/>
  <c r="F3875" i="2"/>
  <c r="E3875" i="2"/>
  <c r="K3875" i="2" s="1"/>
  <c r="D3875" i="2"/>
  <c r="C3875" i="2"/>
  <c r="B3875" i="2"/>
  <c r="A3875" i="2"/>
  <c r="J3874" i="2"/>
  <c r="I3874" i="2"/>
  <c r="L3874" i="2" s="1"/>
  <c r="H3874" i="2"/>
  <c r="G3874" i="2"/>
  <c r="F3874" i="2"/>
  <c r="E3874" i="2"/>
  <c r="K3874" i="2" s="1"/>
  <c r="D3874" i="2"/>
  <c r="C3874" i="2"/>
  <c r="B3874" i="2"/>
  <c r="A3874" i="2"/>
  <c r="J3873" i="2"/>
  <c r="I3873" i="2"/>
  <c r="L3873" i="2" s="1"/>
  <c r="H3873" i="2"/>
  <c r="G3873" i="2"/>
  <c r="F3873" i="2"/>
  <c r="E3873" i="2"/>
  <c r="K3873" i="2" s="1"/>
  <c r="D3873" i="2"/>
  <c r="C3873" i="2"/>
  <c r="B3873" i="2"/>
  <c r="A3873" i="2"/>
  <c r="J3872" i="2"/>
  <c r="I3872" i="2"/>
  <c r="L3872" i="2" s="1"/>
  <c r="H3872" i="2"/>
  <c r="G3872" i="2"/>
  <c r="F3872" i="2"/>
  <c r="E3872" i="2"/>
  <c r="K3872" i="2" s="1"/>
  <c r="D3872" i="2"/>
  <c r="C3872" i="2"/>
  <c r="B3872" i="2"/>
  <c r="A3872" i="2"/>
  <c r="J3871" i="2"/>
  <c r="I3871" i="2"/>
  <c r="L3871" i="2" s="1"/>
  <c r="H3871" i="2"/>
  <c r="G3871" i="2"/>
  <c r="F3871" i="2"/>
  <c r="E3871" i="2"/>
  <c r="K3871" i="2" s="1"/>
  <c r="D3871" i="2"/>
  <c r="C3871" i="2"/>
  <c r="B3871" i="2"/>
  <c r="A3871" i="2"/>
  <c r="J3870" i="2"/>
  <c r="I3870" i="2"/>
  <c r="L3870" i="2" s="1"/>
  <c r="H3870" i="2"/>
  <c r="G3870" i="2"/>
  <c r="F3870" i="2"/>
  <c r="E3870" i="2"/>
  <c r="K3870" i="2" s="1"/>
  <c r="D3870" i="2"/>
  <c r="C3870" i="2"/>
  <c r="B3870" i="2"/>
  <c r="A3870" i="2"/>
  <c r="J3869" i="2"/>
  <c r="I3869" i="2"/>
  <c r="L3869" i="2" s="1"/>
  <c r="H3869" i="2"/>
  <c r="G3869" i="2"/>
  <c r="F3869" i="2"/>
  <c r="E3869" i="2"/>
  <c r="K3869" i="2" s="1"/>
  <c r="D3869" i="2"/>
  <c r="C3869" i="2"/>
  <c r="B3869" i="2"/>
  <c r="A3869" i="2"/>
  <c r="J3868" i="2"/>
  <c r="I3868" i="2"/>
  <c r="L3868" i="2" s="1"/>
  <c r="H3868" i="2"/>
  <c r="G3868" i="2"/>
  <c r="F3868" i="2"/>
  <c r="E3868" i="2"/>
  <c r="K3868" i="2" s="1"/>
  <c r="D3868" i="2"/>
  <c r="C3868" i="2"/>
  <c r="B3868" i="2"/>
  <c r="A3868" i="2"/>
  <c r="J3867" i="2"/>
  <c r="I3867" i="2"/>
  <c r="L3867" i="2" s="1"/>
  <c r="H3867" i="2"/>
  <c r="G3867" i="2"/>
  <c r="F3867" i="2"/>
  <c r="E3867" i="2"/>
  <c r="K3867" i="2" s="1"/>
  <c r="D3867" i="2"/>
  <c r="C3867" i="2"/>
  <c r="B3867" i="2"/>
  <c r="A3867" i="2"/>
  <c r="J3866" i="2"/>
  <c r="I3866" i="2"/>
  <c r="L3866" i="2" s="1"/>
  <c r="H3866" i="2"/>
  <c r="G3866" i="2"/>
  <c r="F3866" i="2"/>
  <c r="E3866" i="2"/>
  <c r="K3866" i="2" s="1"/>
  <c r="D3866" i="2"/>
  <c r="C3866" i="2"/>
  <c r="B3866" i="2"/>
  <c r="A3866" i="2"/>
  <c r="J3865" i="2"/>
  <c r="I3865" i="2"/>
  <c r="L3865" i="2" s="1"/>
  <c r="H3865" i="2"/>
  <c r="G3865" i="2"/>
  <c r="F3865" i="2"/>
  <c r="E3865" i="2"/>
  <c r="K3865" i="2" s="1"/>
  <c r="D3865" i="2"/>
  <c r="C3865" i="2"/>
  <c r="B3865" i="2"/>
  <c r="A3865" i="2"/>
  <c r="J3864" i="2"/>
  <c r="I3864" i="2"/>
  <c r="L3864" i="2" s="1"/>
  <c r="H3864" i="2"/>
  <c r="G3864" i="2"/>
  <c r="F3864" i="2"/>
  <c r="E3864" i="2"/>
  <c r="K3864" i="2" s="1"/>
  <c r="D3864" i="2"/>
  <c r="C3864" i="2"/>
  <c r="B3864" i="2"/>
  <c r="A3864" i="2"/>
  <c r="J3863" i="2"/>
  <c r="I3863" i="2"/>
  <c r="L3863" i="2" s="1"/>
  <c r="H3863" i="2"/>
  <c r="G3863" i="2"/>
  <c r="F3863" i="2"/>
  <c r="E3863" i="2"/>
  <c r="K3863" i="2" s="1"/>
  <c r="D3863" i="2"/>
  <c r="C3863" i="2"/>
  <c r="B3863" i="2"/>
  <c r="A3863" i="2"/>
  <c r="J3862" i="2"/>
  <c r="I3862" i="2"/>
  <c r="L3862" i="2" s="1"/>
  <c r="H3862" i="2"/>
  <c r="G3862" i="2"/>
  <c r="F3862" i="2"/>
  <c r="E3862" i="2"/>
  <c r="K3862" i="2" s="1"/>
  <c r="D3862" i="2"/>
  <c r="C3862" i="2"/>
  <c r="B3862" i="2"/>
  <c r="A3862" i="2"/>
  <c r="J3861" i="2"/>
  <c r="I3861" i="2"/>
  <c r="L3861" i="2" s="1"/>
  <c r="H3861" i="2"/>
  <c r="G3861" i="2"/>
  <c r="F3861" i="2"/>
  <c r="E3861" i="2"/>
  <c r="K3861" i="2" s="1"/>
  <c r="D3861" i="2"/>
  <c r="C3861" i="2"/>
  <c r="B3861" i="2"/>
  <c r="A3861" i="2"/>
  <c r="J3860" i="2"/>
  <c r="I3860" i="2"/>
  <c r="L3860" i="2" s="1"/>
  <c r="H3860" i="2"/>
  <c r="G3860" i="2"/>
  <c r="F3860" i="2"/>
  <c r="E3860" i="2"/>
  <c r="K3860" i="2" s="1"/>
  <c r="D3860" i="2"/>
  <c r="C3860" i="2"/>
  <c r="B3860" i="2"/>
  <c r="A3860" i="2"/>
  <c r="J3859" i="2"/>
  <c r="I3859" i="2"/>
  <c r="L3859" i="2" s="1"/>
  <c r="H3859" i="2"/>
  <c r="G3859" i="2"/>
  <c r="F3859" i="2"/>
  <c r="E3859" i="2"/>
  <c r="K3859" i="2" s="1"/>
  <c r="D3859" i="2"/>
  <c r="C3859" i="2"/>
  <c r="B3859" i="2"/>
  <c r="A3859" i="2"/>
  <c r="J3858" i="2"/>
  <c r="I3858" i="2"/>
  <c r="L3858" i="2" s="1"/>
  <c r="H3858" i="2"/>
  <c r="G3858" i="2"/>
  <c r="F3858" i="2"/>
  <c r="E3858" i="2"/>
  <c r="K3858" i="2" s="1"/>
  <c r="D3858" i="2"/>
  <c r="C3858" i="2"/>
  <c r="B3858" i="2"/>
  <c r="A3858" i="2"/>
  <c r="J3857" i="2"/>
  <c r="I3857" i="2"/>
  <c r="L3857" i="2" s="1"/>
  <c r="H3857" i="2"/>
  <c r="G3857" i="2"/>
  <c r="F3857" i="2"/>
  <c r="E3857" i="2"/>
  <c r="K3857" i="2" s="1"/>
  <c r="D3857" i="2"/>
  <c r="C3857" i="2"/>
  <c r="B3857" i="2"/>
  <c r="A3857" i="2"/>
  <c r="J3856" i="2"/>
  <c r="I3856" i="2"/>
  <c r="L3856" i="2" s="1"/>
  <c r="H3856" i="2"/>
  <c r="G3856" i="2"/>
  <c r="F3856" i="2"/>
  <c r="E3856" i="2"/>
  <c r="K3856" i="2" s="1"/>
  <c r="D3856" i="2"/>
  <c r="C3856" i="2"/>
  <c r="B3856" i="2"/>
  <c r="A3856" i="2"/>
  <c r="J3855" i="2"/>
  <c r="I3855" i="2"/>
  <c r="L3855" i="2" s="1"/>
  <c r="H3855" i="2"/>
  <c r="G3855" i="2"/>
  <c r="F3855" i="2"/>
  <c r="E3855" i="2"/>
  <c r="K3855" i="2" s="1"/>
  <c r="D3855" i="2"/>
  <c r="C3855" i="2"/>
  <c r="B3855" i="2"/>
  <c r="A3855" i="2"/>
  <c r="J3854" i="2"/>
  <c r="I3854" i="2"/>
  <c r="L3854" i="2" s="1"/>
  <c r="H3854" i="2"/>
  <c r="G3854" i="2"/>
  <c r="F3854" i="2"/>
  <c r="E3854" i="2"/>
  <c r="K3854" i="2" s="1"/>
  <c r="D3854" i="2"/>
  <c r="C3854" i="2"/>
  <c r="B3854" i="2"/>
  <c r="A3854" i="2"/>
  <c r="J3853" i="2"/>
  <c r="I3853" i="2"/>
  <c r="L3853" i="2" s="1"/>
  <c r="H3853" i="2"/>
  <c r="G3853" i="2"/>
  <c r="F3853" i="2"/>
  <c r="E3853" i="2"/>
  <c r="K3853" i="2" s="1"/>
  <c r="D3853" i="2"/>
  <c r="C3853" i="2"/>
  <c r="B3853" i="2"/>
  <c r="A3853" i="2"/>
  <c r="J3852" i="2"/>
  <c r="I3852" i="2"/>
  <c r="L3852" i="2" s="1"/>
  <c r="H3852" i="2"/>
  <c r="G3852" i="2"/>
  <c r="F3852" i="2"/>
  <c r="E3852" i="2"/>
  <c r="K3852" i="2" s="1"/>
  <c r="D3852" i="2"/>
  <c r="C3852" i="2"/>
  <c r="B3852" i="2"/>
  <c r="A3852" i="2"/>
  <c r="J3851" i="2"/>
  <c r="I3851" i="2"/>
  <c r="L3851" i="2" s="1"/>
  <c r="H3851" i="2"/>
  <c r="G3851" i="2"/>
  <c r="F3851" i="2"/>
  <c r="E3851" i="2"/>
  <c r="K3851" i="2" s="1"/>
  <c r="D3851" i="2"/>
  <c r="C3851" i="2"/>
  <c r="B3851" i="2"/>
  <c r="A3851" i="2"/>
  <c r="J3850" i="2"/>
  <c r="I3850" i="2"/>
  <c r="L3850" i="2" s="1"/>
  <c r="H3850" i="2"/>
  <c r="G3850" i="2"/>
  <c r="F3850" i="2"/>
  <c r="E3850" i="2"/>
  <c r="K3850" i="2" s="1"/>
  <c r="D3850" i="2"/>
  <c r="C3850" i="2"/>
  <c r="B3850" i="2"/>
  <c r="A3850" i="2"/>
  <c r="J3849" i="2"/>
  <c r="I3849" i="2"/>
  <c r="L3849" i="2" s="1"/>
  <c r="H3849" i="2"/>
  <c r="G3849" i="2"/>
  <c r="F3849" i="2"/>
  <c r="E3849" i="2"/>
  <c r="K3849" i="2" s="1"/>
  <c r="D3849" i="2"/>
  <c r="C3849" i="2"/>
  <c r="B3849" i="2"/>
  <c r="A3849" i="2"/>
  <c r="J3848" i="2"/>
  <c r="I3848" i="2"/>
  <c r="L3848" i="2" s="1"/>
  <c r="H3848" i="2"/>
  <c r="G3848" i="2"/>
  <c r="F3848" i="2"/>
  <c r="E3848" i="2"/>
  <c r="K3848" i="2" s="1"/>
  <c r="D3848" i="2"/>
  <c r="C3848" i="2"/>
  <c r="B3848" i="2"/>
  <c r="A3848" i="2"/>
  <c r="J3847" i="2"/>
  <c r="I3847" i="2"/>
  <c r="L3847" i="2" s="1"/>
  <c r="H3847" i="2"/>
  <c r="G3847" i="2"/>
  <c r="F3847" i="2"/>
  <c r="E3847" i="2"/>
  <c r="K3847" i="2" s="1"/>
  <c r="D3847" i="2"/>
  <c r="C3847" i="2"/>
  <c r="B3847" i="2"/>
  <c r="A3847" i="2"/>
  <c r="J3846" i="2"/>
  <c r="I3846" i="2"/>
  <c r="L3846" i="2" s="1"/>
  <c r="H3846" i="2"/>
  <c r="G3846" i="2"/>
  <c r="F3846" i="2"/>
  <c r="E3846" i="2"/>
  <c r="K3846" i="2" s="1"/>
  <c r="D3846" i="2"/>
  <c r="C3846" i="2"/>
  <c r="B3846" i="2"/>
  <c r="A3846" i="2"/>
  <c r="J3845" i="2"/>
  <c r="I3845" i="2"/>
  <c r="L3845" i="2" s="1"/>
  <c r="H3845" i="2"/>
  <c r="G3845" i="2"/>
  <c r="F3845" i="2"/>
  <c r="E3845" i="2"/>
  <c r="K3845" i="2" s="1"/>
  <c r="D3845" i="2"/>
  <c r="C3845" i="2"/>
  <c r="B3845" i="2"/>
  <c r="A3845" i="2"/>
  <c r="J3844" i="2"/>
  <c r="I3844" i="2"/>
  <c r="L3844" i="2" s="1"/>
  <c r="H3844" i="2"/>
  <c r="G3844" i="2"/>
  <c r="F3844" i="2"/>
  <c r="E3844" i="2"/>
  <c r="K3844" i="2" s="1"/>
  <c r="D3844" i="2"/>
  <c r="C3844" i="2"/>
  <c r="B3844" i="2"/>
  <c r="A3844" i="2"/>
  <c r="J3843" i="2"/>
  <c r="I3843" i="2"/>
  <c r="L3843" i="2" s="1"/>
  <c r="H3843" i="2"/>
  <c r="G3843" i="2"/>
  <c r="F3843" i="2"/>
  <c r="E3843" i="2"/>
  <c r="K3843" i="2" s="1"/>
  <c r="D3843" i="2"/>
  <c r="C3843" i="2"/>
  <c r="B3843" i="2"/>
  <c r="A3843" i="2"/>
  <c r="J3842" i="2"/>
  <c r="I3842" i="2"/>
  <c r="L3842" i="2" s="1"/>
  <c r="H3842" i="2"/>
  <c r="G3842" i="2"/>
  <c r="F3842" i="2"/>
  <c r="E3842" i="2"/>
  <c r="K3842" i="2" s="1"/>
  <c r="D3842" i="2"/>
  <c r="C3842" i="2"/>
  <c r="B3842" i="2"/>
  <c r="A3842" i="2"/>
  <c r="J3841" i="2"/>
  <c r="I3841" i="2"/>
  <c r="L3841" i="2" s="1"/>
  <c r="H3841" i="2"/>
  <c r="G3841" i="2"/>
  <c r="F3841" i="2"/>
  <c r="E3841" i="2"/>
  <c r="K3841" i="2" s="1"/>
  <c r="D3841" i="2"/>
  <c r="C3841" i="2"/>
  <c r="B3841" i="2"/>
  <c r="A3841" i="2"/>
  <c r="J3840" i="2"/>
  <c r="I3840" i="2"/>
  <c r="L3840" i="2" s="1"/>
  <c r="H3840" i="2"/>
  <c r="G3840" i="2"/>
  <c r="F3840" i="2"/>
  <c r="E3840" i="2"/>
  <c r="K3840" i="2" s="1"/>
  <c r="D3840" i="2"/>
  <c r="C3840" i="2"/>
  <c r="B3840" i="2"/>
  <c r="A3840" i="2"/>
  <c r="J3839" i="2"/>
  <c r="I3839" i="2"/>
  <c r="L3839" i="2" s="1"/>
  <c r="H3839" i="2"/>
  <c r="G3839" i="2"/>
  <c r="F3839" i="2"/>
  <c r="E3839" i="2"/>
  <c r="K3839" i="2" s="1"/>
  <c r="D3839" i="2"/>
  <c r="C3839" i="2"/>
  <c r="B3839" i="2"/>
  <c r="A3839" i="2"/>
  <c r="J3838" i="2"/>
  <c r="I3838" i="2"/>
  <c r="L3838" i="2" s="1"/>
  <c r="H3838" i="2"/>
  <c r="G3838" i="2"/>
  <c r="F3838" i="2"/>
  <c r="E3838" i="2"/>
  <c r="K3838" i="2" s="1"/>
  <c r="D3838" i="2"/>
  <c r="C3838" i="2"/>
  <c r="B3838" i="2"/>
  <c r="A3838" i="2"/>
  <c r="J3837" i="2"/>
  <c r="I3837" i="2"/>
  <c r="L3837" i="2" s="1"/>
  <c r="H3837" i="2"/>
  <c r="G3837" i="2"/>
  <c r="F3837" i="2"/>
  <c r="E3837" i="2"/>
  <c r="K3837" i="2" s="1"/>
  <c r="D3837" i="2"/>
  <c r="C3837" i="2"/>
  <c r="B3837" i="2"/>
  <c r="A3837" i="2"/>
  <c r="J3836" i="2"/>
  <c r="I3836" i="2"/>
  <c r="L3836" i="2" s="1"/>
  <c r="H3836" i="2"/>
  <c r="G3836" i="2"/>
  <c r="F3836" i="2"/>
  <c r="E3836" i="2"/>
  <c r="K3836" i="2" s="1"/>
  <c r="D3836" i="2"/>
  <c r="C3836" i="2"/>
  <c r="B3836" i="2"/>
  <c r="A3836" i="2"/>
  <c r="J3835" i="2"/>
  <c r="I3835" i="2"/>
  <c r="L3835" i="2" s="1"/>
  <c r="H3835" i="2"/>
  <c r="G3835" i="2"/>
  <c r="F3835" i="2"/>
  <c r="E3835" i="2"/>
  <c r="K3835" i="2" s="1"/>
  <c r="D3835" i="2"/>
  <c r="C3835" i="2"/>
  <c r="B3835" i="2"/>
  <c r="A3835" i="2"/>
  <c r="J3834" i="2"/>
  <c r="I3834" i="2"/>
  <c r="L3834" i="2" s="1"/>
  <c r="H3834" i="2"/>
  <c r="G3834" i="2"/>
  <c r="F3834" i="2"/>
  <c r="E3834" i="2"/>
  <c r="K3834" i="2" s="1"/>
  <c r="D3834" i="2"/>
  <c r="C3834" i="2"/>
  <c r="B3834" i="2"/>
  <c r="A3834" i="2"/>
  <c r="J3833" i="2"/>
  <c r="I3833" i="2"/>
  <c r="L3833" i="2" s="1"/>
  <c r="H3833" i="2"/>
  <c r="G3833" i="2"/>
  <c r="F3833" i="2"/>
  <c r="E3833" i="2"/>
  <c r="K3833" i="2" s="1"/>
  <c r="D3833" i="2"/>
  <c r="C3833" i="2"/>
  <c r="B3833" i="2"/>
  <c r="A3833" i="2"/>
  <c r="J3832" i="2"/>
  <c r="I3832" i="2"/>
  <c r="L3832" i="2" s="1"/>
  <c r="H3832" i="2"/>
  <c r="G3832" i="2"/>
  <c r="F3832" i="2"/>
  <c r="E3832" i="2"/>
  <c r="K3832" i="2" s="1"/>
  <c r="D3832" i="2"/>
  <c r="C3832" i="2"/>
  <c r="B3832" i="2"/>
  <c r="A3832" i="2"/>
  <c r="J3831" i="2"/>
  <c r="I3831" i="2"/>
  <c r="L3831" i="2" s="1"/>
  <c r="H3831" i="2"/>
  <c r="G3831" i="2"/>
  <c r="F3831" i="2"/>
  <c r="E3831" i="2"/>
  <c r="K3831" i="2" s="1"/>
  <c r="D3831" i="2"/>
  <c r="C3831" i="2"/>
  <c r="B3831" i="2"/>
  <c r="A3831" i="2"/>
  <c r="J3830" i="2"/>
  <c r="I3830" i="2"/>
  <c r="L3830" i="2" s="1"/>
  <c r="H3830" i="2"/>
  <c r="G3830" i="2"/>
  <c r="F3830" i="2"/>
  <c r="E3830" i="2"/>
  <c r="K3830" i="2" s="1"/>
  <c r="D3830" i="2"/>
  <c r="C3830" i="2"/>
  <c r="B3830" i="2"/>
  <c r="A3830" i="2"/>
  <c r="J3829" i="2"/>
  <c r="I3829" i="2"/>
  <c r="L3829" i="2" s="1"/>
  <c r="H3829" i="2"/>
  <c r="G3829" i="2"/>
  <c r="F3829" i="2"/>
  <c r="E3829" i="2"/>
  <c r="K3829" i="2" s="1"/>
  <c r="D3829" i="2"/>
  <c r="C3829" i="2"/>
  <c r="B3829" i="2"/>
  <c r="A3829" i="2"/>
  <c r="J3828" i="2"/>
  <c r="I3828" i="2"/>
  <c r="L3828" i="2" s="1"/>
  <c r="H3828" i="2"/>
  <c r="G3828" i="2"/>
  <c r="F3828" i="2"/>
  <c r="E3828" i="2"/>
  <c r="K3828" i="2" s="1"/>
  <c r="D3828" i="2"/>
  <c r="C3828" i="2"/>
  <c r="B3828" i="2"/>
  <c r="A3828" i="2"/>
  <c r="J3827" i="2"/>
  <c r="I3827" i="2"/>
  <c r="L3827" i="2" s="1"/>
  <c r="H3827" i="2"/>
  <c r="G3827" i="2"/>
  <c r="F3827" i="2"/>
  <c r="E3827" i="2"/>
  <c r="K3827" i="2" s="1"/>
  <c r="D3827" i="2"/>
  <c r="C3827" i="2"/>
  <c r="B3827" i="2"/>
  <c r="A3827" i="2"/>
  <c r="J3826" i="2"/>
  <c r="I3826" i="2"/>
  <c r="L3826" i="2" s="1"/>
  <c r="H3826" i="2"/>
  <c r="G3826" i="2"/>
  <c r="F3826" i="2"/>
  <c r="E3826" i="2"/>
  <c r="K3826" i="2" s="1"/>
  <c r="D3826" i="2"/>
  <c r="C3826" i="2"/>
  <c r="B3826" i="2"/>
  <c r="A3826" i="2"/>
  <c r="J3825" i="2"/>
  <c r="I3825" i="2"/>
  <c r="L3825" i="2" s="1"/>
  <c r="H3825" i="2"/>
  <c r="G3825" i="2"/>
  <c r="F3825" i="2"/>
  <c r="E3825" i="2"/>
  <c r="K3825" i="2" s="1"/>
  <c r="D3825" i="2"/>
  <c r="C3825" i="2"/>
  <c r="B3825" i="2"/>
  <c r="A3825" i="2"/>
  <c r="J3824" i="2"/>
  <c r="I3824" i="2"/>
  <c r="L3824" i="2" s="1"/>
  <c r="H3824" i="2"/>
  <c r="G3824" i="2"/>
  <c r="F3824" i="2"/>
  <c r="E3824" i="2"/>
  <c r="K3824" i="2" s="1"/>
  <c r="D3824" i="2"/>
  <c r="C3824" i="2"/>
  <c r="B3824" i="2"/>
  <c r="A3824" i="2"/>
  <c r="J3823" i="2"/>
  <c r="I3823" i="2"/>
  <c r="L3823" i="2" s="1"/>
  <c r="H3823" i="2"/>
  <c r="G3823" i="2"/>
  <c r="F3823" i="2"/>
  <c r="E3823" i="2"/>
  <c r="K3823" i="2" s="1"/>
  <c r="D3823" i="2"/>
  <c r="C3823" i="2"/>
  <c r="B3823" i="2"/>
  <c r="A3823" i="2"/>
  <c r="J3822" i="2"/>
  <c r="I3822" i="2"/>
  <c r="L3822" i="2" s="1"/>
  <c r="H3822" i="2"/>
  <c r="G3822" i="2"/>
  <c r="F3822" i="2"/>
  <c r="E3822" i="2"/>
  <c r="K3822" i="2" s="1"/>
  <c r="D3822" i="2"/>
  <c r="C3822" i="2"/>
  <c r="B3822" i="2"/>
  <c r="A3822" i="2"/>
  <c r="J3821" i="2"/>
  <c r="I3821" i="2"/>
  <c r="L3821" i="2" s="1"/>
  <c r="H3821" i="2"/>
  <c r="G3821" i="2"/>
  <c r="F3821" i="2"/>
  <c r="E3821" i="2"/>
  <c r="K3821" i="2" s="1"/>
  <c r="D3821" i="2"/>
  <c r="C3821" i="2"/>
  <c r="B3821" i="2"/>
  <c r="A3821" i="2"/>
  <c r="J3820" i="2"/>
  <c r="I3820" i="2"/>
  <c r="L3820" i="2" s="1"/>
  <c r="H3820" i="2"/>
  <c r="G3820" i="2"/>
  <c r="F3820" i="2"/>
  <c r="E3820" i="2"/>
  <c r="K3820" i="2" s="1"/>
  <c r="D3820" i="2"/>
  <c r="C3820" i="2"/>
  <c r="B3820" i="2"/>
  <c r="A3820" i="2"/>
  <c r="J3819" i="2"/>
  <c r="I3819" i="2"/>
  <c r="L3819" i="2" s="1"/>
  <c r="H3819" i="2"/>
  <c r="G3819" i="2"/>
  <c r="F3819" i="2"/>
  <c r="E3819" i="2"/>
  <c r="K3819" i="2" s="1"/>
  <c r="D3819" i="2"/>
  <c r="C3819" i="2"/>
  <c r="B3819" i="2"/>
  <c r="A3819" i="2"/>
  <c r="J3818" i="2"/>
  <c r="I3818" i="2"/>
  <c r="L3818" i="2" s="1"/>
  <c r="H3818" i="2"/>
  <c r="G3818" i="2"/>
  <c r="F3818" i="2"/>
  <c r="E3818" i="2"/>
  <c r="K3818" i="2" s="1"/>
  <c r="D3818" i="2"/>
  <c r="C3818" i="2"/>
  <c r="B3818" i="2"/>
  <c r="A3818" i="2"/>
  <c r="J3817" i="2"/>
  <c r="I3817" i="2"/>
  <c r="L3817" i="2" s="1"/>
  <c r="H3817" i="2"/>
  <c r="G3817" i="2"/>
  <c r="F3817" i="2"/>
  <c r="E3817" i="2"/>
  <c r="K3817" i="2" s="1"/>
  <c r="D3817" i="2"/>
  <c r="C3817" i="2"/>
  <c r="B3817" i="2"/>
  <c r="A3817" i="2"/>
  <c r="J3816" i="2"/>
  <c r="I3816" i="2"/>
  <c r="L3816" i="2" s="1"/>
  <c r="H3816" i="2"/>
  <c r="G3816" i="2"/>
  <c r="F3816" i="2"/>
  <c r="E3816" i="2"/>
  <c r="K3816" i="2" s="1"/>
  <c r="D3816" i="2"/>
  <c r="C3816" i="2"/>
  <c r="B3816" i="2"/>
  <c r="A3816" i="2"/>
  <c r="J3815" i="2"/>
  <c r="I3815" i="2"/>
  <c r="L3815" i="2" s="1"/>
  <c r="H3815" i="2"/>
  <c r="G3815" i="2"/>
  <c r="F3815" i="2"/>
  <c r="E3815" i="2"/>
  <c r="K3815" i="2" s="1"/>
  <c r="D3815" i="2"/>
  <c r="C3815" i="2"/>
  <c r="B3815" i="2"/>
  <c r="A3815" i="2"/>
  <c r="J3814" i="2"/>
  <c r="I3814" i="2"/>
  <c r="L3814" i="2" s="1"/>
  <c r="H3814" i="2"/>
  <c r="G3814" i="2"/>
  <c r="F3814" i="2"/>
  <c r="E3814" i="2"/>
  <c r="K3814" i="2" s="1"/>
  <c r="D3814" i="2"/>
  <c r="C3814" i="2"/>
  <c r="B3814" i="2"/>
  <c r="A3814" i="2"/>
  <c r="J3813" i="2"/>
  <c r="I3813" i="2"/>
  <c r="L3813" i="2" s="1"/>
  <c r="H3813" i="2"/>
  <c r="G3813" i="2"/>
  <c r="F3813" i="2"/>
  <c r="E3813" i="2"/>
  <c r="K3813" i="2" s="1"/>
  <c r="D3813" i="2"/>
  <c r="C3813" i="2"/>
  <c r="B3813" i="2"/>
  <c r="A3813" i="2"/>
  <c r="J3812" i="2"/>
  <c r="I3812" i="2"/>
  <c r="L3812" i="2" s="1"/>
  <c r="H3812" i="2"/>
  <c r="G3812" i="2"/>
  <c r="F3812" i="2"/>
  <c r="E3812" i="2"/>
  <c r="K3812" i="2" s="1"/>
  <c r="D3812" i="2"/>
  <c r="C3812" i="2"/>
  <c r="B3812" i="2"/>
  <c r="A3812" i="2"/>
  <c r="J3811" i="2"/>
  <c r="I3811" i="2"/>
  <c r="L3811" i="2" s="1"/>
  <c r="H3811" i="2"/>
  <c r="G3811" i="2"/>
  <c r="F3811" i="2"/>
  <c r="E3811" i="2"/>
  <c r="K3811" i="2" s="1"/>
  <c r="D3811" i="2"/>
  <c r="C3811" i="2"/>
  <c r="B3811" i="2"/>
  <c r="A3811" i="2"/>
  <c r="J3810" i="2"/>
  <c r="I3810" i="2"/>
  <c r="L3810" i="2" s="1"/>
  <c r="H3810" i="2"/>
  <c r="G3810" i="2"/>
  <c r="F3810" i="2"/>
  <c r="E3810" i="2"/>
  <c r="K3810" i="2" s="1"/>
  <c r="D3810" i="2"/>
  <c r="C3810" i="2"/>
  <c r="B3810" i="2"/>
  <c r="A3810" i="2"/>
  <c r="J3809" i="2"/>
  <c r="I3809" i="2"/>
  <c r="L3809" i="2" s="1"/>
  <c r="H3809" i="2"/>
  <c r="G3809" i="2"/>
  <c r="F3809" i="2"/>
  <c r="E3809" i="2"/>
  <c r="K3809" i="2" s="1"/>
  <c r="D3809" i="2"/>
  <c r="C3809" i="2"/>
  <c r="B3809" i="2"/>
  <c r="A3809" i="2"/>
  <c r="J3808" i="2"/>
  <c r="I3808" i="2"/>
  <c r="L3808" i="2" s="1"/>
  <c r="H3808" i="2"/>
  <c r="G3808" i="2"/>
  <c r="F3808" i="2"/>
  <c r="E3808" i="2"/>
  <c r="K3808" i="2" s="1"/>
  <c r="D3808" i="2"/>
  <c r="C3808" i="2"/>
  <c r="B3808" i="2"/>
  <c r="A3808" i="2"/>
  <c r="J3807" i="2"/>
  <c r="I3807" i="2"/>
  <c r="L3807" i="2" s="1"/>
  <c r="H3807" i="2"/>
  <c r="G3807" i="2"/>
  <c r="F3807" i="2"/>
  <c r="E3807" i="2"/>
  <c r="K3807" i="2" s="1"/>
  <c r="D3807" i="2"/>
  <c r="C3807" i="2"/>
  <c r="B3807" i="2"/>
  <c r="A3807" i="2"/>
  <c r="J3806" i="2"/>
  <c r="I3806" i="2"/>
  <c r="L3806" i="2" s="1"/>
  <c r="H3806" i="2"/>
  <c r="G3806" i="2"/>
  <c r="F3806" i="2"/>
  <c r="E3806" i="2"/>
  <c r="K3806" i="2" s="1"/>
  <c r="D3806" i="2"/>
  <c r="C3806" i="2"/>
  <c r="B3806" i="2"/>
  <c r="A3806" i="2"/>
  <c r="J3805" i="2"/>
  <c r="I3805" i="2"/>
  <c r="L3805" i="2" s="1"/>
  <c r="H3805" i="2"/>
  <c r="G3805" i="2"/>
  <c r="F3805" i="2"/>
  <c r="E3805" i="2"/>
  <c r="K3805" i="2" s="1"/>
  <c r="D3805" i="2"/>
  <c r="C3805" i="2"/>
  <c r="B3805" i="2"/>
  <c r="A3805" i="2"/>
  <c r="J3804" i="2"/>
  <c r="I3804" i="2"/>
  <c r="L3804" i="2" s="1"/>
  <c r="H3804" i="2"/>
  <c r="G3804" i="2"/>
  <c r="F3804" i="2"/>
  <c r="E3804" i="2"/>
  <c r="K3804" i="2" s="1"/>
  <c r="D3804" i="2"/>
  <c r="C3804" i="2"/>
  <c r="B3804" i="2"/>
  <c r="A3804" i="2"/>
  <c r="J3803" i="2"/>
  <c r="I3803" i="2"/>
  <c r="L3803" i="2" s="1"/>
  <c r="H3803" i="2"/>
  <c r="G3803" i="2"/>
  <c r="F3803" i="2"/>
  <c r="E3803" i="2"/>
  <c r="K3803" i="2" s="1"/>
  <c r="D3803" i="2"/>
  <c r="C3803" i="2"/>
  <c r="B3803" i="2"/>
  <c r="A3803" i="2"/>
  <c r="J3802" i="2"/>
  <c r="I3802" i="2"/>
  <c r="L3802" i="2" s="1"/>
  <c r="H3802" i="2"/>
  <c r="G3802" i="2"/>
  <c r="F3802" i="2"/>
  <c r="E3802" i="2"/>
  <c r="K3802" i="2" s="1"/>
  <c r="D3802" i="2"/>
  <c r="C3802" i="2"/>
  <c r="B3802" i="2"/>
  <c r="A3802" i="2"/>
  <c r="J3801" i="2"/>
  <c r="I3801" i="2"/>
  <c r="L3801" i="2" s="1"/>
  <c r="H3801" i="2"/>
  <c r="G3801" i="2"/>
  <c r="F3801" i="2"/>
  <c r="E3801" i="2"/>
  <c r="K3801" i="2" s="1"/>
  <c r="D3801" i="2"/>
  <c r="C3801" i="2"/>
  <c r="B3801" i="2"/>
  <c r="A3801" i="2"/>
  <c r="J3800" i="2"/>
  <c r="I3800" i="2"/>
  <c r="L3800" i="2" s="1"/>
  <c r="H3800" i="2"/>
  <c r="G3800" i="2"/>
  <c r="F3800" i="2"/>
  <c r="E3800" i="2"/>
  <c r="K3800" i="2" s="1"/>
  <c r="D3800" i="2"/>
  <c r="C3800" i="2"/>
  <c r="B3800" i="2"/>
  <c r="A3800" i="2"/>
  <c r="J3799" i="2"/>
  <c r="I3799" i="2"/>
  <c r="L3799" i="2" s="1"/>
  <c r="H3799" i="2"/>
  <c r="G3799" i="2"/>
  <c r="F3799" i="2"/>
  <c r="E3799" i="2"/>
  <c r="K3799" i="2" s="1"/>
  <c r="D3799" i="2"/>
  <c r="C3799" i="2"/>
  <c r="B3799" i="2"/>
  <c r="A3799" i="2"/>
  <c r="J3798" i="2"/>
  <c r="I3798" i="2"/>
  <c r="L3798" i="2" s="1"/>
  <c r="H3798" i="2"/>
  <c r="G3798" i="2"/>
  <c r="F3798" i="2"/>
  <c r="E3798" i="2"/>
  <c r="K3798" i="2" s="1"/>
  <c r="D3798" i="2"/>
  <c r="C3798" i="2"/>
  <c r="B3798" i="2"/>
  <c r="A3798" i="2"/>
  <c r="J3797" i="2"/>
  <c r="I3797" i="2"/>
  <c r="L3797" i="2" s="1"/>
  <c r="H3797" i="2"/>
  <c r="G3797" i="2"/>
  <c r="F3797" i="2"/>
  <c r="E3797" i="2"/>
  <c r="K3797" i="2" s="1"/>
  <c r="D3797" i="2"/>
  <c r="C3797" i="2"/>
  <c r="B3797" i="2"/>
  <c r="A3797" i="2"/>
  <c r="J3796" i="2"/>
  <c r="I3796" i="2"/>
  <c r="L3796" i="2" s="1"/>
  <c r="H3796" i="2"/>
  <c r="G3796" i="2"/>
  <c r="F3796" i="2"/>
  <c r="E3796" i="2"/>
  <c r="K3796" i="2" s="1"/>
  <c r="D3796" i="2"/>
  <c r="C3796" i="2"/>
  <c r="B3796" i="2"/>
  <c r="A3796" i="2"/>
  <c r="J3795" i="2"/>
  <c r="I3795" i="2"/>
  <c r="L3795" i="2" s="1"/>
  <c r="H3795" i="2"/>
  <c r="G3795" i="2"/>
  <c r="F3795" i="2"/>
  <c r="E3795" i="2"/>
  <c r="K3795" i="2" s="1"/>
  <c r="D3795" i="2"/>
  <c r="C3795" i="2"/>
  <c r="B3795" i="2"/>
  <c r="A3795" i="2"/>
  <c r="J3794" i="2"/>
  <c r="I3794" i="2"/>
  <c r="L3794" i="2" s="1"/>
  <c r="H3794" i="2"/>
  <c r="G3794" i="2"/>
  <c r="F3794" i="2"/>
  <c r="E3794" i="2"/>
  <c r="K3794" i="2" s="1"/>
  <c r="D3794" i="2"/>
  <c r="C3794" i="2"/>
  <c r="B3794" i="2"/>
  <c r="A3794" i="2"/>
  <c r="J3793" i="2"/>
  <c r="I3793" i="2"/>
  <c r="L3793" i="2" s="1"/>
  <c r="H3793" i="2"/>
  <c r="G3793" i="2"/>
  <c r="F3793" i="2"/>
  <c r="E3793" i="2"/>
  <c r="K3793" i="2" s="1"/>
  <c r="D3793" i="2"/>
  <c r="C3793" i="2"/>
  <c r="B3793" i="2"/>
  <c r="A3793" i="2"/>
  <c r="J3792" i="2"/>
  <c r="I3792" i="2"/>
  <c r="L3792" i="2" s="1"/>
  <c r="H3792" i="2"/>
  <c r="G3792" i="2"/>
  <c r="F3792" i="2"/>
  <c r="E3792" i="2"/>
  <c r="K3792" i="2" s="1"/>
  <c r="D3792" i="2"/>
  <c r="C3792" i="2"/>
  <c r="B3792" i="2"/>
  <c r="A3792" i="2"/>
  <c r="J3791" i="2"/>
  <c r="I3791" i="2"/>
  <c r="L3791" i="2" s="1"/>
  <c r="H3791" i="2"/>
  <c r="G3791" i="2"/>
  <c r="F3791" i="2"/>
  <c r="E3791" i="2"/>
  <c r="K3791" i="2" s="1"/>
  <c r="D3791" i="2"/>
  <c r="C3791" i="2"/>
  <c r="B3791" i="2"/>
  <c r="A3791" i="2"/>
  <c r="J3790" i="2"/>
  <c r="I3790" i="2"/>
  <c r="L3790" i="2" s="1"/>
  <c r="H3790" i="2"/>
  <c r="G3790" i="2"/>
  <c r="F3790" i="2"/>
  <c r="E3790" i="2"/>
  <c r="K3790" i="2" s="1"/>
  <c r="D3790" i="2"/>
  <c r="C3790" i="2"/>
  <c r="B3790" i="2"/>
  <c r="A3790" i="2"/>
  <c r="J3789" i="2"/>
  <c r="I3789" i="2"/>
  <c r="L3789" i="2" s="1"/>
  <c r="H3789" i="2"/>
  <c r="G3789" i="2"/>
  <c r="F3789" i="2"/>
  <c r="E3789" i="2"/>
  <c r="K3789" i="2" s="1"/>
  <c r="D3789" i="2"/>
  <c r="C3789" i="2"/>
  <c r="B3789" i="2"/>
  <c r="A3789" i="2"/>
  <c r="J3788" i="2"/>
  <c r="I3788" i="2"/>
  <c r="L3788" i="2" s="1"/>
  <c r="H3788" i="2"/>
  <c r="G3788" i="2"/>
  <c r="F3788" i="2"/>
  <c r="E3788" i="2"/>
  <c r="K3788" i="2" s="1"/>
  <c r="D3788" i="2"/>
  <c r="C3788" i="2"/>
  <c r="B3788" i="2"/>
  <c r="A3788" i="2"/>
  <c r="J3787" i="2"/>
  <c r="I3787" i="2"/>
  <c r="L3787" i="2" s="1"/>
  <c r="H3787" i="2"/>
  <c r="G3787" i="2"/>
  <c r="F3787" i="2"/>
  <c r="E3787" i="2"/>
  <c r="K3787" i="2" s="1"/>
  <c r="D3787" i="2"/>
  <c r="C3787" i="2"/>
  <c r="B3787" i="2"/>
  <c r="A3787" i="2"/>
  <c r="J3786" i="2"/>
  <c r="I3786" i="2"/>
  <c r="L3786" i="2" s="1"/>
  <c r="H3786" i="2"/>
  <c r="G3786" i="2"/>
  <c r="F3786" i="2"/>
  <c r="E3786" i="2"/>
  <c r="K3786" i="2" s="1"/>
  <c r="D3786" i="2"/>
  <c r="C3786" i="2"/>
  <c r="B3786" i="2"/>
  <c r="A3786" i="2"/>
  <c r="J3785" i="2"/>
  <c r="I3785" i="2"/>
  <c r="L3785" i="2" s="1"/>
  <c r="H3785" i="2"/>
  <c r="G3785" i="2"/>
  <c r="F3785" i="2"/>
  <c r="E3785" i="2"/>
  <c r="K3785" i="2" s="1"/>
  <c r="D3785" i="2"/>
  <c r="C3785" i="2"/>
  <c r="B3785" i="2"/>
  <c r="A3785" i="2"/>
  <c r="J3784" i="2"/>
  <c r="I3784" i="2"/>
  <c r="L3784" i="2" s="1"/>
  <c r="H3784" i="2"/>
  <c r="G3784" i="2"/>
  <c r="F3784" i="2"/>
  <c r="E3784" i="2"/>
  <c r="K3784" i="2" s="1"/>
  <c r="D3784" i="2"/>
  <c r="C3784" i="2"/>
  <c r="B3784" i="2"/>
  <c r="A3784" i="2"/>
  <c r="J3783" i="2"/>
  <c r="I3783" i="2"/>
  <c r="L3783" i="2" s="1"/>
  <c r="H3783" i="2"/>
  <c r="G3783" i="2"/>
  <c r="F3783" i="2"/>
  <c r="E3783" i="2"/>
  <c r="K3783" i="2" s="1"/>
  <c r="D3783" i="2"/>
  <c r="C3783" i="2"/>
  <c r="B3783" i="2"/>
  <c r="A3783" i="2"/>
  <c r="J3782" i="2"/>
  <c r="I3782" i="2"/>
  <c r="L3782" i="2" s="1"/>
  <c r="H3782" i="2"/>
  <c r="G3782" i="2"/>
  <c r="F3782" i="2"/>
  <c r="E3782" i="2"/>
  <c r="K3782" i="2" s="1"/>
  <c r="D3782" i="2"/>
  <c r="C3782" i="2"/>
  <c r="B3782" i="2"/>
  <c r="A3782" i="2"/>
  <c r="J3781" i="2"/>
  <c r="I3781" i="2"/>
  <c r="L3781" i="2" s="1"/>
  <c r="H3781" i="2"/>
  <c r="G3781" i="2"/>
  <c r="F3781" i="2"/>
  <c r="E3781" i="2"/>
  <c r="K3781" i="2" s="1"/>
  <c r="D3781" i="2"/>
  <c r="C3781" i="2"/>
  <c r="B3781" i="2"/>
  <c r="A3781" i="2"/>
  <c r="J3780" i="2"/>
  <c r="I3780" i="2"/>
  <c r="L3780" i="2" s="1"/>
  <c r="H3780" i="2"/>
  <c r="G3780" i="2"/>
  <c r="F3780" i="2"/>
  <c r="E3780" i="2"/>
  <c r="K3780" i="2" s="1"/>
  <c r="D3780" i="2"/>
  <c r="C3780" i="2"/>
  <c r="B3780" i="2"/>
  <c r="A3780" i="2"/>
  <c r="J3779" i="2"/>
  <c r="I3779" i="2"/>
  <c r="L3779" i="2" s="1"/>
  <c r="H3779" i="2"/>
  <c r="G3779" i="2"/>
  <c r="F3779" i="2"/>
  <c r="E3779" i="2"/>
  <c r="K3779" i="2" s="1"/>
  <c r="D3779" i="2"/>
  <c r="C3779" i="2"/>
  <c r="B3779" i="2"/>
  <c r="A3779" i="2"/>
  <c r="J3778" i="2"/>
  <c r="I3778" i="2"/>
  <c r="L3778" i="2" s="1"/>
  <c r="H3778" i="2"/>
  <c r="G3778" i="2"/>
  <c r="F3778" i="2"/>
  <c r="E3778" i="2"/>
  <c r="K3778" i="2" s="1"/>
  <c r="D3778" i="2"/>
  <c r="C3778" i="2"/>
  <c r="B3778" i="2"/>
  <c r="A3778" i="2"/>
  <c r="J3777" i="2"/>
  <c r="I3777" i="2"/>
  <c r="L3777" i="2" s="1"/>
  <c r="H3777" i="2"/>
  <c r="G3777" i="2"/>
  <c r="F3777" i="2"/>
  <c r="E3777" i="2"/>
  <c r="K3777" i="2" s="1"/>
  <c r="D3777" i="2"/>
  <c r="C3777" i="2"/>
  <c r="B3777" i="2"/>
  <c r="A3777" i="2"/>
  <c r="J3776" i="2"/>
  <c r="I3776" i="2"/>
  <c r="L3776" i="2" s="1"/>
  <c r="H3776" i="2"/>
  <c r="G3776" i="2"/>
  <c r="F3776" i="2"/>
  <c r="E3776" i="2"/>
  <c r="K3776" i="2" s="1"/>
  <c r="D3776" i="2"/>
  <c r="C3776" i="2"/>
  <c r="B3776" i="2"/>
  <c r="A3776" i="2"/>
  <c r="J3775" i="2"/>
  <c r="I3775" i="2"/>
  <c r="L3775" i="2" s="1"/>
  <c r="H3775" i="2"/>
  <c r="G3775" i="2"/>
  <c r="F3775" i="2"/>
  <c r="E3775" i="2"/>
  <c r="K3775" i="2" s="1"/>
  <c r="D3775" i="2"/>
  <c r="C3775" i="2"/>
  <c r="B3775" i="2"/>
  <c r="A3775" i="2"/>
  <c r="J3774" i="2"/>
  <c r="I3774" i="2"/>
  <c r="L3774" i="2" s="1"/>
  <c r="H3774" i="2"/>
  <c r="G3774" i="2"/>
  <c r="F3774" i="2"/>
  <c r="E3774" i="2"/>
  <c r="K3774" i="2" s="1"/>
  <c r="D3774" i="2"/>
  <c r="C3774" i="2"/>
  <c r="B3774" i="2"/>
  <c r="A3774" i="2"/>
  <c r="J3773" i="2"/>
  <c r="I3773" i="2"/>
  <c r="L3773" i="2" s="1"/>
  <c r="H3773" i="2"/>
  <c r="G3773" i="2"/>
  <c r="F3773" i="2"/>
  <c r="E3773" i="2"/>
  <c r="K3773" i="2" s="1"/>
  <c r="D3773" i="2"/>
  <c r="C3773" i="2"/>
  <c r="B3773" i="2"/>
  <c r="A3773" i="2"/>
  <c r="J3772" i="2"/>
  <c r="I3772" i="2"/>
  <c r="L3772" i="2" s="1"/>
  <c r="H3772" i="2"/>
  <c r="G3772" i="2"/>
  <c r="F3772" i="2"/>
  <c r="E3772" i="2"/>
  <c r="K3772" i="2" s="1"/>
  <c r="D3772" i="2"/>
  <c r="C3772" i="2"/>
  <c r="B3772" i="2"/>
  <c r="A3772" i="2"/>
  <c r="J3771" i="2"/>
  <c r="I3771" i="2"/>
  <c r="L3771" i="2" s="1"/>
  <c r="H3771" i="2"/>
  <c r="G3771" i="2"/>
  <c r="F3771" i="2"/>
  <c r="E3771" i="2"/>
  <c r="K3771" i="2" s="1"/>
  <c r="D3771" i="2"/>
  <c r="C3771" i="2"/>
  <c r="B3771" i="2"/>
  <c r="A3771" i="2"/>
  <c r="J3770" i="2"/>
  <c r="I3770" i="2"/>
  <c r="L3770" i="2" s="1"/>
  <c r="H3770" i="2"/>
  <c r="G3770" i="2"/>
  <c r="F3770" i="2"/>
  <c r="E3770" i="2"/>
  <c r="K3770" i="2" s="1"/>
  <c r="D3770" i="2"/>
  <c r="C3770" i="2"/>
  <c r="B3770" i="2"/>
  <c r="A3770" i="2"/>
  <c r="J3769" i="2"/>
  <c r="I3769" i="2"/>
  <c r="L3769" i="2" s="1"/>
  <c r="H3769" i="2"/>
  <c r="G3769" i="2"/>
  <c r="F3769" i="2"/>
  <c r="E3769" i="2"/>
  <c r="K3769" i="2" s="1"/>
  <c r="D3769" i="2"/>
  <c r="C3769" i="2"/>
  <c r="B3769" i="2"/>
  <c r="A3769" i="2"/>
  <c r="J3768" i="2"/>
  <c r="I3768" i="2"/>
  <c r="L3768" i="2" s="1"/>
  <c r="H3768" i="2"/>
  <c r="G3768" i="2"/>
  <c r="F3768" i="2"/>
  <c r="E3768" i="2"/>
  <c r="K3768" i="2" s="1"/>
  <c r="D3768" i="2"/>
  <c r="C3768" i="2"/>
  <c r="B3768" i="2"/>
  <c r="A3768" i="2"/>
  <c r="J3767" i="2"/>
  <c r="I3767" i="2"/>
  <c r="L3767" i="2" s="1"/>
  <c r="H3767" i="2"/>
  <c r="G3767" i="2"/>
  <c r="F3767" i="2"/>
  <c r="E3767" i="2"/>
  <c r="K3767" i="2" s="1"/>
  <c r="D3767" i="2"/>
  <c r="C3767" i="2"/>
  <c r="B3767" i="2"/>
  <c r="A3767" i="2"/>
  <c r="J3766" i="2"/>
  <c r="I3766" i="2"/>
  <c r="L3766" i="2" s="1"/>
  <c r="H3766" i="2"/>
  <c r="G3766" i="2"/>
  <c r="F3766" i="2"/>
  <c r="E3766" i="2"/>
  <c r="K3766" i="2" s="1"/>
  <c r="D3766" i="2"/>
  <c r="C3766" i="2"/>
  <c r="B3766" i="2"/>
  <c r="A3766" i="2"/>
  <c r="J3765" i="2"/>
  <c r="I3765" i="2"/>
  <c r="L3765" i="2" s="1"/>
  <c r="H3765" i="2"/>
  <c r="G3765" i="2"/>
  <c r="F3765" i="2"/>
  <c r="E3765" i="2"/>
  <c r="K3765" i="2" s="1"/>
  <c r="D3765" i="2"/>
  <c r="C3765" i="2"/>
  <c r="B3765" i="2"/>
  <c r="A3765" i="2"/>
  <c r="J3764" i="2"/>
  <c r="I3764" i="2"/>
  <c r="L3764" i="2" s="1"/>
  <c r="H3764" i="2"/>
  <c r="G3764" i="2"/>
  <c r="F3764" i="2"/>
  <c r="E3764" i="2"/>
  <c r="K3764" i="2" s="1"/>
  <c r="D3764" i="2"/>
  <c r="C3764" i="2"/>
  <c r="B3764" i="2"/>
  <c r="A3764" i="2"/>
  <c r="J3763" i="2"/>
  <c r="I3763" i="2"/>
  <c r="L3763" i="2" s="1"/>
  <c r="H3763" i="2"/>
  <c r="G3763" i="2"/>
  <c r="F3763" i="2"/>
  <c r="E3763" i="2"/>
  <c r="K3763" i="2" s="1"/>
  <c r="D3763" i="2"/>
  <c r="C3763" i="2"/>
  <c r="B3763" i="2"/>
  <c r="A3763" i="2"/>
  <c r="J3762" i="2"/>
  <c r="I3762" i="2"/>
  <c r="L3762" i="2" s="1"/>
  <c r="H3762" i="2"/>
  <c r="G3762" i="2"/>
  <c r="F3762" i="2"/>
  <c r="E3762" i="2"/>
  <c r="K3762" i="2" s="1"/>
  <c r="D3762" i="2"/>
  <c r="C3762" i="2"/>
  <c r="B3762" i="2"/>
  <c r="A3762" i="2"/>
  <c r="J3761" i="2"/>
  <c r="I3761" i="2"/>
  <c r="L3761" i="2" s="1"/>
  <c r="H3761" i="2"/>
  <c r="G3761" i="2"/>
  <c r="F3761" i="2"/>
  <c r="E3761" i="2"/>
  <c r="K3761" i="2" s="1"/>
  <c r="D3761" i="2"/>
  <c r="C3761" i="2"/>
  <c r="B3761" i="2"/>
  <c r="A3761" i="2"/>
  <c r="J3760" i="2"/>
  <c r="I3760" i="2"/>
  <c r="L3760" i="2" s="1"/>
  <c r="H3760" i="2"/>
  <c r="G3760" i="2"/>
  <c r="F3760" i="2"/>
  <c r="E3760" i="2"/>
  <c r="K3760" i="2" s="1"/>
  <c r="D3760" i="2"/>
  <c r="C3760" i="2"/>
  <c r="B3760" i="2"/>
  <c r="A3760" i="2"/>
  <c r="J3759" i="2"/>
  <c r="I3759" i="2"/>
  <c r="L3759" i="2" s="1"/>
  <c r="H3759" i="2"/>
  <c r="G3759" i="2"/>
  <c r="F3759" i="2"/>
  <c r="E3759" i="2"/>
  <c r="K3759" i="2" s="1"/>
  <c r="D3759" i="2"/>
  <c r="C3759" i="2"/>
  <c r="B3759" i="2"/>
  <c r="A3759" i="2"/>
  <c r="J3758" i="2"/>
  <c r="I3758" i="2"/>
  <c r="L3758" i="2" s="1"/>
  <c r="H3758" i="2"/>
  <c r="G3758" i="2"/>
  <c r="F3758" i="2"/>
  <c r="E3758" i="2"/>
  <c r="K3758" i="2" s="1"/>
  <c r="D3758" i="2"/>
  <c r="C3758" i="2"/>
  <c r="B3758" i="2"/>
  <c r="A3758" i="2"/>
  <c r="J3757" i="2"/>
  <c r="I3757" i="2"/>
  <c r="L3757" i="2" s="1"/>
  <c r="H3757" i="2"/>
  <c r="G3757" i="2"/>
  <c r="F3757" i="2"/>
  <c r="E3757" i="2"/>
  <c r="K3757" i="2" s="1"/>
  <c r="D3757" i="2"/>
  <c r="C3757" i="2"/>
  <c r="B3757" i="2"/>
  <c r="A3757" i="2"/>
  <c r="J3756" i="2"/>
  <c r="I3756" i="2"/>
  <c r="L3756" i="2" s="1"/>
  <c r="H3756" i="2"/>
  <c r="G3756" i="2"/>
  <c r="F3756" i="2"/>
  <c r="E3756" i="2"/>
  <c r="K3756" i="2" s="1"/>
  <c r="D3756" i="2"/>
  <c r="C3756" i="2"/>
  <c r="B3756" i="2"/>
  <c r="A3756" i="2"/>
  <c r="J3755" i="2"/>
  <c r="I3755" i="2"/>
  <c r="L3755" i="2" s="1"/>
  <c r="H3755" i="2"/>
  <c r="G3755" i="2"/>
  <c r="F3755" i="2"/>
  <c r="E3755" i="2"/>
  <c r="K3755" i="2" s="1"/>
  <c r="D3755" i="2"/>
  <c r="C3755" i="2"/>
  <c r="B3755" i="2"/>
  <c r="A3755" i="2"/>
  <c r="J3754" i="2"/>
  <c r="I3754" i="2"/>
  <c r="L3754" i="2" s="1"/>
  <c r="H3754" i="2"/>
  <c r="G3754" i="2"/>
  <c r="F3754" i="2"/>
  <c r="E3754" i="2"/>
  <c r="K3754" i="2" s="1"/>
  <c r="D3754" i="2"/>
  <c r="C3754" i="2"/>
  <c r="B3754" i="2"/>
  <c r="A3754" i="2"/>
  <c r="J3753" i="2"/>
  <c r="I3753" i="2"/>
  <c r="L3753" i="2" s="1"/>
  <c r="H3753" i="2"/>
  <c r="G3753" i="2"/>
  <c r="F3753" i="2"/>
  <c r="E3753" i="2"/>
  <c r="K3753" i="2" s="1"/>
  <c r="D3753" i="2"/>
  <c r="C3753" i="2"/>
  <c r="B3753" i="2"/>
  <c r="A3753" i="2"/>
  <c r="J3752" i="2"/>
  <c r="I3752" i="2"/>
  <c r="L3752" i="2" s="1"/>
  <c r="H3752" i="2"/>
  <c r="G3752" i="2"/>
  <c r="F3752" i="2"/>
  <c r="E3752" i="2"/>
  <c r="K3752" i="2" s="1"/>
  <c r="D3752" i="2"/>
  <c r="C3752" i="2"/>
  <c r="B3752" i="2"/>
  <c r="A3752" i="2"/>
  <c r="J3751" i="2"/>
  <c r="I3751" i="2"/>
  <c r="L3751" i="2" s="1"/>
  <c r="H3751" i="2"/>
  <c r="G3751" i="2"/>
  <c r="F3751" i="2"/>
  <c r="E3751" i="2"/>
  <c r="K3751" i="2" s="1"/>
  <c r="D3751" i="2"/>
  <c r="C3751" i="2"/>
  <c r="B3751" i="2"/>
  <c r="A3751" i="2"/>
  <c r="J3750" i="2"/>
  <c r="I3750" i="2"/>
  <c r="L3750" i="2" s="1"/>
  <c r="H3750" i="2"/>
  <c r="G3750" i="2"/>
  <c r="F3750" i="2"/>
  <c r="E3750" i="2"/>
  <c r="K3750" i="2" s="1"/>
  <c r="D3750" i="2"/>
  <c r="C3750" i="2"/>
  <c r="B3750" i="2"/>
  <c r="A3750" i="2"/>
  <c r="J3749" i="2"/>
  <c r="I3749" i="2"/>
  <c r="L3749" i="2" s="1"/>
  <c r="H3749" i="2"/>
  <c r="G3749" i="2"/>
  <c r="F3749" i="2"/>
  <c r="E3749" i="2"/>
  <c r="K3749" i="2" s="1"/>
  <c r="D3749" i="2"/>
  <c r="C3749" i="2"/>
  <c r="B3749" i="2"/>
  <c r="A3749" i="2"/>
  <c r="J3748" i="2"/>
  <c r="I3748" i="2"/>
  <c r="L3748" i="2" s="1"/>
  <c r="H3748" i="2"/>
  <c r="G3748" i="2"/>
  <c r="F3748" i="2"/>
  <c r="E3748" i="2"/>
  <c r="K3748" i="2" s="1"/>
  <c r="D3748" i="2"/>
  <c r="C3748" i="2"/>
  <c r="B3748" i="2"/>
  <c r="A3748" i="2"/>
  <c r="J3747" i="2"/>
  <c r="I3747" i="2"/>
  <c r="L3747" i="2" s="1"/>
  <c r="H3747" i="2"/>
  <c r="G3747" i="2"/>
  <c r="F3747" i="2"/>
  <c r="E3747" i="2"/>
  <c r="K3747" i="2" s="1"/>
  <c r="D3747" i="2"/>
  <c r="C3747" i="2"/>
  <c r="B3747" i="2"/>
  <c r="A3747" i="2"/>
  <c r="J3746" i="2"/>
  <c r="I3746" i="2"/>
  <c r="L3746" i="2" s="1"/>
  <c r="H3746" i="2"/>
  <c r="G3746" i="2"/>
  <c r="F3746" i="2"/>
  <c r="E3746" i="2"/>
  <c r="K3746" i="2" s="1"/>
  <c r="D3746" i="2"/>
  <c r="C3746" i="2"/>
  <c r="B3746" i="2"/>
  <c r="A3746" i="2"/>
  <c r="J3745" i="2"/>
  <c r="I3745" i="2"/>
  <c r="L3745" i="2" s="1"/>
  <c r="H3745" i="2"/>
  <c r="G3745" i="2"/>
  <c r="F3745" i="2"/>
  <c r="E3745" i="2"/>
  <c r="K3745" i="2" s="1"/>
  <c r="D3745" i="2"/>
  <c r="C3745" i="2"/>
  <c r="B3745" i="2"/>
  <c r="A3745" i="2"/>
  <c r="J3744" i="2"/>
  <c r="I3744" i="2"/>
  <c r="L3744" i="2" s="1"/>
  <c r="H3744" i="2"/>
  <c r="G3744" i="2"/>
  <c r="F3744" i="2"/>
  <c r="E3744" i="2"/>
  <c r="K3744" i="2" s="1"/>
  <c r="D3744" i="2"/>
  <c r="C3744" i="2"/>
  <c r="B3744" i="2"/>
  <c r="A3744" i="2"/>
  <c r="J3743" i="2"/>
  <c r="I3743" i="2"/>
  <c r="L3743" i="2" s="1"/>
  <c r="H3743" i="2"/>
  <c r="G3743" i="2"/>
  <c r="F3743" i="2"/>
  <c r="E3743" i="2"/>
  <c r="K3743" i="2" s="1"/>
  <c r="D3743" i="2"/>
  <c r="C3743" i="2"/>
  <c r="B3743" i="2"/>
  <c r="A3743" i="2"/>
  <c r="J3742" i="2"/>
  <c r="I3742" i="2"/>
  <c r="L3742" i="2" s="1"/>
  <c r="H3742" i="2"/>
  <c r="G3742" i="2"/>
  <c r="F3742" i="2"/>
  <c r="E3742" i="2"/>
  <c r="K3742" i="2" s="1"/>
  <c r="D3742" i="2"/>
  <c r="C3742" i="2"/>
  <c r="B3742" i="2"/>
  <c r="A3742" i="2"/>
  <c r="J3741" i="2"/>
  <c r="I3741" i="2"/>
  <c r="L3741" i="2" s="1"/>
  <c r="H3741" i="2"/>
  <c r="G3741" i="2"/>
  <c r="F3741" i="2"/>
  <c r="E3741" i="2"/>
  <c r="K3741" i="2" s="1"/>
  <c r="D3741" i="2"/>
  <c r="C3741" i="2"/>
  <c r="B3741" i="2"/>
  <c r="A3741" i="2"/>
  <c r="J3740" i="2"/>
  <c r="I3740" i="2"/>
  <c r="L3740" i="2" s="1"/>
  <c r="H3740" i="2"/>
  <c r="G3740" i="2"/>
  <c r="F3740" i="2"/>
  <c r="E3740" i="2"/>
  <c r="K3740" i="2" s="1"/>
  <c r="D3740" i="2"/>
  <c r="C3740" i="2"/>
  <c r="B3740" i="2"/>
  <c r="A3740" i="2"/>
  <c r="J3739" i="2"/>
  <c r="I3739" i="2"/>
  <c r="L3739" i="2" s="1"/>
  <c r="H3739" i="2"/>
  <c r="G3739" i="2"/>
  <c r="F3739" i="2"/>
  <c r="E3739" i="2"/>
  <c r="K3739" i="2" s="1"/>
  <c r="D3739" i="2"/>
  <c r="C3739" i="2"/>
  <c r="B3739" i="2"/>
  <c r="A3739" i="2"/>
  <c r="J3738" i="2"/>
  <c r="I3738" i="2"/>
  <c r="L3738" i="2" s="1"/>
  <c r="H3738" i="2"/>
  <c r="G3738" i="2"/>
  <c r="F3738" i="2"/>
  <c r="E3738" i="2"/>
  <c r="K3738" i="2" s="1"/>
  <c r="D3738" i="2"/>
  <c r="C3738" i="2"/>
  <c r="B3738" i="2"/>
  <c r="A3738" i="2"/>
  <c r="J3737" i="2"/>
  <c r="I3737" i="2"/>
  <c r="L3737" i="2" s="1"/>
  <c r="H3737" i="2"/>
  <c r="G3737" i="2"/>
  <c r="F3737" i="2"/>
  <c r="E3737" i="2"/>
  <c r="K3737" i="2" s="1"/>
  <c r="D3737" i="2"/>
  <c r="C3737" i="2"/>
  <c r="B3737" i="2"/>
  <c r="A3737" i="2"/>
  <c r="J3736" i="2"/>
  <c r="I3736" i="2"/>
  <c r="L3736" i="2" s="1"/>
  <c r="H3736" i="2"/>
  <c r="G3736" i="2"/>
  <c r="F3736" i="2"/>
  <c r="E3736" i="2"/>
  <c r="K3736" i="2" s="1"/>
  <c r="D3736" i="2"/>
  <c r="C3736" i="2"/>
  <c r="B3736" i="2"/>
  <c r="A3736" i="2"/>
  <c r="J3735" i="2"/>
  <c r="I3735" i="2"/>
  <c r="L3735" i="2" s="1"/>
  <c r="H3735" i="2"/>
  <c r="G3735" i="2"/>
  <c r="F3735" i="2"/>
  <c r="E3735" i="2"/>
  <c r="K3735" i="2" s="1"/>
  <c r="D3735" i="2"/>
  <c r="C3735" i="2"/>
  <c r="B3735" i="2"/>
  <c r="A3735" i="2"/>
  <c r="J3734" i="2"/>
  <c r="I3734" i="2"/>
  <c r="L3734" i="2" s="1"/>
  <c r="H3734" i="2"/>
  <c r="G3734" i="2"/>
  <c r="F3734" i="2"/>
  <c r="E3734" i="2"/>
  <c r="K3734" i="2" s="1"/>
  <c r="D3734" i="2"/>
  <c r="C3734" i="2"/>
  <c r="B3734" i="2"/>
  <c r="A3734" i="2"/>
  <c r="J3733" i="2"/>
  <c r="I3733" i="2"/>
  <c r="L3733" i="2" s="1"/>
  <c r="H3733" i="2"/>
  <c r="G3733" i="2"/>
  <c r="F3733" i="2"/>
  <c r="E3733" i="2"/>
  <c r="K3733" i="2" s="1"/>
  <c r="D3733" i="2"/>
  <c r="C3733" i="2"/>
  <c r="B3733" i="2"/>
  <c r="A3733" i="2"/>
  <c r="J3732" i="2"/>
  <c r="I3732" i="2"/>
  <c r="L3732" i="2" s="1"/>
  <c r="H3732" i="2"/>
  <c r="G3732" i="2"/>
  <c r="F3732" i="2"/>
  <c r="E3732" i="2"/>
  <c r="K3732" i="2" s="1"/>
  <c r="D3732" i="2"/>
  <c r="C3732" i="2"/>
  <c r="B3732" i="2"/>
  <c r="A3732" i="2"/>
  <c r="J3731" i="2"/>
  <c r="I3731" i="2"/>
  <c r="L3731" i="2" s="1"/>
  <c r="H3731" i="2"/>
  <c r="G3731" i="2"/>
  <c r="F3731" i="2"/>
  <c r="E3731" i="2"/>
  <c r="K3731" i="2" s="1"/>
  <c r="D3731" i="2"/>
  <c r="C3731" i="2"/>
  <c r="B3731" i="2"/>
  <c r="A3731" i="2"/>
  <c r="J3730" i="2"/>
  <c r="I3730" i="2"/>
  <c r="L3730" i="2" s="1"/>
  <c r="H3730" i="2"/>
  <c r="G3730" i="2"/>
  <c r="F3730" i="2"/>
  <c r="E3730" i="2"/>
  <c r="K3730" i="2" s="1"/>
  <c r="D3730" i="2"/>
  <c r="C3730" i="2"/>
  <c r="B3730" i="2"/>
  <c r="A3730" i="2"/>
  <c r="J3729" i="2"/>
  <c r="I3729" i="2"/>
  <c r="L3729" i="2" s="1"/>
  <c r="H3729" i="2"/>
  <c r="G3729" i="2"/>
  <c r="F3729" i="2"/>
  <c r="E3729" i="2"/>
  <c r="K3729" i="2" s="1"/>
  <c r="D3729" i="2"/>
  <c r="C3729" i="2"/>
  <c r="B3729" i="2"/>
  <c r="A3729" i="2"/>
  <c r="J3728" i="2"/>
  <c r="I3728" i="2"/>
  <c r="L3728" i="2" s="1"/>
  <c r="H3728" i="2"/>
  <c r="G3728" i="2"/>
  <c r="F3728" i="2"/>
  <c r="E3728" i="2"/>
  <c r="K3728" i="2" s="1"/>
  <c r="D3728" i="2"/>
  <c r="C3728" i="2"/>
  <c r="B3728" i="2"/>
  <c r="A3728" i="2"/>
  <c r="J3727" i="2"/>
  <c r="I3727" i="2"/>
  <c r="L3727" i="2" s="1"/>
  <c r="H3727" i="2"/>
  <c r="G3727" i="2"/>
  <c r="F3727" i="2"/>
  <c r="E3727" i="2"/>
  <c r="K3727" i="2" s="1"/>
  <c r="D3727" i="2"/>
  <c r="C3727" i="2"/>
  <c r="B3727" i="2"/>
  <c r="A3727" i="2"/>
  <c r="J3726" i="2"/>
  <c r="I3726" i="2"/>
  <c r="L3726" i="2" s="1"/>
  <c r="H3726" i="2"/>
  <c r="G3726" i="2"/>
  <c r="F3726" i="2"/>
  <c r="E3726" i="2"/>
  <c r="K3726" i="2" s="1"/>
  <c r="D3726" i="2"/>
  <c r="C3726" i="2"/>
  <c r="B3726" i="2"/>
  <c r="A3726" i="2"/>
  <c r="J3725" i="2"/>
  <c r="I3725" i="2"/>
  <c r="L3725" i="2" s="1"/>
  <c r="H3725" i="2"/>
  <c r="G3725" i="2"/>
  <c r="F3725" i="2"/>
  <c r="E3725" i="2"/>
  <c r="K3725" i="2" s="1"/>
  <c r="D3725" i="2"/>
  <c r="C3725" i="2"/>
  <c r="B3725" i="2"/>
  <c r="A3725" i="2"/>
  <c r="J3724" i="2"/>
  <c r="I3724" i="2"/>
  <c r="L3724" i="2" s="1"/>
  <c r="H3724" i="2"/>
  <c r="G3724" i="2"/>
  <c r="F3724" i="2"/>
  <c r="E3724" i="2"/>
  <c r="K3724" i="2" s="1"/>
  <c r="D3724" i="2"/>
  <c r="C3724" i="2"/>
  <c r="B3724" i="2"/>
  <c r="A3724" i="2"/>
  <c r="J3723" i="2"/>
  <c r="I3723" i="2"/>
  <c r="L3723" i="2" s="1"/>
  <c r="H3723" i="2"/>
  <c r="G3723" i="2"/>
  <c r="F3723" i="2"/>
  <c r="E3723" i="2"/>
  <c r="K3723" i="2" s="1"/>
  <c r="D3723" i="2"/>
  <c r="C3723" i="2"/>
  <c r="B3723" i="2"/>
  <c r="A3723" i="2"/>
  <c r="J3722" i="2"/>
  <c r="I3722" i="2"/>
  <c r="L3722" i="2" s="1"/>
  <c r="H3722" i="2"/>
  <c r="G3722" i="2"/>
  <c r="F3722" i="2"/>
  <c r="E3722" i="2"/>
  <c r="K3722" i="2" s="1"/>
  <c r="D3722" i="2"/>
  <c r="C3722" i="2"/>
  <c r="B3722" i="2"/>
  <c r="A3722" i="2"/>
  <c r="J3721" i="2"/>
  <c r="I3721" i="2"/>
  <c r="L3721" i="2" s="1"/>
  <c r="H3721" i="2"/>
  <c r="G3721" i="2"/>
  <c r="F3721" i="2"/>
  <c r="E3721" i="2"/>
  <c r="K3721" i="2" s="1"/>
  <c r="D3721" i="2"/>
  <c r="C3721" i="2"/>
  <c r="B3721" i="2"/>
  <c r="A3721" i="2"/>
  <c r="J3720" i="2"/>
  <c r="I3720" i="2"/>
  <c r="L3720" i="2" s="1"/>
  <c r="H3720" i="2"/>
  <c r="G3720" i="2"/>
  <c r="F3720" i="2"/>
  <c r="E3720" i="2"/>
  <c r="K3720" i="2" s="1"/>
  <c r="D3720" i="2"/>
  <c r="C3720" i="2"/>
  <c r="B3720" i="2"/>
  <c r="A3720" i="2"/>
  <c r="J3719" i="2"/>
  <c r="I3719" i="2"/>
  <c r="L3719" i="2" s="1"/>
  <c r="H3719" i="2"/>
  <c r="G3719" i="2"/>
  <c r="F3719" i="2"/>
  <c r="E3719" i="2"/>
  <c r="K3719" i="2" s="1"/>
  <c r="D3719" i="2"/>
  <c r="C3719" i="2"/>
  <c r="B3719" i="2"/>
  <c r="A3719" i="2"/>
  <c r="J3718" i="2"/>
  <c r="I3718" i="2"/>
  <c r="L3718" i="2" s="1"/>
  <c r="H3718" i="2"/>
  <c r="G3718" i="2"/>
  <c r="F3718" i="2"/>
  <c r="E3718" i="2"/>
  <c r="K3718" i="2" s="1"/>
  <c r="D3718" i="2"/>
  <c r="C3718" i="2"/>
  <c r="B3718" i="2"/>
  <c r="A3718" i="2"/>
  <c r="J3717" i="2"/>
  <c r="I3717" i="2"/>
  <c r="L3717" i="2" s="1"/>
  <c r="H3717" i="2"/>
  <c r="G3717" i="2"/>
  <c r="F3717" i="2"/>
  <c r="E3717" i="2"/>
  <c r="K3717" i="2" s="1"/>
  <c r="D3717" i="2"/>
  <c r="C3717" i="2"/>
  <c r="B3717" i="2"/>
  <c r="A3717" i="2"/>
  <c r="J3716" i="2"/>
  <c r="I3716" i="2"/>
  <c r="L3716" i="2" s="1"/>
  <c r="H3716" i="2"/>
  <c r="G3716" i="2"/>
  <c r="F3716" i="2"/>
  <c r="E3716" i="2"/>
  <c r="K3716" i="2" s="1"/>
  <c r="D3716" i="2"/>
  <c r="C3716" i="2"/>
  <c r="B3716" i="2"/>
  <c r="A3716" i="2"/>
  <c r="J3715" i="2"/>
  <c r="I3715" i="2"/>
  <c r="L3715" i="2" s="1"/>
  <c r="H3715" i="2"/>
  <c r="G3715" i="2"/>
  <c r="F3715" i="2"/>
  <c r="E3715" i="2"/>
  <c r="K3715" i="2" s="1"/>
  <c r="D3715" i="2"/>
  <c r="C3715" i="2"/>
  <c r="B3715" i="2"/>
  <c r="A3715" i="2"/>
  <c r="J3714" i="2"/>
  <c r="I3714" i="2"/>
  <c r="L3714" i="2" s="1"/>
  <c r="H3714" i="2"/>
  <c r="G3714" i="2"/>
  <c r="F3714" i="2"/>
  <c r="E3714" i="2"/>
  <c r="K3714" i="2" s="1"/>
  <c r="D3714" i="2"/>
  <c r="C3714" i="2"/>
  <c r="B3714" i="2"/>
  <c r="A3714" i="2"/>
  <c r="J3713" i="2"/>
  <c r="I3713" i="2"/>
  <c r="L3713" i="2" s="1"/>
  <c r="H3713" i="2"/>
  <c r="G3713" i="2"/>
  <c r="F3713" i="2"/>
  <c r="E3713" i="2"/>
  <c r="K3713" i="2" s="1"/>
  <c r="D3713" i="2"/>
  <c r="C3713" i="2"/>
  <c r="B3713" i="2"/>
  <c r="A3713" i="2"/>
  <c r="J3712" i="2"/>
  <c r="I3712" i="2"/>
  <c r="L3712" i="2" s="1"/>
  <c r="H3712" i="2"/>
  <c r="G3712" i="2"/>
  <c r="F3712" i="2"/>
  <c r="E3712" i="2"/>
  <c r="K3712" i="2" s="1"/>
  <c r="D3712" i="2"/>
  <c r="C3712" i="2"/>
  <c r="B3712" i="2"/>
  <c r="A3712" i="2"/>
  <c r="J3711" i="2"/>
  <c r="I3711" i="2"/>
  <c r="L3711" i="2" s="1"/>
  <c r="H3711" i="2"/>
  <c r="G3711" i="2"/>
  <c r="F3711" i="2"/>
  <c r="E3711" i="2"/>
  <c r="K3711" i="2" s="1"/>
  <c r="D3711" i="2"/>
  <c r="C3711" i="2"/>
  <c r="B3711" i="2"/>
  <c r="A3711" i="2"/>
  <c r="J3710" i="2"/>
  <c r="I3710" i="2"/>
  <c r="L3710" i="2" s="1"/>
  <c r="H3710" i="2"/>
  <c r="G3710" i="2"/>
  <c r="F3710" i="2"/>
  <c r="E3710" i="2"/>
  <c r="K3710" i="2" s="1"/>
  <c r="D3710" i="2"/>
  <c r="C3710" i="2"/>
  <c r="B3710" i="2"/>
  <c r="A3710" i="2"/>
  <c r="J3709" i="2"/>
  <c r="I3709" i="2"/>
  <c r="L3709" i="2" s="1"/>
  <c r="H3709" i="2"/>
  <c r="G3709" i="2"/>
  <c r="F3709" i="2"/>
  <c r="E3709" i="2"/>
  <c r="K3709" i="2" s="1"/>
  <c r="D3709" i="2"/>
  <c r="C3709" i="2"/>
  <c r="B3709" i="2"/>
  <c r="A3709" i="2"/>
  <c r="J3708" i="2"/>
  <c r="I3708" i="2"/>
  <c r="L3708" i="2" s="1"/>
  <c r="H3708" i="2"/>
  <c r="G3708" i="2"/>
  <c r="F3708" i="2"/>
  <c r="E3708" i="2"/>
  <c r="K3708" i="2" s="1"/>
  <c r="D3708" i="2"/>
  <c r="C3708" i="2"/>
  <c r="B3708" i="2"/>
  <c r="A3708" i="2"/>
  <c r="J3707" i="2"/>
  <c r="I3707" i="2"/>
  <c r="L3707" i="2" s="1"/>
  <c r="H3707" i="2"/>
  <c r="G3707" i="2"/>
  <c r="F3707" i="2"/>
  <c r="E3707" i="2"/>
  <c r="K3707" i="2" s="1"/>
  <c r="D3707" i="2"/>
  <c r="C3707" i="2"/>
  <c r="B3707" i="2"/>
  <c r="A3707" i="2"/>
  <c r="J3706" i="2"/>
  <c r="I3706" i="2"/>
  <c r="L3706" i="2" s="1"/>
  <c r="H3706" i="2"/>
  <c r="G3706" i="2"/>
  <c r="F3706" i="2"/>
  <c r="E3706" i="2"/>
  <c r="K3706" i="2" s="1"/>
  <c r="D3706" i="2"/>
  <c r="C3706" i="2"/>
  <c r="B3706" i="2"/>
  <c r="A3706" i="2"/>
  <c r="J3705" i="2"/>
  <c r="I3705" i="2"/>
  <c r="L3705" i="2" s="1"/>
  <c r="H3705" i="2"/>
  <c r="G3705" i="2"/>
  <c r="F3705" i="2"/>
  <c r="E3705" i="2"/>
  <c r="K3705" i="2" s="1"/>
  <c r="D3705" i="2"/>
  <c r="C3705" i="2"/>
  <c r="B3705" i="2"/>
  <c r="A3705" i="2"/>
  <c r="J3704" i="2"/>
  <c r="I3704" i="2"/>
  <c r="L3704" i="2" s="1"/>
  <c r="H3704" i="2"/>
  <c r="G3704" i="2"/>
  <c r="F3704" i="2"/>
  <c r="E3704" i="2"/>
  <c r="K3704" i="2" s="1"/>
  <c r="D3704" i="2"/>
  <c r="C3704" i="2"/>
  <c r="B3704" i="2"/>
  <c r="A3704" i="2"/>
  <c r="J3703" i="2"/>
  <c r="I3703" i="2"/>
  <c r="L3703" i="2" s="1"/>
  <c r="H3703" i="2"/>
  <c r="G3703" i="2"/>
  <c r="F3703" i="2"/>
  <c r="E3703" i="2"/>
  <c r="K3703" i="2" s="1"/>
  <c r="D3703" i="2"/>
  <c r="C3703" i="2"/>
  <c r="B3703" i="2"/>
  <c r="A3703" i="2"/>
  <c r="J3702" i="2"/>
  <c r="I3702" i="2"/>
  <c r="L3702" i="2" s="1"/>
  <c r="H3702" i="2"/>
  <c r="G3702" i="2"/>
  <c r="F3702" i="2"/>
  <c r="E3702" i="2"/>
  <c r="K3702" i="2" s="1"/>
  <c r="D3702" i="2"/>
  <c r="C3702" i="2"/>
  <c r="B3702" i="2"/>
  <c r="A3702" i="2"/>
  <c r="J3701" i="2"/>
  <c r="I3701" i="2"/>
  <c r="L3701" i="2" s="1"/>
  <c r="H3701" i="2"/>
  <c r="G3701" i="2"/>
  <c r="F3701" i="2"/>
  <c r="E3701" i="2"/>
  <c r="K3701" i="2" s="1"/>
  <c r="D3701" i="2"/>
  <c r="C3701" i="2"/>
  <c r="B3701" i="2"/>
  <c r="A3701" i="2"/>
  <c r="J3700" i="2"/>
  <c r="I3700" i="2"/>
  <c r="L3700" i="2" s="1"/>
  <c r="H3700" i="2"/>
  <c r="G3700" i="2"/>
  <c r="F3700" i="2"/>
  <c r="E3700" i="2"/>
  <c r="K3700" i="2" s="1"/>
  <c r="D3700" i="2"/>
  <c r="C3700" i="2"/>
  <c r="B3700" i="2"/>
  <c r="A3700" i="2"/>
  <c r="J3699" i="2"/>
  <c r="I3699" i="2"/>
  <c r="L3699" i="2" s="1"/>
  <c r="H3699" i="2"/>
  <c r="G3699" i="2"/>
  <c r="F3699" i="2"/>
  <c r="E3699" i="2"/>
  <c r="K3699" i="2" s="1"/>
  <c r="D3699" i="2"/>
  <c r="C3699" i="2"/>
  <c r="B3699" i="2"/>
  <c r="A3699" i="2"/>
  <c r="J3698" i="2"/>
  <c r="I3698" i="2"/>
  <c r="L3698" i="2" s="1"/>
  <c r="H3698" i="2"/>
  <c r="G3698" i="2"/>
  <c r="F3698" i="2"/>
  <c r="E3698" i="2"/>
  <c r="K3698" i="2" s="1"/>
  <c r="D3698" i="2"/>
  <c r="C3698" i="2"/>
  <c r="B3698" i="2"/>
  <c r="A3698" i="2"/>
  <c r="J3697" i="2"/>
  <c r="I3697" i="2"/>
  <c r="L3697" i="2" s="1"/>
  <c r="H3697" i="2"/>
  <c r="G3697" i="2"/>
  <c r="F3697" i="2"/>
  <c r="E3697" i="2"/>
  <c r="K3697" i="2" s="1"/>
  <c r="D3697" i="2"/>
  <c r="C3697" i="2"/>
  <c r="B3697" i="2"/>
  <c r="A3697" i="2"/>
  <c r="J3696" i="2"/>
  <c r="I3696" i="2"/>
  <c r="L3696" i="2" s="1"/>
  <c r="H3696" i="2"/>
  <c r="G3696" i="2"/>
  <c r="F3696" i="2"/>
  <c r="E3696" i="2"/>
  <c r="K3696" i="2" s="1"/>
  <c r="D3696" i="2"/>
  <c r="C3696" i="2"/>
  <c r="B3696" i="2"/>
  <c r="A3696" i="2"/>
  <c r="J3695" i="2"/>
  <c r="I3695" i="2"/>
  <c r="L3695" i="2" s="1"/>
  <c r="H3695" i="2"/>
  <c r="G3695" i="2"/>
  <c r="F3695" i="2"/>
  <c r="E3695" i="2"/>
  <c r="K3695" i="2" s="1"/>
  <c r="D3695" i="2"/>
  <c r="C3695" i="2"/>
  <c r="B3695" i="2"/>
  <c r="A3695" i="2"/>
  <c r="J3694" i="2"/>
  <c r="I3694" i="2"/>
  <c r="L3694" i="2" s="1"/>
  <c r="H3694" i="2"/>
  <c r="G3694" i="2"/>
  <c r="F3694" i="2"/>
  <c r="E3694" i="2"/>
  <c r="K3694" i="2" s="1"/>
  <c r="D3694" i="2"/>
  <c r="C3694" i="2"/>
  <c r="B3694" i="2"/>
  <c r="A3694" i="2"/>
  <c r="J3693" i="2"/>
  <c r="I3693" i="2"/>
  <c r="L3693" i="2" s="1"/>
  <c r="H3693" i="2"/>
  <c r="G3693" i="2"/>
  <c r="F3693" i="2"/>
  <c r="E3693" i="2"/>
  <c r="K3693" i="2" s="1"/>
  <c r="D3693" i="2"/>
  <c r="C3693" i="2"/>
  <c r="B3693" i="2"/>
  <c r="A3693" i="2"/>
  <c r="J3692" i="2"/>
  <c r="I3692" i="2"/>
  <c r="L3692" i="2" s="1"/>
  <c r="H3692" i="2"/>
  <c r="G3692" i="2"/>
  <c r="F3692" i="2"/>
  <c r="E3692" i="2"/>
  <c r="K3692" i="2" s="1"/>
  <c r="D3692" i="2"/>
  <c r="C3692" i="2"/>
  <c r="B3692" i="2"/>
  <c r="A3692" i="2"/>
  <c r="J3691" i="2"/>
  <c r="I3691" i="2"/>
  <c r="L3691" i="2" s="1"/>
  <c r="H3691" i="2"/>
  <c r="G3691" i="2"/>
  <c r="F3691" i="2"/>
  <c r="E3691" i="2"/>
  <c r="K3691" i="2" s="1"/>
  <c r="D3691" i="2"/>
  <c r="C3691" i="2"/>
  <c r="B3691" i="2"/>
  <c r="A3691" i="2"/>
  <c r="J3690" i="2"/>
  <c r="I3690" i="2"/>
  <c r="L3690" i="2" s="1"/>
  <c r="H3690" i="2"/>
  <c r="G3690" i="2"/>
  <c r="F3690" i="2"/>
  <c r="E3690" i="2"/>
  <c r="K3690" i="2" s="1"/>
  <c r="D3690" i="2"/>
  <c r="C3690" i="2"/>
  <c r="B3690" i="2"/>
  <c r="A3690" i="2"/>
  <c r="J3689" i="2"/>
  <c r="I3689" i="2"/>
  <c r="L3689" i="2" s="1"/>
  <c r="H3689" i="2"/>
  <c r="G3689" i="2"/>
  <c r="F3689" i="2"/>
  <c r="E3689" i="2"/>
  <c r="K3689" i="2" s="1"/>
  <c r="D3689" i="2"/>
  <c r="C3689" i="2"/>
  <c r="B3689" i="2"/>
  <c r="A3689" i="2"/>
  <c r="J3688" i="2"/>
  <c r="I3688" i="2"/>
  <c r="L3688" i="2" s="1"/>
  <c r="H3688" i="2"/>
  <c r="G3688" i="2"/>
  <c r="F3688" i="2"/>
  <c r="E3688" i="2"/>
  <c r="K3688" i="2" s="1"/>
  <c r="D3688" i="2"/>
  <c r="C3688" i="2"/>
  <c r="B3688" i="2"/>
  <c r="A3688" i="2"/>
  <c r="J3687" i="2"/>
  <c r="I3687" i="2"/>
  <c r="L3687" i="2" s="1"/>
  <c r="H3687" i="2"/>
  <c r="G3687" i="2"/>
  <c r="F3687" i="2"/>
  <c r="E3687" i="2"/>
  <c r="K3687" i="2" s="1"/>
  <c r="D3687" i="2"/>
  <c r="C3687" i="2"/>
  <c r="B3687" i="2"/>
  <c r="A3687" i="2"/>
  <c r="J3686" i="2"/>
  <c r="I3686" i="2"/>
  <c r="L3686" i="2" s="1"/>
  <c r="H3686" i="2"/>
  <c r="G3686" i="2"/>
  <c r="F3686" i="2"/>
  <c r="E3686" i="2"/>
  <c r="K3686" i="2" s="1"/>
  <c r="D3686" i="2"/>
  <c r="C3686" i="2"/>
  <c r="B3686" i="2"/>
  <c r="A3686" i="2"/>
  <c r="J3685" i="2"/>
  <c r="I3685" i="2"/>
  <c r="L3685" i="2" s="1"/>
  <c r="H3685" i="2"/>
  <c r="G3685" i="2"/>
  <c r="F3685" i="2"/>
  <c r="E3685" i="2"/>
  <c r="K3685" i="2" s="1"/>
  <c r="D3685" i="2"/>
  <c r="C3685" i="2"/>
  <c r="B3685" i="2"/>
  <c r="A3685" i="2"/>
  <c r="J3684" i="2"/>
  <c r="I3684" i="2"/>
  <c r="L3684" i="2" s="1"/>
  <c r="H3684" i="2"/>
  <c r="G3684" i="2"/>
  <c r="F3684" i="2"/>
  <c r="E3684" i="2"/>
  <c r="K3684" i="2" s="1"/>
  <c r="D3684" i="2"/>
  <c r="C3684" i="2"/>
  <c r="B3684" i="2"/>
  <c r="A3684" i="2"/>
  <c r="J3683" i="2"/>
  <c r="I3683" i="2"/>
  <c r="L3683" i="2" s="1"/>
  <c r="H3683" i="2"/>
  <c r="G3683" i="2"/>
  <c r="F3683" i="2"/>
  <c r="E3683" i="2"/>
  <c r="K3683" i="2" s="1"/>
  <c r="D3683" i="2"/>
  <c r="C3683" i="2"/>
  <c r="B3683" i="2"/>
  <c r="A3683" i="2"/>
  <c r="J3682" i="2"/>
  <c r="I3682" i="2"/>
  <c r="L3682" i="2" s="1"/>
  <c r="H3682" i="2"/>
  <c r="G3682" i="2"/>
  <c r="F3682" i="2"/>
  <c r="E3682" i="2"/>
  <c r="K3682" i="2" s="1"/>
  <c r="D3682" i="2"/>
  <c r="C3682" i="2"/>
  <c r="B3682" i="2"/>
  <c r="A3682" i="2"/>
  <c r="J3681" i="2"/>
  <c r="I3681" i="2"/>
  <c r="L3681" i="2" s="1"/>
  <c r="H3681" i="2"/>
  <c r="G3681" i="2"/>
  <c r="F3681" i="2"/>
  <c r="E3681" i="2"/>
  <c r="K3681" i="2" s="1"/>
  <c r="D3681" i="2"/>
  <c r="C3681" i="2"/>
  <c r="B3681" i="2"/>
  <c r="A3681" i="2"/>
  <c r="J3680" i="2"/>
  <c r="I3680" i="2"/>
  <c r="L3680" i="2" s="1"/>
  <c r="H3680" i="2"/>
  <c r="G3680" i="2"/>
  <c r="F3680" i="2"/>
  <c r="E3680" i="2"/>
  <c r="K3680" i="2" s="1"/>
  <c r="D3680" i="2"/>
  <c r="C3680" i="2"/>
  <c r="B3680" i="2"/>
  <c r="A3680" i="2"/>
  <c r="J3679" i="2"/>
  <c r="I3679" i="2"/>
  <c r="L3679" i="2" s="1"/>
  <c r="H3679" i="2"/>
  <c r="G3679" i="2"/>
  <c r="F3679" i="2"/>
  <c r="E3679" i="2"/>
  <c r="K3679" i="2" s="1"/>
  <c r="D3679" i="2"/>
  <c r="C3679" i="2"/>
  <c r="B3679" i="2"/>
  <c r="A3679" i="2"/>
  <c r="J3678" i="2"/>
  <c r="I3678" i="2"/>
  <c r="L3678" i="2" s="1"/>
  <c r="H3678" i="2"/>
  <c r="G3678" i="2"/>
  <c r="F3678" i="2"/>
  <c r="E3678" i="2"/>
  <c r="K3678" i="2" s="1"/>
  <c r="D3678" i="2"/>
  <c r="C3678" i="2"/>
  <c r="B3678" i="2"/>
  <c r="A3678" i="2"/>
  <c r="J3677" i="2"/>
  <c r="I3677" i="2"/>
  <c r="L3677" i="2" s="1"/>
  <c r="H3677" i="2"/>
  <c r="G3677" i="2"/>
  <c r="F3677" i="2"/>
  <c r="E3677" i="2"/>
  <c r="K3677" i="2" s="1"/>
  <c r="D3677" i="2"/>
  <c r="C3677" i="2"/>
  <c r="B3677" i="2"/>
  <c r="A3677" i="2"/>
  <c r="J3676" i="2"/>
  <c r="I3676" i="2"/>
  <c r="L3676" i="2" s="1"/>
  <c r="H3676" i="2"/>
  <c r="G3676" i="2"/>
  <c r="F3676" i="2"/>
  <c r="E3676" i="2"/>
  <c r="K3676" i="2" s="1"/>
  <c r="D3676" i="2"/>
  <c r="C3676" i="2"/>
  <c r="B3676" i="2"/>
  <c r="A3676" i="2"/>
  <c r="J3675" i="2"/>
  <c r="I3675" i="2"/>
  <c r="L3675" i="2" s="1"/>
  <c r="H3675" i="2"/>
  <c r="G3675" i="2"/>
  <c r="F3675" i="2"/>
  <c r="E3675" i="2"/>
  <c r="K3675" i="2" s="1"/>
  <c r="D3675" i="2"/>
  <c r="C3675" i="2"/>
  <c r="B3675" i="2"/>
  <c r="A3675" i="2"/>
  <c r="J3674" i="2"/>
  <c r="I3674" i="2"/>
  <c r="L3674" i="2" s="1"/>
  <c r="H3674" i="2"/>
  <c r="G3674" i="2"/>
  <c r="F3674" i="2"/>
  <c r="E3674" i="2"/>
  <c r="K3674" i="2" s="1"/>
  <c r="D3674" i="2"/>
  <c r="C3674" i="2"/>
  <c r="B3674" i="2"/>
  <c r="A3674" i="2"/>
  <c r="J3673" i="2"/>
  <c r="I3673" i="2"/>
  <c r="L3673" i="2" s="1"/>
  <c r="H3673" i="2"/>
  <c r="G3673" i="2"/>
  <c r="F3673" i="2"/>
  <c r="E3673" i="2"/>
  <c r="K3673" i="2" s="1"/>
  <c r="D3673" i="2"/>
  <c r="C3673" i="2"/>
  <c r="B3673" i="2"/>
  <c r="A3673" i="2"/>
  <c r="J3672" i="2"/>
  <c r="I3672" i="2"/>
  <c r="L3672" i="2" s="1"/>
  <c r="H3672" i="2"/>
  <c r="G3672" i="2"/>
  <c r="F3672" i="2"/>
  <c r="E3672" i="2"/>
  <c r="K3672" i="2" s="1"/>
  <c r="D3672" i="2"/>
  <c r="C3672" i="2"/>
  <c r="B3672" i="2"/>
  <c r="A3672" i="2"/>
  <c r="J3671" i="2"/>
  <c r="I3671" i="2"/>
  <c r="L3671" i="2" s="1"/>
  <c r="H3671" i="2"/>
  <c r="G3671" i="2"/>
  <c r="F3671" i="2"/>
  <c r="E3671" i="2"/>
  <c r="K3671" i="2" s="1"/>
  <c r="D3671" i="2"/>
  <c r="C3671" i="2"/>
  <c r="B3671" i="2"/>
  <c r="A3671" i="2"/>
  <c r="J3670" i="2"/>
  <c r="I3670" i="2"/>
  <c r="L3670" i="2" s="1"/>
  <c r="H3670" i="2"/>
  <c r="G3670" i="2"/>
  <c r="F3670" i="2"/>
  <c r="E3670" i="2"/>
  <c r="K3670" i="2" s="1"/>
  <c r="D3670" i="2"/>
  <c r="C3670" i="2"/>
  <c r="B3670" i="2"/>
  <c r="A3670" i="2"/>
  <c r="J3669" i="2"/>
  <c r="I3669" i="2"/>
  <c r="L3669" i="2" s="1"/>
  <c r="H3669" i="2"/>
  <c r="G3669" i="2"/>
  <c r="F3669" i="2"/>
  <c r="E3669" i="2"/>
  <c r="K3669" i="2" s="1"/>
  <c r="D3669" i="2"/>
  <c r="C3669" i="2"/>
  <c r="B3669" i="2"/>
  <c r="A3669" i="2"/>
  <c r="J3668" i="2"/>
  <c r="I3668" i="2"/>
  <c r="L3668" i="2" s="1"/>
  <c r="H3668" i="2"/>
  <c r="G3668" i="2"/>
  <c r="F3668" i="2"/>
  <c r="E3668" i="2"/>
  <c r="K3668" i="2" s="1"/>
  <c r="D3668" i="2"/>
  <c r="C3668" i="2"/>
  <c r="B3668" i="2"/>
  <c r="A3668" i="2"/>
  <c r="J3667" i="2"/>
  <c r="I3667" i="2"/>
  <c r="L3667" i="2" s="1"/>
  <c r="H3667" i="2"/>
  <c r="G3667" i="2"/>
  <c r="F3667" i="2"/>
  <c r="E3667" i="2"/>
  <c r="K3667" i="2" s="1"/>
  <c r="D3667" i="2"/>
  <c r="C3667" i="2"/>
  <c r="B3667" i="2"/>
  <c r="A3667" i="2"/>
  <c r="J3666" i="2"/>
  <c r="I3666" i="2"/>
  <c r="L3666" i="2" s="1"/>
  <c r="H3666" i="2"/>
  <c r="G3666" i="2"/>
  <c r="F3666" i="2"/>
  <c r="E3666" i="2"/>
  <c r="K3666" i="2" s="1"/>
  <c r="D3666" i="2"/>
  <c r="C3666" i="2"/>
  <c r="B3666" i="2"/>
  <c r="A3666" i="2"/>
  <c r="J3665" i="2"/>
  <c r="I3665" i="2"/>
  <c r="L3665" i="2" s="1"/>
  <c r="H3665" i="2"/>
  <c r="G3665" i="2"/>
  <c r="F3665" i="2"/>
  <c r="E3665" i="2"/>
  <c r="K3665" i="2" s="1"/>
  <c r="D3665" i="2"/>
  <c r="C3665" i="2"/>
  <c r="B3665" i="2"/>
  <c r="A3665" i="2"/>
  <c r="J3664" i="2"/>
  <c r="I3664" i="2"/>
  <c r="L3664" i="2" s="1"/>
  <c r="H3664" i="2"/>
  <c r="G3664" i="2"/>
  <c r="F3664" i="2"/>
  <c r="E3664" i="2"/>
  <c r="K3664" i="2" s="1"/>
  <c r="D3664" i="2"/>
  <c r="C3664" i="2"/>
  <c r="B3664" i="2"/>
  <c r="A3664" i="2"/>
  <c r="J3663" i="2"/>
  <c r="I3663" i="2"/>
  <c r="L3663" i="2" s="1"/>
  <c r="H3663" i="2"/>
  <c r="G3663" i="2"/>
  <c r="F3663" i="2"/>
  <c r="E3663" i="2"/>
  <c r="K3663" i="2" s="1"/>
  <c r="D3663" i="2"/>
  <c r="C3663" i="2"/>
  <c r="B3663" i="2"/>
  <c r="A3663" i="2"/>
  <c r="J3662" i="2"/>
  <c r="I3662" i="2"/>
  <c r="L3662" i="2" s="1"/>
  <c r="H3662" i="2"/>
  <c r="G3662" i="2"/>
  <c r="F3662" i="2"/>
  <c r="E3662" i="2"/>
  <c r="K3662" i="2" s="1"/>
  <c r="D3662" i="2"/>
  <c r="C3662" i="2"/>
  <c r="B3662" i="2"/>
  <c r="A3662" i="2"/>
  <c r="J3661" i="2"/>
  <c r="I3661" i="2"/>
  <c r="L3661" i="2" s="1"/>
  <c r="H3661" i="2"/>
  <c r="G3661" i="2"/>
  <c r="F3661" i="2"/>
  <c r="E3661" i="2"/>
  <c r="K3661" i="2" s="1"/>
  <c r="D3661" i="2"/>
  <c r="C3661" i="2"/>
  <c r="B3661" i="2"/>
  <c r="A3661" i="2"/>
  <c r="J3660" i="2"/>
  <c r="I3660" i="2"/>
  <c r="L3660" i="2" s="1"/>
  <c r="H3660" i="2"/>
  <c r="G3660" i="2"/>
  <c r="F3660" i="2"/>
  <c r="E3660" i="2"/>
  <c r="K3660" i="2" s="1"/>
  <c r="D3660" i="2"/>
  <c r="C3660" i="2"/>
  <c r="B3660" i="2"/>
  <c r="A3660" i="2"/>
  <c r="J3659" i="2"/>
  <c r="I3659" i="2"/>
  <c r="L3659" i="2" s="1"/>
  <c r="H3659" i="2"/>
  <c r="G3659" i="2"/>
  <c r="F3659" i="2"/>
  <c r="E3659" i="2"/>
  <c r="K3659" i="2" s="1"/>
  <c r="D3659" i="2"/>
  <c r="C3659" i="2"/>
  <c r="B3659" i="2"/>
  <c r="A3659" i="2"/>
  <c r="J3658" i="2"/>
  <c r="I3658" i="2"/>
  <c r="L3658" i="2" s="1"/>
  <c r="H3658" i="2"/>
  <c r="G3658" i="2"/>
  <c r="F3658" i="2"/>
  <c r="E3658" i="2"/>
  <c r="K3658" i="2" s="1"/>
  <c r="D3658" i="2"/>
  <c r="C3658" i="2"/>
  <c r="B3658" i="2"/>
  <c r="A3658" i="2"/>
  <c r="J3657" i="2"/>
  <c r="I3657" i="2"/>
  <c r="L3657" i="2" s="1"/>
  <c r="H3657" i="2"/>
  <c r="G3657" i="2"/>
  <c r="F3657" i="2"/>
  <c r="E3657" i="2"/>
  <c r="K3657" i="2" s="1"/>
  <c r="D3657" i="2"/>
  <c r="C3657" i="2"/>
  <c r="B3657" i="2"/>
  <c r="A3657" i="2"/>
  <c r="J3656" i="2"/>
  <c r="I3656" i="2"/>
  <c r="L3656" i="2" s="1"/>
  <c r="H3656" i="2"/>
  <c r="G3656" i="2"/>
  <c r="F3656" i="2"/>
  <c r="E3656" i="2"/>
  <c r="K3656" i="2" s="1"/>
  <c r="D3656" i="2"/>
  <c r="C3656" i="2"/>
  <c r="B3656" i="2"/>
  <c r="A3656" i="2"/>
  <c r="J3655" i="2"/>
  <c r="I3655" i="2"/>
  <c r="L3655" i="2" s="1"/>
  <c r="H3655" i="2"/>
  <c r="G3655" i="2"/>
  <c r="F3655" i="2"/>
  <c r="E3655" i="2"/>
  <c r="K3655" i="2" s="1"/>
  <c r="D3655" i="2"/>
  <c r="C3655" i="2"/>
  <c r="B3655" i="2"/>
  <c r="A3655" i="2"/>
  <c r="J3654" i="2"/>
  <c r="I3654" i="2"/>
  <c r="L3654" i="2" s="1"/>
  <c r="H3654" i="2"/>
  <c r="G3654" i="2"/>
  <c r="F3654" i="2"/>
  <c r="E3654" i="2"/>
  <c r="K3654" i="2" s="1"/>
  <c r="D3654" i="2"/>
  <c r="C3654" i="2"/>
  <c r="B3654" i="2"/>
  <c r="A3654" i="2"/>
  <c r="J3653" i="2"/>
  <c r="I3653" i="2"/>
  <c r="L3653" i="2" s="1"/>
  <c r="H3653" i="2"/>
  <c r="G3653" i="2"/>
  <c r="F3653" i="2"/>
  <c r="E3653" i="2"/>
  <c r="K3653" i="2" s="1"/>
  <c r="D3653" i="2"/>
  <c r="C3653" i="2"/>
  <c r="B3653" i="2"/>
  <c r="A3653" i="2"/>
  <c r="J3652" i="2"/>
  <c r="I3652" i="2"/>
  <c r="L3652" i="2" s="1"/>
  <c r="H3652" i="2"/>
  <c r="G3652" i="2"/>
  <c r="F3652" i="2"/>
  <c r="E3652" i="2"/>
  <c r="K3652" i="2" s="1"/>
  <c r="D3652" i="2"/>
  <c r="C3652" i="2"/>
  <c r="B3652" i="2"/>
  <c r="A3652" i="2"/>
  <c r="J3651" i="2"/>
  <c r="I3651" i="2"/>
  <c r="L3651" i="2" s="1"/>
  <c r="H3651" i="2"/>
  <c r="G3651" i="2"/>
  <c r="F3651" i="2"/>
  <c r="E3651" i="2"/>
  <c r="K3651" i="2" s="1"/>
  <c r="D3651" i="2"/>
  <c r="C3651" i="2"/>
  <c r="B3651" i="2"/>
  <c r="A3651" i="2"/>
  <c r="J3650" i="2"/>
  <c r="I3650" i="2"/>
  <c r="L3650" i="2" s="1"/>
  <c r="H3650" i="2"/>
  <c r="G3650" i="2"/>
  <c r="F3650" i="2"/>
  <c r="E3650" i="2"/>
  <c r="K3650" i="2" s="1"/>
  <c r="D3650" i="2"/>
  <c r="C3650" i="2"/>
  <c r="B3650" i="2"/>
  <c r="A3650" i="2"/>
  <c r="J3649" i="2"/>
  <c r="I3649" i="2"/>
  <c r="L3649" i="2" s="1"/>
  <c r="H3649" i="2"/>
  <c r="G3649" i="2"/>
  <c r="F3649" i="2"/>
  <c r="E3649" i="2"/>
  <c r="K3649" i="2" s="1"/>
  <c r="D3649" i="2"/>
  <c r="C3649" i="2"/>
  <c r="B3649" i="2"/>
  <c r="A3649" i="2"/>
  <c r="J3648" i="2"/>
  <c r="I3648" i="2"/>
  <c r="L3648" i="2" s="1"/>
  <c r="H3648" i="2"/>
  <c r="G3648" i="2"/>
  <c r="F3648" i="2"/>
  <c r="E3648" i="2"/>
  <c r="K3648" i="2" s="1"/>
  <c r="D3648" i="2"/>
  <c r="C3648" i="2"/>
  <c r="B3648" i="2"/>
  <c r="A3648" i="2"/>
  <c r="J3647" i="2"/>
  <c r="I3647" i="2"/>
  <c r="L3647" i="2" s="1"/>
  <c r="H3647" i="2"/>
  <c r="G3647" i="2"/>
  <c r="F3647" i="2"/>
  <c r="E3647" i="2"/>
  <c r="K3647" i="2" s="1"/>
  <c r="D3647" i="2"/>
  <c r="C3647" i="2"/>
  <c r="B3647" i="2"/>
  <c r="A3647" i="2"/>
  <c r="J3646" i="2"/>
  <c r="I3646" i="2"/>
  <c r="L3646" i="2" s="1"/>
  <c r="H3646" i="2"/>
  <c r="G3646" i="2"/>
  <c r="F3646" i="2"/>
  <c r="E3646" i="2"/>
  <c r="K3646" i="2" s="1"/>
  <c r="D3646" i="2"/>
  <c r="C3646" i="2"/>
  <c r="B3646" i="2"/>
  <c r="A3646" i="2"/>
  <c r="J3645" i="2"/>
  <c r="I3645" i="2"/>
  <c r="L3645" i="2" s="1"/>
  <c r="H3645" i="2"/>
  <c r="G3645" i="2"/>
  <c r="F3645" i="2"/>
  <c r="E3645" i="2"/>
  <c r="K3645" i="2" s="1"/>
  <c r="D3645" i="2"/>
  <c r="C3645" i="2"/>
  <c r="B3645" i="2"/>
  <c r="A3645" i="2"/>
  <c r="J3644" i="2"/>
  <c r="I3644" i="2"/>
  <c r="L3644" i="2" s="1"/>
  <c r="H3644" i="2"/>
  <c r="G3644" i="2"/>
  <c r="F3644" i="2"/>
  <c r="E3644" i="2"/>
  <c r="K3644" i="2" s="1"/>
  <c r="D3644" i="2"/>
  <c r="C3644" i="2"/>
  <c r="B3644" i="2"/>
  <c r="A3644" i="2"/>
  <c r="J3643" i="2"/>
  <c r="I3643" i="2"/>
  <c r="L3643" i="2" s="1"/>
  <c r="H3643" i="2"/>
  <c r="G3643" i="2"/>
  <c r="F3643" i="2"/>
  <c r="E3643" i="2"/>
  <c r="K3643" i="2" s="1"/>
  <c r="D3643" i="2"/>
  <c r="C3643" i="2"/>
  <c r="B3643" i="2"/>
  <c r="A3643" i="2"/>
  <c r="J3642" i="2"/>
  <c r="I3642" i="2"/>
  <c r="L3642" i="2" s="1"/>
  <c r="H3642" i="2"/>
  <c r="G3642" i="2"/>
  <c r="F3642" i="2"/>
  <c r="E3642" i="2"/>
  <c r="K3642" i="2" s="1"/>
  <c r="D3642" i="2"/>
  <c r="C3642" i="2"/>
  <c r="B3642" i="2"/>
  <c r="A3642" i="2"/>
  <c r="J3641" i="2"/>
  <c r="I3641" i="2"/>
  <c r="L3641" i="2" s="1"/>
  <c r="H3641" i="2"/>
  <c r="G3641" i="2"/>
  <c r="F3641" i="2"/>
  <c r="E3641" i="2"/>
  <c r="K3641" i="2" s="1"/>
  <c r="D3641" i="2"/>
  <c r="C3641" i="2"/>
  <c r="B3641" i="2"/>
  <c r="A3641" i="2"/>
  <c r="J3640" i="2"/>
  <c r="I3640" i="2"/>
  <c r="L3640" i="2" s="1"/>
  <c r="H3640" i="2"/>
  <c r="G3640" i="2"/>
  <c r="F3640" i="2"/>
  <c r="E3640" i="2"/>
  <c r="K3640" i="2" s="1"/>
  <c r="D3640" i="2"/>
  <c r="C3640" i="2"/>
  <c r="B3640" i="2"/>
  <c r="A3640" i="2"/>
  <c r="J3639" i="2"/>
  <c r="I3639" i="2"/>
  <c r="L3639" i="2" s="1"/>
  <c r="H3639" i="2"/>
  <c r="G3639" i="2"/>
  <c r="F3639" i="2"/>
  <c r="E3639" i="2"/>
  <c r="K3639" i="2" s="1"/>
  <c r="D3639" i="2"/>
  <c r="C3639" i="2"/>
  <c r="B3639" i="2"/>
  <c r="A3639" i="2"/>
  <c r="J3638" i="2"/>
  <c r="I3638" i="2"/>
  <c r="L3638" i="2" s="1"/>
  <c r="H3638" i="2"/>
  <c r="G3638" i="2"/>
  <c r="F3638" i="2"/>
  <c r="E3638" i="2"/>
  <c r="K3638" i="2" s="1"/>
  <c r="D3638" i="2"/>
  <c r="C3638" i="2"/>
  <c r="B3638" i="2"/>
  <c r="A3638" i="2"/>
  <c r="J3637" i="2"/>
  <c r="I3637" i="2"/>
  <c r="L3637" i="2" s="1"/>
  <c r="H3637" i="2"/>
  <c r="G3637" i="2"/>
  <c r="F3637" i="2"/>
  <c r="E3637" i="2"/>
  <c r="K3637" i="2" s="1"/>
  <c r="D3637" i="2"/>
  <c r="C3637" i="2"/>
  <c r="B3637" i="2"/>
  <c r="A3637" i="2"/>
  <c r="J3636" i="2"/>
  <c r="I3636" i="2"/>
  <c r="L3636" i="2" s="1"/>
  <c r="H3636" i="2"/>
  <c r="G3636" i="2"/>
  <c r="F3636" i="2"/>
  <c r="E3636" i="2"/>
  <c r="K3636" i="2" s="1"/>
  <c r="D3636" i="2"/>
  <c r="C3636" i="2"/>
  <c r="B3636" i="2"/>
  <c r="A3636" i="2"/>
  <c r="J3635" i="2"/>
  <c r="I3635" i="2"/>
  <c r="L3635" i="2" s="1"/>
  <c r="H3635" i="2"/>
  <c r="G3635" i="2"/>
  <c r="F3635" i="2"/>
  <c r="E3635" i="2"/>
  <c r="K3635" i="2" s="1"/>
  <c r="D3635" i="2"/>
  <c r="C3635" i="2"/>
  <c r="B3635" i="2"/>
  <c r="A3635" i="2"/>
  <c r="J3634" i="2"/>
  <c r="I3634" i="2"/>
  <c r="L3634" i="2" s="1"/>
  <c r="H3634" i="2"/>
  <c r="G3634" i="2"/>
  <c r="F3634" i="2"/>
  <c r="E3634" i="2"/>
  <c r="K3634" i="2" s="1"/>
  <c r="D3634" i="2"/>
  <c r="C3634" i="2"/>
  <c r="B3634" i="2"/>
  <c r="A3634" i="2"/>
  <c r="J3633" i="2"/>
  <c r="I3633" i="2"/>
  <c r="L3633" i="2" s="1"/>
  <c r="H3633" i="2"/>
  <c r="G3633" i="2"/>
  <c r="F3633" i="2"/>
  <c r="E3633" i="2"/>
  <c r="K3633" i="2" s="1"/>
  <c r="D3633" i="2"/>
  <c r="C3633" i="2"/>
  <c r="B3633" i="2"/>
  <c r="A3633" i="2"/>
  <c r="J3632" i="2"/>
  <c r="I3632" i="2"/>
  <c r="L3632" i="2" s="1"/>
  <c r="H3632" i="2"/>
  <c r="G3632" i="2"/>
  <c r="F3632" i="2"/>
  <c r="E3632" i="2"/>
  <c r="K3632" i="2" s="1"/>
  <c r="D3632" i="2"/>
  <c r="C3632" i="2"/>
  <c r="B3632" i="2"/>
  <c r="A3632" i="2"/>
  <c r="J3631" i="2"/>
  <c r="I3631" i="2"/>
  <c r="L3631" i="2" s="1"/>
  <c r="H3631" i="2"/>
  <c r="G3631" i="2"/>
  <c r="F3631" i="2"/>
  <c r="E3631" i="2"/>
  <c r="K3631" i="2" s="1"/>
  <c r="D3631" i="2"/>
  <c r="C3631" i="2"/>
  <c r="B3631" i="2"/>
  <c r="A3631" i="2"/>
  <c r="J3630" i="2"/>
  <c r="I3630" i="2"/>
  <c r="L3630" i="2" s="1"/>
  <c r="H3630" i="2"/>
  <c r="G3630" i="2"/>
  <c r="F3630" i="2"/>
  <c r="E3630" i="2"/>
  <c r="K3630" i="2" s="1"/>
  <c r="D3630" i="2"/>
  <c r="C3630" i="2"/>
  <c r="B3630" i="2"/>
  <c r="A3630" i="2"/>
  <c r="J3629" i="2"/>
  <c r="I3629" i="2"/>
  <c r="L3629" i="2" s="1"/>
  <c r="H3629" i="2"/>
  <c r="G3629" i="2"/>
  <c r="F3629" i="2"/>
  <c r="E3629" i="2"/>
  <c r="K3629" i="2" s="1"/>
  <c r="D3629" i="2"/>
  <c r="C3629" i="2"/>
  <c r="B3629" i="2"/>
  <c r="A3629" i="2"/>
  <c r="J3628" i="2"/>
  <c r="I3628" i="2"/>
  <c r="L3628" i="2" s="1"/>
  <c r="H3628" i="2"/>
  <c r="G3628" i="2"/>
  <c r="F3628" i="2"/>
  <c r="E3628" i="2"/>
  <c r="K3628" i="2" s="1"/>
  <c r="D3628" i="2"/>
  <c r="C3628" i="2"/>
  <c r="B3628" i="2"/>
  <c r="A3628" i="2"/>
  <c r="J3627" i="2"/>
  <c r="I3627" i="2"/>
  <c r="L3627" i="2" s="1"/>
  <c r="H3627" i="2"/>
  <c r="G3627" i="2"/>
  <c r="F3627" i="2"/>
  <c r="E3627" i="2"/>
  <c r="K3627" i="2" s="1"/>
  <c r="D3627" i="2"/>
  <c r="C3627" i="2"/>
  <c r="B3627" i="2"/>
  <c r="A3627" i="2"/>
  <c r="J3626" i="2"/>
  <c r="I3626" i="2"/>
  <c r="L3626" i="2" s="1"/>
  <c r="H3626" i="2"/>
  <c r="G3626" i="2"/>
  <c r="F3626" i="2"/>
  <c r="E3626" i="2"/>
  <c r="K3626" i="2" s="1"/>
  <c r="D3626" i="2"/>
  <c r="C3626" i="2"/>
  <c r="B3626" i="2"/>
  <c r="A3626" i="2"/>
  <c r="J3625" i="2"/>
  <c r="I3625" i="2"/>
  <c r="L3625" i="2" s="1"/>
  <c r="H3625" i="2"/>
  <c r="G3625" i="2"/>
  <c r="F3625" i="2"/>
  <c r="E3625" i="2"/>
  <c r="K3625" i="2" s="1"/>
  <c r="D3625" i="2"/>
  <c r="C3625" i="2"/>
  <c r="B3625" i="2"/>
  <c r="A3625" i="2"/>
  <c r="J3624" i="2"/>
  <c r="I3624" i="2"/>
  <c r="L3624" i="2" s="1"/>
  <c r="H3624" i="2"/>
  <c r="G3624" i="2"/>
  <c r="F3624" i="2"/>
  <c r="E3624" i="2"/>
  <c r="K3624" i="2" s="1"/>
  <c r="D3624" i="2"/>
  <c r="C3624" i="2"/>
  <c r="B3624" i="2"/>
  <c r="A3624" i="2"/>
  <c r="J3623" i="2"/>
  <c r="I3623" i="2"/>
  <c r="L3623" i="2" s="1"/>
  <c r="H3623" i="2"/>
  <c r="G3623" i="2"/>
  <c r="F3623" i="2"/>
  <c r="E3623" i="2"/>
  <c r="K3623" i="2" s="1"/>
  <c r="D3623" i="2"/>
  <c r="C3623" i="2"/>
  <c r="B3623" i="2"/>
  <c r="A3623" i="2"/>
  <c r="J3622" i="2"/>
  <c r="I3622" i="2"/>
  <c r="L3622" i="2" s="1"/>
  <c r="H3622" i="2"/>
  <c r="G3622" i="2"/>
  <c r="F3622" i="2"/>
  <c r="E3622" i="2"/>
  <c r="K3622" i="2" s="1"/>
  <c r="D3622" i="2"/>
  <c r="C3622" i="2"/>
  <c r="B3622" i="2"/>
  <c r="A3622" i="2"/>
  <c r="J3621" i="2"/>
  <c r="I3621" i="2"/>
  <c r="L3621" i="2" s="1"/>
  <c r="H3621" i="2"/>
  <c r="G3621" i="2"/>
  <c r="F3621" i="2"/>
  <c r="E3621" i="2"/>
  <c r="K3621" i="2" s="1"/>
  <c r="D3621" i="2"/>
  <c r="C3621" i="2"/>
  <c r="B3621" i="2"/>
  <c r="A3621" i="2"/>
  <c r="J3620" i="2"/>
  <c r="I3620" i="2"/>
  <c r="L3620" i="2" s="1"/>
  <c r="H3620" i="2"/>
  <c r="G3620" i="2"/>
  <c r="F3620" i="2"/>
  <c r="E3620" i="2"/>
  <c r="K3620" i="2" s="1"/>
  <c r="D3620" i="2"/>
  <c r="C3620" i="2"/>
  <c r="B3620" i="2"/>
  <c r="A3620" i="2"/>
  <c r="J3619" i="2"/>
  <c r="I3619" i="2"/>
  <c r="L3619" i="2" s="1"/>
  <c r="H3619" i="2"/>
  <c r="G3619" i="2"/>
  <c r="F3619" i="2"/>
  <c r="E3619" i="2"/>
  <c r="K3619" i="2" s="1"/>
  <c r="D3619" i="2"/>
  <c r="C3619" i="2"/>
  <c r="B3619" i="2"/>
  <c r="A3619" i="2"/>
  <c r="J3618" i="2"/>
  <c r="I3618" i="2"/>
  <c r="L3618" i="2" s="1"/>
  <c r="H3618" i="2"/>
  <c r="G3618" i="2"/>
  <c r="F3618" i="2"/>
  <c r="E3618" i="2"/>
  <c r="K3618" i="2" s="1"/>
  <c r="D3618" i="2"/>
  <c r="C3618" i="2"/>
  <c r="B3618" i="2"/>
  <c r="A3618" i="2"/>
  <c r="J3617" i="2"/>
  <c r="I3617" i="2"/>
  <c r="L3617" i="2" s="1"/>
  <c r="H3617" i="2"/>
  <c r="G3617" i="2"/>
  <c r="F3617" i="2"/>
  <c r="E3617" i="2"/>
  <c r="K3617" i="2" s="1"/>
  <c r="D3617" i="2"/>
  <c r="C3617" i="2"/>
  <c r="B3617" i="2"/>
  <c r="A3617" i="2"/>
  <c r="J3616" i="2"/>
  <c r="I3616" i="2"/>
  <c r="L3616" i="2" s="1"/>
  <c r="H3616" i="2"/>
  <c r="G3616" i="2"/>
  <c r="F3616" i="2"/>
  <c r="E3616" i="2"/>
  <c r="K3616" i="2" s="1"/>
  <c r="D3616" i="2"/>
  <c r="C3616" i="2"/>
  <c r="B3616" i="2"/>
  <c r="A3616" i="2"/>
  <c r="J3615" i="2"/>
  <c r="I3615" i="2"/>
  <c r="L3615" i="2" s="1"/>
  <c r="H3615" i="2"/>
  <c r="G3615" i="2"/>
  <c r="F3615" i="2"/>
  <c r="E3615" i="2"/>
  <c r="K3615" i="2" s="1"/>
  <c r="D3615" i="2"/>
  <c r="C3615" i="2"/>
  <c r="B3615" i="2"/>
  <c r="A3615" i="2"/>
  <c r="J3614" i="2"/>
  <c r="I3614" i="2"/>
  <c r="L3614" i="2" s="1"/>
  <c r="H3614" i="2"/>
  <c r="G3614" i="2"/>
  <c r="F3614" i="2"/>
  <c r="E3614" i="2"/>
  <c r="K3614" i="2" s="1"/>
  <c r="D3614" i="2"/>
  <c r="C3614" i="2"/>
  <c r="B3614" i="2"/>
  <c r="A3614" i="2"/>
  <c r="J3613" i="2"/>
  <c r="I3613" i="2"/>
  <c r="L3613" i="2" s="1"/>
  <c r="H3613" i="2"/>
  <c r="G3613" i="2"/>
  <c r="F3613" i="2"/>
  <c r="E3613" i="2"/>
  <c r="K3613" i="2" s="1"/>
  <c r="D3613" i="2"/>
  <c r="C3613" i="2"/>
  <c r="B3613" i="2"/>
  <c r="A3613" i="2"/>
  <c r="J3612" i="2"/>
  <c r="I3612" i="2"/>
  <c r="L3612" i="2" s="1"/>
  <c r="H3612" i="2"/>
  <c r="G3612" i="2"/>
  <c r="F3612" i="2"/>
  <c r="E3612" i="2"/>
  <c r="K3612" i="2" s="1"/>
  <c r="D3612" i="2"/>
  <c r="C3612" i="2"/>
  <c r="B3612" i="2"/>
  <c r="A3612" i="2"/>
  <c r="J3611" i="2"/>
  <c r="I3611" i="2"/>
  <c r="L3611" i="2" s="1"/>
  <c r="H3611" i="2"/>
  <c r="G3611" i="2"/>
  <c r="F3611" i="2"/>
  <c r="E3611" i="2"/>
  <c r="K3611" i="2" s="1"/>
  <c r="D3611" i="2"/>
  <c r="C3611" i="2"/>
  <c r="B3611" i="2"/>
  <c r="A3611" i="2"/>
  <c r="J3610" i="2"/>
  <c r="I3610" i="2"/>
  <c r="L3610" i="2" s="1"/>
  <c r="H3610" i="2"/>
  <c r="G3610" i="2"/>
  <c r="F3610" i="2"/>
  <c r="E3610" i="2"/>
  <c r="K3610" i="2" s="1"/>
  <c r="D3610" i="2"/>
  <c r="C3610" i="2"/>
  <c r="B3610" i="2"/>
  <c r="A3610" i="2"/>
  <c r="J3609" i="2"/>
  <c r="I3609" i="2"/>
  <c r="L3609" i="2" s="1"/>
  <c r="H3609" i="2"/>
  <c r="G3609" i="2"/>
  <c r="F3609" i="2"/>
  <c r="E3609" i="2"/>
  <c r="K3609" i="2" s="1"/>
  <c r="D3609" i="2"/>
  <c r="C3609" i="2"/>
  <c r="B3609" i="2"/>
  <c r="A3609" i="2"/>
  <c r="J3608" i="2"/>
  <c r="I3608" i="2"/>
  <c r="L3608" i="2" s="1"/>
  <c r="H3608" i="2"/>
  <c r="G3608" i="2"/>
  <c r="F3608" i="2"/>
  <c r="E3608" i="2"/>
  <c r="K3608" i="2" s="1"/>
  <c r="D3608" i="2"/>
  <c r="C3608" i="2"/>
  <c r="B3608" i="2"/>
  <c r="A3608" i="2"/>
  <c r="J3607" i="2"/>
  <c r="I3607" i="2"/>
  <c r="L3607" i="2" s="1"/>
  <c r="H3607" i="2"/>
  <c r="G3607" i="2"/>
  <c r="F3607" i="2"/>
  <c r="E3607" i="2"/>
  <c r="K3607" i="2" s="1"/>
  <c r="D3607" i="2"/>
  <c r="C3607" i="2"/>
  <c r="B3607" i="2"/>
  <c r="A3607" i="2"/>
  <c r="J3606" i="2"/>
  <c r="I3606" i="2"/>
  <c r="L3606" i="2" s="1"/>
  <c r="H3606" i="2"/>
  <c r="G3606" i="2"/>
  <c r="F3606" i="2"/>
  <c r="E3606" i="2"/>
  <c r="K3606" i="2" s="1"/>
  <c r="D3606" i="2"/>
  <c r="C3606" i="2"/>
  <c r="B3606" i="2"/>
  <c r="A3606" i="2"/>
  <c r="J3605" i="2"/>
  <c r="I3605" i="2"/>
  <c r="L3605" i="2" s="1"/>
  <c r="H3605" i="2"/>
  <c r="G3605" i="2"/>
  <c r="F3605" i="2"/>
  <c r="E3605" i="2"/>
  <c r="K3605" i="2" s="1"/>
  <c r="D3605" i="2"/>
  <c r="C3605" i="2"/>
  <c r="B3605" i="2"/>
  <c r="A3605" i="2"/>
  <c r="J3604" i="2"/>
  <c r="I3604" i="2"/>
  <c r="L3604" i="2" s="1"/>
  <c r="H3604" i="2"/>
  <c r="G3604" i="2"/>
  <c r="F3604" i="2"/>
  <c r="E3604" i="2"/>
  <c r="K3604" i="2" s="1"/>
  <c r="D3604" i="2"/>
  <c r="C3604" i="2"/>
  <c r="B3604" i="2"/>
  <c r="A3604" i="2"/>
  <c r="J3603" i="2"/>
  <c r="I3603" i="2"/>
  <c r="L3603" i="2" s="1"/>
  <c r="H3603" i="2"/>
  <c r="G3603" i="2"/>
  <c r="F3603" i="2"/>
  <c r="E3603" i="2"/>
  <c r="K3603" i="2" s="1"/>
  <c r="D3603" i="2"/>
  <c r="C3603" i="2"/>
  <c r="B3603" i="2"/>
  <c r="A3603" i="2"/>
  <c r="J3602" i="2"/>
  <c r="I3602" i="2"/>
  <c r="L3602" i="2" s="1"/>
  <c r="H3602" i="2"/>
  <c r="G3602" i="2"/>
  <c r="F3602" i="2"/>
  <c r="E3602" i="2"/>
  <c r="K3602" i="2" s="1"/>
  <c r="D3602" i="2"/>
  <c r="C3602" i="2"/>
  <c r="B3602" i="2"/>
  <c r="A3602" i="2"/>
  <c r="J3601" i="2"/>
  <c r="I3601" i="2"/>
  <c r="L3601" i="2" s="1"/>
  <c r="H3601" i="2"/>
  <c r="G3601" i="2"/>
  <c r="F3601" i="2"/>
  <c r="E3601" i="2"/>
  <c r="K3601" i="2" s="1"/>
  <c r="D3601" i="2"/>
  <c r="C3601" i="2"/>
  <c r="B3601" i="2"/>
  <c r="A3601" i="2"/>
  <c r="J3600" i="2"/>
  <c r="I3600" i="2"/>
  <c r="L3600" i="2" s="1"/>
  <c r="H3600" i="2"/>
  <c r="G3600" i="2"/>
  <c r="F3600" i="2"/>
  <c r="E3600" i="2"/>
  <c r="K3600" i="2" s="1"/>
  <c r="D3600" i="2"/>
  <c r="C3600" i="2"/>
  <c r="B3600" i="2"/>
  <c r="A3600" i="2"/>
  <c r="J3599" i="2"/>
  <c r="I3599" i="2"/>
  <c r="L3599" i="2" s="1"/>
  <c r="H3599" i="2"/>
  <c r="G3599" i="2"/>
  <c r="F3599" i="2"/>
  <c r="E3599" i="2"/>
  <c r="K3599" i="2" s="1"/>
  <c r="D3599" i="2"/>
  <c r="C3599" i="2"/>
  <c r="B3599" i="2"/>
  <c r="A3599" i="2"/>
  <c r="J3598" i="2"/>
  <c r="I3598" i="2"/>
  <c r="L3598" i="2" s="1"/>
  <c r="H3598" i="2"/>
  <c r="G3598" i="2"/>
  <c r="F3598" i="2"/>
  <c r="E3598" i="2"/>
  <c r="K3598" i="2" s="1"/>
  <c r="D3598" i="2"/>
  <c r="C3598" i="2"/>
  <c r="B3598" i="2"/>
  <c r="A3598" i="2"/>
  <c r="J3597" i="2"/>
  <c r="I3597" i="2"/>
  <c r="L3597" i="2" s="1"/>
  <c r="H3597" i="2"/>
  <c r="G3597" i="2"/>
  <c r="F3597" i="2"/>
  <c r="E3597" i="2"/>
  <c r="K3597" i="2" s="1"/>
  <c r="D3597" i="2"/>
  <c r="C3597" i="2"/>
  <c r="B3597" i="2"/>
  <c r="A3597" i="2"/>
  <c r="J3596" i="2"/>
  <c r="I3596" i="2"/>
  <c r="L3596" i="2" s="1"/>
  <c r="H3596" i="2"/>
  <c r="G3596" i="2"/>
  <c r="F3596" i="2"/>
  <c r="E3596" i="2"/>
  <c r="K3596" i="2" s="1"/>
  <c r="D3596" i="2"/>
  <c r="C3596" i="2"/>
  <c r="B3596" i="2"/>
  <c r="A3596" i="2"/>
  <c r="J3595" i="2"/>
  <c r="I3595" i="2"/>
  <c r="L3595" i="2" s="1"/>
  <c r="H3595" i="2"/>
  <c r="G3595" i="2"/>
  <c r="F3595" i="2"/>
  <c r="E3595" i="2"/>
  <c r="K3595" i="2" s="1"/>
  <c r="D3595" i="2"/>
  <c r="C3595" i="2"/>
  <c r="B3595" i="2"/>
  <c r="A3595" i="2"/>
  <c r="J3594" i="2"/>
  <c r="I3594" i="2"/>
  <c r="L3594" i="2" s="1"/>
  <c r="H3594" i="2"/>
  <c r="G3594" i="2"/>
  <c r="F3594" i="2"/>
  <c r="E3594" i="2"/>
  <c r="K3594" i="2" s="1"/>
  <c r="D3594" i="2"/>
  <c r="C3594" i="2"/>
  <c r="B3594" i="2"/>
  <c r="A3594" i="2"/>
  <c r="J3593" i="2"/>
  <c r="I3593" i="2"/>
  <c r="L3593" i="2" s="1"/>
  <c r="H3593" i="2"/>
  <c r="G3593" i="2"/>
  <c r="F3593" i="2"/>
  <c r="E3593" i="2"/>
  <c r="K3593" i="2" s="1"/>
  <c r="D3593" i="2"/>
  <c r="C3593" i="2"/>
  <c r="B3593" i="2"/>
  <c r="A3593" i="2"/>
  <c r="J3592" i="2"/>
  <c r="I3592" i="2"/>
  <c r="L3592" i="2" s="1"/>
  <c r="H3592" i="2"/>
  <c r="G3592" i="2"/>
  <c r="F3592" i="2"/>
  <c r="E3592" i="2"/>
  <c r="K3592" i="2" s="1"/>
  <c r="D3592" i="2"/>
  <c r="C3592" i="2"/>
  <c r="B3592" i="2"/>
  <c r="A3592" i="2"/>
  <c r="J3591" i="2"/>
  <c r="I3591" i="2"/>
  <c r="L3591" i="2" s="1"/>
  <c r="H3591" i="2"/>
  <c r="G3591" i="2"/>
  <c r="F3591" i="2"/>
  <c r="E3591" i="2"/>
  <c r="K3591" i="2" s="1"/>
  <c r="D3591" i="2"/>
  <c r="C3591" i="2"/>
  <c r="B3591" i="2"/>
  <c r="A3591" i="2"/>
  <c r="J3590" i="2"/>
  <c r="I3590" i="2"/>
  <c r="L3590" i="2" s="1"/>
  <c r="H3590" i="2"/>
  <c r="G3590" i="2"/>
  <c r="F3590" i="2"/>
  <c r="E3590" i="2"/>
  <c r="K3590" i="2" s="1"/>
  <c r="D3590" i="2"/>
  <c r="C3590" i="2"/>
  <c r="B3590" i="2"/>
  <c r="A3590" i="2"/>
  <c r="J3589" i="2"/>
  <c r="I3589" i="2"/>
  <c r="L3589" i="2" s="1"/>
  <c r="H3589" i="2"/>
  <c r="G3589" i="2"/>
  <c r="F3589" i="2"/>
  <c r="E3589" i="2"/>
  <c r="K3589" i="2" s="1"/>
  <c r="D3589" i="2"/>
  <c r="C3589" i="2"/>
  <c r="B3589" i="2"/>
  <c r="A3589" i="2"/>
  <c r="J3588" i="2"/>
  <c r="I3588" i="2"/>
  <c r="L3588" i="2" s="1"/>
  <c r="H3588" i="2"/>
  <c r="G3588" i="2"/>
  <c r="F3588" i="2"/>
  <c r="E3588" i="2"/>
  <c r="K3588" i="2" s="1"/>
  <c r="D3588" i="2"/>
  <c r="C3588" i="2"/>
  <c r="B3588" i="2"/>
  <c r="A3588" i="2"/>
  <c r="J3587" i="2"/>
  <c r="I3587" i="2"/>
  <c r="L3587" i="2" s="1"/>
  <c r="H3587" i="2"/>
  <c r="G3587" i="2"/>
  <c r="F3587" i="2"/>
  <c r="E3587" i="2"/>
  <c r="K3587" i="2" s="1"/>
  <c r="D3587" i="2"/>
  <c r="C3587" i="2"/>
  <c r="B3587" i="2"/>
  <c r="A3587" i="2"/>
  <c r="J3586" i="2"/>
  <c r="I3586" i="2"/>
  <c r="L3586" i="2" s="1"/>
  <c r="H3586" i="2"/>
  <c r="G3586" i="2"/>
  <c r="F3586" i="2"/>
  <c r="E3586" i="2"/>
  <c r="K3586" i="2" s="1"/>
  <c r="D3586" i="2"/>
  <c r="C3586" i="2"/>
  <c r="B3586" i="2"/>
  <c r="A3586" i="2"/>
  <c r="J3585" i="2"/>
  <c r="I3585" i="2"/>
  <c r="L3585" i="2" s="1"/>
  <c r="H3585" i="2"/>
  <c r="G3585" i="2"/>
  <c r="F3585" i="2"/>
  <c r="E3585" i="2"/>
  <c r="K3585" i="2" s="1"/>
  <c r="D3585" i="2"/>
  <c r="C3585" i="2"/>
  <c r="B3585" i="2"/>
  <c r="A3585" i="2"/>
  <c r="J3584" i="2"/>
  <c r="I3584" i="2"/>
  <c r="L3584" i="2" s="1"/>
  <c r="H3584" i="2"/>
  <c r="G3584" i="2"/>
  <c r="F3584" i="2"/>
  <c r="E3584" i="2"/>
  <c r="K3584" i="2" s="1"/>
  <c r="D3584" i="2"/>
  <c r="C3584" i="2"/>
  <c r="B3584" i="2"/>
  <c r="A3584" i="2"/>
  <c r="J3583" i="2"/>
  <c r="I3583" i="2"/>
  <c r="L3583" i="2" s="1"/>
  <c r="H3583" i="2"/>
  <c r="G3583" i="2"/>
  <c r="F3583" i="2"/>
  <c r="E3583" i="2"/>
  <c r="K3583" i="2" s="1"/>
  <c r="D3583" i="2"/>
  <c r="C3583" i="2"/>
  <c r="B3583" i="2"/>
  <c r="A3583" i="2"/>
  <c r="J3582" i="2"/>
  <c r="I3582" i="2"/>
  <c r="L3582" i="2" s="1"/>
  <c r="H3582" i="2"/>
  <c r="G3582" i="2"/>
  <c r="F3582" i="2"/>
  <c r="E3582" i="2"/>
  <c r="K3582" i="2" s="1"/>
  <c r="D3582" i="2"/>
  <c r="C3582" i="2"/>
  <c r="B3582" i="2"/>
  <c r="A3582" i="2"/>
  <c r="J3581" i="2"/>
  <c r="I3581" i="2"/>
  <c r="L3581" i="2" s="1"/>
  <c r="H3581" i="2"/>
  <c r="G3581" i="2"/>
  <c r="F3581" i="2"/>
  <c r="E3581" i="2"/>
  <c r="K3581" i="2" s="1"/>
  <c r="D3581" i="2"/>
  <c r="C3581" i="2"/>
  <c r="B3581" i="2"/>
  <c r="A3581" i="2"/>
  <c r="J3580" i="2"/>
  <c r="I3580" i="2"/>
  <c r="L3580" i="2" s="1"/>
  <c r="H3580" i="2"/>
  <c r="G3580" i="2"/>
  <c r="F3580" i="2"/>
  <c r="E3580" i="2"/>
  <c r="K3580" i="2" s="1"/>
  <c r="D3580" i="2"/>
  <c r="C3580" i="2"/>
  <c r="B3580" i="2"/>
  <c r="A3580" i="2"/>
  <c r="J3579" i="2"/>
  <c r="I3579" i="2"/>
  <c r="L3579" i="2" s="1"/>
  <c r="H3579" i="2"/>
  <c r="G3579" i="2"/>
  <c r="F3579" i="2"/>
  <c r="E3579" i="2"/>
  <c r="K3579" i="2" s="1"/>
  <c r="D3579" i="2"/>
  <c r="C3579" i="2"/>
  <c r="B3579" i="2"/>
  <c r="A3579" i="2"/>
  <c r="J3578" i="2"/>
  <c r="I3578" i="2"/>
  <c r="L3578" i="2" s="1"/>
  <c r="H3578" i="2"/>
  <c r="G3578" i="2"/>
  <c r="F3578" i="2"/>
  <c r="E3578" i="2"/>
  <c r="K3578" i="2" s="1"/>
  <c r="D3578" i="2"/>
  <c r="C3578" i="2"/>
  <c r="B3578" i="2"/>
  <c r="A3578" i="2"/>
  <c r="J3577" i="2"/>
  <c r="I3577" i="2"/>
  <c r="L3577" i="2" s="1"/>
  <c r="H3577" i="2"/>
  <c r="G3577" i="2"/>
  <c r="F3577" i="2"/>
  <c r="E3577" i="2"/>
  <c r="K3577" i="2" s="1"/>
  <c r="D3577" i="2"/>
  <c r="C3577" i="2"/>
  <c r="B3577" i="2"/>
  <c r="A3577" i="2"/>
  <c r="J3576" i="2"/>
  <c r="I3576" i="2"/>
  <c r="L3576" i="2" s="1"/>
  <c r="H3576" i="2"/>
  <c r="G3576" i="2"/>
  <c r="F3576" i="2"/>
  <c r="E3576" i="2"/>
  <c r="K3576" i="2" s="1"/>
  <c r="D3576" i="2"/>
  <c r="C3576" i="2"/>
  <c r="B3576" i="2"/>
  <c r="A3576" i="2"/>
  <c r="J3575" i="2"/>
  <c r="I3575" i="2"/>
  <c r="L3575" i="2" s="1"/>
  <c r="H3575" i="2"/>
  <c r="G3575" i="2"/>
  <c r="F3575" i="2"/>
  <c r="E3575" i="2"/>
  <c r="K3575" i="2" s="1"/>
  <c r="D3575" i="2"/>
  <c r="C3575" i="2"/>
  <c r="B3575" i="2"/>
  <c r="A3575" i="2"/>
  <c r="J3574" i="2"/>
  <c r="I3574" i="2"/>
  <c r="L3574" i="2" s="1"/>
  <c r="H3574" i="2"/>
  <c r="G3574" i="2"/>
  <c r="F3574" i="2"/>
  <c r="E3574" i="2"/>
  <c r="K3574" i="2" s="1"/>
  <c r="D3574" i="2"/>
  <c r="C3574" i="2"/>
  <c r="B3574" i="2"/>
  <c r="A3574" i="2"/>
  <c r="J3573" i="2"/>
  <c r="I3573" i="2"/>
  <c r="L3573" i="2" s="1"/>
  <c r="H3573" i="2"/>
  <c r="G3573" i="2"/>
  <c r="F3573" i="2"/>
  <c r="E3573" i="2"/>
  <c r="K3573" i="2" s="1"/>
  <c r="D3573" i="2"/>
  <c r="C3573" i="2"/>
  <c r="B3573" i="2"/>
  <c r="A3573" i="2"/>
  <c r="J3572" i="2"/>
  <c r="I3572" i="2"/>
  <c r="L3572" i="2" s="1"/>
  <c r="H3572" i="2"/>
  <c r="G3572" i="2"/>
  <c r="F3572" i="2"/>
  <c r="E3572" i="2"/>
  <c r="K3572" i="2" s="1"/>
  <c r="D3572" i="2"/>
  <c r="C3572" i="2"/>
  <c r="B3572" i="2"/>
  <c r="A3572" i="2"/>
  <c r="J3571" i="2"/>
  <c r="I3571" i="2"/>
  <c r="L3571" i="2" s="1"/>
  <c r="H3571" i="2"/>
  <c r="G3571" i="2"/>
  <c r="F3571" i="2"/>
  <c r="E3571" i="2"/>
  <c r="K3571" i="2" s="1"/>
  <c r="D3571" i="2"/>
  <c r="C3571" i="2"/>
  <c r="B3571" i="2"/>
  <c r="A3571" i="2"/>
  <c r="J3570" i="2"/>
  <c r="I3570" i="2"/>
  <c r="L3570" i="2" s="1"/>
  <c r="H3570" i="2"/>
  <c r="G3570" i="2"/>
  <c r="F3570" i="2"/>
  <c r="E3570" i="2"/>
  <c r="K3570" i="2" s="1"/>
  <c r="D3570" i="2"/>
  <c r="C3570" i="2"/>
  <c r="B3570" i="2"/>
  <c r="A3570" i="2"/>
  <c r="J3569" i="2"/>
  <c r="I3569" i="2"/>
  <c r="L3569" i="2" s="1"/>
  <c r="H3569" i="2"/>
  <c r="G3569" i="2"/>
  <c r="F3569" i="2"/>
  <c r="E3569" i="2"/>
  <c r="K3569" i="2" s="1"/>
  <c r="D3569" i="2"/>
  <c r="C3569" i="2"/>
  <c r="B3569" i="2"/>
  <c r="A3569" i="2"/>
  <c r="J3568" i="2"/>
  <c r="I3568" i="2"/>
  <c r="L3568" i="2" s="1"/>
  <c r="H3568" i="2"/>
  <c r="G3568" i="2"/>
  <c r="F3568" i="2"/>
  <c r="E3568" i="2"/>
  <c r="K3568" i="2" s="1"/>
  <c r="D3568" i="2"/>
  <c r="C3568" i="2"/>
  <c r="B3568" i="2"/>
  <c r="A3568" i="2"/>
  <c r="J3567" i="2"/>
  <c r="I3567" i="2"/>
  <c r="L3567" i="2" s="1"/>
  <c r="H3567" i="2"/>
  <c r="G3567" i="2"/>
  <c r="F3567" i="2"/>
  <c r="E3567" i="2"/>
  <c r="K3567" i="2" s="1"/>
  <c r="D3567" i="2"/>
  <c r="C3567" i="2"/>
  <c r="B3567" i="2"/>
  <c r="A3567" i="2"/>
  <c r="J3566" i="2"/>
  <c r="I3566" i="2"/>
  <c r="L3566" i="2" s="1"/>
  <c r="H3566" i="2"/>
  <c r="G3566" i="2"/>
  <c r="F3566" i="2"/>
  <c r="E3566" i="2"/>
  <c r="K3566" i="2" s="1"/>
  <c r="D3566" i="2"/>
  <c r="C3566" i="2"/>
  <c r="B3566" i="2"/>
  <c r="A3566" i="2"/>
  <c r="J3565" i="2"/>
  <c r="I3565" i="2"/>
  <c r="L3565" i="2" s="1"/>
  <c r="H3565" i="2"/>
  <c r="G3565" i="2"/>
  <c r="F3565" i="2"/>
  <c r="E3565" i="2"/>
  <c r="K3565" i="2" s="1"/>
  <c r="D3565" i="2"/>
  <c r="C3565" i="2"/>
  <c r="B3565" i="2"/>
  <c r="A3565" i="2"/>
  <c r="J3564" i="2"/>
  <c r="I3564" i="2"/>
  <c r="L3564" i="2" s="1"/>
  <c r="H3564" i="2"/>
  <c r="G3564" i="2"/>
  <c r="F3564" i="2"/>
  <c r="E3564" i="2"/>
  <c r="K3564" i="2" s="1"/>
  <c r="D3564" i="2"/>
  <c r="C3564" i="2"/>
  <c r="B3564" i="2"/>
  <c r="A3564" i="2"/>
  <c r="J3563" i="2"/>
  <c r="I3563" i="2"/>
  <c r="L3563" i="2" s="1"/>
  <c r="H3563" i="2"/>
  <c r="G3563" i="2"/>
  <c r="F3563" i="2"/>
  <c r="E3563" i="2"/>
  <c r="K3563" i="2" s="1"/>
  <c r="D3563" i="2"/>
  <c r="C3563" i="2"/>
  <c r="B3563" i="2"/>
  <c r="A3563" i="2"/>
  <c r="J3562" i="2"/>
  <c r="I3562" i="2"/>
  <c r="L3562" i="2" s="1"/>
  <c r="H3562" i="2"/>
  <c r="G3562" i="2"/>
  <c r="F3562" i="2"/>
  <c r="E3562" i="2"/>
  <c r="K3562" i="2" s="1"/>
  <c r="D3562" i="2"/>
  <c r="C3562" i="2"/>
  <c r="B3562" i="2"/>
  <c r="A3562" i="2"/>
  <c r="J3561" i="2"/>
  <c r="I3561" i="2"/>
  <c r="L3561" i="2" s="1"/>
  <c r="H3561" i="2"/>
  <c r="G3561" i="2"/>
  <c r="F3561" i="2"/>
  <c r="E3561" i="2"/>
  <c r="K3561" i="2" s="1"/>
  <c r="D3561" i="2"/>
  <c r="C3561" i="2"/>
  <c r="B3561" i="2"/>
  <c r="A3561" i="2"/>
  <c r="J3560" i="2"/>
  <c r="I3560" i="2"/>
  <c r="L3560" i="2" s="1"/>
  <c r="H3560" i="2"/>
  <c r="G3560" i="2"/>
  <c r="F3560" i="2"/>
  <c r="E3560" i="2"/>
  <c r="K3560" i="2" s="1"/>
  <c r="D3560" i="2"/>
  <c r="C3560" i="2"/>
  <c r="B3560" i="2"/>
  <c r="A3560" i="2"/>
  <c r="J3559" i="2"/>
  <c r="I3559" i="2"/>
  <c r="L3559" i="2" s="1"/>
  <c r="H3559" i="2"/>
  <c r="G3559" i="2"/>
  <c r="F3559" i="2"/>
  <c r="E3559" i="2"/>
  <c r="K3559" i="2" s="1"/>
  <c r="D3559" i="2"/>
  <c r="C3559" i="2"/>
  <c r="B3559" i="2"/>
  <c r="A3559" i="2"/>
  <c r="J3558" i="2"/>
  <c r="I3558" i="2"/>
  <c r="L3558" i="2" s="1"/>
  <c r="H3558" i="2"/>
  <c r="G3558" i="2"/>
  <c r="F3558" i="2"/>
  <c r="E3558" i="2"/>
  <c r="K3558" i="2" s="1"/>
  <c r="D3558" i="2"/>
  <c r="C3558" i="2"/>
  <c r="B3558" i="2"/>
  <c r="A3558" i="2"/>
  <c r="J3557" i="2"/>
  <c r="I3557" i="2"/>
  <c r="L3557" i="2" s="1"/>
  <c r="H3557" i="2"/>
  <c r="G3557" i="2"/>
  <c r="F3557" i="2"/>
  <c r="E3557" i="2"/>
  <c r="K3557" i="2" s="1"/>
  <c r="D3557" i="2"/>
  <c r="C3557" i="2"/>
  <c r="B3557" i="2"/>
  <c r="A3557" i="2"/>
  <c r="J3556" i="2"/>
  <c r="I3556" i="2"/>
  <c r="L3556" i="2" s="1"/>
  <c r="H3556" i="2"/>
  <c r="G3556" i="2"/>
  <c r="F3556" i="2"/>
  <c r="E3556" i="2"/>
  <c r="K3556" i="2" s="1"/>
  <c r="D3556" i="2"/>
  <c r="C3556" i="2"/>
  <c r="B3556" i="2"/>
  <c r="A3556" i="2"/>
  <c r="J3555" i="2"/>
  <c r="I3555" i="2"/>
  <c r="L3555" i="2" s="1"/>
  <c r="H3555" i="2"/>
  <c r="G3555" i="2"/>
  <c r="F3555" i="2"/>
  <c r="E3555" i="2"/>
  <c r="K3555" i="2" s="1"/>
  <c r="D3555" i="2"/>
  <c r="C3555" i="2"/>
  <c r="B3555" i="2"/>
  <c r="A3555" i="2"/>
  <c r="J3554" i="2"/>
  <c r="I3554" i="2"/>
  <c r="L3554" i="2" s="1"/>
  <c r="H3554" i="2"/>
  <c r="G3554" i="2"/>
  <c r="F3554" i="2"/>
  <c r="E3554" i="2"/>
  <c r="K3554" i="2" s="1"/>
  <c r="D3554" i="2"/>
  <c r="C3554" i="2"/>
  <c r="B3554" i="2"/>
  <c r="A3554" i="2"/>
  <c r="J3553" i="2"/>
  <c r="I3553" i="2"/>
  <c r="L3553" i="2" s="1"/>
  <c r="H3553" i="2"/>
  <c r="G3553" i="2"/>
  <c r="F3553" i="2"/>
  <c r="E3553" i="2"/>
  <c r="K3553" i="2" s="1"/>
  <c r="D3553" i="2"/>
  <c r="C3553" i="2"/>
  <c r="B3553" i="2"/>
  <c r="A3553" i="2"/>
  <c r="J3552" i="2"/>
  <c r="I3552" i="2"/>
  <c r="L3552" i="2" s="1"/>
  <c r="H3552" i="2"/>
  <c r="G3552" i="2"/>
  <c r="F3552" i="2"/>
  <c r="E3552" i="2"/>
  <c r="K3552" i="2" s="1"/>
  <c r="D3552" i="2"/>
  <c r="C3552" i="2"/>
  <c r="B3552" i="2"/>
  <c r="A3552" i="2"/>
  <c r="J3551" i="2"/>
  <c r="I3551" i="2"/>
  <c r="L3551" i="2" s="1"/>
  <c r="H3551" i="2"/>
  <c r="G3551" i="2"/>
  <c r="F3551" i="2"/>
  <c r="E3551" i="2"/>
  <c r="K3551" i="2" s="1"/>
  <c r="D3551" i="2"/>
  <c r="C3551" i="2"/>
  <c r="B3551" i="2"/>
  <c r="A3551" i="2"/>
  <c r="J3550" i="2"/>
  <c r="I3550" i="2"/>
  <c r="L3550" i="2" s="1"/>
  <c r="H3550" i="2"/>
  <c r="G3550" i="2"/>
  <c r="F3550" i="2"/>
  <c r="E3550" i="2"/>
  <c r="K3550" i="2" s="1"/>
  <c r="D3550" i="2"/>
  <c r="C3550" i="2"/>
  <c r="B3550" i="2"/>
  <c r="A3550" i="2"/>
  <c r="J3549" i="2"/>
  <c r="I3549" i="2"/>
  <c r="L3549" i="2" s="1"/>
  <c r="H3549" i="2"/>
  <c r="G3549" i="2"/>
  <c r="F3549" i="2"/>
  <c r="E3549" i="2"/>
  <c r="K3549" i="2" s="1"/>
  <c r="D3549" i="2"/>
  <c r="C3549" i="2"/>
  <c r="B3549" i="2"/>
  <c r="A3549" i="2"/>
  <c r="J3548" i="2"/>
  <c r="I3548" i="2"/>
  <c r="L3548" i="2" s="1"/>
  <c r="H3548" i="2"/>
  <c r="G3548" i="2"/>
  <c r="F3548" i="2"/>
  <c r="E3548" i="2"/>
  <c r="K3548" i="2" s="1"/>
  <c r="D3548" i="2"/>
  <c r="C3548" i="2"/>
  <c r="B3548" i="2"/>
  <c r="A3548" i="2"/>
  <c r="J3547" i="2"/>
  <c r="I3547" i="2"/>
  <c r="L3547" i="2" s="1"/>
  <c r="H3547" i="2"/>
  <c r="G3547" i="2"/>
  <c r="F3547" i="2"/>
  <c r="E3547" i="2"/>
  <c r="K3547" i="2" s="1"/>
  <c r="D3547" i="2"/>
  <c r="C3547" i="2"/>
  <c r="B3547" i="2"/>
  <c r="A3547" i="2"/>
  <c r="J3546" i="2"/>
  <c r="I3546" i="2"/>
  <c r="L3546" i="2" s="1"/>
  <c r="H3546" i="2"/>
  <c r="G3546" i="2"/>
  <c r="F3546" i="2"/>
  <c r="E3546" i="2"/>
  <c r="K3546" i="2" s="1"/>
  <c r="D3546" i="2"/>
  <c r="C3546" i="2"/>
  <c r="B3546" i="2"/>
  <c r="A3546" i="2"/>
  <c r="J3545" i="2"/>
  <c r="I3545" i="2"/>
  <c r="L3545" i="2" s="1"/>
  <c r="H3545" i="2"/>
  <c r="G3545" i="2"/>
  <c r="F3545" i="2"/>
  <c r="E3545" i="2"/>
  <c r="K3545" i="2" s="1"/>
  <c r="D3545" i="2"/>
  <c r="C3545" i="2"/>
  <c r="B3545" i="2"/>
  <c r="A3545" i="2"/>
  <c r="J3544" i="2"/>
  <c r="I3544" i="2"/>
  <c r="L3544" i="2" s="1"/>
  <c r="H3544" i="2"/>
  <c r="G3544" i="2"/>
  <c r="F3544" i="2"/>
  <c r="E3544" i="2"/>
  <c r="K3544" i="2" s="1"/>
  <c r="D3544" i="2"/>
  <c r="C3544" i="2"/>
  <c r="B3544" i="2"/>
  <c r="A3544" i="2"/>
  <c r="J3543" i="2"/>
  <c r="I3543" i="2"/>
  <c r="L3543" i="2" s="1"/>
  <c r="H3543" i="2"/>
  <c r="G3543" i="2"/>
  <c r="F3543" i="2"/>
  <c r="E3543" i="2"/>
  <c r="K3543" i="2" s="1"/>
  <c r="D3543" i="2"/>
  <c r="C3543" i="2"/>
  <c r="B3543" i="2"/>
  <c r="A3543" i="2"/>
  <c r="J3542" i="2"/>
  <c r="I3542" i="2"/>
  <c r="L3542" i="2" s="1"/>
  <c r="H3542" i="2"/>
  <c r="G3542" i="2"/>
  <c r="F3542" i="2"/>
  <c r="E3542" i="2"/>
  <c r="K3542" i="2" s="1"/>
  <c r="D3542" i="2"/>
  <c r="C3542" i="2"/>
  <c r="B3542" i="2"/>
  <c r="A3542" i="2"/>
  <c r="J3541" i="2"/>
  <c r="I3541" i="2"/>
  <c r="L3541" i="2" s="1"/>
  <c r="H3541" i="2"/>
  <c r="G3541" i="2"/>
  <c r="F3541" i="2"/>
  <c r="E3541" i="2"/>
  <c r="K3541" i="2" s="1"/>
  <c r="D3541" i="2"/>
  <c r="C3541" i="2"/>
  <c r="B3541" i="2"/>
  <c r="A3541" i="2"/>
  <c r="J3540" i="2"/>
  <c r="I3540" i="2"/>
  <c r="L3540" i="2" s="1"/>
  <c r="H3540" i="2"/>
  <c r="G3540" i="2"/>
  <c r="F3540" i="2"/>
  <c r="E3540" i="2"/>
  <c r="K3540" i="2" s="1"/>
  <c r="D3540" i="2"/>
  <c r="C3540" i="2"/>
  <c r="B3540" i="2"/>
  <c r="A3540" i="2"/>
  <c r="J3539" i="2"/>
  <c r="I3539" i="2"/>
  <c r="L3539" i="2" s="1"/>
  <c r="H3539" i="2"/>
  <c r="G3539" i="2"/>
  <c r="F3539" i="2"/>
  <c r="E3539" i="2"/>
  <c r="K3539" i="2" s="1"/>
  <c r="D3539" i="2"/>
  <c r="C3539" i="2"/>
  <c r="B3539" i="2"/>
  <c r="A3539" i="2"/>
  <c r="J3538" i="2"/>
  <c r="I3538" i="2"/>
  <c r="L3538" i="2" s="1"/>
  <c r="H3538" i="2"/>
  <c r="G3538" i="2"/>
  <c r="F3538" i="2"/>
  <c r="E3538" i="2"/>
  <c r="K3538" i="2" s="1"/>
  <c r="D3538" i="2"/>
  <c r="C3538" i="2"/>
  <c r="B3538" i="2"/>
  <c r="A3538" i="2"/>
  <c r="J3537" i="2"/>
  <c r="I3537" i="2"/>
  <c r="L3537" i="2" s="1"/>
  <c r="H3537" i="2"/>
  <c r="G3537" i="2"/>
  <c r="F3537" i="2"/>
  <c r="E3537" i="2"/>
  <c r="K3537" i="2" s="1"/>
  <c r="D3537" i="2"/>
  <c r="C3537" i="2"/>
  <c r="B3537" i="2"/>
  <c r="A3537" i="2"/>
  <c r="J3536" i="2"/>
  <c r="I3536" i="2"/>
  <c r="L3536" i="2" s="1"/>
  <c r="H3536" i="2"/>
  <c r="G3536" i="2"/>
  <c r="F3536" i="2"/>
  <c r="E3536" i="2"/>
  <c r="K3536" i="2" s="1"/>
  <c r="D3536" i="2"/>
  <c r="C3536" i="2"/>
  <c r="B3536" i="2"/>
  <c r="A3536" i="2"/>
  <c r="J3535" i="2"/>
  <c r="I3535" i="2"/>
  <c r="L3535" i="2" s="1"/>
  <c r="H3535" i="2"/>
  <c r="G3535" i="2"/>
  <c r="F3535" i="2"/>
  <c r="E3535" i="2"/>
  <c r="K3535" i="2" s="1"/>
  <c r="D3535" i="2"/>
  <c r="C3535" i="2"/>
  <c r="B3535" i="2"/>
  <c r="A3535" i="2"/>
  <c r="J3534" i="2"/>
  <c r="I3534" i="2"/>
  <c r="L3534" i="2" s="1"/>
  <c r="H3534" i="2"/>
  <c r="G3534" i="2"/>
  <c r="F3534" i="2"/>
  <c r="E3534" i="2"/>
  <c r="K3534" i="2" s="1"/>
  <c r="D3534" i="2"/>
  <c r="C3534" i="2"/>
  <c r="B3534" i="2"/>
  <c r="A3534" i="2"/>
  <c r="J3533" i="2"/>
  <c r="I3533" i="2"/>
  <c r="L3533" i="2" s="1"/>
  <c r="H3533" i="2"/>
  <c r="G3533" i="2"/>
  <c r="F3533" i="2"/>
  <c r="E3533" i="2"/>
  <c r="K3533" i="2" s="1"/>
  <c r="D3533" i="2"/>
  <c r="C3533" i="2"/>
  <c r="B3533" i="2"/>
  <c r="A3533" i="2"/>
  <c r="J3532" i="2"/>
  <c r="I3532" i="2"/>
  <c r="L3532" i="2" s="1"/>
  <c r="H3532" i="2"/>
  <c r="G3532" i="2"/>
  <c r="F3532" i="2"/>
  <c r="E3532" i="2"/>
  <c r="K3532" i="2" s="1"/>
  <c r="D3532" i="2"/>
  <c r="C3532" i="2"/>
  <c r="B3532" i="2"/>
  <c r="A3532" i="2"/>
  <c r="J3531" i="2"/>
  <c r="I3531" i="2"/>
  <c r="L3531" i="2" s="1"/>
  <c r="H3531" i="2"/>
  <c r="G3531" i="2"/>
  <c r="F3531" i="2"/>
  <c r="E3531" i="2"/>
  <c r="K3531" i="2" s="1"/>
  <c r="D3531" i="2"/>
  <c r="C3531" i="2"/>
  <c r="B3531" i="2"/>
  <c r="A3531" i="2"/>
  <c r="J3530" i="2"/>
  <c r="I3530" i="2"/>
  <c r="L3530" i="2" s="1"/>
  <c r="H3530" i="2"/>
  <c r="G3530" i="2"/>
  <c r="F3530" i="2"/>
  <c r="E3530" i="2"/>
  <c r="K3530" i="2" s="1"/>
  <c r="D3530" i="2"/>
  <c r="C3530" i="2"/>
  <c r="B3530" i="2"/>
  <c r="A3530" i="2"/>
  <c r="J3529" i="2"/>
  <c r="I3529" i="2"/>
  <c r="L3529" i="2" s="1"/>
  <c r="H3529" i="2"/>
  <c r="G3529" i="2"/>
  <c r="F3529" i="2"/>
  <c r="E3529" i="2"/>
  <c r="K3529" i="2" s="1"/>
  <c r="D3529" i="2"/>
  <c r="C3529" i="2"/>
  <c r="B3529" i="2"/>
  <c r="A3529" i="2"/>
  <c r="J3528" i="2"/>
  <c r="I3528" i="2"/>
  <c r="L3528" i="2" s="1"/>
  <c r="H3528" i="2"/>
  <c r="G3528" i="2"/>
  <c r="F3528" i="2"/>
  <c r="E3528" i="2"/>
  <c r="K3528" i="2" s="1"/>
  <c r="D3528" i="2"/>
  <c r="C3528" i="2"/>
  <c r="B3528" i="2"/>
  <c r="A3528" i="2"/>
  <c r="J3527" i="2"/>
  <c r="I3527" i="2"/>
  <c r="L3527" i="2" s="1"/>
  <c r="H3527" i="2"/>
  <c r="G3527" i="2"/>
  <c r="F3527" i="2"/>
  <c r="E3527" i="2"/>
  <c r="K3527" i="2" s="1"/>
  <c r="D3527" i="2"/>
  <c r="C3527" i="2"/>
  <c r="B3527" i="2"/>
  <c r="A3527" i="2"/>
  <c r="J3526" i="2"/>
  <c r="I3526" i="2"/>
  <c r="L3526" i="2" s="1"/>
  <c r="H3526" i="2"/>
  <c r="G3526" i="2"/>
  <c r="F3526" i="2"/>
  <c r="E3526" i="2"/>
  <c r="K3526" i="2" s="1"/>
  <c r="D3526" i="2"/>
  <c r="C3526" i="2"/>
  <c r="B3526" i="2"/>
  <c r="A3526" i="2"/>
  <c r="J3525" i="2"/>
  <c r="I3525" i="2"/>
  <c r="L3525" i="2" s="1"/>
  <c r="H3525" i="2"/>
  <c r="G3525" i="2"/>
  <c r="F3525" i="2"/>
  <c r="E3525" i="2"/>
  <c r="K3525" i="2" s="1"/>
  <c r="D3525" i="2"/>
  <c r="C3525" i="2"/>
  <c r="B3525" i="2"/>
  <c r="A3525" i="2"/>
  <c r="J3524" i="2"/>
  <c r="I3524" i="2"/>
  <c r="L3524" i="2" s="1"/>
  <c r="H3524" i="2"/>
  <c r="G3524" i="2"/>
  <c r="F3524" i="2"/>
  <c r="E3524" i="2"/>
  <c r="K3524" i="2" s="1"/>
  <c r="D3524" i="2"/>
  <c r="C3524" i="2"/>
  <c r="B3524" i="2"/>
  <c r="A3524" i="2"/>
  <c r="J3523" i="2"/>
  <c r="I3523" i="2"/>
  <c r="L3523" i="2" s="1"/>
  <c r="H3523" i="2"/>
  <c r="G3523" i="2"/>
  <c r="F3523" i="2"/>
  <c r="E3523" i="2"/>
  <c r="K3523" i="2" s="1"/>
  <c r="D3523" i="2"/>
  <c r="C3523" i="2"/>
  <c r="B3523" i="2"/>
  <c r="A3523" i="2"/>
  <c r="J3522" i="2"/>
  <c r="I3522" i="2"/>
  <c r="L3522" i="2" s="1"/>
  <c r="H3522" i="2"/>
  <c r="G3522" i="2"/>
  <c r="F3522" i="2"/>
  <c r="E3522" i="2"/>
  <c r="K3522" i="2" s="1"/>
  <c r="D3522" i="2"/>
  <c r="C3522" i="2"/>
  <c r="B3522" i="2"/>
  <c r="A3522" i="2"/>
  <c r="J3521" i="2"/>
  <c r="I3521" i="2"/>
  <c r="L3521" i="2" s="1"/>
  <c r="H3521" i="2"/>
  <c r="G3521" i="2"/>
  <c r="F3521" i="2"/>
  <c r="E3521" i="2"/>
  <c r="K3521" i="2" s="1"/>
  <c r="D3521" i="2"/>
  <c r="C3521" i="2"/>
  <c r="B3521" i="2"/>
  <c r="A3521" i="2"/>
  <c r="J3520" i="2"/>
  <c r="I3520" i="2"/>
  <c r="L3520" i="2" s="1"/>
  <c r="H3520" i="2"/>
  <c r="G3520" i="2"/>
  <c r="F3520" i="2"/>
  <c r="E3520" i="2"/>
  <c r="K3520" i="2" s="1"/>
  <c r="D3520" i="2"/>
  <c r="C3520" i="2"/>
  <c r="B3520" i="2"/>
  <c r="A3520" i="2"/>
  <c r="J3519" i="2"/>
  <c r="I3519" i="2"/>
  <c r="L3519" i="2" s="1"/>
  <c r="H3519" i="2"/>
  <c r="G3519" i="2"/>
  <c r="F3519" i="2"/>
  <c r="E3519" i="2"/>
  <c r="K3519" i="2" s="1"/>
  <c r="D3519" i="2"/>
  <c r="C3519" i="2"/>
  <c r="B3519" i="2"/>
  <c r="A3519" i="2"/>
  <c r="J3518" i="2"/>
  <c r="I3518" i="2"/>
  <c r="L3518" i="2" s="1"/>
  <c r="H3518" i="2"/>
  <c r="G3518" i="2"/>
  <c r="F3518" i="2"/>
  <c r="E3518" i="2"/>
  <c r="K3518" i="2" s="1"/>
  <c r="D3518" i="2"/>
  <c r="C3518" i="2"/>
  <c r="B3518" i="2"/>
  <c r="A3518" i="2"/>
  <c r="J3517" i="2"/>
  <c r="I3517" i="2"/>
  <c r="L3517" i="2" s="1"/>
  <c r="H3517" i="2"/>
  <c r="G3517" i="2"/>
  <c r="F3517" i="2"/>
  <c r="E3517" i="2"/>
  <c r="K3517" i="2" s="1"/>
  <c r="D3517" i="2"/>
  <c r="C3517" i="2"/>
  <c r="B3517" i="2"/>
  <c r="A3517" i="2"/>
  <c r="J3516" i="2"/>
  <c r="I3516" i="2"/>
  <c r="L3516" i="2" s="1"/>
  <c r="H3516" i="2"/>
  <c r="G3516" i="2"/>
  <c r="F3516" i="2"/>
  <c r="E3516" i="2"/>
  <c r="K3516" i="2" s="1"/>
  <c r="D3516" i="2"/>
  <c r="C3516" i="2"/>
  <c r="B3516" i="2"/>
  <c r="A3516" i="2"/>
  <c r="J3515" i="2"/>
  <c r="I3515" i="2"/>
  <c r="L3515" i="2" s="1"/>
  <c r="H3515" i="2"/>
  <c r="G3515" i="2"/>
  <c r="F3515" i="2"/>
  <c r="E3515" i="2"/>
  <c r="K3515" i="2" s="1"/>
  <c r="D3515" i="2"/>
  <c r="C3515" i="2"/>
  <c r="B3515" i="2"/>
  <c r="A3515" i="2"/>
  <c r="J3514" i="2"/>
  <c r="I3514" i="2"/>
  <c r="L3514" i="2" s="1"/>
  <c r="H3514" i="2"/>
  <c r="G3514" i="2"/>
  <c r="F3514" i="2"/>
  <c r="E3514" i="2"/>
  <c r="K3514" i="2" s="1"/>
  <c r="D3514" i="2"/>
  <c r="C3514" i="2"/>
  <c r="B3514" i="2"/>
  <c r="A3514" i="2"/>
  <c r="J3513" i="2"/>
  <c r="I3513" i="2"/>
  <c r="L3513" i="2" s="1"/>
  <c r="H3513" i="2"/>
  <c r="G3513" i="2"/>
  <c r="F3513" i="2"/>
  <c r="E3513" i="2"/>
  <c r="K3513" i="2" s="1"/>
  <c r="D3513" i="2"/>
  <c r="C3513" i="2"/>
  <c r="B3513" i="2"/>
  <c r="A3513" i="2"/>
  <c r="J3512" i="2"/>
  <c r="I3512" i="2"/>
  <c r="L3512" i="2" s="1"/>
  <c r="H3512" i="2"/>
  <c r="G3512" i="2"/>
  <c r="F3512" i="2"/>
  <c r="E3512" i="2"/>
  <c r="K3512" i="2" s="1"/>
  <c r="D3512" i="2"/>
  <c r="C3512" i="2"/>
  <c r="B3512" i="2"/>
  <c r="A3512" i="2"/>
  <c r="J3511" i="2"/>
  <c r="I3511" i="2"/>
  <c r="L3511" i="2" s="1"/>
  <c r="H3511" i="2"/>
  <c r="G3511" i="2"/>
  <c r="F3511" i="2"/>
  <c r="E3511" i="2"/>
  <c r="K3511" i="2" s="1"/>
  <c r="D3511" i="2"/>
  <c r="C3511" i="2"/>
  <c r="B3511" i="2"/>
  <c r="A3511" i="2"/>
  <c r="J3510" i="2"/>
  <c r="I3510" i="2"/>
  <c r="L3510" i="2" s="1"/>
  <c r="H3510" i="2"/>
  <c r="G3510" i="2"/>
  <c r="F3510" i="2"/>
  <c r="E3510" i="2"/>
  <c r="K3510" i="2" s="1"/>
  <c r="D3510" i="2"/>
  <c r="C3510" i="2"/>
  <c r="B3510" i="2"/>
  <c r="A3510" i="2"/>
  <c r="J3509" i="2"/>
  <c r="I3509" i="2"/>
  <c r="L3509" i="2" s="1"/>
  <c r="H3509" i="2"/>
  <c r="G3509" i="2"/>
  <c r="F3509" i="2"/>
  <c r="E3509" i="2"/>
  <c r="K3509" i="2" s="1"/>
  <c r="D3509" i="2"/>
  <c r="C3509" i="2"/>
  <c r="B3509" i="2"/>
  <c r="A3509" i="2"/>
  <c r="J3508" i="2"/>
  <c r="I3508" i="2"/>
  <c r="L3508" i="2" s="1"/>
  <c r="H3508" i="2"/>
  <c r="G3508" i="2"/>
  <c r="F3508" i="2"/>
  <c r="E3508" i="2"/>
  <c r="K3508" i="2" s="1"/>
  <c r="D3508" i="2"/>
  <c r="C3508" i="2"/>
  <c r="B3508" i="2"/>
  <c r="A3508" i="2"/>
  <c r="J3507" i="2"/>
  <c r="I3507" i="2"/>
  <c r="L3507" i="2" s="1"/>
  <c r="H3507" i="2"/>
  <c r="G3507" i="2"/>
  <c r="F3507" i="2"/>
  <c r="E3507" i="2"/>
  <c r="K3507" i="2" s="1"/>
  <c r="D3507" i="2"/>
  <c r="C3507" i="2"/>
  <c r="B3507" i="2"/>
  <c r="A3507" i="2"/>
  <c r="J3506" i="2"/>
  <c r="I3506" i="2"/>
  <c r="L3506" i="2" s="1"/>
  <c r="H3506" i="2"/>
  <c r="G3506" i="2"/>
  <c r="F3506" i="2"/>
  <c r="E3506" i="2"/>
  <c r="K3506" i="2" s="1"/>
  <c r="D3506" i="2"/>
  <c r="C3506" i="2"/>
  <c r="B3506" i="2"/>
  <c r="A3506" i="2"/>
  <c r="J3505" i="2"/>
  <c r="I3505" i="2"/>
  <c r="L3505" i="2" s="1"/>
  <c r="H3505" i="2"/>
  <c r="G3505" i="2"/>
  <c r="F3505" i="2"/>
  <c r="E3505" i="2"/>
  <c r="K3505" i="2" s="1"/>
  <c r="D3505" i="2"/>
  <c r="C3505" i="2"/>
  <c r="B3505" i="2"/>
  <c r="A3505" i="2"/>
  <c r="J3504" i="2"/>
  <c r="I3504" i="2"/>
  <c r="L3504" i="2" s="1"/>
  <c r="H3504" i="2"/>
  <c r="G3504" i="2"/>
  <c r="F3504" i="2"/>
  <c r="E3504" i="2"/>
  <c r="K3504" i="2" s="1"/>
  <c r="D3504" i="2"/>
  <c r="C3504" i="2"/>
  <c r="B3504" i="2"/>
  <c r="A3504" i="2"/>
  <c r="J3503" i="2"/>
  <c r="I3503" i="2"/>
  <c r="L3503" i="2" s="1"/>
  <c r="H3503" i="2"/>
  <c r="G3503" i="2"/>
  <c r="F3503" i="2"/>
  <c r="E3503" i="2"/>
  <c r="K3503" i="2" s="1"/>
  <c r="D3503" i="2"/>
  <c r="C3503" i="2"/>
  <c r="B3503" i="2"/>
  <c r="A3503" i="2"/>
  <c r="J3502" i="2"/>
  <c r="I3502" i="2"/>
  <c r="L3502" i="2" s="1"/>
  <c r="H3502" i="2"/>
  <c r="G3502" i="2"/>
  <c r="F3502" i="2"/>
  <c r="E3502" i="2"/>
  <c r="K3502" i="2" s="1"/>
  <c r="D3502" i="2"/>
  <c r="C3502" i="2"/>
  <c r="B3502" i="2"/>
  <c r="A3502" i="2"/>
  <c r="J3501" i="2"/>
  <c r="I3501" i="2"/>
  <c r="L3501" i="2" s="1"/>
  <c r="H3501" i="2"/>
  <c r="G3501" i="2"/>
  <c r="F3501" i="2"/>
  <c r="E3501" i="2"/>
  <c r="K3501" i="2" s="1"/>
  <c r="D3501" i="2"/>
  <c r="C3501" i="2"/>
  <c r="B3501" i="2"/>
  <c r="A3501" i="2"/>
  <c r="J3500" i="2"/>
  <c r="I3500" i="2"/>
  <c r="L3500" i="2" s="1"/>
  <c r="H3500" i="2"/>
  <c r="G3500" i="2"/>
  <c r="F3500" i="2"/>
  <c r="E3500" i="2"/>
  <c r="K3500" i="2" s="1"/>
  <c r="D3500" i="2"/>
  <c r="C3500" i="2"/>
  <c r="B3500" i="2"/>
  <c r="A3500" i="2"/>
  <c r="J3499" i="2"/>
  <c r="I3499" i="2"/>
  <c r="L3499" i="2" s="1"/>
  <c r="H3499" i="2"/>
  <c r="G3499" i="2"/>
  <c r="F3499" i="2"/>
  <c r="E3499" i="2"/>
  <c r="K3499" i="2" s="1"/>
  <c r="D3499" i="2"/>
  <c r="C3499" i="2"/>
  <c r="B3499" i="2"/>
  <c r="A3499" i="2"/>
  <c r="J3498" i="2"/>
  <c r="I3498" i="2"/>
  <c r="L3498" i="2" s="1"/>
  <c r="H3498" i="2"/>
  <c r="G3498" i="2"/>
  <c r="F3498" i="2"/>
  <c r="E3498" i="2"/>
  <c r="K3498" i="2" s="1"/>
  <c r="D3498" i="2"/>
  <c r="C3498" i="2"/>
  <c r="B3498" i="2"/>
  <c r="A3498" i="2"/>
  <c r="J3497" i="2"/>
  <c r="I3497" i="2"/>
  <c r="L3497" i="2" s="1"/>
  <c r="H3497" i="2"/>
  <c r="G3497" i="2"/>
  <c r="F3497" i="2"/>
  <c r="E3497" i="2"/>
  <c r="K3497" i="2" s="1"/>
  <c r="D3497" i="2"/>
  <c r="C3497" i="2"/>
  <c r="B3497" i="2"/>
  <c r="A3497" i="2"/>
  <c r="J3496" i="2"/>
  <c r="I3496" i="2"/>
  <c r="L3496" i="2" s="1"/>
  <c r="H3496" i="2"/>
  <c r="G3496" i="2"/>
  <c r="F3496" i="2"/>
  <c r="E3496" i="2"/>
  <c r="K3496" i="2" s="1"/>
  <c r="D3496" i="2"/>
  <c r="C3496" i="2"/>
  <c r="B3496" i="2"/>
  <c r="A3496" i="2"/>
  <c r="J3495" i="2"/>
  <c r="I3495" i="2"/>
  <c r="L3495" i="2" s="1"/>
  <c r="H3495" i="2"/>
  <c r="G3495" i="2"/>
  <c r="F3495" i="2"/>
  <c r="E3495" i="2"/>
  <c r="K3495" i="2" s="1"/>
  <c r="D3495" i="2"/>
  <c r="C3495" i="2"/>
  <c r="B3495" i="2"/>
  <c r="A3495" i="2"/>
  <c r="J3494" i="2"/>
  <c r="I3494" i="2"/>
  <c r="L3494" i="2" s="1"/>
  <c r="H3494" i="2"/>
  <c r="G3494" i="2"/>
  <c r="F3494" i="2"/>
  <c r="E3494" i="2"/>
  <c r="K3494" i="2" s="1"/>
  <c r="D3494" i="2"/>
  <c r="C3494" i="2"/>
  <c r="B3494" i="2"/>
  <c r="A3494" i="2"/>
  <c r="J3493" i="2"/>
  <c r="I3493" i="2"/>
  <c r="L3493" i="2" s="1"/>
  <c r="H3493" i="2"/>
  <c r="G3493" i="2"/>
  <c r="F3493" i="2"/>
  <c r="E3493" i="2"/>
  <c r="K3493" i="2" s="1"/>
  <c r="D3493" i="2"/>
  <c r="C3493" i="2"/>
  <c r="B3493" i="2"/>
  <c r="A3493" i="2"/>
  <c r="J3492" i="2"/>
  <c r="I3492" i="2"/>
  <c r="L3492" i="2" s="1"/>
  <c r="H3492" i="2"/>
  <c r="G3492" i="2"/>
  <c r="F3492" i="2"/>
  <c r="E3492" i="2"/>
  <c r="K3492" i="2" s="1"/>
  <c r="D3492" i="2"/>
  <c r="C3492" i="2"/>
  <c r="B3492" i="2"/>
  <c r="A3492" i="2"/>
  <c r="J3491" i="2"/>
  <c r="I3491" i="2"/>
  <c r="L3491" i="2" s="1"/>
  <c r="H3491" i="2"/>
  <c r="G3491" i="2"/>
  <c r="F3491" i="2"/>
  <c r="E3491" i="2"/>
  <c r="K3491" i="2" s="1"/>
  <c r="D3491" i="2"/>
  <c r="C3491" i="2"/>
  <c r="B3491" i="2"/>
  <c r="A3491" i="2"/>
  <c r="J3490" i="2"/>
  <c r="I3490" i="2"/>
  <c r="L3490" i="2" s="1"/>
  <c r="H3490" i="2"/>
  <c r="G3490" i="2"/>
  <c r="F3490" i="2"/>
  <c r="E3490" i="2"/>
  <c r="K3490" i="2" s="1"/>
  <c r="D3490" i="2"/>
  <c r="C3490" i="2"/>
  <c r="B3490" i="2"/>
  <c r="A3490" i="2"/>
  <c r="J3489" i="2"/>
  <c r="I3489" i="2"/>
  <c r="L3489" i="2" s="1"/>
  <c r="H3489" i="2"/>
  <c r="G3489" i="2"/>
  <c r="F3489" i="2"/>
  <c r="E3489" i="2"/>
  <c r="K3489" i="2" s="1"/>
  <c r="D3489" i="2"/>
  <c r="C3489" i="2"/>
  <c r="B3489" i="2"/>
  <c r="A3489" i="2"/>
  <c r="J3488" i="2"/>
  <c r="I3488" i="2"/>
  <c r="L3488" i="2" s="1"/>
  <c r="H3488" i="2"/>
  <c r="G3488" i="2"/>
  <c r="F3488" i="2"/>
  <c r="E3488" i="2"/>
  <c r="K3488" i="2" s="1"/>
  <c r="D3488" i="2"/>
  <c r="C3488" i="2"/>
  <c r="B3488" i="2"/>
  <c r="A3488" i="2"/>
  <c r="J3487" i="2"/>
  <c r="I3487" i="2"/>
  <c r="L3487" i="2" s="1"/>
  <c r="H3487" i="2"/>
  <c r="G3487" i="2"/>
  <c r="F3487" i="2"/>
  <c r="E3487" i="2"/>
  <c r="K3487" i="2" s="1"/>
  <c r="D3487" i="2"/>
  <c r="C3487" i="2"/>
  <c r="B3487" i="2"/>
  <c r="A3487" i="2"/>
  <c r="J3486" i="2"/>
  <c r="I3486" i="2"/>
  <c r="L3486" i="2" s="1"/>
  <c r="H3486" i="2"/>
  <c r="G3486" i="2"/>
  <c r="F3486" i="2"/>
  <c r="E3486" i="2"/>
  <c r="K3486" i="2" s="1"/>
  <c r="D3486" i="2"/>
  <c r="C3486" i="2"/>
  <c r="B3486" i="2"/>
  <c r="A3486" i="2"/>
  <c r="J3485" i="2"/>
  <c r="I3485" i="2"/>
  <c r="L3485" i="2" s="1"/>
  <c r="H3485" i="2"/>
  <c r="G3485" i="2"/>
  <c r="F3485" i="2"/>
  <c r="E3485" i="2"/>
  <c r="K3485" i="2" s="1"/>
  <c r="D3485" i="2"/>
  <c r="C3485" i="2"/>
  <c r="B3485" i="2"/>
  <c r="A3485" i="2"/>
  <c r="J3484" i="2"/>
  <c r="I3484" i="2"/>
  <c r="L3484" i="2" s="1"/>
  <c r="H3484" i="2"/>
  <c r="G3484" i="2"/>
  <c r="F3484" i="2"/>
  <c r="E3484" i="2"/>
  <c r="K3484" i="2" s="1"/>
  <c r="D3484" i="2"/>
  <c r="C3484" i="2"/>
  <c r="B3484" i="2"/>
  <c r="A3484" i="2"/>
  <c r="J3483" i="2"/>
  <c r="I3483" i="2"/>
  <c r="L3483" i="2" s="1"/>
  <c r="H3483" i="2"/>
  <c r="G3483" i="2"/>
  <c r="F3483" i="2"/>
  <c r="E3483" i="2"/>
  <c r="K3483" i="2" s="1"/>
  <c r="D3483" i="2"/>
  <c r="C3483" i="2"/>
  <c r="B3483" i="2"/>
  <c r="A3483" i="2"/>
  <c r="J3482" i="2"/>
  <c r="I3482" i="2"/>
  <c r="L3482" i="2" s="1"/>
  <c r="H3482" i="2"/>
  <c r="G3482" i="2"/>
  <c r="F3482" i="2"/>
  <c r="E3482" i="2"/>
  <c r="K3482" i="2" s="1"/>
  <c r="D3482" i="2"/>
  <c r="C3482" i="2"/>
  <c r="B3482" i="2"/>
  <c r="A3482" i="2"/>
  <c r="J3481" i="2"/>
  <c r="I3481" i="2"/>
  <c r="L3481" i="2" s="1"/>
  <c r="H3481" i="2"/>
  <c r="G3481" i="2"/>
  <c r="F3481" i="2"/>
  <c r="E3481" i="2"/>
  <c r="K3481" i="2" s="1"/>
  <c r="D3481" i="2"/>
  <c r="C3481" i="2"/>
  <c r="B3481" i="2"/>
  <c r="A3481" i="2"/>
  <c r="J3480" i="2"/>
  <c r="I3480" i="2"/>
  <c r="L3480" i="2" s="1"/>
  <c r="H3480" i="2"/>
  <c r="G3480" i="2"/>
  <c r="F3480" i="2"/>
  <c r="E3480" i="2"/>
  <c r="K3480" i="2" s="1"/>
  <c r="D3480" i="2"/>
  <c r="C3480" i="2"/>
  <c r="B3480" i="2"/>
  <c r="A3480" i="2"/>
  <c r="J3479" i="2"/>
  <c r="I3479" i="2"/>
  <c r="L3479" i="2" s="1"/>
  <c r="H3479" i="2"/>
  <c r="G3479" i="2"/>
  <c r="F3479" i="2"/>
  <c r="E3479" i="2"/>
  <c r="K3479" i="2" s="1"/>
  <c r="D3479" i="2"/>
  <c r="C3479" i="2"/>
  <c r="B3479" i="2"/>
  <c r="A3479" i="2"/>
  <c r="J3478" i="2"/>
  <c r="I3478" i="2"/>
  <c r="L3478" i="2" s="1"/>
  <c r="H3478" i="2"/>
  <c r="G3478" i="2"/>
  <c r="F3478" i="2"/>
  <c r="E3478" i="2"/>
  <c r="K3478" i="2" s="1"/>
  <c r="D3478" i="2"/>
  <c r="C3478" i="2"/>
  <c r="B3478" i="2"/>
  <c r="A3478" i="2"/>
  <c r="J3477" i="2"/>
  <c r="I3477" i="2"/>
  <c r="L3477" i="2" s="1"/>
  <c r="H3477" i="2"/>
  <c r="G3477" i="2"/>
  <c r="F3477" i="2"/>
  <c r="E3477" i="2"/>
  <c r="K3477" i="2" s="1"/>
  <c r="D3477" i="2"/>
  <c r="C3477" i="2"/>
  <c r="B3477" i="2"/>
  <c r="A3477" i="2"/>
  <c r="J3476" i="2"/>
  <c r="I3476" i="2"/>
  <c r="L3476" i="2" s="1"/>
  <c r="H3476" i="2"/>
  <c r="G3476" i="2"/>
  <c r="F3476" i="2"/>
  <c r="E3476" i="2"/>
  <c r="K3476" i="2" s="1"/>
  <c r="D3476" i="2"/>
  <c r="C3476" i="2"/>
  <c r="B3476" i="2"/>
  <c r="A3476" i="2"/>
  <c r="J3475" i="2"/>
  <c r="I3475" i="2"/>
  <c r="L3475" i="2" s="1"/>
  <c r="H3475" i="2"/>
  <c r="G3475" i="2"/>
  <c r="F3475" i="2"/>
  <c r="E3475" i="2"/>
  <c r="K3475" i="2" s="1"/>
  <c r="D3475" i="2"/>
  <c r="C3475" i="2"/>
  <c r="B3475" i="2"/>
  <c r="A3475" i="2"/>
  <c r="J3474" i="2"/>
  <c r="I3474" i="2"/>
  <c r="L3474" i="2" s="1"/>
  <c r="H3474" i="2"/>
  <c r="G3474" i="2"/>
  <c r="F3474" i="2"/>
  <c r="E3474" i="2"/>
  <c r="K3474" i="2" s="1"/>
  <c r="D3474" i="2"/>
  <c r="C3474" i="2"/>
  <c r="B3474" i="2"/>
  <c r="A3474" i="2"/>
  <c r="J3473" i="2"/>
  <c r="I3473" i="2"/>
  <c r="L3473" i="2" s="1"/>
  <c r="H3473" i="2"/>
  <c r="G3473" i="2"/>
  <c r="F3473" i="2"/>
  <c r="E3473" i="2"/>
  <c r="K3473" i="2" s="1"/>
  <c r="D3473" i="2"/>
  <c r="C3473" i="2"/>
  <c r="B3473" i="2"/>
  <c r="A3473" i="2"/>
  <c r="J3472" i="2"/>
  <c r="I3472" i="2"/>
  <c r="L3472" i="2" s="1"/>
  <c r="H3472" i="2"/>
  <c r="G3472" i="2"/>
  <c r="F3472" i="2"/>
  <c r="E3472" i="2"/>
  <c r="K3472" i="2" s="1"/>
  <c r="D3472" i="2"/>
  <c r="C3472" i="2"/>
  <c r="B3472" i="2"/>
  <c r="A3472" i="2"/>
  <c r="J3471" i="2"/>
  <c r="I3471" i="2"/>
  <c r="L3471" i="2" s="1"/>
  <c r="H3471" i="2"/>
  <c r="G3471" i="2"/>
  <c r="F3471" i="2"/>
  <c r="E3471" i="2"/>
  <c r="K3471" i="2" s="1"/>
  <c r="D3471" i="2"/>
  <c r="C3471" i="2"/>
  <c r="B3471" i="2"/>
  <c r="A3471" i="2"/>
  <c r="J3470" i="2"/>
  <c r="I3470" i="2"/>
  <c r="L3470" i="2" s="1"/>
  <c r="H3470" i="2"/>
  <c r="G3470" i="2"/>
  <c r="F3470" i="2"/>
  <c r="E3470" i="2"/>
  <c r="K3470" i="2" s="1"/>
  <c r="D3470" i="2"/>
  <c r="C3470" i="2"/>
  <c r="B3470" i="2"/>
  <c r="A3470" i="2"/>
  <c r="J3469" i="2"/>
  <c r="I3469" i="2"/>
  <c r="L3469" i="2" s="1"/>
  <c r="H3469" i="2"/>
  <c r="G3469" i="2"/>
  <c r="F3469" i="2"/>
  <c r="E3469" i="2"/>
  <c r="K3469" i="2" s="1"/>
  <c r="D3469" i="2"/>
  <c r="C3469" i="2"/>
  <c r="B3469" i="2"/>
  <c r="A3469" i="2"/>
  <c r="J3468" i="2"/>
  <c r="I3468" i="2"/>
  <c r="L3468" i="2" s="1"/>
  <c r="H3468" i="2"/>
  <c r="G3468" i="2"/>
  <c r="F3468" i="2"/>
  <c r="E3468" i="2"/>
  <c r="K3468" i="2" s="1"/>
  <c r="D3468" i="2"/>
  <c r="C3468" i="2"/>
  <c r="B3468" i="2"/>
  <c r="A3468" i="2"/>
  <c r="J3467" i="2"/>
  <c r="I3467" i="2"/>
  <c r="L3467" i="2" s="1"/>
  <c r="H3467" i="2"/>
  <c r="G3467" i="2"/>
  <c r="F3467" i="2"/>
  <c r="E3467" i="2"/>
  <c r="K3467" i="2" s="1"/>
  <c r="D3467" i="2"/>
  <c r="C3467" i="2"/>
  <c r="B3467" i="2"/>
  <c r="A3467" i="2"/>
  <c r="J3466" i="2"/>
  <c r="I3466" i="2"/>
  <c r="L3466" i="2" s="1"/>
  <c r="H3466" i="2"/>
  <c r="G3466" i="2"/>
  <c r="F3466" i="2"/>
  <c r="E3466" i="2"/>
  <c r="K3466" i="2" s="1"/>
  <c r="D3466" i="2"/>
  <c r="C3466" i="2"/>
  <c r="B3466" i="2"/>
  <c r="A3466" i="2"/>
  <c r="J3465" i="2"/>
  <c r="I3465" i="2"/>
  <c r="L3465" i="2" s="1"/>
  <c r="H3465" i="2"/>
  <c r="G3465" i="2"/>
  <c r="F3465" i="2"/>
  <c r="E3465" i="2"/>
  <c r="K3465" i="2" s="1"/>
  <c r="D3465" i="2"/>
  <c r="C3465" i="2"/>
  <c r="B3465" i="2"/>
  <c r="A3465" i="2"/>
  <c r="J3464" i="2"/>
  <c r="I3464" i="2"/>
  <c r="L3464" i="2" s="1"/>
  <c r="H3464" i="2"/>
  <c r="G3464" i="2"/>
  <c r="F3464" i="2"/>
  <c r="E3464" i="2"/>
  <c r="K3464" i="2" s="1"/>
  <c r="D3464" i="2"/>
  <c r="C3464" i="2"/>
  <c r="B3464" i="2"/>
  <c r="A3464" i="2"/>
  <c r="J3463" i="2"/>
  <c r="I3463" i="2"/>
  <c r="L3463" i="2" s="1"/>
  <c r="H3463" i="2"/>
  <c r="G3463" i="2"/>
  <c r="F3463" i="2"/>
  <c r="E3463" i="2"/>
  <c r="K3463" i="2" s="1"/>
  <c r="D3463" i="2"/>
  <c r="C3463" i="2"/>
  <c r="B3463" i="2"/>
  <c r="A3463" i="2"/>
  <c r="J3462" i="2"/>
  <c r="I3462" i="2"/>
  <c r="L3462" i="2" s="1"/>
  <c r="H3462" i="2"/>
  <c r="G3462" i="2"/>
  <c r="F3462" i="2"/>
  <c r="E3462" i="2"/>
  <c r="K3462" i="2" s="1"/>
  <c r="D3462" i="2"/>
  <c r="C3462" i="2"/>
  <c r="B3462" i="2"/>
  <c r="A3462" i="2"/>
  <c r="J3461" i="2"/>
  <c r="I3461" i="2"/>
  <c r="L3461" i="2" s="1"/>
  <c r="H3461" i="2"/>
  <c r="G3461" i="2"/>
  <c r="F3461" i="2"/>
  <c r="E3461" i="2"/>
  <c r="K3461" i="2" s="1"/>
  <c r="D3461" i="2"/>
  <c r="C3461" i="2"/>
  <c r="B3461" i="2"/>
  <c r="A3461" i="2"/>
  <c r="J3460" i="2"/>
  <c r="I3460" i="2"/>
  <c r="L3460" i="2" s="1"/>
  <c r="H3460" i="2"/>
  <c r="G3460" i="2"/>
  <c r="F3460" i="2"/>
  <c r="E3460" i="2"/>
  <c r="K3460" i="2" s="1"/>
  <c r="D3460" i="2"/>
  <c r="C3460" i="2"/>
  <c r="B3460" i="2"/>
  <c r="A3460" i="2"/>
  <c r="J3459" i="2"/>
  <c r="I3459" i="2"/>
  <c r="L3459" i="2" s="1"/>
  <c r="H3459" i="2"/>
  <c r="G3459" i="2"/>
  <c r="F3459" i="2"/>
  <c r="E3459" i="2"/>
  <c r="K3459" i="2" s="1"/>
  <c r="D3459" i="2"/>
  <c r="C3459" i="2"/>
  <c r="B3459" i="2"/>
  <c r="A3459" i="2"/>
  <c r="J3458" i="2"/>
  <c r="I3458" i="2"/>
  <c r="L3458" i="2" s="1"/>
  <c r="H3458" i="2"/>
  <c r="G3458" i="2"/>
  <c r="F3458" i="2"/>
  <c r="E3458" i="2"/>
  <c r="K3458" i="2" s="1"/>
  <c r="D3458" i="2"/>
  <c r="C3458" i="2"/>
  <c r="B3458" i="2"/>
  <c r="A3458" i="2"/>
  <c r="J3457" i="2"/>
  <c r="I3457" i="2"/>
  <c r="L3457" i="2" s="1"/>
  <c r="H3457" i="2"/>
  <c r="G3457" i="2"/>
  <c r="F3457" i="2"/>
  <c r="E3457" i="2"/>
  <c r="K3457" i="2" s="1"/>
  <c r="D3457" i="2"/>
  <c r="C3457" i="2"/>
  <c r="B3457" i="2"/>
  <c r="A3457" i="2"/>
  <c r="J3456" i="2"/>
  <c r="I3456" i="2"/>
  <c r="L3456" i="2" s="1"/>
  <c r="H3456" i="2"/>
  <c r="G3456" i="2"/>
  <c r="F3456" i="2"/>
  <c r="E3456" i="2"/>
  <c r="K3456" i="2" s="1"/>
  <c r="D3456" i="2"/>
  <c r="C3456" i="2"/>
  <c r="B3456" i="2"/>
  <c r="A3456" i="2"/>
  <c r="J3455" i="2"/>
  <c r="I3455" i="2"/>
  <c r="L3455" i="2" s="1"/>
  <c r="H3455" i="2"/>
  <c r="G3455" i="2"/>
  <c r="F3455" i="2"/>
  <c r="E3455" i="2"/>
  <c r="K3455" i="2" s="1"/>
  <c r="D3455" i="2"/>
  <c r="C3455" i="2"/>
  <c r="B3455" i="2"/>
  <c r="A3455" i="2"/>
  <c r="J3454" i="2"/>
  <c r="I3454" i="2"/>
  <c r="L3454" i="2" s="1"/>
  <c r="H3454" i="2"/>
  <c r="G3454" i="2"/>
  <c r="F3454" i="2"/>
  <c r="E3454" i="2"/>
  <c r="K3454" i="2" s="1"/>
  <c r="D3454" i="2"/>
  <c r="C3454" i="2"/>
  <c r="B3454" i="2"/>
  <c r="A3454" i="2"/>
  <c r="J3453" i="2"/>
  <c r="I3453" i="2"/>
  <c r="L3453" i="2" s="1"/>
  <c r="H3453" i="2"/>
  <c r="G3453" i="2"/>
  <c r="F3453" i="2"/>
  <c r="E3453" i="2"/>
  <c r="K3453" i="2" s="1"/>
  <c r="D3453" i="2"/>
  <c r="C3453" i="2"/>
  <c r="B3453" i="2"/>
  <c r="A3453" i="2"/>
  <c r="J3452" i="2"/>
  <c r="I3452" i="2"/>
  <c r="L3452" i="2" s="1"/>
  <c r="H3452" i="2"/>
  <c r="G3452" i="2"/>
  <c r="F3452" i="2"/>
  <c r="E3452" i="2"/>
  <c r="K3452" i="2" s="1"/>
  <c r="D3452" i="2"/>
  <c r="C3452" i="2"/>
  <c r="B3452" i="2"/>
  <c r="A3452" i="2"/>
  <c r="J3451" i="2"/>
  <c r="I3451" i="2"/>
  <c r="L3451" i="2" s="1"/>
  <c r="H3451" i="2"/>
  <c r="G3451" i="2"/>
  <c r="F3451" i="2"/>
  <c r="E3451" i="2"/>
  <c r="K3451" i="2" s="1"/>
  <c r="D3451" i="2"/>
  <c r="C3451" i="2"/>
  <c r="B3451" i="2"/>
  <c r="A3451" i="2"/>
  <c r="J3450" i="2"/>
  <c r="I3450" i="2"/>
  <c r="L3450" i="2" s="1"/>
  <c r="H3450" i="2"/>
  <c r="G3450" i="2"/>
  <c r="F3450" i="2"/>
  <c r="E3450" i="2"/>
  <c r="K3450" i="2" s="1"/>
  <c r="D3450" i="2"/>
  <c r="C3450" i="2"/>
  <c r="B3450" i="2"/>
  <c r="A3450" i="2"/>
  <c r="J3449" i="2"/>
  <c r="I3449" i="2"/>
  <c r="L3449" i="2" s="1"/>
  <c r="H3449" i="2"/>
  <c r="G3449" i="2"/>
  <c r="F3449" i="2"/>
  <c r="E3449" i="2"/>
  <c r="K3449" i="2" s="1"/>
  <c r="D3449" i="2"/>
  <c r="C3449" i="2"/>
  <c r="B3449" i="2"/>
  <c r="A3449" i="2"/>
  <c r="J3448" i="2"/>
  <c r="I3448" i="2"/>
  <c r="L3448" i="2" s="1"/>
  <c r="H3448" i="2"/>
  <c r="G3448" i="2"/>
  <c r="F3448" i="2"/>
  <c r="E3448" i="2"/>
  <c r="K3448" i="2" s="1"/>
  <c r="D3448" i="2"/>
  <c r="C3448" i="2"/>
  <c r="B3448" i="2"/>
  <c r="A3448" i="2"/>
  <c r="J3447" i="2"/>
  <c r="I3447" i="2"/>
  <c r="L3447" i="2" s="1"/>
  <c r="H3447" i="2"/>
  <c r="G3447" i="2"/>
  <c r="F3447" i="2"/>
  <c r="E3447" i="2"/>
  <c r="K3447" i="2" s="1"/>
  <c r="D3447" i="2"/>
  <c r="C3447" i="2"/>
  <c r="B3447" i="2"/>
  <c r="A3447" i="2"/>
  <c r="J3446" i="2"/>
  <c r="I3446" i="2"/>
  <c r="L3446" i="2" s="1"/>
  <c r="H3446" i="2"/>
  <c r="G3446" i="2"/>
  <c r="F3446" i="2"/>
  <c r="E3446" i="2"/>
  <c r="K3446" i="2" s="1"/>
  <c r="D3446" i="2"/>
  <c r="C3446" i="2"/>
  <c r="B3446" i="2"/>
  <c r="A3446" i="2"/>
  <c r="J3445" i="2"/>
  <c r="I3445" i="2"/>
  <c r="L3445" i="2" s="1"/>
  <c r="H3445" i="2"/>
  <c r="G3445" i="2"/>
  <c r="F3445" i="2"/>
  <c r="E3445" i="2"/>
  <c r="K3445" i="2" s="1"/>
  <c r="D3445" i="2"/>
  <c r="C3445" i="2"/>
  <c r="B3445" i="2"/>
  <c r="A3445" i="2"/>
  <c r="J3444" i="2"/>
  <c r="I3444" i="2"/>
  <c r="L3444" i="2" s="1"/>
  <c r="H3444" i="2"/>
  <c r="G3444" i="2"/>
  <c r="F3444" i="2"/>
  <c r="E3444" i="2"/>
  <c r="K3444" i="2" s="1"/>
  <c r="D3444" i="2"/>
  <c r="C3444" i="2"/>
  <c r="B3444" i="2"/>
  <c r="A3444" i="2"/>
  <c r="J3443" i="2"/>
  <c r="I3443" i="2"/>
  <c r="L3443" i="2" s="1"/>
  <c r="H3443" i="2"/>
  <c r="G3443" i="2"/>
  <c r="F3443" i="2"/>
  <c r="E3443" i="2"/>
  <c r="K3443" i="2" s="1"/>
  <c r="D3443" i="2"/>
  <c r="C3443" i="2"/>
  <c r="B3443" i="2"/>
  <c r="A3443" i="2"/>
  <c r="J3442" i="2"/>
  <c r="I3442" i="2"/>
  <c r="L3442" i="2" s="1"/>
  <c r="H3442" i="2"/>
  <c r="G3442" i="2"/>
  <c r="F3442" i="2"/>
  <c r="E3442" i="2"/>
  <c r="K3442" i="2" s="1"/>
  <c r="D3442" i="2"/>
  <c r="C3442" i="2"/>
  <c r="B3442" i="2"/>
  <c r="A3442" i="2"/>
  <c r="J3441" i="2"/>
  <c r="I3441" i="2"/>
  <c r="L3441" i="2" s="1"/>
  <c r="H3441" i="2"/>
  <c r="G3441" i="2"/>
  <c r="F3441" i="2"/>
  <c r="E3441" i="2"/>
  <c r="K3441" i="2" s="1"/>
  <c r="D3441" i="2"/>
  <c r="C3441" i="2"/>
  <c r="B3441" i="2"/>
  <c r="A3441" i="2"/>
  <c r="J3440" i="2"/>
  <c r="I3440" i="2"/>
  <c r="L3440" i="2" s="1"/>
  <c r="H3440" i="2"/>
  <c r="G3440" i="2"/>
  <c r="F3440" i="2"/>
  <c r="E3440" i="2"/>
  <c r="K3440" i="2" s="1"/>
  <c r="D3440" i="2"/>
  <c r="C3440" i="2"/>
  <c r="B3440" i="2"/>
  <c r="A3440" i="2"/>
  <c r="J3439" i="2"/>
  <c r="I3439" i="2"/>
  <c r="L3439" i="2" s="1"/>
  <c r="H3439" i="2"/>
  <c r="G3439" i="2"/>
  <c r="F3439" i="2"/>
  <c r="E3439" i="2"/>
  <c r="K3439" i="2" s="1"/>
  <c r="D3439" i="2"/>
  <c r="C3439" i="2"/>
  <c r="B3439" i="2"/>
  <c r="A3439" i="2"/>
  <c r="J3438" i="2"/>
  <c r="I3438" i="2"/>
  <c r="L3438" i="2" s="1"/>
  <c r="H3438" i="2"/>
  <c r="G3438" i="2"/>
  <c r="F3438" i="2"/>
  <c r="E3438" i="2"/>
  <c r="K3438" i="2" s="1"/>
  <c r="D3438" i="2"/>
  <c r="C3438" i="2"/>
  <c r="B3438" i="2"/>
  <c r="A3438" i="2"/>
  <c r="J3437" i="2"/>
  <c r="I3437" i="2"/>
  <c r="L3437" i="2" s="1"/>
  <c r="H3437" i="2"/>
  <c r="G3437" i="2"/>
  <c r="F3437" i="2"/>
  <c r="E3437" i="2"/>
  <c r="K3437" i="2" s="1"/>
  <c r="D3437" i="2"/>
  <c r="C3437" i="2"/>
  <c r="B3437" i="2"/>
  <c r="A3437" i="2"/>
  <c r="J3436" i="2"/>
  <c r="I3436" i="2"/>
  <c r="L3436" i="2" s="1"/>
  <c r="H3436" i="2"/>
  <c r="G3436" i="2"/>
  <c r="F3436" i="2"/>
  <c r="E3436" i="2"/>
  <c r="K3436" i="2" s="1"/>
  <c r="D3436" i="2"/>
  <c r="C3436" i="2"/>
  <c r="B3436" i="2"/>
  <c r="A3436" i="2"/>
  <c r="J3435" i="2"/>
  <c r="I3435" i="2"/>
  <c r="L3435" i="2" s="1"/>
  <c r="H3435" i="2"/>
  <c r="G3435" i="2"/>
  <c r="F3435" i="2"/>
  <c r="E3435" i="2"/>
  <c r="K3435" i="2" s="1"/>
  <c r="D3435" i="2"/>
  <c r="C3435" i="2"/>
  <c r="B3435" i="2"/>
  <c r="A3435" i="2"/>
  <c r="J3434" i="2"/>
  <c r="I3434" i="2"/>
  <c r="L3434" i="2" s="1"/>
  <c r="H3434" i="2"/>
  <c r="G3434" i="2"/>
  <c r="F3434" i="2"/>
  <c r="E3434" i="2"/>
  <c r="K3434" i="2" s="1"/>
  <c r="D3434" i="2"/>
  <c r="C3434" i="2"/>
  <c r="B3434" i="2"/>
  <c r="A3434" i="2"/>
  <c r="J3433" i="2"/>
  <c r="I3433" i="2"/>
  <c r="L3433" i="2" s="1"/>
  <c r="H3433" i="2"/>
  <c r="G3433" i="2"/>
  <c r="F3433" i="2"/>
  <c r="E3433" i="2"/>
  <c r="K3433" i="2" s="1"/>
  <c r="D3433" i="2"/>
  <c r="C3433" i="2"/>
  <c r="B3433" i="2"/>
  <c r="A3433" i="2"/>
  <c r="J3432" i="2"/>
  <c r="I3432" i="2"/>
  <c r="L3432" i="2" s="1"/>
  <c r="H3432" i="2"/>
  <c r="G3432" i="2"/>
  <c r="F3432" i="2"/>
  <c r="E3432" i="2"/>
  <c r="K3432" i="2" s="1"/>
  <c r="D3432" i="2"/>
  <c r="C3432" i="2"/>
  <c r="B3432" i="2"/>
  <c r="A3432" i="2"/>
  <c r="J3431" i="2"/>
  <c r="I3431" i="2"/>
  <c r="L3431" i="2" s="1"/>
  <c r="H3431" i="2"/>
  <c r="G3431" i="2"/>
  <c r="F3431" i="2"/>
  <c r="E3431" i="2"/>
  <c r="K3431" i="2" s="1"/>
  <c r="D3431" i="2"/>
  <c r="C3431" i="2"/>
  <c r="B3431" i="2"/>
  <c r="A3431" i="2"/>
  <c r="J3430" i="2"/>
  <c r="I3430" i="2"/>
  <c r="L3430" i="2" s="1"/>
  <c r="H3430" i="2"/>
  <c r="G3430" i="2"/>
  <c r="F3430" i="2"/>
  <c r="E3430" i="2"/>
  <c r="K3430" i="2" s="1"/>
  <c r="D3430" i="2"/>
  <c r="C3430" i="2"/>
  <c r="B3430" i="2"/>
  <c r="A3430" i="2"/>
  <c r="J3429" i="2"/>
  <c r="I3429" i="2"/>
  <c r="L3429" i="2" s="1"/>
  <c r="H3429" i="2"/>
  <c r="G3429" i="2"/>
  <c r="F3429" i="2"/>
  <c r="E3429" i="2"/>
  <c r="K3429" i="2" s="1"/>
  <c r="D3429" i="2"/>
  <c r="C3429" i="2"/>
  <c r="B3429" i="2"/>
  <c r="A3429" i="2"/>
  <c r="J3428" i="2"/>
  <c r="I3428" i="2"/>
  <c r="L3428" i="2" s="1"/>
  <c r="H3428" i="2"/>
  <c r="G3428" i="2"/>
  <c r="F3428" i="2"/>
  <c r="E3428" i="2"/>
  <c r="K3428" i="2" s="1"/>
  <c r="D3428" i="2"/>
  <c r="C3428" i="2"/>
  <c r="B3428" i="2"/>
  <c r="A3428" i="2"/>
  <c r="J3427" i="2"/>
  <c r="I3427" i="2"/>
  <c r="L3427" i="2" s="1"/>
  <c r="H3427" i="2"/>
  <c r="G3427" i="2"/>
  <c r="F3427" i="2"/>
  <c r="E3427" i="2"/>
  <c r="K3427" i="2" s="1"/>
  <c r="D3427" i="2"/>
  <c r="C3427" i="2"/>
  <c r="B3427" i="2"/>
  <c r="A3427" i="2"/>
  <c r="J3426" i="2"/>
  <c r="I3426" i="2"/>
  <c r="L3426" i="2" s="1"/>
  <c r="H3426" i="2"/>
  <c r="G3426" i="2"/>
  <c r="F3426" i="2"/>
  <c r="E3426" i="2"/>
  <c r="K3426" i="2" s="1"/>
  <c r="D3426" i="2"/>
  <c r="C3426" i="2"/>
  <c r="B3426" i="2"/>
  <c r="A3426" i="2"/>
  <c r="J3425" i="2"/>
  <c r="I3425" i="2"/>
  <c r="L3425" i="2" s="1"/>
  <c r="H3425" i="2"/>
  <c r="G3425" i="2"/>
  <c r="F3425" i="2"/>
  <c r="E3425" i="2"/>
  <c r="K3425" i="2" s="1"/>
  <c r="D3425" i="2"/>
  <c r="C3425" i="2"/>
  <c r="B3425" i="2"/>
  <c r="A3425" i="2"/>
  <c r="J3424" i="2"/>
  <c r="I3424" i="2"/>
  <c r="L3424" i="2" s="1"/>
  <c r="H3424" i="2"/>
  <c r="G3424" i="2"/>
  <c r="F3424" i="2"/>
  <c r="E3424" i="2"/>
  <c r="K3424" i="2" s="1"/>
  <c r="D3424" i="2"/>
  <c r="C3424" i="2"/>
  <c r="B3424" i="2"/>
  <c r="A3424" i="2"/>
  <c r="J3423" i="2"/>
  <c r="I3423" i="2"/>
  <c r="L3423" i="2" s="1"/>
  <c r="H3423" i="2"/>
  <c r="G3423" i="2"/>
  <c r="F3423" i="2"/>
  <c r="E3423" i="2"/>
  <c r="K3423" i="2" s="1"/>
  <c r="D3423" i="2"/>
  <c r="C3423" i="2"/>
  <c r="B3423" i="2"/>
  <c r="A3423" i="2"/>
  <c r="J3422" i="2"/>
  <c r="I3422" i="2"/>
  <c r="L3422" i="2" s="1"/>
  <c r="H3422" i="2"/>
  <c r="G3422" i="2"/>
  <c r="F3422" i="2"/>
  <c r="E3422" i="2"/>
  <c r="K3422" i="2" s="1"/>
  <c r="D3422" i="2"/>
  <c r="C3422" i="2"/>
  <c r="B3422" i="2"/>
  <c r="A3422" i="2"/>
  <c r="J3421" i="2"/>
  <c r="I3421" i="2"/>
  <c r="L3421" i="2" s="1"/>
  <c r="H3421" i="2"/>
  <c r="G3421" i="2"/>
  <c r="F3421" i="2"/>
  <c r="E3421" i="2"/>
  <c r="K3421" i="2" s="1"/>
  <c r="D3421" i="2"/>
  <c r="C3421" i="2"/>
  <c r="B3421" i="2"/>
  <c r="A3421" i="2"/>
  <c r="J3420" i="2"/>
  <c r="I3420" i="2"/>
  <c r="L3420" i="2" s="1"/>
  <c r="H3420" i="2"/>
  <c r="G3420" i="2"/>
  <c r="F3420" i="2"/>
  <c r="E3420" i="2"/>
  <c r="K3420" i="2" s="1"/>
  <c r="D3420" i="2"/>
  <c r="C3420" i="2"/>
  <c r="B3420" i="2"/>
  <c r="A3420" i="2"/>
  <c r="J3419" i="2"/>
  <c r="I3419" i="2"/>
  <c r="L3419" i="2" s="1"/>
  <c r="H3419" i="2"/>
  <c r="G3419" i="2"/>
  <c r="F3419" i="2"/>
  <c r="E3419" i="2"/>
  <c r="K3419" i="2" s="1"/>
  <c r="D3419" i="2"/>
  <c r="C3419" i="2"/>
  <c r="B3419" i="2"/>
  <c r="A3419" i="2"/>
  <c r="J3418" i="2"/>
  <c r="I3418" i="2"/>
  <c r="L3418" i="2" s="1"/>
  <c r="H3418" i="2"/>
  <c r="G3418" i="2"/>
  <c r="F3418" i="2"/>
  <c r="E3418" i="2"/>
  <c r="K3418" i="2" s="1"/>
  <c r="D3418" i="2"/>
  <c r="C3418" i="2"/>
  <c r="B3418" i="2"/>
  <c r="A3418" i="2"/>
  <c r="J3417" i="2"/>
  <c r="I3417" i="2"/>
  <c r="L3417" i="2" s="1"/>
  <c r="H3417" i="2"/>
  <c r="G3417" i="2"/>
  <c r="F3417" i="2"/>
  <c r="E3417" i="2"/>
  <c r="K3417" i="2" s="1"/>
  <c r="D3417" i="2"/>
  <c r="C3417" i="2"/>
  <c r="B3417" i="2"/>
  <c r="A3417" i="2"/>
  <c r="J3416" i="2"/>
  <c r="I3416" i="2"/>
  <c r="L3416" i="2" s="1"/>
  <c r="H3416" i="2"/>
  <c r="G3416" i="2"/>
  <c r="F3416" i="2"/>
  <c r="E3416" i="2"/>
  <c r="K3416" i="2" s="1"/>
  <c r="D3416" i="2"/>
  <c r="C3416" i="2"/>
  <c r="B3416" i="2"/>
  <c r="A3416" i="2"/>
  <c r="J3415" i="2"/>
  <c r="I3415" i="2"/>
  <c r="L3415" i="2" s="1"/>
  <c r="H3415" i="2"/>
  <c r="G3415" i="2"/>
  <c r="F3415" i="2"/>
  <c r="E3415" i="2"/>
  <c r="K3415" i="2" s="1"/>
  <c r="D3415" i="2"/>
  <c r="C3415" i="2"/>
  <c r="B3415" i="2"/>
  <c r="A3415" i="2"/>
  <c r="J3414" i="2"/>
  <c r="I3414" i="2"/>
  <c r="L3414" i="2" s="1"/>
  <c r="H3414" i="2"/>
  <c r="G3414" i="2"/>
  <c r="F3414" i="2"/>
  <c r="E3414" i="2"/>
  <c r="K3414" i="2" s="1"/>
  <c r="D3414" i="2"/>
  <c r="C3414" i="2"/>
  <c r="B3414" i="2"/>
  <c r="A3414" i="2"/>
  <c r="J3413" i="2"/>
  <c r="I3413" i="2"/>
  <c r="L3413" i="2" s="1"/>
  <c r="H3413" i="2"/>
  <c r="G3413" i="2"/>
  <c r="F3413" i="2"/>
  <c r="E3413" i="2"/>
  <c r="K3413" i="2" s="1"/>
  <c r="D3413" i="2"/>
  <c r="C3413" i="2"/>
  <c r="B3413" i="2"/>
  <c r="A3413" i="2"/>
  <c r="J3412" i="2"/>
  <c r="I3412" i="2"/>
  <c r="L3412" i="2" s="1"/>
  <c r="H3412" i="2"/>
  <c r="G3412" i="2"/>
  <c r="F3412" i="2"/>
  <c r="E3412" i="2"/>
  <c r="K3412" i="2" s="1"/>
  <c r="D3412" i="2"/>
  <c r="C3412" i="2"/>
  <c r="B3412" i="2"/>
  <c r="A3412" i="2"/>
  <c r="J3411" i="2"/>
  <c r="I3411" i="2"/>
  <c r="L3411" i="2" s="1"/>
  <c r="H3411" i="2"/>
  <c r="G3411" i="2"/>
  <c r="F3411" i="2"/>
  <c r="E3411" i="2"/>
  <c r="K3411" i="2" s="1"/>
  <c r="D3411" i="2"/>
  <c r="C3411" i="2"/>
  <c r="B3411" i="2"/>
  <c r="A3411" i="2"/>
  <c r="J3410" i="2"/>
  <c r="I3410" i="2"/>
  <c r="L3410" i="2" s="1"/>
  <c r="H3410" i="2"/>
  <c r="G3410" i="2"/>
  <c r="F3410" i="2"/>
  <c r="E3410" i="2"/>
  <c r="K3410" i="2" s="1"/>
  <c r="D3410" i="2"/>
  <c r="C3410" i="2"/>
  <c r="B3410" i="2"/>
  <c r="A3410" i="2"/>
  <c r="J3409" i="2"/>
  <c r="I3409" i="2"/>
  <c r="L3409" i="2" s="1"/>
  <c r="H3409" i="2"/>
  <c r="G3409" i="2"/>
  <c r="F3409" i="2"/>
  <c r="E3409" i="2"/>
  <c r="K3409" i="2" s="1"/>
  <c r="D3409" i="2"/>
  <c r="C3409" i="2"/>
  <c r="B3409" i="2"/>
  <c r="A3409" i="2"/>
  <c r="J3408" i="2"/>
  <c r="I3408" i="2"/>
  <c r="L3408" i="2" s="1"/>
  <c r="H3408" i="2"/>
  <c r="G3408" i="2"/>
  <c r="F3408" i="2"/>
  <c r="E3408" i="2"/>
  <c r="K3408" i="2" s="1"/>
  <c r="D3408" i="2"/>
  <c r="C3408" i="2"/>
  <c r="B3408" i="2"/>
  <c r="A3408" i="2"/>
  <c r="J3407" i="2"/>
  <c r="I3407" i="2"/>
  <c r="L3407" i="2" s="1"/>
  <c r="H3407" i="2"/>
  <c r="G3407" i="2"/>
  <c r="F3407" i="2"/>
  <c r="E3407" i="2"/>
  <c r="K3407" i="2" s="1"/>
  <c r="D3407" i="2"/>
  <c r="C3407" i="2"/>
  <c r="B3407" i="2"/>
  <c r="A3407" i="2"/>
  <c r="J3406" i="2"/>
  <c r="I3406" i="2"/>
  <c r="L3406" i="2" s="1"/>
  <c r="H3406" i="2"/>
  <c r="G3406" i="2"/>
  <c r="F3406" i="2"/>
  <c r="E3406" i="2"/>
  <c r="K3406" i="2" s="1"/>
  <c r="D3406" i="2"/>
  <c r="C3406" i="2"/>
  <c r="B3406" i="2"/>
  <c r="A3406" i="2"/>
  <c r="J3405" i="2"/>
  <c r="I3405" i="2"/>
  <c r="L3405" i="2" s="1"/>
  <c r="H3405" i="2"/>
  <c r="G3405" i="2"/>
  <c r="F3405" i="2"/>
  <c r="E3405" i="2"/>
  <c r="K3405" i="2" s="1"/>
  <c r="D3405" i="2"/>
  <c r="C3405" i="2"/>
  <c r="B3405" i="2"/>
  <c r="A3405" i="2"/>
  <c r="J3404" i="2"/>
  <c r="I3404" i="2"/>
  <c r="L3404" i="2" s="1"/>
  <c r="H3404" i="2"/>
  <c r="G3404" i="2"/>
  <c r="F3404" i="2"/>
  <c r="E3404" i="2"/>
  <c r="K3404" i="2" s="1"/>
  <c r="D3404" i="2"/>
  <c r="C3404" i="2"/>
  <c r="B3404" i="2"/>
  <c r="A3404" i="2"/>
  <c r="J3403" i="2"/>
  <c r="I3403" i="2"/>
  <c r="L3403" i="2" s="1"/>
  <c r="H3403" i="2"/>
  <c r="G3403" i="2"/>
  <c r="F3403" i="2"/>
  <c r="E3403" i="2"/>
  <c r="K3403" i="2" s="1"/>
  <c r="D3403" i="2"/>
  <c r="C3403" i="2"/>
  <c r="B3403" i="2"/>
  <c r="A3403" i="2"/>
  <c r="J3402" i="2"/>
  <c r="I3402" i="2"/>
  <c r="L3402" i="2" s="1"/>
  <c r="H3402" i="2"/>
  <c r="G3402" i="2"/>
  <c r="F3402" i="2"/>
  <c r="E3402" i="2"/>
  <c r="K3402" i="2" s="1"/>
  <c r="D3402" i="2"/>
  <c r="C3402" i="2"/>
  <c r="B3402" i="2"/>
  <c r="A3402" i="2"/>
  <c r="J3401" i="2"/>
  <c r="I3401" i="2"/>
  <c r="L3401" i="2" s="1"/>
  <c r="H3401" i="2"/>
  <c r="G3401" i="2"/>
  <c r="F3401" i="2"/>
  <c r="E3401" i="2"/>
  <c r="K3401" i="2" s="1"/>
  <c r="D3401" i="2"/>
  <c r="C3401" i="2"/>
  <c r="B3401" i="2"/>
  <c r="A3401" i="2"/>
  <c r="J3400" i="2"/>
  <c r="I3400" i="2"/>
  <c r="L3400" i="2" s="1"/>
  <c r="H3400" i="2"/>
  <c r="G3400" i="2"/>
  <c r="F3400" i="2"/>
  <c r="E3400" i="2"/>
  <c r="K3400" i="2" s="1"/>
  <c r="D3400" i="2"/>
  <c r="C3400" i="2"/>
  <c r="B3400" i="2"/>
  <c r="A3400" i="2"/>
  <c r="J3399" i="2"/>
  <c r="I3399" i="2"/>
  <c r="L3399" i="2" s="1"/>
  <c r="H3399" i="2"/>
  <c r="G3399" i="2"/>
  <c r="F3399" i="2"/>
  <c r="E3399" i="2"/>
  <c r="K3399" i="2" s="1"/>
  <c r="D3399" i="2"/>
  <c r="C3399" i="2"/>
  <c r="B3399" i="2"/>
  <c r="A3399" i="2"/>
  <c r="J3398" i="2"/>
  <c r="I3398" i="2"/>
  <c r="L3398" i="2" s="1"/>
  <c r="H3398" i="2"/>
  <c r="G3398" i="2"/>
  <c r="F3398" i="2"/>
  <c r="E3398" i="2"/>
  <c r="K3398" i="2" s="1"/>
  <c r="D3398" i="2"/>
  <c r="C3398" i="2"/>
  <c r="B3398" i="2"/>
  <c r="A3398" i="2"/>
  <c r="J3397" i="2"/>
  <c r="I3397" i="2"/>
  <c r="L3397" i="2" s="1"/>
  <c r="H3397" i="2"/>
  <c r="G3397" i="2"/>
  <c r="F3397" i="2"/>
  <c r="E3397" i="2"/>
  <c r="K3397" i="2" s="1"/>
  <c r="D3397" i="2"/>
  <c r="C3397" i="2"/>
  <c r="B3397" i="2"/>
  <c r="A3397" i="2"/>
  <c r="J3396" i="2"/>
  <c r="I3396" i="2"/>
  <c r="L3396" i="2" s="1"/>
  <c r="H3396" i="2"/>
  <c r="G3396" i="2"/>
  <c r="F3396" i="2"/>
  <c r="E3396" i="2"/>
  <c r="K3396" i="2" s="1"/>
  <c r="D3396" i="2"/>
  <c r="C3396" i="2"/>
  <c r="B3396" i="2"/>
  <c r="A3396" i="2"/>
  <c r="J3395" i="2"/>
  <c r="I3395" i="2"/>
  <c r="L3395" i="2" s="1"/>
  <c r="H3395" i="2"/>
  <c r="G3395" i="2"/>
  <c r="F3395" i="2"/>
  <c r="E3395" i="2"/>
  <c r="K3395" i="2" s="1"/>
  <c r="D3395" i="2"/>
  <c r="C3395" i="2"/>
  <c r="B3395" i="2"/>
  <c r="A3395" i="2"/>
  <c r="J3394" i="2"/>
  <c r="I3394" i="2"/>
  <c r="L3394" i="2" s="1"/>
  <c r="H3394" i="2"/>
  <c r="G3394" i="2"/>
  <c r="F3394" i="2"/>
  <c r="E3394" i="2"/>
  <c r="K3394" i="2" s="1"/>
  <c r="D3394" i="2"/>
  <c r="C3394" i="2"/>
  <c r="B3394" i="2"/>
  <c r="A3394" i="2"/>
  <c r="J3393" i="2"/>
  <c r="I3393" i="2"/>
  <c r="L3393" i="2" s="1"/>
  <c r="H3393" i="2"/>
  <c r="G3393" i="2"/>
  <c r="F3393" i="2"/>
  <c r="E3393" i="2"/>
  <c r="K3393" i="2" s="1"/>
  <c r="D3393" i="2"/>
  <c r="C3393" i="2"/>
  <c r="B3393" i="2"/>
  <c r="A3393" i="2"/>
  <c r="J3392" i="2"/>
  <c r="I3392" i="2"/>
  <c r="L3392" i="2" s="1"/>
  <c r="H3392" i="2"/>
  <c r="G3392" i="2"/>
  <c r="F3392" i="2"/>
  <c r="E3392" i="2"/>
  <c r="K3392" i="2" s="1"/>
  <c r="D3392" i="2"/>
  <c r="C3392" i="2"/>
  <c r="B3392" i="2"/>
  <c r="A3392" i="2"/>
  <c r="J3391" i="2"/>
  <c r="I3391" i="2"/>
  <c r="L3391" i="2" s="1"/>
  <c r="H3391" i="2"/>
  <c r="G3391" i="2"/>
  <c r="F3391" i="2"/>
  <c r="E3391" i="2"/>
  <c r="K3391" i="2" s="1"/>
  <c r="D3391" i="2"/>
  <c r="C3391" i="2"/>
  <c r="B3391" i="2"/>
  <c r="A3391" i="2"/>
  <c r="J3390" i="2"/>
  <c r="I3390" i="2"/>
  <c r="L3390" i="2" s="1"/>
  <c r="H3390" i="2"/>
  <c r="G3390" i="2"/>
  <c r="F3390" i="2"/>
  <c r="E3390" i="2"/>
  <c r="K3390" i="2" s="1"/>
  <c r="D3390" i="2"/>
  <c r="C3390" i="2"/>
  <c r="B3390" i="2"/>
  <c r="A3390" i="2"/>
  <c r="J3389" i="2"/>
  <c r="I3389" i="2"/>
  <c r="L3389" i="2" s="1"/>
  <c r="H3389" i="2"/>
  <c r="G3389" i="2"/>
  <c r="F3389" i="2"/>
  <c r="E3389" i="2"/>
  <c r="K3389" i="2" s="1"/>
  <c r="D3389" i="2"/>
  <c r="C3389" i="2"/>
  <c r="B3389" i="2"/>
  <c r="A3389" i="2"/>
  <c r="J3388" i="2"/>
  <c r="I3388" i="2"/>
  <c r="L3388" i="2" s="1"/>
  <c r="H3388" i="2"/>
  <c r="G3388" i="2"/>
  <c r="F3388" i="2"/>
  <c r="E3388" i="2"/>
  <c r="K3388" i="2" s="1"/>
  <c r="D3388" i="2"/>
  <c r="C3388" i="2"/>
  <c r="B3388" i="2"/>
  <c r="A3388" i="2"/>
  <c r="J3387" i="2"/>
  <c r="I3387" i="2"/>
  <c r="L3387" i="2" s="1"/>
  <c r="H3387" i="2"/>
  <c r="G3387" i="2"/>
  <c r="F3387" i="2"/>
  <c r="E3387" i="2"/>
  <c r="K3387" i="2" s="1"/>
  <c r="D3387" i="2"/>
  <c r="C3387" i="2"/>
  <c r="B3387" i="2"/>
  <c r="A3387" i="2"/>
  <c r="J3386" i="2"/>
  <c r="I3386" i="2"/>
  <c r="L3386" i="2" s="1"/>
  <c r="H3386" i="2"/>
  <c r="G3386" i="2"/>
  <c r="F3386" i="2"/>
  <c r="E3386" i="2"/>
  <c r="K3386" i="2" s="1"/>
  <c r="D3386" i="2"/>
  <c r="C3386" i="2"/>
  <c r="B3386" i="2"/>
  <c r="A3386" i="2"/>
  <c r="J3385" i="2"/>
  <c r="I3385" i="2"/>
  <c r="L3385" i="2" s="1"/>
  <c r="H3385" i="2"/>
  <c r="G3385" i="2"/>
  <c r="F3385" i="2"/>
  <c r="E3385" i="2"/>
  <c r="K3385" i="2" s="1"/>
  <c r="D3385" i="2"/>
  <c r="C3385" i="2"/>
  <c r="B3385" i="2"/>
  <c r="A3385" i="2"/>
  <c r="J3384" i="2"/>
  <c r="I3384" i="2"/>
  <c r="L3384" i="2" s="1"/>
  <c r="H3384" i="2"/>
  <c r="G3384" i="2"/>
  <c r="F3384" i="2"/>
  <c r="E3384" i="2"/>
  <c r="K3384" i="2" s="1"/>
  <c r="D3384" i="2"/>
  <c r="C3384" i="2"/>
  <c r="B3384" i="2"/>
  <c r="A3384" i="2"/>
  <c r="J3383" i="2"/>
  <c r="I3383" i="2"/>
  <c r="L3383" i="2" s="1"/>
  <c r="H3383" i="2"/>
  <c r="G3383" i="2"/>
  <c r="F3383" i="2"/>
  <c r="E3383" i="2"/>
  <c r="K3383" i="2" s="1"/>
  <c r="D3383" i="2"/>
  <c r="C3383" i="2"/>
  <c r="B3383" i="2"/>
  <c r="A3383" i="2"/>
  <c r="J3382" i="2"/>
  <c r="I3382" i="2"/>
  <c r="L3382" i="2" s="1"/>
  <c r="H3382" i="2"/>
  <c r="G3382" i="2"/>
  <c r="F3382" i="2"/>
  <c r="E3382" i="2"/>
  <c r="K3382" i="2" s="1"/>
  <c r="D3382" i="2"/>
  <c r="C3382" i="2"/>
  <c r="B3382" i="2"/>
  <c r="A3382" i="2"/>
  <c r="J3381" i="2"/>
  <c r="I3381" i="2"/>
  <c r="L3381" i="2" s="1"/>
  <c r="H3381" i="2"/>
  <c r="G3381" i="2"/>
  <c r="F3381" i="2"/>
  <c r="E3381" i="2"/>
  <c r="K3381" i="2" s="1"/>
  <c r="D3381" i="2"/>
  <c r="C3381" i="2"/>
  <c r="B3381" i="2"/>
  <c r="A3381" i="2"/>
  <c r="J3380" i="2"/>
  <c r="I3380" i="2"/>
  <c r="L3380" i="2" s="1"/>
  <c r="H3380" i="2"/>
  <c r="G3380" i="2"/>
  <c r="F3380" i="2"/>
  <c r="E3380" i="2"/>
  <c r="K3380" i="2" s="1"/>
  <c r="D3380" i="2"/>
  <c r="C3380" i="2"/>
  <c r="B3380" i="2"/>
  <c r="A3380" i="2"/>
  <c r="J3379" i="2"/>
  <c r="I3379" i="2"/>
  <c r="L3379" i="2" s="1"/>
  <c r="H3379" i="2"/>
  <c r="G3379" i="2"/>
  <c r="F3379" i="2"/>
  <c r="E3379" i="2"/>
  <c r="K3379" i="2" s="1"/>
  <c r="D3379" i="2"/>
  <c r="C3379" i="2"/>
  <c r="B3379" i="2"/>
  <c r="A3379" i="2"/>
  <c r="J3378" i="2"/>
  <c r="I3378" i="2"/>
  <c r="L3378" i="2" s="1"/>
  <c r="H3378" i="2"/>
  <c r="G3378" i="2"/>
  <c r="F3378" i="2"/>
  <c r="E3378" i="2"/>
  <c r="K3378" i="2" s="1"/>
  <c r="D3378" i="2"/>
  <c r="C3378" i="2"/>
  <c r="B3378" i="2"/>
  <c r="A3378" i="2"/>
  <c r="J3377" i="2"/>
  <c r="I3377" i="2"/>
  <c r="L3377" i="2" s="1"/>
  <c r="H3377" i="2"/>
  <c r="G3377" i="2"/>
  <c r="F3377" i="2"/>
  <c r="E3377" i="2"/>
  <c r="K3377" i="2" s="1"/>
  <c r="D3377" i="2"/>
  <c r="C3377" i="2"/>
  <c r="B3377" i="2"/>
  <c r="A3377" i="2"/>
  <c r="J3376" i="2"/>
  <c r="I3376" i="2"/>
  <c r="L3376" i="2" s="1"/>
  <c r="H3376" i="2"/>
  <c r="G3376" i="2"/>
  <c r="F3376" i="2"/>
  <c r="E3376" i="2"/>
  <c r="K3376" i="2" s="1"/>
  <c r="D3376" i="2"/>
  <c r="C3376" i="2"/>
  <c r="B3376" i="2"/>
  <c r="A3376" i="2"/>
  <c r="J3375" i="2"/>
  <c r="I3375" i="2"/>
  <c r="L3375" i="2" s="1"/>
  <c r="H3375" i="2"/>
  <c r="G3375" i="2"/>
  <c r="F3375" i="2"/>
  <c r="E3375" i="2"/>
  <c r="K3375" i="2" s="1"/>
  <c r="D3375" i="2"/>
  <c r="C3375" i="2"/>
  <c r="B3375" i="2"/>
  <c r="A3375" i="2"/>
  <c r="J3374" i="2"/>
  <c r="I3374" i="2"/>
  <c r="L3374" i="2" s="1"/>
  <c r="H3374" i="2"/>
  <c r="G3374" i="2"/>
  <c r="F3374" i="2"/>
  <c r="E3374" i="2"/>
  <c r="K3374" i="2" s="1"/>
  <c r="D3374" i="2"/>
  <c r="C3374" i="2"/>
  <c r="B3374" i="2"/>
  <c r="A3374" i="2"/>
  <c r="J3373" i="2"/>
  <c r="I3373" i="2"/>
  <c r="L3373" i="2" s="1"/>
  <c r="H3373" i="2"/>
  <c r="G3373" i="2"/>
  <c r="F3373" i="2"/>
  <c r="E3373" i="2"/>
  <c r="K3373" i="2" s="1"/>
  <c r="D3373" i="2"/>
  <c r="C3373" i="2"/>
  <c r="B3373" i="2"/>
  <c r="A3373" i="2"/>
  <c r="J3372" i="2"/>
  <c r="I3372" i="2"/>
  <c r="L3372" i="2" s="1"/>
  <c r="H3372" i="2"/>
  <c r="G3372" i="2"/>
  <c r="F3372" i="2"/>
  <c r="E3372" i="2"/>
  <c r="K3372" i="2" s="1"/>
  <c r="D3372" i="2"/>
  <c r="C3372" i="2"/>
  <c r="B3372" i="2"/>
  <c r="A3372" i="2"/>
  <c r="J3371" i="2"/>
  <c r="I3371" i="2"/>
  <c r="L3371" i="2" s="1"/>
  <c r="H3371" i="2"/>
  <c r="G3371" i="2"/>
  <c r="F3371" i="2"/>
  <c r="E3371" i="2"/>
  <c r="K3371" i="2" s="1"/>
  <c r="D3371" i="2"/>
  <c r="C3371" i="2"/>
  <c r="B3371" i="2"/>
  <c r="A3371" i="2"/>
  <c r="J3370" i="2"/>
  <c r="I3370" i="2"/>
  <c r="L3370" i="2" s="1"/>
  <c r="H3370" i="2"/>
  <c r="G3370" i="2"/>
  <c r="F3370" i="2"/>
  <c r="E3370" i="2"/>
  <c r="K3370" i="2" s="1"/>
  <c r="D3370" i="2"/>
  <c r="C3370" i="2"/>
  <c r="B3370" i="2"/>
  <c r="A3370" i="2"/>
  <c r="J3369" i="2"/>
  <c r="I3369" i="2"/>
  <c r="L3369" i="2" s="1"/>
  <c r="H3369" i="2"/>
  <c r="G3369" i="2"/>
  <c r="F3369" i="2"/>
  <c r="E3369" i="2"/>
  <c r="K3369" i="2" s="1"/>
  <c r="D3369" i="2"/>
  <c r="C3369" i="2"/>
  <c r="B3369" i="2"/>
  <c r="A3369" i="2"/>
  <c r="J3368" i="2"/>
  <c r="I3368" i="2"/>
  <c r="L3368" i="2" s="1"/>
  <c r="H3368" i="2"/>
  <c r="G3368" i="2"/>
  <c r="F3368" i="2"/>
  <c r="E3368" i="2"/>
  <c r="K3368" i="2" s="1"/>
  <c r="D3368" i="2"/>
  <c r="C3368" i="2"/>
  <c r="B3368" i="2"/>
  <c r="A3368" i="2"/>
  <c r="J3367" i="2"/>
  <c r="I3367" i="2"/>
  <c r="L3367" i="2" s="1"/>
  <c r="H3367" i="2"/>
  <c r="G3367" i="2"/>
  <c r="F3367" i="2"/>
  <c r="E3367" i="2"/>
  <c r="K3367" i="2" s="1"/>
  <c r="D3367" i="2"/>
  <c r="C3367" i="2"/>
  <c r="B3367" i="2"/>
  <c r="A3367" i="2"/>
  <c r="J3366" i="2"/>
  <c r="I3366" i="2"/>
  <c r="L3366" i="2" s="1"/>
  <c r="H3366" i="2"/>
  <c r="G3366" i="2"/>
  <c r="F3366" i="2"/>
  <c r="E3366" i="2"/>
  <c r="K3366" i="2" s="1"/>
  <c r="D3366" i="2"/>
  <c r="C3366" i="2"/>
  <c r="B3366" i="2"/>
  <c r="A3366" i="2"/>
  <c r="J3365" i="2"/>
  <c r="I3365" i="2"/>
  <c r="L3365" i="2" s="1"/>
  <c r="H3365" i="2"/>
  <c r="G3365" i="2"/>
  <c r="F3365" i="2"/>
  <c r="E3365" i="2"/>
  <c r="K3365" i="2" s="1"/>
  <c r="D3365" i="2"/>
  <c r="C3365" i="2"/>
  <c r="B3365" i="2"/>
  <c r="A3365" i="2"/>
  <c r="J3364" i="2"/>
  <c r="I3364" i="2"/>
  <c r="L3364" i="2" s="1"/>
  <c r="H3364" i="2"/>
  <c r="G3364" i="2"/>
  <c r="F3364" i="2"/>
  <c r="E3364" i="2"/>
  <c r="K3364" i="2" s="1"/>
  <c r="D3364" i="2"/>
  <c r="C3364" i="2"/>
  <c r="B3364" i="2"/>
  <c r="A3364" i="2"/>
  <c r="J3363" i="2"/>
  <c r="I3363" i="2"/>
  <c r="L3363" i="2" s="1"/>
  <c r="H3363" i="2"/>
  <c r="G3363" i="2"/>
  <c r="F3363" i="2"/>
  <c r="E3363" i="2"/>
  <c r="K3363" i="2" s="1"/>
  <c r="D3363" i="2"/>
  <c r="C3363" i="2"/>
  <c r="B3363" i="2"/>
  <c r="A3363" i="2"/>
  <c r="J3362" i="2"/>
  <c r="I3362" i="2"/>
  <c r="L3362" i="2" s="1"/>
  <c r="H3362" i="2"/>
  <c r="G3362" i="2"/>
  <c r="F3362" i="2"/>
  <c r="E3362" i="2"/>
  <c r="K3362" i="2" s="1"/>
  <c r="D3362" i="2"/>
  <c r="C3362" i="2"/>
  <c r="B3362" i="2"/>
  <c r="A3362" i="2"/>
  <c r="J3361" i="2"/>
  <c r="I3361" i="2"/>
  <c r="L3361" i="2" s="1"/>
  <c r="H3361" i="2"/>
  <c r="G3361" i="2"/>
  <c r="F3361" i="2"/>
  <c r="E3361" i="2"/>
  <c r="K3361" i="2" s="1"/>
  <c r="D3361" i="2"/>
  <c r="C3361" i="2"/>
  <c r="B3361" i="2"/>
  <c r="A3361" i="2"/>
  <c r="J3360" i="2"/>
  <c r="I3360" i="2"/>
  <c r="L3360" i="2" s="1"/>
  <c r="H3360" i="2"/>
  <c r="G3360" i="2"/>
  <c r="F3360" i="2"/>
  <c r="E3360" i="2"/>
  <c r="K3360" i="2" s="1"/>
  <c r="D3360" i="2"/>
  <c r="C3360" i="2"/>
  <c r="B3360" i="2"/>
  <c r="A3360" i="2"/>
  <c r="J3359" i="2"/>
  <c r="I3359" i="2"/>
  <c r="L3359" i="2" s="1"/>
  <c r="H3359" i="2"/>
  <c r="G3359" i="2"/>
  <c r="F3359" i="2"/>
  <c r="E3359" i="2"/>
  <c r="K3359" i="2" s="1"/>
  <c r="D3359" i="2"/>
  <c r="C3359" i="2"/>
  <c r="B3359" i="2"/>
  <c r="A3359" i="2"/>
  <c r="J3358" i="2"/>
  <c r="I3358" i="2"/>
  <c r="L3358" i="2" s="1"/>
  <c r="H3358" i="2"/>
  <c r="G3358" i="2"/>
  <c r="F3358" i="2"/>
  <c r="E3358" i="2"/>
  <c r="K3358" i="2" s="1"/>
  <c r="D3358" i="2"/>
  <c r="C3358" i="2"/>
  <c r="B3358" i="2"/>
  <c r="A3358" i="2"/>
  <c r="J3357" i="2"/>
  <c r="I3357" i="2"/>
  <c r="L3357" i="2" s="1"/>
  <c r="H3357" i="2"/>
  <c r="G3357" i="2"/>
  <c r="F3357" i="2"/>
  <c r="E3357" i="2"/>
  <c r="K3357" i="2" s="1"/>
  <c r="D3357" i="2"/>
  <c r="C3357" i="2"/>
  <c r="B3357" i="2"/>
  <c r="A3357" i="2"/>
  <c r="J3356" i="2"/>
  <c r="I3356" i="2"/>
  <c r="L3356" i="2" s="1"/>
  <c r="H3356" i="2"/>
  <c r="G3356" i="2"/>
  <c r="F3356" i="2"/>
  <c r="E3356" i="2"/>
  <c r="K3356" i="2" s="1"/>
  <c r="D3356" i="2"/>
  <c r="C3356" i="2"/>
  <c r="B3356" i="2"/>
  <c r="A3356" i="2"/>
  <c r="J3355" i="2"/>
  <c r="I3355" i="2"/>
  <c r="L3355" i="2" s="1"/>
  <c r="H3355" i="2"/>
  <c r="G3355" i="2"/>
  <c r="F3355" i="2"/>
  <c r="E3355" i="2"/>
  <c r="K3355" i="2" s="1"/>
  <c r="D3355" i="2"/>
  <c r="C3355" i="2"/>
  <c r="B3355" i="2"/>
  <c r="A3355" i="2"/>
  <c r="J3354" i="2"/>
  <c r="I3354" i="2"/>
  <c r="L3354" i="2" s="1"/>
  <c r="H3354" i="2"/>
  <c r="G3354" i="2"/>
  <c r="F3354" i="2"/>
  <c r="E3354" i="2"/>
  <c r="K3354" i="2" s="1"/>
  <c r="D3354" i="2"/>
  <c r="C3354" i="2"/>
  <c r="B3354" i="2"/>
  <c r="A3354" i="2"/>
  <c r="J3353" i="2"/>
  <c r="I3353" i="2"/>
  <c r="L3353" i="2" s="1"/>
  <c r="H3353" i="2"/>
  <c r="G3353" i="2"/>
  <c r="F3353" i="2"/>
  <c r="E3353" i="2"/>
  <c r="K3353" i="2" s="1"/>
  <c r="D3353" i="2"/>
  <c r="C3353" i="2"/>
  <c r="B3353" i="2"/>
  <c r="A3353" i="2"/>
  <c r="J3352" i="2"/>
  <c r="I3352" i="2"/>
  <c r="L3352" i="2" s="1"/>
  <c r="H3352" i="2"/>
  <c r="G3352" i="2"/>
  <c r="F3352" i="2"/>
  <c r="E3352" i="2"/>
  <c r="K3352" i="2" s="1"/>
  <c r="D3352" i="2"/>
  <c r="C3352" i="2"/>
  <c r="B3352" i="2"/>
  <c r="A3352" i="2"/>
  <c r="J3351" i="2"/>
  <c r="I3351" i="2"/>
  <c r="L3351" i="2" s="1"/>
  <c r="H3351" i="2"/>
  <c r="G3351" i="2"/>
  <c r="F3351" i="2"/>
  <c r="E3351" i="2"/>
  <c r="K3351" i="2" s="1"/>
  <c r="D3351" i="2"/>
  <c r="C3351" i="2"/>
  <c r="B3351" i="2"/>
  <c r="A3351" i="2"/>
  <c r="J3350" i="2"/>
  <c r="I3350" i="2"/>
  <c r="L3350" i="2" s="1"/>
  <c r="H3350" i="2"/>
  <c r="G3350" i="2"/>
  <c r="F3350" i="2"/>
  <c r="E3350" i="2"/>
  <c r="K3350" i="2" s="1"/>
  <c r="D3350" i="2"/>
  <c r="C3350" i="2"/>
  <c r="B3350" i="2"/>
  <c r="A3350" i="2"/>
  <c r="J3349" i="2"/>
  <c r="I3349" i="2"/>
  <c r="L3349" i="2" s="1"/>
  <c r="H3349" i="2"/>
  <c r="G3349" i="2"/>
  <c r="F3349" i="2"/>
  <c r="E3349" i="2"/>
  <c r="K3349" i="2" s="1"/>
  <c r="D3349" i="2"/>
  <c r="C3349" i="2"/>
  <c r="B3349" i="2"/>
  <c r="A3349" i="2"/>
  <c r="J3348" i="2"/>
  <c r="I3348" i="2"/>
  <c r="L3348" i="2" s="1"/>
  <c r="H3348" i="2"/>
  <c r="G3348" i="2"/>
  <c r="F3348" i="2"/>
  <c r="E3348" i="2"/>
  <c r="K3348" i="2" s="1"/>
  <c r="D3348" i="2"/>
  <c r="C3348" i="2"/>
  <c r="B3348" i="2"/>
  <c r="A3348" i="2"/>
  <c r="J3347" i="2"/>
  <c r="I3347" i="2"/>
  <c r="L3347" i="2" s="1"/>
  <c r="H3347" i="2"/>
  <c r="G3347" i="2"/>
  <c r="F3347" i="2"/>
  <c r="E3347" i="2"/>
  <c r="K3347" i="2" s="1"/>
  <c r="D3347" i="2"/>
  <c r="C3347" i="2"/>
  <c r="B3347" i="2"/>
  <c r="A3347" i="2"/>
  <c r="J3346" i="2"/>
  <c r="I3346" i="2"/>
  <c r="L3346" i="2" s="1"/>
  <c r="H3346" i="2"/>
  <c r="G3346" i="2"/>
  <c r="F3346" i="2"/>
  <c r="E3346" i="2"/>
  <c r="K3346" i="2" s="1"/>
  <c r="D3346" i="2"/>
  <c r="C3346" i="2"/>
  <c r="B3346" i="2"/>
  <c r="A3346" i="2"/>
  <c r="J3345" i="2"/>
  <c r="I3345" i="2"/>
  <c r="L3345" i="2" s="1"/>
  <c r="H3345" i="2"/>
  <c r="G3345" i="2"/>
  <c r="F3345" i="2"/>
  <c r="E3345" i="2"/>
  <c r="K3345" i="2" s="1"/>
  <c r="D3345" i="2"/>
  <c r="C3345" i="2"/>
  <c r="B3345" i="2"/>
  <c r="A3345" i="2"/>
  <c r="J3344" i="2"/>
  <c r="I3344" i="2"/>
  <c r="L3344" i="2" s="1"/>
  <c r="H3344" i="2"/>
  <c r="G3344" i="2"/>
  <c r="F3344" i="2"/>
  <c r="E3344" i="2"/>
  <c r="K3344" i="2" s="1"/>
  <c r="D3344" i="2"/>
  <c r="C3344" i="2"/>
  <c r="B3344" i="2"/>
  <c r="A3344" i="2"/>
  <c r="J3343" i="2"/>
  <c r="I3343" i="2"/>
  <c r="L3343" i="2" s="1"/>
  <c r="H3343" i="2"/>
  <c r="G3343" i="2"/>
  <c r="F3343" i="2"/>
  <c r="E3343" i="2"/>
  <c r="K3343" i="2" s="1"/>
  <c r="D3343" i="2"/>
  <c r="C3343" i="2"/>
  <c r="B3343" i="2"/>
  <c r="A3343" i="2"/>
  <c r="J3342" i="2"/>
  <c r="I3342" i="2"/>
  <c r="L3342" i="2" s="1"/>
  <c r="H3342" i="2"/>
  <c r="G3342" i="2"/>
  <c r="F3342" i="2"/>
  <c r="E3342" i="2"/>
  <c r="K3342" i="2" s="1"/>
  <c r="D3342" i="2"/>
  <c r="C3342" i="2"/>
  <c r="B3342" i="2"/>
  <c r="A3342" i="2"/>
  <c r="J3341" i="2"/>
  <c r="I3341" i="2"/>
  <c r="L3341" i="2" s="1"/>
  <c r="H3341" i="2"/>
  <c r="G3341" i="2"/>
  <c r="F3341" i="2"/>
  <c r="E3341" i="2"/>
  <c r="K3341" i="2" s="1"/>
  <c r="D3341" i="2"/>
  <c r="C3341" i="2"/>
  <c r="B3341" i="2"/>
  <c r="A3341" i="2"/>
  <c r="J3340" i="2"/>
  <c r="I3340" i="2"/>
  <c r="L3340" i="2" s="1"/>
  <c r="H3340" i="2"/>
  <c r="G3340" i="2"/>
  <c r="F3340" i="2"/>
  <c r="E3340" i="2"/>
  <c r="K3340" i="2" s="1"/>
  <c r="D3340" i="2"/>
  <c r="C3340" i="2"/>
  <c r="B3340" i="2"/>
  <c r="A3340" i="2"/>
  <c r="J3339" i="2"/>
  <c r="I3339" i="2"/>
  <c r="L3339" i="2" s="1"/>
  <c r="H3339" i="2"/>
  <c r="G3339" i="2"/>
  <c r="F3339" i="2"/>
  <c r="E3339" i="2"/>
  <c r="K3339" i="2" s="1"/>
  <c r="D3339" i="2"/>
  <c r="C3339" i="2"/>
  <c r="B3339" i="2"/>
  <c r="A3339" i="2"/>
  <c r="J3338" i="2"/>
  <c r="I3338" i="2"/>
  <c r="L3338" i="2" s="1"/>
  <c r="H3338" i="2"/>
  <c r="G3338" i="2"/>
  <c r="F3338" i="2"/>
  <c r="E3338" i="2"/>
  <c r="K3338" i="2" s="1"/>
  <c r="D3338" i="2"/>
  <c r="C3338" i="2"/>
  <c r="B3338" i="2"/>
  <c r="A3338" i="2"/>
  <c r="J3337" i="2"/>
  <c r="I3337" i="2"/>
  <c r="L3337" i="2" s="1"/>
  <c r="H3337" i="2"/>
  <c r="G3337" i="2"/>
  <c r="F3337" i="2"/>
  <c r="E3337" i="2"/>
  <c r="K3337" i="2" s="1"/>
  <c r="D3337" i="2"/>
  <c r="C3337" i="2"/>
  <c r="B3337" i="2"/>
  <c r="A3337" i="2"/>
  <c r="J3336" i="2"/>
  <c r="I3336" i="2"/>
  <c r="L3336" i="2" s="1"/>
  <c r="H3336" i="2"/>
  <c r="G3336" i="2"/>
  <c r="F3336" i="2"/>
  <c r="E3336" i="2"/>
  <c r="K3336" i="2" s="1"/>
  <c r="D3336" i="2"/>
  <c r="C3336" i="2"/>
  <c r="B3336" i="2"/>
  <c r="A3336" i="2"/>
  <c r="J3335" i="2"/>
  <c r="I3335" i="2"/>
  <c r="L3335" i="2" s="1"/>
  <c r="H3335" i="2"/>
  <c r="G3335" i="2"/>
  <c r="F3335" i="2"/>
  <c r="E3335" i="2"/>
  <c r="K3335" i="2" s="1"/>
  <c r="D3335" i="2"/>
  <c r="C3335" i="2"/>
  <c r="B3335" i="2"/>
  <c r="A3335" i="2"/>
  <c r="J3334" i="2"/>
  <c r="I3334" i="2"/>
  <c r="L3334" i="2" s="1"/>
  <c r="H3334" i="2"/>
  <c r="G3334" i="2"/>
  <c r="F3334" i="2"/>
  <c r="E3334" i="2"/>
  <c r="K3334" i="2" s="1"/>
  <c r="D3334" i="2"/>
  <c r="C3334" i="2"/>
  <c r="B3334" i="2"/>
  <c r="A3334" i="2"/>
  <c r="J3333" i="2"/>
  <c r="I3333" i="2"/>
  <c r="L3333" i="2" s="1"/>
  <c r="H3333" i="2"/>
  <c r="G3333" i="2"/>
  <c r="F3333" i="2"/>
  <c r="E3333" i="2"/>
  <c r="K3333" i="2" s="1"/>
  <c r="D3333" i="2"/>
  <c r="C3333" i="2"/>
  <c r="B3333" i="2"/>
  <c r="A3333" i="2"/>
  <c r="J3332" i="2"/>
  <c r="I3332" i="2"/>
  <c r="L3332" i="2" s="1"/>
  <c r="H3332" i="2"/>
  <c r="G3332" i="2"/>
  <c r="F3332" i="2"/>
  <c r="E3332" i="2"/>
  <c r="K3332" i="2" s="1"/>
  <c r="D3332" i="2"/>
  <c r="C3332" i="2"/>
  <c r="B3332" i="2"/>
  <c r="A3332" i="2"/>
  <c r="J3331" i="2"/>
  <c r="I3331" i="2"/>
  <c r="L3331" i="2" s="1"/>
  <c r="H3331" i="2"/>
  <c r="G3331" i="2"/>
  <c r="F3331" i="2"/>
  <c r="E3331" i="2"/>
  <c r="K3331" i="2" s="1"/>
  <c r="D3331" i="2"/>
  <c r="C3331" i="2"/>
  <c r="B3331" i="2"/>
  <c r="A3331" i="2"/>
  <c r="J3330" i="2"/>
  <c r="I3330" i="2"/>
  <c r="L3330" i="2" s="1"/>
  <c r="H3330" i="2"/>
  <c r="G3330" i="2"/>
  <c r="F3330" i="2"/>
  <c r="E3330" i="2"/>
  <c r="K3330" i="2" s="1"/>
  <c r="D3330" i="2"/>
  <c r="C3330" i="2"/>
  <c r="B3330" i="2"/>
  <c r="A3330" i="2"/>
  <c r="J3329" i="2"/>
  <c r="I3329" i="2"/>
  <c r="L3329" i="2" s="1"/>
  <c r="H3329" i="2"/>
  <c r="G3329" i="2"/>
  <c r="F3329" i="2"/>
  <c r="E3329" i="2"/>
  <c r="K3329" i="2" s="1"/>
  <c r="D3329" i="2"/>
  <c r="C3329" i="2"/>
  <c r="B3329" i="2"/>
  <c r="A3329" i="2"/>
  <c r="J3328" i="2"/>
  <c r="I3328" i="2"/>
  <c r="L3328" i="2" s="1"/>
  <c r="H3328" i="2"/>
  <c r="G3328" i="2"/>
  <c r="F3328" i="2"/>
  <c r="E3328" i="2"/>
  <c r="K3328" i="2" s="1"/>
  <c r="D3328" i="2"/>
  <c r="C3328" i="2"/>
  <c r="B3328" i="2"/>
  <c r="A3328" i="2"/>
  <c r="J3327" i="2"/>
  <c r="I3327" i="2"/>
  <c r="L3327" i="2" s="1"/>
  <c r="H3327" i="2"/>
  <c r="G3327" i="2"/>
  <c r="F3327" i="2"/>
  <c r="E3327" i="2"/>
  <c r="K3327" i="2" s="1"/>
  <c r="D3327" i="2"/>
  <c r="C3327" i="2"/>
  <c r="B3327" i="2"/>
  <c r="A3327" i="2"/>
  <c r="J3326" i="2"/>
  <c r="I3326" i="2"/>
  <c r="L3326" i="2" s="1"/>
  <c r="H3326" i="2"/>
  <c r="G3326" i="2"/>
  <c r="F3326" i="2"/>
  <c r="E3326" i="2"/>
  <c r="K3326" i="2" s="1"/>
  <c r="D3326" i="2"/>
  <c r="C3326" i="2"/>
  <c r="B3326" i="2"/>
  <c r="A3326" i="2"/>
  <c r="J3325" i="2"/>
  <c r="I3325" i="2"/>
  <c r="L3325" i="2" s="1"/>
  <c r="H3325" i="2"/>
  <c r="G3325" i="2"/>
  <c r="F3325" i="2"/>
  <c r="E3325" i="2"/>
  <c r="K3325" i="2" s="1"/>
  <c r="D3325" i="2"/>
  <c r="C3325" i="2"/>
  <c r="B3325" i="2"/>
  <c r="A3325" i="2"/>
  <c r="J3324" i="2"/>
  <c r="I3324" i="2"/>
  <c r="L3324" i="2" s="1"/>
  <c r="H3324" i="2"/>
  <c r="G3324" i="2"/>
  <c r="F3324" i="2"/>
  <c r="E3324" i="2"/>
  <c r="K3324" i="2" s="1"/>
  <c r="D3324" i="2"/>
  <c r="C3324" i="2"/>
  <c r="B3324" i="2"/>
  <c r="A3324" i="2"/>
  <c r="J3323" i="2"/>
  <c r="I3323" i="2"/>
  <c r="L3323" i="2" s="1"/>
  <c r="H3323" i="2"/>
  <c r="G3323" i="2"/>
  <c r="F3323" i="2"/>
  <c r="E3323" i="2"/>
  <c r="K3323" i="2" s="1"/>
  <c r="D3323" i="2"/>
  <c r="C3323" i="2"/>
  <c r="B3323" i="2"/>
  <c r="A3323" i="2"/>
  <c r="J3322" i="2"/>
  <c r="I3322" i="2"/>
  <c r="L3322" i="2" s="1"/>
  <c r="H3322" i="2"/>
  <c r="G3322" i="2"/>
  <c r="F3322" i="2"/>
  <c r="E3322" i="2"/>
  <c r="K3322" i="2" s="1"/>
  <c r="D3322" i="2"/>
  <c r="C3322" i="2"/>
  <c r="B3322" i="2"/>
  <c r="A3322" i="2"/>
  <c r="J3321" i="2"/>
  <c r="I3321" i="2"/>
  <c r="L3321" i="2" s="1"/>
  <c r="H3321" i="2"/>
  <c r="G3321" i="2"/>
  <c r="F3321" i="2"/>
  <c r="E3321" i="2"/>
  <c r="K3321" i="2" s="1"/>
  <c r="D3321" i="2"/>
  <c r="C3321" i="2"/>
  <c r="B3321" i="2"/>
  <c r="A3321" i="2"/>
  <c r="J3320" i="2"/>
  <c r="I3320" i="2"/>
  <c r="L3320" i="2" s="1"/>
  <c r="H3320" i="2"/>
  <c r="G3320" i="2"/>
  <c r="F3320" i="2"/>
  <c r="E3320" i="2"/>
  <c r="K3320" i="2" s="1"/>
  <c r="D3320" i="2"/>
  <c r="C3320" i="2"/>
  <c r="B3320" i="2"/>
  <c r="A3320" i="2"/>
  <c r="J3319" i="2"/>
  <c r="I3319" i="2"/>
  <c r="L3319" i="2" s="1"/>
  <c r="H3319" i="2"/>
  <c r="G3319" i="2"/>
  <c r="F3319" i="2"/>
  <c r="E3319" i="2"/>
  <c r="K3319" i="2" s="1"/>
  <c r="D3319" i="2"/>
  <c r="C3319" i="2"/>
  <c r="B3319" i="2"/>
  <c r="A3319" i="2"/>
  <c r="J3318" i="2"/>
  <c r="I3318" i="2"/>
  <c r="L3318" i="2" s="1"/>
  <c r="H3318" i="2"/>
  <c r="G3318" i="2"/>
  <c r="F3318" i="2"/>
  <c r="E3318" i="2"/>
  <c r="K3318" i="2" s="1"/>
  <c r="D3318" i="2"/>
  <c r="C3318" i="2"/>
  <c r="B3318" i="2"/>
  <c r="A3318" i="2"/>
  <c r="J3317" i="2"/>
  <c r="I3317" i="2"/>
  <c r="L3317" i="2" s="1"/>
  <c r="H3317" i="2"/>
  <c r="G3317" i="2"/>
  <c r="F3317" i="2"/>
  <c r="E3317" i="2"/>
  <c r="K3317" i="2" s="1"/>
  <c r="D3317" i="2"/>
  <c r="C3317" i="2"/>
  <c r="B3317" i="2"/>
  <c r="A3317" i="2"/>
  <c r="J3316" i="2"/>
  <c r="I3316" i="2"/>
  <c r="L3316" i="2" s="1"/>
  <c r="H3316" i="2"/>
  <c r="G3316" i="2"/>
  <c r="F3316" i="2"/>
  <c r="E3316" i="2"/>
  <c r="K3316" i="2" s="1"/>
  <c r="D3316" i="2"/>
  <c r="C3316" i="2"/>
  <c r="B3316" i="2"/>
  <c r="A3316" i="2"/>
  <c r="J3315" i="2"/>
  <c r="I3315" i="2"/>
  <c r="L3315" i="2" s="1"/>
  <c r="H3315" i="2"/>
  <c r="G3315" i="2"/>
  <c r="F3315" i="2"/>
  <c r="E3315" i="2"/>
  <c r="K3315" i="2" s="1"/>
  <c r="D3315" i="2"/>
  <c r="C3315" i="2"/>
  <c r="B3315" i="2"/>
  <c r="A3315" i="2"/>
  <c r="J3314" i="2"/>
  <c r="I3314" i="2"/>
  <c r="L3314" i="2" s="1"/>
  <c r="H3314" i="2"/>
  <c r="G3314" i="2"/>
  <c r="F3314" i="2"/>
  <c r="E3314" i="2"/>
  <c r="K3314" i="2" s="1"/>
  <c r="D3314" i="2"/>
  <c r="C3314" i="2"/>
  <c r="B3314" i="2"/>
  <c r="A3314" i="2"/>
  <c r="J3313" i="2"/>
  <c r="I3313" i="2"/>
  <c r="L3313" i="2" s="1"/>
  <c r="H3313" i="2"/>
  <c r="G3313" i="2"/>
  <c r="F3313" i="2"/>
  <c r="E3313" i="2"/>
  <c r="K3313" i="2" s="1"/>
  <c r="D3313" i="2"/>
  <c r="C3313" i="2"/>
  <c r="B3313" i="2"/>
  <c r="A3313" i="2"/>
  <c r="J3312" i="2"/>
  <c r="I3312" i="2"/>
  <c r="L3312" i="2" s="1"/>
  <c r="H3312" i="2"/>
  <c r="G3312" i="2"/>
  <c r="F3312" i="2"/>
  <c r="E3312" i="2"/>
  <c r="K3312" i="2" s="1"/>
  <c r="D3312" i="2"/>
  <c r="C3312" i="2"/>
  <c r="B3312" i="2"/>
  <c r="A3312" i="2"/>
  <c r="J3311" i="2"/>
  <c r="I3311" i="2"/>
  <c r="L3311" i="2" s="1"/>
  <c r="H3311" i="2"/>
  <c r="G3311" i="2"/>
  <c r="F3311" i="2"/>
  <c r="E3311" i="2"/>
  <c r="K3311" i="2" s="1"/>
  <c r="D3311" i="2"/>
  <c r="C3311" i="2"/>
  <c r="B3311" i="2"/>
  <c r="A3311" i="2"/>
  <c r="J3310" i="2"/>
  <c r="I3310" i="2"/>
  <c r="L3310" i="2" s="1"/>
  <c r="H3310" i="2"/>
  <c r="G3310" i="2"/>
  <c r="F3310" i="2"/>
  <c r="E3310" i="2"/>
  <c r="K3310" i="2" s="1"/>
  <c r="D3310" i="2"/>
  <c r="C3310" i="2"/>
  <c r="B3310" i="2"/>
  <c r="A3310" i="2"/>
  <c r="J3309" i="2"/>
  <c r="I3309" i="2"/>
  <c r="L3309" i="2" s="1"/>
  <c r="H3309" i="2"/>
  <c r="G3309" i="2"/>
  <c r="F3309" i="2"/>
  <c r="E3309" i="2"/>
  <c r="K3309" i="2" s="1"/>
  <c r="D3309" i="2"/>
  <c r="C3309" i="2"/>
  <c r="B3309" i="2"/>
  <c r="A3309" i="2"/>
  <c r="J3308" i="2"/>
  <c r="I3308" i="2"/>
  <c r="L3308" i="2" s="1"/>
  <c r="H3308" i="2"/>
  <c r="G3308" i="2"/>
  <c r="F3308" i="2"/>
  <c r="E3308" i="2"/>
  <c r="K3308" i="2" s="1"/>
  <c r="D3308" i="2"/>
  <c r="C3308" i="2"/>
  <c r="B3308" i="2"/>
  <c r="A3308" i="2"/>
  <c r="J3307" i="2"/>
  <c r="I3307" i="2"/>
  <c r="L3307" i="2" s="1"/>
  <c r="H3307" i="2"/>
  <c r="G3307" i="2"/>
  <c r="F3307" i="2"/>
  <c r="E3307" i="2"/>
  <c r="K3307" i="2" s="1"/>
  <c r="D3307" i="2"/>
  <c r="C3307" i="2"/>
  <c r="B3307" i="2"/>
  <c r="A3307" i="2"/>
  <c r="J3306" i="2"/>
  <c r="I3306" i="2"/>
  <c r="L3306" i="2" s="1"/>
  <c r="H3306" i="2"/>
  <c r="G3306" i="2"/>
  <c r="F3306" i="2"/>
  <c r="E3306" i="2"/>
  <c r="K3306" i="2" s="1"/>
  <c r="D3306" i="2"/>
  <c r="C3306" i="2"/>
  <c r="B3306" i="2"/>
  <c r="A3306" i="2"/>
  <c r="J3305" i="2"/>
  <c r="I3305" i="2"/>
  <c r="L3305" i="2" s="1"/>
  <c r="H3305" i="2"/>
  <c r="G3305" i="2"/>
  <c r="F3305" i="2"/>
  <c r="E3305" i="2"/>
  <c r="K3305" i="2" s="1"/>
  <c r="D3305" i="2"/>
  <c r="C3305" i="2"/>
  <c r="B3305" i="2"/>
  <c r="A3305" i="2"/>
  <c r="J3304" i="2"/>
  <c r="I3304" i="2"/>
  <c r="L3304" i="2" s="1"/>
  <c r="H3304" i="2"/>
  <c r="G3304" i="2"/>
  <c r="F3304" i="2"/>
  <c r="E3304" i="2"/>
  <c r="K3304" i="2" s="1"/>
  <c r="D3304" i="2"/>
  <c r="C3304" i="2"/>
  <c r="B3304" i="2"/>
  <c r="A3304" i="2"/>
  <c r="J3303" i="2"/>
  <c r="I3303" i="2"/>
  <c r="L3303" i="2" s="1"/>
  <c r="H3303" i="2"/>
  <c r="G3303" i="2"/>
  <c r="F3303" i="2"/>
  <c r="E3303" i="2"/>
  <c r="K3303" i="2" s="1"/>
  <c r="D3303" i="2"/>
  <c r="C3303" i="2"/>
  <c r="B3303" i="2"/>
  <c r="A3303" i="2"/>
  <c r="J3302" i="2"/>
  <c r="I3302" i="2"/>
  <c r="L3302" i="2" s="1"/>
  <c r="H3302" i="2"/>
  <c r="G3302" i="2"/>
  <c r="F3302" i="2"/>
  <c r="E3302" i="2"/>
  <c r="K3302" i="2" s="1"/>
  <c r="D3302" i="2"/>
  <c r="C3302" i="2"/>
  <c r="B3302" i="2"/>
  <c r="A3302" i="2"/>
  <c r="J3301" i="2"/>
  <c r="I3301" i="2"/>
  <c r="L3301" i="2" s="1"/>
  <c r="H3301" i="2"/>
  <c r="G3301" i="2"/>
  <c r="F3301" i="2"/>
  <c r="E3301" i="2"/>
  <c r="K3301" i="2" s="1"/>
  <c r="D3301" i="2"/>
  <c r="C3301" i="2"/>
  <c r="B3301" i="2"/>
  <c r="A3301" i="2"/>
  <c r="J3300" i="2"/>
  <c r="I3300" i="2"/>
  <c r="L3300" i="2" s="1"/>
  <c r="H3300" i="2"/>
  <c r="G3300" i="2"/>
  <c r="F3300" i="2"/>
  <c r="E3300" i="2"/>
  <c r="K3300" i="2" s="1"/>
  <c r="D3300" i="2"/>
  <c r="C3300" i="2"/>
  <c r="B3300" i="2"/>
  <c r="A3300" i="2"/>
  <c r="J3299" i="2"/>
  <c r="I3299" i="2"/>
  <c r="L3299" i="2" s="1"/>
  <c r="H3299" i="2"/>
  <c r="G3299" i="2"/>
  <c r="F3299" i="2"/>
  <c r="E3299" i="2"/>
  <c r="K3299" i="2" s="1"/>
  <c r="D3299" i="2"/>
  <c r="C3299" i="2"/>
  <c r="B3299" i="2"/>
  <c r="A3299" i="2"/>
  <c r="J3298" i="2"/>
  <c r="I3298" i="2"/>
  <c r="L3298" i="2" s="1"/>
  <c r="H3298" i="2"/>
  <c r="G3298" i="2"/>
  <c r="F3298" i="2"/>
  <c r="E3298" i="2"/>
  <c r="K3298" i="2" s="1"/>
  <c r="D3298" i="2"/>
  <c r="C3298" i="2"/>
  <c r="B3298" i="2"/>
  <c r="A3298" i="2"/>
  <c r="J3297" i="2"/>
  <c r="I3297" i="2"/>
  <c r="L3297" i="2" s="1"/>
  <c r="H3297" i="2"/>
  <c r="G3297" i="2"/>
  <c r="F3297" i="2"/>
  <c r="E3297" i="2"/>
  <c r="K3297" i="2" s="1"/>
  <c r="D3297" i="2"/>
  <c r="C3297" i="2"/>
  <c r="B3297" i="2"/>
  <c r="A3297" i="2"/>
  <c r="J3296" i="2"/>
  <c r="I3296" i="2"/>
  <c r="L3296" i="2" s="1"/>
  <c r="H3296" i="2"/>
  <c r="G3296" i="2"/>
  <c r="F3296" i="2"/>
  <c r="E3296" i="2"/>
  <c r="K3296" i="2" s="1"/>
  <c r="D3296" i="2"/>
  <c r="C3296" i="2"/>
  <c r="B3296" i="2"/>
  <c r="A3296" i="2"/>
  <c r="J3295" i="2"/>
  <c r="I3295" i="2"/>
  <c r="L3295" i="2" s="1"/>
  <c r="H3295" i="2"/>
  <c r="G3295" i="2"/>
  <c r="F3295" i="2"/>
  <c r="E3295" i="2"/>
  <c r="K3295" i="2" s="1"/>
  <c r="D3295" i="2"/>
  <c r="C3295" i="2"/>
  <c r="B3295" i="2"/>
  <c r="A3295" i="2"/>
  <c r="J3294" i="2"/>
  <c r="I3294" i="2"/>
  <c r="L3294" i="2" s="1"/>
  <c r="H3294" i="2"/>
  <c r="G3294" i="2"/>
  <c r="F3294" i="2"/>
  <c r="E3294" i="2"/>
  <c r="K3294" i="2" s="1"/>
  <c r="D3294" i="2"/>
  <c r="C3294" i="2"/>
  <c r="B3294" i="2"/>
  <c r="A3294" i="2"/>
  <c r="J3293" i="2"/>
  <c r="I3293" i="2"/>
  <c r="L3293" i="2" s="1"/>
  <c r="H3293" i="2"/>
  <c r="G3293" i="2"/>
  <c r="F3293" i="2"/>
  <c r="E3293" i="2"/>
  <c r="K3293" i="2" s="1"/>
  <c r="D3293" i="2"/>
  <c r="C3293" i="2"/>
  <c r="B3293" i="2"/>
  <c r="A3293" i="2"/>
  <c r="J3292" i="2"/>
  <c r="I3292" i="2"/>
  <c r="L3292" i="2" s="1"/>
  <c r="H3292" i="2"/>
  <c r="G3292" i="2"/>
  <c r="F3292" i="2"/>
  <c r="E3292" i="2"/>
  <c r="K3292" i="2" s="1"/>
  <c r="D3292" i="2"/>
  <c r="C3292" i="2"/>
  <c r="B3292" i="2"/>
  <c r="A3292" i="2"/>
  <c r="J3291" i="2"/>
  <c r="I3291" i="2"/>
  <c r="L3291" i="2" s="1"/>
  <c r="H3291" i="2"/>
  <c r="G3291" i="2"/>
  <c r="F3291" i="2"/>
  <c r="E3291" i="2"/>
  <c r="K3291" i="2" s="1"/>
  <c r="D3291" i="2"/>
  <c r="C3291" i="2"/>
  <c r="B3291" i="2"/>
  <c r="A3291" i="2"/>
  <c r="J3290" i="2"/>
  <c r="I3290" i="2"/>
  <c r="L3290" i="2" s="1"/>
  <c r="H3290" i="2"/>
  <c r="G3290" i="2"/>
  <c r="F3290" i="2"/>
  <c r="E3290" i="2"/>
  <c r="K3290" i="2" s="1"/>
  <c r="D3290" i="2"/>
  <c r="C3290" i="2"/>
  <c r="B3290" i="2"/>
  <c r="A3290" i="2"/>
  <c r="J3289" i="2"/>
  <c r="I3289" i="2"/>
  <c r="L3289" i="2" s="1"/>
  <c r="H3289" i="2"/>
  <c r="G3289" i="2"/>
  <c r="F3289" i="2"/>
  <c r="E3289" i="2"/>
  <c r="K3289" i="2" s="1"/>
  <c r="D3289" i="2"/>
  <c r="C3289" i="2"/>
  <c r="B3289" i="2"/>
  <c r="A3289" i="2"/>
  <c r="J3288" i="2"/>
  <c r="I3288" i="2"/>
  <c r="L3288" i="2" s="1"/>
  <c r="H3288" i="2"/>
  <c r="G3288" i="2"/>
  <c r="F3288" i="2"/>
  <c r="E3288" i="2"/>
  <c r="K3288" i="2" s="1"/>
  <c r="D3288" i="2"/>
  <c r="C3288" i="2"/>
  <c r="B3288" i="2"/>
  <c r="A3288" i="2"/>
  <c r="J3287" i="2"/>
  <c r="I3287" i="2"/>
  <c r="L3287" i="2" s="1"/>
  <c r="H3287" i="2"/>
  <c r="G3287" i="2"/>
  <c r="F3287" i="2"/>
  <c r="E3287" i="2"/>
  <c r="K3287" i="2" s="1"/>
  <c r="D3287" i="2"/>
  <c r="C3287" i="2"/>
  <c r="B3287" i="2"/>
  <c r="A3287" i="2"/>
  <c r="J3286" i="2"/>
  <c r="I3286" i="2"/>
  <c r="L3286" i="2" s="1"/>
  <c r="H3286" i="2"/>
  <c r="G3286" i="2"/>
  <c r="F3286" i="2"/>
  <c r="E3286" i="2"/>
  <c r="K3286" i="2" s="1"/>
  <c r="D3286" i="2"/>
  <c r="C3286" i="2"/>
  <c r="B3286" i="2"/>
  <c r="A3286" i="2"/>
  <c r="J3285" i="2"/>
  <c r="I3285" i="2"/>
  <c r="L3285" i="2" s="1"/>
  <c r="H3285" i="2"/>
  <c r="G3285" i="2"/>
  <c r="F3285" i="2"/>
  <c r="E3285" i="2"/>
  <c r="K3285" i="2" s="1"/>
  <c r="D3285" i="2"/>
  <c r="C3285" i="2"/>
  <c r="B3285" i="2"/>
  <c r="A3285" i="2"/>
  <c r="J3284" i="2"/>
  <c r="I3284" i="2"/>
  <c r="L3284" i="2" s="1"/>
  <c r="H3284" i="2"/>
  <c r="G3284" i="2"/>
  <c r="F3284" i="2"/>
  <c r="E3284" i="2"/>
  <c r="K3284" i="2" s="1"/>
  <c r="D3284" i="2"/>
  <c r="C3284" i="2"/>
  <c r="B3284" i="2"/>
  <c r="A3284" i="2"/>
  <c r="J3283" i="2"/>
  <c r="I3283" i="2"/>
  <c r="L3283" i="2" s="1"/>
  <c r="H3283" i="2"/>
  <c r="G3283" i="2"/>
  <c r="F3283" i="2"/>
  <c r="E3283" i="2"/>
  <c r="K3283" i="2" s="1"/>
  <c r="D3283" i="2"/>
  <c r="C3283" i="2"/>
  <c r="B3283" i="2"/>
  <c r="A3283" i="2"/>
  <c r="J3282" i="2"/>
  <c r="I3282" i="2"/>
  <c r="L3282" i="2" s="1"/>
  <c r="H3282" i="2"/>
  <c r="G3282" i="2"/>
  <c r="F3282" i="2"/>
  <c r="E3282" i="2"/>
  <c r="K3282" i="2" s="1"/>
  <c r="D3282" i="2"/>
  <c r="C3282" i="2"/>
  <c r="B3282" i="2"/>
  <c r="A3282" i="2"/>
  <c r="J3281" i="2"/>
  <c r="I3281" i="2"/>
  <c r="L3281" i="2" s="1"/>
  <c r="H3281" i="2"/>
  <c r="G3281" i="2"/>
  <c r="F3281" i="2"/>
  <c r="E3281" i="2"/>
  <c r="K3281" i="2" s="1"/>
  <c r="D3281" i="2"/>
  <c r="C3281" i="2"/>
  <c r="B3281" i="2"/>
  <c r="A3281" i="2"/>
  <c r="J3280" i="2"/>
  <c r="I3280" i="2"/>
  <c r="L3280" i="2" s="1"/>
  <c r="H3280" i="2"/>
  <c r="G3280" i="2"/>
  <c r="F3280" i="2"/>
  <c r="E3280" i="2"/>
  <c r="K3280" i="2" s="1"/>
  <c r="D3280" i="2"/>
  <c r="C3280" i="2"/>
  <c r="B3280" i="2"/>
  <c r="A3280" i="2"/>
  <c r="J3279" i="2"/>
  <c r="I3279" i="2"/>
  <c r="L3279" i="2" s="1"/>
  <c r="H3279" i="2"/>
  <c r="G3279" i="2"/>
  <c r="F3279" i="2"/>
  <c r="E3279" i="2"/>
  <c r="K3279" i="2" s="1"/>
  <c r="D3279" i="2"/>
  <c r="C3279" i="2"/>
  <c r="B3279" i="2"/>
  <c r="A3279" i="2"/>
  <c r="J3278" i="2"/>
  <c r="I3278" i="2"/>
  <c r="L3278" i="2" s="1"/>
  <c r="H3278" i="2"/>
  <c r="G3278" i="2"/>
  <c r="F3278" i="2"/>
  <c r="E3278" i="2"/>
  <c r="K3278" i="2" s="1"/>
  <c r="D3278" i="2"/>
  <c r="C3278" i="2"/>
  <c r="B3278" i="2"/>
  <c r="A3278" i="2"/>
  <c r="J3277" i="2"/>
  <c r="I3277" i="2"/>
  <c r="L3277" i="2" s="1"/>
  <c r="H3277" i="2"/>
  <c r="G3277" i="2"/>
  <c r="F3277" i="2"/>
  <c r="E3277" i="2"/>
  <c r="K3277" i="2" s="1"/>
  <c r="D3277" i="2"/>
  <c r="C3277" i="2"/>
  <c r="B3277" i="2"/>
  <c r="A3277" i="2"/>
  <c r="J3276" i="2"/>
  <c r="I3276" i="2"/>
  <c r="L3276" i="2" s="1"/>
  <c r="H3276" i="2"/>
  <c r="G3276" i="2"/>
  <c r="F3276" i="2"/>
  <c r="E3276" i="2"/>
  <c r="K3276" i="2" s="1"/>
  <c r="D3276" i="2"/>
  <c r="C3276" i="2"/>
  <c r="B3276" i="2"/>
  <c r="A3276" i="2"/>
  <c r="J3275" i="2"/>
  <c r="I3275" i="2"/>
  <c r="L3275" i="2" s="1"/>
  <c r="H3275" i="2"/>
  <c r="G3275" i="2"/>
  <c r="F3275" i="2"/>
  <c r="E3275" i="2"/>
  <c r="K3275" i="2" s="1"/>
  <c r="D3275" i="2"/>
  <c r="C3275" i="2"/>
  <c r="B3275" i="2"/>
  <c r="A3275" i="2"/>
  <c r="J3274" i="2"/>
  <c r="I3274" i="2"/>
  <c r="L3274" i="2" s="1"/>
  <c r="H3274" i="2"/>
  <c r="G3274" i="2"/>
  <c r="F3274" i="2"/>
  <c r="E3274" i="2"/>
  <c r="K3274" i="2" s="1"/>
  <c r="D3274" i="2"/>
  <c r="C3274" i="2"/>
  <c r="B3274" i="2"/>
  <c r="A3274" i="2"/>
  <c r="J3273" i="2"/>
  <c r="I3273" i="2"/>
  <c r="L3273" i="2" s="1"/>
  <c r="H3273" i="2"/>
  <c r="G3273" i="2"/>
  <c r="F3273" i="2"/>
  <c r="E3273" i="2"/>
  <c r="K3273" i="2" s="1"/>
  <c r="D3273" i="2"/>
  <c r="C3273" i="2"/>
  <c r="B3273" i="2"/>
  <c r="A3273" i="2"/>
  <c r="J3272" i="2"/>
  <c r="I3272" i="2"/>
  <c r="L3272" i="2" s="1"/>
  <c r="H3272" i="2"/>
  <c r="G3272" i="2"/>
  <c r="F3272" i="2"/>
  <c r="E3272" i="2"/>
  <c r="K3272" i="2" s="1"/>
  <c r="D3272" i="2"/>
  <c r="C3272" i="2"/>
  <c r="B3272" i="2"/>
  <c r="A3272" i="2"/>
  <c r="J3271" i="2"/>
  <c r="I3271" i="2"/>
  <c r="L3271" i="2" s="1"/>
  <c r="H3271" i="2"/>
  <c r="G3271" i="2"/>
  <c r="F3271" i="2"/>
  <c r="E3271" i="2"/>
  <c r="K3271" i="2" s="1"/>
  <c r="D3271" i="2"/>
  <c r="C3271" i="2"/>
  <c r="B3271" i="2"/>
  <c r="A3271" i="2"/>
  <c r="J3270" i="2"/>
  <c r="I3270" i="2"/>
  <c r="L3270" i="2" s="1"/>
  <c r="H3270" i="2"/>
  <c r="G3270" i="2"/>
  <c r="F3270" i="2"/>
  <c r="E3270" i="2"/>
  <c r="K3270" i="2" s="1"/>
  <c r="D3270" i="2"/>
  <c r="C3270" i="2"/>
  <c r="B3270" i="2"/>
  <c r="A3270" i="2"/>
  <c r="J3269" i="2"/>
  <c r="I3269" i="2"/>
  <c r="L3269" i="2" s="1"/>
  <c r="H3269" i="2"/>
  <c r="G3269" i="2"/>
  <c r="F3269" i="2"/>
  <c r="E3269" i="2"/>
  <c r="K3269" i="2" s="1"/>
  <c r="D3269" i="2"/>
  <c r="C3269" i="2"/>
  <c r="B3269" i="2"/>
  <c r="A3269" i="2"/>
  <c r="J3268" i="2"/>
  <c r="I3268" i="2"/>
  <c r="L3268" i="2" s="1"/>
  <c r="H3268" i="2"/>
  <c r="G3268" i="2"/>
  <c r="F3268" i="2"/>
  <c r="E3268" i="2"/>
  <c r="K3268" i="2" s="1"/>
  <c r="D3268" i="2"/>
  <c r="C3268" i="2"/>
  <c r="B3268" i="2"/>
  <c r="A3268" i="2"/>
  <c r="J3267" i="2"/>
  <c r="I3267" i="2"/>
  <c r="L3267" i="2" s="1"/>
  <c r="H3267" i="2"/>
  <c r="G3267" i="2"/>
  <c r="F3267" i="2"/>
  <c r="E3267" i="2"/>
  <c r="K3267" i="2" s="1"/>
  <c r="D3267" i="2"/>
  <c r="C3267" i="2"/>
  <c r="B3267" i="2"/>
  <c r="A3267" i="2"/>
  <c r="J3266" i="2"/>
  <c r="I3266" i="2"/>
  <c r="L3266" i="2" s="1"/>
  <c r="H3266" i="2"/>
  <c r="G3266" i="2"/>
  <c r="F3266" i="2"/>
  <c r="E3266" i="2"/>
  <c r="K3266" i="2" s="1"/>
  <c r="D3266" i="2"/>
  <c r="C3266" i="2"/>
  <c r="B3266" i="2"/>
  <c r="A3266" i="2"/>
  <c r="J3265" i="2"/>
  <c r="I3265" i="2"/>
  <c r="L3265" i="2" s="1"/>
  <c r="H3265" i="2"/>
  <c r="G3265" i="2"/>
  <c r="F3265" i="2"/>
  <c r="E3265" i="2"/>
  <c r="K3265" i="2" s="1"/>
  <c r="D3265" i="2"/>
  <c r="C3265" i="2"/>
  <c r="B3265" i="2"/>
  <c r="A3265" i="2"/>
  <c r="J3264" i="2"/>
  <c r="I3264" i="2"/>
  <c r="L3264" i="2" s="1"/>
  <c r="H3264" i="2"/>
  <c r="G3264" i="2"/>
  <c r="F3264" i="2"/>
  <c r="E3264" i="2"/>
  <c r="K3264" i="2" s="1"/>
  <c r="D3264" i="2"/>
  <c r="C3264" i="2"/>
  <c r="B3264" i="2"/>
  <c r="A3264" i="2"/>
  <c r="J3263" i="2"/>
  <c r="I3263" i="2"/>
  <c r="L3263" i="2" s="1"/>
  <c r="H3263" i="2"/>
  <c r="G3263" i="2"/>
  <c r="F3263" i="2"/>
  <c r="E3263" i="2"/>
  <c r="K3263" i="2" s="1"/>
  <c r="D3263" i="2"/>
  <c r="C3263" i="2"/>
  <c r="B3263" i="2"/>
  <c r="A3263" i="2"/>
  <c r="J3262" i="2"/>
  <c r="I3262" i="2"/>
  <c r="L3262" i="2" s="1"/>
  <c r="H3262" i="2"/>
  <c r="G3262" i="2"/>
  <c r="F3262" i="2"/>
  <c r="E3262" i="2"/>
  <c r="K3262" i="2" s="1"/>
  <c r="D3262" i="2"/>
  <c r="C3262" i="2"/>
  <c r="B3262" i="2"/>
  <c r="A3262" i="2"/>
  <c r="J3261" i="2"/>
  <c r="I3261" i="2"/>
  <c r="L3261" i="2" s="1"/>
  <c r="H3261" i="2"/>
  <c r="G3261" i="2"/>
  <c r="F3261" i="2"/>
  <c r="E3261" i="2"/>
  <c r="K3261" i="2" s="1"/>
  <c r="D3261" i="2"/>
  <c r="C3261" i="2"/>
  <c r="B3261" i="2"/>
  <c r="A3261" i="2"/>
  <c r="J3260" i="2"/>
  <c r="I3260" i="2"/>
  <c r="L3260" i="2" s="1"/>
  <c r="H3260" i="2"/>
  <c r="G3260" i="2"/>
  <c r="F3260" i="2"/>
  <c r="E3260" i="2"/>
  <c r="K3260" i="2" s="1"/>
  <c r="D3260" i="2"/>
  <c r="C3260" i="2"/>
  <c r="B3260" i="2"/>
  <c r="A3260" i="2"/>
  <c r="J3259" i="2"/>
  <c r="I3259" i="2"/>
  <c r="L3259" i="2" s="1"/>
  <c r="H3259" i="2"/>
  <c r="G3259" i="2"/>
  <c r="F3259" i="2"/>
  <c r="E3259" i="2"/>
  <c r="K3259" i="2" s="1"/>
  <c r="D3259" i="2"/>
  <c r="C3259" i="2"/>
  <c r="B3259" i="2"/>
  <c r="A3259" i="2"/>
  <c r="J3258" i="2"/>
  <c r="I3258" i="2"/>
  <c r="L3258" i="2" s="1"/>
  <c r="H3258" i="2"/>
  <c r="G3258" i="2"/>
  <c r="F3258" i="2"/>
  <c r="E3258" i="2"/>
  <c r="K3258" i="2" s="1"/>
  <c r="D3258" i="2"/>
  <c r="C3258" i="2"/>
  <c r="B3258" i="2"/>
  <c r="A3258" i="2"/>
  <c r="J3257" i="2"/>
  <c r="I3257" i="2"/>
  <c r="L3257" i="2" s="1"/>
  <c r="H3257" i="2"/>
  <c r="G3257" i="2"/>
  <c r="F3257" i="2"/>
  <c r="E3257" i="2"/>
  <c r="K3257" i="2" s="1"/>
  <c r="D3257" i="2"/>
  <c r="C3257" i="2"/>
  <c r="B3257" i="2"/>
  <c r="A3257" i="2"/>
  <c r="J3256" i="2"/>
  <c r="I3256" i="2"/>
  <c r="L3256" i="2" s="1"/>
  <c r="H3256" i="2"/>
  <c r="G3256" i="2"/>
  <c r="F3256" i="2"/>
  <c r="E3256" i="2"/>
  <c r="K3256" i="2" s="1"/>
  <c r="D3256" i="2"/>
  <c r="C3256" i="2"/>
  <c r="B3256" i="2"/>
  <c r="A3256" i="2"/>
  <c r="J3255" i="2"/>
  <c r="I3255" i="2"/>
  <c r="L3255" i="2" s="1"/>
  <c r="H3255" i="2"/>
  <c r="G3255" i="2"/>
  <c r="F3255" i="2"/>
  <c r="E3255" i="2"/>
  <c r="K3255" i="2" s="1"/>
  <c r="D3255" i="2"/>
  <c r="C3255" i="2"/>
  <c r="B3255" i="2"/>
  <c r="A3255" i="2"/>
  <c r="J3254" i="2"/>
  <c r="I3254" i="2"/>
  <c r="L3254" i="2" s="1"/>
  <c r="H3254" i="2"/>
  <c r="G3254" i="2"/>
  <c r="F3254" i="2"/>
  <c r="E3254" i="2"/>
  <c r="K3254" i="2" s="1"/>
  <c r="D3254" i="2"/>
  <c r="C3254" i="2"/>
  <c r="B3254" i="2"/>
  <c r="A3254" i="2"/>
  <c r="J3253" i="2"/>
  <c r="I3253" i="2"/>
  <c r="L3253" i="2" s="1"/>
  <c r="H3253" i="2"/>
  <c r="G3253" i="2"/>
  <c r="F3253" i="2"/>
  <c r="E3253" i="2"/>
  <c r="K3253" i="2" s="1"/>
  <c r="D3253" i="2"/>
  <c r="C3253" i="2"/>
  <c r="B3253" i="2"/>
  <c r="A3253" i="2"/>
  <c r="J3252" i="2"/>
  <c r="I3252" i="2"/>
  <c r="L3252" i="2" s="1"/>
  <c r="H3252" i="2"/>
  <c r="G3252" i="2"/>
  <c r="F3252" i="2"/>
  <c r="E3252" i="2"/>
  <c r="K3252" i="2" s="1"/>
  <c r="D3252" i="2"/>
  <c r="C3252" i="2"/>
  <c r="B3252" i="2"/>
  <c r="A3252" i="2"/>
  <c r="J3251" i="2"/>
  <c r="I3251" i="2"/>
  <c r="L3251" i="2" s="1"/>
  <c r="H3251" i="2"/>
  <c r="G3251" i="2"/>
  <c r="F3251" i="2"/>
  <c r="E3251" i="2"/>
  <c r="K3251" i="2" s="1"/>
  <c r="D3251" i="2"/>
  <c r="C3251" i="2"/>
  <c r="B3251" i="2"/>
  <c r="A3251" i="2"/>
  <c r="J3250" i="2"/>
  <c r="I3250" i="2"/>
  <c r="L3250" i="2" s="1"/>
  <c r="H3250" i="2"/>
  <c r="G3250" i="2"/>
  <c r="F3250" i="2"/>
  <c r="E3250" i="2"/>
  <c r="K3250" i="2" s="1"/>
  <c r="D3250" i="2"/>
  <c r="C3250" i="2"/>
  <c r="B3250" i="2"/>
  <c r="A3250" i="2"/>
  <c r="J3249" i="2"/>
  <c r="I3249" i="2"/>
  <c r="L3249" i="2" s="1"/>
  <c r="H3249" i="2"/>
  <c r="G3249" i="2"/>
  <c r="F3249" i="2"/>
  <c r="E3249" i="2"/>
  <c r="K3249" i="2" s="1"/>
  <c r="D3249" i="2"/>
  <c r="C3249" i="2"/>
  <c r="B3249" i="2"/>
  <c r="A3249" i="2"/>
  <c r="J3248" i="2"/>
  <c r="I3248" i="2"/>
  <c r="L3248" i="2" s="1"/>
  <c r="H3248" i="2"/>
  <c r="G3248" i="2"/>
  <c r="F3248" i="2"/>
  <c r="E3248" i="2"/>
  <c r="K3248" i="2" s="1"/>
  <c r="D3248" i="2"/>
  <c r="C3248" i="2"/>
  <c r="B3248" i="2"/>
  <c r="A3248" i="2"/>
  <c r="J3247" i="2"/>
  <c r="I3247" i="2"/>
  <c r="L3247" i="2" s="1"/>
  <c r="H3247" i="2"/>
  <c r="G3247" i="2"/>
  <c r="F3247" i="2"/>
  <c r="E3247" i="2"/>
  <c r="K3247" i="2" s="1"/>
  <c r="D3247" i="2"/>
  <c r="C3247" i="2"/>
  <c r="B3247" i="2"/>
  <c r="A3247" i="2"/>
  <c r="J3246" i="2"/>
  <c r="I3246" i="2"/>
  <c r="L3246" i="2" s="1"/>
  <c r="H3246" i="2"/>
  <c r="G3246" i="2"/>
  <c r="F3246" i="2"/>
  <c r="E3246" i="2"/>
  <c r="K3246" i="2" s="1"/>
  <c r="D3246" i="2"/>
  <c r="C3246" i="2"/>
  <c r="B3246" i="2"/>
  <c r="A3246" i="2"/>
  <c r="J3245" i="2"/>
  <c r="I3245" i="2"/>
  <c r="L3245" i="2" s="1"/>
  <c r="H3245" i="2"/>
  <c r="G3245" i="2"/>
  <c r="F3245" i="2"/>
  <c r="E3245" i="2"/>
  <c r="K3245" i="2" s="1"/>
  <c r="D3245" i="2"/>
  <c r="C3245" i="2"/>
  <c r="B3245" i="2"/>
  <c r="A3245" i="2"/>
  <c r="J3244" i="2"/>
  <c r="I3244" i="2"/>
  <c r="L3244" i="2" s="1"/>
  <c r="H3244" i="2"/>
  <c r="G3244" i="2"/>
  <c r="F3244" i="2"/>
  <c r="E3244" i="2"/>
  <c r="K3244" i="2" s="1"/>
  <c r="D3244" i="2"/>
  <c r="C3244" i="2"/>
  <c r="B3244" i="2"/>
  <c r="A3244" i="2"/>
  <c r="J3243" i="2"/>
  <c r="I3243" i="2"/>
  <c r="L3243" i="2" s="1"/>
  <c r="H3243" i="2"/>
  <c r="G3243" i="2"/>
  <c r="F3243" i="2"/>
  <c r="E3243" i="2"/>
  <c r="K3243" i="2" s="1"/>
  <c r="D3243" i="2"/>
  <c r="C3243" i="2"/>
  <c r="B3243" i="2"/>
  <c r="A3243" i="2"/>
  <c r="J3242" i="2"/>
  <c r="I3242" i="2"/>
  <c r="L3242" i="2" s="1"/>
  <c r="H3242" i="2"/>
  <c r="G3242" i="2"/>
  <c r="F3242" i="2"/>
  <c r="E3242" i="2"/>
  <c r="K3242" i="2" s="1"/>
  <c r="D3242" i="2"/>
  <c r="C3242" i="2"/>
  <c r="B3242" i="2"/>
  <c r="A3242" i="2"/>
  <c r="J3241" i="2"/>
  <c r="I3241" i="2"/>
  <c r="L3241" i="2" s="1"/>
  <c r="H3241" i="2"/>
  <c r="G3241" i="2"/>
  <c r="F3241" i="2"/>
  <c r="E3241" i="2"/>
  <c r="K3241" i="2" s="1"/>
  <c r="D3241" i="2"/>
  <c r="C3241" i="2"/>
  <c r="B3241" i="2"/>
  <c r="A3241" i="2"/>
  <c r="J3240" i="2"/>
  <c r="I3240" i="2"/>
  <c r="L3240" i="2" s="1"/>
  <c r="H3240" i="2"/>
  <c r="G3240" i="2"/>
  <c r="F3240" i="2"/>
  <c r="E3240" i="2"/>
  <c r="K3240" i="2" s="1"/>
  <c r="D3240" i="2"/>
  <c r="C3240" i="2"/>
  <c r="B3240" i="2"/>
  <c r="A3240" i="2"/>
  <c r="J3239" i="2"/>
  <c r="I3239" i="2"/>
  <c r="L3239" i="2" s="1"/>
  <c r="H3239" i="2"/>
  <c r="G3239" i="2"/>
  <c r="F3239" i="2"/>
  <c r="E3239" i="2"/>
  <c r="K3239" i="2" s="1"/>
  <c r="D3239" i="2"/>
  <c r="C3239" i="2"/>
  <c r="B3239" i="2"/>
  <c r="A3239" i="2"/>
  <c r="J3238" i="2"/>
  <c r="I3238" i="2"/>
  <c r="L3238" i="2" s="1"/>
  <c r="H3238" i="2"/>
  <c r="G3238" i="2"/>
  <c r="F3238" i="2"/>
  <c r="E3238" i="2"/>
  <c r="K3238" i="2" s="1"/>
  <c r="D3238" i="2"/>
  <c r="C3238" i="2"/>
  <c r="B3238" i="2"/>
  <c r="A3238" i="2"/>
  <c r="J3237" i="2"/>
  <c r="I3237" i="2"/>
  <c r="L3237" i="2" s="1"/>
  <c r="H3237" i="2"/>
  <c r="G3237" i="2"/>
  <c r="F3237" i="2"/>
  <c r="E3237" i="2"/>
  <c r="K3237" i="2" s="1"/>
  <c r="D3237" i="2"/>
  <c r="C3237" i="2"/>
  <c r="B3237" i="2"/>
  <c r="A3237" i="2"/>
  <c r="J3236" i="2"/>
  <c r="I3236" i="2"/>
  <c r="L3236" i="2" s="1"/>
  <c r="H3236" i="2"/>
  <c r="G3236" i="2"/>
  <c r="F3236" i="2"/>
  <c r="E3236" i="2"/>
  <c r="K3236" i="2" s="1"/>
  <c r="D3236" i="2"/>
  <c r="C3236" i="2"/>
  <c r="B3236" i="2"/>
  <c r="A3236" i="2"/>
  <c r="J3235" i="2"/>
  <c r="I3235" i="2"/>
  <c r="L3235" i="2" s="1"/>
  <c r="H3235" i="2"/>
  <c r="G3235" i="2"/>
  <c r="F3235" i="2"/>
  <c r="E3235" i="2"/>
  <c r="K3235" i="2" s="1"/>
  <c r="D3235" i="2"/>
  <c r="C3235" i="2"/>
  <c r="B3235" i="2"/>
  <c r="A3235" i="2"/>
  <c r="J3234" i="2"/>
  <c r="I3234" i="2"/>
  <c r="L3234" i="2" s="1"/>
  <c r="H3234" i="2"/>
  <c r="G3234" i="2"/>
  <c r="F3234" i="2"/>
  <c r="E3234" i="2"/>
  <c r="K3234" i="2" s="1"/>
  <c r="D3234" i="2"/>
  <c r="C3234" i="2"/>
  <c r="B3234" i="2"/>
  <c r="A3234" i="2"/>
  <c r="J3233" i="2"/>
  <c r="I3233" i="2"/>
  <c r="L3233" i="2" s="1"/>
  <c r="H3233" i="2"/>
  <c r="G3233" i="2"/>
  <c r="F3233" i="2"/>
  <c r="E3233" i="2"/>
  <c r="K3233" i="2" s="1"/>
  <c r="D3233" i="2"/>
  <c r="C3233" i="2"/>
  <c r="B3233" i="2"/>
  <c r="A3233" i="2"/>
  <c r="J3232" i="2"/>
  <c r="I3232" i="2"/>
  <c r="L3232" i="2" s="1"/>
  <c r="H3232" i="2"/>
  <c r="G3232" i="2"/>
  <c r="F3232" i="2"/>
  <c r="E3232" i="2"/>
  <c r="K3232" i="2" s="1"/>
  <c r="D3232" i="2"/>
  <c r="C3232" i="2"/>
  <c r="B3232" i="2"/>
  <c r="A3232" i="2"/>
  <c r="J3231" i="2"/>
  <c r="I3231" i="2"/>
  <c r="L3231" i="2" s="1"/>
  <c r="H3231" i="2"/>
  <c r="G3231" i="2"/>
  <c r="F3231" i="2"/>
  <c r="E3231" i="2"/>
  <c r="K3231" i="2" s="1"/>
  <c r="D3231" i="2"/>
  <c r="C3231" i="2"/>
  <c r="B3231" i="2"/>
  <c r="A3231" i="2"/>
  <c r="J3230" i="2"/>
  <c r="I3230" i="2"/>
  <c r="L3230" i="2" s="1"/>
  <c r="H3230" i="2"/>
  <c r="G3230" i="2"/>
  <c r="F3230" i="2"/>
  <c r="E3230" i="2"/>
  <c r="K3230" i="2" s="1"/>
  <c r="D3230" i="2"/>
  <c r="C3230" i="2"/>
  <c r="B3230" i="2"/>
  <c r="A3230" i="2"/>
  <c r="J3229" i="2"/>
  <c r="I3229" i="2"/>
  <c r="L3229" i="2" s="1"/>
  <c r="H3229" i="2"/>
  <c r="G3229" i="2"/>
  <c r="F3229" i="2"/>
  <c r="E3229" i="2"/>
  <c r="K3229" i="2" s="1"/>
  <c r="D3229" i="2"/>
  <c r="C3229" i="2"/>
  <c r="B3229" i="2"/>
  <c r="A3229" i="2"/>
  <c r="J3228" i="2"/>
  <c r="I3228" i="2"/>
  <c r="L3228" i="2" s="1"/>
  <c r="H3228" i="2"/>
  <c r="G3228" i="2"/>
  <c r="F3228" i="2"/>
  <c r="E3228" i="2"/>
  <c r="K3228" i="2" s="1"/>
  <c r="D3228" i="2"/>
  <c r="C3228" i="2"/>
  <c r="B3228" i="2"/>
  <c r="A3228" i="2"/>
  <c r="J3227" i="2"/>
  <c r="I3227" i="2"/>
  <c r="L3227" i="2" s="1"/>
  <c r="H3227" i="2"/>
  <c r="G3227" i="2"/>
  <c r="F3227" i="2"/>
  <c r="E3227" i="2"/>
  <c r="K3227" i="2" s="1"/>
  <c r="D3227" i="2"/>
  <c r="C3227" i="2"/>
  <c r="B3227" i="2"/>
  <c r="A3227" i="2"/>
  <c r="J3226" i="2"/>
  <c r="I3226" i="2"/>
  <c r="L3226" i="2" s="1"/>
  <c r="H3226" i="2"/>
  <c r="G3226" i="2"/>
  <c r="F3226" i="2"/>
  <c r="E3226" i="2"/>
  <c r="K3226" i="2" s="1"/>
  <c r="D3226" i="2"/>
  <c r="C3226" i="2"/>
  <c r="B3226" i="2"/>
  <c r="A3226" i="2"/>
  <c r="J3225" i="2"/>
  <c r="I3225" i="2"/>
  <c r="L3225" i="2" s="1"/>
  <c r="H3225" i="2"/>
  <c r="G3225" i="2"/>
  <c r="F3225" i="2"/>
  <c r="E3225" i="2"/>
  <c r="K3225" i="2" s="1"/>
  <c r="D3225" i="2"/>
  <c r="C3225" i="2"/>
  <c r="B3225" i="2"/>
  <c r="A3225" i="2"/>
  <c r="J3224" i="2"/>
  <c r="I3224" i="2"/>
  <c r="L3224" i="2" s="1"/>
  <c r="H3224" i="2"/>
  <c r="G3224" i="2"/>
  <c r="F3224" i="2"/>
  <c r="E3224" i="2"/>
  <c r="K3224" i="2" s="1"/>
  <c r="D3224" i="2"/>
  <c r="C3224" i="2"/>
  <c r="B3224" i="2"/>
  <c r="A3224" i="2"/>
  <c r="J3223" i="2"/>
  <c r="I3223" i="2"/>
  <c r="L3223" i="2" s="1"/>
  <c r="H3223" i="2"/>
  <c r="G3223" i="2"/>
  <c r="F3223" i="2"/>
  <c r="E3223" i="2"/>
  <c r="K3223" i="2" s="1"/>
  <c r="D3223" i="2"/>
  <c r="C3223" i="2"/>
  <c r="B3223" i="2"/>
  <c r="A3223" i="2"/>
  <c r="J3222" i="2"/>
  <c r="I3222" i="2"/>
  <c r="L3222" i="2" s="1"/>
  <c r="H3222" i="2"/>
  <c r="G3222" i="2"/>
  <c r="F3222" i="2"/>
  <c r="E3222" i="2"/>
  <c r="K3222" i="2" s="1"/>
  <c r="D3222" i="2"/>
  <c r="C3222" i="2"/>
  <c r="B3222" i="2"/>
  <c r="A3222" i="2"/>
  <c r="J3221" i="2"/>
  <c r="I3221" i="2"/>
  <c r="L3221" i="2" s="1"/>
  <c r="H3221" i="2"/>
  <c r="G3221" i="2"/>
  <c r="F3221" i="2"/>
  <c r="E3221" i="2"/>
  <c r="K3221" i="2" s="1"/>
  <c r="D3221" i="2"/>
  <c r="C3221" i="2"/>
  <c r="B3221" i="2"/>
  <c r="A3221" i="2"/>
  <c r="J3220" i="2"/>
  <c r="I3220" i="2"/>
  <c r="L3220" i="2" s="1"/>
  <c r="H3220" i="2"/>
  <c r="G3220" i="2"/>
  <c r="F3220" i="2"/>
  <c r="E3220" i="2"/>
  <c r="K3220" i="2" s="1"/>
  <c r="D3220" i="2"/>
  <c r="C3220" i="2"/>
  <c r="B3220" i="2"/>
  <c r="A3220" i="2"/>
  <c r="J3219" i="2"/>
  <c r="I3219" i="2"/>
  <c r="L3219" i="2" s="1"/>
  <c r="H3219" i="2"/>
  <c r="G3219" i="2"/>
  <c r="F3219" i="2"/>
  <c r="E3219" i="2"/>
  <c r="K3219" i="2" s="1"/>
  <c r="D3219" i="2"/>
  <c r="C3219" i="2"/>
  <c r="B3219" i="2"/>
  <c r="A3219" i="2"/>
  <c r="J3218" i="2"/>
  <c r="I3218" i="2"/>
  <c r="L3218" i="2" s="1"/>
  <c r="H3218" i="2"/>
  <c r="G3218" i="2"/>
  <c r="F3218" i="2"/>
  <c r="E3218" i="2"/>
  <c r="K3218" i="2" s="1"/>
  <c r="D3218" i="2"/>
  <c r="C3218" i="2"/>
  <c r="B3218" i="2"/>
  <c r="A3218" i="2"/>
  <c r="J3217" i="2"/>
  <c r="I3217" i="2"/>
  <c r="L3217" i="2" s="1"/>
  <c r="H3217" i="2"/>
  <c r="G3217" i="2"/>
  <c r="F3217" i="2"/>
  <c r="E3217" i="2"/>
  <c r="K3217" i="2" s="1"/>
  <c r="D3217" i="2"/>
  <c r="C3217" i="2"/>
  <c r="B3217" i="2"/>
  <c r="A3217" i="2"/>
  <c r="J3216" i="2"/>
  <c r="I3216" i="2"/>
  <c r="L3216" i="2" s="1"/>
  <c r="H3216" i="2"/>
  <c r="G3216" i="2"/>
  <c r="F3216" i="2"/>
  <c r="E3216" i="2"/>
  <c r="K3216" i="2" s="1"/>
  <c r="D3216" i="2"/>
  <c r="C3216" i="2"/>
  <c r="B3216" i="2"/>
  <c r="A3216" i="2"/>
  <c r="J3215" i="2"/>
  <c r="I3215" i="2"/>
  <c r="L3215" i="2" s="1"/>
  <c r="H3215" i="2"/>
  <c r="G3215" i="2"/>
  <c r="F3215" i="2"/>
  <c r="E3215" i="2"/>
  <c r="K3215" i="2" s="1"/>
  <c r="D3215" i="2"/>
  <c r="C3215" i="2"/>
  <c r="B3215" i="2"/>
  <c r="A3215" i="2"/>
  <c r="J3214" i="2"/>
  <c r="I3214" i="2"/>
  <c r="L3214" i="2" s="1"/>
  <c r="H3214" i="2"/>
  <c r="G3214" i="2"/>
  <c r="F3214" i="2"/>
  <c r="E3214" i="2"/>
  <c r="K3214" i="2" s="1"/>
  <c r="D3214" i="2"/>
  <c r="C3214" i="2"/>
  <c r="B3214" i="2"/>
  <c r="A3214" i="2"/>
  <c r="J3213" i="2"/>
  <c r="I3213" i="2"/>
  <c r="L3213" i="2" s="1"/>
  <c r="H3213" i="2"/>
  <c r="G3213" i="2"/>
  <c r="F3213" i="2"/>
  <c r="E3213" i="2"/>
  <c r="K3213" i="2" s="1"/>
  <c r="D3213" i="2"/>
  <c r="C3213" i="2"/>
  <c r="B3213" i="2"/>
  <c r="A3213" i="2"/>
  <c r="J3212" i="2"/>
  <c r="I3212" i="2"/>
  <c r="L3212" i="2" s="1"/>
  <c r="H3212" i="2"/>
  <c r="G3212" i="2"/>
  <c r="F3212" i="2"/>
  <c r="E3212" i="2"/>
  <c r="K3212" i="2" s="1"/>
  <c r="D3212" i="2"/>
  <c r="C3212" i="2"/>
  <c r="B3212" i="2"/>
  <c r="A3212" i="2"/>
  <c r="J3211" i="2"/>
  <c r="I3211" i="2"/>
  <c r="L3211" i="2" s="1"/>
  <c r="H3211" i="2"/>
  <c r="G3211" i="2"/>
  <c r="F3211" i="2"/>
  <c r="E3211" i="2"/>
  <c r="K3211" i="2" s="1"/>
  <c r="D3211" i="2"/>
  <c r="C3211" i="2"/>
  <c r="B3211" i="2"/>
  <c r="A3211" i="2"/>
  <c r="J3210" i="2"/>
  <c r="I3210" i="2"/>
  <c r="L3210" i="2" s="1"/>
  <c r="H3210" i="2"/>
  <c r="G3210" i="2"/>
  <c r="F3210" i="2"/>
  <c r="E3210" i="2"/>
  <c r="K3210" i="2" s="1"/>
  <c r="D3210" i="2"/>
  <c r="C3210" i="2"/>
  <c r="B3210" i="2"/>
  <c r="A3210" i="2"/>
  <c r="J3209" i="2"/>
  <c r="I3209" i="2"/>
  <c r="L3209" i="2" s="1"/>
  <c r="H3209" i="2"/>
  <c r="G3209" i="2"/>
  <c r="F3209" i="2"/>
  <c r="E3209" i="2"/>
  <c r="K3209" i="2" s="1"/>
  <c r="D3209" i="2"/>
  <c r="C3209" i="2"/>
  <c r="B3209" i="2"/>
  <c r="A3209" i="2"/>
  <c r="J3208" i="2"/>
  <c r="I3208" i="2"/>
  <c r="L3208" i="2" s="1"/>
  <c r="H3208" i="2"/>
  <c r="G3208" i="2"/>
  <c r="F3208" i="2"/>
  <c r="E3208" i="2"/>
  <c r="K3208" i="2" s="1"/>
  <c r="D3208" i="2"/>
  <c r="C3208" i="2"/>
  <c r="B3208" i="2"/>
  <c r="A3208" i="2"/>
  <c r="J3207" i="2"/>
  <c r="I3207" i="2"/>
  <c r="L3207" i="2" s="1"/>
  <c r="H3207" i="2"/>
  <c r="G3207" i="2"/>
  <c r="F3207" i="2"/>
  <c r="E3207" i="2"/>
  <c r="K3207" i="2" s="1"/>
  <c r="D3207" i="2"/>
  <c r="C3207" i="2"/>
  <c r="B3207" i="2"/>
  <c r="A3207" i="2"/>
  <c r="J3206" i="2"/>
  <c r="I3206" i="2"/>
  <c r="L3206" i="2" s="1"/>
  <c r="H3206" i="2"/>
  <c r="G3206" i="2"/>
  <c r="F3206" i="2"/>
  <c r="E3206" i="2"/>
  <c r="K3206" i="2" s="1"/>
  <c r="D3206" i="2"/>
  <c r="C3206" i="2"/>
  <c r="B3206" i="2"/>
  <c r="A3206" i="2"/>
  <c r="J3205" i="2"/>
  <c r="I3205" i="2"/>
  <c r="L3205" i="2" s="1"/>
  <c r="H3205" i="2"/>
  <c r="G3205" i="2"/>
  <c r="F3205" i="2"/>
  <c r="E3205" i="2"/>
  <c r="K3205" i="2" s="1"/>
  <c r="D3205" i="2"/>
  <c r="C3205" i="2"/>
  <c r="B3205" i="2"/>
  <c r="A3205" i="2"/>
  <c r="J3204" i="2"/>
  <c r="I3204" i="2"/>
  <c r="L3204" i="2" s="1"/>
  <c r="H3204" i="2"/>
  <c r="G3204" i="2"/>
  <c r="F3204" i="2"/>
  <c r="E3204" i="2"/>
  <c r="K3204" i="2" s="1"/>
  <c r="D3204" i="2"/>
  <c r="C3204" i="2"/>
  <c r="B3204" i="2"/>
  <c r="A3204" i="2"/>
  <c r="J3203" i="2"/>
  <c r="I3203" i="2"/>
  <c r="L3203" i="2" s="1"/>
  <c r="H3203" i="2"/>
  <c r="G3203" i="2"/>
  <c r="F3203" i="2"/>
  <c r="E3203" i="2"/>
  <c r="K3203" i="2" s="1"/>
  <c r="D3203" i="2"/>
  <c r="C3203" i="2"/>
  <c r="B3203" i="2"/>
  <c r="A3203" i="2"/>
  <c r="J3202" i="2"/>
  <c r="I3202" i="2"/>
  <c r="L3202" i="2" s="1"/>
  <c r="H3202" i="2"/>
  <c r="G3202" i="2"/>
  <c r="F3202" i="2"/>
  <c r="E3202" i="2"/>
  <c r="K3202" i="2" s="1"/>
  <c r="D3202" i="2"/>
  <c r="C3202" i="2"/>
  <c r="B3202" i="2"/>
  <c r="A3202" i="2"/>
  <c r="J3201" i="2"/>
  <c r="I3201" i="2"/>
  <c r="L3201" i="2" s="1"/>
  <c r="H3201" i="2"/>
  <c r="G3201" i="2"/>
  <c r="F3201" i="2"/>
  <c r="E3201" i="2"/>
  <c r="K3201" i="2" s="1"/>
  <c r="D3201" i="2"/>
  <c r="C3201" i="2"/>
  <c r="B3201" i="2"/>
  <c r="A3201" i="2"/>
  <c r="J3200" i="2"/>
  <c r="I3200" i="2"/>
  <c r="L3200" i="2" s="1"/>
  <c r="H3200" i="2"/>
  <c r="G3200" i="2"/>
  <c r="F3200" i="2"/>
  <c r="E3200" i="2"/>
  <c r="K3200" i="2" s="1"/>
  <c r="D3200" i="2"/>
  <c r="C3200" i="2"/>
  <c r="B3200" i="2"/>
  <c r="A3200" i="2"/>
  <c r="J3199" i="2"/>
  <c r="I3199" i="2"/>
  <c r="L3199" i="2" s="1"/>
  <c r="H3199" i="2"/>
  <c r="G3199" i="2"/>
  <c r="F3199" i="2"/>
  <c r="E3199" i="2"/>
  <c r="K3199" i="2" s="1"/>
  <c r="D3199" i="2"/>
  <c r="C3199" i="2"/>
  <c r="B3199" i="2"/>
  <c r="A3199" i="2"/>
  <c r="J3198" i="2"/>
  <c r="I3198" i="2"/>
  <c r="L3198" i="2" s="1"/>
  <c r="H3198" i="2"/>
  <c r="G3198" i="2"/>
  <c r="F3198" i="2"/>
  <c r="E3198" i="2"/>
  <c r="K3198" i="2" s="1"/>
  <c r="D3198" i="2"/>
  <c r="C3198" i="2"/>
  <c r="B3198" i="2"/>
  <c r="A3198" i="2"/>
  <c r="J3197" i="2"/>
  <c r="I3197" i="2"/>
  <c r="L3197" i="2" s="1"/>
  <c r="H3197" i="2"/>
  <c r="G3197" i="2"/>
  <c r="F3197" i="2"/>
  <c r="E3197" i="2"/>
  <c r="K3197" i="2" s="1"/>
  <c r="D3197" i="2"/>
  <c r="C3197" i="2"/>
  <c r="B3197" i="2"/>
  <c r="A3197" i="2"/>
  <c r="J3196" i="2"/>
  <c r="I3196" i="2"/>
  <c r="L3196" i="2" s="1"/>
  <c r="H3196" i="2"/>
  <c r="G3196" i="2"/>
  <c r="F3196" i="2"/>
  <c r="E3196" i="2"/>
  <c r="K3196" i="2" s="1"/>
  <c r="D3196" i="2"/>
  <c r="C3196" i="2"/>
  <c r="B3196" i="2"/>
  <c r="A3196" i="2"/>
  <c r="J3195" i="2"/>
  <c r="I3195" i="2"/>
  <c r="L3195" i="2" s="1"/>
  <c r="H3195" i="2"/>
  <c r="G3195" i="2"/>
  <c r="F3195" i="2"/>
  <c r="E3195" i="2"/>
  <c r="K3195" i="2" s="1"/>
  <c r="D3195" i="2"/>
  <c r="C3195" i="2"/>
  <c r="B3195" i="2"/>
  <c r="A3195" i="2"/>
  <c r="J3194" i="2"/>
  <c r="I3194" i="2"/>
  <c r="L3194" i="2" s="1"/>
  <c r="H3194" i="2"/>
  <c r="G3194" i="2"/>
  <c r="F3194" i="2"/>
  <c r="E3194" i="2"/>
  <c r="K3194" i="2" s="1"/>
  <c r="D3194" i="2"/>
  <c r="C3194" i="2"/>
  <c r="B3194" i="2"/>
  <c r="A3194" i="2"/>
  <c r="J3193" i="2"/>
  <c r="I3193" i="2"/>
  <c r="L3193" i="2" s="1"/>
  <c r="H3193" i="2"/>
  <c r="G3193" i="2"/>
  <c r="F3193" i="2"/>
  <c r="E3193" i="2"/>
  <c r="K3193" i="2" s="1"/>
  <c r="D3193" i="2"/>
  <c r="C3193" i="2"/>
  <c r="B3193" i="2"/>
  <c r="A3193" i="2"/>
  <c r="J3192" i="2"/>
  <c r="I3192" i="2"/>
  <c r="L3192" i="2" s="1"/>
  <c r="H3192" i="2"/>
  <c r="G3192" i="2"/>
  <c r="F3192" i="2"/>
  <c r="E3192" i="2"/>
  <c r="K3192" i="2" s="1"/>
  <c r="D3192" i="2"/>
  <c r="C3192" i="2"/>
  <c r="B3192" i="2"/>
  <c r="A3192" i="2"/>
  <c r="J3191" i="2"/>
  <c r="I3191" i="2"/>
  <c r="L3191" i="2" s="1"/>
  <c r="H3191" i="2"/>
  <c r="G3191" i="2"/>
  <c r="F3191" i="2"/>
  <c r="E3191" i="2"/>
  <c r="K3191" i="2" s="1"/>
  <c r="D3191" i="2"/>
  <c r="C3191" i="2"/>
  <c r="B3191" i="2"/>
  <c r="A3191" i="2"/>
  <c r="J3190" i="2"/>
  <c r="I3190" i="2"/>
  <c r="L3190" i="2" s="1"/>
  <c r="H3190" i="2"/>
  <c r="G3190" i="2"/>
  <c r="F3190" i="2"/>
  <c r="E3190" i="2"/>
  <c r="K3190" i="2" s="1"/>
  <c r="D3190" i="2"/>
  <c r="C3190" i="2"/>
  <c r="B3190" i="2"/>
  <c r="A3190" i="2"/>
  <c r="J3189" i="2"/>
  <c r="I3189" i="2"/>
  <c r="L3189" i="2" s="1"/>
  <c r="H3189" i="2"/>
  <c r="G3189" i="2"/>
  <c r="F3189" i="2"/>
  <c r="E3189" i="2"/>
  <c r="K3189" i="2" s="1"/>
  <c r="D3189" i="2"/>
  <c r="C3189" i="2"/>
  <c r="B3189" i="2"/>
  <c r="A3189" i="2"/>
  <c r="J3188" i="2"/>
  <c r="I3188" i="2"/>
  <c r="L3188" i="2" s="1"/>
  <c r="H3188" i="2"/>
  <c r="G3188" i="2"/>
  <c r="F3188" i="2"/>
  <c r="E3188" i="2"/>
  <c r="K3188" i="2" s="1"/>
  <c r="D3188" i="2"/>
  <c r="C3188" i="2"/>
  <c r="B3188" i="2"/>
  <c r="A3188" i="2"/>
  <c r="J3187" i="2"/>
  <c r="I3187" i="2"/>
  <c r="L3187" i="2" s="1"/>
  <c r="H3187" i="2"/>
  <c r="G3187" i="2"/>
  <c r="F3187" i="2"/>
  <c r="E3187" i="2"/>
  <c r="K3187" i="2" s="1"/>
  <c r="D3187" i="2"/>
  <c r="C3187" i="2"/>
  <c r="B3187" i="2"/>
  <c r="A3187" i="2"/>
  <c r="J3186" i="2"/>
  <c r="I3186" i="2"/>
  <c r="L3186" i="2" s="1"/>
  <c r="H3186" i="2"/>
  <c r="G3186" i="2"/>
  <c r="F3186" i="2"/>
  <c r="E3186" i="2"/>
  <c r="K3186" i="2" s="1"/>
  <c r="D3186" i="2"/>
  <c r="C3186" i="2"/>
  <c r="B3186" i="2"/>
  <c r="A3186" i="2"/>
  <c r="J3185" i="2"/>
  <c r="I3185" i="2"/>
  <c r="L3185" i="2" s="1"/>
  <c r="H3185" i="2"/>
  <c r="G3185" i="2"/>
  <c r="F3185" i="2"/>
  <c r="E3185" i="2"/>
  <c r="K3185" i="2" s="1"/>
  <c r="D3185" i="2"/>
  <c r="C3185" i="2"/>
  <c r="B3185" i="2"/>
  <c r="A3185" i="2"/>
  <c r="J3184" i="2"/>
  <c r="I3184" i="2"/>
  <c r="L3184" i="2" s="1"/>
  <c r="H3184" i="2"/>
  <c r="G3184" i="2"/>
  <c r="F3184" i="2"/>
  <c r="E3184" i="2"/>
  <c r="K3184" i="2" s="1"/>
  <c r="D3184" i="2"/>
  <c r="C3184" i="2"/>
  <c r="B3184" i="2"/>
  <c r="A3184" i="2"/>
  <c r="J3183" i="2"/>
  <c r="I3183" i="2"/>
  <c r="L3183" i="2" s="1"/>
  <c r="H3183" i="2"/>
  <c r="G3183" i="2"/>
  <c r="F3183" i="2"/>
  <c r="E3183" i="2"/>
  <c r="K3183" i="2" s="1"/>
  <c r="D3183" i="2"/>
  <c r="C3183" i="2"/>
  <c r="B3183" i="2"/>
  <c r="A3183" i="2"/>
  <c r="J3182" i="2"/>
  <c r="I3182" i="2"/>
  <c r="L3182" i="2" s="1"/>
  <c r="H3182" i="2"/>
  <c r="G3182" i="2"/>
  <c r="F3182" i="2"/>
  <c r="E3182" i="2"/>
  <c r="K3182" i="2" s="1"/>
  <c r="D3182" i="2"/>
  <c r="C3182" i="2"/>
  <c r="B3182" i="2"/>
  <c r="A3182" i="2"/>
  <c r="J3181" i="2"/>
  <c r="I3181" i="2"/>
  <c r="L3181" i="2" s="1"/>
  <c r="H3181" i="2"/>
  <c r="G3181" i="2"/>
  <c r="F3181" i="2"/>
  <c r="E3181" i="2"/>
  <c r="K3181" i="2" s="1"/>
  <c r="D3181" i="2"/>
  <c r="C3181" i="2"/>
  <c r="B3181" i="2"/>
  <c r="A3181" i="2"/>
  <c r="J3180" i="2"/>
  <c r="I3180" i="2"/>
  <c r="L3180" i="2" s="1"/>
  <c r="H3180" i="2"/>
  <c r="G3180" i="2"/>
  <c r="F3180" i="2"/>
  <c r="E3180" i="2"/>
  <c r="K3180" i="2" s="1"/>
  <c r="D3180" i="2"/>
  <c r="C3180" i="2"/>
  <c r="B3180" i="2"/>
  <c r="A3180" i="2"/>
  <c r="J3179" i="2"/>
  <c r="I3179" i="2"/>
  <c r="L3179" i="2" s="1"/>
  <c r="H3179" i="2"/>
  <c r="G3179" i="2"/>
  <c r="F3179" i="2"/>
  <c r="E3179" i="2"/>
  <c r="K3179" i="2" s="1"/>
  <c r="D3179" i="2"/>
  <c r="C3179" i="2"/>
  <c r="B3179" i="2"/>
  <c r="A3179" i="2"/>
  <c r="J3178" i="2"/>
  <c r="I3178" i="2"/>
  <c r="L3178" i="2" s="1"/>
  <c r="H3178" i="2"/>
  <c r="G3178" i="2"/>
  <c r="F3178" i="2"/>
  <c r="E3178" i="2"/>
  <c r="K3178" i="2" s="1"/>
  <c r="D3178" i="2"/>
  <c r="C3178" i="2"/>
  <c r="B3178" i="2"/>
  <c r="A3178" i="2"/>
  <c r="J3177" i="2"/>
  <c r="I3177" i="2"/>
  <c r="L3177" i="2" s="1"/>
  <c r="H3177" i="2"/>
  <c r="G3177" i="2"/>
  <c r="F3177" i="2"/>
  <c r="E3177" i="2"/>
  <c r="K3177" i="2" s="1"/>
  <c r="D3177" i="2"/>
  <c r="C3177" i="2"/>
  <c r="B3177" i="2"/>
  <c r="A3177" i="2"/>
  <c r="J3176" i="2"/>
  <c r="I3176" i="2"/>
  <c r="L3176" i="2" s="1"/>
  <c r="H3176" i="2"/>
  <c r="G3176" i="2"/>
  <c r="F3176" i="2"/>
  <c r="E3176" i="2"/>
  <c r="K3176" i="2" s="1"/>
  <c r="D3176" i="2"/>
  <c r="C3176" i="2"/>
  <c r="B3176" i="2"/>
  <c r="A3176" i="2"/>
  <c r="J3175" i="2"/>
  <c r="I3175" i="2"/>
  <c r="L3175" i="2" s="1"/>
  <c r="H3175" i="2"/>
  <c r="G3175" i="2"/>
  <c r="F3175" i="2"/>
  <c r="E3175" i="2"/>
  <c r="K3175" i="2" s="1"/>
  <c r="D3175" i="2"/>
  <c r="C3175" i="2"/>
  <c r="B3175" i="2"/>
  <c r="A3175" i="2"/>
  <c r="J3174" i="2"/>
  <c r="I3174" i="2"/>
  <c r="L3174" i="2" s="1"/>
  <c r="H3174" i="2"/>
  <c r="G3174" i="2"/>
  <c r="F3174" i="2"/>
  <c r="E3174" i="2"/>
  <c r="K3174" i="2" s="1"/>
  <c r="D3174" i="2"/>
  <c r="C3174" i="2"/>
  <c r="B3174" i="2"/>
  <c r="A3174" i="2"/>
  <c r="J3173" i="2"/>
  <c r="I3173" i="2"/>
  <c r="L3173" i="2" s="1"/>
  <c r="H3173" i="2"/>
  <c r="G3173" i="2"/>
  <c r="F3173" i="2"/>
  <c r="E3173" i="2"/>
  <c r="K3173" i="2" s="1"/>
  <c r="D3173" i="2"/>
  <c r="C3173" i="2"/>
  <c r="B3173" i="2"/>
  <c r="A3173" i="2"/>
  <c r="J3172" i="2"/>
  <c r="I3172" i="2"/>
  <c r="L3172" i="2" s="1"/>
  <c r="H3172" i="2"/>
  <c r="G3172" i="2"/>
  <c r="F3172" i="2"/>
  <c r="E3172" i="2"/>
  <c r="K3172" i="2" s="1"/>
  <c r="D3172" i="2"/>
  <c r="C3172" i="2"/>
  <c r="B3172" i="2"/>
  <c r="A3172" i="2"/>
  <c r="J3171" i="2"/>
  <c r="I3171" i="2"/>
  <c r="L3171" i="2" s="1"/>
  <c r="H3171" i="2"/>
  <c r="G3171" i="2"/>
  <c r="F3171" i="2"/>
  <c r="E3171" i="2"/>
  <c r="K3171" i="2" s="1"/>
  <c r="D3171" i="2"/>
  <c r="C3171" i="2"/>
  <c r="B3171" i="2"/>
  <c r="A3171" i="2"/>
  <c r="J3170" i="2"/>
  <c r="I3170" i="2"/>
  <c r="L3170" i="2" s="1"/>
  <c r="H3170" i="2"/>
  <c r="G3170" i="2"/>
  <c r="F3170" i="2"/>
  <c r="E3170" i="2"/>
  <c r="K3170" i="2" s="1"/>
  <c r="D3170" i="2"/>
  <c r="C3170" i="2"/>
  <c r="B3170" i="2"/>
  <c r="A3170" i="2"/>
  <c r="J3169" i="2"/>
  <c r="I3169" i="2"/>
  <c r="L3169" i="2" s="1"/>
  <c r="H3169" i="2"/>
  <c r="G3169" i="2"/>
  <c r="F3169" i="2"/>
  <c r="E3169" i="2"/>
  <c r="K3169" i="2" s="1"/>
  <c r="D3169" i="2"/>
  <c r="C3169" i="2"/>
  <c r="B3169" i="2"/>
  <c r="A3169" i="2"/>
  <c r="J3168" i="2"/>
  <c r="I3168" i="2"/>
  <c r="L3168" i="2" s="1"/>
  <c r="H3168" i="2"/>
  <c r="G3168" i="2"/>
  <c r="F3168" i="2"/>
  <c r="E3168" i="2"/>
  <c r="K3168" i="2" s="1"/>
  <c r="D3168" i="2"/>
  <c r="C3168" i="2"/>
  <c r="B3168" i="2"/>
  <c r="A3168" i="2"/>
  <c r="J3167" i="2"/>
  <c r="I3167" i="2"/>
  <c r="L3167" i="2" s="1"/>
  <c r="H3167" i="2"/>
  <c r="G3167" i="2"/>
  <c r="F3167" i="2"/>
  <c r="E3167" i="2"/>
  <c r="K3167" i="2" s="1"/>
  <c r="D3167" i="2"/>
  <c r="C3167" i="2"/>
  <c r="B3167" i="2"/>
  <c r="A3167" i="2"/>
  <c r="J3166" i="2"/>
  <c r="I3166" i="2"/>
  <c r="L3166" i="2" s="1"/>
  <c r="H3166" i="2"/>
  <c r="G3166" i="2"/>
  <c r="F3166" i="2"/>
  <c r="E3166" i="2"/>
  <c r="K3166" i="2" s="1"/>
  <c r="D3166" i="2"/>
  <c r="C3166" i="2"/>
  <c r="B3166" i="2"/>
  <c r="A3166" i="2"/>
  <c r="J3165" i="2"/>
  <c r="I3165" i="2"/>
  <c r="L3165" i="2" s="1"/>
  <c r="H3165" i="2"/>
  <c r="G3165" i="2"/>
  <c r="F3165" i="2"/>
  <c r="E3165" i="2"/>
  <c r="K3165" i="2" s="1"/>
  <c r="D3165" i="2"/>
  <c r="C3165" i="2"/>
  <c r="B3165" i="2"/>
  <c r="A3165" i="2"/>
  <c r="J3164" i="2"/>
  <c r="I3164" i="2"/>
  <c r="L3164" i="2" s="1"/>
  <c r="H3164" i="2"/>
  <c r="G3164" i="2"/>
  <c r="F3164" i="2"/>
  <c r="E3164" i="2"/>
  <c r="K3164" i="2" s="1"/>
  <c r="D3164" i="2"/>
  <c r="C3164" i="2"/>
  <c r="B3164" i="2"/>
  <c r="A3164" i="2"/>
  <c r="J3163" i="2"/>
  <c r="I3163" i="2"/>
  <c r="L3163" i="2" s="1"/>
  <c r="H3163" i="2"/>
  <c r="G3163" i="2"/>
  <c r="F3163" i="2"/>
  <c r="E3163" i="2"/>
  <c r="K3163" i="2" s="1"/>
  <c r="D3163" i="2"/>
  <c r="C3163" i="2"/>
  <c r="B3163" i="2"/>
  <c r="A3163" i="2"/>
  <c r="J3162" i="2"/>
  <c r="I3162" i="2"/>
  <c r="L3162" i="2" s="1"/>
  <c r="H3162" i="2"/>
  <c r="G3162" i="2"/>
  <c r="F3162" i="2"/>
  <c r="E3162" i="2"/>
  <c r="K3162" i="2" s="1"/>
  <c r="D3162" i="2"/>
  <c r="C3162" i="2"/>
  <c r="B3162" i="2"/>
  <c r="A3162" i="2"/>
  <c r="J3161" i="2"/>
  <c r="I3161" i="2"/>
  <c r="L3161" i="2" s="1"/>
  <c r="H3161" i="2"/>
  <c r="G3161" i="2"/>
  <c r="F3161" i="2"/>
  <c r="E3161" i="2"/>
  <c r="K3161" i="2" s="1"/>
  <c r="D3161" i="2"/>
  <c r="C3161" i="2"/>
  <c r="B3161" i="2"/>
  <c r="A3161" i="2"/>
  <c r="J3160" i="2"/>
  <c r="I3160" i="2"/>
  <c r="L3160" i="2" s="1"/>
  <c r="H3160" i="2"/>
  <c r="G3160" i="2"/>
  <c r="F3160" i="2"/>
  <c r="E3160" i="2"/>
  <c r="K3160" i="2" s="1"/>
  <c r="D3160" i="2"/>
  <c r="C3160" i="2"/>
  <c r="B3160" i="2"/>
  <c r="A3160" i="2"/>
  <c r="J3159" i="2"/>
  <c r="I3159" i="2"/>
  <c r="L3159" i="2" s="1"/>
  <c r="H3159" i="2"/>
  <c r="G3159" i="2"/>
  <c r="F3159" i="2"/>
  <c r="E3159" i="2"/>
  <c r="K3159" i="2" s="1"/>
  <c r="D3159" i="2"/>
  <c r="C3159" i="2"/>
  <c r="B3159" i="2"/>
  <c r="A3159" i="2"/>
  <c r="J3158" i="2"/>
  <c r="I3158" i="2"/>
  <c r="L3158" i="2" s="1"/>
  <c r="H3158" i="2"/>
  <c r="G3158" i="2"/>
  <c r="F3158" i="2"/>
  <c r="E3158" i="2"/>
  <c r="K3158" i="2" s="1"/>
  <c r="D3158" i="2"/>
  <c r="C3158" i="2"/>
  <c r="B3158" i="2"/>
  <c r="A3158" i="2"/>
  <c r="J3157" i="2"/>
  <c r="I3157" i="2"/>
  <c r="L3157" i="2" s="1"/>
  <c r="H3157" i="2"/>
  <c r="G3157" i="2"/>
  <c r="F3157" i="2"/>
  <c r="E3157" i="2"/>
  <c r="K3157" i="2" s="1"/>
  <c r="D3157" i="2"/>
  <c r="C3157" i="2"/>
  <c r="B3157" i="2"/>
  <c r="A3157" i="2"/>
  <c r="J3156" i="2"/>
  <c r="I3156" i="2"/>
  <c r="L3156" i="2" s="1"/>
  <c r="H3156" i="2"/>
  <c r="G3156" i="2"/>
  <c r="F3156" i="2"/>
  <c r="E3156" i="2"/>
  <c r="K3156" i="2" s="1"/>
  <c r="D3156" i="2"/>
  <c r="C3156" i="2"/>
  <c r="B3156" i="2"/>
  <c r="A3156" i="2"/>
  <c r="J3155" i="2"/>
  <c r="I3155" i="2"/>
  <c r="L3155" i="2" s="1"/>
  <c r="H3155" i="2"/>
  <c r="G3155" i="2"/>
  <c r="F3155" i="2"/>
  <c r="E3155" i="2"/>
  <c r="K3155" i="2" s="1"/>
  <c r="D3155" i="2"/>
  <c r="C3155" i="2"/>
  <c r="B3155" i="2"/>
  <c r="A3155" i="2"/>
  <c r="J3154" i="2"/>
  <c r="I3154" i="2"/>
  <c r="L3154" i="2" s="1"/>
  <c r="H3154" i="2"/>
  <c r="G3154" i="2"/>
  <c r="F3154" i="2"/>
  <c r="E3154" i="2"/>
  <c r="K3154" i="2" s="1"/>
  <c r="D3154" i="2"/>
  <c r="C3154" i="2"/>
  <c r="B3154" i="2"/>
  <c r="A3154" i="2"/>
  <c r="J3153" i="2"/>
  <c r="I3153" i="2"/>
  <c r="L3153" i="2" s="1"/>
  <c r="H3153" i="2"/>
  <c r="G3153" i="2"/>
  <c r="F3153" i="2"/>
  <c r="E3153" i="2"/>
  <c r="K3153" i="2" s="1"/>
  <c r="D3153" i="2"/>
  <c r="C3153" i="2"/>
  <c r="B3153" i="2"/>
  <c r="A3153" i="2"/>
  <c r="J3152" i="2"/>
  <c r="I3152" i="2"/>
  <c r="L3152" i="2" s="1"/>
  <c r="H3152" i="2"/>
  <c r="G3152" i="2"/>
  <c r="F3152" i="2"/>
  <c r="E3152" i="2"/>
  <c r="K3152" i="2" s="1"/>
  <c r="D3152" i="2"/>
  <c r="C3152" i="2"/>
  <c r="B3152" i="2"/>
  <c r="A3152" i="2"/>
  <c r="J3151" i="2"/>
  <c r="I3151" i="2"/>
  <c r="L3151" i="2" s="1"/>
  <c r="H3151" i="2"/>
  <c r="G3151" i="2"/>
  <c r="F3151" i="2"/>
  <c r="E3151" i="2"/>
  <c r="K3151" i="2" s="1"/>
  <c r="D3151" i="2"/>
  <c r="C3151" i="2"/>
  <c r="B3151" i="2"/>
  <c r="A3151" i="2"/>
  <c r="J3150" i="2"/>
  <c r="I3150" i="2"/>
  <c r="L3150" i="2" s="1"/>
  <c r="H3150" i="2"/>
  <c r="G3150" i="2"/>
  <c r="F3150" i="2"/>
  <c r="E3150" i="2"/>
  <c r="K3150" i="2" s="1"/>
  <c r="D3150" i="2"/>
  <c r="C3150" i="2"/>
  <c r="B3150" i="2"/>
  <c r="A3150" i="2"/>
  <c r="J3149" i="2"/>
  <c r="I3149" i="2"/>
  <c r="L3149" i="2" s="1"/>
  <c r="H3149" i="2"/>
  <c r="G3149" i="2"/>
  <c r="F3149" i="2"/>
  <c r="E3149" i="2"/>
  <c r="K3149" i="2" s="1"/>
  <c r="D3149" i="2"/>
  <c r="C3149" i="2"/>
  <c r="B3149" i="2"/>
  <c r="A3149" i="2"/>
  <c r="J3148" i="2"/>
  <c r="I3148" i="2"/>
  <c r="L3148" i="2" s="1"/>
  <c r="H3148" i="2"/>
  <c r="G3148" i="2"/>
  <c r="F3148" i="2"/>
  <c r="E3148" i="2"/>
  <c r="K3148" i="2" s="1"/>
  <c r="D3148" i="2"/>
  <c r="C3148" i="2"/>
  <c r="B3148" i="2"/>
  <c r="A3148" i="2"/>
  <c r="J3147" i="2"/>
  <c r="I3147" i="2"/>
  <c r="L3147" i="2" s="1"/>
  <c r="H3147" i="2"/>
  <c r="G3147" i="2"/>
  <c r="F3147" i="2"/>
  <c r="E3147" i="2"/>
  <c r="K3147" i="2" s="1"/>
  <c r="D3147" i="2"/>
  <c r="C3147" i="2"/>
  <c r="B3147" i="2"/>
  <c r="A3147" i="2"/>
  <c r="J3146" i="2"/>
  <c r="I3146" i="2"/>
  <c r="L3146" i="2" s="1"/>
  <c r="H3146" i="2"/>
  <c r="G3146" i="2"/>
  <c r="F3146" i="2"/>
  <c r="E3146" i="2"/>
  <c r="K3146" i="2" s="1"/>
  <c r="D3146" i="2"/>
  <c r="C3146" i="2"/>
  <c r="B3146" i="2"/>
  <c r="A3146" i="2"/>
  <c r="J3145" i="2"/>
  <c r="I3145" i="2"/>
  <c r="L3145" i="2" s="1"/>
  <c r="H3145" i="2"/>
  <c r="G3145" i="2"/>
  <c r="F3145" i="2"/>
  <c r="E3145" i="2"/>
  <c r="K3145" i="2" s="1"/>
  <c r="D3145" i="2"/>
  <c r="C3145" i="2"/>
  <c r="B3145" i="2"/>
  <c r="A3145" i="2"/>
  <c r="J3144" i="2"/>
  <c r="I3144" i="2"/>
  <c r="L3144" i="2" s="1"/>
  <c r="H3144" i="2"/>
  <c r="G3144" i="2"/>
  <c r="F3144" i="2"/>
  <c r="E3144" i="2"/>
  <c r="K3144" i="2" s="1"/>
  <c r="D3144" i="2"/>
  <c r="C3144" i="2"/>
  <c r="B3144" i="2"/>
  <c r="A3144" i="2"/>
  <c r="J3143" i="2"/>
  <c r="I3143" i="2"/>
  <c r="L3143" i="2" s="1"/>
  <c r="H3143" i="2"/>
  <c r="G3143" i="2"/>
  <c r="F3143" i="2"/>
  <c r="E3143" i="2"/>
  <c r="K3143" i="2" s="1"/>
  <c r="D3143" i="2"/>
  <c r="C3143" i="2"/>
  <c r="B3143" i="2"/>
  <c r="A3143" i="2"/>
  <c r="J3142" i="2"/>
  <c r="I3142" i="2"/>
  <c r="L3142" i="2" s="1"/>
  <c r="H3142" i="2"/>
  <c r="G3142" i="2"/>
  <c r="F3142" i="2"/>
  <c r="E3142" i="2"/>
  <c r="K3142" i="2" s="1"/>
  <c r="D3142" i="2"/>
  <c r="C3142" i="2"/>
  <c r="B3142" i="2"/>
  <c r="A3142" i="2"/>
  <c r="J3141" i="2"/>
  <c r="I3141" i="2"/>
  <c r="L3141" i="2" s="1"/>
  <c r="H3141" i="2"/>
  <c r="G3141" i="2"/>
  <c r="F3141" i="2"/>
  <c r="E3141" i="2"/>
  <c r="K3141" i="2" s="1"/>
  <c r="D3141" i="2"/>
  <c r="C3141" i="2"/>
  <c r="B3141" i="2"/>
  <c r="A3141" i="2"/>
  <c r="J3140" i="2"/>
  <c r="I3140" i="2"/>
  <c r="L3140" i="2" s="1"/>
  <c r="H3140" i="2"/>
  <c r="G3140" i="2"/>
  <c r="F3140" i="2"/>
  <c r="E3140" i="2"/>
  <c r="K3140" i="2" s="1"/>
  <c r="D3140" i="2"/>
  <c r="C3140" i="2"/>
  <c r="B3140" i="2"/>
  <c r="A3140" i="2"/>
  <c r="J3139" i="2"/>
  <c r="I3139" i="2"/>
  <c r="L3139" i="2" s="1"/>
  <c r="H3139" i="2"/>
  <c r="G3139" i="2"/>
  <c r="F3139" i="2"/>
  <c r="E3139" i="2"/>
  <c r="K3139" i="2" s="1"/>
  <c r="D3139" i="2"/>
  <c r="C3139" i="2"/>
  <c r="B3139" i="2"/>
  <c r="A3139" i="2"/>
  <c r="J3138" i="2"/>
  <c r="I3138" i="2"/>
  <c r="L3138" i="2" s="1"/>
  <c r="H3138" i="2"/>
  <c r="G3138" i="2"/>
  <c r="F3138" i="2"/>
  <c r="E3138" i="2"/>
  <c r="K3138" i="2" s="1"/>
  <c r="D3138" i="2"/>
  <c r="C3138" i="2"/>
  <c r="B3138" i="2"/>
  <c r="A3138" i="2"/>
  <c r="J3137" i="2"/>
  <c r="I3137" i="2"/>
  <c r="L3137" i="2" s="1"/>
  <c r="H3137" i="2"/>
  <c r="G3137" i="2"/>
  <c r="F3137" i="2"/>
  <c r="E3137" i="2"/>
  <c r="K3137" i="2" s="1"/>
  <c r="D3137" i="2"/>
  <c r="C3137" i="2"/>
  <c r="B3137" i="2"/>
  <c r="A3137" i="2"/>
  <c r="J3136" i="2"/>
  <c r="I3136" i="2"/>
  <c r="L3136" i="2" s="1"/>
  <c r="H3136" i="2"/>
  <c r="G3136" i="2"/>
  <c r="F3136" i="2"/>
  <c r="E3136" i="2"/>
  <c r="K3136" i="2" s="1"/>
  <c r="D3136" i="2"/>
  <c r="C3136" i="2"/>
  <c r="B3136" i="2"/>
  <c r="A3136" i="2"/>
  <c r="J3135" i="2"/>
  <c r="I3135" i="2"/>
  <c r="L3135" i="2" s="1"/>
  <c r="H3135" i="2"/>
  <c r="G3135" i="2"/>
  <c r="F3135" i="2"/>
  <c r="E3135" i="2"/>
  <c r="K3135" i="2" s="1"/>
  <c r="D3135" i="2"/>
  <c r="C3135" i="2"/>
  <c r="B3135" i="2"/>
  <c r="A3135" i="2"/>
  <c r="J3134" i="2"/>
  <c r="I3134" i="2"/>
  <c r="L3134" i="2" s="1"/>
  <c r="H3134" i="2"/>
  <c r="G3134" i="2"/>
  <c r="F3134" i="2"/>
  <c r="E3134" i="2"/>
  <c r="K3134" i="2" s="1"/>
  <c r="D3134" i="2"/>
  <c r="C3134" i="2"/>
  <c r="B3134" i="2"/>
  <c r="A3134" i="2"/>
  <c r="J3133" i="2"/>
  <c r="I3133" i="2"/>
  <c r="L3133" i="2" s="1"/>
  <c r="H3133" i="2"/>
  <c r="G3133" i="2"/>
  <c r="F3133" i="2"/>
  <c r="E3133" i="2"/>
  <c r="K3133" i="2" s="1"/>
  <c r="D3133" i="2"/>
  <c r="C3133" i="2"/>
  <c r="B3133" i="2"/>
  <c r="A3133" i="2"/>
  <c r="J3132" i="2"/>
  <c r="I3132" i="2"/>
  <c r="L3132" i="2" s="1"/>
  <c r="H3132" i="2"/>
  <c r="G3132" i="2"/>
  <c r="F3132" i="2"/>
  <c r="E3132" i="2"/>
  <c r="K3132" i="2" s="1"/>
  <c r="D3132" i="2"/>
  <c r="C3132" i="2"/>
  <c r="B3132" i="2"/>
  <c r="A3132" i="2"/>
  <c r="J3131" i="2"/>
  <c r="I3131" i="2"/>
  <c r="L3131" i="2" s="1"/>
  <c r="H3131" i="2"/>
  <c r="G3131" i="2"/>
  <c r="F3131" i="2"/>
  <c r="E3131" i="2"/>
  <c r="K3131" i="2" s="1"/>
  <c r="D3131" i="2"/>
  <c r="C3131" i="2"/>
  <c r="B3131" i="2"/>
  <c r="A3131" i="2"/>
  <c r="J3130" i="2"/>
  <c r="I3130" i="2"/>
  <c r="L3130" i="2" s="1"/>
  <c r="H3130" i="2"/>
  <c r="G3130" i="2"/>
  <c r="F3130" i="2"/>
  <c r="E3130" i="2"/>
  <c r="K3130" i="2" s="1"/>
  <c r="D3130" i="2"/>
  <c r="C3130" i="2"/>
  <c r="B3130" i="2"/>
  <c r="A3130" i="2"/>
  <c r="J3129" i="2"/>
  <c r="I3129" i="2"/>
  <c r="L3129" i="2" s="1"/>
  <c r="H3129" i="2"/>
  <c r="G3129" i="2"/>
  <c r="F3129" i="2"/>
  <c r="E3129" i="2"/>
  <c r="K3129" i="2" s="1"/>
  <c r="D3129" i="2"/>
  <c r="C3129" i="2"/>
  <c r="B3129" i="2"/>
  <c r="A3129" i="2"/>
  <c r="J3128" i="2"/>
  <c r="I3128" i="2"/>
  <c r="L3128" i="2" s="1"/>
  <c r="H3128" i="2"/>
  <c r="G3128" i="2"/>
  <c r="F3128" i="2"/>
  <c r="E3128" i="2"/>
  <c r="K3128" i="2" s="1"/>
  <c r="D3128" i="2"/>
  <c r="C3128" i="2"/>
  <c r="B3128" i="2"/>
  <c r="A3128" i="2"/>
  <c r="J3127" i="2"/>
  <c r="I3127" i="2"/>
  <c r="L3127" i="2" s="1"/>
  <c r="H3127" i="2"/>
  <c r="G3127" i="2"/>
  <c r="F3127" i="2"/>
  <c r="E3127" i="2"/>
  <c r="K3127" i="2" s="1"/>
  <c r="D3127" i="2"/>
  <c r="C3127" i="2"/>
  <c r="B3127" i="2"/>
  <c r="A3127" i="2"/>
  <c r="J3126" i="2"/>
  <c r="I3126" i="2"/>
  <c r="L3126" i="2" s="1"/>
  <c r="H3126" i="2"/>
  <c r="G3126" i="2"/>
  <c r="F3126" i="2"/>
  <c r="E3126" i="2"/>
  <c r="K3126" i="2" s="1"/>
  <c r="D3126" i="2"/>
  <c r="C3126" i="2"/>
  <c r="B3126" i="2"/>
  <c r="A3126" i="2"/>
  <c r="J3125" i="2"/>
  <c r="I3125" i="2"/>
  <c r="L3125" i="2" s="1"/>
  <c r="H3125" i="2"/>
  <c r="G3125" i="2"/>
  <c r="F3125" i="2"/>
  <c r="E3125" i="2"/>
  <c r="K3125" i="2" s="1"/>
  <c r="D3125" i="2"/>
  <c r="C3125" i="2"/>
  <c r="B3125" i="2"/>
  <c r="A3125" i="2"/>
  <c r="J3124" i="2"/>
  <c r="I3124" i="2"/>
  <c r="L3124" i="2" s="1"/>
  <c r="H3124" i="2"/>
  <c r="G3124" i="2"/>
  <c r="F3124" i="2"/>
  <c r="E3124" i="2"/>
  <c r="K3124" i="2" s="1"/>
  <c r="D3124" i="2"/>
  <c r="C3124" i="2"/>
  <c r="B3124" i="2"/>
  <c r="A3124" i="2"/>
  <c r="J3123" i="2"/>
  <c r="I3123" i="2"/>
  <c r="L3123" i="2" s="1"/>
  <c r="H3123" i="2"/>
  <c r="G3123" i="2"/>
  <c r="F3123" i="2"/>
  <c r="E3123" i="2"/>
  <c r="K3123" i="2" s="1"/>
  <c r="D3123" i="2"/>
  <c r="C3123" i="2"/>
  <c r="B3123" i="2"/>
  <c r="A3123" i="2"/>
  <c r="J3122" i="2"/>
  <c r="I3122" i="2"/>
  <c r="L3122" i="2" s="1"/>
  <c r="H3122" i="2"/>
  <c r="G3122" i="2"/>
  <c r="F3122" i="2"/>
  <c r="E3122" i="2"/>
  <c r="K3122" i="2" s="1"/>
  <c r="D3122" i="2"/>
  <c r="C3122" i="2"/>
  <c r="B3122" i="2"/>
  <c r="A3122" i="2"/>
  <c r="J3121" i="2"/>
  <c r="I3121" i="2"/>
  <c r="L3121" i="2" s="1"/>
  <c r="H3121" i="2"/>
  <c r="G3121" i="2"/>
  <c r="F3121" i="2"/>
  <c r="E3121" i="2"/>
  <c r="K3121" i="2" s="1"/>
  <c r="D3121" i="2"/>
  <c r="C3121" i="2"/>
  <c r="B3121" i="2"/>
  <c r="A3121" i="2"/>
  <c r="J3120" i="2"/>
  <c r="I3120" i="2"/>
  <c r="L3120" i="2" s="1"/>
  <c r="H3120" i="2"/>
  <c r="G3120" i="2"/>
  <c r="F3120" i="2"/>
  <c r="E3120" i="2"/>
  <c r="K3120" i="2" s="1"/>
  <c r="D3120" i="2"/>
  <c r="C3120" i="2"/>
  <c r="B3120" i="2"/>
  <c r="A3120" i="2"/>
  <c r="J3119" i="2"/>
  <c r="I3119" i="2"/>
  <c r="L3119" i="2" s="1"/>
  <c r="H3119" i="2"/>
  <c r="G3119" i="2"/>
  <c r="F3119" i="2"/>
  <c r="E3119" i="2"/>
  <c r="K3119" i="2" s="1"/>
  <c r="D3119" i="2"/>
  <c r="C3119" i="2"/>
  <c r="B3119" i="2"/>
  <c r="A3119" i="2"/>
  <c r="J3118" i="2"/>
  <c r="I3118" i="2"/>
  <c r="L3118" i="2" s="1"/>
  <c r="H3118" i="2"/>
  <c r="G3118" i="2"/>
  <c r="F3118" i="2"/>
  <c r="E3118" i="2"/>
  <c r="K3118" i="2" s="1"/>
  <c r="D3118" i="2"/>
  <c r="C3118" i="2"/>
  <c r="B3118" i="2"/>
  <c r="A3118" i="2"/>
  <c r="J3117" i="2"/>
  <c r="I3117" i="2"/>
  <c r="L3117" i="2" s="1"/>
  <c r="H3117" i="2"/>
  <c r="G3117" i="2"/>
  <c r="F3117" i="2"/>
  <c r="E3117" i="2"/>
  <c r="K3117" i="2" s="1"/>
  <c r="D3117" i="2"/>
  <c r="C3117" i="2"/>
  <c r="B3117" i="2"/>
  <c r="A3117" i="2"/>
  <c r="J3116" i="2"/>
  <c r="I3116" i="2"/>
  <c r="L3116" i="2" s="1"/>
  <c r="H3116" i="2"/>
  <c r="G3116" i="2"/>
  <c r="F3116" i="2"/>
  <c r="E3116" i="2"/>
  <c r="K3116" i="2" s="1"/>
  <c r="D3116" i="2"/>
  <c r="C3116" i="2"/>
  <c r="B3116" i="2"/>
  <c r="A3116" i="2"/>
  <c r="J3115" i="2"/>
  <c r="I3115" i="2"/>
  <c r="L3115" i="2" s="1"/>
  <c r="H3115" i="2"/>
  <c r="G3115" i="2"/>
  <c r="F3115" i="2"/>
  <c r="E3115" i="2"/>
  <c r="K3115" i="2" s="1"/>
  <c r="D3115" i="2"/>
  <c r="C3115" i="2"/>
  <c r="B3115" i="2"/>
  <c r="A3115" i="2"/>
  <c r="J3114" i="2"/>
  <c r="I3114" i="2"/>
  <c r="L3114" i="2" s="1"/>
  <c r="H3114" i="2"/>
  <c r="G3114" i="2"/>
  <c r="F3114" i="2"/>
  <c r="E3114" i="2"/>
  <c r="K3114" i="2" s="1"/>
  <c r="D3114" i="2"/>
  <c r="C3114" i="2"/>
  <c r="B3114" i="2"/>
  <c r="A3114" i="2"/>
  <c r="J3113" i="2"/>
  <c r="I3113" i="2"/>
  <c r="L3113" i="2" s="1"/>
  <c r="H3113" i="2"/>
  <c r="G3113" i="2"/>
  <c r="F3113" i="2"/>
  <c r="E3113" i="2"/>
  <c r="K3113" i="2" s="1"/>
  <c r="D3113" i="2"/>
  <c r="C3113" i="2"/>
  <c r="B3113" i="2"/>
  <c r="A3113" i="2"/>
  <c r="J3112" i="2"/>
  <c r="I3112" i="2"/>
  <c r="L3112" i="2" s="1"/>
  <c r="H3112" i="2"/>
  <c r="G3112" i="2"/>
  <c r="F3112" i="2"/>
  <c r="E3112" i="2"/>
  <c r="K3112" i="2" s="1"/>
  <c r="D3112" i="2"/>
  <c r="C3112" i="2"/>
  <c r="B3112" i="2"/>
  <c r="A3112" i="2"/>
  <c r="J3111" i="2"/>
  <c r="I3111" i="2"/>
  <c r="L3111" i="2" s="1"/>
  <c r="H3111" i="2"/>
  <c r="G3111" i="2"/>
  <c r="F3111" i="2"/>
  <c r="E3111" i="2"/>
  <c r="K3111" i="2" s="1"/>
  <c r="D3111" i="2"/>
  <c r="C3111" i="2"/>
  <c r="B3111" i="2"/>
  <c r="A3111" i="2"/>
  <c r="J3110" i="2"/>
  <c r="I3110" i="2"/>
  <c r="L3110" i="2" s="1"/>
  <c r="H3110" i="2"/>
  <c r="G3110" i="2"/>
  <c r="F3110" i="2"/>
  <c r="E3110" i="2"/>
  <c r="K3110" i="2" s="1"/>
  <c r="D3110" i="2"/>
  <c r="C3110" i="2"/>
  <c r="B3110" i="2"/>
  <c r="A3110" i="2"/>
  <c r="J3109" i="2"/>
  <c r="I3109" i="2"/>
  <c r="L3109" i="2" s="1"/>
  <c r="H3109" i="2"/>
  <c r="G3109" i="2"/>
  <c r="F3109" i="2"/>
  <c r="E3109" i="2"/>
  <c r="K3109" i="2" s="1"/>
  <c r="D3109" i="2"/>
  <c r="C3109" i="2"/>
  <c r="B3109" i="2"/>
  <c r="A3109" i="2"/>
  <c r="J3108" i="2"/>
  <c r="I3108" i="2"/>
  <c r="L3108" i="2" s="1"/>
  <c r="H3108" i="2"/>
  <c r="G3108" i="2"/>
  <c r="F3108" i="2"/>
  <c r="E3108" i="2"/>
  <c r="K3108" i="2" s="1"/>
  <c r="D3108" i="2"/>
  <c r="C3108" i="2"/>
  <c r="B3108" i="2"/>
  <c r="A3108" i="2"/>
  <c r="J3107" i="2"/>
  <c r="I3107" i="2"/>
  <c r="L3107" i="2" s="1"/>
  <c r="H3107" i="2"/>
  <c r="G3107" i="2"/>
  <c r="F3107" i="2"/>
  <c r="E3107" i="2"/>
  <c r="K3107" i="2" s="1"/>
  <c r="D3107" i="2"/>
  <c r="C3107" i="2"/>
  <c r="B3107" i="2"/>
  <c r="A3107" i="2"/>
  <c r="J3106" i="2"/>
  <c r="I3106" i="2"/>
  <c r="L3106" i="2" s="1"/>
  <c r="H3106" i="2"/>
  <c r="G3106" i="2"/>
  <c r="F3106" i="2"/>
  <c r="E3106" i="2"/>
  <c r="K3106" i="2" s="1"/>
  <c r="D3106" i="2"/>
  <c r="C3106" i="2"/>
  <c r="B3106" i="2"/>
  <c r="A3106" i="2"/>
  <c r="J3105" i="2"/>
  <c r="I3105" i="2"/>
  <c r="L3105" i="2" s="1"/>
  <c r="H3105" i="2"/>
  <c r="G3105" i="2"/>
  <c r="F3105" i="2"/>
  <c r="E3105" i="2"/>
  <c r="K3105" i="2" s="1"/>
  <c r="D3105" i="2"/>
  <c r="C3105" i="2"/>
  <c r="B3105" i="2"/>
  <c r="A3105" i="2"/>
  <c r="J3104" i="2"/>
  <c r="I3104" i="2"/>
  <c r="L3104" i="2" s="1"/>
  <c r="H3104" i="2"/>
  <c r="G3104" i="2"/>
  <c r="F3104" i="2"/>
  <c r="E3104" i="2"/>
  <c r="K3104" i="2" s="1"/>
  <c r="D3104" i="2"/>
  <c r="C3104" i="2"/>
  <c r="B3104" i="2"/>
  <c r="A3104" i="2"/>
  <c r="J3103" i="2"/>
  <c r="I3103" i="2"/>
  <c r="L3103" i="2" s="1"/>
  <c r="H3103" i="2"/>
  <c r="G3103" i="2"/>
  <c r="F3103" i="2"/>
  <c r="E3103" i="2"/>
  <c r="K3103" i="2" s="1"/>
  <c r="D3103" i="2"/>
  <c r="C3103" i="2"/>
  <c r="B3103" i="2"/>
  <c r="A3103" i="2"/>
  <c r="J3102" i="2"/>
  <c r="I3102" i="2"/>
  <c r="L3102" i="2" s="1"/>
  <c r="H3102" i="2"/>
  <c r="G3102" i="2"/>
  <c r="F3102" i="2"/>
  <c r="E3102" i="2"/>
  <c r="K3102" i="2" s="1"/>
  <c r="D3102" i="2"/>
  <c r="C3102" i="2"/>
  <c r="B3102" i="2"/>
  <c r="A3102" i="2"/>
  <c r="J3101" i="2"/>
  <c r="I3101" i="2"/>
  <c r="L3101" i="2" s="1"/>
  <c r="H3101" i="2"/>
  <c r="G3101" i="2"/>
  <c r="F3101" i="2"/>
  <c r="E3101" i="2"/>
  <c r="K3101" i="2" s="1"/>
  <c r="D3101" i="2"/>
  <c r="C3101" i="2"/>
  <c r="B3101" i="2"/>
  <c r="A3101" i="2"/>
  <c r="J3100" i="2"/>
  <c r="I3100" i="2"/>
  <c r="L3100" i="2" s="1"/>
  <c r="H3100" i="2"/>
  <c r="G3100" i="2"/>
  <c r="F3100" i="2"/>
  <c r="E3100" i="2"/>
  <c r="K3100" i="2" s="1"/>
  <c r="D3100" i="2"/>
  <c r="C3100" i="2"/>
  <c r="B3100" i="2"/>
  <c r="A3100" i="2"/>
  <c r="J3099" i="2"/>
  <c r="I3099" i="2"/>
  <c r="L3099" i="2" s="1"/>
  <c r="H3099" i="2"/>
  <c r="G3099" i="2"/>
  <c r="F3099" i="2"/>
  <c r="E3099" i="2"/>
  <c r="K3099" i="2" s="1"/>
  <c r="D3099" i="2"/>
  <c r="C3099" i="2"/>
  <c r="B3099" i="2"/>
  <c r="A3099" i="2"/>
  <c r="J3098" i="2"/>
  <c r="I3098" i="2"/>
  <c r="L3098" i="2" s="1"/>
  <c r="H3098" i="2"/>
  <c r="G3098" i="2"/>
  <c r="F3098" i="2"/>
  <c r="E3098" i="2"/>
  <c r="K3098" i="2" s="1"/>
  <c r="D3098" i="2"/>
  <c r="C3098" i="2"/>
  <c r="B3098" i="2"/>
  <c r="A3098" i="2"/>
  <c r="J3097" i="2"/>
  <c r="I3097" i="2"/>
  <c r="L3097" i="2" s="1"/>
  <c r="H3097" i="2"/>
  <c r="G3097" i="2"/>
  <c r="F3097" i="2"/>
  <c r="E3097" i="2"/>
  <c r="K3097" i="2" s="1"/>
  <c r="D3097" i="2"/>
  <c r="C3097" i="2"/>
  <c r="B3097" i="2"/>
  <c r="A3097" i="2"/>
  <c r="J3096" i="2"/>
  <c r="I3096" i="2"/>
  <c r="L3096" i="2" s="1"/>
  <c r="H3096" i="2"/>
  <c r="G3096" i="2"/>
  <c r="F3096" i="2"/>
  <c r="E3096" i="2"/>
  <c r="K3096" i="2" s="1"/>
  <c r="D3096" i="2"/>
  <c r="C3096" i="2"/>
  <c r="B3096" i="2"/>
  <c r="A3096" i="2"/>
  <c r="J3095" i="2"/>
  <c r="I3095" i="2"/>
  <c r="L3095" i="2" s="1"/>
  <c r="H3095" i="2"/>
  <c r="G3095" i="2"/>
  <c r="F3095" i="2"/>
  <c r="E3095" i="2"/>
  <c r="K3095" i="2" s="1"/>
  <c r="D3095" i="2"/>
  <c r="C3095" i="2"/>
  <c r="B3095" i="2"/>
  <c r="A3095" i="2"/>
  <c r="J3094" i="2"/>
  <c r="I3094" i="2"/>
  <c r="L3094" i="2" s="1"/>
  <c r="H3094" i="2"/>
  <c r="G3094" i="2"/>
  <c r="F3094" i="2"/>
  <c r="E3094" i="2"/>
  <c r="K3094" i="2" s="1"/>
  <c r="D3094" i="2"/>
  <c r="C3094" i="2"/>
  <c r="B3094" i="2"/>
  <c r="A3094" i="2"/>
  <c r="J3093" i="2"/>
  <c r="I3093" i="2"/>
  <c r="L3093" i="2" s="1"/>
  <c r="H3093" i="2"/>
  <c r="G3093" i="2"/>
  <c r="F3093" i="2"/>
  <c r="E3093" i="2"/>
  <c r="K3093" i="2" s="1"/>
  <c r="D3093" i="2"/>
  <c r="C3093" i="2"/>
  <c r="B3093" i="2"/>
  <c r="A3093" i="2"/>
  <c r="J3092" i="2"/>
  <c r="I3092" i="2"/>
  <c r="L3092" i="2" s="1"/>
  <c r="H3092" i="2"/>
  <c r="G3092" i="2"/>
  <c r="F3092" i="2"/>
  <c r="E3092" i="2"/>
  <c r="K3092" i="2" s="1"/>
  <c r="D3092" i="2"/>
  <c r="C3092" i="2"/>
  <c r="B3092" i="2"/>
  <c r="A3092" i="2"/>
  <c r="J3091" i="2"/>
  <c r="I3091" i="2"/>
  <c r="L3091" i="2" s="1"/>
  <c r="H3091" i="2"/>
  <c r="G3091" i="2"/>
  <c r="F3091" i="2"/>
  <c r="E3091" i="2"/>
  <c r="K3091" i="2" s="1"/>
  <c r="D3091" i="2"/>
  <c r="C3091" i="2"/>
  <c r="B3091" i="2"/>
  <c r="A3091" i="2"/>
  <c r="J3090" i="2"/>
  <c r="I3090" i="2"/>
  <c r="L3090" i="2" s="1"/>
  <c r="H3090" i="2"/>
  <c r="G3090" i="2"/>
  <c r="F3090" i="2"/>
  <c r="E3090" i="2"/>
  <c r="K3090" i="2" s="1"/>
  <c r="D3090" i="2"/>
  <c r="C3090" i="2"/>
  <c r="B3090" i="2"/>
  <c r="A3090" i="2"/>
  <c r="J3089" i="2"/>
  <c r="I3089" i="2"/>
  <c r="L3089" i="2" s="1"/>
  <c r="H3089" i="2"/>
  <c r="G3089" i="2"/>
  <c r="F3089" i="2"/>
  <c r="E3089" i="2"/>
  <c r="K3089" i="2" s="1"/>
  <c r="D3089" i="2"/>
  <c r="C3089" i="2"/>
  <c r="B3089" i="2"/>
  <c r="A3089" i="2"/>
  <c r="J3088" i="2"/>
  <c r="I3088" i="2"/>
  <c r="L3088" i="2" s="1"/>
  <c r="H3088" i="2"/>
  <c r="G3088" i="2"/>
  <c r="F3088" i="2"/>
  <c r="E3088" i="2"/>
  <c r="K3088" i="2" s="1"/>
  <c r="D3088" i="2"/>
  <c r="C3088" i="2"/>
  <c r="B3088" i="2"/>
  <c r="A3088" i="2"/>
  <c r="J3087" i="2"/>
  <c r="I3087" i="2"/>
  <c r="L3087" i="2" s="1"/>
  <c r="H3087" i="2"/>
  <c r="G3087" i="2"/>
  <c r="F3087" i="2"/>
  <c r="E3087" i="2"/>
  <c r="K3087" i="2" s="1"/>
  <c r="D3087" i="2"/>
  <c r="C3087" i="2"/>
  <c r="B3087" i="2"/>
  <c r="A3087" i="2"/>
  <c r="J3086" i="2"/>
  <c r="I3086" i="2"/>
  <c r="L3086" i="2" s="1"/>
  <c r="H3086" i="2"/>
  <c r="G3086" i="2"/>
  <c r="F3086" i="2"/>
  <c r="E3086" i="2"/>
  <c r="K3086" i="2" s="1"/>
  <c r="D3086" i="2"/>
  <c r="C3086" i="2"/>
  <c r="B3086" i="2"/>
  <c r="A3086" i="2"/>
  <c r="J3085" i="2"/>
  <c r="I3085" i="2"/>
  <c r="L3085" i="2" s="1"/>
  <c r="H3085" i="2"/>
  <c r="G3085" i="2"/>
  <c r="F3085" i="2"/>
  <c r="E3085" i="2"/>
  <c r="K3085" i="2" s="1"/>
  <c r="D3085" i="2"/>
  <c r="C3085" i="2"/>
  <c r="B3085" i="2"/>
  <c r="A3085" i="2"/>
  <c r="J3084" i="2"/>
  <c r="I3084" i="2"/>
  <c r="L3084" i="2" s="1"/>
  <c r="H3084" i="2"/>
  <c r="G3084" i="2"/>
  <c r="F3084" i="2"/>
  <c r="E3084" i="2"/>
  <c r="K3084" i="2" s="1"/>
  <c r="D3084" i="2"/>
  <c r="C3084" i="2"/>
  <c r="B3084" i="2"/>
  <c r="A3084" i="2"/>
  <c r="J3083" i="2"/>
  <c r="I3083" i="2"/>
  <c r="L3083" i="2" s="1"/>
  <c r="H3083" i="2"/>
  <c r="G3083" i="2"/>
  <c r="F3083" i="2"/>
  <c r="E3083" i="2"/>
  <c r="K3083" i="2" s="1"/>
  <c r="D3083" i="2"/>
  <c r="C3083" i="2"/>
  <c r="B3083" i="2"/>
  <c r="A3083" i="2"/>
  <c r="J3082" i="2"/>
  <c r="I3082" i="2"/>
  <c r="L3082" i="2" s="1"/>
  <c r="H3082" i="2"/>
  <c r="G3082" i="2"/>
  <c r="F3082" i="2"/>
  <c r="E3082" i="2"/>
  <c r="K3082" i="2" s="1"/>
  <c r="D3082" i="2"/>
  <c r="C3082" i="2"/>
  <c r="B3082" i="2"/>
  <c r="A3082" i="2"/>
  <c r="J3081" i="2"/>
  <c r="I3081" i="2"/>
  <c r="L3081" i="2" s="1"/>
  <c r="H3081" i="2"/>
  <c r="G3081" i="2"/>
  <c r="F3081" i="2"/>
  <c r="E3081" i="2"/>
  <c r="K3081" i="2" s="1"/>
  <c r="D3081" i="2"/>
  <c r="C3081" i="2"/>
  <c r="B3081" i="2"/>
  <c r="A3081" i="2"/>
  <c r="J3080" i="2"/>
  <c r="I3080" i="2"/>
  <c r="L3080" i="2" s="1"/>
  <c r="H3080" i="2"/>
  <c r="G3080" i="2"/>
  <c r="F3080" i="2"/>
  <c r="E3080" i="2"/>
  <c r="K3080" i="2" s="1"/>
  <c r="D3080" i="2"/>
  <c r="C3080" i="2"/>
  <c r="B3080" i="2"/>
  <c r="A3080" i="2"/>
  <c r="J3079" i="2"/>
  <c r="I3079" i="2"/>
  <c r="L3079" i="2" s="1"/>
  <c r="H3079" i="2"/>
  <c r="G3079" i="2"/>
  <c r="F3079" i="2"/>
  <c r="E3079" i="2"/>
  <c r="K3079" i="2" s="1"/>
  <c r="D3079" i="2"/>
  <c r="C3079" i="2"/>
  <c r="B3079" i="2"/>
  <c r="A3079" i="2"/>
  <c r="J3078" i="2"/>
  <c r="I3078" i="2"/>
  <c r="L3078" i="2" s="1"/>
  <c r="H3078" i="2"/>
  <c r="G3078" i="2"/>
  <c r="F3078" i="2"/>
  <c r="E3078" i="2"/>
  <c r="K3078" i="2" s="1"/>
  <c r="D3078" i="2"/>
  <c r="C3078" i="2"/>
  <c r="B3078" i="2"/>
  <c r="A3078" i="2"/>
  <c r="J3077" i="2"/>
  <c r="I3077" i="2"/>
  <c r="L3077" i="2" s="1"/>
  <c r="H3077" i="2"/>
  <c r="G3077" i="2"/>
  <c r="F3077" i="2"/>
  <c r="E3077" i="2"/>
  <c r="K3077" i="2" s="1"/>
  <c r="D3077" i="2"/>
  <c r="C3077" i="2"/>
  <c r="B3077" i="2"/>
  <c r="A3077" i="2"/>
  <c r="J3076" i="2"/>
  <c r="I3076" i="2"/>
  <c r="L3076" i="2" s="1"/>
  <c r="H3076" i="2"/>
  <c r="G3076" i="2"/>
  <c r="F3076" i="2"/>
  <c r="E3076" i="2"/>
  <c r="K3076" i="2" s="1"/>
  <c r="D3076" i="2"/>
  <c r="C3076" i="2"/>
  <c r="B3076" i="2"/>
  <c r="A3076" i="2"/>
  <c r="J3075" i="2"/>
  <c r="I3075" i="2"/>
  <c r="L3075" i="2" s="1"/>
  <c r="H3075" i="2"/>
  <c r="G3075" i="2"/>
  <c r="F3075" i="2"/>
  <c r="E3075" i="2"/>
  <c r="K3075" i="2" s="1"/>
  <c r="D3075" i="2"/>
  <c r="C3075" i="2"/>
  <c r="B3075" i="2"/>
  <c r="A3075" i="2"/>
  <c r="J3074" i="2"/>
  <c r="I3074" i="2"/>
  <c r="L3074" i="2" s="1"/>
  <c r="H3074" i="2"/>
  <c r="G3074" i="2"/>
  <c r="F3074" i="2"/>
  <c r="E3074" i="2"/>
  <c r="K3074" i="2" s="1"/>
  <c r="D3074" i="2"/>
  <c r="C3074" i="2"/>
  <c r="B3074" i="2"/>
  <c r="A3074" i="2"/>
  <c r="J3073" i="2"/>
  <c r="I3073" i="2"/>
  <c r="L3073" i="2" s="1"/>
  <c r="H3073" i="2"/>
  <c r="G3073" i="2"/>
  <c r="F3073" i="2"/>
  <c r="E3073" i="2"/>
  <c r="K3073" i="2" s="1"/>
  <c r="D3073" i="2"/>
  <c r="C3073" i="2"/>
  <c r="B3073" i="2"/>
  <c r="A3073" i="2"/>
  <c r="J3072" i="2"/>
  <c r="I3072" i="2"/>
  <c r="L3072" i="2" s="1"/>
  <c r="H3072" i="2"/>
  <c r="G3072" i="2"/>
  <c r="F3072" i="2"/>
  <c r="E3072" i="2"/>
  <c r="K3072" i="2" s="1"/>
  <c r="D3072" i="2"/>
  <c r="C3072" i="2"/>
  <c r="B3072" i="2"/>
  <c r="A3072" i="2"/>
  <c r="J3071" i="2"/>
  <c r="I3071" i="2"/>
  <c r="L3071" i="2" s="1"/>
  <c r="H3071" i="2"/>
  <c r="G3071" i="2"/>
  <c r="F3071" i="2"/>
  <c r="E3071" i="2"/>
  <c r="K3071" i="2" s="1"/>
  <c r="D3071" i="2"/>
  <c r="C3071" i="2"/>
  <c r="B3071" i="2"/>
  <c r="A3071" i="2"/>
  <c r="J3070" i="2"/>
  <c r="I3070" i="2"/>
  <c r="L3070" i="2" s="1"/>
  <c r="H3070" i="2"/>
  <c r="G3070" i="2"/>
  <c r="F3070" i="2"/>
  <c r="E3070" i="2"/>
  <c r="K3070" i="2" s="1"/>
  <c r="D3070" i="2"/>
  <c r="C3070" i="2"/>
  <c r="B3070" i="2"/>
  <c r="A3070" i="2"/>
  <c r="J3069" i="2"/>
  <c r="I3069" i="2"/>
  <c r="L3069" i="2" s="1"/>
  <c r="H3069" i="2"/>
  <c r="G3069" i="2"/>
  <c r="F3069" i="2"/>
  <c r="E3069" i="2"/>
  <c r="K3069" i="2" s="1"/>
  <c r="D3069" i="2"/>
  <c r="C3069" i="2"/>
  <c r="B3069" i="2"/>
  <c r="A3069" i="2"/>
  <c r="J3068" i="2"/>
  <c r="I3068" i="2"/>
  <c r="L3068" i="2" s="1"/>
  <c r="H3068" i="2"/>
  <c r="G3068" i="2"/>
  <c r="F3068" i="2"/>
  <c r="E3068" i="2"/>
  <c r="K3068" i="2" s="1"/>
  <c r="D3068" i="2"/>
  <c r="C3068" i="2"/>
  <c r="B3068" i="2"/>
  <c r="A3068" i="2"/>
  <c r="J3067" i="2"/>
  <c r="I3067" i="2"/>
  <c r="L3067" i="2" s="1"/>
  <c r="H3067" i="2"/>
  <c r="G3067" i="2"/>
  <c r="F3067" i="2"/>
  <c r="E3067" i="2"/>
  <c r="K3067" i="2" s="1"/>
  <c r="D3067" i="2"/>
  <c r="C3067" i="2"/>
  <c r="B3067" i="2"/>
  <c r="A3067" i="2"/>
  <c r="J3066" i="2"/>
  <c r="I3066" i="2"/>
  <c r="L3066" i="2" s="1"/>
  <c r="H3066" i="2"/>
  <c r="G3066" i="2"/>
  <c r="F3066" i="2"/>
  <c r="E3066" i="2"/>
  <c r="K3066" i="2" s="1"/>
  <c r="D3066" i="2"/>
  <c r="C3066" i="2"/>
  <c r="B3066" i="2"/>
  <c r="A3066" i="2"/>
  <c r="J3065" i="2"/>
  <c r="I3065" i="2"/>
  <c r="L3065" i="2" s="1"/>
  <c r="H3065" i="2"/>
  <c r="G3065" i="2"/>
  <c r="F3065" i="2"/>
  <c r="E3065" i="2"/>
  <c r="K3065" i="2" s="1"/>
  <c r="D3065" i="2"/>
  <c r="C3065" i="2"/>
  <c r="B3065" i="2"/>
  <c r="A3065" i="2"/>
  <c r="J3064" i="2"/>
  <c r="I3064" i="2"/>
  <c r="L3064" i="2" s="1"/>
  <c r="H3064" i="2"/>
  <c r="G3064" i="2"/>
  <c r="F3064" i="2"/>
  <c r="E3064" i="2"/>
  <c r="K3064" i="2" s="1"/>
  <c r="D3064" i="2"/>
  <c r="C3064" i="2"/>
  <c r="B3064" i="2"/>
  <c r="A3064" i="2"/>
  <c r="J3063" i="2"/>
  <c r="I3063" i="2"/>
  <c r="L3063" i="2" s="1"/>
  <c r="H3063" i="2"/>
  <c r="G3063" i="2"/>
  <c r="F3063" i="2"/>
  <c r="E3063" i="2"/>
  <c r="K3063" i="2" s="1"/>
  <c r="D3063" i="2"/>
  <c r="C3063" i="2"/>
  <c r="B3063" i="2"/>
  <c r="A3063" i="2"/>
  <c r="J3062" i="2"/>
  <c r="I3062" i="2"/>
  <c r="L3062" i="2" s="1"/>
  <c r="H3062" i="2"/>
  <c r="G3062" i="2"/>
  <c r="F3062" i="2"/>
  <c r="E3062" i="2"/>
  <c r="K3062" i="2" s="1"/>
  <c r="D3062" i="2"/>
  <c r="C3062" i="2"/>
  <c r="B3062" i="2"/>
  <c r="A3062" i="2"/>
  <c r="J3061" i="2"/>
  <c r="I3061" i="2"/>
  <c r="L3061" i="2" s="1"/>
  <c r="H3061" i="2"/>
  <c r="G3061" i="2"/>
  <c r="F3061" i="2"/>
  <c r="E3061" i="2"/>
  <c r="K3061" i="2" s="1"/>
  <c r="D3061" i="2"/>
  <c r="C3061" i="2"/>
  <c r="B3061" i="2"/>
  <c r="A3061" i="2"/>
  <c r="J3060" i="2"/>
  <c r="I3060" i="2"/>
  <c r="L3060" i="2" s="1"/>
  <c r="H3060" i="2"/>
  <c r="G3060" i="2"/>
  <c r="F3060" i="2"/>
  <c r="E3060" i="2"/>
  <c r="K3060" i="2" s="1"/>
  <c r="D3060" i="2"/>
  <c r="C3060" i="2"/>
  <c r="B3060" i="2"/>
  <c r="A3060" i="2"/>
  <c r="J3059" i="2"/>
  <c r="I3059" i="2"/>
  <c r="L3059" i="2" s="1"/>
  <c r="H3059" i="2"/>
  <c r="G3059" i="2"/>
  <c r="F3059" i="2"/>
  <c r="E3059" i="2"/>
  <c r="K3059" i="2" s="1"/>
  <c r="D3059" i="2"/>
  <c r="C3059" i="2"/>
  <c r="B3059" i="2"/>
  <c r="A3059" i="2"/>
  <c r="J3058" i="2"/>
  <c r="I3058" i="2"/>
  <c r="L3058" i="2" s="1"/>
  <c r="H3058" i="2"/>
  <c r="G3058" i="2"/>
  <c r="F3058" i="2"/>
  <c r="E3058" i="2"/>
  <c r="K3058" i="2" s="1"/>
  <c r="D3058" i="2"/>
  <c r="C3058" i="2"/>
  <c r="B3058" i="2"/>
  <c r="A3058" i="2"/>
  <c r="J3057" i="2"/>
  <c r="I3057" i="2"/>
  <c r="L3057" i="2" s="1"/>
  <c r="H3057" i="2"/>
  <c r="G3057" i="2"/>
  <c r="F3057" i="2"/>
  <c r="E3057" i="2"/>
  <c r="K3057" i="2" s="1"/>
  <c r="D3057" i="2"/>
  <c r="C3057" i="2"/>
  <c r="B3057" i="2"/>
  <c r="A3057" i="2"/>
  <c r="J3056" i="2"/>
  <c r="I3056" i="2"/>
  <c r="L3056" i="2" s="1"/>
  <c r="H3056" i="2"/>
  <c r="G3056" i="2"/>
  <c r="F3056" i="2"/>
  <c r="E3056" i="2"/>
  <c r="K3056" i="2" s="1"/>
  <c r="D3056" i="2"/>
  <c r="C3056" i="2"/>
  <c r="B3056" i="2"/>
  <c r="A3056" i="2"/>
  <c r="J3055" i="2"/>
  <c r="I3055" i="2"/>
  <c r="L3055" i="2" s="1"/>
  <c r="H3055" i="2"/>
  <c r="G3055" i="2"/>
  <c r="F3055" i="2"/>
  <c r="E3055" i="2"/>
  <c r="K3055" i="2" s="1"/>
  <c r="D3055" i="2"/>
  <c r="C3055" i="2"/>
  <c r="B3055" i="2"/>
  <c r="A3055" i="2"/>
  <c r="J3054" i="2"/>
  <c r="I3054" i="2"/>
  <c r="L3054" i="2" s="1"/>
  <c r="H3054" i="2"/>
  <c r="G3054" i="2"/>
  <c r="F3054" i="2"/>
  <c r="E3054" i="2"/>
  <c r="K3054" i="2" s="1"/>
  <c r="D3054" i="2"/>
  <c r="C3054" i="2"/>
  <c r="B3054" i="2"/>
  <c r="A3054" i="2"/>
  <c r="J3053" i="2"/>
  <c r="I3053" i="2"/>
  <c r="L3053" i="2" s="1"/>
  <c r="H3053" i="2"/>
  <c r="G3053" i="2"/>
  <c r="F3053" i="2"/>
  <c r="E3053" i="2"/>
  <c r="K3053" i="2" s="1"/>
  <c r="D3053" i="2"/>
  <c r="C3053" i="2"/>
  <c r="B3053" i="2"/>
  <c r="A3053" i="2"/>
  <c r="J3052" i="2"/>
  <c r="I3052" i="2"/>
  <c r="L3052" i="2" s="1"/>
  <c r="H3052" i="2"/>
  <c r="G3052" i="2"/>
  <c r="F3052" i="2"/>
  <c r="E3052" i="2"/>
  <c r="K3052" i="2" s="1"/>
  <c r="D3052" i="2"/>
  <c r="C3052" i="2"/>
  <c r="B3052" i="2"/>
  <c r="A3052" i="2"/>
  <c r="J3051" i="2"/>
  <c r="I3051" i="2"/>
  <c r="L3051" i="2" s="1"/>
  <c r="H3051" i="2"/>
  <c r="G3051" i="2"/>
  <c r="F3051" i="2"/>
  <c r="E3051" i="2"/>
  <c r="K3051" i="2" s="1"/>
  <c r="D3051" i="2"/>
  <c r="C3051" i="2"/>
  <c r="B3051" i="2"/>
  <c r="A3051" i="2"/>
  <c r="J3050" i="2"/>
  <c r="I3050" i="2"/>
  <c r="L3050" i="2" s="1"/>
  <c r="H3050" i="2"/>
  <c r="G3050" i="2"/>
  <c r="F3050" i="2"/>
  <c r="E3050" i="2"/>
  <c r="K3050" i="2" s="1"/>
  <c r="D3050" i="2"/>
  <c r="C3050" i="2"/>
  <c r="B3050" i="2"/>
  <c r="A3050" i="2"/>
  <c r="J3049" i="2"/>
  <c r="I3049" i="2"/>
  <c r="L3049" i="2" s="1"/>
  <c r="H3049" i="2"/>
  <c r="G3049" i="2"/>
  <c r="F3049" i="2"/>
  <c r="E3049" i="2"/>
  <c r="K3049" i="2" s="1"/>
  <c r="D3049" i="2"/>
  <c r="C3049" i="2"/>
  <c r="B3049" i="2"/>
  <c r="A3049" i="2"/>
  <c r="J3048" i="2"/>
  <c r="I3048" i="2"/>
  <c r="L3048" i="2" s="1"/>
  <c r="H3048" i="2"/>
  <c r="G3048" i="2"/>
  <c r="F3048" i="2"/>
  <c r="E3048" i="2"/>
  <c r="K3048" i="2" s="1"/>
  <c r="D3048" i="2"/>
  <c r="C3048" i="2"/>
  <c r="B3048" i="2"/>
  <c r="A3048" i="2"/>
  <c r="J3047" i="2"/>
  <c r="I3047" i="2"/>
  <c r="L3047" i="2" s="1"/>
  <c r="H3047" i="2"/>
  <c r="G3047" i="2"/>
  <c r="F3047" i="2"/>
  <c r="E3047" i="2"/>
  <c r="K3047" i="2" s="1"/>
  <c r="D3047" i="2"/>
  <c r="C3047" i="2"/>
  <c r="B3047" i="2"/>
  <c r="A3047" i="2"/>
  <c r="J3046" i="2"/>
  <c r="I3046" i="2"/>
  <c r="L3046" i="2" s="1"/>
  <c r="H3046" i="2"/>
  <c r="G3046" i="2"/>
  <c r="F3046" i="2"/>
  <c r="E3046" i="2"/>
  <c r="K3046" i="2" s="1"/>
  <c r="D3046" i="2"/>
  <c r="C3046" i="2"/>
  <c r="B3046" i="2"/>
  <c r="A3046" i="2"/>
  <c r="J3045" i="2"/>
  <c r="I3045" i="2"/>
  <c r="L3045" i="2" s="1"/>
  <c r="H3045" i="2"/>
  <c r="G3045" i="2"/>
  <c r="F3045" i="2"/>
  <c r="E3045" i="2"/>
  <c r="K3045" i="2" s="1"/>
  <c r="D3045" i="2"/>
  <c r="C3045" i="2"/>
  <c r="B3045" i="2"/>
  <c r="A3045" i="2"/>
  <c r="J3044" i="2"/>
  <c r="I3044" i="2"/>
  <c r="L3044" i="2" s="1"/>
  <c r="H3044" i="2"/>
  <c r="G3044" i="2"/>
  <c r="F3044" i="2"/>
  <c r="E3044" i="2"/>
  <c r="K3044" i="2" s="1"/>
  <c r="D3044" i="2"/>
  <c r="C3044" i="2"/>
  <c r="B3044" i="2"/>
  <c r="A3044" i="2"/>
  <c r="J3043" i="2"/>
  <c r="I3043" i="2"/>
  <c r="L3043" i="2" s="1"/>
  <c r="H3043" i="2"/>
  <c r="G3043" i="2"/>
  <c r="F3043" i="2"/>
  <c r="E3043" i="2"/>
  <c r="K3043" i="2" s="1"/>
  <c r="D3043" i="2"/>
  <c r="C3043" i="2"/>
  <c r="B3043" i="2"/>
  <c r="A3043" i="2"/>
  <c r="J3042" i="2"/>
  <c r="I3042" i="2"/>
  <c r="L3042" i="2" s="1"/>
  <c r="H3042" i="2"/>
  <c r="G3042" i="2"/>
  <c r="F3042" i="2"/>
  <c r="E3042" i="2"/>
  <c r="K3042" i="2" s="1"/>
  <c r="D3042" i="2"/>
  <c r="C3042" i="2"/>
  <c r="B3042" i="2"/>
  <c r="A3042" i="2"/>
  <c r="J3041" i="2"/>
  <c r="I3041" i="2"/>
  <c r="L3041" i="2" s="1"/>
  <c r="H3041" i="2"/>
  <c r="G3041" i="2"/>
  <c r="F3041" i="2"/>
  <c r="E3041" i="2"/>
  <c r="K3041" i="2" s="1"/>
  <c r="D3041" i="2"/>
  <c r="C3041" i="2"/>
  <c r="B3041" i="2"/>
  <c r="A3041" i="2"/>
  <c r="J3040" i="2"/>
  <c r="I3040" i="2"/>
  <c r="L3040" i="2" s="1"/>
  <c r="H3040" i="2"/>
  <c r="G3040" i="2"/>
  <c r="F3040" i="2"/>
  <c r="E3040" i="2"/>
  <c r="K3040" i="2" s="1"/>
  <c r="D3040" i="2"/>
  <c r="C3040" i="2"/>
  <c r="B3040" i="2"/>
  <c r="A3040" i="2"/>
  <c r="J3039" i="2"/>
  <c r="I3039" i="2"/>
  <c r="L3039" i="2" s="1"/>
  <c r="H3039" i="2"/>
  <c r="G3039" i="2"/>
  <c r="F3039" i="2"/>
  <c r="E3039" i="2"/>
  <c r="K3039" i="2" s="1"/>
  <c r="D3039" i="2"/>
  <c r="C3039" i="2"/>
  <c r="B3039" i="2"/>
  <c r="A3039" i="2"/>
  <c r="J3038" i="2"/>
  <c r="I3038" i="2"/>
  <c r="L3038" i="2" s="1"/>
  <c r="H3038" i="2"/>
  <c r="G3038" i="2"/>
  <c r="F3038" i="2"/>
  <c r="E3038" i="2"/>
  <c r="K3038" i="2" s="1"/>
  <c r="D3038" i="2"/>
  <c r="C3038" i="2"/>
  <c r="B3038" i="2"/>
  <c r="A3038" i="2"/>
  <c r="J3037" i="2"/>
  <c r="I3037" i="2"/>
  <c r="L3037" i="2" s="1"/>
  <c r="H3037" i="2"/>
  <c r="G3037" i="2"/>
  <c r="F3037" i="2"/>
  <c r="E3037" i="2"/>
  <c r="K3037" i="2" s="1"/>
  <c r="D3037" i="2"/>
  <c r="C3037" i="2"/>
  <c r="B3037" i="2"/>
  <c r="A3037" i="2"/>
  <c r="J3036" i="2"/>
  <c r="I3036" i="2"/>
  <c r="L3036" i="2" s="1"/>
  <c r="H3036" i="2"/>
  <c r="G3036" i="2"/>
  <c r="F3036" i="2"/>
  <c r="E3036" i="2"/>
  <c r="K3036" i="2" s="1"/>
  <c r="D3036" i="2"/>
  <c r="C3036" i="2"/>
  <c r="B3036" i="2"/>
  <c r="A3036" i="2"/>
  <c r="J3035" i="2"/>
  <c r="I3035" i="2"/>
  <c r="L3035" i="2" s="1"/>
  <c r="H3035" i="2"/>
  <c r="G3035" i="2"/>
  <c r="F3035" i="2"/>
  <c r="E3035" i="2"/>
  <c r="K3035" i="2" s="1"/>
  <c r="D3035" i="2"/>
  <c r="C3035" i="2"/>
  <c r="B3035" i="2"/>
  <c r="A3035" i="2"/>
  <c r="J3034" i="2"/>
  <c r="I3034" i="2"/>
  <c r="L3034" i="2" s="1"/>
  <c r="H3034" i="2"/>
  <c r="G3034" i="2"/>
  <c r="F3034" i="2"/>
  <c r="E3034" i="2"/>
  <c r="K3034" i="2" s="1"/>
  <c r="D3034" i="2"/>
  <c r="C3034" i="2"/>
  <c r="B3034" i="2"/>
  <c r="A3034" i="2"/>
  <c r="J3033" i="2"/>
  <c r="I3033" i="2"/>
  <c r="L3033" i="2" s="1"/>
  <c r="H3033" i="2"/>
  <c r="G3033" i="2"/>
  <c r="F3033" i="2"/>
  <c r="E3033" i="2"/>
  <c r="K3033" i="2" s="1"/>
  <c r="D3033" i="2"/>
  <c r="C3033" i="2"/>
  <c r="B3033" i="2"/>
  <c r="A3033" i="2"/>
  <c r="J3032" i="2"/>
  <c r="I3032" i="2"/>
  <c r="L3032" i="2" s="1"/>
  <c r="H3032" i="2"/>
  <c r="G3032" i="2"/>
  <c r="F3032" i="2"/>
  <c r="E3032" i="2"/>
  <c r="K3032" i="2" s="1"/>
  <c r="D3032" i="2"/>
  <c r="C3032" i="2"/>
  <c r="B3032" i="2"/>
  <c r="A3032" i="2"/>
  <c r="J3031" i="2"/>
  <c r="I3031" i="2"/>
  <c r="L3031" i="2" s="1"/>
  <c r="H3031" i="2"/>
  <c r="G3031" i="2"/>
  <c r="F3031" i="2"/>
  <c r="E3031" i="2"/>
  <c r="K3031" i="2" s="1"/>
  <c r="D3031" i="2"/>
  <c r="C3031" i="2"/>
  <c r="B3031" i="2"/>
  <c r="A3031" i="2"/>
  <c r="J3030" i="2"/>
  <c r="I3030" i="2"/>
  <c r="L3030" i="2" s="1"/>
  <c r="H3030" i="2"/>
  <c r="G3030" i="2"/>
  <c r="F3030" i="2"/>
  <c r="E3030" i="2"/>
  <c r="K3030" i="2" s="1"/>
  <c r="D3030" i="2"/>
  <c r="C3030" i="2"/>
  <c r="B3030" i="2"/>
  <c r="A3030" i="2"/>
  <c r="J3029" i="2"/>
  <c r="I3029" i="2"/>
  <c r="L3029" i="2" s="1"/>
  <c r="H3029" i="2"/>
  <c r="G3029" i="2"/>
  <c r="F3029" i="2"/>
  <c r="E3029" i="2"/>
  <c r="K3029" i="2" s="1"/>
  <c r="D3029" i="2"/>
  <c r="C3029" i="2"/>
  <c r="B3029" i="2"/>
  <c r="A3029" i="2"/>
  <c r="J3028" i="2"/>
  <c r="I3028" i="2"/>
  <c r="L3028" i="2" s="1"/>
  <c r="H3028" i="2"/>
  <c r="G3028" i="2"/>
  <c r="F3028" i="2"/>
  <c r="E3028" i="2"/>
  <c r="K3028" i="2" s="1"/>
  <c r="D3028" i="2"/>
  <c r="C3028" i="2"/>
  <c r="B3028" i="2"/>
  <c r="A3028" i="2"/>
  <c r="J3027" i="2"/>
  <c r="I3027" i="2"/>
  <c r="L3027" i="2" s="1"/>
  <c r="H3027" i="2"/>
  <c r="G3027" i="2"/>
  <c r="F3027" i="2"/>
  <c r="E3027" i="2"/>
  <c r="K3027" i="2" s="1"/>
  <c r="D3027" i="2"/>
  <c r="C3027" i="2"/>
  <c r="B3027" i="2"/>
  <c r="A3027" i="2"/>
  <c r="J3026" i="2"/>
  <c r="I3026" i="2"/>
  <c r="L3026" i="2" s="1"/>
  <c r="H3026" i="2"/>
  <c r="G3026" i="2"/>
  <c r="F3026" i="2"/>
  <c r="E3026" i="2"/>
  <c r="K3026" i="2" s="1"/>
  <c r="D3026" i="2"/>
  <c r="C3026" i="2"/>
  <c r="B3026" i="2"/>
  <c r="A3026" i="2"/>
  <c r="J3025" i="2"/>
  <c r="I3025" i="2"/>
  <c r="L3025" i="2" s="1"/>
  <c r="H3025" i="2"/>
  <c r="G3025" i="2"/>
  <c r="F3025" i="2"/>
  <c r="E3025" i="2"/>
  <c r="K3025" i="2" s="1"/>
  <c r="D3025" i="2"/>
  <c r="C3025" i="2"/>
  <c r="B3025" i="2"/>
  <c r="A3025" i="2"/>
  <c r="J3024" i="2"/>
  <c r="I3024" i="2"/>
  <c r="L3024" i="2" s="1"/>
  <c r="H3024" i="2"/>
  <c r="G3024" i="2"/>
  <c r="F3024" i="2"/>
  <c r="E3024" i="2"/>
  <c r="K3024" i="2" s="1"/>
  <c r="D3024" i="2"/>
  <c r="C3024" i="2"/>
  <c r="B3024" i="2"/>
  <c r="A3024" i="2"/>
  <c r="J3023" i="2"/>
  <c r="I3023" i="2"/>
  <c r="L3023" i="2" s="1"/>
  <c r="H3023" i="2"/>
  <c r="G3023" i="2"/>
  <c r="F3023" i="2"/>
  <c r="E3023" i="2"/>
  <c r="K3023" i="2" s="1"/>
  <c r="D3023" i="2"/>
  <c r="C3023" i="2"/>
  <c r="B3023" i="2"/>
  <c r="A3023" i="2"/>
  <c r="J3022" i="2"/>
  <c r="I3022" i="2"/>
  <c r="L3022" i="2" s="1"/>
  <c r="H3022" i="2"/>
  <c r="G3022" i="2"/>
  <c r="F3022" i="2"/>
  <c r="E3022" i="2"/>
  <c r="K3022" i="2" s="1"/>
  <c r="D3022" i="2"/>
  <c r="C3022" i="2"/>
  <c r="B3022" i="2"/>
  <c r="A3022" i="2"/>
  <c r="J3021" i="2"/>
  <c r="I3021" i="2"/>
  <c r="L3021" i="2" s="1"/>
  <c r="H3021" i="2"/>
  <c r="G3021" i="2"/>
  <c r="F3021" i="2"/>
  <c r="E3021" i="2"/>
  <c r="K3021" i="2" s="1"/>
  <c r="D3021" i="2"/>
  <c r="C3021" i="2"/>
  <c r="B3021" i="2"/>
  <c r="A3021" i="2"/>
  <c r="J3020" i="2"/>
  <c r="I3020" i="2"/>
  <c r="L3020" i="2" s="1"/>
  <c r="H3020" i="2"/>
  <c r="G3020" i="2"/>
  <c r="F3020" i="2"/>
  <c r="E3020" i="2"/>
  <c r="K3020" i="2" s="1"/>
  <c r="D3020" i="2"/>
  <c r="C3020" i="2"/>
  <c r="B3020" i="2"/>
  <c r="A3020" i="2"/>
  <c r="J3019" i="2"/>
  <c r="I3019" i="2"/>
  <c r="L3019" i="2" s="1"/>
  <c r="H3019" i="2"/>
  <c r="G3019" i="2"/>
  <c r="F3019" i="2"/>
  <c r="E3019" i="2"/>
  <c r="K3019" i="2" s="1"/>
  <c r="D3019" i="2"/>
  <c r="C3019" i="2"/>
  <c r="B3019" i="2"/>
  <c r="A3019" i="2"/>
  <c r="J3018" i="2"/>
  <c r="I3018" i="2"/>
  <c r="L3018" i="2" s="1"/>
  <c r="H3018" i="2"/>
  <c r="G3018" i="2"/>
  <c r="F3018" i="2"/>
  <c r="E3018" i="2"/>
  <c r="K3018" i="2" s="1"/>
  <c r="D3018" i="2"/>
  <c r="C3018" i="2"/>
  <c r="B3018" i="2"/>
  <c r="A3018" i="2"/>
  <c r="J3017" i="2"/>
  <c r="I3017" i="2"/>
  <c r="L3017" i="2" s="1"/>
  <c r="H3017" i="2"/>
  <c r="G3017" i="2"/>
  <c r="F3017" i="2"/>
  <c r="E3017" i="2"/>
  <c r="K3017" i="2" s="1"/>
  <c r="D3017" i="2"/>
  <c r="C3017" i="2"/>
  <c r="B3017" i="2"/>
  <c r="A3017" i="2"/>
  <c r="J3016" i="2"/>
  <c r="I3016" i="2"/>
  <c r="L3016" i="2" s="1"/>
  <c r="H3016" i="2"/>
  <c r="G3016" i="2"/>
  <c r="F3016" i="2"/>
  <c r="E3016" i="2"/>
  <c r="K3016" i="2" s="1"/>
  <c r="D3016" i="2"/>
  <c r="C3016" i="2"/>
  <c r="B3016" i="2"/>
  <c r="A3016" i="2"/>
  <c r="J3015" i="2"/>
  <c r="I3015" i="2"/>
  <c r="L3015" i="2" s="1"/>
  <c r="H3015" i="2"/>
  <c r="G3015" i="2"/>
  <c r="F3015" i="2"/>
  <c r="E3015" i="2"/>
  <c r="K3015" i="2" s="1"/>
  <c r="D3015" i="2"/>
  <c r="C3015" i="2"/>
  <c r="B3015" i="2"/>
  <c r="A3015" i="2"/>
  <c r="J3014" i="2"/>
  <c r="I3014" i="2"/>
  <c r="L3014" i="2" s="1"/>
  <c r="H3014" i="2"/>
  <c r="G3014" i="2"/>
  <c r="F3014" i="2"/>
  <c r="E3014" i="2"/>
  <c r="K3014" i="2" s="1"/>
  <c r="D3014" i="2"/>
  <c r="C3014" i="2"/>
  <c r="B3014" i="2"/>
  <c r="A3014" i="2"/>
  <c r="J3013" i="2"/>
  <c r="I3013" i="2"/>
  <c r="L3013" i="2" s="1"/>
  <c r="H3013" i="2"/>
  <c r="G3013" i="2"/>
  <c r="F3013" i="2"/>
  <c r="E3013" i="2"/>
  <c r="K3013" i="2" s="1"/>
  <c r="D3013" i="2"/>
  <c r="C3013" i="2"/>
  <c r="B3013" i="2"/>
  <c r="A3013" i="2"/>
  <c r="J3012" i="2"/>
  <c r="I3012" i="2"/>
  <c r="L3012" i="2" s="1"/>
  <c r="H3012" i="2"/>
  <c r="G3012" i="2"/>
  <c r="F3012" i="2"/>
  <c r="E3012" i="2"/>
  <c r="K3012" i="2" s="1"/>
  <c r="D3012" i="2"/>
  <c r="C3012" i="2"/>
  <c r="B3012" i="2"/>
  <c r="A3012" i="2"/>
  <c r="J3011" i="2"/>
  <c r="I3011" i="2"/>
  <c r="L3011" i="2" s="1"/>
  <c r="H3011" i="2"/>
  <c r="G3011" i="2"/>
  <c r="F3011" i="2"/>
  <c r="E3011" i="2"/>
  <c r="K3011" i="2" s="1"/>
  <c r="D3011" i="2"/>
  <c r="C3011" i="2"/>
  <c r="B3011" i="2"/>
  <c r="A3011" i="2"/>
  <c r="J3010" i="2"/>
  <c r="I3010" i="2"/>
  <c r="L3010" i="2" s="1"/>
  <c r="H3010" i="2"/>
  <c r="G3010" i="2"/>
  <c r="F3010" i="2"/>
  <c r="E3010" i="2"/>
  <c r="K3010" i="2" s="1"/>
  <c r="D3010" i="2"/>
  <c r="C3010" i="2"/>
  <c r="B3010" i="2"/>
  <c r="A3010" i="2"/>
  <c r="J3009" i="2"/>
  <c r="I3009" i="2"/>
  <c r="L3009" i="2" s="1"/>
  <c r="H3009" i="2"/>
  <c r="G3009" i="2"/>
  <c r="F3009" i="2"/>
  <c r="E3009" i="2"/>
  <c r="K3009" i="2" s="1"/>
  <c r="D3009" i="2"/>
  <c r="C3009" i="2"/>
  <c r="B3009" i="2"/>
  <c r="A3009" i="2"/>
  <c r="J3008" i="2"/>
  <c r="I3008" i="2"/>
  <c r="L3008" i="2" s="1"/>
  <c r="H3008" i="2"/>
  <c r="G3008" i="2"/>
  <c r="F3008" i="2"/>
  <c r="E3008" i="2"/>
  <c r="K3008" i="2" s="1"/>
  <c r="D3008" i="2"/>
  <c r="C3008" i="2"/>
  <c r="B3008" i="2"/>
  <c r="A3008" i="2"/>
  <c r="J3007" i="2"/>
  <c r="I3007" i="2"/>
  <c r="L3007" i="2" s="1"/>
  <c r="H3007" i="2"/>
  <c r="G3007" i="2"/>
  <c r="F3007" i="2"/>
  <c r="E3007" i="2"/>
  <c r="K3007" i="2" s="1"/>
  <c r="D3007" i="2"/>
  <c r="C3007" i="2"/>
  <c r="B3007" i="2"/>
  <c r="A3007" i="2"/>
  <c r="J3006" i="2"/>
  <c r="I3006" i="2"/>
  <c r="L3006" i="2" s="1"/>
  <c r="H3006" i="2"/>
  <c r="G3006" i="2"/>
  <c r="F3006" i="2"/>
  <c r="E3006" i="2"/>
  <c r="K3006" i="2" s="1"/>
  <c r="D3006" i="2"/>
  <c r="C3006" i="2"/>
  <c r="B3006" i="2"/>
  <c r="A3006" i="2"/>
  <c r="J3005" i="2"/>
  <c r="I3005" i="2"/>
  <c r="L3005" i="2" s="1"/>
  <c r="H3005" i="2"/>
  <c r="G3005" i="2"/>
  <c r="F3005" i="2"/>
  <c r="E3005" i="2"/>
  <c r="K3005" i="2" s="1"/>
  <c r="D3005" i="2"/>
  <c r="C3005" i="2"/>
  <c r="B3005" i="2"/>
  <c r="A3005" i="2"/>
  <c r="J3004" i="2"/>
  <c r="I3004" i="2"/>
  <c r="L3004" i="2" s="1"/>
  <c r="H3004" i="2"/>
  <c r="G3004" i="2"/>
  <c r="F3004" i="2"/>
  <c r="E3004" i="2"/>
  <c r="K3004" i="2" s="1"/>
  <c r="D3004" i="2"/>
  <c r="C3004" i="2"/>
  <c r="B3004" i="2"/>
  <c r="A3004" i="2"/>
  <c r="J3003" i="2"/>
  <c r="I3003" i="2"/>
  <c r="L3003" i="2" s="1"/>
  <c r="H3003" i="2"/>
  <c r="G3003" i="2"/>
  <c r="F3003" i="2"/>
  <c r="E3003" i="2"/>
  <c r="K3003" i="2" s="1"/>
  <c r="D3003" i="2"/>
  <c r="C3003" i="2"/>
  <c r="B3003" i="2"/>
  <c r="A3003" i="2"/>
  <c r="J3002" i="2"/>
  <c r="I3002" i="2"/>
  <c r="L3002" i="2" s="1"/>
  <c r="H3002" i="2"/>
  <c r="G3002" i="2"/>
  <c r="F3002" i="2"/>
  <c r="E3002" i="2"/>
  <c r="K3002" i="2" s="1"/>
  <c r="D3002" i="2"/>
  <c r="C3002" i="2"/>
  <c r="B3002" i="2"/>
  <c r="A3002" i="2"/>
  <c r="J3001" i="2"/>
  <c r="I3001" i="2"/>
  <c r="L3001" i="2" s="1"/>
  <c r="H3001" i="2"/>
  <c r="G3001" i="2"/>
  <c r="F3001" i="2"/>
  <c r="E3001" i="2"/>
  <c r="K3001" i="2" s="1"/>
  <c r="D3001" i="2"/>
  <c r="C3001" i="2"/>
  <c r="B3001" i="2"/>
  <c r="A3001" i="2"/>
  <c r="J3000" i="2"/>
  <c r="I3000" i="2"/>
  <c r="L3000" i="2" s="1"/>
  <c r="H3000" i="2"/>
  <c r="G3000" i="2"/>
  <c r="F3000" i="2"/>
  <c r="E3000" i="2"/>
  <c r="K3000" i="2" s="1"/>
  <c r="D3000" i="2"/>
  <c r="C3000" i="2"/>
  <c r="B3000" i="2"/>
  <c r="A3000" i="2"/>
  <c r="J2999" i="2"/>
  <c r="I2999" i="2"/>
  <c r="L2999" i="2" s="1"/>
  <c r="H2999" i="2"/>
  <c r="G2999" i="2"/>
  <c r="F2999" i="2"/>
  <c r="E2999" i="2"/>
  <c r="K2999" i="2" s="1"/>
  <c r="D2999" i="2"/>
  <c r="C2999" i="2"/>
  <c r="B2999" i="2"/>
  <c r="A2999" i="2"/>
  <c r="J2998" i="2"/>
  <c r="I2998" i="2"/>
  <c r="L2998" i="2" s="1"/>
  <c r="H2998" i="2"/>
  <c r="G2998" i="2"/>
  <c r="F2998" i="2"/>
  <c r="E2998" i="2"/>
  <c r="K2998" i="2" s="1"/>
  <c r="D2998" i="2"/>
  <c r="C2998" i="2"/>
  <c r="B2998" i="2"/>
  <c r="A2998" i="2"/>
  <c r="J2997" i="2"/>
  <c r="I2997" i="2"/>
  <c r="L2997" i="2" s="1"/>
  <c r="H2997" i="2"/>
  <c r="G2997" i="2"/>
  <c r="F2997" i="2"/>
  <c r="E2997" i="2"/>
  <c r="K2997" i="2" s="1"/>
  <c r="D2997" i="2"/>
  <c r="C2997" i="2"/>
  <c r="B2997" i="2"/>
  <c r="A2997" i="2"/>
  <c r="J2996" i="2"/>
  <c r="I2996" i="2"/>
  <c r="L2996" i="2" s="1"/>
  <c r="H2996" i="2"/>
  <c r="G2996" i="2"/>
  <c r="F2996" i="2"/>
  <c r="E2996" i="2"/>
  <c r="K2996" i="2" s="1"/>
  <c r="D2996" i="2"/>
  <c r="C2996" i="2"/>
  <c r="B2996" i="2"/>
  <c r="A2996" i="2"/>
  <c r="J2995" i="2"/>
  <c r="I2995" i="2"/>
  <c r="L2995" i="2" s="1"/>
  <c r="H2995" i="2"/>
  <c r="G2995" i="2"/>
  <c r="F2995" i="2"/>
  <c r="E2995" i="2"/>
  <c r="K2995" i="2" s="1"/>
  <c r="D2995" i="2"/>
  <c r="C2995" i="2"/>
  <c r="B2995" i="2"/>
  <c r="A2995" i="2"/>
  <c r="J2994" i="2"/>
  <c r="I2994" i="2"/>
  <c r="L2994" i="2" s="1"/>
  <c r="H2994" i="2"/>
  <c r="G2994" i="2"/>
  <c r="F2994" i="2"/>
  <c r="E2994" i="2"/>
  <c r="K2994" i="2" s="1"/>
  <c r="D2994" i="2"/>
  <c r="C2994" i="2"/>
  <c r="B2994" i="2"/>
  <c r="A2994" i="2"/>
  <c r="J2993" i="2"/>
  <c r="I2993" i="2"/>
  <c r="L2993" i="2" s="1"/>
  <c r="H2993" i="2"/>
  <c r="G2993" i="2"/>
  <c r="F2993" i="2"/>
  <c r="E2993" i="2"/>
  <c r="K2993" i="2" s="1"/>
  <c r="D2993" i="2"/>
  <c r="C2993" i="2"/>
  <c r="B2993" i="2"/>
  <c r="A2993" i="2"/>
  <c r="J2992" i="2"/>
  <c r="I2992" i="2"/>
  <c r="L2992" i="2" s="1"/>
  <c r="H2992" i="2"/>
  <c r="G2992" i="2"/>
  <c r="F2992" i="2"/>
  <c r="E2992" i="2"/>
  <c r="K2992" i="2" s="1"/>
  <c r="D2992" i="2"/>
  <c r="C2992" i="2"/>
  <c r="B2992" i="2"/>
  <c r="A2992" i="2"/>
  <c r="J2991" i="2"/>
  <c r="I2991" i="2"/>
  <c r="L2991" i="2" s="1"/>
  <c r="H2991" i="2"/>
  <c r="G2991" i="2"/>
  <c r="F2991" i="2"/>
  <c r="E2991" i="2"/>
  <c r="K2991" i="2" s="1"/>
  <c r="D2991" i="2"/>
  <c r="C2991" i="2"/>
  <c r="B2991" i="2"/>
  <c r="A2991" i="2"/>
  <c r="J2990" i="2"/>
  <c r="I2990" i="2"/>
  <c r="L2990" i="2" s="1"/>
  <c r="H2990" i="2"/>
  <c r="G2990" i="2"/>
  <c r="F2990" i="2"/>
  <c r="E2990" i="2"/>
  <c r="K2990" i="2" s="1"/>
  <c r="D2990" i="2"/>
  <c r="C2990" i="2"/>
  <c r="B2990" i="2"/>
  <c r="A2990" i="2"/>
  <c r="J2989" i="2"/>
  <c r="I2989" i="2"/>
  <c r="L2989" i="2" s="1"/>
  <c r="H2989" i="2"/>
  <c r="G2989" i="2"/>
  <c r="F2989" i="2"/>
  <c r="E2989" i="2"/>
  <c r="K2989" i="2" s="1"/>
  <c r="D2989" i="2"/>
  <c r="C2989" i="2"/>
  <c r="B2989" i="2"/>
  <c r="A2989" i="2"/>
  <c r="J2988" i="2"/>
  <c r="I2988" i="2"/>
  <c r="L2988" i="2" s="1"/>
  <c r="H2988" i="2"/>
  <c r="G2988" i="2"/>
  <c r="F2988" i="2"/>
  <c r="E2988" i="2"/>
  <c r="K2988" i="2" s="1"/>
  <c r="D2988" i="2"/>
  <c r="C2988" i="2"/>
  <c r="B2988" i="2"/>
  <c r="A2988" i="2"/>
  <c r="J2987" i="2"/>
  <c r="I2987" i="2"/>
  <c r="L2987" i="2" s="1"/>
  <c r="H2987" i="2"/>
  <c r="G2987" i="2"/>
  <c r="F2987" i="2"/>
  <c r="E2987" i="2"/>
  <c r="K2987" i="2" s="1"/>
  <c r="D2987" i="2"/>
  <c r="C2987" i="2"/>
  <c r="B2987" i="2"/>
  <c r="A2987" i="2"/>
  <c r="J2986" i="2"/>
  <c r="I2986" i="2"/>
  <c r="L2986" i="2" s="1"/>
  <c r="H2986" i="2"/>
  <c r="G2986" i="2"/>
  <c r="F2986" i="2"/>
  <c r="E2986" i="2"/>
  <c r="K2986" i="2" s="1"/>
  <c r="D2986" i="2"/>
  <c r="C2986" i="2"/>
  <c r="B2986" i="2"/>
  <c r="A2986" i="2"/>
  <c r="J2985" i="2"/>
  <c r="I2985" i="2"/>
  <c r="L2985" i="2" s="1"/>
  <c r="H2985" i="2"/>
  <c r="G2985" i="2"/>
  <c r="F2985" i="2"/>
  <c r="E2985" i="2"/>
  <c r="K2985" i="2" s="1"/>
  <c r="D2985" i="2"/>
  <c r="C2985" i="2"/>
  <c r="B2985" i="2"/>
  <c r="A2985" i="2"/>
  <c r="J2984" i="2"/>
  <c r="I2984" i="2"/>
  <c r="L2984" i="2" s="1"/>
  <c r="H2984" i="2"/>
  <c r="G2984" i="2"/>
  <c r="F2984" i="2"/>
  <c r="E2984" i="2"/>
  <c r="K2984" i="2" s="1"/>
  <c r="D2984" i="2"/>
  <c r="C2984" i="2"/>
  <c r="B2984" i="2"/>
  <c r="A2984" i="2"/>
  <c r="J2983" i="2"/>
  <c r="I2983" i="2"/>
  <c r="L2983" i="2" s="1"/>
  <c r="H2983" i="2"/>
  <c r="G2983" i="2"/>
  <c r="F2983" i="2"/>
  <c r="E2983" i="2"/>
  <c r="K2983" i="2" s="1"/>
  <c r="D2983" i="2"/>
  <c r="C2983" i="2"/>
  <c r="B2983" i="2"/>
  <c r="A2983" i="2"/>
  <c r="J2982" i="2"/>
  <c r="I2982" i="2"/>
  <c r="L2982" i="2" s="1"/>
  <c r="H2982" i="2"/>
  <c r="G2982" i="2"/>
  <c r="F2982" i="2"/>
  <c r="E2982" i="2"/>
  <c r="K2982" i="2" s="1"/>
  <c r="D2982" i="2"/>
  <c r="C2982" i="2"/>
  <c r="B2982" i="2"/>
  <c r="A2982" i="2"/>
  <c r="J2981" i="2"/>
  <c r="I2981" i="2"/>
  <c r="L2981" i="2" s="1"/>
  <c r="H2981" i="2"/>
  <c r="G2981" i="2"/>
  <c r="F2981" i="2"/>
  <c r="E2981" i="2"/>
  <c r="K2981" i="2" s="1"/>
  <c r="D2981" i="2"/>
  <c r="C2981" i="2"/>
  <c r="B2981" i="2"/>
  <c r="A2981" i="2"/>
  <c r="J2980" i="2"/>
  <c r="I2980" i="2"/>
  <c r="L2980" i="2" s="1"/>
  <c r="H2980" i="2"/>
  <c r="G2980" i="2"/>
  <c r="F2980" i="2"/>
  <c r="E2980" i="2"/>
  <c r="K2980" i="2" s="1"/>
  <c r="D2980" i="2"/>
  <c r="C2980" i="2"/>
  <c r="B2980" i="2"/>
  <c r="A2980" i="2"/>
  <c r="J2979" i="2"/>
  <c r="I2979" i="2"/>
  <c r="L2979" i="2" s="1"/>
  <c r="H2979" i="2"/>
  <c r="G2979" i="2"/>
  <c r="F2979" i="2"/>
  <c r="E2979" i="2"/>
  <c r="K2979" i="2" s="1"/>
  <c r="D2979" i="2"/>
  <c r="C2979" i="2"/>
  <c r="B2979" i="2"/>
  <c r="A2979" i="2"/>
  <c r="J2978" i="2"/>
  <c r="I2978" i="2"/>
  <c r="L2978" i="2" s="1"/>
  <c r="H2978" i="2"/>
  <c r="G2978" i="2"/>
  <c r="F2978" i="2"/>
  <c r="E2978" i="2"/>
  <c r="K2978" i="2" s="1"/>
  <c r="D2978" i="2"/>
  <c r="C2978" i="2"/>
  <c r="B2978" i="2"/>
  <c r="A2978" i="2"/>
  <c r="J2977" i="2"/>
  <c r="I2977" i="2"/>
  <c r="L2977" i="2" s="1"/>
  <c r="H2977" i="2"/>
  <c r="G2977" i="2"/>
  <c r="F2977" i="2"/>
  <c r="E2977" i="2"/>
  <c r="K2977" i="2" s="1"/>
  <c r="D2977" i="2"/>
  <c r="C2977" i="2"/>
  <c r="B2977" i="2"/>
  <c r="A2977" i="2"/>
  <c r="J2976" i="2"/>
  <c r="I2976" i="2"/>
  <c r="L2976" i="2" s="1"/>
  <c r="H2976" i="2"/>
  <c r="G2976" i="2"/>
  <c r="F2976" i="2"/>
  <c r="E2976" i="2"/>
  <c r="K2976" i="2" s="1"/>
  <c r="D2976" i="2"/>
  <c r="C2976" i="2"/>
  <c r="B2976" i="2"/>
  <c r="A2976" i="2"/>
  <c r="J2975" i="2"/>
  <c r="I2975" i="2"/>
  <c r="L2975" i="2" s="1"/>
  <c r="H2975" i="2"/>
  <c r="G2975" i="2"/>
  <c r="F2975" i="2"/>
  <c r="E2975" i="2"/>
  <c r="K2975" i="2" s="1"/>
  <c r="D2975" i="2"/>
  <c r="C2975" i="2"/>
  <c r="B2975" i="2"/>
  <c r="A2975" i="2"/>
  <c r="J2974" i="2"/>
  <c r="I2974" i="2"/>
  <c r="L2974" i="2" s="1"/>
  <c r="H2974" i="2"/>
  <c r="G2974" i="2"/>
  <c r="F2974" i="2"/>
  <c r="E2974" i="2"/>
  <c r="K2974" i="2" s="1"/>
  <c r="D2974" i="2"/>
  <c r="C2974" i="2"/>
  <c r="B2974" i="2"/>
  <c r="A2974" i="2"/>
  <c r="J2973" i="2"/>
  <c r="I2973" i="2"/>
  <c r="L2973" i="2" s="1"/>
  <c r="H2973" i="2"/>
  <c r="G2973" i="2"/>
  <c r="F2973" i="2"/>
  <c r="E2973" i="2"/>
  <c r="K2973" i="2" s="1"/>
  <c r="D2973" i="2"/>
  <c r="C2973" i="2"/>
  <c r="B2973" i="2"/>
  <c r="A2973" i="2"/>
  <c r="J2972" i="2"/>
  <c r="I2972" i="2"/>
  <c r="L2972" i="2" s="1"/>
  <c r="H2972" i="2"/>
  <c r="G2972" i="2"/>
  <c r="F2972" i="2"/>
  <c r="E2972" i="2"/>
  <c r="K2972" i="2" s="1"/>
  <c r="D2972" i="2"/>
  <c r="C2972" i="2"/>
  <c r="B2972" i="2"/>
  <c r="A2972" i="2"/>
  <c r="J2971" i="2"/>
  <c r="I2971" i="2"/>
  <c r="L2971" i="2" s="1"/>
  <c r="H2971" i="2"/>
  <c r="G2971" i="2"/>
  <c r="F2971" i="2"/>
  <c r="E2971" i="2"/>
  <c r="K2971" i="2" s="1"/>
  <c r="D2971" i="2"/>
  <c r="C2971" i="2"/>
  <c r="B2971" i="2"/>
  <c r="A2971" i="2"/>
  <c r="J2970" i="2"/>
  <c r="I2970" i="2"/>
  <c r="L2970" i="2" s="1"/>
  <c r="H2970" i="2"/>
  <c r="G2970" i="2"/>
  <c r="F2970" i="2"/>
  <c r="E2970" i="2"/>
  <c r="K2970" i="2" s="1"/>
  <c r="D2970" i="2"/>
  <c r="C2970" i="2"/>
  <c r="B2970" i="2"/>
  <c r="A2970" i="2"/>
  <c r="J2969" i="2"/>
  <c r="I2969" i="2"/>
  <c r="L2969" i="2" s="1"/>
  <c r="H2969" i="2"/>
  <c r="G2969" i="2"/>
  <c r="F2969" i="2"/>
  <c r="E2969" i="2"/>
  <c r="K2969" i="2" s="1"/>
  <c r="D2969" i="2"/>
  <c r="C2969" i="2"/>
  <c r="B2969" i="2"/>
  <c r="A2969" i="2"/>
  <c r="J2968" i="2"/>
  <c r="I2968" i="2"/>
  <c r="L2968" i="2" s="1"/>
  <c r="H2968" i="2"/>
  <c r="G2968" i="2"/>
  <c r="F2968" i="2"/>
  <c r="E2968" i="2"/>
  <c r="K2968" i="2" s="1"/>
  <c r="D2968" i="2"/>
  <c r="C2968" i="2"/>
  <c r="B2968" i="2"/>
  <c r="A2968" i="2"/>
  <c r="J2967" i="2"/>
  <c r="I2967" i="2"/>
  <c r="L2967" i="2" s="1"/>
  <c r="H2967" i="2"/>
  <c r="G2967" i="2"/>
  <c r="F2967" i="2"/>
  <c r="E2967" i="2"/>
  <c r="K2967" i="2" s="1"/>
  <c r="D2967" i="2"/>
  <c r="C2967" i="2"/>
  <c r="B2967" i="2"/>
  <c r="A2967" i="2"/>
  <c r="J2966" i="2"/>
  <c r="I2966" i="2"/>
  <c r="L2966" i="2" s="1"/>
  <c r="H2966" i="2"/>
  <c r="G2966" i="2"/>
  <c r="F2966" i="2"/>
  <c r="E2966" i="2"/>
  <c r="K2966" i="2" s="1"/>
  <c r="D2966" i="2"/>
  <c r="C2966" i="2"/>
  <c r="B2966" i="2"/>
  <c r="A2966" i="2"/>
  <c r="J2965" i="2"/>
  <c r="I2965" i="2"/>
  <c r="L2965" i="2" s="1"/>
  <c r="H2965" i="2"/>
  <c r="G2965" i="2"/>
  <c r="F2965" i="2"/>
  <c r="E2965" i="2"/>
  <c r="K2965" i="2" s="1"/>
  <c r="D2965" i="2"/>
  <c r="C2965" i="2"/>
  <c r="B2965" i="2"/>
  <c r="A2965" i="2"/>
  <c r="J2964" i="2"/>
  <c r="I2964" i="2"/>
  <c r="L2964" i="2" s="1"/>
  <c r="H2964" i="2"/>
  <c r="G2964" i="2"/>
  <c r="F2964" i="2"/>
  <c r="E2964" i="2"/>
  <c r="K2964" i="2" s="1"/>
  <c r="D2964" i="2"/>
  <c r="C2964" i="2"/>
  <c r="B2964" i="2"/>
  <c r="A2964" i="2"/>
  <c r="J2963" i="2"/>
  <c r="I2963" i="2"/>
  <c r="L2963" i="2" s="1"/>
  <c r="H2963" i="2"/>
  <c r="G2963" i="2"/>
  <c r="F2963" i="2"/>
  <c r="E2963" i="2"/>
  <c r="K2963" i="2" s="1"/>
  <c r="D2963" i="2"/>
  <c r="C2963" i="2"/>
  <c r="B2963" i="2"/>
  <c r="A2963" i="2"/>
  <c r="J2962" i="2"/>
  <c r="I2962" i="2"/>
  <c r="L2962" i="2" s="1"/>
  <c r="H2962" i="2"/>
  <c r="G2962" i="2"/>
  <c r="F2962" i="2"/>
  <c r="E2962" i="2"/>
  <c r="K2962" i="2" s="1"/>
  <c r="D2962" i="2"/>
  <c r="C2962" i="2"/>
  <c r="B2962" i="2"/>
  <c r="A2962" i="2"/>
  <c r="J2961" i="2"/>
  <c r="I2961" i="2"/>
  <c r="L2961" i="2" s="1"/>
  <c r="H2961" i="2"/>
  <c r="G2961" i="2"/>
  <c r="F2961" i="2"/>
  <c r="E2961" i="2"/>
  <c r="K2961" i="2" s="1"/>
  <c r="D2961" i="2"/>
  <c r="C2961" i="2"/>
  <c r="B2961" i="2"/>
  <c r="A2961" i="2"/>
  <c r="J2960" i="2"/>
  <c r="I2960" i="2"/>
  <c r="L2960" i="2" s="1"/>
  <c r="H2960" i="2"/>
  <c r="G2960" i="2"/>
  <c r="F2960" i="2"/>
  <c r="E2960" i="2"/>
  <c r="K2960" i="2" s="1"/>
  <c r="D2960" i="2"/>
  <c r="C2960" i="2"/>
  <c r="B2960" i="2"/>
  <c r="A2960" i="2"/>
  <c r="J2959" i="2"/>
  <c r="I2959" i="2"/>
  <c r="L2959" i="2" s="1"/>
  <c r="H2959" i="2"/>
  <c r="G2959" i="2"/>
  <c r="F2959" i="2"/>
  <c r="E2959" i="2"/>
  <c r="K2959" i="2" s="1"/>
  <c r="D2959" i="2"/>
  <c r="C2959" i="2"/>
  <c r="B2959" i="2"/>
  <c r="A2959" i="2"/>
  <c r="J2958" i="2"/>
  <c r="I2958" i="2"/>
  <c r="L2958" i="2" s="1"/>
  <c r="H2958" i="2"/>
  <c r="G2958" i="2"/>
  <c r="F2958" i="2"/>
  <c r="E2958" i="2"/>
  <c r="K2958" i="2" s="1"/>
  <c r="D2958" i="2"/>
  <c r="C2958" i="2"/>
  <c r="B2958" i="2"/>
  <c r="A2958" i="2"/>
  <c r="J2957" i="2"/>
  <c r="I2957" i="2"/>
  <c r="L2957" i="2" s="1"/>
  <c r="H2957" i="2"/>
  <c r="G2957" i="2"/>
  <c r="F2957" i="2"/>
  <c r="E2957" i="2"/>
  <c r="K2957" i="2" s="1"/>
  <c r="D2957" i="2"/>
  <c r="C2957" i="2"/>
  <c r="B2957" i="2"/>
  <c r="A2957" i="2"/>
  <c r="J2956" i="2"/>
  <c r="I2956" i="2"/>
  <c r="L2956" i="2" s="1"/>
  <c r="H2956" i="2"/>
  <c r="G2956" i="2"/>
  <c r="F2956" i="2"/>
  <c r="E2956" i="2"/>
  <c r="K2956" i="2" s="1"/>
  <c r="D2956" i="2"/>
  <c r="C2956" i="2"/>
  <c r="B2956" i="2"/>
  <c r="A2956" i="2"/>
  <c r="J2955" i="2"/>
  <c r="I2955" i="2"/>
  <c r="L2955" i="2" s="1"/>
  <c r="H2955" i="2"/>
  <c r="G2955" i="2"/>
  <c r="F2955" i="2"/>
  <c r="E2955" i="2"/>
  <c r="K2955" i="2" s="1"/>
  <c r="D2955" i="2"/>
  <c r="C2955" i="2"/>
  <c r="B2955" i="2"/>
  <c r="A2955" i="2"/>
  <c r="J2954" i="2"/>
  <c r="I2954" i="2"/>
  <c r="L2954" i="2" s="1"/>
  <c r="H2954" i="2"/>
  <c r="G2954" i="2"/>
  <c r="F2954" i="2"/>
  <c r="E2954" i="2"/>
  <c r="K2954" i="2" s="1"/>
  <c r="D2954" i="2"/>
  <c r="C2954" i="2"/>
  <c r="B2954" i="2"/>
  <c r="A2954" i="2"/>
  <c r="J2953" i="2"/>
  <c r="I2953" i="2"/>
  <c r="L2953" i="2" s="1"/>
  <c r="H2953" i="2"/>
  <c r="G2953" i="2"/>
  <c r="F2953" i="2"/>
  <c r="E2953" i="2"/>
  <c r="K2953" i="2" s="1"/>
  <c r="D2953" i="2"/>
  <c r="C2953" i="2"/>
  <c r="B2953" i="2"/>
  <c r="A2953" i="2"/>
  <c r="J2952" i="2"/>
  <c r="I2952" i="2"/>
  <c r="L2952" i="2" s="1"/>
  <c r="H2952" i="2"/>
  <c r="G2952" i="2"/>
  <c r="F2952" i="2"/>
  <c r="E2952" i="2"/>
  <c r="K2952" i="2" s="1"/>
  <c r="D2952" i="2"/>
  <c r="C2952" i="2"/>
  <c r="B2952" i="2"/>
  <c r="A2952" i="2"/>
  <c r="J2951" i="2"/>
  <c r="I2951" i="2"/>
  <c r="L2951" i="2" s="1"/>
  <c r="H2951" i="2"/>
  <c r="G2951" i="2"/>
  <c r="F2951" i="2"/>
  <c r="E2951" i="2"/>
  <c r="K2951" i="2" s="1"/>
  <c r="D2951" i="2"/>
  <c r="C2951" i="2"/>
  <c r="B2951" i="2"/>
  <c r="A2951" i="2"/>
  <c r="J2950" i="2"/>
  <c r="I2950" i="2"/>
  <c r="L2950" i="2" s="1"/>
  <c r="H2950" i="2"/>
  <c r="G2950" i="2"/>
  <c r="F2950" i="2"/>
  <c r="E2950" i="2"/>
  <c r="K2950" i="2" s="1"/>
  <c r="D2950" i="2"/>
  <c r="C2950" i="2"/>
  <c r="B2950" i="2"/>
  <c r="A2950" i="2"/>
  <c r="J2949" i="2"/>
  <c r="I2949" i="2"/>
  <c r="L2949" i="2" s="1"/>
  <c r="H2949" i="2"/>
  <c r="G2949" i="2"/>
  <c r="F2949" i="2"/>
  <c r="E2949" i="2"/>
  <c r="K2949" i="2" s="1"/>
  <c r="D2949" i="2"/>
  <c r="C2949" i="2"/>
  <c r="B2949" i="2"/>
  <c r="A2949" i="2"/>
  <c r="J2948" i="2"/>
  <c r="I2948" i="2"/>
  <c r="L2948" i="2" s="1"/>
  <c r="H2948" i="2"/>
  <c r="G2948" i="2"/>
  <c r="F2948" i="2"/>
  <c r="E2948" i="2"/>
  <c r="K2948" i="2" s="1"/>
  <c r="D2948" i="2"/>
  <c r="C2948" i="2"/>
  <c r="B2948" i="2"/>
  <c r="A2948" i="2"/>
  <c r="J2947" i="2"/>
  <c r="I2947" i="2"/>
  <c r="L2947" i="2" s="1"/>
  <c r="H2947" i="2"/>
  <c r="G2947" i="2"/>
  <c r="F2947" i="2"/>
  <c r="E2947" i="2"/>
  <c r="K2947" i="2" s="1"/>
  <c r="D2947" i="2"/>
  <c r="C2947" i="2"/>
  <c r="B2947" i="2"/>
  <c r="A2947" i="2"/>
  <c r="J2946" i="2"/>
  <c r="I2946" i="2"/>
  <c r="L2946" i="2" s="1"/>
  <c r="H2946" i="2"/>
  <c r="G2946" i="2"/>
  <c r="F2946" i="2"/>
  <c r="E2946" i="2"/>
  <c r="K2946" i="2" s="1"/>
  <c r="D2946" i="2"/>
  <c r="C2946" i="2"/>
  <c r="B2946" i="2"/>
  <c r="A2946" i="2"/>
  <c r="J2945" i="2"/>
  <c r="I2945" i="2"/>
  <c r="L2945" i="2" s="1"/>
  <c r="H2945" i="2"/>
  <c r="G2945" i="2"/>
  <c r="F2945" i="2"/>
  <c r="E2945" i="2"/>
  <c r="K2945" i="2" s="1"/>
  <c r="D2945" i="2"/>
  <c r="C2945" i="2"/>
  <c r="B2945" i="2"/>
  <c r="A2945" i="2"/>
  <c r="J2944" i="2"/>
  <c r="I2944" i="2"/>
  <c r="L2944" i="2" s="1"/>
  <c r="H2944" i="2"/>
  <c r="G2944" i="2"/>
  <c r="F2944" i="2"/>
  <c r="E2944" i="2"/>
  <c r="K2944" i="2" s="1"/>
  <c r="D2944" i="2"/>
  <c r="C2944" i="2"/>
  <c r="B2944" i="2"/>
  <c r="A2944" i="2"/>
  <c r="J2943" i="2"/>
  <c r="I2943" i="2"/>
  <c r="L2943" i="2" s="1"/>
  <c r="H2943" i="2"/>
  <c r="G2943" i="2"/>
  <c r="F2943" i="2"/>
  <c r="E2943" i="2"/>
  <c r="K2943" i="2" s="1"/>
  <c r="D2943" i="2"/>
  <c r="C2943" i="2"/>
  <c r="B2943" i="2"/>
  <c r="A2943" i="2"/>
  <c r="J2942" i="2"/>
  <c r="I2942" i="2"/>
  <c r="L2942" i="2" s="1"/>
  <c r="H2942" i="2"/>
  <c r="G2942" i="2"/>
  <c r="F2942" i="2"/>
  <c r="E2942" i="2"/>
  <c r="K2942" i="2" s="1"/>
  <c r="D2942" i="2"/>
  <c r="C2942" i="2"/>
  <c r="B2942" i="2"/>
  <c r="A2942" i="2"/>
  <c r="J2941" i="2"/>
  <c r="I2941" i="2"/>
  <c r="L2941" i="2" s="1"/>
  <c r="H2941" i="2"/>
  <c r="G2941" i="2"/>
  <c r="F2941" i="2"/>
  <c r="E2941" i="2"/>
  <c r="K2941" i="2" s="1"/>
  <c r="D2941" i="2"/>
  <c r="C2941" i="2"/>
  <c r="B2941" i="2"/>
  <c r="A2941" i="2"/>
  <c r="J2940" i="2"/>
  <c r="I2940" i="2"/>
  <c r="L2940" i="2" s="1"/>
  <c r="H2940" i="2"/>
  <c r="G2940" i="2"/>
  <c r="F2940" i="2"/>
  <c r="E2940" i="2"/>
  <c r="K2940" i="2" s="1"/>
  <c r="D2940" i="2"/>
  <c r="C2940" i="2"/>
  <c r="B2940" i="2"/>
  <c r="A2940" i="2"/>
  <c r="J2939" i="2"/>
  <c r="I2939" i="2"/>
  <c r="L2939" i="2" s="1"/>
  <c r="H2939" i="2"/>
  <c r="G2939" i="2"/>
  <c r="F2939" i="2"/>
  <c r="E2939" i="2"/>
  <c r="K2939" i="2" s="1"/>
  <c r="D2939" i="2"/>
  <c r="C2939" i="2"/>
  <c r="B2939" i="2"/>
  <c r="A2939" i="2"/>
  <c r="J2938" i="2"/>
  <c r="I2938" i="2"/>
  <c r="L2938" i="2" s="1"/>
  <c r="H2938" i="2"/>
  <c r="G2938" i="2"/>
  <c r="F2938" i="2"/>
  <c r="E2938" i="2"/>
  <c r="K2938" i="2" s="1"/>
  <c r="D2938" i="2"/>
  <c r="C2938" i="2"/>
  <c r="B2938" i="2"/>
  <c r="A2938" i="2"/>
  <c r="J2937" i="2"/>
  <c r="I2937" i="2"/>
  <c r="L2937" i="2" s="1"/>
  <c r="H2937" i="2"/>
  <c r="G2937" i="2"/>
  <c r="F2937" i="2"/>
  <c r="E2937" i="2"/>
  <c r="K2937" i="2" s="1"/>
  <c r="D2937" i="2"/>
  <c r="C2937" i="2"/>
  <c r="B2937" i="2"/>
  <c r="A2937" i="2"/>
  <c r="J2936" i="2"/>
  <c r="I2936" i="2"/>
  <c r="L2936" i="2" s="1"/>
  <c r="H2936" i="2"/>
  <c r="G2936" i="2"/>
  <c r="F2936" i="2"/>
  <c r="E2936" i="2"/>
  <c r="K2936" i="2" s="1"/>
  <c r="D2936" i="2"/>
  <c r="C2936" i="2"/>
  <c r="B2936" i="2"/>
  <c r="A2936" i="2"/>
  <c r="J2935" i="2"/>
  <c r="I2935" i="2"/>
  <c r="L2935" i="2" s="1"/>
  <c r="H2935" i="2"/>
  <c r="G2935" i="2"/>
  <c r="F2935" i="2"/>
  <c r="E2935" i="2"/>
  <c r="K2935" i="2" s="1"/>
  <c r="D2935" i="2"/>
  <c r="C2935" i="2"/>
  <c r="B2935" i="2"/>
  <c r="A2935" i="2"/>
  <c r="J2934" i="2"/>
  <c r="I2934" i="2"/>
  <c r="L2934" i="2" s="1"/>
  <c r="H2934" i="2"/>
  <c r="G2934" i="2"/>
  <c r="F2934" i="2"/>
  <c r="E2934" i="2"/>
  <c r="K2934" i="2" s="1"/>
  <c r="D2934" i="2"/>
  <c r="C2934" i="2"/>
  <c r="B2934" i="2"/>
  <c r="A2934" i="2"/>
  <c r="J2933" i="2"/>
  <c r="I2933" i="2"/>
  <c r="L2933" i="2" s="1"/>
  <c r="H2933" i="2"/>
  <c r="G2933" i="2"/>
  <c r="F2933" i="2"/>
  <c r="E2933" i="2"/>
  <c r="K2933" i="2" s="1"/>
  <c r="D2933" i="2"/>
  <c r="C2933" i="2"/>
  <c r="B2933" i="2"/>
  <c r="A2933" i="2"/>
  <c r="J2932" i="2"/>
  <c r="I2932" i="2"/>
  <c r="L2932" i="2" s="1"/>
  <c r="H2932" i="2"/>
  <c r="G2932" i="2"/>
  <c r="F2932" i="2"/>
  <c r="E2932" i="2"/>
  <c r="K2932" i="2" s="1"/>
  <c r="D2932" i="2"/>
  <c r="C2932" i="2"/>
  <c r="B2932" i="2"/>
  <c r="A2932" i="2"/>
  <c r="J2931" i="2"/>
  <c r="I2931" i="2"/>
  <c r="L2931" i="2" s="1"/>
  <c r="H2931" i="2"/>
  <c r="G2931" i="2"/>
  <c r="F2931" i="2"/>
  <c r="E2931" i="2"/>
  <c r="K2931" i="2" s="1"/>
  <c r="D2931" i="2"/>
  <c r="C2931" i="2"/>
  <c r="B2931" i="2"/>
  <c r="A2931" i="2"/>
  <c r="J2930" i="2"/>
  <c r="I2930" i="2"/>
  <c r="L2930" i="2" s="1"/>
  <c r="H2930" i="2"/>
  <c r="G2930" i="2"/>
  <c r="F2930" i="2"/>
  <c r="E2930" i="2"/>
  <c r="K2930" i="2" s="1"/>
  <c r="D2930" i="2"/>
  <c r="C2930" i="2"/>
  <c r="B2930" i="2"/>
  <c r="A2930" i="2"/>
  <c r="J2929" i="2"/>
  <c r="I2929" i="2"/>
  <c r="L2929" i="2" s="1"/>
  <c r="H2929" i="2"/>
  <c r="G2929" i="2"/>
  <c r="F2929" i="2"/>
  <c r="E2929" i="2"/>
  <c r="K2929" i="2" s="1"/>
  <c r="D2929" i="2"/>
  <c r="C2929" i="2"/>
  <c r="B2929" i="2"/>
  <c r="A2929" i="2"/>
  <c r="J2928" i="2"/>
  <c r="I2928" i="2"/>
  <c r="L2928" i="2" s="1"/>
  <c r="H2928" i="2"/>
  <c r="G2928" i="2"/>
  <c r="F2928" i="2"/>
  <c r="E2928" i="2"/>
  <c r="K2928" i="2" s="1"/>
  <c r="D2928" i="2"/>
  <c r="C2928" i="2"/>
  <c r="B2928" i="2"/>
  <c r="A2928" i="2"/>
  <c r="J2927" i="2"/>
  <c r="I2927" i="2"/>
  <c r="L2927" i="2" s="1"/>
  <c r="H2927" i="2"/>
  <c r="G2927" i="2"/>
  <c r="F2927" i="2"/>
  <c r="E2927" i="2"/>
  <c r="K2927" i="2" s="1"/>
  <c r="D2927" i="2"/>
  <c r="C2927" i="2"/>
  <c r="B2927" i="2"/>
  <c r="A2927" i="2"/>
  <c r="J2926" i="2"/>
  <c r="I2926" i="2"/>
  <c r="L2926" i="2" s="1"/>
  <c r="H2926" i="2"/>
  <c r="G2926" i="2"/>
  <c r="F2926" i="2"/>
  <c r="E2926" i="2"/>
  <c r="K2926" i="2" s="1"/>
  <c r="D2926" i="2"/>
  <c r="C2926" i="2"/>
  <c r="B2926" i="2"/>
  <c r="A2926" i="2"/>
  <c r="J2925" i="2"/>
  <c r="I2925" i="2"/>
  <c r="L2925" i="2" s="1"/>
  <c r="H2925" i="2"/>
  <c r="G2925" i="2"/>
  <c r="F2925" i="2"/>
  <c r="E2925" i="2"/>
  <c r="K2925" i="2" s="1"/>
  <c r="D2925" i="2"/>
  <c r="C2925" i="2"/>
  <c r="B2925" i="2"/>
  <c r="A2925" i="2"/>
  <c r="J2924" i="2"/>
  <c r="I2924" i="2"/>
  <c r="L2924" i="2" s="1"/>
  <c r="H2924" i="2"/>
  <c r="G2924" i="2"/>
  <c r="F2924" i="2"/>
  <c r="E2924" i="2"/>
  <c r="K2924" i="2" s="1"/>
  <c r="D2924" i="2"/>
  <c r="C2924" i="2"/>
  <c r="B2924" i="2"/>
  <c r="A2924" i="2"/>
  <c r="J2923" i="2"/>
  <c r="I2923" i="2"/>
  <c r="L2923" i="2" s="1"/>
  <c r="H2923" i="2"/>
  <c r="G2923" i="2"/>
  <c r="F2923" i="2"/>
  <c r="E2923" i="2"/>
  <c r="K2923" i="2" s="1"/>
  <c r="D2923" i="2"/>
  <c r="C2923" i="2"/>
  <c r="B2923" i="2"/>
  <c r="A2923" i="2"/>
  <c r="J2922" i="2"/>
  <c r="I2922" i="2"/>
  <c r="L2922" i="2" s="1"/>
  <c r="H2922" i="2"/>
  <c r="G2922" i="2"/>
  <c r="F2922" i="2"/>
  <c r="E2922" i="2"/>
  <c r="K2922" i="2" s="1"/>
  <c r="D2922" i="2"/>
  <c r="C2922" i="2"/>
  <c r="B2922" i="2"/>
  <c r="A2922" i="2"/>
  <c r="J2921" i="2"/>
  <c r="I2921" i="2"/>
  <c r="L2921" i="2" s="1"/>
  <c r="H2921" i="2"/>
  <c r="G2921" i="2"/>
  <c r="F2921" i="2"/>
  <c r="E2921" i="2"/>
  <c r="K2921" i="2" s="1"/>
  <c r="D2921" i="2"/>
  <c r="C2921" i="2"/>
  <c r="B2921" i="2"/>
  <c r="A2921" i="2"/>
  <c r="J2920" i="2"/>
  <c r="I2920" i="2"/>
  <c r="L2920" i="2" s="1"/>
  <c r="H2920" i="2"/>
  <c r="G2920" i="2"/>
  <c r="F2920" i="2"/>
  <c r="E2920" i="2"/>
  <c r="K2920" i="2" s="1"/>
  <c r="D2920" i="2"/>
  <c r="C2920" i="2"/>
  <c r="B2920" i="2"/>
  <c r="A2920" i="2"/>
  <c r="J2919" i="2"/>
  <c r="I2919" i="2"/>
  <c r="L2919" i="2" s="1"/>
  <c r="H2919" i="2"/>
  <c r="G2919" i="2"/>
  <c r="F2919" i="2"/>
  <c r="E2919" i="2"/>
  <c r="K2919" i="2" s="1"/>
  <c r="D2919" i="2"/>
  <c r="C2919" i="2"/>
  <c r="B2919" i="2"/>
  <c r="A2919" i="2"/>
  <c r="J2918" i="2"/>
  <c r="I2918" i="2"/>
  <c r="L2918" i="2" s="1"/>
  <c r="H2918" i="2"/>
  <c r="G2918" i="2"/>
  <c r="F2918" i="2"/>
  <c r="E2918" i="2"/>
  <c r="K2918" i="2" s="1"/>
  <c r="D2918" i="2"/>
  <c r="C2918" i="2"/>
  <c r="B2918" i="2"/>
  <c r="A2918" i="2"/>
  <c r="J2917" i="2"/>
  <c r="I2917" i="2"/>
  <c r="L2917" i="2" s="1"/>
  <c r="H2917" i="2"/>
  <c r="G2917" i="2"/>
  <c r="F2917" i="2"/>
  <c r="E2917" i="2"/>
  <c r="K2917" i="2" s="1"/>
  <c r="D2917" i="2"/>
  <c r="C2917" i="2"/>
  <c r="B2917" i="2"/>
  <c r="A2917" i="2"/>
  <c r="J2916" i="2"/>
  <c r="I2916" i="2"/>
  <c r="L2916" i="2" s="1"/>
  <c r="H2916" i="2"/>
  <c r="G2916" i="2"/>
  <c r="F2916" i="2"/>
  <c r="E2916" i="2"/>
  <c r="K2916" i="2" s="1"/>
  <c r="D2916" i="2"/>
  <c r="C2916" i="2"/>
  <c r="B2916" i="2"/>
  <c r="A2916" i="2"/>
  <c r="J2915" i="2"/>
  <c r="I2915" i="2"/>
  <c r="L2915" i="2" s="1"/>
  <c r="H2915" i="2"/>
  <c r="G2915" i="2"/>
  <c r="F2915" i="2"/>
  <c r="E2915" i="2"/>
  <c r="K2915" i="2" s="1"/>
  <c r="D2915" i="2"/>
  <c r="C2915" i="2"/>
  <c r="B2915" i="2"/>
  <c r="A2915" i="2"/>
  <c r="J2914" i="2"/>
  <c r="I2914" i="2"/>
  <c r="L2914" i="2" s="1"/>
  <c r="H2914" i="2"/>
  <c r="G2914" i="2"/>
  <c r="F2914" i="2"/>
  <c r="E2914" i="2"/>
  <c r="K2914" i="2" s="1"/>
  <c r="D2914" i="2"/>
  <c r="C2914" i="2"/>
  <c r="B2914" i="2"/>
  <c r="A2914" i="2"/>
  <c r="J2913" i="2"/>
  <c r="I2913" i="2"/>
  <c r="L2913" i="2" s="1"/>
  <c r="H2913" i="2"/>
  <c r="G2913" i="2"/>
  <c r="F2913" i="2"/>
  <c r="E2913" i="2"/>
  <c r="K2913" i="2" s="1"/>
  <c r="D2913" i="2"/>
  <c r="C2913" i="2"/>
  <c r="B2913" i="2"/>
  <c r="A2913" i="2"/>
  <c r="J2912" i="2"/>
  <c r="I2912" i="2"/>
  <c r="L2912" i="2" s="1"/>
  <c r="H2912" i="2"/>
  <c r="G2912" i="2"/>
  <c r="F2912" i="2"/>
  <c r="E2912" i="2"/>
  <c r="K2912" i="2" s="1"/>
  <c r="D2912" i="2"/>
  <c r="C2912" i="2"/>
  <c r="B2912" i="2"/>
  <c r="A2912" i="2"/>
  <c r="J2911" i="2"/>
  <c r="I2911" i="2"/>
  <c r="L2911" i="2" s="1"/>
  <c r="H2911" i="2"/>
  <c r="G2911" i="2"/>
  <c r="F2911" i="2"/>
  <c r="E2911" i="2"/>
  <c r="K2911" i="2" s="1"/>
  <c r="D2911" i="2"/>
  <c r="C2911" i="2"/>
  <c r="B2911" i="2"/>
  <c r="A2911" i="2"/>
  <c r="J2910" i="2"/>
  <c r="I2910" i="2"/>
  <c r="L2910" i="2" s="1"/>
  <c r="H2910" i="2"/>
  <c r="G2910" i="2"/>
  <c r="F2910" i="2"/>
  <c r="E2910" i="2"/>
  <c r="K2910" i="2" s="1"/>
  <c r="D2910" i="2"/>
  <c r="C2910" i="2"/>
  <c r="B2910" i="2"/>
  <c r="A2910" i="2"/>
  <c r="J2909" i="2"/>
  <c r="I2909" i="2"/>
  <c r="L2909" i="2" s="1"/>
  <c r="H2909" i="2"/>
  <c r="G2909" i="2"/>
  <c r="F2909" i="2"/>
  <c r="E2909" i="2"/>
  <c r="K2909" i="2" s="1"/>
  <c r="D2909" i="2"/>
  <c r="C2909" i="2"/>
  <c r="B2909" i="2"/>
  <c r="A2909" i="2"/>
  <c r="J2908" i="2"/>
  <c r="I2908" i="2"/>
  <c r="L2908" i="2" s="1"/>
  <c r="H2908" i="2"/>
  <c r="G2908" i="2"/>
  <c r="F2908" i="2"/>
  <c r="E2908" i="2"/>
  <c r="K2908" i="2" s="1"/>
  <c r="D2908" i="2"/>
  <c r="C2908" i="2"/>
  <c r="B2908" i="2"/>
  <c r="A2908" i="2"/>
  <c r="J2907" i="2"/>
  <c r="I2907" i="2"/>
  <c r="L2907" i="2" s="1"/>
  <c r="H2907" i="2"/>
  <c r="G2907" i="2"/>
  <c r="F2907" i="2"/>
  <c r="E2907" i="2"/>
  <c r="K2907" i="2" s="1"/>
  <c r="D2907" i="2"/>
  <c r="C2907" i="2"/>
  <c r="B2907" i="2"/>
  <c r="A2907" i="2"/>
  <c r="J2906" i="2"/>
  <c r="I2906" i="2"/>
  <c r="L2906" i="2" s="1"/>
  <c r="H2906" i="2"/>
  <c r="G2906" i="2"/>
  <c r="F2906" i="2"/>
  <c r="E2906" i="2"/>
  <c r="K2906" i="2" s="1"/>
  <c r="D2906" i="2"/>
  <c r="C2906" i="2"/>
  <c r="B2906" i="2"/>
  <c r="A2906" i="2"/>
  <c r="J2905" i="2"/>
  <c r="I2905" i="2"/>
  <c r="L2905" i="2" s="1"/>
  <c r="H2905" i="2"/>
  <c r="G2905" i="2"/>
  <c r="F2905" i="2"/>
  <c r="E2905" i="2"/>
  <c r="K2905" i="2" s="1"/>
  <c r="D2905" i="2"/>
  <c r="C2905" i="2"/>
  <c r="B2905" i="2"/>
  <c r="A2905" i="2"/>
  <c r="J2904" i="2"/>
  <c r="I2904" i="2"/>
  <c r="L2904" i="2" s="1"/>
  <c r="H2904" i="2"/>
  <c r="G2904" i="2"/>
  <c r="F2904" i="2"/>
  <c r="E2904" i="2"/>
  <c r="K2904" i="2" s="1"/>
  <c r="D2904" i="2"/>
  <c r="C2904" i="2"/>
  <c r="B2904" i="2"/>
  <c r="A2904" i="2"/>
  <c r="J2903" i="2"/>
  <c r="I2903" i="2"/>
  <c r="L2903" i="2" s="1"/>
  <c r="H2903" i="2"/>
  <c r="G2903" i="2"/>
  <c r="F2903" i="2"/>
  <c r="E2903" i="2"/>
  <c r="K2903" i="2" s="1"/>
  <c r="D2903" i="2"/>
  <c r="C2903" i="2"/>
  <c r="B2903" i="2"/>
  <c r="A2903" i="2"/>
  <c r="J2902" i="2"/>
  <c r="I2902" i="2"/>
  <c r="L2902" i="2" s="1"/>
  <c r="H2902" i="2"/>
  <c r="G2902" i="2"/>
  <c r="F2902" i="2"/>
  <c r="E2902" i="2"/>
  <c r="K2902" i="2" s="1"/>
  <c r="D2902" i="2"/>
  <c r="C2902" i="2"/>
  <c r="B2902" i="2"/>
  <c r="A2902" i="2"/>
  <c r="J2901" i="2"/>
  <c r="I2901" i="2"/>
  <c r="L2901" i="2" s="1"/>
  <c r="H2901" i="2"/>
  <c r="G2901" i="2"/>
  <c r="F2901" i="2"/>
  <c r="E2901" i="2"/>
  <c r="K2901" i="2" s="1"/>
  <c r="D2901" i="2"/>
  <c r="C2901" i="2"/>
  <c r="B2901" i="2"/>
  <c r="A2901" i="2"/>
  <c r="J2900" i="2"/>
  <c r="I2900" i="2"/>
  <c r="L2900" i="2" s="1"/>
  <c r="H2900" i="2"/>
  <c r="G2900" i="2"/>
  <c r="F2900" i="2"/>
  <c r="E2900" i="2"/>
  <c r="K2900" i="2" s="1"/>
  <c r="D2900" i="2"/>
  <c r="C2900" i="2"/>
  <c r="B2900" i="2"/>
  <c r="A2900" i="2"/>
  <c r="J2899" i="2"/>
  <c r="I2899" i="2"/>
  <c r="L2899" i="2" s="1"/>
  <c r="H2899" i="2"/>
  <c r="G2899" i="2"/>
  <c r="F2899" i="2"/>
  <c r="E2899" i="2"/>
  <c r="K2899" i="2" s="1"/>
  <c r="D2899" i="2"/>
  <c r="C2899" i="2"/>
  <c r="B2899" i="2"/>
  <c r="A2899" i="2"/>
  <c r="J2898" i="2"/>
  <c r="I2898" i="2"/>
  <c r="L2898" i="2" s="1"/>
  <c r="H2898" i="2"/>
  <c r="G2898" i="2"/>
  <c r="F2898" i="2"/>
  <c r="E2898" i="2"/>
  <c r="K2898" i="2" s="1"/>
  <c r="D2898" i="2"/>
  <c r="C2898" i="2"/>
  <c r="B2898" i="2"/>
  <c r="A2898" i="2"/>
  <c r="J2897" i="2"/>
  <c r="I2897" i="2"/>
  <c r="L2897" i="2" s="1"/>
  <c r="H2897" i="2"/>
  <c r="G2897" i="2"/>
  <c r="F2897" i="2"/>
  <c r="E2897" i="2"/>
  <c r="K2897" i="2" s="1"/>
  <c r="D2897" i="2"/>
  <c r="C2897" i="2"/>
  <c r="B2897" i="2"/>
  <c r="A2897" i="2"/>
  <c r="J2896" i="2"/>
  <c r="I2896" i="2"/>
  <c r="L2896" i="2" s="1"/>
  <c r="H2896" i="2"/>
  <c r="G2896" i="2"/>
  <c r="F2896" i="2"/>
  <c r="E2896" i="2"/>
  <c r="K2896" i="2" s="1"/>
  <c r="D2896" i="2"/>
  <c r="C2896" i="2"/>
  <c r="B2896" i="2"/>
  <c r="A2896" i="2"/>
  <c r="J2895" i="2"/>
  <c r="I2895" i="2"/>
  <c r="L2895" i="2" s="1"/>
  <c r="H2895" i="2"/>
  <c r="G2895" i="2"/>
  <c r="F2895" i="2"/>
  <c r="E2895" i="2"/>
  <c r="K2895" i="2" s="1"/>
  <c r="D2895" i="2"/>
  <c r="C2895" i="2"/>
  <c r="B2895" i="2"/>
  <c r="A2895" i="2"/>
  <c r="J2894" i="2"/>
  <c r="I2894" i="2"/>
  <c r="L2894" i="2" s="1"/>
  <c r="H2894" i="2"/>
  <c r="G2894" i="2"/>
  <c r="F2894" i="2"/>
  <c r="E2894" i="2"/>
  <c r="K2894" i="2" s="1"/>
  <c r="D2894" i="2"/>
  <c r="C2894" i="2"/>
  <c r="B2894" i="2"/>
  <c r="A2894" i="2"/>
  <c r="J2893" i="2"/>
  <c r="I2893" i="2"/>
  <c r="L2893" i="2" s="1"/>
  <c r="H2893" i="2"/>
  <c r="G2893" i="2"/>
  <c r="F2893" i="2"/>
  <c r="E2893" i="2"/>
  <c r="K2893" i="2" s="1"/>
  <c r="D2893" i="2"/>
  <c r="C2893" i="2"/>
  <c r="B2893" i="2"/>
  <c r="A2893" i="2"/>
  <c r="J2892" i="2"/>
  <c r="I2892" i="2"/>
  <c r="L2892" i="2" s="1"/>
  <c r="H2892" i="2"/>
  <c r="G2892" i="2"/>
  <c r="F2892" i="2"/>
  <c r="E2892" i="2"/>
  <c r="K2892" i="2" s="1"/>
  <c r="D2892" i="2"/>
  <c r="C2892" i="2"/>
  <c r="B2892" i="2"/>
  <c r="A2892" i="2"/>
  <c r="J2891" i="2"/>
  <c r="I2891" i="2"/>
  <c r="L2891" i="2" s="1"/>
  <c r="H2891" i="2"/>
  <c r="G2891" i="2"/>
  <c r="F2891" i="2"/>
  <c r="E2891" i="2"/>
  <c r="K2891" i="2" s="1"/>
  <c r="D2891" i="2"/>
  <c r="C2891" i="2"/>
  <c r="B2891" i="2"/>
  <c r="A2891" i="2"/>
  <c r="J2890" i="2"/>
  <c r="I2890" i="2"/>
  <c r="L2890" i="2" s="1"/>
  <c r="H2890" i="2"/>
  <c r="G2890" i="2"/>
  <c r="F2890" i="2"/>
  <c r="E2890" i="2"/>
  <c r="K2890" i="2" s="1"/>
  <c r="D2890" i="2"/>
  <c r="C2890" i="2"/>
  <c r="B2890" i="2"/>
  <c r="A2890" i="2"/>
  <c r="J2889" i="2"/>
  <c r="I2889" i="2"/>
  <c r="L2889" i="2" s="1"/>
  <c r="H2889" i="2"/>
  <c r="G2889" i="2"/>
  <c r="F2889" i="2"/>
  <c r="E2889" i="2"/>
  <c r="K2889" i="2" s="1"/>
  <c r="D2889" i="2"/>
  <c r="C2889" i="2"/>
  <c r="B2889" i="2"/>
  <c r="A2889" i="2"/>
  <c r="J2888" i="2"/>
  <c r="I2888" i="2"/>
  <c r="L2888" i="2" s="1"/>
  <c r="H2888" i="2"/>
  <c r="G2888" i="2"/>
  <c r="F2888" i="2"/>
  <c r="E2888" i="2"/>
  <c r="K2888" i="2" s="1"/>
  <c r="D2888" i="2"/>
  <c r="C2888" i="2"/>
  <c r="B2888" i="2"/>
  <c r="A2888" i="2"/>
  <c r="J2887" i="2"/>
  <c r="I2887" i="2"/>
  <c r="L2887" i="2" s="1"/>
  <c r="H2887" i="2"/>
  <c r="G2887" i="2"/>
  <c r="F2887" i="2"/>
  <c r="E2887" i="2"/>
  <c r="K2887" i="2" s="1"/>
  <c r="D2887" i="2"/>
  <c r="C2887" i="2"/>
  <c r="B2887" i="2"/>
  <c r="A2887" i="2"/>
  <c r="J2886" i="2"/>
  <c r="I2886" i="2"/>
  <c r="L2886" i="2" s="1"/>
  <c r="H2886" i="2"/>
  <c r="G2886" i="2"/>
  <c r="F2886" i="2"/>
  <c r="E2886" i="2"/>
  <c r="K2886" i="2" s="1"/>
  <c r="D2886" i="2"/>
  <c r="C2886" i="2"/>
  <c r="B2886" i="2"/>
  <c r="A2886" i="2"/>
  <c r="J2885" i="2"/>
  <c r="I2885" i="2"/>
  <c r="L2885" i="2" s="1"/>
  <c r="H2885" i="2"/>
  <c r="G2885" i="2"/>
  <c r="F2885" i="2"/>
  <c r="E2885" i="2"/>
  <c r="K2885" i="2" s="1"/>
  <c r="D2885" i="2"/>
  <c r="C2885" i="2"/>
  <c r="B2885" i="2"/>
  <c r="A2885" i="2"/>
  <c r="J2884" i="2"/>
  <c r="I2884" i="2"/>
  <c r="L2884" i="2" s="1"/>
  <c r="H2884" i="2"/>
  <c r="G2884" i="2"/>
  <c r="F2884" i="2"/>
  <c r="E2884" i="2"/>
  <c r="K2884" i="2" s="1"/>
  <c r="D2884" i="2"/>
  <c r="C2884" i="2"/>
  <c r="B2884" i="2"/>
  <c r="A2884" i="2"/>
  <c r="J2883" i="2"/>
  <c r="I2883" i="2"/>
  <c r="L2883" i="2" s="1"/>
  <c r="H2883" i="2"/>
  <c r="G2883" i="2"/>
  <c r="F2883" i="2"/>
  <c r="E2883" i="2"/>
  <c r="K2883" i="2" s="1"/>
  <c r="D2883" i="2"/>
  <c r="C2883" i="2"/>
  <c r="B2883" i="2"/>
  <c r="A2883" i="2"/>
  <c r="J2882" i="2"/>
  <c r="I2882" i="2"/>
  <c r="L2882" i="2" s="1"/>
  <c r="H2882" i="2"/>
  <c r="G2882" i="2"/>
  <c r="F2882" i="2"/>
  <c r="E2882" i="2"/>
  <c r="K2882" i="2" s="1"/>
  <c r="D2882" i="2"/>
  <c r="C2882" i="2"/>
  <c r="B2882" i="2"/>
  <c r="A2882" i="2"/>
  <c r="J2881" i="2"/>
  <c r="I2881" i="2"/>
  <c r="L2881" i="2" s="1"/>
  <c r="H2881" i="2"/>
  <c r="G2881" i="2"/>
  <c r="F2881" i="2"/>
  <c r="E2881" i="2"/>
  <c r="K2881" i="2" s="1"/>
  <c r="D2881" i="2"/>
  <c r="C2881" i="2"/>
  <c r="B2881" i="2"/>
  <c r="A2881" i="2"/>
  <c r="J2880" i="2"/>
  <c r="I2880" i="2"/>
  <c r="L2880" i="2" s="1"/>
  <c r="H2880" i="2"/>
  <c r="G2880" i="2"/>
  <c r="F2880" i="2"/>
  <c r="E2880" i="2"/>
  <c r="K2880" i="2" s="1"/>
  <c r="D2880" i="2"/>
  <c r="C2880" i="2"/>
  <c r="B2880" i="2"/>
  <c r="A2880" i="2"/>
  <c r="J2879" i="2"/>
  <c r="I2879" i="2"/>
  <c r="L2879" i="2" s="1"/>
  <c r="H2879" i="2"/>
  <c r="G2879" i="2"/>
  <c r="F2879" i="2"/>
  <c r="E2879" i="2"/>
  <c r="K2879" i="2" s="1"/>
  <c r="D2879" i="2"/>
  <c r="C2879" i="2"/>
  <c r="B2879" i="2"/>
  <c r="A2879" i="2"/>
  <c r="J2878" i="2"/>
  <c r="I2878" i="2"/>
  <c r="L2878" i="2" s="1"/>
  <c r="H2878" i="2"/>
  <c r="G2878" i="2"/>
  <c r="F2878" i="2"/>
  <c r="E2878" i="2"/>
  <c r="K2878" i="2" s="1"/>
  <c r="D2878" i="2"/>
  <c r="C2878" i="2"/>
  <c r="B2878" i="2"/>
  <c r="A2878" i="2"/>
  <c r="J2877" i="2"/>
  <c r="I2877" i="2"/>
  <c r="L2877" i="2" s="1"/>
  <c r="H2877" i="2"/>
  <c r="G2877" i="2"/>
  <c r="F2877" i="2"/>
  <c r="E2877" i="2"/>
  <c r="K2877" i="2" s="1"/>
  <c r="D2877" i="2"/>
  <c r="C2877" i="2"/>
  <c r="B2877" i="2"/>
  <c r="A2877" i="2"/>
  <c r="J2876" i="2"/>
  <c r="I2876" i="2"/>
  <c r="L2876" i="2" s="1"/>
  <c r="H2876" i="2"/>
  <c r="G2876" i="2"/>
  <c r="F2876" i="2"/>
  <c r="E2876" i="2"/>
  <c r="K2876" i="2" s="1"/>
  <c r="D2876" i="2"/>
  <c r="C2876" i="2"/>
  <c r="B2876" i="2"/>
  <c r="A2876" i="2"/>
  <c r="J2875" i="2"/>
  <c r="I2875" i="2"/>
  <c r="L2875" i="2" s="1"/>
  <c r="H2875" i="2"/>
  <c r="G2875" i="2"/>
  <c r="F2875" i="2"/>
  <c r="E2875" i="2"/>
  <c r="K2875" i="2" s="1"/>
  <c r="D2875" i="2"/>
  <c r="C2875" i="2"/>
  <c r="B2875" i="2"/>
  <c r="A2875" i="2"/>
  <c r="J2874" i="2"/>
  <c r="I2874" i="2"/>
  <c r="L2874" i="2" s="1"/>
  <c r="H2874" i="2"/>
  <c r="G2874" i="2"/>
  <c r="F2874" i="2"/>
  <c r="E2874" i="2"/>
  <c r="K2874" i="2" s="1"/>
  <c r="D2874" i="2"/>
  <c r="C2874" i="2"/>
  <c r="B2874" i="2"/>
  <c r="A2874" i="2"/>
  <c r="J2873" i="2"/>
  <c r="I2873" i="2"/>
  <c r="L2873" i="2" s="1"/>
  <c r="H2873" i="2"/>
  <c r="G2873" i="2"/>
  <c r="F2873" i="2"/>
  <c r="E2873" i="2"/>
  <c r="K2873" i="2" s="1"/>
  <c r="D2873" i="2"/>
  <c r="C2873" i="2"/>
  <c r="B2873" i="2"/>
  <c r="A2873" i="2"/>
  <c r="J2872" i="2"/>
  <c r="I2872" i="2"/>
  <c r="L2872" i="2" s="1"/>
  <c r="H2872" i="2"/>
  <c r="G2872" i="2"/>
  <c r="F2872" i="2"/>
  <c r="E2872" i="2"/>
  <c r="K2872" i="2" s="1"/>
  <c r="D2872" i="2"/>
  <c r="C2872" i="2"/>
  <c r="B2872" i="2"/>
  <c r="A2872" i="2"/>
  <c r="J2871" i="2"/>
  <c r="I2871" i="2"/>
  <c r="L2871" i="2" s="1"/>
  <c r="H2871" i="2"/>
  <c r="G2871" i="2"/>
  <c r="F2871" i="2"/>
  <c r="E2871" i="2"/>
  <c r="K2871" i="2" s="1"/>
  <c r="D2871" i="2"/>
  <c r="C2871" i="2"/>
  <c r="B2871" i="2"/>
  <c r="A2871" i="2"/>
  <c r="J2870" i="2"/>
  <c r="I2870" i="2"/>
  <c r="L2870" i="2" s="1"/>
  <c r="H2870" i="2"/>
  <c r="G2870" i="2"/>
  <c r="F2870" i="2"/>
  <c r="E2870" i="2"/>
  <c r="K2870" i="2" s="1"/>
  <c r="D2870" i="2"/>
  <c r="C2870" i="2"/>
  <c r="B2870" i="2"/>
  <c r="A2870" i="2"/>
  <c r="J2869" i="2"/>
  <c r="I2869" i="2"/>
  <c r="L2869" i="2" s="1"/>
  <c r="H2869" i="2"/>
  <c r="G2869" i="2"/>
  <c r="F2869" i="2"/>
  <c r="E2869" i="2"/>
  <c r="K2869" i="2" s="1"/>
  <c r="D2869" i="2"/>
  <c r="C2869" i="2"/>
  <c r="B2869" i="2"/>
  <c r="A2869" i="2"/>
  <c r="J2868" i="2"/>
  <c r="I2868" i="2"/>
  <c r="L2868" i="2" s="1"/>
  <c r="H2868" i="2"/>
  <c r="G2868" i="2"/>
  <c r="F2868" i="2"/>
  <c r="E2868" i="2"/>
  <c r="K2868" i="2" s="1"/>
  <c r="D2868" i="2"/>
  <c r="C2868" i="2"/>
  <c r="B2868" i="2"/>
  <c r="A2868" i="2"/>
  <c r="J2867" i="2"/>
  <c r="I2867" i="2"/>
  <c r="L2867" i="2" s="1"/>
  <c r="H2867" i="2"/>
  <c r="G2867" i="2"/>
  <c r="F2867" i="2"/>
  <c r="E2867" i="2"/>
  <c r="K2867" i="2" s="1"/>
  <c r="D2867" i="2"/>
  <c r="C2867" i="2"/>
  <c r="B2867" i="2"/>
  <c r="A2867" i="2"/>
  <c r="J2866" i="2"/>
  <c r="I2866" i="2"/>
  <c r="L2866" i="2" s="1"/>
  <c r="H2866" i="2"/>
  <c r="G2866" i="2"/>
  <c r="F2866" i="2"/>
  <c r="E2866" i="2"/>
  <c r="K2866" i="2" s="1"/>
  <c r="D2866" i="2"/>
  <c r="C2866" i="2"/>
  <c r="B2866" i="2"/>
  <c r="A2866" i="2"/>
  <c r="J2865" i="2"/>
  <c r="I2865" i="2"/>
  <c r="L2865" i="2" s="1"/>
  <c r="H2865" i="2"/>
  <c r="G2865" i="2"/>
  <c r="F2865" i="2"/>
  <c r="E2865" i="2"/>
  <c r="K2865" i="2" s="1"/>
  <c r="D2865" i="2"/>
  <c r="C2865" i="2"/>
  <c r="B2865" i="2"/>
  <c r="A2865" i="2"/>
  <c r="J2864" i="2"/>
  <c r="I2864" i="2"/>
  <c r="L2864" i="2" s="1"/>
  <c r="H2864" i="2"/>
  <c r="G2864" i="2"/>
  <c r="F2864" i="2"/>
  <c r="E2864" i="2"/>
  <c r="K2864" i="2" s="1"/>
  <c r="D2864" i="2"/>
  <c r="C2864" i="2"/>
  <c r="B2864" i="2"/>
  <c r="A2864" i="2"/>
  <c r="J2863" i="2"/>
  <c r="I2863" i="2"/>
  <c r="L2863" i="2" s="1"/>
  <c r="H2863" i="2"/>
  <c r="G2863" i="2"/>
  <c r="F2863" i="2"/>
  <c r="E2863" i="2"/>
  <c r="K2863" i="2" s="1"/>
  <c r="D2863" i="2"/>
  <c r="C2863" i="2"/>
  <c r="B2863" i="2"/>
  <c r="A2863" i="2"/>
  <c r="J2862" i="2"/>
  <c r="I2862" i="2"/>
  <c r="L2862" i="2" s="1"/>
  <c r="H2862" i="2"/>
  <c r="G2862" i="2"/>
  <c r="F2862" i="2"/>
  <c r="E2862" i="2"/>
  <c r="K2862" i="2" s="1"/>
  <c r="D2862" i="2"/>
  <c r="C2862" i="2"/>
  <c r="B2862" i="2"/>
  <c r="A2862" i="2"/>
  <c r="J2861" i="2"/>
  <c r="I2861" i="2"/>
  <c r="L2861" i="2" s="1"/>
  <c r="H2861" i="2"/>
  <c r="G2861" i="2"/>
  <c r="F2861" i="2"/>
  <c r="E2861" i="2"/>
  <c r="K2861" i="2" s="1"/>
  <c r="D2861" i="2"/>
  <c r="C2861" i="2"/>
  <c r="B2861" i="2"/>
  <c r="A2861" i="2"/>
  <c r="J2860" i="2"/>
  <c r="I2860" i="2"/>
  <c r="L2860" i="2" s="1"/>
  <c r="H2860" i="2"/>
  <c r="G2860" i="2"/>
  <c r="F2860" i="2"/>
  <c r="E2860" i="2"/>
  <c r="K2860" i="2" s="1"/>
  <c r="D2860" i="2"/>
  <c r="C2860" i="2"/>
  <c r="B2860" i="2"/>
  <c r="A2860" i="2"/>
  <c r="J2859" i="2"/>
  <c r="I2859" i="2"/>
  <c r="L2859" i="2" s="1"/>
  <c r="H2859" i="2"/>
  <c r="G2859" i="2"/>
  <c r="F2859" i="2"/>
  <c r="E2859" i="2"/>
  <c r="K2859" i="2" s="1"/>
  <c r="D2859" i="2"/>
  <c r="C2859" i="2"/>
  <c r="B2859" i="2"/>
  <c r="A2859" i="2"/>
  <c r="J2858" i="2"/>
  <c r="I2858" i="2"/>
  <c r="L2858" i="2" s="1"/>
  <c r="H2858" i="2"/>
  <c r="G2858" i="2"/>
  <c r="F2858" i="2"/>
  <c r="E2858" i="2"/>
  <c r="K2858" i="2" s="1"/>
  <c r="D2858" i="2"/>
  <c r="C2858" i="2"/>
  <c r="B2858" i="2"/>
  <c r="A2858" i="2"/>
  <c r="J2857" i="2"/>
  <c r="I2857" i="2"/>
  <c r="L2857" i="2" s="1"/>
  <c r="H2857" i="2"/>
  <c r="G2857" i="2"/>
  <c r="F2857" i="2"/>
  <c r="E2857" i="2"/>
  <c r="K2857" i="2" s="1"/>
  <c r="D2857" i="2"/>
  <c r="C2857" i="2"/>
  <c r="B2857" i="2"/>
  <c r="A2857" i="2"/>
  <c r="J2856" i="2"/>
  <c r="I2856" i="2"/>
  <c r="L2856" i="2" s="1"/>
  <c r="H2856" i="2"/>
  <c r="G2856" i="2"/>
  <c r="F2856" i="2"/>
  <c r="E2856" i="2"/>
  <c r="K2856" i="2" s="1"/>
  <c r="D2856" i="2"/>
  <c r="C2856" i="2"/>
  <c r="B2856" i="2"/>
  <c r="A2856" i="2"/>
  <c r="J2855" i="2"/>
  <c r="I2855" i="2"/>
  <c r="L2855" i="2" s="1"/>
  <c r="H2855" i="2"/>
  <c r="G2855" i="2"/>
  <c r="F2855" i="2"/>
  <c r="E2855" i="2"/>
  <c r="K2855" i="2" s="1"/>
  <c r="D2855" i="2"/>
  <c r="C2855" i="2"/>
  <c r="B2855" i="2"/>
  <c r="A2855" i="2"/>
  <c r="J2854" i="2"/>
  <c r="I2854" i="2"/>
  <c r="L2854" i="2" s="1"/>
  <c r="H2854" i="2"/>
  <c r="G2854" i="2"/>
  <c r="F2854" i="2"/>
  <c r="E2854" i="2"/>
  <c r="K2854" i="2" s="1"/>
  <c r="D2854" i="2"/>
  <c r="C2854" i="2"/>
  <c r="B2854" i="2"/>
  <c r="A2854" i="2"/>
  <c r="J2853" i="2"/>
  <c r="I2853" i="2"/>
  <c r="L2853" i="2" s="1"/>
  <c r="H2853" i="2"/>
  <c r="G2853" i="2"/>
  <c r="F2853" i="2"/>
  <c r="E2853" i="2"/>
  <c r="K2853" i="2" s="1"/>
  <c r="D2853" i="2"/>
  <c r="C2853" i="2"/>
  <c r="B2853" i="2"/>
  <c r="A2853" i="2"/>
  <c r="J2852" i="2"/>
  <c r="I2852" i="2"/>
  <c r="L2852" i="2" s="1"/>
  <c r="H2852" i="2"/>
  <c r="G2852" i="2"/>
  <c r="F2852" i="2"/>
  <c r="E2852" i="2"/>
  <c r="K2852" i="2" s="1"/>
  <c r="D2852" i="2"/>
  <c r="C2852" i="2"/>
  <c r="B2852" i="2"/>
  <c r="A2852" i="2"/>
  <c r="J2851" i="2"/>
  <c r="I2851" i="2"/>
  <c r="L2851" i="2" s="1"/>
  <c r="H2851" i="2"/>
  <c r="G2851" i="2"/>
  <c r="F2851" i="2"/>
  <c r="E2851" i="2"/>
  <c r="K2851" i="2" s="1"/>
  <c r="D2851" i="2"/>
  <c r="C2851" i="2"/>
  <c r="B2851" i="2"/>
  <c r="A2851" i="2"/>
  <c r="J2850" i="2"/>
  <c r="I2850" i="2"/>
  <c r="L2850" i="2" s="1"/>
  <c r="H2850" i="2"/>
  <c r="G2850" i="2"/>
  <c r="F2850" i="2"/>
  <c r="E2850" i="2"/>
  <c r="K2850" i="2" s="1"/>
  <c r="D2850" i="2"/>
  <c r="C2850" i="2"/>
  <c r="B2850" i="2"/>
  <c r="A2850" i="2"/>
  <c r="J2849" i="2"/>
  <c r="I2849" i="2"/>
  <c r="L2849" i="2" s="1"/>
  <c r="H2849" i="2"/>
  <c r="G2849" i="2"/>
  <c r="F2849" i="2"/>
  <c r="E2849" i="2"/>
  <c r="K2849" i="2" s="1"/>
  <c r="D2849" i="2"/>
  <c r="C2849" i="2"/>
  <c r="B2849" i="2"/>
  <c r="A2849" i="2"/>
  <c r="J2848" i="2"/>
  <c r="I2848" i="2"/>
  <c r="L2848" i="2" s="1"/>
  <c r="H2848" i="2"/>
  <c r="G2848" i="2"/>
  <c r="F2848" i="2"/>
  <c r="E2848" i="2"/>
  <c r="K2848" i="2" s="1"/>
  <c r="D2848" i="2"/>
  <c r="C2848" i="2"/>
  <c r="B2848" i="2"/>
  <c r="A2848" i="2"/>
  <c r="J2847" i="2"/>
  <c r="I2847" i="2"/>
  <c r="L2847" i="2" s="1"/>
  <c r="H2847" i="2"/>
  <c r="G2847" i="2"/>
  <c r="F2847" i="2"/>
  <c r="E2847" i="2"/>
  <c r="K2847" i="2" s="1"/>
  <c r="D2847" i="2"/>
  <c r="C2847" i="2"/>
  <c r="B2847" i="2"/>
  <c r="A2847" i="2"/>
  <c r="J2846" i="2"/>
  <c r="I2846" i="2"/>
  <c r="L2846" i="2" s="1"/>
  <c r="H2846" i="2"/>
  <c r="G2846" i="2"/>
  <c r="F2846" i="2"/>
  <c r="E2846" i="2"/>
  <c r="K2846" i="2" s="1"/>
  <c r="D2846" i="2"/>
  <c r="C2846" i="2"/>
  <c r="B2846" i="2"/>
  <c r="A2846" i="2"/>
  <c r="J2845" i="2"/>
  <c r="I2845" i="2"/>
  <c r="L2845" i="2" s="1"/>
  <c r="H2845" i="2"/>
  <c r="G2845" i="2"/>
  <c r="F2845" i="2"/>
  <c r="E2845" i="2"/>
  <c r="K2845" i="2" s="1"/>
  <c r="D2845" i="2"/>
  <c r="C2845" i="2"/>
  <c r="B2845" i="2"/>
  <c r="A2845" i="2"/>
  <c r="J2844" i="2"/>
  <c r="I2844" i="2"/>
  <c r="L2844" i="2" s="1"/>
  <c r="H2844" i="2"/>
  <c r="G2844" i="2"/>
  <c r="F2844" i="2"/>
  <c r="E2844" i="2"/>
  <c r="K2844" i="2" s="1"/>
  <c r="D2844" i="2"/>
  <c r="C2844" i="2"/>
  <c r="B2844" i="2"/>
  <c r="A2844" i="2"/>
  <c r="J2843" i="2"/>
  <c r="I2843" i="2"/>
  <c r="L2843" i="2" s="1"/>
  <c r="H2843" i="2"/>
  <c r="G2843" i="2"/>
  <c r="F2843" i="2"/>
  <c r="E2843" i="2"/>
  <c r="K2843" i="2" s="1"/>
  <c r="D2843" i="2"/>
  <c r="C2843" i="2"/>
  <c r="B2843" i="2"/>
  <c r="A2843" i="2"/>
  <c r="J2842" i="2"/>
  <c r="I2842" i="2"/>
  <c r="L2842" i="2" s="1"/>
  <c r="H2842" i="2"/>
  <c r="G2842" i="2"/>
  <c r="F2842" i="2"/>
  <c r="E2842" i="2"/>
  <c r="K2842" i="2" s="1"/>
  <c r="D2842" i="2"/>
  <c r="C2842" i="2"/>
  <c r="B2842" i="2"/>
  <c r="A2842" i="2"/>
  <c r="J2841" i="2"/>
  <c r="I2841" i="2"/>
  <c r="L2841" i="2" s="1"/>
  <c r="H2841" i="2"/>
  <c r="G2841" i="2"/>
  <c r="F2841" i="2"/>
  <c r="E2841" i="2"/>
  <c r="K2841" i="2" s="1"/>
  <c r="D2841" i="2"/>
  <c r="C2841" i="2"/>
  <c r="B2841" i="2"/>
  <c r="A2841" i="2"/>
  <c r="J2840" i="2"/>
  <c r="I2840" i="2"/>
  <c r="L2840" i="2" s="1"/>
  <c r="H2840" i="2"/>
  <c r="G2840" i="2"/>
  <c r="F2840" i="2"/>
  <c r="E2840" i="2"/>
  <c r="K2840" i="2" s="1"/>
  <c r="D2840" i="2"/>
  <c r="C2840" i="2"/>
  <c r="B2840" i="2"/>
  <c r="A2840" i="2"/>
  <c r="J2839" i="2"/>
  <c r="I2839" i="2"/>
  <c r="L2839" i="2" s="1"/>
  <c r="H2839" i="2"/>
  <c r="G2839" i="2"/>
  <c r="F2839" i="2"/>
  <c r="E2839" i="2"/>
  <c r="K2839" i="2" s="1"/>
  <c r="D2839" i="2"/>
  <c r="C2839" i="2"/>
  <c r="B2839" i="2"/>
  <c r="A2839" i="2"/>
  <c r="J2838" i="2"/>
  <c r="I2838" i="2"/>
  <c r="L2838" i="2" s="1"/>
  <c r="H2838" i="2"/>
  <c r="G2838" i="2"/>
  <c r="F2838" i="2"/>
  <c r="E2838" i="2"/>
  <c r="K2838" i="2" s="1"/>
  <c r="D2838" i="2"/>
  <c r="C2838" i="2"/>
  <c r="B2838" i="2"/>
  <c r="A2838" i="2"/>
  <c r="J2837" i="2"/>
  <c r="I2837" i="2"/>
  <c r="L2837" i="2" s="1"/>
  <c r="H2837" i="2"/>
  <c r="G2837" i="2"/>
  <c r="F2837" i="2"/>
  <c r="E2837" i="2"/>
  <c r="K2837" i="2" s="1"/>
  <c r="D2837" i="2"/>
  <c r="C2837" i="2"/>
  <c r="B2837" i="2"/>
  <c r="A2837" i="2"/>
  <c r="J2836" i="2"/>
  <c r="I2836" i="2"/>
  <c r="L2836" i="2" s="1"/>
  <c r="H2836" i="2"/>
  <c r="G2836" i="2"/>
  <c r="F2836" i="2"/>
  <c r="E2836" i="2"/>
  <c r="K2836" i="2" s="1"/>
  <c r="D2836" i="2"/>
  <c r="C2836" i="2"/>
  <c r="B2836" i="2"/>
  <c r="A2836" i="2"/>
  <c r="J2835" i="2"/>
  <c r="I2835" i="2"/>
  <c r="L2835" i="2" s="1"/>
  <c r="H2835" i="2"/>
  <c r="G2835" i="2"/>
  <c r="F2835" i="2"/>
  <c r="E2835" i="2"/>
  <c r="K2835" i="2" s="1"/>
  <c r="D2835" i="2"/>
  <c r="C2835" i="2"/>
  <c r="B2835" i="2"/>
  <c r="A2835" i="2"/>
  <c r="J2834" i="2"/>
  <c r="I2834" i="2"/>
  <c r="L2834" i="2" s="1"/>
  <c r="H2834" i="2"/>
  <c r="G2834" i="2"/>
  <c r="F2834" i="2"/>
  <c r="E2834" i="2"/>
  <c r="K2834" i="2" s="1"/>
  <c r="D2834" i="2"/>
  <c r="C2834" i="2"/>
  <c r="B2834" i="2"/>
  <c r="A2834" i="2"/>
  <c r="J2833" i="2"/>
  <c r="I2833" i="2"/>
  <c r="L2833" i="2" s="1"/>
  <c r="H2833" i="2"/>
  <c r="G2833" i="2"/>
  <c r="F2833" i="2"/>
  <c r="E2833" i="2"/>
  <c r="K2833" i="2" s="1"/>
  <c r="D2833" i="2"/>
  <c r="C2833" i="2"/>
  <c r="B2833" i="2"/>
  <c r="A2833" i="2"/>
  <c r="J2832" i="2"/>
  <c r="I2832" i="2"/>
  <c r="L2832" i="2" s="1"/>
  <c r="H2832" i="2"/>
  <c r="G2832" i="2"/>
  <c r="F2832" i="2"/>
  <c r="E2832" i="2"/>
  <c r="K2832" i="2" s="1"/>
  <c r="D2832" i="2"/>
  <c r="C2832" i="2"/>
  <c r="B2832" i="2"/>
  <c r="A2832" i="2"/>
  <c r="J2831" i="2"/>
  <c r="I2831" i="2"/>
  <c r="L2831" i="2" s="1"/>
  <c r="H2831" i="2"/>
  <c r="G2831" i="2"/>
  <c r="F2831" i="2"/>
  <c r="E2831" i="2"/>
  <c r="K2831" i="2" s="1"/>
  <c r="D2831" i="2"/>
  <c r="C2831" i="2"/>
  <c r="B2831" i="2"/>
  <c r="A2831" i="2"/>
  <c r="J2830" i="2"/>
  <c r="I2830" i="2"/>
  <c r="L2830" i="2" s="1"/>
  <c r="H2830" i="2"/>
  <c r="G2830" i="2"/>
  <c r="F2830" i="2"/>
  <c r="E2830" i="2"/>
  <c r="K2830" i="2" s="1"/>
  <c r="D2830" i="2"/>
  <c r="C2830" i="2"/>
  <c r="B2830" i="2"/>
  <c r="A2830" i="2"/>
  <c r="J2829" i="2"/>
  <c r="I2829" i="2"/>
  <c r="L2829" i="2" s="1"/>
  <c r="H2829" i="2"/>
  <c r="G2829" i="2"/>
  <c r="F2829" i="2"/>
  <c r="E2829" i="2"/>
  <c r="K2829" i="2" s="1"/>
  <c r="D2829" i="2"/>
  <c r="C2829" i="2"/>
  <c r="B2829" i="2"/>
  <c r="A2829" i="2"/>
  <c r="J2828" i="2"/>
  <c r="I2828" i="2"/>
  <c r="L2828" i="2" s="1"/>
  <c r="H2828" i="2"/>
  <c r="G2828" i="2"/>
  <c r="F2828" i="2"/>
  <c r="E2828" i="2"/>
  <c r="K2828" i="2" s="1"/>
  <c r="D2828" i="2"/>
  <c r="C2828" i="2"/>
  <c r="B2828" i="2"/>
  <c r="A2828" i="2"/>
  <c r="J2827" i="2"/>
  <c r="I2827" i="2"/>
  <c r="L2827" i="2" s="1"/>
  <c r="H2827" i="2"/>
  <c r="G2827" i="2"/>
  <c r="F2827" i="2"/>
  <c r="E2827" i="2"/>
  <c r="K2827" i="2" s="1"/>
  <c r="D2827" i="2"/>
  <c r="C2827" i="2"/>
  <c r="B2827" i="2"/>
  <c r="A2827" i="2"/>
  <c r="J2826" i="2"/>
  <c r="I2826" i="2"/>
  <c r="L2826" i="2" s="1"/>
  <c r="H2826" i="2"/>
  <c r="G2826" i="2"/>
  <c r="F2826" i="2"/>
  <c r="E2826" i="2"/>
  <c r="K2826" i="2" s="1"/>
  <c r="D2826" i="2"/>
  <c r="C2826" i="2"/>
  <c r="B2826" i="2"/>
  <c r="A2826" i="2"/>
  <c r="J2825" i="2"/>
  <c r="I2825" i="2"/>
  <c r="L2825" i="2" s="1"/>
  <c r="H2825" i="2"/>
  <c r="G2825" i="2"/>
  <c r="F2825" i="2"/>
  <c r="E2825" i="2"/>
  <c r="K2825" i="2" s="1"/>
  <c r="D2825" i="2"/>
  <c r="C2825" i="2"/>
  <c r="B2825" i="2"/>
  <c r="A2825" i="2"/>
  <c r="J2824" i="2"/>
  <c r="I2824" i="2"/>
  <c r="L2824" i="2" s="1"/>
  <c r="H2824" i="2"/>
  <c r="G2824" i="2"/>
  <c r="F2824" i="2"/>
  <c r="E2824" i="2"/>
  <c r="K2824" i="2" s="1"/>
  <c r="D2824" i="2"/>
  <c r="C2824" i="2"/>
  <c r="B2824" i="2"/>
  <c r="A2824" i="2"/>
  <c r="J2823" i="2"/>
  <c r="I2823" i="2"/>
  <c r="L2823" i="2" s="1"/>
  <c r="H2823" i="2"/>
  <c r="G2823" i="2"/>
  <c r="F2823" i="2"/>
  <c r="E2823" i="2"/>
  <c r="K2823" i="2" s="1"/>
  <c r="D2823" i="2"/>
  <c r="C2823" i="2"/>
  <c r="B2823" i="2"/>
  <c r="A2823" i="2"/>
  <c r="J2822" i="2"/>
  <c r="I2822" i="2"/>
  <c r="L2822" i="2" s="1"/>
  <c r="H2822" i="2"/>
  <c r="G2822" i="2"/>
  <c r="F2822" i="2"/>
  <c r="E2822" i="2"/>
  <c r="K2822" i="2" s="1"/>
  <c r="D2822" i="2"/>
  <c r="C2822" i="2"/>
  <c r="B2822" i="2"/>
  <c r="A2822" i="2"/>
  <c r="J2821" i="2"/>
  <c r="I2821" i="2"/>
  <c r="L2821" i="2" s="1"/>
  <c r="H2821" i="2"/>
  <c r="G2821" i="2"/>
  <c r="F2821" i="2"/>
  <c r="E2821" i="2"/>
  <c r="K2821" i="2" s="1"/>
  <c r="D2821" i="2"/>
  <c r="C2821" i="2"/>
  <c r="B2821" i="2"/>
  <c r="A2821" i="2"/>
  <c r="J2820" i="2"/>
  <c r="I2820" i="2"/>
  <c r="L2820" i="2" s="1"/>
  <c r="H2820" i="2"/>
  <c r="G2820" i="2"/>
  <c r="F2820" i="2"/>
  <c r="E2820" i="2"/>
  <c r="K2820" i="2" s="1"/>
  <c r="D2820" i="2"/>
  <c r="C2820" i="2"/>
  <c r="B2820" i="2"/>
  <c r="A2820" i="2"/>
  <c r="J2819" i="2"/>
  <c r="I2819" i="2"/>
  <c r="L2819" i="2" s="1"/>
  <c r="H2819" i="2"/>
  <c r="G2819" i="2"/>
  <c r="F2819" i="2"/>
  <c r="E2819" i="2"/>
  <c r="K2819" i="2" s="1"/>
  <c r="D2819" i="2"/>
  <c r="C2819" i="2"/>
  <c r="B2819" i="2"/>
  <c r="A2819" i="2"/>
  <c r="J2818" i="2"/>
  <c r="I2818" i="2"/>
  <c r="L2818" i="2" s="1"/>
  <c r="H2818" i="2"/>
  <c r="G2818" i="2"/>
  <c r="F2818" i="2"/>
  <c r="E2818" i="2"/>
  <c r="K2818" i="2" s="1"/>
  <c r="D2818" i="2"/>
  <c r="C2818" i="2"/>
  <c r="B2818" i="2"/>
  <c r="A2818" i="2"/>
  <c r="J2817" i="2"/>
  <c r="I2817" i="2"/>
  <c r="L2817" i="2" s="1"/>
  <c r="H2817" i="2"/>
  <c r="G2817" i="2"/>
  <c r="F2817" i="2"/>
  <c r="E2817" i="2"/>
  <c r="K2817" i="2" s="1"/>
  <c r="D2817" i="2"/>
  <c r="C2817" i="2"/>
  <c r="B2817" i="2"/>
  <c r="A2817" i="2"/>
  <c r="J2816" i="2"/>
  <c r="I2816" i="2"/>
  <c r="L2816" i="2" s="1"/>
  <c r="H2816" i="2"/>
  <c r="G2816" i="2"/>
  <c r="F2816" i="2"/>
  <c r="E2816" i="2"/>
  <c r="K2816" i="2" s="1"/>
  <c r="D2816" i="2"/>
  <c r="C2816" i="2"/>
  <c r="B2816" i="2"/>
  <c r="A2816" i="2"/>
  <c r="J2815" i="2"/>
  <c r="I2815" i="2"/>
  <c r="L2815" i="2" s="1"/>
  <c r="H2815" i="2"/>
  <c r="G2815" i="2"/>
  <c r="F2815" i="2"/>
  <c r="E2815" i="2"/>
  <c r="K2815" i="2" s="1"/>
  <c r="D2815" i="2"/>
  <c r="C2815" i="2"/>
  <c r="B2815" i="2"/>
  <c r="A2815" i="2"/>
  <c r="J2814" i="2"/>
  <c r="I2814" i="2"/>
  <c r="L2814" i="2" s="1"/>
  <c r="H2814" i="2"/>
  <c r="G2814" i="2"/>
  <c r="F2814" i="2"/>
  <c r="E2814" i="2"/>
  <c r="K2814" i="2" s="1"/>
  <c r="D2814" i="2"/>
  <c r="C2814" i="2"/>
  <c r="B2814" i="2"/>
  <c r="A2814" i="2"/>
  <c r="J2813" i="2"/>
  <c r="I2813" i="2"/>
  <c r="L2813" i="2" s="1"/>
  <c r="H2813" i="2"/>
  <c r="G2813" i="2"/>
  <c r="F2813" i="2"/>
  <c r="E2813" i="2"/>
  <c r="K2813" i="2" s="1"/>
  <c r="D2813" i="2"/>
  <c r="C2813" i="2"/>
  <c r="B2813" i="2"/>
  <c r="A2813" i="2"/>
  <c r="J2812" i="2"/>
  <c r="I2812" i="2"/>
  <c r="L2812" i="2" s="1"/>
  <c r="H2812" i="2"/>
  <c r="G2812" i="2"/>
  <c r="F2812" i="2"/>
  <c r="E2812" i="2"/>
  <c r="K2812" i="2" s="1"/>
  <c r="D2812" i="2"/>
  <c r="C2812" i="2"/>
  <c r="B2812" i="2"/>
  <c r="A2812" i="2"/>
  <c r="J2811" i="2"/>
  <c r="I2811" i="2"/>
  <c r="L2811" i="2" s="1"/>
  <c r="H2811" i="2"/>
  <c r="G2811" i="2"/>
  <c r="F2811" i="2"/>
  <c r="E2811" i="2"/>
  <c r="K2811" i="2" s="1"/>
  <c r="D2811" i="2"/>
  <c r="C2811" i="2"/>
  <c r="B2811" i="2"/>
  <c r="A2811" i="2"/>
  <c r="J2810" i="2"/>
  <c r="I2810" i="2"/>
  <c r="L2810" i="2" s="1"/>
  <c r="H2810" i="2"/>
  <c r="G2810" i="2"/>
  <c r="F2810" i="2"/>
  <c r="E2810" i="2"/>
  <c r="K2810" i="2" s="1"/>
  <c r="D2810" i="2"/>
  <c r="C2810" i="2"/>
  <c r="B2810" i="2"/>
  <c r="A2810" i="2"/>
  <c r="J2809" i="2"/>
  <c r="I2809" i="2"/>
  <c r="L2809" i="2" s="1"/>
  <c r="H2809" i="2"/>
  <c r="G2809" i="2"/>
  <c r="F2809" i="2"/>
  <c r="E2809" i="2"/>
  <c r="K2809" i="2" s="1"/>
  <c r="D2809" i="2"/>
  <c r="C2809" i="2"/>
  <c r="B2809" i="2"/>
  <c r="A2809" i="2"/>
  <c r="J2808" i="2"/>
  <c r="I2808" i="2"/>
  <c r="L2808" i="2" s="1"/>
  <c r="H2808" i="2"/>
  <c r="G2808" i="2"/>
  <c r="F2808" i="2"/>
  <c r="E2808" i="2"/>
  <c r="K2808" i="2" s="1"/>
  <c r="D2808" i="2"/>
  <c r="C2808" i="2"/>
  <c r="B2808" i="2"/>
  <c r="A2808" i="2"/>
  <c r="J2807" i="2"/>
  <c r="I2807" i="2"/>
  <c r="L2807" i="2" s="1"/>
  <c r="H2807" i="2"/>
  <c r="G2807" i="2"/>
  <c r="F2807" i="2"/>
  <c r="E2807" i="2"/>
  <c r="K2807" i="2" s="1"/>
  <c r="D2807" i="2"/>
  <c r="C2807" i="2"/>
  <c r="B2807" i="2"/>
  <c r="A2807" i="2"/>
  <c r="J2806" i="2"/>
  <c r="I2806" i="2"/>
  <c r="L2806" i="2" s="1"/>
  <c r="H2806" i="2"/>
  <c r="G2806" i="2"/>
  <c r="F2806" i="2"/>
  <c r="E2806" i="2"/>
  <c r="K2806" i="2" s="1"/>
  <c r="D2806" i="2"/>
  <c r="C2806" i="2"/>
  <c r="B2806" i="2"/>
  <c r="A2806" i="2"/>
  <c r="J2805" i="2"/>
  <c r="I2805" i="2"/>
  <c r="L2805" i="2" s="1"/>
  <c r="H2805" i="2"/>
  <c r="G2805" i="2"/>
  <c r="F2805" i="2"/>
  <c r="E2805" i="2"/>
  <c r="K2805" i="2" s="1"/>
  <c r="D2805" i="2"/>
  <c r="C2805" i="2"/>
  <c r="B2805" i="2"/>
  <c r="A2805" i="2"/>
  <c r="J2804" i="2"/>
  <c r="I2804" i="2"/>
  <c r="L2804" i="2" s="1"/>
  <c r="H2804" i="2"/>
  <c r="G2804" i="2"/>
  <c r="F2804" i="2"/>
  <c r="E2804" i="2"/>
  <c r="K2804" i="2" s="1"/>
  <c r="D2804" i="2"/>
  <c r="C2804" i="2"/>
  <c r="B2804" i="2"/>
  <c r="A2804" i="2"/>
  <c r="J2803" i="2"/>
  <c r="I2803" i="2"/>
  <c r="L2803" i="2" s="1"/>
  <c r="H2803" i="2"/>
  <c r="G2803" i="2"/>
  <c r="F2803" i="2"/>
  <c r="E2803" i="2"/>
  <c r="K2803" i="2" s="1"/>
  <c r="D2803" i="2"/>
  <c r="C2803" i="2"/>
  <c r="B2803" i="2"/>
  <c r="A2803" i="2"/>
  <c r="J2802" i="2"/>
  <c r="I2802" i="2"/>
  <c r="L2802" i="2" s="1"/>
  <c r="H2802" i="2"/>
  <c r="G2802" i="2"/>
  <c r="F2802" i="2"/>
  <c r="E2802" i="2"/>
  <c r="K2802" i="2" s="1"/>
  <c r="D2802" i="2"/>
  <c r="C2802" i="2"/>
  <c r="B2802" i="2"/>
  <c r="A2802" i="2"/>
  <c r="J2801" i="2"/>
  <c r="I2801" i="2"/>
  <c r="L2801" i="2" s="1"/>
  <c r="H2801" i="2"/>
  <c r="G2801" i="2"/>
  <c r="F2801" i="2"/>
  <c r="E2801" i="2"/>
  <c r="K2801" i="2" s="1"/>
  <c r="D2801" i="2"/>
  <c r="C2801" i="2"/>
  <c r="B2801" i="2"/>
  <c r="A2801" i="2"/>
  <c r="J2800" i="2"/>
  <c r="I2800" i="2"/>
  <c r="L2800" i="2" s="1"/>
  <c r="H2800" i="2"/>
  <c r="G2800" i="2"/>
  <c r="F2800" i="2"/>
  <c r="E2800" i="2"/>
  <c r="K2800" i="2" s="1"/>
  <c r="D2800" i="2"/>
  <c r="C2800" i="2"/>
  <c r="B2800" i="2"/>
  <c r="A2800" i="2"/>
  <c r="J2799" i="2"/>
  <c r="I2799" i="2"/>
  <c r="L2799" i="2" s="1"/>
  <c r="H2799" i="2"/>
  <c r="G2799" i="2"/>
  <c r="F2799" i="2"/>
  <c r="E2799" i="2"/>
  <c r="K2799" i="2" s="1"/>
  <c r="D2799" i="2"/>
  <c r="C2799" i="2"/>
  <c r="B2799" i="2"/>
  <c r="A2799" i="2"/>
  <c r="J2798" i="2"/>
  <c r="I2798" i="2"/>
  <c r="L2798" i="2" s="1"/>
  <c r="H2798" i="2"/>
  <c r="G2798" i="2"/>
  <c r="F2798" i="2"/>
  <c r="E2798" i="2"/>
  <c r="K2798" i="2" s="1"/>
  <c r="D2798" i="2"/>
  <c r="C2798" i="2"/>
  <c r="B2798" i="2"/>
  <c r="A2798" i="2"/>
  <c r="J2797" i="2"/>
  <c r="I2797" i="2"/>
  <c r="L2797" i="2" s="1"/>
  <c r="H2797" i="2"/>
  <c r="G2797" i="2"/>
  <c r="F2797" i="2"/>
  <c r="E2797" i="2"/>
  <c r="K2797" i="2" s="1"/>
  <c r="D2797" i="2"/>
  <c r="C2797" i="2"/>
  <c r="B2797" i="2"/>
  <c r="A2797" i="2"/>
  <c r="J2796" i="2"/>
  <c r="I2796" i="2"/>
  <c r="L2796" i="2" s="1"/>
  <c r="H2796" i="2"/>
  <c r="G2796" i="2"/>
  <c r="F2796" i="2"/>
  <c r="E2796" i="2"/>
  <c r="K2796" i="2" s="1"/>
  <c r="D2796" i="2"/>
  <c r="C2796" i="2"/>
  <c r="B2796" i="2"/>
  <c r="A2796" i="2"/>
  <c r="J2795" i="2"/>
  <c r="I2795" i="2"/>
  <c r="L2795" i="2" s="1"/>
  <c r="H2795" i="2"/>
  <c r="G2795" i="2"/>
  <c r="F2795" i="2"/>
  <c r="E2795" i="2"/>
  <c r="K2795" i="2" s="1"/>
  <c r="D2795" i="2"/>
  <c r="C2795" i="2"/>
  <c r="B2795" i="2"/>
  <c r="A2795" i="2"/>
  <c r="J2794" i="2"/>
  <c r="I2794" i="2"/>
  <c r="L2794" i="2" s="1"/>
  <c r="H2794" i="2"/>
  <c r="G2794" i="2"/>
  <c r="F2794" i="2"/>
  <c r="E2794" i="2"/>
  <c r="K2794" i="2" s="1"/>
  <c r="D2794" i="2"/>
  <c r="C2794" i="2"/>
  <c r="B2794" i="2"/>
  <c r="A2794" i="2"/>
  <c r="J2793" i="2"/>
  <c r="I2793" i="2"/>
  <c r="L2793" i="2" s="1"/>
  <c r="H2793" i="2"/>
  <c r="G2793" i="2"/>
  <c r="F2793" i="2"/>
  <c r="E2793" i="2"/>
  <c r="K2793" i="2" s="1"/>
  <c r="D2793" i="2"/>
  <c r="C2793" i="2"/>
  <c r="B2793" i="2"/>
  <c r="A2793" i="2"/>
  <c r="J2792" i="2"/>
  <c r="I2792" i="2"/>
  <c r="L2792" i="2" s="1"/>
  <c r="H2792" i="2"/>
  <c r="G2792" i="2"/>
  <c r="F2792" i="2"/>
  <c r="E2792" i="2"/>
  <c r="K2792" i="2" s="1"/>
  <c r="D2792" i="2"/>
  <c r="C2792" i="2"/>
  <c r="B2792" i="2"/>
  <c r="A2792" i="2"/>
  <c r="J2791" i="2"/>
  <c r="I2791" i="2"/>
  <c r="L2791" i="2" s="1"/>
  <c r="H2791" i="2"/>
  <c r="G2791" i="2"/>
  <c r="F2791" i="2"/>
  <c r="E2791" i="2"/>
  <c r="K2791" i="2" s="1"/>
  <c r="D2791" i="2"/>
  <c r="C2791" i="2"/>
  <c r="B2791" i="2"/>
  <c r="A2791" i="2"/>
  <c r="J2790" i="2"/>
  <c r="I2790" i="2"/>
  <c r="L2790" i="2" s="1"/>
  <c r="H2790" i="2"/>
  <c r="G2790" i="2"/>
  <c r="F2790" i="2"/>
  <c r="E2790" i="2"/>
  <c r="K2790" i="2" s="1"/>
  <c r="D2790" i="2"/>
  <c r="C2790" i="2"/>
  <c r="B2790" i="2"/>
  <c r="A2790" i="2"/>
  <c r="J2789" i="2"/>
  <c r="I2789" i="2"/>
  <c r="L2789" i="2" s="1"/>
  <c r="H2789" i="2"/>
  <c r="G2789" i="2"/>
  <c r="F2789" i="2"/>
  <c r="E2789" i="2"/>
  <c r="K2789" i="2" s="1"/>
  <c r="D2789" i="2"/>
  <c r="C2789" i="2"/>
  <c r="B2789" i="2"/>
  <c r="A2789" i="2"/>
  <c r="J2788" i="2"/>
  <c r="I2788" i="2"/>
  <c r="L2788" i="2" s="1"/>
  <c r="H2788" i="2"/>
  <c r="G2788" i="2"/>
  <c r="F2788" i="2"/>
  <c r="E2788" i="2"/>
  <c r="K2788" i="2" s="1"/>
  <c r="D2788" i="2"/>
  <c r="C2788" i="2"/>
  <c r="B2788" i="2"/>
  <c r="A2788" i="2"/>
  <c r="J2787" i="2"/>
  <c r="I2787" i="2"/>
  <c r="L2787" i="2" s="1"/>
  <c r="H2787" i="2"/>
  <c r="G2787" i="2"/>
  <c r="F2787" i="2"/>
  <c r="E2787" i="2"/>
  <c r="K2787" i="2" s="1"/>
  <c r="D2787" i="2"/>
  <c r="C2787" i="2"/>
  <c r="B2787" i="2"/>
  <c r="A2787" i="2"/>
  <c r="J2786" i="2"/>
  <c r="I2786" i="2"/>
  <c r="L2786" i="2" s="1"/>
  <c r="H2786" i="2"/>
  <c r="G2786" i="2"/>
  <c r="F2786" i="2"/>
  <c r="E2786" i="2"/>
  <c r="K2786" i="2" s="1"/>
  <c r="D2786" i="2"/>
  <c r="C2786" i="2"/>
  <c r="B2786" i="2"/>
  <c r="A2786" i="2"/>
  <c r="J2785" i="2"/>
  <c r="I2785" i="2"/>
  <c r="L2785" i="2" s="1"/>
  <c r="H2785" i="2"/>
  <c r="G2785" i="2"/>
  <c r="F2785" i="2"/>
  <c r="E2785" i="2"/>
  <c r="K2785" i="2" s="1"/>
  <c r="D2785" i="2"/>
  <c r="C2785" i="2"/>
  <c r="B2785" i="2"/>
  <c r="A2785" i="2"/>
  <c r="J2784" i="2"/>
  <c r="I2784" i="2"/>
  <c r="L2784" i="2" s="1"/>
  <c r="H2784" i="2"/>
  <c r="G2784" i="2"/>
  <c r="F2784" i="2"/>
  <c r="E2784" i="2"/>
  <c r="K2784" i="2" s="1"/>
  <c r="D2784" i="2"/>
  <c r="C2784" i="2"/>
  <c r="B2784" i="2"/>
  <c r="A2784" i="2"/>
  <c r="J2783" i="2"/>
  <c r="I2783" i="2"/>
  <c r="L2783" i="2" s="1"/>
  <c r="H2783" i="2"/>
  <c r="G2783" i="2"/>
  <c r="F2783" i="2"/>
  <c r="E2783" i="2"/>
  <c r="K2783" i="2" s="1"/>
  <c r="D2783" i="2"/>
  <c r="C2783" i="2"/>
  <c r="B2783" i="2"/>
  <c r="A2783" i="2"/>
  <c r="J2782" i="2"/>
  <c r="I2782" i="2"/>
  <c r="L2782" i="2" s="1"/>
  <c r="H2782" i="2"/>
  <c r="G2782" i="2"/>
  <c r="F2782" i="2"/>
  <c r="E2782" i="2"/>
  <c r="K2782" i="2" s="1"/>
  <c r="D2782" i="2"/>
  <c r="C2782" i="2"/>
  <c r="B2782" i="2"/>
  <c r="A2782" i="2"/>
  <c r="J2781" i="2"/>
  <c r="I2781" i="2"/>
  <c r="L2781" i="2" s="1"/>
  <c r="H2781" i="2"/>
  <c r="G2781" i="2"/>
  <c r="F2781" i="2"/>
  <c r="E2781" i="2"/>
  <c r="K2781" i="2" s="1"/>
  <c r="D2781" i="2"/>
  <c r="C2781" i="2"/>
  <c r="B2781" i="2"/>
  <c r="A2781" i="2"/>
  <c r="J2780" i="2"/>
  <c r="I2780" i="2"/>
  <c r="L2780" i="2" s="1"/>
  <c r="H2780" i="2"/>
  <c r="G2780" i="2"/>
  <c r="F2780" i="2"/>
  <c r="E2780" i="2"/>
  <c r="K2780" i="2" s="1"/>
  <c r="D2780" i="2"/>
  <c r="C2780" i="2"/>
  <c r="B2780" i="2"/>
  <c r="A2780" i="2"/>
  <c r="J2779" i="2"/>
  <c r="I2779" i="2"/>
  <c r="L2779" i="2" s="1"/>
  <c r="H2779" i="2"/>
  <c r="G2779" i="2"/>
  <c r="F2779" i="2"/>
  <c r="E2779" i="2"/>
  <c r="K2779" i="2" s="1"/>
  <c r="D2779" i="2"/>
  <c r="C2779" i="2"/>
  <c r="B2779" i="2"/>
  <c r="A2779" i="2"/>
  <c r="J2778" i="2"/>
  <c r="I2778" i="2"/>
  <c r="L2778" i="2" s="1"/>
  <c r="H2778" i="2"/>
  <c r="G2778" i="2"/>
  <c r="F2778" i="2"/>
  <c r="E2778" i="2"/>
  <c r="K2778" i="2" s="1"/>
  <c r="D2778" i="2"/>
  <c r="C2778" i="2"/>
  <c r="B2778" i="2"/>
  <c r="A2778" i="2"/>
  <c r="J2777" i="2"/>
  <c r="I2777" i="2"/>
  <c r="L2777" i="2" s="1"/>
  <c r="H2777" i="2"/>
  <c r="G2777" i="2"/>
  <c r="F2777" i="2"/>
  <c r="E2777" i="2"/>
  <c r="K2777" i="2" s="1"/>
  <c r="D2777" i="2"/>
  <c r="C2777" i="2"/>
  <c r="B2777" i="2"/>
  <c r="A2777" i="2"/>
  <c r="J2776" i="2"/>
  <c r="I2776" i="2"/>
  <c r="L2776" i="2" s="1"/>
  <c r="H2776" i="2"/>
  <c r="G2776" i="2"/>
  <c r="F2776" i="2"/>
  <c r="E2776" i="2"/>
  <c r="K2776" i="2" s="1"/>
  <c r="D2776" i="2"/>
  <c r="C2776" i="2"/>
  <c r="B2776" i="2"/>
  <c r="A2776" i="2"/>
  <c r="J2775" i="2"/>
  <c r="I2775" i="2"/>
  <c r="L2775" i="2" s="1"/>
  <c r="H2775" i="2"/>
  <c r="G2775" i="2"/>
  <c r="F2775" i="2"/>
  <c r="E2775" i="2"/>
  <c r="K2775" i="2" s="1"/>
  <c r="D2775" i="2"/>
  <c r="C2775" i="2"/>
  <c r="B2775" i="2"/>
  <c r="A2775" i="2"/>
  <c r="J2774" i="2"/>
  <c r="I2774" i="2"/>
  <c r="L2774" i="2" s="1"/>
  <c r="H2774" i="2"/>
  <c r="G2774" i="2"/>
  <c r="F2774" i="2"/>
  <c r="E2774" i="2"/>
  <c r="K2774" i="2" s="1"/>
  <c r="D2774" i="2"/>
  <c r="C2774" i="2"/>
  <c r="B2774" i="2"/>
  <c r="A2774" i="2"/>
  <c r="J2773" i="2"/>
  <c r="I2773" i="2"/>
  <c r="L2773" i="2" s="1"/>
  <c r="H2773" i="2"/>
  <c r="G2773" i="2"/>
  <c r="F2773" i="2"/>
  <c r="E2773" i="2"/>
  <c r="K2773" i="2" s="1"/>
  <c r="D2773" i="2"/>
  <c r="C2773" i="2"/>
  <c r="B2773" i="2"/>
  <c r="A2773" i="2"/>
  <c r="J2772" i="2"/>
  <c r="I2772" i="2"/>
  <c r="L2772" i="2" s="1"/>
  <c r="H2772" i="2"/>
  <c r="G2772" i="2"/>
  <c r="F2772" i="2"/>
  <c r="E2772" i="2"/>
  <c r="K2772" i="2" s="1"/>
  <c r="D2772" i="2"/>
  <c r="C2772" i="2"/>
  <c r="B2772" i="2"/>
  <c r="A2772" i="2"/>
  <c r="J2771" i="2"/>
  <c r="I2771" i="2"/>
  <c r="L2771" i="2" s="1"/>
  <c r="H2771" i="2"/>
  <c r="G2771" i="2"/>
  <c r="F2771" i="2"/>
  <c r="E2771" i="2"/>
  <c r="K2771" i="2" s="1"/>
  <c r="D2771" i="2"/>
  <c r="C2771" i="2"/>
  <c r="B2771" i="2"/>
  <c r="A2771" i="2"/>
  <c r="J2770" i="2"/>
  <c r="I2770" i="2"/>
  <c r="L2770" i="2" s="1"/>
  <c r="H2770" i="2"/>
  <c r="G2770" i="2"/>
  <c r="F2770" i="2"/>
  <c r="E2770" i="2"/>
  <c r="K2770" i="2" s="1"/>
  <c r="D2770" i="2"/>
  <c r="C2770" i="2"/>
  <c r="B2770" i="2"/>
  <c r="A2770" i="2"/>
  <c r="J2769" i="2"/>
  <c r="I2769" i="2"/>
  <c r="L2769" i="2" s="1"/>
  <c r="H2769" i="2"/>
  <c r="G2769" i="2"/>
  <c r="F2769" i="2"/>
  <c r="E2769" i="2"/>
  <c r="K2769" i="2" s="1"/>
  <c r="D2769" i="2"/>
  <c r="C2769" i="2"/>
  <c r="B2769" i="2"/>
  <c r="A2769" i="2"/>
  <c r="J2768" i="2"/>
  <c r="I2768" i="2"/>
  <c r="L2768" i="2" s="1"/>
  <c r="H2768" i="2"/>
  <c r="G2768" i="2"/>
  <c r="F2768" i="2"/>
  <c r="E2768" i="2"/>
  <c r="K2768" i="2" s="1"/>
  <c r="D2768" i="2"/>
  <c r="C2768" i="2"/>
  <c r="B2768" i="2"/>
  <c r="A2768" i="2"/>
  <c r="J2767" i="2"/>
  <c r="I2767" i="2"/>
  <c r="L2767" i="2" s="1"/>
  <c r="H2767" i="2"/>
  <c r="G2767" i="2"/>
  <c r="F2767" i="2"/>
  <c r="E2767" i="2"/>
  <c r="K2767" i="2" s="1"/>
  <c r="D2767" i="2"/>
  <c r="C2767" i="2"/>
  <c r="B2767" i="2"/>
  <c r="A2767" i="2"/>
  <c r="J2766" i="2"/>
  <c r="I2766" i="2"/>
  <c r="L2766" i="2" s="1"/>
  <c r="H2766" i="2"/>
  <c r="G2766" i="2"/>
  <c r="F2766" i="2"/>
  <c r="E2766" i="2"/>
  <c r="K2766" i="2" s="1"/>
  <c r="D2766" i="2"/>
  <c r="C2766" i="2"/>
  <c r="B2766" i="2"/>
  <c r="A2766" i="2"/>
  <c r="J2765" i="2"/>
  <c r="I2765" i="2"/>
  <c r="L2765" i="2" s="1"/>
  <c r="H2765" i="2"/>
  <c r="G2765" i="2"/>
  <c r="F2765" i="2"/>
  <c r="E2765" i="2"/>
  <c r="K2765" i="2" s="1"/>
  <c r="D2765" i="2"/>
  <c r="C2765" i="2"/>
  <c r="B2765" i="2"/>
  <c r="A2765" i="2"/>
  <c r="J2764" i="2"/>
  <c r="I2764" i="2"/>
  <c r="L2764" i="2" s="1"/>
  <c r="H2764" i="2"/>
  <c r="G2764" i="2"/>
  <c r="F2764" i="2"/>
  <c r="E2764" i="2"/>
  <c r="K2764" i="2" s="1"/>
  <c r="D2764" i="2"/>
  <c r="C2764" i="2"/>
  <c r="B2764" i="2"/>
  <c r="A2764" i="2"/>
  <c r="J2763" i="2"/>
  <c r="I2763" i="2"/>
  <c r="L2763" i="2" s="1"/>
  <c r="H2763" i="2"/>
  <c r="G2763" i="2"/>
  <c r="F2763" i="2"/>
  <c r="E2763" i="2"/>
  <c r="K2763" i="2" s="1"/>
  <c r="D2763" i="2"/>
  <c r="C2763" i="2"/>
  <c r="B2763" i="2"/>
  <c r="A2763" i="2"/>
  <c r="J2762" i="2"/>
  <c r="I2762" i="2"/>
  <c r="L2762" i="2" s="1"/>
  <c r="H2762" i="2"/>
  <c r="G2762" i="2"/>
  <c r="F2762" i="2"/>
  <c r="E2762" i="2"/>
  <c r="K2762" i="2" s="1"/>
  <c r="D2762" i="2"/>
  <c r="C2762" i="2"/>
  <c r="B2762" i="2"/>
  <c r="A2762" i="2"/>
  <c r="J2761" i="2"/>
  <c r="I2761" i="2"/>
  <c r="L2761" i="2" s="1"/>
  <c r="H2761" i="2"/>
  <c r="G2761" i="2"/>
  <c r="F2761" i="2"/>
  <c r="E2761" i="2"/>
  <c r="K2761" i="2" s="1"/>
  <c r="D2761" i="2"/>
  <c r="C2761" i="2"/>
  <c r="B2761" i="2"/>
  <c r="A2761" i="2"/>
  <c r="J2760" i="2"/>
  <c r="I2760" i="2"/>
  <c r="L2760" i="2" s="1"/>
  <c r="H2760" i="2"/>
  <c r="G2760" i="2"/>
  <c r="F2760" i="2"/>
  <c r="E2760" i="2"/>
  <c r="K2760" i="2" s="1"/>
  <c r="D2760" i="2"/>
  <c r="C2760" i="2"/>
  <c r="B2760" i="2"/>
  <c r="A2760" i="2"/>
  <c r="J2759" i="2"/>
  <c r="I2759" i="2"/>
  <c r="L2759" i="2" s="1"/>
  <c r="H2759" i="2"/>
  <c r="G2759" i="2"/>
  <c r="F2759" i="2"/>
  <c r="E2759" i="2"/>
  <c r="K2759" i="2" s="1"/>
  <c r="D2759" i="2"/>
  <c r="C2759" i="2"/>
  <c r="B2759" i="2"/>
  <c r="A2759" i="2"/>
  <c r="J2758" i="2"/>
  <c r="I2758" i="2"/>
  <c r="L2758" i="2" s="1"/>
  <c r="H2758" i="2"/>
  <c r="G2758" i="2"/>
  <c r="F2758" i="2"/>
  <c r="E2758" i="2"/>
  <c r="K2758" i="2" s="1"/>
  <c r="D2758" i="2"/>
  <c r="C2758" i="2"/>
  <c r="B2758" i="2"/>
  <c r="A2758" i="2"/>
  <c r="J2757" i="2"/>
  <c r="I2757" i="2"/>
  <c r="L2757" i="2" s="1"/>
  <c r="H2757" i="2"/>
  <c r="G2757" i="2"/>
  <c r="F2757" i="2"/>
  <c r="E2757" i="2"/>
  <c r="K2757" i="2" s="1"/>
  <c r="D2757" i="2"/>
  <c r="C2757" i="2"/>
  <c r="B2757" i="2"/>
  <c r="A2757" i="2"/>
  <c r="J2756" i="2"/>
  <c r="I2756" i="2"/>
  <c r="L2756" i="2" s="1"/>
  <c r="H2756" i="2"/>
  <c r="G2756" i="2"/>
  <c r="F2756" i="2"/>
  <c r="E2756" i="2"/>
  <c r="K2756" i="2" s="1"/>
  <c r="D2756" i="2"/>
  <c r="C2756" i="2"/>
  <c r="B2756" i="2"/>
  <c r="A2756" i="2"/>
  <c r="J2755" i="2"/>
  <c r="I2755" i="2"/>
  <c r="L2755" i="2" s="1"/>
  <c r="H2755" i="2"/>
  <c r="G2755" i="2"/>
  <c r="F2755" i="2"/>
  <c r="E2755" i="2"/>
  <c r="K2755" i="2" s="1"/>
  <c r="D2755" i="2"/>
  <c r="C2755" i="2"/>
  <c r="B2755" i="2"/>
  <c r="A2755" i="2"/>
  <c r="J2754" i="2"/>
  <c r="I2754" i="2"/>
  <c r="L2754" i="2" s="1"/>
  <c r="H2754" i="2"/>
  <c r="G2754" i="2"/>
  <c r="F2754" i="2"/>
  <c r="E2754" i="2"/>
  <c r="K2754" i="2" s="1"/>
  <c r="D2754" i="2"/>
  <c r="C2754" i="2"/>
  <c r="B2754" i="2"/>
  <c r="A2754" i="2"/>
  <c r="J2753" i="2"/>
  <c r="I2753" i="2"/>
  <c r="L2753" i="2" s="1"/>
  <c r="H2753" i="2"/>
  <c r="G2753" i="2"/>
  <c r="F2753" i="2"/>
  <c r="E2753" i="2"/>
  <c r="K2753" i="2" s="1"/>
  <c r="D2753" i="2"/>
  <c r="C2753" i="2"/>
  <c r="B2753" i="2"/>
  <c r="A2753" i="2"/>
  <c r="J2752" i="2"/>
  <c r="I2752" i="2"/>
  <c r="L2752" i="2" s="1"/>
  <c r="H2752" i="2"/>
  <c r="G2752" i="2"/>
  <c r="F2752" i="2"/>
  <c r="E2752" i="2"/>
  <c r="K2752" i="2" s="1"/>
  <c r="D2752" i="2"/>
  <c r="C2752" i="2"/>
  <c r="B2752" i="2"/>
  <c r="A2752" i="2"/>
  <c r="J2751" i="2"/>
  <c r="I2751" i="2"/>
  <c r="L2751" i="2" s="1"/>
  <c r="H2751" i="2"/>
  <c r="G2751" i="2"/>
  <c r="F2751" i="2"/>
  <c r="E2751" i="2"/>
  <c r="K2751" i="2" s="1"/>
  <c r="D2751" i="2"/>
  <c r="C2751" i="2"/>
  <c r="B2751" i="2"/>
  <c r="A2751" i="2"/>
  <c r="J2750" i="2"/>
  <c r="I2750" i="2"/>
  <c r="L2750" i="2" s="1"/>
  <c r="H2750" i="2"/>
  <c r="G2750" i="2"/>
  <c r="F2750" i="2"/>
  <c r="E2750" i="2"/>
  <c r="K2750" i="2" s="1"/>
  <c r="D2750" i="2"/>
  <c r="C2750" i="2"/>
  <c r="B2750" i="2"/>
  <c r="A2750" i="2"/>
  <c r="J2749" i="2"/>
  <c r="I2749" i="2"/>
  <c r="L2749" i="2" s="1"/>
  <c r="H2749" i="2"/>
  <c r="G2749" i="2"/>
  <c r="F2749" i="2"/>
  <c r="E2749" i="2"/>
  <c r="K2749" i="2" s="1"/>
  <c r="D2749" i="2"/>
  <c r="C2749" i="2"/>
  <c r="B2749" i="2"/>
  <c r="A2749" i="2"/>
  <c r="J2748" i="2"/>
  <c r="I2748" i="2"/>
  <c r="L2748" i="2" s="1"/>
  <c r="H2748" i="2"/>
  <c r="G2748" i="2"/>
  <c r="F2748" i="2"/>
  <c r="E2748" i="2"/>
  <c r="K2748" i="2" s="1"/>
  <c r="D2748" i="2"/>
  <c r="C2748" i="2"/>
  <c r="B2748" i="2"/>
  <c r="A2748" i="2"/>
  <c r="J2747" i="2"/>
  <c r="I2747" i="2"/>
  <c r="L2747" i="2" s="1"/>
  <c r="H2747" i="2"/>
  <c r="G2747" i="2"/>
  <c r="F2747" i="2"/>
  <c r="E2747" i="2"/>
  <c r="K2747" i="2" s="1"/>
  <c r="D2747" i="2"/>
  <c r="C2747" i="2"/>
  <c r="B2747" i="2"/>
  <c r="A2747" i="2"/>
  <c r="J2746" i="2"/>
  <c r="I2746" i="2"/>
  <c r="L2746" i="2" s="1"/>
  <c r="H2746" i="2"/>
  <c r="G2746" i="2"/>
  <c r="F2746" i="2"/>
  <c r="E2746" i="2"/>
  <c r="K2746" i="2" s="1"/>
  <c r="D2746" i="2"/>
  <c r="C2746" i="2"/>
  <c r="B2746" i="2"/>
  <c r="A2746" i="2"/>
  <c r="J2745" i="2"/>
  <c r="I2745" i="2"/>
  <c r="L2745" i="2" s="1"/>
  <c r="H2745" i="2"/>
  <c r="G2745" i="2"/>
  <c r="F2745" i="2"/>
  <c r="E2745" i="2"/>
  <c r="K2745" i="2" s="1"/>
  <c r="D2745" i="2"/>
  <c r="C2745" i="2"/>
  <c r="B2745" i="2"/>
  <c r="A2745" i="2"/>
  <c r="J2744" i="2"/>
  <c r="I2744" i="2"/>
  <c r="L2744" i="2" s="1"/>
  <c r="H2744" i="2"/>
  <c r="G2744" i="2"/>
  <c r="F2744" i="2"/>
  <c r="E2744" i="2"/>
  <c r="K2744" i="2" s="1"/>
  <c r="D2744" i="2"/>
  <c r="C2744" i="2"/>
  <c r="B2744" i="2"/>
  <c r="A2744" i="2"/>
  <c r="J2743" i="2"/>
  <c r="I2743" i="2"/>
  <c r="L2743" i="2" s="1"/>
  <c r="H2743" i="2"/>
  <c r="G2743" i="2"/>
  <c r="F2743" i="2"/>
  <c r="E2743" i="2"/>
  <c r="K2743" i="2" s="1"/>
  <c r="D2743" i="2"/>
  <c r="C2743" i="2"/>
  <c r="B2743" i="2"/>
  <c r="A2743" i="2"/>
  <c r="J2742" i="2"/>
  <c r="I2742" i="2"/>
  <c r="L2742" i="2" s="1"/>
  <c r="H2742" i="2"/>
  <c r="G2742" i="2"/>
  <c r="F2742" i="2"/>
  <c r="E2742" i="2"/>
  <c r="K2742" i="2" s="1"/>
  <c r="D2742" i="2"/>
  <c r="C2742" i="2"/>
  <c r="B2742" i="2"/>
  <c r="A2742" i="2"/>
  <c r="J2741" i="2"/>
  <c r="I2741" i="2"/>
  <c r="L2741" i="2" s="1"/>
  <c r="H2741" i="2"/>
  <c r="G2741" i="2"/>
  <c r="F2741" i="2"/>
  <c r="E2741" i="2"/>
  <c r="K2741" i="2" s="1"/>
  <c r="D2741" i="2"/>
  <c r="C2741" i="2"/>
  <c r="B2741" i="2"/>
  <c r="A2741" i="2"/>
  <c r="J2740" i="2"/>
  <c r="I2740" i="2"/>
  <c r="L2740" i="2" s="1"/>
  <c r="H2740" i="2"/>
  <c r="G2740" i="2"/>
  <c r="F2740" i="2"/>
  <c r="E2740" i="2"/>
  <c r="K2740" i="2" s="1"/>
  <c r="D2740" i="2"/>
  <c r="C2740" i="2"/>
  <c r="B2740" i="2"/>
  <c r="A2740" i="2"/>
  <c r="J2739" i="2"/>
  <c r="I2739" i="2"/>
  <c r="L2739" i="2" s="1"/>
  <c r="H2739" i="2"/>
  <c r="G2739" i="2"/>
  <c r="F2739" i="2"/>
  <c r="E2739" i="2"/>
  <c r="K2739" i="2" s="1"/>
  <c r="D2739" i="2"/>
  <c r="C2739" i="2"/>
  <c r="B2739" i="2"/>
  <c r="A2739" i="2"/>
  <c r="J2738" i="2"/>
  <c r="I2738" i="2"/>
  <c r="L2738" i="2" s="1"/>
  <c r="H2738" i="2"/>
  <c r="G2738" i="2"/>
  <c r="F2738" i="2"/>
  <c r="E2738" i="2"/>
  <c r="K2738" i="2" s="1"/>
  <c r="D2738" i="2"/>
  <c r="C2738" i="2"/>
  <c r="B2738" i="2"/>
  <c r="A2738" i="2"/>
  <c r="J2737" i="2"/>
  <c r="I2737" i="2"/>
  <c r="L2737" i="2" s="1"/>
  <c r="H2737" i="2"/>
  <c r="G2737" i="2"/>
  <c r="F2737" i="2"/>
  <c r="E2737" i="2"/>
  <c r="K2737" i="2" s="1"/>
  <c r="D2737" i="2"/>
  <c r="C2737" i="2"/>
  <c r="B2737" i="2"/>
  <c r="A2737" i="2"/>
  <c r="J2736" i="2"/>
  <c r="I2736" i="2"/>
  <c r="L2736" i="2" s="1"/>
  <c r="H2736" i="2"/>
  <c r="G2736" i="2"/>
  <c r="F2736" i="2"/>
  <c r="E2736" i="2"/>
  <c r="K2736" i="2" s="1"/>
  <c r="D2736" i="2"/>
  <c r="C2736" i="2"/>
  <c r="B2736" i="2"/>
  <c r="A2736" i="2"/>
  <c r="J2735" i="2"/>
  <c r="I2735" i="2"/>
  <c r="L2735" i="2" s="1"/>
  <c r="H2735" i="2"/>
  <c r="G2735" i="2"/>
  <c r="F2735" i="2"/>
  <c r="E2735" i="2"/>
  <c r="K2735" i="2" s="1"/>
  <c r="D2735" i="2"/>
  <c r="C2735" i="2"/>
  <c r="B2735" i="2"/>
  <c r="A2735" i="2"/>
  <c r="J2734" i="2"/>
  <c r="I2734" i="2"/>
  <c r="L2734" i="2" s="1"/>
  <c r="H2734" i="2"/>
  <c r="G2734" i="2"/>
  <c r="F2734" i="2"/>
  <c r="E2734" i="2"/>
  <c r="K2734" i="2" s="1"/>
  <c r="D2734" i="2"/>
  <c r="C2734" i="2"/>
  <c r="B2734" i="2"/>
  <c r="A2734" i="2"/>
  <c r="J2733" i="2"/>
  <c r="I2733" i="2"/>
  <c r="L2733" i="2" s="1"/>
  <c r="H2733" i="2"/>
  <c r="G2733" i="2"/>
  <c r="F2733" i="2"/>
  <c r="E2733" i="2"/>
  <c r="K2733" i="2" s="1"/>
  <c r="D2733" i="2"/>
  <c r="C2733" i="2"/>
  <c r="B2733" i="2"/>
  <c r="A2733" i="2"/>
  <c r="J2732" i="2"/>
  <c r="I2732" i="2"/>
  <c r="L2732" i="2" s="1"/>
  <c r="H2732" i="2"/>
  <c r="G2732" i="2"/>
  <c r="F2732" i="2"/>
  <c r="E2732" i="2"/>
  <c r="K2732" i="2" s="1"/>
  <c r="D2732" i="2"/>
  <c r="C2732" i="2"/>
  <c r="B2732" i="2"/>
  <c r="A2732" i="2"/>
  <c r="J2731" i="2"/>
  <c r="I2731" i="2"/>
  <c r="L2731" i="2" s="1"/>
  <c r="H2731" i="2"/>
  <c r="G2731" i="2"/>
  <c r="F2731" i="2"/>
  <c r="E2731" i="2"/>
  <c r="K2731" i="2" s="1"/>
  <c r="D2731" i="2"/>
  <c r="C2731" i="2"/>
  <c r="B2731" i="2"/>
  <c r="A2731" i="2"/>
  <c r="J2730" i="2"/>
  <c r="I2730" i="2"/>
  <c r="L2730" i="2" s="1"/>
  <c r="H2730" i="2"/>
  <c r="G2730" i="2"/>
  <c r="F2730" i="2"/>
  <c r="E2730" i="2"/>
  <c r="K2730" i="2" s="1"/>
  <c r="D2730" i="2"/>
  <c r="C2730" i="2"/>
  <c r="B2730" i="2"/>
  <c r="A2730" i="2"/>
  <c r="J2729" i="2"/>
  <c r="I2729" i="2"/>
  <c r="L2729" i="2" s="1"/>
  <c r="H2729" i="2"/>
  <c r="G2729" i="2"/>
  <c r="F2729" i="2"/>
  <c r="E2729" i="2"/>
  <c r="K2729" i="2" s="1"/>
  <c r="D2729" i="2"/>
  <c r="C2729" i="2"/>
  <c r="B2729" i="2"/>
  <c r="A2729" i="2"/>
  <c r="J2728" i="2"/>
  <c r="I2728" i="2"/>
  <c r="L2728" i="2" s="1"/>
  <c r="H2728" i="2"/>
  <c r="G2728" i="2"/>
  <c r="F2728" i="2"/>
  <c r="E2728" i="2"/>
  <c r="K2728" i="2" s="1"/>
  <c r="D2728" i="2"/>
  <c r="C2728" i="2"/>
  <c r="B2728" i="2"/>
  <c r="A2728" i="2"/>
  <c r="J2727" i="2"/>
  <c r="I2727" i="2"/>
  <c r="L2727" i="2" s="1"/>
  <c r="H2727" i="2"/>
  <c r="G2727" i="2"/>
  <c r="F2727" i="2"/>
  <c r="E2727" i="2"/>
  <c r="K2727" i="2" s="1"/>
  <c r="D2727" i="2"/>
  <c r="C2727" i="2"/>
  <c r="B2727" i="2"/>
  <c r="A2727" i="2"/>
  <c r="J2726" i="2"/>
  <c r="I2726" i="2"/>
  <c r="L2726" i="2" s="1"/>
  <c r="H2726" i="2"/>
  <c r="G2726" i="2"/>
  <c r="F2726" i="2"/>
  <c r="E2726" i="2"/>
  <c r="K2726" i="2" s="1"/>
  <c r="D2726" i="2"/>
  <c r="C2726" i="2"/>
  <c r="B2726" i="2"/>
  <c r="A2726" i="2"/>
  <c r="J2725" i="2"/>
  <c r="I2725" i="2"/>
  <c r="L2725" i="2" s="1"/>
  <c r="H2725" i="2"/>
  <c r="G2725" i="2"/>
  <c r="F2725" i="2"/>
  <c r="E2725" i="2"/>
  <c r="K2725" i="2" s="1"/>
  <c r="D2725" i="2"/>
  <c r="C2725" i="2"/>
  <c r="B2725" i="2"/>
  <c r="A2725" i="2"/>
  <c r="J2724" i="2"/>
  <c r="I2724" i="2"/>
  <c r="L2724" i="2" s="1"/>
  <c r="H2724" i="2"/>
  <c r="G2724" i="2"/>
  <c r="F2724" i="2"/>
  <c r="E2724" i="2"/>
  <c r="K2724" i="2" s="1"/>
  <c r="D2724" i="2"/>
  <c r="C2724" i="2"/>
  <c r="B2724" i="2"/>
  <c r="A2724" i="2"/>
  <c r="J2723" i="2"/>
  <c r="I2723" i="2"/>
  <c r="L2723" i="2" s="1"/>
  <c r="H2723" i="2"/>
  <c r="G2723" i="2"/>
  <c r="F2723" i="2"/>
  <c r="E2723" i="2"/>
  <c r="K2723" i="2" s="1"/>
  <c r="D2723" i="2"/>
  <c r="C2723" i="2"/>
  <c r="B2723" i="2"/>
  <c r="A2723" i="2"/>
  <c r="J2722" i="2"/>
  <c r="I2722" i="2"/>
  <c r="L2722" i="2" s="1"/>
  <c r="H2722" i="2"/>
  <c r="G2722" i="2"/>
  <c r="F2722" i="2"/>
  <c r="E2722" i="2"/>
  <c r="K2722" i="2" s="1"/>
  <c r="D2722" i="2"/>
  <c r="C2722" i="2"/>
  <c r="B2722" i="2"/>
  <c r="A2722" i="2"/>
  <c r="J2721" i="2"/>
  <c r="I2721" i="2"/>
  <c r="L2721" i="2" s="1"/>
  <c r="H2721" i="2"/>
  <c r="G2721" i="2"/>
  <c r="F2721" i="2"/>
  <c r="E2721" i="2"/>
  <c r="K2721" i="2" s="1"/>
  <c r="D2721" i="2"/>
  <c r="C2721" i="2"/>
  <c r="B2721" i="2"/>
  <c r="A2721" i="2"/>
  <c r="J2720" i="2"/>
  <c r="I2720" i="2"/>
  <c r="L2720" i="2" s="1"/>
  <c r="H2720" i="2"/>
  <c r="G2720" i="2"/>
  <c r="F2720" i="2"/>
  <c r="E2720" i="2"/>
  <c r="K2720" i="2" s="1"/>
  <c r="D2720" i="2"/>
  <c r="C2720" i="2"/>
  <c r="B2720" i="2"/>
  <c r="A2720" i="2"/>
  <c r="J2719" i="2"/>
  <c r="I2719" i="2"/>
  <c r="L2719" i="2" s="1"/>
  <c r="H2719" i="2"/>
  <c r="G2719" i="2"/>
  <c r="F2719" i="2"/>
  <c r="E2719" i="2"/>
  <c r="K2719" i="2" s="1"/>
  <c r="D2719" i="2"/>
  <c r="C2719" i="2"/>
  <c r="B2719" i="2"/>
  <c r="A2719" i="2"/>
  <c r="J2718" i="2"/>
  <c r="I2718" i="2"/>
  <c r="L2718" i="2" s="1"/>
  <c r="H2718" i="2"/>
  <c r="G2718" i="2"/>
  <c r="F2718" i="2"/>
  <c r="E2718" i="2"/>
  <c r="K2718" i="2" s="1"/>
  <c r="D2718" i="2"/>
  <c r="C2718" i="2"/>
  <c r="B2718" i="2"/>
  <c r="A2718" i="2"/>
  <c r="J2717" i="2"/>
  <c r="I2717" i="2"/>
  <c r="L2717" i="2" s="1"/>
  <c r="H2717" i="2"/>
  <c r="G2717" i="2"/>
  <c r="F2717" i="2"/>
  <c r="E2717" i="2"/>
  <c r="K2717" i="2" s="1"/>
  <c r="D2717" i="2"/>
  <c r="C2717" i="2"/>
  <c r="B2717" i="2"/>
  <c r="A2717" i="2"/>
  <c r="J2716" i="2"/>
  <c r="I2716" i="2"/>
  <c r="L2716" i="2" s="1"/>
  <c r="H2716" i="2"/>
  <c r="G2716" i="2"/>
  <c r="F2716" i="2"/>
  <c r="E2716" i="2"/>
  <c r="K2716" i="2" s="1"/>
  <c r="D2716" i="2"/>
  <c r="C2716" i="2"/>
  <c r="B2716" i="2"/>
  <c r="A2716" i="2"/>
  <c r="J2715" i="2"/>
  <c r="I2715" i="2"/>
  <c r="L2715" i="2" s="1"/>
  <c r="H2715" i="2"/>
  <c r="G2715" i="2"/>
  <c r="F2715" i="2"/>
  <c r="E2715" i="2"/>
  <c r="K2715" i="2" s="1"/>
  <c r="D2715" i="2"/>
  <c r="C2715" i="2"/>
  <c r="B2715" i="2"/>
  <c r="A2715" i="2"/>
  <c r="J2714" i="2"/>
  <c r="I2714" i="2"/>
  <c r="L2714" i="2" s="1"/>
  <c r="H2714" i="2"/>
  <c r="G2714" i="2"/>
  <c r="F2714" i="2"/>
  <c r="E2714" i="2"/>
  <c r="K2714" i="2" s="1"/>
  <c r="D2714" i="2"/>
  <c r="C2714" i="2"/>
  <c r="B2714" i="2"/>
  <c r="A2714" i="2"/>
  <c r="J2713" i="2"/>
  <c r="I2713" i="2"/>
  <c r="L2713" i="2" s="1"/>
  <c r="H2713" i="2"/>
  <c r="G2713" i="2"/>
  <c r="F2713" i="2"/>
  <c r="E2713" i="2"/>
  <c r="K2713" i="2" s="1"/>
  <c r="D2713" i="2"/>
  <c r="C2713" i="2"/>
  <c r="B2713" i="2"/>
  <c r="A2713" i="2"/>
  <c r="J2712" i="2"/>
  <c r="I2712" i="2"/>
  <c r="L2712" i="2" s="1"/>
  <c r="H2712" i="2"/>
  <c r="G2712" i="2"/>
  <c r="F2712" i="2"/>
  <c r="E2712" i="2"/>
  <c r="K2712" i="2" s="1"/>
  <c r="D2712" i="2"/>
  <c r="C2712" i="2"/>
  <c r="B2712" i="2"/>
  <c r="A2712" i="2"/>
  <c r="J2711" i="2"/>
  <c r="I2711" i="2"/>
  <c r="L2711" i="2" s="1"/>
  <c r="H2711" i="2"/>
  <c r="G2711" i="2"/>
  <c r="F2711" i="2"/>
  <c r="E2711" i="2"/>
  <c r="K2711" i="2" s="1"/>
  <c r="D2711" i="2"/>
  <c r="C2711" i="2"/>
  <c r="B2711" i="2"/>
  <c r="A2711" i="2"/>
  <c r="J2710" i="2"/>
  <c r="I2710" i="2"/>
  <c r="L2710" i="2" s="1"/>
  <c r="H2710" i="2"/>
  <c r="G2710" i="2"/>
  <c r="F2710" i="2"/>
  <c r="E2710" i="2"/>
  <c r="K2710" i="2" s="1"/>
  <c r="D2710" i="2"/>
  <c r="C2710" i="2"/>
  <c r="B2710" i="2"/>
  <c r="A2710" i="2"/>
  <c r="J2709" i="2"/>
  <c r="I2709" i="2"/>
  <c r="L2709" i="2" s="1"/>
  <c r="H2709" i="2"/>
  <c r="G2709" i="2"/>
  <c r="F2709" i="2"/>
  <c r="E2709" i="2"/>
  <c r="K2709" i="2" s="1"/>
  <c r="D2709" i="2"/>
  <c r="C2709" i="2"/>
  <c r="B2709" i="2"/>
  <c r="A2709" i="2"/>
  <c r="J2708" i="2"/>
  <c r="I2708" i="2"/>
  <c r="L2708" i="2" s="1"/>
  <c r="H2708" i="2"/>
  <c r="G2708" i="2"/>
  <c r="F2708" i="2"/>
  <c r="E2708" i="2"/>
  <c r="K2708" i="2" s="1"/>
  <c r="D2708" i="2"/>
  <c r="C2708" i="2"/>
  <c r="B2708" i="2"/>
  <c r="A2708" i="2"/>
  <c r="J2707" i="2"/>
  <c r="I2707" i="2"/>
  <c r="L2707" i="2" s="1"/>
  <c r="H2707" i="2"/>
  <c r="G2707" i="2"/>
  <c r="F2707" i="2"/>
  <c r="E2707" i="2"/>
  <c r="K2707" i="2" s="1"/>
  <c r="D2707" i="2"/>
  <c r="C2707" i="2"/>
  <c r="B2707" i="2"/>
  <c r="A2707" i="2"/>
  <c r="J2706" i="2"/>
  <c r="I2706" i="2"/>
  <c r="L2706" i="2" s="1"/>
  <c r="H2706" i="2"/>
  <c r="G2706" i="2"/>
  <c r="F2706" i="2"/>
  <c r="E2706" i="2"/>
  <c r="K2706" i="2" s="1"/>
  <c r="D2706" i="2"/>
  <c r="C2706" i="2"/>
  <c r="B2706" i="2"/>
  <c r="A2706" i="2"/>
  <c r="J2705" i="2"/>
  <c r="I2705" i="2"/>
  <c r="L2705" i="2" s="1"/>
  <c r="H2705" i="2"/>
  <c r="G2705" i="2"/>
  <c r="F2705" i="2"/>
  <c r="E2705" i="2"/>
  <c r="K2705" i="2" s="1"/>
  <c r="D2705" i="2"/>
  <c r="C2705" i="2"/>
  <c r="B2705" i="2"/>
  <c r="A2705" i="2"/>
  <c r="J2704" i="2"/>
  <c r="I2704" i="2"/>
  <c r="L2704" i="2" s="1"/>
  <c r="H2704" i="2"/>
  <c r="G2704" i="2"/>
  <c r="F2704" i="2"/>
  <c r="E2704" i="2"/>
  <c r="K2704" i="2" s="1"/>
  <c r="D2704" i="2"/>
  <c r="C2704" i="2"/>
  <c r="B2704" i="2"/>
  <c r="A2704" i="2"/>
  <c r="J2703" i="2"/>
  <c r="I2703" i="2"/>
  <c r="L2703" i="2" s="1"/>
  <c r="H2703" i="2"/>
  <c r="G2703" i="2"/>
  <c r="F2703" i="2"/>
  <c r="E2703" i="2"/>
  <c r="K2703" i="2" s="1"/>
  <c r="D2703" i="2"/>
  <c r="C2703" i="2"/>
  <c r="B2703" i="2"/>
  <c r="A2703" i="2"/>
  <c r="J2702" i="2"/>
  <c r="I2702" i="2"/>
  <c r="L2702" i="2" s="1"/>
  <c r="H2702" i="2"/>
  <c r="G2702" i="2"/>
  <c r="F2702" i="2"/>
  <c r="E2702" i="2"/>
  <c r="K2702" i="2" s="1"/>
  <c r="D2702" i="2"/>
  <c r="C2702" i="2"/>
  <c r="B2702" i="2"/>
  <c r="A2702" i="2"/>
  <c r="J2701" i="2"/>
  <c r="I2701" i="2"/>
  <c r="L2701" i="2" s="1"/>
  <c r="H2701" i="2"/>
  <c r="G2701" i="2"/>
  <c r="F2701" i="2"/>
  <c r="E2701" i="2"/>
  <c r="K2701" i="2" s="1"/>
  <c r="D2701" i="2"/>
  <c r="C2701" i="2"/>
  <c r="B2701" i="2"/>
  <c r="A2701" i="2"/>
  <c r="J2700" i="2"/>
  <c r="I2700" i="2"/>
  <c r="L2700" i="2" s="1"/>
  <c r="H2700" i="2"/>
  <c r="G2700" i="2"/>
  <c r="F2700" i="2"/>
  <c r="E2700" i="2"/>
  <c r="K2700" i="2" s="1"/>
  <c r="D2700" i="2"/>
  <c r="C2700" i="2"/>
  <c r="B2700" i="2"/>
  <c r="A2700" i="2"/>
  <c r="J2699" i="2"/>
  <c r="I2699" i="2"/>
  <c r="L2699" i="2" s="1"/>
  <c r="H2699" i="2"/>
  <c r="G2699" i="2"/>
  <c r="F2699" i="2"/>
  <c r="E2699" i="2"/>
  <c r="K2699" i="2" s="1"/>
  <c r="D2699" i="2"/>
  <c r="C2699" i="2"/>
  <c r="B2699" i="2"/>
  <c r="A2699" i="2"/>
  <c r="J2698" i="2"/>
  <c r="I2698" i="2"/>
  <c r="L2698" i="2" s="1"/>
  <c r="H2698" i="2"/>
  <c r="G2698" i="2"/>
  <c r="F2698" i="2"/>
  <c r="E2698" i="2"/>
  <c r="K2698" i="2" s="1"/>
  <c r="D2698" i="2"/>
  <c r="C2698" i="2"/>
  <c r="B2698" i="2"/>
  <c r="A2698" i="2"/>
  <c r="J2697" i="2"/>
  <c r="I2697" i="2"/>
  <c r="L2697" i="2" s="1"/>
  <c r="H2697" i="2"/>
  <c r="G2697" i="2"/>
  <c r="F2697" i="2"/>
  <c r="E2697" i="2"/>
  <c r="K2697" i="2" s="1"/>
  <c r="D2697" i="2"/>
  <c r="C2697" i="2"/>
  <c r="B2697" i="2"/>
  <c r="A2697" i="2"/>
  <c r="J2696" i="2"/>
  <c r="I2696" i="2"/>
  <c r="L2696" i="2" s="1"/>
  <c r="H2696" i="2"/>
  <c r="G2696" i="2"/>
  <c r="F2696" i="2"/>
  <c r="E2696" i="2"/>
  <c r="K2696" i="2" s="1"/>
  <c r="D2696" i="2"/>
  <c r="C2696" i="2"/>
  <c r="B2696" i="2"/>
  <c r="A2696" i="2"/>
  <c r="J2695" i="2"/>
  <c r="I2695" i="2"/>
  <c r="L2695" i="2" s="1"/>
  <c r="H2695" i="2"/>
  <c r="G2695" i="2"/>
  <c r="F2695" i="2"/>
  <c r="E2695" i="2"/>
  <c r="K2695" i="2" s="1"/>
  <c r="D2695" i="2"/>
  <c r="C2695" i="2"/>
  <c r="B2695" i="2"/>
  <c r="A2695" i="2"/>
  <c r="J2694" i="2"/>
  <c r="I2694" i="2"/>
  <c r="L2694" i="2" s="1"/>
  <c r="H2694" i="2"/>
  <c r="G2694" i="2"/>
  <c r="F2694" i="2"/>
  <c r="E2694" i="2"/>
  <c r="K2694" i="2" s="1"/>
  <c r="D2694" i="2"/>
  <c r="C2694" i="2"/>
  <c r="B2694" i="2"/>
  <c r="A2694" i="2"/>
  <c r="J2693" i="2"/>
  <c r="I2693" i="2"/>
  <c r="L2693" i="2" s="1"/>
  <c r="H2693" i="2"/>
  <c r="G2693" i="2"/>
  <c r="F2693" i="2"/>
  <c r="E2693" i="2"/>
  <c r="K2693" i="2" s="1"/>
  <c r="D2693" i="2"/>
  <c r="C2693" i="2"/>
  <c r="B2693" i="2"/>
  <c r="A2693" i="2"/>
  <c r="J2692" i="2"/>
  <c r="I2692" i="2"/>
  <c r="L2692" i="2" s="1"/>
  <c r="H2692" i="2"/>
  <c r="G2692" i="2"/>
  <c r="F2692" i="2"/>
  <c r="E2692" i="2"/>
  <c r="K2692" i="2" s="1"/>
  <c r="D2692" i="2"/>
  <c r="C2692" i="2"/>
  <c r="B2692" i="2"/>
  <c r="A2692" i="2"/>
  <c r="J2691" i="2"/>
  <c r="I2691" i="2"/>
  <c r="L2691" i="2" s="1"/>
  <c r="H2691" i="2"/>
  <c r="G2691" i="2"/>
  <c r="F2691" i="2"/>
  <c r="E2691" i="2"/>
  <c r="K2691" i="2" s="1"/>
  <c r="D2691" i="2"/>
  <c r="C2691" i="2"/>
  <c r="B2691" i="2"/>
  <c r="A2691" i="2"/>
  <c r="J2690" i="2"/>
  <c r="I2690" i="2"/>
  <c r="L2690" i="2" s="1"/>
  <c r="H2690" i="2"/>
  <c r="G2690" i="2"/>
  <c r="F2690" i="2"/>
  <c r="E2690" i="2"/>
  <c r="K2690" i="2" s="1"/>
  <c r="D2690" i="2"/>
  <c r="C2690" i="2"/>
  <c r="B2690" i="2"/>
  <c r="A2690" i="2"/>
  <c r="J2689" i="2"/>
  <c r="I2689" i="2"/>
  <c r="L2689" i="2" s="1"/>
  <c r="H2689" i="2"/>
  <c r="G2689" i="2"/>
  <c r="F2689" i="2"/>
  <c r="E2689" i="2"/>
  <c r="K2689" i="2" s="1"/>
  <c r="D2689" i="2"/>
  <c r="C2689" i="2"/>
  <c r="B2689" i="2"/>
  <c r="A2689" i="2"/>
  <c r="J2688" i="2"/>
  <c r="I2688" i="2"/>
  <c r="L2688" i="2" s="1"/>
  <c r="H2688" i="2"/>
  <c r="G2688" i="2"/>
  <c r="F2688" i="2"/>
  <c r="E2688" i="2"/>
  <c r="K2688" i="2" s="1"/>
  <c r="D2688" i="2"/>
  <c r="C2688" i="2"/>
  <c r="B2688" i="2"/>
  <c r="A2688" i="2"/>
  <c r="J2687" i="2"/>
  <c r="I2687" i="2"/>
  <c r="L2687" i="2" s="1"/>
  <c r="H2687" i="2"/>
  <c r="G2687" i="2"/>
  <c r="F2687" i="2"/>
  <c r="E2687" i="2"/>
  <c r="K2687" i="2" s="1"/>
  <c r="D2687" i="2"/>
  <c r="C2687" i="2"/>
  <c r="B2687" i="2"/>
  <c r="A2687" i="2"/>
  <c r="J2686" i="2"/>
  <c r="I2686" i="2"/>
  <c r="L2686" i="2" s="1"/>
  <c r="H2686" i="2"/>
  <c r="G2686" i="2"/>
  <c r="F2686" i="2"/>
  <c r="E2686" i="2"/>
  <c r="K2686" i="2" s="1"/>
  <c r="D2686" i="2"/>
  <c r="C2686" i="2"/>
  <c r="B2686" i="2"/>
  <c r="A2686" i="2"/>
  <c r="J2685" i="2"/>
  <c r="I2685" i="2"/>
  <c r="L2685" i="2" s="1"/>
  <c r="H2685" i="2"/>
  <c r="G2685" i="2"/>
  <c r="F2685" i="2"/>
  <c r="E2685" i="2"/>
  <c r="K2685" i="2" s="1"/>
  <c r="D2685" i="2"/>
  <c r="C2685" i="2"/>
  <c r="B2685" i="2"/>
  <c r="A2685" i="2"/>
  <c r="J2684" i="2"/>
  <c r="I2684" i="2"/>
  <c r="L2684" i="2" s="1"/>
  <c r="H2684" i="2"/>
  <c r="G2684" i="2"/>
  <c r="F2684" i="2"/>
  <c r="E2684" i="2"/>
  <c r="K2684" i="2" s="1"/>
  <c r="D2684" i="2"/>
  <c r="C2684" i="2"/>
  <c r="B2684" i="2"/>
  <c r="A2684" i="2"/>
  <c r="J2683" i="2"/>
  <c r="I2683" i="2"/>
  <c r="L2683" i="2" s="1"/>
  <c r="H2683" i="2"/>
  <c r="G2683" i="2"/>
  <c r="F2683" i="2"/>
  <c r="E2683" i="2"/>
  <c r="K2683" i="2" s="1"/>
  <c r="D2683" i="2"/>
  <c r="C2683" i="2"/>
  <c r="B2683" i="2"/>
  <c r="A2683" i="2"/>
  <c r="J2682" i="2"/>
  <c r="I2682" i="2"/>
  <c r="L2682" i="2" s="1"/>
  <c r="H2682" i="2"/>
  <c r="G2682" i="2"/>
  <c r="F2682" i="2"/>
  <c r="E2682" i="2"/>
  <c r="K2682" i="2" s="1"/>
  <c r="D2682" i="2"/>
  <c r="C2682" i="2"/>
  <c r="B2682" i="2"/>
  <c r="A2682" i="2"/>
  <c r="J2681" i="2"/>
  <c r="I2681" i="2"/>
  <c r="L2681" i="2" s="1"/>
  <c r="H2681" i="2"/>
  <c r="G2681" i="2"/>
  <c r="F2681" i="2"/>
  <c r="E2681" i="2"/>
  <c r="K2681" i="2" s="1"/>
  <c r="D2681" i="2"/>
  <c r="C2681" i="2"/>
  <c r="B2681" i="2"/>
  <c r="A2681" i="2"/>
  <c r="J2680" i="2"/>
  <c r="I2680" i="2"/>
  <c r="L2680" i="2" s="1"/>
  <c r="H2680" i="2"/>
  <c r="G2680" i="2"/>
  <c r="F2680" i="2"/>
  <c r="E2680" i="2"/>
  <c r="K2680" i="2" s="1"/>
  <c r="D2680" i="2"/>
  <c r="C2680" i="2"/>
  <c r="B2680" i="2"/>
  <c r="A2680" i="2"/>
  <c r="J2679" i="2"/>
  <c r="I2679" i="2"/>
  <c r="L2679" i="2" s="1"/>
  <c r="H2679" i="2"/>
  <c r="G2679" i="2"/>
  <c r="F2679" i="2"/>
  <c r="E2679" i="2"/>
  <c r="K2679" i="2" s="1"/>
  <c r="D2679" i="2"/>
  <c r="C2679" i="2"/>
  <c r="B2679" i="2"/>
  <c r="A2679" i="2"/>
  <c r="J2678" i="2"/>
  <c r="I2678" i="2"/>
  <c r="L2678" i="2" s="1"/>
  <c r="H2678" i="2"/>
  <c r="G2678" i="2"/>
  <c r="F2678" i="2"/>
  <c r="E2678" i="2"/>
  <c r="K2678" i="2" s="1"/>
  <c r="D2678" i="2"/>
  <c r="C2678" i="2"/>
  <c r="B2678" i="2"/>
  <c r="A2678" i="2"/>
  <c r="J2677" i="2"/>
  <c r="I2677" i="2"/>
  <c r="L2677" i="2" s="1"/>
  <c r="H2677" i="2"/>
  <c r="G2677" i="2"/>
  <c r="F2677" i="2"/>
  <c r="E2677" i="2"/>
  <c r="K2677" i="2" s="1"/>
  <c r="D2677" i="2"/>
  <c r="C2677" i="2"/>
  <c r="B2677" i="2"/>
  <c r="A2677" i="2"/>
  <c r="J2676" i="2"/>
  <c r="I2676" i="2"/>
  <c r="L2676" i="2" s="1"/>
  <c r="H2676" i="2"/>
  <c r="G2676" i="2"/>
  <c r="F2676" i="2"/>
  <c r="E2676" i="2"/>
  <c r="K2676" i="2" s="1"/>
  <c r="D2676" i="2"/>
  <c r="C2676" i="2"/>
  <c r="B2676" i="2"/>
  <c r="A2676" i="2"/>
  <c r="J2675" i="2"/>
  <c r="I2675" i="2"/>
  <c r="L2675" i="2" s="1"/>
  <c r="H2675" i="2"/>
  <c r="G2675" i="2"/>
  <c r="F2675" i="2"/>
  <c r="E2675" i="2"/>
  <c r="K2675" i="2" s="1"/>
  <c r="D2675" i="2"/>
  <c r="C2675" i="2"/>
  <c r="B2675" i="2"/>
  <c r="A2675" i="2"/>
  <c r="J2674" i="2"/>
  <c r="I2674" i="2"/>
  <c r="L2674" i="2" s="1"/>
  <c r="H2674" i="2"/>
  <c r="G2674" i="2"/>
  <c r="F2674" i="2"/>
  <c r="E2674" i="2"/>
  <c r="K2674" i="2" s="1"/>
  <c r="D2674" i="2"/>
  <c r="C2674" i="2"/>
  <c r="B2674" i="2"/>
  <c r="A2674" i="2"/>
  <c r="J2673" i="2"/>
  <c r="I2673" i="2"/>
  <c r="L2673" i="2" s="1"/>
  <c r="H2673" i="2"/>
  <c r="G2673" i="2"/>
  <c r="F2673" i="2"/>
  <c r="E2673" i="2"/>
  <c r="K2673" i="2" s="1"/>
  <c r="D2673" i="2"/>
  <c r="C2673" i="2"/>
  <c r="B2673" i="2"/>
  <c r="A2673" i="2"/>
  <c r="J2672" i="2"/>
  <c r="I2672" i="2"/>
  <c r="L2672" i="2" s="1"/>
  <c r="H2672" i="2"/>
  <c r="G2672" i="2"/>
  <c r="F2672" i="2"/>
  <c r="E2672" i="2"/>
  <c r="K2672" i="2" s="1"/>
  <c r="D2672" i="2"/>
  <c r="C2672" i="2"/>
  <c r="B2672" i="2"/>
  <c r="A2672" i="2"/>
  <c r="J2671" i="2"/>
  <c r="I2671" i="2"/>
  <c r="L2671" i="2" s="1"/>
  <c r="H2671" i="2"/>
  <c r="G2671" i="2"/>
  <c r="F2671" i="2"/>
  <c r="E2671" i="2"/>
  <c r="K2671" i="2" s="1"/>
  <c r="D2671" i="2"/>
  <c r="C2671" i="2"/>
  <c r="B2671" i="2"/>
  <c r="A2671" i="2"/>
  <c r="J2670" i="2"/>
  <c r="I2670" i="2"/>
  <c r="L2670" i="2" s="1"/>
  <c r="H2670" i="2"/>
  <c r="G2670" i="2"/>
  <c r="F2670" i="2"/>
  <c r="E2670" i="2"/>
  <c r="K2670" i="2" s="1"/>
  <c r="D2670" i="2"/>
  <c r="C2670" i="2"/>
  <c r="B2670" i="2"/>
  <c r="A2670" i="2"/>
  <c r="J2669" i="2"/>
  <c r="I2669" i="2"/>
  <c r="L2669" i="2" s="1"/>
  <c r="H2669" i="2"/>
  <c r="G2669" i="2"/>
  <c r="F2669" i="2"/>
  <c r="E2669" i="2"/>
  <c r="K2669" i="2" s="1"/>
  <c r="D2669" i="2"/>
  <c r="C2669" i="2"/>
  <c r="B2669" i="2"/>
  <c r="A2669" i="2"/>
  <c r="J2668" i="2"/>
  <c r="I2668" i="2"/>
  <c r="L2668" i="2" s="1"/>
  <c r="H2668" i="2"/>
  <c r="G2668" i="2"/>
  <c r="F2668" i="2"/>
  <c r="E2668" i="2"/>
  <c r="K2668" i="2" s="1"/>
  <c r="D2668" i="2"/>
  <c r="C2668" i="2"/>
  <c r="B2668" i="2"/>
  <c r="A2668" i="2"/>
  <c r="J2667" i="2"/>
  <c r="I2667" i="2"/>
  <c r="L2667" i="2" s="1"/>
  <c r="H2667" i="2"/>
  <c r="G2667" i="2"/>
  <c r="F2667" i="2"/>
  <c r="E2667" i="2"/>
  <c r="K2667" i="2" s="1"/>
  <c r="D2667" i="2"/>
  <c r="C2667" i="2"/>
  <c r="B2667" i="2"/>
  <c r="A2667" i="2"/>
  <c r="J2666" i="2"/>
  <c r="I2666" i="2"/>
  <c r="L2666" i="2" s="1"/>
  <c r="H2666" i="2"/>
  <c r="G2666" i="2"/>
  <c r="F2666" i="2"/>
  <c r="E2666" i="2"/>
  <c r="K2666" i="2" s="1"/>
  <c r="D2666" i="2"/>
  <c r="C2666" i="2"/>
  <c r="B2666" i="2"/>
  <c r="A2666" i="2"/>
  <c r="J2665" i="2"/>
  <c r="I2665" i="2"/>
  <c r="L2665" i="2" s="1"/>
  <c r="H2665" i="2"/>
  <c r="G2665" i="2"/>
  <c r="F2665" i="2"/>
  <c r="E2665" i="2"/>
  <c r="K2665" i="2" s="1"/>
  <c r="D2665" i="2"/>
  <c r="C2665" i="2"/>
  <c r="B2665" i="2"/>
  <c r="A2665" i="2"/>
  <c r="J2664" i="2"/>
  <c r="I2664" i="2"/>
  <c r="L2664" i="2" s="1"/>
  <c r="H2664" i="2"/>
  <c r="G2664" i="2"/>
  <c r="F2664" i="2"/>
  <c r="E2664" i="2"/>
  <c r="K2664" i="2" s="1"/>
  <c r="D2664" i="2"/>
  <c r="C2664" i="2"/>
  <c r="B2664" i="2"/>
  <c r="A2664" i="2"/>
  <c r="J2663" i="2"/>
  <c r="I2663" i="2"/>
  <c r="L2663" i="2" s="1"/>
  <c r="H2663" i="2"/>
  <c r="G2663" i="2"/>
  <c r="F2663" i="2"/>
  <c r="E2663" i="2"/>
  <c r="K2663" i="2" s="1"/>
  <c r="D2663" i="2"/>
  <c r="C2663" i="2"/>
  <c r="B2663" i="2"/>
  <c r="A2663" i="2"/>
  <c r="J2662" i="2"/>
  <c r="I2662" i="2"/>
  <c r="L2662" i="2" s="1"/>
  <c r="H2662" i="2"/>
  <c r="G2662" i="2"/>
  <c r="F2662" i="2"/>
  <c r="E2662" i="2"/>
  <c r="K2662" i="2" s="1"/>
  <c r="D2662" i="2"/>
  <c r="C2662" i="2"/>
  <c r="B2662" i="2"/>
  <c r="A2662" i="2"/>
  <c r="J2661" i="2"/>
  <c r="I2661" i="2"/>
  <c r="L2661" i="2" s="1"/>
  <c r="H2661" i="2"/>
  <c r="G2661" i="2"/>
  <c r="F2661" i="2"/>
  <c r="E2661" i="2"/>
  <c r="K2661" i="2" s="1"/>
  <c r="D2661" i="2"/>
  <c r="C2661" i="2"/>
  <c r="B2661" i="2"/>
  <c r="A2661" i="2"/>
  <c r="J2660" i="2"/>
  <c r="I2660" i="2"/>
  <c r="L2660" i="2" s="1"/>
  <c r="H2660" i="2"/>
  <c r="G2660" i="2"/>
  <c r="F2660" i="2"/>
  <c r="E2660" i="2"/>
  <c r="K2660" i="2" s="1"/>
  <c r="D2660" i="2"/>
  <c r="C2660" i="2"/>
  <c r="B2660" i="2"/>
  <c r="A2660" i="2"/>
  <c r="J2659" i="2"/>
  <c r="I2659" i="2"/>
  <c r="L2659" i="2" s="1"/>
  <c r="H2659" i="2"/>
  <c r="G2659" i="2"/>
  <c r="F2659" i="2"/>
  <c r="E2659" i="2"/>
  <c r="K2659" i="2" s="1"/>
  <c r="D2659" i="2"/>
  <c r="C2659" i="2"/>
  <c r="B2659" i="2"/>
  <c r="A2659" i="2"/>
  <c r="J2658" i="2"/>
  <c r="I2658" i="2"/>
  <c r="L2658" i="2" s="1"/>
  <c r="H2658" i="2"/>
  <c r="G2658" i="2"/>
  <c r="F2658" i="2"/>
  <c r="E2658" i="2"/>
  <c r="K2658" i="2" s="1"/>
  <c r="D2658" i="2"/>
  <c r="C2658" i="2"/>
  <c r="B2658" i="2"/>
  <c r="A2658" i="2"/>
  <c r="J2657" i="2"/>
  <c r="I2657" i="2"/>
  <c r="L2657" i="2" s="1"/>
  <c r="H2657" i="2"/>
  <c r="G2657" i="2"/>
  <c r="F2657" i="2"/>
  <c r="E2657" i="2"/>
  <c r="K2657" i="2" s="1"/>
  <c r="D2657" i="2"/>
  <c r="C2657" i="2"/>
  <c r="B2657" i="2"/>
  <c r="A2657" i="2"/>
  <c r="J2656" i="2"/>
  <c r="I2656" i="2"/>
  <c r="L2656" i="2" s="1"/>
  <c r="H2656" i="2"/>
  <c r="G2656" i="2"/>
  <c r="F2656" i="2"/>
  <c r="E2656" i="2"/>
  <c r="K2656" i="2" s="1"/>
  <c r="D2656" i="2"/>
  <c r="C2656" i="2"/>
  <c r="B2656" i="2"/>
  <c r="A2656" i="2"/>
  <c r="J2655" i="2"/>
  <c r="I2655" i="2"/>
  <c r="L2655" i="2" s="1"/>
  <c r="H2655" i="2"/>
  <c r="G2655" i="2"/>
  <c r="F2655" i="2"/>
  <c r="E2655" i="2"/>
  <c r="K2655" i="2" s="1"/>
  <c r="D2655" i="2"/>
  <c r="C2655" i="2"/>
  <c r="B2655" i="2"/>
  <c r="A2655" i="2"/>
  <c r="J2654" i="2"/>
  <c r="I2654" i="2"/>
  <c r="L2654" i="2" s="1"/>
  <c r="H2654" i="2"/>
  <c r="G2654" i="2"/>
  <c r="F2654" i="2"/>
  <c r="E2654" i="2"/>
  <c r="K2654" i="2" s="1"/>
  <c r="D2654" i="2"/>
  <c r="C2654" i="2"/>
  <c r="B2654" i="2"/>
  <c r="A2654" i="2"/>
  <c r="J2653" i="2"/>
  <c r="I2653" i="2"/>
  <c r="L2653" i="2" s="1"/>
  <c r="H2653" i="2"/>
  <c r="G2653" i="2"/>
  <c r="F2653" i="2"/>
  <c r="E2653" i="2"/>
  <c r="K2653" i="2" s="1"/>
  <c r="D2653" i="2"/>
  <c r="C2653" i="2"/>
  <c r="B2653" i="2"/>
  <c r="A2653" i="2"/>
  <c r="J2652" i="2"/>
  <c r="I2652" i="2"/>
  <c r="L2652" i="2" s="1"/>
  <c r="H2652" i="2"/>
  <c r="G2652" i="2"/>
  <c r="F2652" i="2"/>
  <c r="E2652" i="2"/>
  <c r="K2652" i="2" s="1"/>
  <c r="D2652" i="2"/>
  <c r="C2652" i="2"/>
  <c r="B2652" i="2"/>
  <c r="A2652" i="2"/>
  <c r="J2651" i="2"/>
  <c r="I2651" i="2"/>
  <c r="L2651" i="2" s="1"/>
  <c r="H2651" i="2"/>
  <c r="G2651" i="2"/>
  <c r="F2651" i="2"/>
  <c r="E2651" i="2"/>
  <c r="K2651" i="2" s="1"/>
  <c r="D2651" i="2"/>
  <c r="C2651" i="2"/>
  <c r="B2651" i="2"/>
  <c r="A2651" i="2"/>
  <c r="J2650" i="2"/>
  <c r="I2650" i="2"/>
  <c r="L2650" i="2" s="1"/>
  <c r="H2650" i="2"/>
  <c r="G2650" i="2"/>
  <c r="F2650" i="2"/>
  <c r="E2650" i="2"/>
  <c r="K2650" i="2" s="1"/>
  <c r="D2650" i="2"/>
  <c r="C2650" i="2"/>
  <c r="B2650" i="2"/>
  <c r="A2650" i="2"/>
  <c r="J2649" i="2"/>
  <c r="I2649" i="2"/>
  <c r="L2649" i="2" s="1"/>
  <c r="H2649" i="2"/>
  <c r="G2649" i="2"/>
  <c r="F2649" i="2"/>
  <c r="E2649" i="2"/>
  <c r="K2649" i="2" s="1"/>
  <c r="D2649" i="2"/>
  <c r="C2649" i="2"/>
  <c r="B2649" i="2"/>
  <c r="A2649" i="2"/>
  <c r="J2648" i="2"/>
  <c r="I2648" i="2"/>
  <c r="L2648" i="2" s="1"/>
  <c r="H2648" i="2"/>
  <c r="G2648" i="2"/>
  <c r="F2648" i="2"/>
  <c r="E2648" i="2"/>
  <c r="K2648" i="2" s="1"/>
  <c r="D2648" i="2"/>
  <c r="C2648" i="2"/>
  <c r="B2648" i="2"/>
  <c r="A2648" i="2"/>
  <c r="J2647" i="2"/>
  <c r="I2647" i="2"/>
  <c r="L2647" i="2" s="1"/>
  <c r="H2647" i="2"/>
  <c r="G2647" i="2"/>
  <c r="F2647" i="2"/>
  <c r="E2647" i="2"/>
  <c r="K2647" i="2" s="1"/>
  <c r="D2647" i="2"/>
  <c r="C2647" i="2"/>
  <c r="B2647" i="2"/>
  <c r="A2647" i="2"/>
  <c r="J2646" i="2"/>
  <c r="I2646" i="2"/>
  <c r="L2646" i="2" s="1"/>
  <c r="H2646" i="2"/>
  <c r="G2646" i="2"/>
  <c r="F2646" i="2"/>
  <c r="E2646" i="2"/>
  <c r="K2646" i="2" s="1"/>
  <c r="D2646" i="2"/>
  <c r="C2646" i="2"/>
  <c r="B2646" i="2"/>
  <c r="A2646" i="2"/>
  <c r="J2645" i="2"/>
  <c r="I2645" i="2"/>
  <c r="L2645" i="2" s="1"/>
  <c r="H2645" i="2"/>
  <c r="G2645" i="2"/>
  <c r="F2645" i="2"/>
  <c r="E2645" i="2"/>
  <c r="K2645" i="2" s="1"/>
  <c r="D2645" i="2"/>
  <c r="C2645" i="2"/>
  <c r="B2645" i="2"/>
  <c r="A2645" i="2"/>
  <c r="J2644" i="2"/>
  <c r="I2644" i="2"/>
  <c r="L2644" i="2" s="1"/>
  <c r="H2644" i="2"/>
  <c r="G2644" i="2"/>
  <c r="F2644" i="2"/>
  <c r="E2644" i="2"/>
  <c r="K2644" i="2" s="1"/>
  <c r="D2644" i="2"/>
  <c r="C2644" i="2"/>
  <c r="B2644" i="2"/>
  <c r="A2644" i="2"/>
  <c r="J2643" i="2"/>
  <c r="I2643" i="2"/>
  <c r="L2643" i="2" s="1"/>
  <c r="H2643" i="2"/>
  <c r="G2643" i="2"/>
  <c r="F2643" i="2"/>
  <c r="E2643" i="2"/>
  <c r="K2643" i="2" s="1"/>
  <c r="D2643" i="2"/>
  <c r="C2643" i="2"/>
  <c r="B2643" i="2"/>
  <c r="A2643" i="2"/>
  <c r="J2642" i="2"/>
  <c r="I2642" i="2"/>
  <c r="L2642" i="2" s="1"/>
  <c r="H2642" i="2"/>
  <c r="G2642" i="2"/>
  <c r="F2642" i="2"/>
  <c r="E2642" i="2"/>
  <c r="K2642" i="2" s="1"/>
  <c r="D2642" i="2"/>
  <c r="C2642" i="2"/>
  <c r="B2642" i="2"/>
  <c r="A2642" i="2"/>
  <c r="J2641" i="2"/>
  <c r="I2641" i="2"/>
  <c r="L2641" i="2" s="1"/>
  <c r="H2641" i="2"/>
  <c r="G2641" i="2"/>
  <c r="F2641" i="2"/>
  <c r="E2641" i="2"/>
  <c r="K2641" i="2" s="1"/>
  <c r="D2641" i="2"/>
  <c r="C2641" i="2"/>
  <c r="B2641" i="2"/>
  <c r="A2641" i="2"/>
  <c r="J2640" i="2"/>
  <c r="I2640" i="2"/>
  <c r="L2640" i="2" s="1"/>
  <c r="H2640" i="2"/>
  <c r="G2640" i="2"/>
  <c r="F2640" i="2"/>
  <c r="E2640" i="2"/>
  <c r="K2640" i="2" s="1"/>
  <c r="D2640" i="2"/>
  <c r="C2640" i="2"/>
  <c r="B2640" i="2"/>
  <c r="A2640" i="2"/>
  <c r="J2639" i="2"/>
  <c r="I2639" i="2"/>
  <c r="L2639" i="2" s="1"/>
  <c r="H2639" i="2"/>
  <c r="G2639" i="2"/>
  <c r="F2639" i="2"/>
  <c r="E2639" i="2"/>
  <c r="K2639" i="2" s="1"/>
  <c r="D2639" i="2"/>
  <c r="C2639" i="2"/>
  <c r="B2639" i="2"/>
  <c r="A2639" i="2"/>
  <c r="J2638" i="2"/>
  <c r="I2638" i="2"/>
  <c r="L2638" i="2" s="1"/>
  <c r="H2638" i="2"/>
  <c r="G2638" i="2"/>
  <c r="F2638" i="2"/>
  <c r="E2638" i="2"/>
  <c r="K2638" i="2" s="1"/>
  <c r="D2638" i="2"/>
  <c r="C2638" i="2"/>
  <c r="B2638" i="2"/>
  <c r="A2638" i="2"/>
  <c r="J2637" i="2"/>
  <c r="I2637" i="2"/>
  <c r="L2637" i="2" s="1"/>
  <c r="H2637" i="2"/>
  <c r="G2637" i="2"/>
  <c r="F2637" i="2"/>
  <c r="E2637" i="2"/>
  <c r="K2637" i="2" s="1"/>
  <c r="D2637" i="2"/>
  <c r="C2637" i="2"/>
  <c r="B2637" i="2"/>
  <c r="A2637" i="2"/>
  <c r="J2636" i="2"/>
  <c r="I2636" i="2"/>
  <c r="L2636" i="2" s="1"/>
  <c r="H2636" i="2"/>
  <c r="G2636" i="2"/>
  <c r="F2636" i="2"/>
  <c r="E2636" i="2"/>
  <c r="K2636" i="2" s="1"/>
  <c r="D2636" i="2"/>
  <c r="C2636" i="2"/>
  <c r="B2636" i="2"/>
  <c r="A2636" i="2"/>
  <c r="J2635" i="2"/>
  <c r="I2635" i="2"/>
  <c r="L2635" i="2" s="1"/>
  <c r="H2635" i="2"/>
  <c r="G2635" i="2"/>
  <c r="F2635" i="2"/>
  <c r="E2635" i="2"/>
  <c r="K2635" i="2" s="1"/>
  <c r="D2635" i="2"/>
  <c r="C2635" i="2"/>
  <c r="B2635" i="2"/>
  <c r="A2635" i="2"/>
  <c r="J2634" i="2"/>
  <c r="I2634" i="2"/>
  <c r="L2634" i="2" s="1"/>
  <c r="H2634" i="2"/>
  <c r="G2634" i="2"/>
  <c r="F2634" i="2"/>
  <c r="E2634" i="2"/>
  <c r="K2634" i="2" s="1"/>
  <c r="D2634" i="2"/>
  <c r="C2634" i="2"/>
  <c r="B2634" i="2"/>
  <c r="A2634" i="2"/>
  <c r="J2633" i="2"/>
  <c r="I2633" i="2"/>
  <c r="L2633" i="2" s="1"/>
  <c r="H2633" i="2"/>
  <c r="G2633" i="2"/>
  <c r="F2633" i="2"/>
  <c r="E2633" i="2"/>
  <c r="K2633" i="2" s="1"/>
  <c r="D2633" i="2"/>
  <c r="C2633" i="2"/>
  <c r="B2633" i="2"/>
  <c r="A2633" i="2"/>
  <c r="J2632" i="2"/>
  <c r="I2632" i="2"/>
  <c r="L2632" i="2" s="1"/>
  <c r="H2632" i="2"/>
  <c r="G2632" i="2"/>
  <c r="F2632" i="2"/>
  <c r="E2632" i="2"/>
  <c r="K2632" i="2" s="1"/>
  <c r="D2632" i="2"/>
  <c r="C2632" i="2"/>
  <c r="B2632" i="2"/>
  <c r="A2632" i="2"/>
  <c r="J2631" i="2"/>
  <c r="I2631" i="2"/>
  <c r="L2631" i="2" s="1"/>
  <c r="H2631" i="2"/>
  <c r="G2631" i="2"/>
  <c r="F2631" i="2"/>
  <c r="E2631" i="2"/>
  <c r="K2631" i="2" s="1"/>
  <c r="D2631" i="2"/>
  <c r="C2631" i="2"/>
  <c r="B2631" i="2"/>
  <c r="A2631" i="2"/>
  <c r="J2630" i="2"/>
  <c r="I2630" i="2"/>
  <c r="L2630" i="2" s="1"/>
  <c r="H2630" i="2"/>
  <c r="G2630" i="2"/>
  <c r="F2630" i="2"/>
  <c r="E2630" i="2"/>
  <c r="K2630" i="2" s="1"/>
  <c r="D2630" i="2"/>
  <c r="C2630" i="2"/>
  <c r="B2630" i="2"/>
  <c r="A2630" i="2"/>
  <c r="J2629" i="2"/>
  <c r="I2629" i="2"/>
  <c r="L2629" i="2" s="1"/>
  <c r="H2629" i="2"/>
  <c r="G2629" i="2"/>
  <c r="F2629" i="2"/>
  <c r="E2629" i="2"/>
  <c r="K2629" i="2" s="1"/>
  <c r="D2629" i="2"/>
  <c r="C2629" i="2"/>
  <c r="B2629" i="2"/>
  <c r="A2629" i="2"/>
  <c r="J2628" i="2"/>
  <c r="I2628" i="2"/>
  <c r="L2628" i="2" s="1"/>
  <c r="H2628" i="2"/>
  <c r="G2628" i="2"/>
  <c r="F2628" i="2"/>
  <c r="E2628" i="2"/>
  <c r="K2628" i="2" s="1"/>
  <c r="D2628" i="2"/>
  <c r="C2628" i="2"/>
  <c r="B2628" i="2"/>
  <c r="A2628" i="2"/>
  <c r="J2627" i="2"/>
  <c r="I2627" i="2"/>
  <c r="L2627" i="2" s="1"/>
  <c r="H2627" i="2"/>
  <c r="G2627" i="2"/>
  <c r="F2627" i="2"/>
  <c r="E2627" i="2"/>
  <c r="K2627" i="2" s="1"/>
  <c r="D2627" i="2"/>
  <c r="C2627" i="2"/>
  <c r="B2627" i="2"/>
  <c r="A2627" i="2"/>
  <c r="J2626" i="2"/>
  <c r="I2626" i="2"/>
  <c r="L2626" i="2" s="1"/>
  <c r="H2626" i="2"/>
  <c r="G2626" i="2"/>
  <c r="F2626" i="2"/>
  <c r="E2626" i="2"/>
  <c r="K2626" i="2" s="1"/>
  <c r="D2626" i="2"/>
  <c r="C2626" i="2"/>
  <c r="B2626" i="2"/>
  <c r="A2626" i="2"/>
  <c r="J2625" i="2"/>
  <c r="I2625" i="2"/>
  <c r="L2625" i="2" s="1"/>
  <c r="H2625" i="2"/>
  <c r="G2625" i="2"/>
  <c r="F2625" i="2"/>
  <c r="E2625" i="2"/>
  <c r="K2625" i="2" s="1"/>
  <c r="D2625" i="2"/>
  <c r="C2625" i="2"/>
  <c r="B2625" i="2"/>
  <c r="A2625" i="2"/>
  <c r="J2624" i="2"/>
  <c r="I2624" i="2"/>
  <c r="L2624" i="2" s="1"/>
  <c r="H2624" i="2"/>
  <c r="G2624" i="2"/>
  <c r="F2624" i="2"/>
  <c r="E2624" i="2"/>
  <c r="K2624" i="2" s="1"/>
  <c r="D2624" i="2"/>
  <c r="C2624" i="2"/>
  <c r="B2624" i="2"/>
  <c r="A2624" i="2"/>
  <c r="J2623" i="2"/>
  <c r="I2623" i="2"/>
  <c r="L2623" i="2" s="1"/>
  <c r="H2623" i="2"/>
  <c r="G2623" i="2"/>
  <c r="F2623" i="2"/>
  <c r="E2623" i="2"/>
  <c r="K2623" i="2" s="1"/>
  <c r="D2623" i="2"/>
  <c r="C2623" i="2"/>
  <c r="B2623" i="2"/>
  <c r="A2623" i="2"/>
  <c r="J2622" i="2"/>
  <c r="I2622" i="2"/>
  <c r="L2622" i="2" s="1"/>
  <c r="H2622" i="2"/>
  <c r="G2622" i="2"/>
  <c r="F2622" i="2"/>
  <c r="E2622" i="2"/>
  <c r="K2622" i="2" s="1"/>
  <c r="D2622" i="2"/>
  <c r="C2622" i="2"/>
  <c r="B2622" i="2"/>
  <c r="A2622" i="2"/>
  <c r="J2621" i="2"/>
  <c r="I2621" i="2"/>
  <c r="L2621" i="2" s="1"/>
  <c r="H2621" i="2"/>
  <c r="G2621" i="2"/>
  <c r="F2621" i="2"/>
  <c r="E2621" i="2"/>
  <c r="K2621" i="2" s="1"/>
  <c r="D2621" i="2"/>
  <c r="C2621" i="2"/>
  <c r="B2621" i="2"/>
  <c r="A2621" i="2"/>
  <c r="J2620" i="2"/>
  <c r="I2620" i="2"/>
  <c r="L2620" i="2" s="1"/>
  <c r="H2620" i="2"/>
  <c r="G2620" i="2"/>
  <c r="F2620" i="2"/>
  <c r="E2620" i="2"/>
  <c r="K2620" i="2" s="1"/>
  <c r="D2620" i="2"/>
  <c r="C2620" i="2"/>
  <c r="B2620" i="2"/>
  <c r="A2620" i="2"/>
  <c r="J2619" i="2"/>
  <c r="I2619" i="2"/>
  <c r="L2619" i="2" s="1"/>
  <c r="H2619" i="2"/>
  <c r="G2619" i="2"/>
  <c r="F2619" i="2"/>
  <c r="E2619" i="2"/>
  <c r="K2619" i="2" s="1"/>
  <c r="D2619" i="2"/>
  <c r="C2619" i="2"/>
  <c r="B2619" i="2"/>
  <c r="A2619" i="2"/>
  <c r="J2618" i="2"/>
  <c r="I2618" i="2"/>
  <c r="L2618" i="2" s="1"/>
  <c r="H2618" i="2"/>
  <c r="G2618" i="2"/>
  <c r="F2618" i="2"/>
  <c r="E2618" i="2"/>
  <c r="K2618" i="2" s="1"/>
  <c r="D2618" i="2"/>
  <c r="C2618" i="2"/>
  <c r="B2618" i="2"/>
  <c r="A2618" i="2"/>
  <c r="J2617" i="2"/>
  <c r="I2617" i="2"/>
  <c r="L2617" i="2" s="1"/>
  <c r="H2617" i="2"/>
  <c r="G2617" i="2"/>
  <c r="F2617" i="2"/>
  <c r="E2617" i="2"/>
  <c r="K2617" i="2" s="1"/>
  <c r="D2617" i="2"/>
  <c r="C2617" i="2"/>
  <c r="B2617" i="2"/>
  <c r="A2617" i="2"/>
  <c r="J2616" i="2"/>
  <c r="I2616" i="2"/>
  <c r="L2616" i="2" s="1"/>
  <c r="H2616" i="2"/>
  <c r="G2616" i="2"/>
  <c r="F2616" i="2"/>
  <c r="E2616" i="2"/>
  <c r="K2616" i="2" s="1"/>
  <c r="D2616" i="2"/>
  <c r="C2616" i="2"/>
  <c r="B2616" i="2"/>
  <c r="A2616" i="2"/>
  <c r="J2615" i="2"/>
  <c r="I2615" i="2"/>
  <c r="L2615" i="2" s="1"/>
  <c r="H2615" i="2"/>
  <c r="G2615" i="2"/>
  <c r="F2615" i="2"/>
  <c r="E2615" i="2"/>
  <c r="K2615" i="2" s="1"/>
  <c r="D2615" i="2"/>
  <c r="C2615" i="2"/>
  <c r="B2615" i="2"/>
  <c r="A2615" i="2"/>
  <c r="J2614" i="2"/>
  <c r="I2614" i="2"/>
  <c r="L2614" i="2" s="1"/>
  <c r="H2614" i="2"/>
  <c r="G2614" i="2"/>
  <c r="F2614" i="2"/>
  <c r="E2614" i="2"/>
  <c r="K2614" i="2" s="1"/>
  <c r="D2614" i="2"/>
  <c r="C2614" i="2"/>
  <c r="B2614" i="2"/>
  <c r="A2614" i="2"/>
  <c r="J2613" i="2"/>
  <c r="I2613" i="2"/>
  <c r="L2613" i="2" s="1"/>
  <c r="H2613" i="2"/>
  <c r="G2613" i="2"/>
  <c r="F2613" i="2"/>
  <c r="E2613" i="2"/>
  <c r="K2613" i="2" s="1"/>
  <c r="D2613" i="2"/>
  <c r="C2613" i="2"/>
  <c r="B2613" i="2"/>
  <c r="A2613" i="2"/>
  <c r="J2612" i="2"/>
  <c r="I2612" i="2"/>
  <c r="L2612" i="2" s="1"/>
  <c r="H2612" i="2"/>
  <c r="G2612" i="2"/>
  <c r="F2612" i="2"/>
  <c r="E2612" i="2"/>
  <c r="K2612" i="2" s="1"/>
  <c r="D2612" i="2"/>
  <c r="C2612" i="2"/>
  <c r="B2612" i="2"/>
  <c r="A2612" i="2"/>
  <c r="J2611" i="2"/>
  <c r="I2611" i="2"/>
  <c r="L2611" i="2" s="1"/>
  <c r="H2611" i="2"/>
  <c r="G2611" i="2"/>
  <c r="F2611" i="2"/>
  <c r="E2611" i="2"/>
  <c r="K2611" i="2" s="1"/>
  <c r="D2611" i="2"/>
  <c r="C2611" i="2"/>
  <c r="B2611" i="2"/>
  <c r="A2611" i="2"/>
  <c r="J2610" i="2"/>
  <c r="I2610" i="2"/>
  <c r="L2610" i="2" s="1"/>
  <c r="H2610" i="2"/>
  <c r="G2610" i="2"/>
  <c r="F2610" i="2"/>
  <c r="E2610" i="2"/>
  <c r="K2610" i="2" s="1"/>
  <c r="D2610" i="2"/>
  <c r="C2610" i="2"/>
  <c r="B2610" i="2"/>
  <c r="A2610" i="2"/>
  <c r="J2609" i="2"/>
  <c r="I2609" i="2"/>
  <c r="L2609" i="2" s="1"/>
  <c r="H2609" i="2"/>
  <c r="G2609" i="2"/>
  <c r="F2609" i="2"/>
  <c r="E2609" i="2"/>
  <c r="K2609" i="2" s="1"/>
  <c r="D2609" i="2"/>
  <c r="C2609" i="2"/>
  <c r="B2609" i="2"/>
  <c r="A2609" i="2"/>
  <c r="J2608" i="2"/>
  <c r="I2608" i="2"/>
  <c r="L2608" i="2" s="1"/>
  <c r="H2608" i="2"/>
  <c r="G2608" i="2"/>
  <c r="F2608" i="2"/>
  <c r="E2608" i="2"/>
  <c r="K2608" i="2" s="1"/>
  <c r="D2608" i="2"/>
  <c r="C2608" i="2"/>
  <c r="B2608" i="2"/>
  <c r="A2608" i="2"/>
  <c r="J2607" i="2"/>
  <c r="I2607" i="2"/>
  <c r="L2607" i="2" s="1"/>
  <c r="H2607" i="2"/>
  <c r="G2607" i="2"/>
  <c r="F2607" i="2"/>
  <c r="E2607" i="2"/>
  <c r="K2607" i="2" s="1"/>
  <c r="D2607" i="2"/>
  <c r="C2607" i="2"/>
  <c r="B2607" i="2"/>
  <c r="A2607" i="2"/>
  <c r="J2606" i="2"/>
  <c r="I2606" i="2"/>
  <c r="L2606" i="2" s="1"/>
  <c r="H2606" i="2"/>
  <c r="G2606" i="2"/>
  <c r="F2606" i="2"/>
  <c r="E2606" i="2"/>
  <c r="K2606" i="2" s="1"/>
  <c r="D2606" i="2"/>
  <c r="C2606" i="2"/>
  <c r="B2606" i="2"/>
  <c r="A2606" i="2"/>
  <c r="J2605" i="2"/>
  <c r="I2605" i="2"/>
  <c r="L2605" i="2" s="1"/>
  <c r="H2605" i="2"/>
  <c r="G2605" i="2"/>
  <c r="F2605" i="2"/>
  <c r="E2605" i="2"/>
  <c r="K2605" i="2" s="1"/>
  <c r="D2605" i="2"/>
  <c r="C2605" i="2"/>
  <c r="B2605" i="2"/>
  <c r="A2605" i="2"/>
  <c r="J2604" i="2"/>
  <c r="I2604" i="2"/>
  <c r="L2604" i="2" s="1"/>
  <c r="H2604" i="2"/>
  <c r="G2604" i="2"/>
  <c r="F2604" i="2"/>
  <c r="E2604" i="2"/>
  <c r="K2604" i="2" s="1"/>
  <c r="D2604" i="2"/>
  <c r="C2604" i="2"/>
  <c r="B2604" i="2"/>
  <c r="A2604" i="2"/>
  <c r="J2603" i="2"/>
  <c r="I2603" i="2"/>
  <c r="L2603" i="2" s="1"/>
  <c r="H2603" i="2"/>
  <c r="G2603" i="2"/>
  <c r="F2603" i="2"/>
  <c r="E2603" i="2"/>
  <c r="K2603" i="2" s="1"/>
  <c r="D2603" i="2"/>
  <c r="C2603" i="2"/>
  <c r="B2603" i="2"/>
  <c r="A2603" i="2"/>
  <c r="J2602" i="2"/>
  <c r="I2602" i="2"/>
  <c r="L2602" i="2" s="1"/>
  <c r="H2602" i="2"/>
  <c r="G2602" i="2"/>
  <c r="F2602" i="2"/>
  <c r="E2602" i="2"/>
  <c r="K2602" i="2" s="1"/>
  <c r="D2602" i="2"/>
  <c r="C2602" i="2"/>
  <c r="B2602" i="2"/>
  <c r="A2602" i="2"/>
  <c r="J2601" i="2"/>
  <c r="I2601" i="2"/>
  <c r="L2601" i="2" s="1"/>
  <c r="H2601" i="2"/>
  <c r="G2601" i="2"/>
  <c r="F2601" i="2"/>
  <c r="E2601" i="2"/>
  <c r="K2601" i="2" s="1"/>
  <c r="D2601" i="2"/>
  <c r="C2601" i="2"/>
  <c r="B2601" i="2"/>
  <c r="A2601" i="2"/>
  <c r="J2600" i="2"/>
  <c r="I2600" i="2"/>
  <c r="L2600" i="2" s="1"/>
  <c r="H2600" i="2"/>
  <c r="G2600" i="2"/>
  <c r="F2600" i="2"/>
  <c r="E2600" i="2"/>
  <c r="K2600" i="2" s="1"/>
  <c r="D2600" i="2"/>
  <c r="C2600" i="2"/>
  <c r="B2600" i="2"/>
  <c r="A2600" i="2"/>
  <c r="J2599" i="2"/>
  <c r="I2599" i="2"/>
  <c r="L2599" i="2" s="1"/>
  <c r="H2599" i="2"/>
  <c r="G2599" i="2"/>
  <c r="F2599" i="2"/>
  <c r="E2599" i="2"/>
  <c r="K2599" i="2" s="1"/>
  <c r="D2599" i="2"/>
  <c r="C2599" i="2"/>
  <c r="B2599" i="2"/>
  <c r="A2599" i="2"/>
  <c r="J2598" i="2"/>
  <c r="I2598" i="2"/>
  <c r="L2598" i="2" s="1"/>
  <c r="H2598" i="2"/>
  <c r="G2598" i="2"/>
  <c r="F2598" i="2"/>
  <c r="E2598" i="2"/>
  <c r="K2598" i="2" s="1"/>
  <c r="D2598" i="2"/>
  <c r="C2598" i="2"/>
  <c r="B2598" i="2"/>
  <c r="A2598" i="2"/>
  <c r="J2597" i="2"/>
  <c r="I2597" i="2"/>
  <c r="L2597" i="2" s="1"/>
  <c r="H2597" i="2"/>
  <c r="G2597" i="2"/>
  <c r="F2597" i="2"/>
  <c r="E2597" i="2"/>
  <c r="K2597" i="2" s="1"/>
  <c r="D2597" i="2"/>
  <c r="C2597" i="2"/>
  <c r="B2597" i="2"/>
  <c r="A2597" i="2"/>
  <c r="J2596" i="2"/>
  <c r="I2596" i="2"/>
  <c r="L2596" i="2" s="1"/>
  <c r="H2596" i="2"/>
  <c r="G2596" i="2"/>
  <c r="F2596" i="2"/>
  <c r="E2596" i="2"/>
  <c r="K2596" i="2" s="1"/>
  <c r="D2596" i="2"/>
  <c r="C2596" i="2"/>
  <c r="B2596" i="2"/>
  <c r="A2596" i="2"/>
  <c r="J2595" i="2"/>
  <c r="I2595" i="2"/>
  <c r="L2595" i="2" s="1"/>
  <c r="H2595" i="2"/>
  <c r="G2595" i="2"/>
  <c r="F2595" i="2"/>
  <c r="E2595" i="2"/>
  <c r="K2595" i="2" s="1"/>
  <c r="D2595" i="2"/>
  <c r="C2595" i="2"/>
  <c r="B2595" i="2"/>
  <c r="A2595" i="2"/>
  <c r="J2594" i="2"/>
  <c r="I2594" i="2"/>
  <c r="L2594" i="2" s="1"/>
  <c r="H2594" i="2"/>
  <c r="G2594" i="2"/>
  <c r="F2594" i="2"/>
  <c r="E2594" i="2"/>
  <c r="K2594" i="2" s="1"/>
  <c r="D2594" i="2"/>
  <c r="C2594" i="2"/>
  <c r="B2594" i="2"/>
  <c r="A2594" i="2"/>
  <c r="J2593" i="2"/>
  <c r="I2593" i="2"/>
  <c r="L2593" i="2" s="1"/>
  <c r="H2593" i="2"/>
  <c r="G2593" i="2"/>
  <c r="F2593" i="2"/>
  <c r="E2593" i="2"/>
  <c r="K2593" i="2" s="1"/>
  <c r="D2593" i="2"/>
  <c r="C2593" i="2"/>
  <c r="B2593" i="2"/>
  <c r="A2593" i="2"/>
  <c r="J2592" i="2"/>
  <c r="I2592" i="2"/>
  <c r="L2592" i="2" s="1"/>
  <c r="H2592" i="2"/>
  <c r="G2592" i="2"/>
  <c r="F2592" i="2"/>
  <c r="E2592" i="2"/>
  <c r="K2592" i="2" s="1"/>
  <c r="D2592" i="2"/>
  <c r="C2592" i="2"/>
  <c r="B2592" i="2"/>
  <c r="A2592" i="2"/>
  <c r="J2591" i="2"/>
  <c r="I2591" i="2"/>
  <c r="L2591" i="2" s="1"/>
  <c r="H2591" i="2"/>
  <c r="G2591" i="2"/>
  <c r="F2591" i="2"/>
  <c r="E2591" i="2"/>
  <c r="K2591" i="2" s="1"/>
  <c r="D2591" i="2"/>
  <c r="C2591" i="2"/>
  <c r="B2591" i="2"/>
  <c r="A2591" i="2"/>
  <c r="J2590" i="2"/>
  <c r="I2590" i="2"/>
  <c r="L2590" i="2" s="1"/>
  <c r="H2590" i="2"/>
  <c r="G2590" i="2"/>
  <c r="F2590" i="2"/>
  <c r="E2590" i="2"/>
  <c r="K2590" i="2" s="1"/>
  <c r="D2590" i="2"/>
  <c r="C2590" i="2"/>
  <c r="B2590" i="2"/>
  <c r="A2590" i="2"/>
  <c r="J2589" i="2"/>
  <c r="I2589" i="2"/>
  <c r="L2589" i="2" s="1"/>
  <c r="H2589" i="2"/>
  <c r="G2589" i="2"/>
  <c r="F2589" i="2"/>
  <c r="E2589" i="2"/>
  <c r="K2589" i="2" s="1"/>
  <c r="D2589" i="2"/>
  <c r="C2589" i="2"/>
  <c r="B2589" i="2"/>
  <c r="A2589" i="2"/>
  <c r="J2588" i="2"/>
  <c r="I2588" i="2"/>
  <c r="L2588" i="2" s="1"/>
  <c r="H2588" i="2"/>
  <c r="G2588" i="2"/>
  <c r="F2588" i="2"/>
  <c r="E2588" i="2"/>
  <c r="K2588" i="2" s="1"/>
  <c r="D2588" i="2"/>
  <c r="C2588" i="2"/>
  <c r="B2588" i="2"/>
  <c r="A2588" i="2"/>
  <c r="J2587" i="2"/>
  <c r="I2587" i="2"/>
  <c r="L2587" i="2" s="1"/>
  <c r="H2587" i="2"/>
  <c r="G2587" i="2"/>
  <c r="F2587" i="2"/>
  <c r="E2587" i="2"/>
  <c r="K2587" i="2" s="1"/>
  <c r="D2587" i="2"/>
  <c r="C2587" i="2"/>
  <c r="B2587" i="2"/>
  <c r="A2587" i="2"/>
  <c r="J2586" i="2"/>
  <c r="I2586" i="2"/>
  <c r="L2586" i="2" s="1"/>
  <c r="H2586" i="2"/>
  <c r="G2586" i="2"/>
  <c r="F2586" i="2"/>
  <c r="E2586" i="2"/>
  <c r="K2586" i="2" s="1"/>
  <c r="D2586" i="2"/>
  <c r="C2586" i="2"/>
  <c r="B2586" i="2"/>
  <c r="A2586" i="2"/>
  <c r="J2585" i="2"/>
  <c r="I2585" i="2"/>
  <c r="L2585" i="2" s="1"/>
  <c r="H2585" i="2"/>
  <c r="G2585" i="2"/>
  <c r="F2585" i="2"/>
  <c r="E2585" i="2"/>
  <c r="K2585" i="2" s="1"/>
  <c r="D2585" i="2"/>
  <c r="C2585" i="2"/>
  <c r="B2585" i="2"/>
  <c r="A2585" i="2"/>
  <c r="J2584" i="2"/>
  <c r="I2584" i="2"/>
  <c r="L2584" i="2" s="1"/>
  <c r="H2584" i="2"/>
  <c r="G2584" i="2"/>
  <c r="F2584" i="2"/>
  <c r="E2584" i="2"/>
  <c r="K2584" i="2" s="1"/>
  <c r="D2584" i="2"/>
  <c r="C2584" i="2"/>
  <c r="B2584" i="2"/>
  <c r="A2584" i="2"/>
  <c r="J2583" i="2"/>
  <c r="I2583" i="2"/>
  <c r="L2583" i="2" s="1"/>
  <c r="H2583" i="2"/>
  <c r="G2583" i="2"/>
  <c r="F2583" i="2"/>
  <c r="E2583" i="2"/>
  <c r="K2583" i="2" s="1"/>
  <c r="D2583" i="2"/>
  <c r="C2583" i="2"/>
  <c r="B2583" i="2"/>
  <c r="A2583" i="2"/>
  <c r="J2582" i="2"/>
  <c r="I2582" i="2"/>
  <c r="L2582" i="2" s="1"/>
  <c r="H2582" i="2"/>
  <c r="G2582" i="2"/>
  <c r="F2582" i="2"/>
  <c r="E2582" i="2"/>
  <c r="K2582" i="2" s="1"/>
  <c r="D2582" i="2"/>
  <c r="C2582" i="2"/>
  <c r="B2582" i="2"/>
  <c r="A2582" i="2"/>
  <c r="J2581" i="2"/>
  <c r="I2581" i="2"/>
  <c r="L2581" i="2" s="1"/>
  <c r="H2581" i="2"/>
  <c r="G2581" i="2"/>
  <c r="F2581" i="2"/>
  <c r="E2581" i="2"/>
  <c r="K2581" i="2" s="1"/>
  <c r="D2581" i="2"/>
  <c r="C2581" i="2"/>
  <c r="B2581" i="2"/>
  <c r="A2581" i="2"/>
  <c r="J2580" i="2"/>
  <c r="I2580" i="2"/>
  <c r="L2580" i="2" s="1"/>
  <c r="H2580" i="2"/>
  <c r="G2580" i="2"/>
  <c r="F2580" i="2"/>
  <c r="E2580" i="2"/>
  <c r="K2580" i="2" s="1"/>
  <c r="D2580" i="2"/>
  <c r="C2580" i="2"/>
  <c r="B2580" i="2"/>
  <c r="A2580" i="2"/>
  <c r="J2579" i="2"/>
  <c r="I2579" i="2"/>
  <c r="L2579" i="2" s="1"/>
  <c r="H2579" i="2"/>
  <c r="G2579" i="2"/>
  <c r="F2579" i="2"/>
  <c r="E2579" i="2"/>
  <c r="K2579" i="2" s="1"/>
  <c r="D2579" i="2"/>
  <c r="C2579" i="2"/>
  <c r="B2579" i="2"/>
  <c r="A2579" i="2"/>
  <c r="J2578" i="2"/>
  <c r="I2578" i="2"/>
  <c r="L2578" i="2" s="1"/>
  <c r="H2578" i="2"/>
  <c r="G2578" i="2"/>
  <c r="F2578" i="2"/>
  <c r="E2578" i="2"/>
  <c r="K2578" i="2" s="1"/>
  <c r="D2578" i="2"/>
  <c r="C2578" i="2"/>
  <c r="B2578" i="2"/>
  <c r="A2578" i="2"/>
  <c r="J2577" i="2"/>
  <c r="I2577" i="2"/>
  <c r="L2577" i="2" s="1"/>
  <c r="H2577" i="2"/>
  <c r="G2577" i="2"/>
  <c r="F2577" i="2"/>
  <c r="E2577" i="2"/>
  <c r="K2577" i="2" s="1"/>
  <c r="D2577" i="2"/>
  <c r="C2577" i="2"/>
  <c r="B2577" i="2"/>
  <c r="A2577" i="2"/>
  <c r="J2576" i="2"/>
  <c r="I2576" i="2"/>
  <c r="L2576" i="2" s="1"/>
  <c r="H2576" i="2"/>
  <c r="G2576" i="2"/>
  <c r="F2576" i="2"/>
  <c r="E2576" i="2"/>
  <c r="K2576" i="2" s="1"/>
  <c r="D2576" i="2"/>
  <c r="C2576" i="2"/>
  <c r="B2576" i="2"/>
  <c r="A2576" i="2"/>
  <c r="J2575" i="2"/>
  <c r="I2575" i="2"/>
  <c r="L2575" i="2" s="1"/>
  <c r="H2575" i="2"/>
  <c r="G2575" i="2"/>
  <c r="F2575" i="2"/>
  <c r="E2575" i="2"/>
  <c r="K2575" i="2" s="1"/>
  <c r="D2575" i="2"/>
  <c r="C2575" i="2"/>
  <c r="B2575" i="2"/>
  <c r="A2575" i="2"/>
  <c r="J2574" i="2"/>
  <c r="I2574" i="2"/>
  <c r="L2574" i="2" s="1"/>
  <c r="H2574" i="2"/>
  <c r="G2574" i="2"/>
  <c r="F2574" i="2"/>
  <c r="E2574" i="2"/>
  <c r="K2574" i="2" s="1"/>
  <c r="D2574" i="2"/>
  <c r="C2574" i="2"/>
  <c r="B2574" i="2"/>
  <c r="A2574" i="2"/>
  <c r="J2573" i="2"/>
  <c r="I2573" i="2"/>
  <c r="L2573" i="2" s="1"/>
  <c r="H2573" i="2"/>
  <c r="G2573" i="2"/>
  <c r="F2573" i="2"/>
  <c r="E2573" i="2"/>
  <c r="K2573" i="2" s="1"/>
  <c r="D2573" i="2"/>
  <c r="C2573" i="2"/>
  <c r="B2573" i="2"/>
  <c r="A2573" i="2"/>
  <c r="J2572" i="2"/>
  <c r="I2572" i="2"/>
  <c r="L2572" i="2" s="1"/>
  <c r="H2572" i="2"/>
  <c r="G2572" i="2"/>
  <c r="F2572" i="2"/>
  <c r="E2572" i="2"/>
  <c r="K2572" i="2" s="1"/>
  <c r="D2572" i="2"/>
  <c r="C2572" i="2"/>
  <c r="B2572" i="2"/>
  <c r="A2572" i="2"/>
  <c r="J2571" i="2"/>
  <c r="I2571" i="2"/>
  <c r="L2571" i="2" s="1"/>
  <c r="H2571" i="2"/>
  <c r="G2571" i="2"/>
  <c r="F2571" i="2"/>
  <c r="E2571" i="2"/>
  <c r="K2571" i="2" s="1"/>
  <c r="D2571" i="2"/>
  <c r="C2571" i="2"/>
  <c r="B2571" i="2"/>
  <c r="A2571" i="2"/>
  <c r="J2570" i="2"/>
  <c r="I2570" i="2"/>
  <c r="L2570" i="2" s="1"/>
  <c r="H2570" i="2"/>
  <c r="G2570" i="2"/>
  <c r="F2570" i="2"/>
  <c r="E2570" i="2"/>
  <c r="K2570" i="2" s="1"/>
  <c r="D2570" i="2"/>
  <c r="C2570" i="2"/>
  <c r="B2570" i="2"/>
  <c r="A2570" i="2"/>
  <c r="J2569" i="2"/>
  <c r="I2569" i="2"/>
  <c r="L2569" i="2" s="1"/>
  <c r="H2569" i="2"/>
  <c r="G2569" i="2"/>
  <c r="F2569" i="2"/>
  <c r="E2569" i="2"/>
  <c r="K2569" i="2" s="1"/>
  <c r="D2569" i="2"/>
  <c r="C2569" i="2"/>
  <c r="B2569" i="2"/>
  <c r="A2569" i="2"/>
  <c r="J2568" i="2"/>
  <c r="I2568" i="2"/>
  <c r="L2568" i="2" s="1"/>
  <c r="H2568" i="2"/>
  <c r="G2568" i="2"/>
  <c r="F2568" i="2"/>
  <c r="E2568" i="2"/>
  <c r="K2568" i="2" s="1"/>
  <c r="D2568" i="2"/>
  <c r="C2568" i="2"/>
  <c r="B2568" i="2"/>
  <c r="A2568" i="2"/>
  <c r="J2567" i="2"/>
  <c r="I2567" i="2"/>
  <c r="L2567" i="2" s="1"/>
  <c r="H2567" i="2"/>
  <c r="G2567" i="2"/>
  <c r="F2567" i="2"/>
  <c r="E2567" i="2"/>
  <c r="K2567" i="2" s="1"/>
  <c r="D2567" i="2"/>
  <c r="C2567" i="2"/>
  <c r="B2567" i="2"/>
  <c r="A2567" i="2"/>
  <c r="J2566" i="2"/>
  <c r="I2566" i="2"/>
  <c r="L2566" i="2" s="1"/>
  <c r="H2566" i="2"/>
  <c r="G2566" i="2"/>
  <c r="F2566" i="2"/>
  <c r="E2566" i="2"/>
  <c r="K2566" i="2" s="1"/>
  <c r="D2566" i="2"/>
  <c r="C2566" i="2"/>
  <c r="B2566" i="2"/>
  <c r="A2566" i="2"/>
  <c r="J2565" i="2"/>
  <c r="I2565" i="2"/>
  <c r="L2565" i="2" s="1"/>
  <c r="H2565" i="2"/>
  <c r="G2565" i="2"/>
  <c r="F2565" i="2"/>
  <c r="E2565" i="2"/>
  <c r="K2565" i="2" s="1"/>
  <c r="D2565" i="2"/>
  <c r="C2565" i="2"/>
  <c r="B2565" i="2"/>
  <c r="A2565" i="2"/>
  <c r="J2564" i="2"/>
  <c r="I2564" i="2"/>
  <c r="L2564" i="2" s="1"/>
  <c r="H2564" i="2"/>
  <c r="G2564" i="2"/>
  <c r="F2564" i="2"/>
  <c r="E2564" i="2"/>
  <c r="K2564" i="2" s="1"/>
  <c r="D2564" i="2"/>
  <c r="C2564" i="2"/>
  <c r="B2564" i="2"/>
  <c r="A2564" i="2"/>
  <c r="J2563" i="2"/>
  <c r="I2563" i="2"/>
  <c r="L2563" i="2" s="1"/>
  <c r="H2563" i="2"/>
  <c r="G2563" i="2"/>
  <c r="F2563" i="2"/>
  <c r="E2563" i="2"/>
  <c r="K2563" i="2" s="1"/>
  <c r="D2563" i="2"/>
  <c r="C2563" i="2"/>
  <c r="B2563" i="2"/>
  <c r="A2563" i="2"/>
  <c r="J2562" i="2"/>
  <c r="I2562" i="2"/>
  <c r="L2562" i="2" s="1"/>
  <c r="H2562" i="2"/>
  <c r="G2562" i="2"/>
  <c r="F2562" i="2"/>
  <c r="E2562" i="2"/>
  <c r="K2562" i="2" s="1"/>
  <c r="D2562" i="2"/>
  <c r="C2562" i="2"/>
  <c r="B2562" i="2"/>
  <c r="A2562" i="2"/>
  <c r="J2561" i="2"/>
  <c r="I2561" i="2"/>
  <c r="L2561" i="2" s="1"/>
  <c r="H2561" i="2"/>
  <c r="G2561" i="2"/>
  <c r="F2561" i="2"/>
  <c r="E2561" i="2"/>
  <c r="K2561" i="2" s="1"/>
  <c r="D2561" i="2"/>
  <c r="C2561" i="2"/>
  <c r="B2561" i="2"/>
  <c r="A2561" i="2"/>
  <c r="J2560" i="2"/>
  <c r="I2560" i="2"/>
  <c r="L2560" i="2" s="1"/>
  <c r="H2560" i="2"/>
  <c r="G2560" i="2"/>
  <c r="F2560" i="2"/>
  <c r="E2560" i="2"/>
  <c r="K2560" i="2" s="1"/>
  <c r="D2560" i="2"/>
  <c r="C2560" i="2"/>
  <c r="B2560" i="2"/>
  <c r="A2560" i="2"/>
  <c r="J2559" i="2"/>
  <c r="I2559" i="2"/>
  <c r="L2559" i="2" s="1"/>
  <c r="H2559" i="2"/>
  <c r="G2559" i="2"/>
  <c r="F2559" i="2"/>
  <c r="E2559" i="2"/>
  <c r="K2559" i="2" s="1"/>
  <c r="D2559" i="2"/>
  <c r="C2559" i="2"/>
  <c r="B2559" i="2"/>
  <c r="A2559" i="2"/>
  <c r="J2558" i="2"/>
  <c r="I2558" i="2"/>
  <c r="L2558" i="2" s="1"/>
  <c r="H2558" i="2"/>
  <c r="G2558" i="2"/>
  <c r="F2558" i="2"/>
  <c r="E2558" i="2"/>
  <c r="K2558" i="2" s="1"/>
  <c r="D2558" i="2"/>
  <c r="C2558" i="2"/>
  <c r="B2558" i="2"/>
  <c r="A2558" i="2"/>
  <c r="J2557" i="2"/>
  <c r="I2557" i="2"/>
  <c r="L2557" i="2" s="1"/>
  <c r="H2557" i="2"/>
  <c r="G2557" i="2"/>
  <c r="F2557" i="2"/>
  <c r="E2557" i="2"/>
  <c r="K2557" i="2" s="1"/>
  <c r="D2557" i="2"/>
  <c r="C2557" i="2"/>
  <c r="B2557" i="2"/>
  <c r="A2557" i="2"/>
  <c r="J2556" i="2"/>
  <c r="I2556" i="2"/>
  <c r="L2556" i="2" s="1"/>
  <c r="H2556" i="2"/>
  <c r="G2556" i="2"/>
  <c r="F2556" i="2"/>
  <c r="E2556" i="2"/>
  <c r="K2556" i="2" s="1"/>
  <c r="D2556" i="2"/>
  <c r="C2556" i="2"/>
  <c r="B2556" i="2"/>
  <c r="A2556" i="2"/>
  <c r="J2555" i="2"/>
  <c r="I2555" i="2"/>
  <c r="L2555" i="2" s="1"/>
  <c r="H2555" i="2"/>
  <c r="G2555" i="2"/>
  <c r="F2555" i="2"/>
  <c r="E2555" i="2"/>
  <c r="K2555" i="2" s="1"/>
  <c r="D2555" i="2"/>
  <c r="C2555" i="2"/>
  <c r="B2555" i="2"/>
  <c r="A2555" i="2"/>
  <c r="J2554" i="2"/>
  <c r="I2554" i="2"/>
  <c r="L2554" i="2" s="1"/>
  <c r="H2554" i="2"/>
  <c r="G2554" i="2"/>
  <c r="F2554" i="2"/>
  <c r="E2554" i="2"/>
  <c r="K2554" i="2" s="1"/>
  <c r="D2554" i="2"/>
  <c r="C2554" i="2"/>
  <c r="B2554" i="2"/>
  <c r="A2554" i="2"/>
  <c r="J2553" i="2"/>
  <c r="I2553" i="2"/>
  <c r="L2553" i="2" s="1"/>
  <c r="H2553" i="2"/>
  <c r="G2553" i="2"/>
  <c r="F2553" i="2"/>
  <c r="E2553" i="2"/>
  <c r="K2553" i="2" s="1"/>
  <c r="D2553" i="2"/>
  <c r="C2553" i="2"/>
  <c r="B2553" i="2"/>
  <c r="A2553" i="2"/>
  <c r="J2552" i="2"/>
  <c r="I2552" i="2"/>
  <c r="L2552" i="2" s="1"/>
  <c r="H2552" i="2"/>
  <c r="G2552" i="2"/>
  <c r="F2552" i="2"/>
  <c r="E2552" i="2"/>
  <c r="K2552" i="2" s="1"/>
  <c r="D2552" i="2"/>
  <c r="C2552" i="2"/>
  <c r="B2552" i="2"/>
  <c r="A2552" i="2"/>
  <c r="J2551" i="2"/>
  <c r="I2551" i="2"/>
  <c r="L2551" i="2" s="1"/>
  <c r="H2551" i="2"/>
  <c r="G2551" i="2"/>
  <c r="F2551" i="2"/>
  <c r="E2551" i="2"/>
  <c r="K2551" i="2" s="1"/>
  <c r="D2551" i="2"/>
  <c r="C2551" i="2"/>
  <c r="B2551" i="2"/>
  <c r="A2551" i="2"/>
  <c r="J2550" i="2"/>
  <c r="I2550" i="2"/>
  <c r="L2550" i="2" s="1"/>
  <c r="H2550" i="2"/>
  <c r="G2550" i="2"/>
  <c r="F2550" i="2"/>
  <c r="E2550" i="2"/>
  <c r="K2550" i="2" s="1"/>
  <c r="D2550" i="2"/>
  <c r="C2550" i="2"/>
  <c r="B2550" i="2"/>
  <c r="A2550" i="2"/>
  <c r="J2549" i="2"/>
  <c r="I2549" i="2"/>
  <c r="L2549" i="2" s="1"/>
  <c r="H2549" i="2"/>
  <c r="G2549" i="2"/>
  <c r="F2549" i="2"/>
  <c r="E2549" i="2"/>
  <c r="K2549" i="2" s="1"/>
  <c r="D2549" i="2"/>
  <c r="C2549" i="2"/>
  <c r="B2549" i="2"/>
  <c r="A2549" i="2"/>
  <c r="J2548" i="2"/>
  <c r="I2548" i="2"/>
  <c r="L2548" i="2" s="1"/>
  <c r="H2548" i="2"/>
  <c r="G2548" i="2"/>
  <c r="F2548" i="2"/>
  <c r="E2548" i="2"/>
  <c r="K2548" i="2" s="1"/>
  <c r="D2548" i="2"/>
  <c r="C2548" i="2"/>
  <c r="B2548" i="2"/>
  <c r="A2548" i="2"/>
  <c r="J2547" i="2"/>
  <c r="I2547" i="2"/>
  <c r="L2547" i="2" s="1"/>
  <c r="H2547" i="2"/>
  <c r="G2547" i="2"/>
  <c r="F2547" i="2"/>
  <c r="E2547" i="2"/>
  <c r="K2547" i="2" s="1"/>
  <c r="D2547" i="2"/>
  <c r="C2547" i="2"/>
  <c r="B2547" i="2"/>
  <c r="A2547" i="2"/>
  <c r="J2546" i="2"/>
  <c r="I2546" i="2"/>
  <c r="L2546" i="2" s="1"/>
  <c r="H2546" i="2"/>
  <c r="G2546" i="2"/>
  <c r="F2546" i="2"/>
  <c r="E2546" i="2"/>
  <c r="K2546" i="2" s="1"/>
  <c r="D2546" i="2"/>
  <c r="C2546" i="2"/>
  <c r="B2546" i="2"/>
  <c r="A2546" i="2"/>
  <c r="J2545" i="2"/>
  <c r="I2545" i="2"/>
  <c r="L2545" i="2" s="1"/>
  <c r="H2545" i="2"/>
  <c r="G2545" i="2"/>
  <c r="F2545" i="2"/>
  <c r="E2545" i="2"/>
  <c r="K2545" i="2" s="1"/>
  <c r="D2545" i="2"/>
  <c r="C2545" i="2"/>
  <c r="B2545" i="2"/>
  <c r="A2545" i="2"/>
  <c r="J2544" i="2"/>
  <c r="I2544" i="2"/>
  <c r="L2544" i="2" s="1"/>
  <c r="H2544" i="2"/>
  <c r="G2544" i="2"/>
  <c r="F2544" i="2"/>
  <c r="E2544" i="2"/>
  <c r="K2544" i="2" s="1"/>
  <c r="D2544" i="2"/>
  <c r="C2544" i="2"/>
  <c r="B2544" i="2"/>
  <c r="A2544" i="2"/>
  <c r="J2543" i="2"/>
  <c r="I2543" i="2"/>
  <c r="L2543" i="2" s="1"/>
  <c r="H2543" i="2"/>
  <c r="G2543" i="2"/>
  <c r="F2543" i="2"/>
  <c r="E2543" i="2"/>
  <c r="K2543" i="2" s="1"/>
  <c r="D2543" i="2"/>
  <c r="C2543" i="2"/>
  <c r="B2543" i="2"/>
  <c r="A2543" i="2"/>
  <c r="J2542" i="2"/>
  <c r="I2542" i="2"/>
  <c r="L2542" i="2" s="1"/>
  <c r="H2542" i="2"/>
  <c r="G2542" i="2"/>
  <c r="F2542" i="2"/>
  <c r="E2542" i="2"/>
  <c r="K2542" i="2" s="1"/>
  <c r="D2542" i="2"/>
  <c r="C2542" i="2"/>
  <c r="B2542" i="2"/>
  <c r="A2542" i="2"/>
  <c r="J2541" i="2"/>
  <c r="I2541" i="2"/>
  <c r="L2541" i="2" s="1"/>
  <c r="H2541" i="2"/>
  <c r="G2541" i="2"/>
  <c r="F2541" i="2"/>
  <c r="E2541" i="2"/>
  <c r="K2541" i="2" s="1"/>
  <c r="D2541" i="2"/>
  <c r="C2541" i="2"/>
  <c r="B2541" i="2"/>
  <c r="A2541" i="2"/>
  <c r="J2540" i="2"/>
  <c r="I2540" i="2"/>
  <c r="L2540" i="2" s="1"/>
  <c r="H2540" i="2"/>
  <c r="G2540" i="2"/>
  <c r="F2540" i="2"/>
  <c r="E2540" i="2"/>
  <c r="K2540" i="2" s="1"/>
  <c r="D2540" i="2"/>
  <c r="C2540" i="2"/>
  <c r="B2540" i="2"/>
  <c r="A2540" i="2"/>
  <c r="J2539" i="2"/>
  <c r="I2539" i="2"/>
  <c r="L2539" i="2" s="1"/>
  <c r="H2539" i="2"/>
  <c r="G2539" i="2"/>
  <c r="F2539" i="2"/>
  <c r="E2539" i="2"/>
  <c r="K2539" i="2" s="1"/>
  <c r="D2539" i="2"/>
  <c r="C2539" i="2"/>
  <c r="B2539" i="2"/>
  <c r="A2539" i="2"/>
  <c r="J2538" i="2"/>
  <c r="I2538" i="2"/>
  <c r="L2538" i="2" s="1"/>
  <c r="H2538" i="2"/>
  <c r="G2538" i="2"/>
  <c r="F2538" i="2"/>
  <c r="E2538" i="2"/>
  <c r="K2538" i="2" s="1"/>
  <c r="D2538" i="2"/>
  <c r="C2538" i="2"/>
  <c r="B2538" i="2"/>
  <c r="A2538" i="2"/>
  <c r="J2537" i="2"/>
  <c r="I2537" i="2"/>
  <c r="L2537" i="2" s="1"/>
  <c r="H2537" i="2"/>
  <c r="G2537" i="2"/>
  <c r="F2537" i="2"/>
  <c r="E2537" i="2"/>
  <c r="K2537" i="2" s="1"/>
  <c r="D2537" i="2"/>
  <c r="C2537" i="2"/>
  <c r="B2537" i="2"/>
  <c r="A2537" i="2"/>
  <c r="J2536" i="2"/>
  <c r="I2536" i="2"/>
  <c r="L2536" i="2" s="1"/>
  <c r="H2536" i="2"/>
  <c r="G2536" i="2"/>
  <c r="F2536" i="2"/>
  <c r="E2536" i="2"/>
  <c r="K2536" i="2" s="1"/>
  <c r="D2536" i="2"/>
  <c r="C2536" i="2"/>
  <c r="B2536" i="2"/>
  <c r="A2536" i="2"/>
  <c r="J2535" i="2"/>
  <c r="I2535" i="2"/>
  <c r="L2535" i="2" s="1"/>
  <c r="H2535" i="2"/>
  <c r="G2535" i="2"/>
  <c r="F2535" i="2"/>
  <c r="E2535" i="2"/>
  <c r="K2535" i="2" s="1"/>
  <c r="D2535" i="2"/>
  <c r="C2535" i="2"/>
  <c r="B2535" i="2"/>
  <c r="A2535" i="2"/>
  <c r="J2534" i="2"/>
  <c r="I2534" i="2"/>
  <c r="L2534" i="2" s="1"/>
  <c r="H2534" i="2"/>
  <c r="G2534" i="2"/>
  <c r="F2534" i="2"/>
  <c r="E2534" i="2"/>
  <c r="K2534" i="2" s="1"/>
  <c r="D2534" i="2"/>
  <c r="C2534" i="2"/>
  <c r="B2534" i="2"/>
  <c r="A2534" i="2"/>
  <c r="J2533" i="2"/>
  <c r="I2533" i="2"/>
  <c r="L2533" i="2" s="1"/>
  <c r="H2533" i="2"/>
  <c r="G2533" i="2"/>
  <c r="F2533" i="2"/>
  <c r="E2533" i="2"/>
  <c r="K2533" i="2" s="1"/>
  <c r="D2533" i="2"/>
  <c r="C2533" i="2"/>
  <c r="B2533" i="2"/>
  <c r="A2533" i="2"/>
  <c r="J2532" i="2"/>
  <c r="I2532" i="2"/>
  <c r="L2532" i="2" s="1"/>
  <c r="H2532" i="2"/>
  <c r="G2532" i="2"/>
  <c r="F2532" i="2"/>
  <c r="E2532" i="2"/>
  <c r="K2532" i="2" s="1"/>
  <c r="D2532" i="2"/>
  <c r="C2532" i="2"/>
  <c r="B2532" i="2"/>
  <c r="A2532" i="2"/>
  <c r="J2531" i="2"/>
  <c r="I2531" i="2"/>
  <c r="L2531" i="2" s="1"/>
  <c r="H2531" i="2"/>
  <c r="G2531" i="2"/>
  <c r="F2531" i="2"/>
  <c r="E2531" i="2"/>
  <c r="K2531" i="2" s="1"/>
  <c r="D2531" i="2"/>
  <c r="C2531" i="2"/>
  <c r="B2531" i="2"/>
  <c r="A2531" i="2"/>
  <c r="J2530" i="2"/>
  <c r="I2530" i="2"/>
  <c r="L2530" i="2" s="1"/>
  <c r="H2530" i="2"/>
  <c r="G2530" i="2"/>
  <c r="F2530" i="2"/>
  <c r="E2530" i="2"/>
  <c r="K2530" i="2" s="1"/>
  <c r="D2530" i="2"/>
  <c r="C2530" i="2"/>
  <c r="B2530" i="2"/>
  <c r="A2530" i="2"/>
  <c r="J2529" i="2"/>
  <c r="I2529" i="2"/>
  <c r="L2529" i="2" s="1"/>
  <c r="H2529" i="2"/>
  <c r="G2529" i="2"/>
  <c r="F2529" i="2"/>
  <c r="E2529" i="2"/>
  <c r="K2529" i="2" s="1"/>
  <c r="D2529" i="2"/>
  <c r="C2529" i="2"/>
  <c r="B2529" i="2"/>
  <c r="A2529" i="2"/>
  <c r="J2528" i="2"/>
  <c r="I2528" i="2"/>
  <c r="L2528" i="2" s="1"/>
  <c r="H2528" i="2"/>
  <c r="G2528" i="2"/>
  <c r="F2528" i="2"/>
  <c r="E2528" i="2"/>
  <c r="K2528" i="2" s="1"/>
  <c r="D2528" i="2"/>
  <c r="C2528" i="2"/>
  <c r="B2528" i="2"/>
  <c r="A2528" i="2"/>
  <c r="J2527" i="2"/>
  <c r="I2527" i="2"/>
  <c r="L2527" i="2" s="1"/>
  <c r="H2527" i="2"/>
  <c r="G2527" i="2"/>
  <c r="F2527" i="2"/>
  <c r="E2527" i="2"/>
  <c r="K2527" i="2" s="1"/>
  <c r="D2527" i="2"/>
  <c r="C2527" i="2"/>
  <c r="B2527" i="2"/>
  <c r="A2527" i="2"/>
  <c r="J2526" i="2"/>
  <c r="I2526" i="2"/>
  <c r="L2526" i="2" s="1"/>
  <c r="H2526" i="2"/>
  <c r="G2526" i="2"/>
  <c r="F2526" i="2"/>
  <c r="E2526" i="2"/>
  <c r="K2526" i="2" s="1"/>
  <c r="D2526" i="2"/>
  <c r="C2526" i="2"/>
  <c r="B2526" i="2"/>
  <c r="A2526" i="2"/>
  <c r="J2525" i="2"/>
  <c r="I2525" i="2"/>
  <c r="L2525" i="2" s="1"/>
  <c r="H2525" i="2"/>
  <c r="G2525" i="2"/>
  <c r="F2525" i="2"/>
  <c r="E2525" i="2"/>
  <c r="K2525" i="2" s="1"/>
  <c r="D2525" i="2"/>
  <c r="C2525" i="2"/>
  <c r="B2525" i="2"/>
  <c r="A2525" i="2"/>
  <c r="J2524" i="2"/>
  <c r="I2524" i="2"/>
  <c r="L2524" i="2" s="1"/>
  <c r="H2524" i="2"/>
  <c r="G2524" i="2"/>
  <c r="F2524" i="2"/>
  <c r="E2524" i="2"/>
  <c r="K2524" i="2" s="1"/>
  <c r="D2524" i="2"/>
  <c r="C2524" i="2"/>
  <c r="B2524" i="2"/>
  <c r="A2524" i="2"/>
  <c r="J2523" i="2"/>
  <c r="I2523" i="2"/>
  <c r="L2523" i="2" s="1"/>
  <c r="H2523" i="2"/>
  <c r="G2523" i="2"/>
  <c r="F2523" i="2"/>
  <c r="E2523" i="2"/>
  <c r="K2523" i="2" s="1"/>
  <c r="D2523" i="2"/>
  <c r="C2523" i="2"/>
  <c r="B2523" i="2"/>
  <c r="A2523" i="2"/>
  <c r="J2522" i="2"/>
  <c r="I2522" i="2"/>
  <c r="L2522" i="2" s="1"/>
  <c r="H2522" i="2"/>
  <c r="G2522" i="2"/>
  <c r="F2522" i="2"/>
  <c r="E2522" i="2"/>
  <c r="K2522" i="2" s="1"/>
  <c r="D2522" i="2"/>
  <c r="C2522" i="2"/>
  <c r="B2522" i="2"/>
  <c r="A2522" i="2"/>
  <c r="J2521" i="2"/>
  <c r="I2521" i="2"/>
  <c r="L2521" i="2" s="1"/>
  <c r="H2521" i="2"/>
  <c r="G2521" i="2"/>
  <c r="F2521" i="2"/>
  <c r="E2521" i="2"/>
  <c r="K2521" i="2" s="1"/>
  <c r="D2521" i="2"/>
  <c r="C2521" i="2"/>
  <c r="B2521" i="2"/>
  <c r="A2521" i="2"/>
  <c r="J2520" i="2"/>
  <c r="I2520" i="2"/>
  <c r="L2520" i="2" s="1"/>
  <c r="H2520" i="2"/>
  <c r="G2520" i="2"/>
  <c r="F2520" i="2"/>
  <c r="E2520" i="2"/>
  <c r="K2520" i="2" s="1"/>
  <c r="D2520" i="2"/>
  <c r="C2520" i="2"/>
  <c r="B2520" i="2"/>
  <c r="A2520" i="2"/>
  <c r="J2519" i="2"/>
  <c r="I2519" i="2"/>
  <c r="L2519" i="2" s="1"/>
  <c r="H2519" i="2"/>
  <c r="G2519" i="2"/>
  <c r="F2519" i="2"/>
  <c r="E2519" i="2"/>
  <c r="K2519" i="2" s="1"/>
  <c r="D2519" i="2"/>
  <c r="C2519" i="2"/>
  <c r="B2519" i="2"/>
  <c r="A2519" i="2"/>
  <c r="J2518" i="2"/>
  <c r="I2518" i="2"/>
  <c r="L2518" i="2" s="1"/>
  <c r="H2518" i="2"/>
  <c r="G2518" i="2"/>
  <c r="F2518" i="2"/>
  <c r="E2518" i="2"/>
  <c r="K2518" i="2" s="1"/>
  <c r="D2518" i="2"/>
  <c r="C2518" i="2"/>
  <c r="B2518" i="2"/>
  <c r="A2518" i="2"/>
  <c r="J2517" i="2"/>
  <c r="I2517" i="2"/>
  <c r="L2517" i="2" s="1"/>
  <c r="H2517" i="2"/>
  <c r="G2517" i="2"/>
  <c r="F2517" i="2"/>
  <c r="E2517" i="2"/>
  <c r="K2517" i="2" s="1"/>
  <c r="D2517" i="2"/>
  <c r="C2517" i="2"/>
  <c r="B2517" i="2"/>
  <c r="A2517" i="2"/>
  <c r="J2516" i="2"/>
  <c r="I2516" i="2"/>
  <c r="L2516" i="2" s="1"/>
  <c r="H2516" i="2"/>
  <c r="G2516" i="2"/>
  <c r="F2516" i="2"/>
  <c r="E2516" i="2"/>
  <c r="K2516" i="2" s="1"/>
  <c r="D2516" i="2"/>
  <c r="C2516" i="2"/>
  <c r="B2516" i="2"/>
  <c r="A2516" i="2"/>
  <c r="J2515" i="2"/>
  <c r="I2515" i="2"/>
  <c r="L2515" i="2" s="1"/>
  <c r="H2515" i="2"/>
  <c r="G2515" i="2"/>
  <c r="F2515" i="2"/>
  <c r="E2515" i="2"/>
  <c r="K2515" i="2" s="1"/>
  <c r="D2515" i="2"/>
  <c r="C2515" i="2"/>
  <c r="B2515" i="2"/>
  <c r="A2515" i="2"/>
  <c r="J2514" i="2"/>
  <c r="I2514" i="2"/>
  <c r="L2514" i="2" s="1"/>
  <c r="H2514" i="2"/>
  <c r="G2514" i="2"/>
  <c r="F2514" i="2"/>
  <c r="E2514" i="2"/>
  <c r="K2514" i="2" s="1"/>
  <c r="D2514" i="2"/>
  <c r="C2514" i="2"/>
  <c r="B2514" i="2"/>
  <c r="A2514" i="2"/>
  <c r="J2513" i="2"/>
  <c r="I2513" i="2"/>
  <c r="L2513" i="2" s="1"/>
  <c r="H2513" i="2"/>
  <c r="G2513" i="2"/>
  <c r="F2513" i="2"/>
  <c r="E2513" i="2"/>
  <c r="K2513" i="2" s="1"/>
  <c r="D2513" i="2"/>
  <c r="C2513" i="2"/>
  <c r="B2513" i="2"/>
  <c r="A2513" i="2"/>
  <c r="J2512" i="2"/>
  <c r="I2512" i="2"/>
  <c r="L2512" i="2" s="1"/>
  <c r="H2512" i="2"/>
  <c r="G2512" i="2"/>
  <c r="F2512" i="2"/>
  <c r="E2512" i="2"/>
  <c r="K2512" i="2" s="1"/>
  <c r="D2512" i="2"/>
  <c r="C2512" i="2"/>
  <c r="B2512" i="2"/>
  <c r="A2512" i="2"/>
  <c r="J2511" i="2"/>
  <c r="I2511" i="2"/>
  <c r="L2511" i="2" s="1"/>
  <c r="H2511" i="2"/>
  <c r="G2511" i="2"/>
  <c r="F2511" i="2"/>
  <c r="E2511" i="2"/>
  <c r="K2511" i="2" s="1"/>
  <c r="D2511" i="2"/>
  <c r="C2511" i="2"/>
  <c r="B2511" i="2"/>
  <c r="A2511" i="2"/>
  <c r="J2510" i="2"/>
  <c r="I2510" i="2"/>
  <c r="L2510" i="2" s="1"/>
  <c r="H2510" i="2"/>
  <c r="G2510" i="2"/>
  <c r="F2510" i="2"/>
  <c r="E2510" i="2"/>
  <c r="K2510" i="2" s="1"/>
  <c r="D2510" i="2"/>
  <c r="C2510" i="2"/>
  <c r="B2510" i="2"/>
  <c r="A2510" i="2"/>
  <c r="J2509" i="2"/>
  <c r="I2509" i="2"/>
  <c r="L2509" i="2" s="1"/>
  <c r="H2509" i="2"/>
  <c r="G2509" i="2"/>
  <c r="F2509" i="2"/>
  <c r="E2509" i="2"/>
  <c r="K2509" i="2" s="1"/>
  <c r="D2509" i="2"/>
  <c r="C2509" i="2"/>
  <c r="B2509" i="2"/>
  <c r="A2509" i="2"/>
  <c r="J2508" i="2"/>
  <c r="I2508" i="2"/>
  <c r="L2508" i="2" s="1"/>
  <c r="H2508" i="2"/>
  <c r="G2508" i="2"/>
  <c r="F2508" i="2"/>
  <c r="E2508" i="2"/>
  <c r="K2508" i="2" s="1"/>
  <c r="D2508" i="2"/>
  <c r="C2508" i="2"/>
  <c r="B2508" i="2"/>
  <c r="A2508" i="2"/>
  <c r="J2507" i="2"/>
  <c r="I2507" i="2"/>
  <c r="L2507" i="2" s="1"/>
  <c r="H2507" i="2"/>
  <c r="G2507" i="2"/>
  <c r="F2507" i="2"/>
  <c r="E2507" i="2"/>
  <c r="K2507" i="2" s="1"/>
  <c r="D2507" i="2"/>
  <c r="C2507" i="2"/>
  <c r="B2507" i="2"/>
  <c r="A2507" i="2"/>
  <c r="J2506" i="2"/>
  <c r="I2506" i="2"/>
  <c r="L2506" i="2" s="1"/>
  <c r="H2506" i="2"/>
  <c r="G2506" i="2"/>
  <c r="F2506" i="2"/>
  <c r="E2506" i="2"/>
  <c r="K2506" i="2" s="1"/>
  <c r="D2506" i="2"/>
  <c r="C2506" i="2"/>
  <c r="B2506" i="2"/>
  <c r="A2506" i="2"/>
  <c r="J2505" i="2"/>
  <c r="I2505" i="2"/>
  <c r="L2505" i="2" s="1"/>
  <c r="H2505" i="2"/>
  <c r="G2505" i="2"/>
  <c r="F2505" i="2"/>
  <c r="E2505" i="2"/>
  <c r="K2505" i="2" s="1"/>
  <c r="D2505" i="2"/>
  <c r="C2505" i="2"/>
  <c r="B2505" i="2"/>
  <c r="A2505" i="2"/>
  <c r="J2504" i="2"/>
  <c r="I2504" i="2"/>
  <c r="L2504" i="2" s="1"/>
  <c r="H2504" i="2"/>
  <c r="G2504" i="2"/>
  <c r="F2504" i="2"/>
  <c r="E2504" i="2"/>
  <c r="K2504" i="2" s="1"/>
  <c r="D2504" i="2"/>
  <c r="C2504" i="2"/>
  <c r="B2504" i="2"/>
  <c r="A2504" i="2"/>
  <c r="J2503" i="2"/>
  <c r="I2503" i="2"/>
  <c r="L2503" i="2" s="1"/>
  <c r="H2503" i="2"/>
  <c r="G2503" i="2"/>
  <c r="F2503" i="2"/>
  <c r="E2503" i="2"/>
  <c r="K2503" i="2" s="1"/>
  <c r="D2503" i="2"/>
  <c r="C2503" i="2"/>
  <c r="B2503" i="2"/>
  <c r="A2503" i="2"/>
  <c r="J2502" i="2"/>
  <c r="I2502" i="2"/>
  <c r="L2502" i="2" s="1"/>
  <c r="H2502" i="2"/>
  <c r="G2502" i="2"/>
  <c r="F2502" i="2"/>
  <c r="E2502" i="2"/>
  <c r="K2502" i="2" s="1"/>
  <c r="D2502" i="2"/>
  <c r="C2502" i="2"/>
  <c r="B2502" i="2"/>
  <c r="A2502" i="2"/>
  <c r="J2501" i="2"/>
  <c r="I2501" i="2"/>
  <c r="L2501" i="2" s="1"/>
  <c r="H2501" i="2"/>
  <c r="G2501" i="2"/>
  <c r="F2501" i="2"/>
  <c r="E2501" i="2"/>
  <c r="K2501" i="2" s="1"/>
  <c r="D2501" i="2"/>
  <c r="C2501" i="2"/>
  <c r="B2501" i="2"/>
  <c r="A2501" i="2"/>
  <c r="J2500" i="2"/>
  <c r="I2500" i="2"/>
  <c r="L2500" i="2" s="1"/>
  <c r="H2500" i="2"/>
  <c r="G2500" i="2"/>
  <c r="F2500" i="2"/>
  <c r="E2500" i="2"/>
  <c r="K2500" i="2" s="1"/>
  <c r="D2500" i="2"/>
  <c r="C2500" i="2"/>
  <c r="B2500" i="2"/>
  <c r="A2500" i="2"/>
  <c r="J2499" i="2"/>
  <c r="I2499" i="2"/>
  <c r="L2499" i="2" s="1"/>
  <c r="H2499" i="2"/>
  <c r="G2499" i="2"/>
  <c r="F2499" i="2"/>
  <c r="E2499" i="2"/>
  <c r="K2499" i="2" s="1"/>
  <c r="D2499" i="2"/>
  <c r="C2499" i="2"/>
  <c r="B2499" i="2"/>
  <c r="A2499" i="2"/>
  <c r="J2498" i="2"/>
  <c r="I2498" i="2"/>
  <c r="L2498" i="2" s="1"/>
  <c r="H2498" i="2"/>
  <c r="G2498" i="2"/>
  <c r="F2498" i="2"/>
  <c r="E2498" i="2"/>
  <c r="K2498" i="2" s="1"/>
  <c r="D2498" i="2"/>
  <c r="C2498" i="2"/>
  <c r="B2498" i="2"/>
  <c r="A2498" i="2"/>
  <c r="J2497" i="2"/>
  <c r="I2497" i="2"/>
  <c r="L2497" i="2" s="1"/>
  <c r="H2497" i="2"/>
  <c r="G2497" i="2"/>
  <c r="F2497" i="2"/>
  <c r="E2497" i="2"/>
  <c r="K2497" i="2" s="1"/>
  <c r="D2497" i="2"/>
  <c r="C2497" i="2"/>
  <c r="B2497" i="2"/>
  <c r="A2497" i="2"/>
  <c r="J2496" i="2"/>
  <c r="I2496" i="2"/>
  <c r="L2496" i="2" s="1"/>
  <c r="H2496" i="2"/>
  <c r="G2496" i="2"/>
  <c r="F2496" i="2"/>
  <c r="E2496" i="2"/>
  <c r="K2496" i="2" s="1"/>
  <c r="D2496" i="2"/>
  <c r="C2496" i="2"/>
  <c r="B2496" i="2"/>
  <c r="A2496" i="2"/>
  <c r="J2495" i="2"/>
  <c r="I2495" i="2"/>
  <c r="L2495" i="2" s="1"/>
  <c r="H2495" i="2"/>
  <c r="G2495" i="2"/>
  <c r="F2495" i="2"/>
  <c r="E2495" i="2"/>
  <c r="K2495" i="2" s="1"/>
  <c r="D2495" i="2"/>
  <c r="C2495" i="2"/>
  <c r="B2495" i="2"/>
  <c r="A2495" i="2"/>
  <c r="J2494" i="2"/>
  <c r="I2494" i="2"/>
  <c r="L2494" i="2" s="1"/>
  <c r="H2494" i="2"/>
  <c r="G2494" i="2"/>
  <c r="F2494" i="2"/>
  <c r="E2494" i="2"/>
  <c r="K2494" i="2" s="1"/>
  <c r="D2494" i="2"/>
  <c r="C2494" i="2"/>
  <c r="B2494" i="2"/>
  <c r="A2494" i="2"/>
  <c r="J2493" i="2"/>
  <c r="I2493" i="2"/>
  <c r="L2493" i="2" s="1"/>
  <c r="H2493" i="2"/>
  <c r="G2493" i="2"/>
  <c r="F2493" i="2"/>
  <c r="E2493" i="2"/>
  <c r="K2493" i="2" s="1"/>
  <c r="D2493" i="2"/>
  <c r="C2493" i="2"/>
  <c r="B2493" i="2"/>
  <c r="A2493" i="2"/>
  <c r="J2492" i="2"/>
  <c r="I2492" i="2"/>
  <c r="L2492" i="2" s="1"/>
  <c r="H2492" i="2"/>
  <c r="G2492" i="2"/>
  <c r="F2492" i="2"/>
  <c r="E2492" i="2"/>
  <c r="K2492" i="2" s="1"/>
  <c r="D2492" i="2"/>
  <c r="C2492" i="2"/>
  <c r="B2492" i="2"/>
  <c r="A2492" i="2"/>
  <c r="J2491" i="2"/>
  <c r="I2491" i="2"/>
  <c r="L2491" i="2" s="1"/>
  <c r="H2491" i="2"/>
  <c r="G2491" i="2"/>
  <c r="F2491" i="2"/>
  <c r="E2491" i="2"/>
  <c r="K2491" i="2" s="1"/>
  <c r="D2491" i="2"/>
  <c r="C2491" i="2"/>
  <c r="B2491" i="2"/>
  <c r="A2491" i="2"/>
  <c r="J2490" i="2"/>
  <c r="I2490" i="2"/>
  <c r="L2490" i="2" s="1"/>
  <c r="H2490" i="2"/>
  <c r="G2490" i="2"/>
  <c r="F2490" i="2"/>
  <c r="E2490" i="2"/>
  <c r="K2490" i="2" s="1"/>
  <c r="D2490" i="2"/>
  <c r="C2490" i="2"/>
  <c r="B2490" i="2"/>
  <c r="A2490" i="2"/>
  <c r="J2489" i="2"/>
  <c r="I2489" i="2"/>
  <c r="L2489" i="2" s="1"/>
  <c r="H2489" i="2"/>
  <c r="G2489" i="2"/>
  <c r="F2489" i="2"/>
  <c r="E2489" i="2"/>
  <c r="K2489" i="2" s="1"/>
  <c r="D2489" i="2"/>
  <c r="C2489" i="2"/>
  <c r="B2489" i="2"/>
  <c r="A2489" i="2"/>
  <c r="J2488" i="2"/>
  <c r="I2488" i="2"/>
  <c r="L2488" i="2" s="1"/>
  <c r="H2488" i="2"/>
  <c r="G2488" i="2"/>
  <c r="F2488" i="2"/>
  <c r="E2488" i="2"/>
  <c r="K2488" i="2" s="1"/>
  <c r="D2488" i="2"/>
  <c r="C2488" i="2"/>
  <c r="B2488" i="2"/>
  <c r="A2488" i="2"/>
  <c r="J2487" i="2"/>
  <c r="I2487" i="2"/>
  <c r="L2487" i="2" s="1"/>
  <c r="H2487" i="2"/>
  <c r="G2487" i="2"/>
  <c r="F2487" i="2"/>
  <c r="E2487" i="2"/>
  <c r="K2487" i="2" s="1"/>
  <c r="D2487" i="2"/>
  <c r="C2487" i="2"/>
  <c r="B2487" i="2"/>
  <c r="A2487" i="2"/>
  <c r="J2486" i="2"/>
  <c r="I2486" i="2"/>
  <c r="L2486" i="2" s="1"/>
  <c r="H2486" i="2"/>
  <c r="G2486" i="2"/>
  <c r="F2486" i="2"/>
  <c r="E2486" i="2"/>
  <c r="K2486" i="2" s="1"/>
  <c r="D2486" i="2"/>
  <c r="C2486" i="2"/>
  <c r="B2486" i="2"/>
  <c r="A2486" i="2"/>
  <c r="J2485" i="2"/>
  <c r="I2485" i="2"/>
  <c r="L2485" i="2" s="1"/>
  <c r="H2485" i="2"/>
  <c r="G2485" i="2"/>
  <c r="F2485" i="2"/>
  <c r="E2485" i="2"/>
  <c r="K2485" i="2" s="1"/>
  <c r="D2485" i="2"/>
  <c r="C2485" i="2"/>
  <c r="B2485" i="2"/>
  <c r="A2485" i="2"/>
  <c r="J2484" i="2"/>
  <c r="I2484" i="2"/>
  <c r="L2484" i="2" s="1"/>
  <c r="H2484" i="2"/>
  <c r="G2484" i="2"/>
  <c r="F2484" i="2"/>
  <c r="E2484" i="2"/>
  <c r="K2484" i="2" s="1"/>
  <c r="D2484" i="2"/>
  <c r="C2484" i="2"/>
  <c r="B2484" i="2"/>
  <c r="A2484" i="2"/>
  <c r="J2483" i="2"/>
  <c r="I2483" i="2"/>
  <c r="L2483" i="2" s="1"/>
  <c r="H2483" i="2"/>
  <c r="G2483" i="2"/>
  <c r="F2483" i="2"/>
  <c r="E2483" i="2"/>
  <c r="K2483" i="2" s="1"/>
  <c r="D2483" i="2"/>
  <c r="C2483" i="2"/>
  <c r="B2483" i="2"/>
  <c r="A2483" i="2"/>
  <c r="J2482" i="2"/>
  <c r="I2482" i="2"/>
  <c r="L2482" i="2" s="1"/>
  <c r="H2482" i="2"/>
  <c r="G2482" i="2"/>
  <c r="F2482" i="2"/>
  <c r="E2482" i="2"/>
  <c r="K2482" i="2" s="1"/>
  <c r="D2482" i="2"/>
  <c r="C2482" i="2"/>
  <c r="B2482" i="2"/>
  <c r="A2482" i="2"/>
  <c r="J2481" i="2"/>
  <c r="I2481" i="2"/>
  <c r="L2481" i="2" s="1"/>
  <c r="H2481" i="2"/>
  <c r="G2481" i="2"/>
  <c r="F2481" i="2"/>
  <c r="E2481" i="2"/>
  <c r="K2481" i="2" s="1"/>
  <c r="D2481" i="2"/>
  <c r="C2481" i="2"/>
  <c r="B2481" i="2"/>
  <c r="A2481" i="2"/>
  <c r="J2480" i="2"/>
  <c r="I2480" i="2"/>
  <c r="L2480" i="2" s="1"/>
  <c r="H2480" i="2"/>
  <c r="G2480" i="2"/>
  <c r="F2480" i="2"/>
  <c r="E2480" i="2"/>
  <c r="K2480" i="2" s="1"/>
  <c r="D2480" i="2"/>
  <c r="C2480" i="2"/>
  <c r="B2480" i="2"/>
  <c r="A2480" i="2"/>
  <c r="J2479" i="2"/>
  <c r="I2479" i="2"/>
  <c r="L2479" i="2" s="1"/>
  <c r="H2479" i="2"/>
  <c r="G2479" i="2"/>
  <c r="F2479" i="2"/>
  <c r="E2479" i="2"/>
  <c r="K2479" i="2" s="1"/>
  <c r="D2479" i="2"/>
  <c r="C2479" i="2"/>
  <c r="B2479" i="2"/>
  <c r="A2479" i="2"/>
  <c r="J2478" i="2"/>
  <c r="I2478" i="2"/>
  <c r="L2478" i="2" s="1"/>
  <c r="H2478" i="2"/>
  <c r="G2478" i="2"/>
  <c r="F2478" i="2"/>
  <c r="E2478" i="2"/>
  <c r="K2478" i="2" s="1"/>
  <c r="D2478" i="2"/>
  <c r="C2478" i="2"/>
  <c r="B2478" i="2"/>
  <c r="A2478" i="2"/>
  <c r="J2477" i="2"/>
  <c r="I2477" i="2"/>
  <c r="L2477" i="2" s="1"/>
  <c r="H2477" i="2"/>
  <c r="G2477" i="2"/>
  <c r="F2477" i="2"/>
  <c r="E2477" i="2"/>
  <c r="K2477" i="2" s="1"/>
  <c r="D2477" i="2"/>
  <c r="C2477" i="2"/>
  <c r="B2477" i="2"/>
  <c r="A2477" i="2"/>
  <c r="J2476" i="2"/>
  <c r="I2476" i="2"/>
  <c r="L2476" i="2" s="1"/>
  <c r="H2476" i="2"/>
  <c r="G2476" i="2"/>
  <c r="F2476" i="2"/>
  <c r="E2476" i="2"/>
  <c r="K2476" i="2" s="1"/>
  <c r="D2476" i="2"/>
  <c r="C2476" i="2"/>
  <c r="B2476" i="2"/>
  <c r="A2476" i="2"/>
  <c r="J2475" i="2"/>
  <c r="I2475" i="2"/>
  <c r="L2475" i="2" s="1"/>
  <c r="H2475" i="2"/>
  <c r="G2475" i="2"/>
  <c r="F2475" i="2"/>
  <c r="E2475" i="2"/>
  <c r="K2475" i="2" s="1"/>
  <c r="D2475" i="2"/>
  <c r="C2475" i="2"/>
  <c r="B2475" i="2"/>
  <c r="A2475" i="2"/>
  <c r="J2474" i="2"/>
  <c r="I2474" i="2"/>
  <c r="L2474" i="2" s="1"/>
  <c r="H2474" i="2"/>
  <c r="G2474" i="2"/>
  <c r="F2474" i="2"/>
  <c r="E2474" i="2"/>
  <c r="K2474" i="2" s="1"/>
  <c r="D2474" i="2"/>
  <c r="C2474" i="2"/>
  <c r="B2474" i="2"/>
  <c r="A2474" i="2"/>
  <c r="J2473" i="2"/>
  <c r="I2473" i="2"/>
  <c r="L2473" i="2" s="1"/>
  <c r="H2473" i="2"/>
  <c r="G2473" i="2"/>
  <c r="F2473" i="2"/>
  <c r="E2473" i="2"/>
  <c r="K2473" i="2" s="1"/>
  <c r="D2473" i="2"/>
  <c r="C2473" i="2"/>
  <c r="B2473" i="2"/>
  <c r="A2473" i="2"/>
  <c r="J2472" i="2"/>
  <c r="I2472" i="2"/>
  <c r="L2472" i="2" s="1"/>
  <c r="H2472" i="2"/>
  <c r="G2472" i="2"/>
  <c r="F2472" i="2"/>
  <c r="E2472" i="2"/>
  <c r="K2472" i="2" s="1"/>
  <c r="D2472" i="2"/>
  <c r="C2472" i="2"/>
  <c r="B2472" i="2"/>
  <c r="A2472" i="2"/>
  <c r="J2471" i="2"/>
  <c r="I2471" i="2"/>
  <c r="L2471" i="2" s="1"/>
  <c r="H2471" i="2"/>
  <c r="G2471" i="2"/>
  <c r="F2471" i="2"/>
  <c r="E2471" i="2"/>
  <c r="K2471" i="2" s="1"/>
  <c r="D2471" i="2"/>
  <c r="C2471" i="2"/>
  <c r="B2471" i="2"/>
  <c r="A2471" i="2"/>
  <c r="J2470" i="2"/>
  <c r="I2470" i="2"/>
  <c r="L2470" i="2" s="1"/>
  <c r="H2470" i="2"/>
  <c r="G2470" i="2"/>
  <c r="F2470" i="2"/>
  <c r="E2470" i="2"/>
  <c r="K2470" i="2" s="1"/>
  <c r="D2470" i="2"/>
  <c r="C2470" i="2"/>
  <c r="B2470" i="2"/>
  <c r="A2470" i="2"/>
  <c r="J2469" i="2"/>
  <c r="I2469" i="2"/>
  <c r="L2469" i="2" s="1"/>
  <c r="H2469" i="2"/>
  <c r="G2469" i="2"/>
  <c r="F2469" i="2"/>
  <c r="E2469" i="2"/>
  <c r="K2469" i="2" s="1"/>
  <c r="D2469" i="2"/>
  <c r="C2469" i="2"/>
  <c r="B2469" i="2"/>
  <c r="A2469" i="2"/>
  <c r="J2468" i="2"/>
  <c r="I2468" i="2"/>
  <c r="L2468" i="2" s="1"/>
  <c r="H2468" i="2"/>
  <c r="G2468" i="2"/>
  <c r="F2468" i="2"/>
  <c r="E2468" i="2"/>
  <c r="K2468" i="2" s="1"/>
  <c r="D2468" i="2"/>
  <c r="C2468" i="2"/>
  <c r="B2468" i="2"/>
  <c r="A2468" i="2"/>
  <c r="J2467" i="2"/>
  <c r="I2467" i="2"/>
  <c r="L2467" i="2" s="1"/>
  <c r="H2467" i="2"/>
  <c r="G2467" i="2"/>
  <c r="F2467" i="2"/>
  <c r="E2467" i="2"/>
  <c r="K2467" i="2" s="1"/>
  <c r="D2467" i="2"/>
  <c r="C2467" i="2"/>
  <c r="B2467" i="2"/>
  <c r="A2467" i="2"/>
  <c r="J2466" i="2"/>
  <c r="I2466" i="2"/>
  <c r="L2466" i="2" s="1"/>
  <c r="H2466" i="2"/>
  <c r="G2466" i="2"/>
  <c r="F2466" i="2"/>
  <c r="E2466" i="2"/>
  <c r="K2466" i="2" s="1"/>
  <c r="D2466" i="2"/>
  <c r="C2466" i="2"/>
  <c r="B2466" i="2"/>
  <c r="A2466" i="2"/>
  <c r="J2465" i="2"/>
  <c r="I2465" i="2"/>
  <c r="L2465" i="2" s="1"/>
  <c r="H2465" i="2"/>
  <c r="G2465" i="2"/>
  <c r="F2465" i="2"/>
  <c r="E2465" i="2"/>
  <c r="K2465" i="2" s="1"/>
  <c r="D2465" i="2"/>
  <c r="C2465" i="2"/>
  <c r="B2465" i="2"/>
  <c r="A2465" i="2"/>
  <c r="J2464" i="2"/>
  <c r="I2464" i="2"/>
  <c r="L2464" i="2" s="1"/>
  <c r="H2464" i="2"/>
  <c r="G2464" i="2"/>
  <c r="F2464" i="2"/>
  <c r="E2464" i="2"/>
  <c r="K2464" i="2" s="1"/>
  <c r="D2464" i="2"/>
  <c r="C2464" i="2"/>
  <c r="B2464" i="2"/>
  <c r="A2464" i="2"/>
  <c r="J2463" i="2"/>
  <c r="I2463" i="2"/>
  <c r="L2463" i="2" s="1"/>
  <c r="H2463" i="2"/>
  <c r="G2463" i="2"/>
  <c r="F2463" i="2"/>
  <c r="E2463" i="2"/>
  <c r="K2463" i="2" s="1"/>
  <c r="D2463" i="2"/>
  <c r="C2463" i="2"/>
  <c r="B2463" i="2"/>
  <c r="A2463" i="2"/>
  <c r="J2462" i="2"/>
  <c r="I2462" i="2"/>
  <c r="L2462" i="2" s="1"/>
  <c r="H2462" i="2"/>
  <c r="G2462" i="2"/>
  <c r="F2462" i="2"/>
  <c r="E2462" i="2"/>
  <c r="K2462" i="2" s="1"/>
  <c r="D2462" i="2"/>
  <c r="C2462" i="2"/>
  <c r="B2462" i="2"/>
  <c r="A2462" i="2"/>
  <c r="J2461" i="2"/>
  <c r="I2461" i="2"/>
  <c r="L2461" i="2" s="1"/>
  <c r="H2461" i="2"/>
  <c r="G2461" i="2"/>
  <c r="F2461" i="2"/>
  <c r="E2461" i="2"/>
  <c r="K2461" i="2" s="1"/>
  <c r="D2461" i="2"/>
  <c r="C2461" i="2"/>
  <c r="B2461" i="2"/>
  <c r="A2461" i="2"/>
  <c r="J2460" i="2"/>
  <c r="I2460" i="2"/>
  <c r="L2460" i="2" s="1"/>
  <c r="H2460" i="2"/>
  <c r="G2460" i="2"/>
  <c r="F2460" i="2"/>
  <c r="E2460" i="2"/>
  <c r="K2460" i="2" s="1"/>
  <c r="D2460" i="2"/>
  <c r="C2460" i="2"/>
  <c r="B2460" i="2"/>
  <c r="A2460" i="2"/>
  <c r="J2459" i="2"/>
  <c r="I2459" i="2"/>
  <c r="L2459" i="2" s="1"/>
  <c r="H2459" i="2"/>
  <c r="G2459" i="2"/>
  <c r="F2459" i="2"/>
  <c r="E2459" i="2"/>
  <c r="K2459" i="2" s="1"/>
  <c r="D2459" i="2"/>
  <c r="C2459" i="2"/>
  <c r="B2459" i="2"/>
  <c r="A2459" i="2"/>
  <c r="J2458" i="2"/>
  <c r="I2458" i="2"/>
  <c r="L2458" i="2" s="1"/>
  <c r="H2458" i="2"/>
  <c r="G2458" i="2"/>
  <c r="F2458" i="2"/>
  <c r="E2458" i="2"/>
  <c r="K2458" i="2" s="1"/>
  <c r="D2458" i="2"/>
  <c r="C2458" i="2"/>
  <c r="B2458" i="2"/>
  <c r="A2458" i="2"/>
  <c r="J2457" i="2"/>
  <c r="I2457" i="2"/>
  <c r="L2457" i="2" s="1"/>
  <c r="H2457" i="2"/>
  <c r="G2457" i="2"/>
  <c r="F2457" i="2"/>
  <c r="E2457" i="2"/>
  <c r="K2457" i="2" s="1"/>
  <c r="D2457" i="2"/>
  <c r="C2457" i="2"/>
  <c r="B2457" i="2"/>
  <c r="A2457" i="2"/>
  <c r="J2456" i="2"/>
  <c r="I2456" i="2"/>
  <c r="L2456" i="2" s="1"/>
  <c r="H2456" i="2"/>
  <c r="G2456" i="2"/>
  <c r="F2456" i="2"/>
  <c r="E2456" i="2"/>
  <c r="K2456" i="2" s="1"/>
  <c r="D2456" i="2"/>
  <c r="C2456" i="2"/>
  <c r="B2456" i="2"/>
  <c r="A2456" i="2"/>
  <c r="J2455" i="2"/>
  <c r="I2455" i="2"/>
  <c r="L2455" i="2" s="1"/>
  <c r="H2455" i="2"/>
  <c r="G2455" i="2"/>
  <c r="F2455" i="2"/>
  <c r="E2455" i="2"/>
  <c r="K2455" i="2" s="1"/>
  <c r="D2455" i="2"/>
  <c r="C2455" i="2"/>
  <c r="B2455" i="2"/>
  <c r="A2455" i="2"/>
  <c r="J2454" i="2"/>
  <c r="I2454" i="2"/>
  <c r="L2454" i="2" s="1"/>
  <c r="H2454" i="2"/>
  <c r="G2454" i="2"/>
  <c r="F2454" i="2"/>
  <c r="E2454" i="2"/>
  <c r="K2454" i="2" s="1"/>
  <c r="D2454" i="2"/>
  <c r="C2454" i="2"/>
  <c r="B2454" i="2"/>
  <c r="A2454" i="2"/>
  <c r="J2453" i="2"/>
  <c r="I2453" i="2"/>
  <c r="L2453" i="2" s="1"/>
  <c r="H2453" i="2"/>
  <c r="G2453" i="2"/>
  <c r="F2453" i="2"/>
  <c r="E2453" i="2"/>
  <c r="K2453" i="2" s="1"/>
  <c r="D2453" i="2"/>
  <c r="C2453" i="2"/>
  <c r="B2453" i="2"/>
  <c r="A2453" i="2"/>
  <c r="J2452" i="2"/>
  <c r="I2452" i="2"/>
  <c r="L2452" i="2" s="1"/>
  <c r="H2452" i="2"/>
  <c r="G2452" i="2"/>
  <c r="F2452" i="2"/>
  <c r="E2452" i="2"/>
  <c r="K2452" i="2" s="1"/>
  <c r="D2452" i="2"/>
  <c r="C2452" i="2"/>
  <c r="B2452" i="2"/>
  <c r="A2452" i="2"/>
  <c r="J2451" i="2"/>
  <c r="I2451" i="2"/>
  <c r="L2451" i="2" s="1"/>
  <c r="H2451" i="2"/>
  <c r="G2451" i="2"/>
  <c r="F2451" i="2"/>
  <c r="E2451" i="2"/>
  <c r="K2451" i="2" s="1"/>
  <c r="D2451" i="2"/>
  <c r="C2451" i="2"/>
  <c r="B2451" i="2"/>
  <c r="A2451" i="2"/>
  <c r="J2450" i="2"/>
  <c r="I2450" i="2"/>
  <c r="L2450" i="2" s="1"/>
  <c r="H2450" i="2"/>
  <c r="G2450" i="2"/>
  <c r="F2450" i="2"/>
  <c r="E2450" i="2"/>
  <c r="K2450" i="2" s="1"/>
  <c r="D2450" i="2"/>
  <c r="C2450" i="2"/>
  <c r="B2450" i="2"/>
  <c r="A2450" i="2"/>
  <c r="J2449" i="2"/>
  <c r="I2449" i="2"/>
  <c r="L2449" i="2" s="1"/>
  <c r="H2449" i="2"/>
  <c r="G2449" i="2"/>
  <c r="F2449" i="2"/>
  <c r="E2449" i="2"/>
  <c r="K2449" i="2" s="1"/>
  <c r="D2449" i="2"/>
  <c r="C2449" i="2"/>
  <c r="B2449" i="2"/>
  <c r="A2449" i="2"/>
  <c r="J2448" i="2"/>
  <c r="I2448" i="2"/>
  <c r="L2448" i="2" s="1"/>
  <c r="H2448" i="2"/>
  <c r="G2448" i="2"/>
  <c r="F2448" i="2"/>
  <c r="E2448" i="2"/>
  <c r="K2448" i="2" s="1"/>
  <c r="D2448" i="2"/>
  <c r="C2448" i="2"/>
  <c r="B2448" i="2"/>
  <c r="A2448" i="2"/>
  <c r="J2447" i="2"/>
  <c r="I2447" i="2"/>
  <c r="L2447" i="2" s="1"/>
  <c r="H2447" i="2"/>
  <c r="G2447" i="2"/>
  <c r="F2447" i="2"/>
  <c r="E2447" i="2"/>
  <c r="K2447" i="2" s="1"/>
  <c r="D2447" i="2"/>
  <c r="C2447" i="2"/>
  <c r="B2447" i="2"/>
  <c r="A2447" i="2"/>
  <c r="J2446" i="2"/>
  <c r="I2446" i="2"/>
  <c r="L2446" i="2" s="1"/>
  <c r="H2446" i="2"/>
  <c r="G2446" i="2"/>
  <c r="F2446" i="2"/>
  <c r="E2446" i="2"/>
  <c r="K2446" i="2" s="1"/>
  <c r="D2446" i="2"/>
  <c r="C2446" i="2"/>
  <c r="B2446" i="2"/>
  <c r="A2446" i="2"/>
  <c r="J2445" i="2"/>
  <c r="I2445" i="2"/>
  <c r="L2445" i="2" s="1"/>
  <c r="H2445" i="2"/>
  <c r="G2445" i="2"/>
  <c r="F2445" i="2"/>
  <c r="E2445" i="2"/>
  <c r="K2445" i="2" s="1"/>
  <c r="D2445" i="2"/>
  <c r="C2445" i="2"/>
  <c r="B2445" i="2"/>
  <c r="A2445" i="2"/>
  <c r="J2444" i="2"/>
  <c r="I2444" i="2"/>
  <c r="L2444" i="2" s="1"/>
  <c r="H2444" i="2"/>
  <c r="G2444" i="2"/>
  <c r="F2444" i="2"/>
  <c r="E2444" i="2"/>
  <c r="K2444" i="2" s="1"/>
  <c r="D2444" i="2"/>
  <c r="C2444" i="2"/>
  <c r="B2444" i="2"/>
  <c r="A2444" i="2"/>
  <c r="J2443" i="2"/>
  <c r="I2443" i="2"/>
  <c r="L2443" i="2" s="1"/>
  <c r="H2443" i="2"/>
  <c r="G2443" i="2"/>
  <c r="F2443" i="2"/>
  <c r="E2443" i="2"/>
  <c r="K2443" i="2" s="1"/>
  <c r="D2443" i="2"/>
  <c r="C2443" i="2"/>
  <c r="B2443" i="2"/>
  <c r="A2443" i="2"/>
  <c r="J2442" i="2"/>
  <c r="I2442" i="2"/>
  <c r="L2442" i="2" s="1"/>
  <c r="H2442" i="2"/>
  <c r="G2442" i="2"/>
  <c r="F2442" i="2"/>
  <c r="E2442" i="2"/>
  <c r="K2442" i="2" s="1"/>
  <c r="D2442" i="2"/>
  <c r="C2442" i="2"/>
  <c r="B2442" i="2"/>
  <c r="A2442" i="2"/>
  <c r="J2441" i="2"/>
  <c r="I2441" i="2"/>
  <c r="L2441" i="2" s="1"/>
  <c r="H2441" i="2"/>
  <c r="G2441" i="2"/>
  <c r="F2441" i="2"/>
  <c r="E2441" i="2"/>
  <c r="K2441" i="2" s="1"/>
  <c r="D2441" i="2"/>
  <c r="C2441" i="2"/>
  <c r="B2441" i="2"/>
  <c r="A2441" i="2"/>
  <c r="J2440" i="2"/>
  <c r="I2440" i="2"/>
  <c r="L2440" i="2" s="1"/>
  <c r="H2440" i="2"/>
  <c r="G2440" i="2"/>
  <c r="F2440" i="2"/>
  <c r="E2440" i="2"/>
  <c r="K2440" i="2" s="1"/>
  <c r="D2440" i="2"/>
  <c r="C2440" i="2"/>
  <c r="B2440" i="2"/>
  <c r="A2440" i="2"/>
  <c r="J2439" i="2"/>
  <c r="I2439" i="2"/>
  <c r="L2439" i="2" s="1"/>
  <c r="H2439" i="2"/>
  <c r="G2439" i="2"/>
  <c r="F2439" i="2"/>
  <c r="E2439" i="2"/>
  <c r="K2439" i="2" s="1"/>
  <c r="D2439" i="2"/>
  <c r="C2439" i="2"/>
  <c r="B2439" i="2"/>
  <c r="A2439" i="2"/>
  <c r="J2438" i="2"/>
  <c r="I2438" i="2"/>
  <c r="L2438" i="2" s="1"/>
  <c r="H2438" i="2"/>
  <c r="G2438" i="2"/>
  <c r="F2438" i="2"/>
  <c r="E2438" i="2"/>
  <c r="K2438" i="2" s="1"/>
  <c r="D2438" i="2"/>
  <c r="C2438" i="2"/>
  <c r="B2438" i="2"/>
  <c r="A2438" i="2"/>
  <c r="J2437" i="2"/>
  <c r="I2437" i="2"/>
  <c r="L2437" i="2" s="1"/>
  <c r="H2437" i="2"/>
  <c r="G2437" i="2"/>
  <c r="F2437" i="2"/>
  <c r="E2437" i="2"/>
  <c r="K2437" i="2" s="1"/>
  <c r="D2437" i="2"/>
  <c r="C2437" i="2"/>
  <c r="B2437" i="2"/>
  <c r="A2437" i="2"/>
  <c r="J2436" i="2"/>
  <c r="I2436" i="2"/>
  <c r="L2436" i="2" s="1"/>
  <c r="H2436" i="2"/>
  <c r="G2436" i="2"/>
  <c r="F2436" i="2"/>
  <c r="E2436" i="2"/>
  <c r="K2436" i="2" s="1"/>
  <c r="D2436" i="2"/>
  <c r="C2436" i="2"/>
  <c r="B2436" i="2"/>
  <c r="A2436" i="2"/>
  <c r="J2435" i="2"/>
  <c r="I2435" i="2"/>
  <c r="L2435" i="2" s="1"/>
  <c r="H2435" i="2"/>
  <c r="G2435" i="2"/>
  <c r="F2435" i="2"/>
  <c r="E2435" i="2"/>
  <c r="K2435" i="2" s="1"/>
  <c r="D2435" i="2"/>
  <c r="C2435" i="2"/>
  <c r="B2435" i="2"/>
  <c r="A2435" i="2"/>
  <c r="J2434" i="2"/>
  <c r="I2434" i="2"/>
  <c r="L2434" i="2" s="1"/>
  <c r="H2434" i="2"/>
  <c r="G2434" i="2"/>
  <c r="F2434" i="2"/>
  <c r="E2434" i="2"/>
  <c r="K2434" i="2" s="1"/>
  <c r="D2434" i="2"/>
  <c r="C2434" i="2"/>
  <c r="B2434" i="2"/>
  <c r="A2434" i="2"/>
  <c r="J2433" i="2"/>
  <c r="I2433" i="2"/>
  <c r="L2433" i="2" s="1"/>
  <c r="H2433" i="2"/>
  <c r="G2433" i="2"/>
  <c r="F2433" i="2"/>
  <c r="E2433" i="2"/>
  <c r="K2433" i="2" s="1"/>
  <c r="D2433" i="2"/>
  <c r="C2433" i="2"/>
  <c r="B2433" i="2"/>
  <c r="A2433" i="2"/>
  <c r="J2432" i="2"/>
  <c r="I2432" i="2"/>
  <c r="L2432" i="2" s="1"/>
  <c r="H2432" i="2"/>
  <c r="G2432" i="2"/>
  <c r="F2432" i="2"/>
  <c r="E2432" i="2"/>
  <c r="K2432" i="2" s="1"/>
  <c r="D2432" i="2"/>
  <c r="C2432" i="2"/>
  <c r="B2432" i="2"/>
  <c r="A2432" i="2"/>
  <c r="J2431" i="2"/>
  <c r="I2431" i="2"/>
  <c r="L2431" i="2" s="1"/>
  <c r="H2431" i="2"/>
  <c r="G2431" i="2"/>
  <c r="F2431" i="2"/>
  <c r="E2431" i="2"/>
  <c r="K2431" i="2" s="1"/>
  <c r="D2431" i="2"/>
  <c r="C2431" i="2"/>
  <c r="B2431" i="2"/>
  <c r="A2431" i="2"/>
  <c r="J2430" i="2"/>
  <c r="I2430" i="2"/>
  <c r="L2430" i="2" s="1"/>
  <c r="H2430" i="2"/>
  <c r="G2430" i="2"/>
  <c r="F2430" i="2"/>
  <c r="E2430" i="2"/>
  <c r="K2430" i="2" s="1"/>
  <c r="D2430" i="2"/>
  <c r="C2430" i="2"/>
  <c r="B2430" i="2"/>
  <c r="A2430" i="2"/>
  <c r="J2429" i="2"/>
  <c r="I2429" i="2"/>
  <c r="L2429" i="2" s="1"/>
  <c r="H2429" i="2"/>
  <c r="G2429" i="2"/>
  <c r="F2429" i="2"/>
  <c r="E2429" i="2"/>
  <c r="K2429" i="2" s="1"/>
  <c r="D2429" i="2"/>
  <c r="C2429" i="2"/>
  <c r="B2429" i="2"/>
  <c r="A2429" i="2"/>
  <c r="J2428" i="2"/>
  <c r="I2428" i="2"/>
  <c r="L2428" i="2" s="1"/>
  <c r="H2428" i="2"/>
  <c r="G2428" i="2"/>
  <c r="F2428" i="2"/>
  <c r="E2428" i="2"/>
  <c r="K2428" i="2" s="1"/>
  <c r="D2428" i="2"/>
  <c r="C2428" i="2"/>
  <c r="B2428" i="2"/>
  <c r="A2428" i="2"/>
  <c r="J2427" i="2"/>
  <c r="I2427" i="2"/>
  <c r="L2427" i="2" s="1"/>
  <c r="H2427" i="2"/>
  <c r="G2427" i="2"/>
  <c r="F2427" i="2"/>
  <c r="E2427" i="2"/>
  <c r="K2427" i="2" s="1"/>
  <c r="D2427" i="2"/>
  <c r="C2427" i="2"/>
  <c r="B2427" i="2"/>
  <c r="A2427" i="2"/>
  <c r="J2426" i="2"/>
  <c r="I2426" i="2"/>
  <c r="L2426" i="2" s="1"/>
  <c r="H2426" i="2"/>
  <c r="G2426" i="2"/>
  <c r="F2426" i="2"/>
  <c r="E2426" i="2"/>
  <c r="K2426" i="2" s="1"/>
  <c r="D2426" i="2"/>
  <c r="C2426" i="2"/>
  <c r="B2426" i="2"/>
  <c r="A2426" i="2"/>
  <c r="J2425" i="2"/>
  <c r="I2425" i="2"/>
  <c r="L2425" i="2" s="1"/>
  <c r="H2425" i="2"/>
  <c r="G2425" i="2"/>
  <c r="F2425" i="2"/>
  <c r="E2425" i="2"/>
  <c r="K2425" i="2" s="1"/>
  <c r="D2425" i="2"/>
  <c r="C2425" i="2"/>
  <c r="B2425" i="2"/>
  <c r="A2425" i="2"/>
  <c r="J2424" i="2"/>
  <c r="I2424" i="2"/>
  <c r="L2424" i="2" s="1"/>
  <c r="H2424" i="2"/>
  <c r="G2424" i="2"/>
  <c r="F2424" i="2"/>
  <c r="E2424" i="2"/>
  <c r="K2424" i="2" s="1"/>
  <c r="D2424" i="2"/>
  <c r="C2424" i="2"/>
  <c r="B2424" i="2"/>
  <c r="A2424" i="2"/>
  <c r="J2423" i="2"/>
  <c r="I2423" i="2"/>
  <c r="L2423" i="2" s="1"/>
  <c r="H2423" i="2"/>
  <c r="G2423" i="2"/>
  <c r="F2423" i="2"/>
  <c r="E2423" i="2"/>
  <c r="K2423" i="2" s="1"/>
  <c r="D2423" i="2"/>
  <c r="C2423" i="2"/>
  <c r="B2423" i="2"/>
  <c r="A2423" i="2"/>
  <c r="J2422" i="2"/>
  <c r="I2422" i="2"/>
  <c r="L2422" i="2" s="1"/>
  <c r="H2422" i="2"/>
  <c r="G2422" i="2"/>
  <c r="F2422" i="2"/>
  <c r="E2422" i="2"/>
  <c r="K2422" i="2" s="1"/>
  <c r="D2422" i="2"/>
  <c r="C2422" i="2"/>
  <c r="B2422" i="2"/>
  <c r="A2422" i="2"/>
  <c r="J2421" i="2"/>
  <c r="I2421" i="2"/>
  <c r="L2421" i="2" s="1"/>
  <c r="H2421" i="2"/>
  <c r="G2421" i="2"/>
  <c r="F2421" i="2"/>
  <c r="E2421" i="2"/>
  <c r="K2421" i="2" s="1"/>
  <c r="D2421" i="2"/>
  <c r="C2421" i="2"/>
  <c r="B2421" i="2"/>
  <c r="A2421" i="2"/>
  <c r="J2420" i="2"/>
  <c r="I2420" i="2"/>
  <c r="L2420" i="2" s="1"/>
  <c r="H2420" i="2"/>
  <c r="G2420" i="2"/>
  <c r="F2420" i="2"/>
  <c r="E2420" i="2"/>
  <c r="K2420" i="2" s="1"/>
  <c r="D2420" i="2"/>
  <c r="C2420" i="2"/>
  <c r="B2420" i="2"/>
  <c r="A2420" i="2"/>
  <c r="J2419" i="2"/>
  <c r="I2419" i="2"/>
  <c r="L2419" i="2" s="1"/>
  <c r="H2419" i="2"/>
  <c r="G2419" i="2"/>
  <c r="F2419" i="2"/>
  <c r="E2419" i="2"/>
  <c r="K2419" i="2" s="1"/>
  <c r="D2419" i="2"/>
  <c r="C2419" i="2"/>
  <c r="B2419" i="2"/>
  <c r="A2419" i="2"/>
  <c r="J2418" i="2"/>
  <c r="I2418" i="2"/>
  <c r="L2418" i="2" s="1"/>
  <c r="H2418" i="2"/>
  <c r="G2418" i="2"/>
  <c r="F2418" i="2"/>
  <c r="E2418" i="2"/>
  <c r="K2418" i="2" s="1"/>
  <c r="D2418" i="2"/>
  <c r="C2418" i="2"/>
  <c r="B2418" i="2"/>
  <c r="A2418" i="2"/>
  <c r="J2417" i="2"/>
  <c r="I2417" i="2"/>
  <c r="L2417" i="2" s="1"/>
  <c r="H2417" i="2"/>
  <c r="G2417" i="2"/>
  <c r="F2417" i="2"/>
  <c r="E2417" i="2"/>
  <c r="K2417" i="2" s="1"/>
  <c r="D2417" i="2"/>
  <c r="C2417" i="2"/>
  <c r="B2417" i="2"/>
  <c r="A2417" i="2"/>
  <c r="J2416" i="2"/>
  <c r="I2416" i="2"/>
  <c r="L2416" i="2" s="1"/>
  <c r="H2416" i="2"/>
  <c r="G2416" i="2"/>
  <c r="F2416" i="2"/>
  <c r="E2416" i="2"/>
  <c r="K2416" i="2" s="1"/>
  <c r="D2416" i="2"/>
  <c r="C2416" i="2"/>
  <c r="B2416" i="2"/>
  <c r="A2416" i="2"/>
  <c r="J2415" i="2"/>
  <c r="I2415" i="2"/>
  <c r="L2415" i="2" s="1"/>
  <c r="H2415" i="2"/>
  <c r="G2415" i="2"/>
  <c r="F2415" i="2"/>
  <c r="E2415" i="2"/>
  <c r="K2415" i="2" s="1"/>
  <c r="D2415" i="2"/>
  <c r="C2415" i="2"/>
  <c r="B2415" i="2"/>
  <c r="A2415" i="2"/>
  <c r="J2414" i="2"/>
  <c r="I2414" i="2"/>
  <c r="L2414" i="2" s="1"/>
  <c r="H2414" i="2"/>
  <c r="G2414" i="2"/>
  <c r="F2414" i="2"/>
  <c r="E2414" i="2"/>
  <c r="K2414" i="2" s="1"/>
  <c r="D2414" i="2"/>
  <c r="C2414" i="2"/>
  <c r="B2414" i="2"/>
  <c r="A2414" i="2"/>
  <c r="J2413" i="2"/>
  <c r="I2413" i="2"/>
  <c r="L2413" i="2" s="1"/>
  <c r="H2413" i="2"/>
  <c r="G2413" i="2"/>
  <c r="F2413" i="2"/>
  <c r="E2413" i="2"/>
  <c r="K2413" i="2" s="1"/>
  <c r="D2413" i="2"/>
  <c r="C2413" i="2"/>
  <c r="B2413" i="2"/>
  <c r="A2413" i="2"/>
  <c r="J2412" i="2"/>
  <c r="I2412" i="2"/>
  <c r="L2412" i="2" s="1"/>
  <c r="H2412" i="2"/>
  <c r="G2412" i="2"/>
  <c r="F2412" i="2"/>
  <c r="E2412" i="2"/>
  <c r="K2412" i="2" s="1"/>
  <c r="D2412" i="2"/>
  <c r="C2412" i="2"/>
  <c r="B2412" i="2"/>
  <c r="A2412" i="2"/>
  <c r="J2411" i="2"/>
  <c r="I2411" i="2"/>
  <c r="L2411" i="2" s="1"/>
  <c r="H2411" i="2"/>
  <c r="G2411" i="2"/>
  <c r="F2411" i="2"/>
  <c r="E2411" i="2"/>
  <c r="K2411" i="2" s="1"/>
  <c r="D2411" i="2"/>
  <c r="C2411" i="2"/>
  <c r="B2411" i="2"/>
  <c r="A2411" i="2"/>
  <c r="J2410" i="2"/>
  <c r="I2410" i="2"/>
  <c r="L2410" i="2" s="1"/>
  <c r="H2410" i="2"/>
  <c r="G2410" i="2"/>
  <c r="F2410" i="2"/>
  <c r="E2410" i="2"/>
  <c r="K2410" i="2" s="1"/>
  <c r="D2410" i="2"/>
  <c r="C2410" i="2"/>
  <c r="B2410" i="2"/>
  <c r="A2410" i="2"/>
  <c r="J2409" i="2"/>
  <c r="I2409" i="2"/>
  <c r="L2409" i="2" s="1"/>
  <c r="H2409" i="2"/>
  <c r="G2409" i="2"/>
  <c r="F2409" i="2"/>
  <c r="E2409" i="2"/>
  <c r="K2409" i="2" s="1"/>
  <c r="D2409" i="2"/>
  <c r="C2409" i="2"/>
  <c r="B2409" i="2"/>
  <c r="A2409" i="2"/>
  <c r="J2408" i="2"/>
  <c r="I2408" i="2"/>
  <c r="L2408" i="2" s="1"/>
  <c r="H2408" i="2"/>
  <c r="G2408" i="2"/>
  <c r="F2408" i="2"/>
  <c r="E2408" i="2"/>
  <c r="K2408" i="2" s="1"/>
  <c r="D2408" i="2"/>
  <c r="C2408" i="2"/>
  <c r="B2408" i="2"/>
  <c r="A2408" i="2"/>
  <c r="J2407" i="2"/>
  <c r="I2407" i="2"/>
  <c r="L2407" i="2" s="1"/>
  <c r="H2407" i="2"/>
  <c r="G2407" i="2"/>
  <c r="F2407" i="2"/>
  <c r="E2407" i="2"/>
  <c r="K2407" i="2" s="1"/>
  <c r="D2407" i="2"/>
  <c r="C2407" i="2"/>
  <c r="B2407" i="2"/>
  <c r="A2407" i="2"/>
  <c r="J2406" i="2"/>
  <c r="I2406" i="2"/>
  <c r="L2406" i="2" s="1"/>
  <c r="H2406" i="2"/>
  <c r="G2406" i="2"/>
  <c r="F2406" i="2"/>
  <c r="E2406" i="2"/>
  <c r="K2406" i="2" s="1"/>
  <c r="D2406" i="2"/>
  <c r="C2406" i="2"/>
  <c r="B2406" i="2"/>
  <c r="A2406" i="2"/>
  <c r="J2405" i="2"/>
  <c r="I2405" i="2"/>
  <c r="L2405" i="2" s="1"/>
  <c r="H2405" i="2"/>
  <c r="G2405" i="2"/>
  <c r="F2405" i="2"/>
  <c r="E2405" i="2"/>
  <c r="K2405" i="2" s="1"/>
  <c r="D2405" i="2"/>
  <c r="C2405" i="2"/>
  <c r="B2405" i="2"/>
  <c r="A2405" i="2"/>
  <c r="J2404" i="2"/>
  <c r="I2404" i="2"/>
  <c r="L2404" i="2" s="1"/>
  <c r="H2404" i="2"/>
  <c r="G2404" i="2"/>
  <c r="F2404" i="2"/>
  <c r="E2404" i="2"/>
  <c r="K2404" i="2" s="1"/>
  <c r="D2404" i="2"/>
  <c r="C2404" i="2"/>
  <c r="B2404" i="2"/>
  <c r="A2404" i="2"/>
  <c r="J2403" i="2"/>
  <c r="I2403" i="2"/>
  <c r="L2403" i="2" s="1"/>
  <c r="H2403" i="2"/>
  <c r="G2403" i="2"/>
  <c r="F2403" i="2"/>
  <c r="E2403" i="2"/>
  <c r="K2403" i="2" s="1"/>
  <c r="D2403" i="2"/>
  <c r="C2403" i="2"/>
  <c r="B2403" i="2"/>
  <c r="A2403" i="2"/>
  <c r="J2402" i="2"/>
  <c r="I2402" i="2"/>
  <c r="L2402" i="2" s="1"/>
  <c r="H2402" i="2"/>
  <c r="G2402" i="2"/>
  <c r="F2402" i="2"/>
  <c r="E2402" i="2"/>
  <c r="K2402" i="2" s="1"/>
  <c r="D2402" i="2"/>
  <c r="C2402" i="2"/>
  <c r="B2402" i="2"/>
  <c r="A2402" i="2"/>
  <c r="J2401" i="2"/>
  <c r="I2401" i="2"/>
  <c r="L2401" i="2" s="1"/>
  <c r="H2401" i="2"/>
  <c r="G2401" i="2"/>
  <c r="F2401" i="2"/>
  <c r="E2401" i="2"/>
  <c r="K2401" i="2" s="1"/>
  <c r="D2401" i="2"/>
  <c r="C2401" i="2"/>
  <c r="B2401" i="2"/>
  <c r="A2401" i="2"/>
  <c r="J2400" i="2"/>
  <c r="I2400" i="2"/>
  <c r="L2400" i="2" s="1"/>
  <c r="H2400" i="2"/>
  <c r="G2400" i="2"/>
  <c r="F2400" i="2"/>
  <c r="E2400" i="2"/>
  <c r="K2400" i="2" s="1"/>
  <c r="D2400" i="2"/>
  <c r="C2400" i="2"/>
  <c r="B2400" i="2"/>
  <c r="A2400" i="2"/>
  <c r="J2399" i="2"/>
  <c r="I2399" i="2"/>
  <c r="L2399" i="2" s="1"/>
  <c r="H2399" i="2"/>
  <c r="G2399" i="2"/>
  <c r="F2399" i="2"/>
  <c r="E2399" i="2"/>
  <c r="K2399" i="2" s="1"/>
  <c r="D2399" i="2"/>
  <c r="C2399" i="2"/>
  <c r="B2399" i="2"/>
  <c r="A2399" i="2"/>
  <c r="J2398" i="2"/>
  <c r="I2398" i="2"/>
  <c r="L2398" i="2" s="1"/>
  <c r="H2398" i="2"/>
  <c r="G2398" i="2"/>
  <c r="F2398" i="2"/>
  <c r="E2398" i="2"/>
  <c r="K2398" i="2" s="1"/>
  <c r="D2398" i="2"/>
  <c r="C2398" i="2"/>
  <c r="B2398" i="2"/>
  <c r="A2398" i="2"/>
  <c r="J2397" i="2"/>
  <c r="I2397" i="2"/>
  <c r="L2397" i="2" s="1"/>
  <c r="H2397" i="2"/>
  <c r="G2397" i="2"/>
  <c r="F2397" i="2"/>
  <c r="E2397" i="2"/>
  <c r="K2397" i="2" s="1"/>
  <c r="D2397" i="2"/>
  <c r="C2397" i="2"/>
  <c r="B2397" i="2"/>
  <c r="A2397" i="2"/>
  <c r="J2396" i="2"/>
  <c r="I2396" i="2"/>
  <c r="L2396" i="2" s="1"/>
  <c r="H2396" i="2"/>
  <c r="G2396" i="2"/>
  <c r="F2396" i="2"/>
  <c r="E2396" i="2"/>
  <c r="K2396" i="2" s="1"/>
  <c r="D2396" i="2"/>
  <c r="C2396" i="2"/>
  <c r="B2396" i="2"/>
  <c r="A2396" i="2"/>
  <c r="J2395" i="2"/>
  <c r="I2395" i="2"/>
  <c r="L2395" i="2" s="1"/>
  <c r="H2395" i="2"/>
  <c r="G2395" i="2"/>
  <c r="F2395" i="2"/>
  <c r="E2395" i="2"/>
  <c r="K2395" i="2" s="1"/>
  <c r="D2395" i="2"/>
  <c r="C2395" i="2"/>
  <c r="B2395" i="2"/>
  <c r="A2395" i="2"/>
  <c r="J2394" i="2"/>
  <c r="I2394" i="2"/>
  <c r="L2394" i="2" s="1"/>
  <c r="H2394" i="2"/>
  <c r="G2394" i="2"/>
  <c r="F2394" i="2"/>
  <c r="E2394" i="2"/>
  <c r="K2394" i="2" s="1"/>
  <c r="D2394" i="2"/>
  <c r="C2394" i="2"/>
  <c r="B2394" i="2"/>
  <c r="A2394" i="2"/>
  <c r="J2393" i="2"/>
  <c r="I2393" i="2"/>
  <c r="L2393" i="2" s="1"/>
  <c r="H2393" i="2"/>
  <c r="G2393" i="2"/>
  <c r="F2393" i="2"/>
  <c r="E2393" i="2"/>
  <c r="K2393" i="2" s="1"/>
  <c r="D2393" i="2"/>
  <c r="C2393" i="2"/>
  <c r="B2393" i="2"/>
  <c r="A2393" i="2"/>
  <c r="J2392" i="2"/>
  <c r="I2392" i="2"/>
  <c r="L2392" i="2" s="1"/>
  <c r="H2392" i="2"/>
  <c r="G2392" i="2"/>
  <c r="F2392" i="2"/>
  <c r="E2392" i="2"/>
  <c r="K2392" i="2" s="1"/>
  <c r="D2392" i="2"/>
  <c r="C2392" i="2"/>
  <c r="B2392" i="2"/>
  <c r="A2392" i="2"/>
  <c r="J2391" i="2"/>
  <c r="I2391" i="2"/>
  <c r="L2391" i="2" s="1"/>
  <c r="H2391" i="2"/>
  <c r="G2391" i="2"/>
  <c r="F2391" i="2"/>
  <c r="E2391" i="2"/>
  <c r="K2391" i="2" s="1"/>
  <c r="D2391" i="2"/>
  <c r="C2391" i="2"/>
  <c r="B2391" i="2"/>
  <c r="A2391" i="2"/>
  <c r="J2390" i="2"/>
  <c r="I2390" i="2"/>
  <c r="L2390" i="2" s="1"/>
  <c r="H2390" i="2"/>
  <c r="G2390" i="2"/>
  <c r="F2390" i="2"/>
  <c r="E2390" i="2"/>
  <c r="K2390" i="2" s="1"/>
  <c r="D2390" i="2"/>
  <c r="C2390" i="2"/>
  <c r="B2390" i="2"/>
  <c r="A2390" i="2"/>
  <c r="J2389" i="2"/>
  <c r="I2389" i="2"/>
  <c r="L2389" i="2" s="1"/>
  <c r="H2389" i="2"/>
  <c r="G2389" i="2"/>
  <c r="F2389" i="2"/>
  <c r="E2389" i="2"/>
  <c r="K2389" i="2" s="1"/>
  <c r="D2389" i="2"/>
  <c r="C2389" i="2"/>
  <c r="B2389" i="2"/>
  <c r="A2389" i="2"/>
  <c r="J2388" i="2"/>
  <c r="I2388" i="2"/>
  <c r="L2388" i="2" s="1"/>
  <c r="H2388" i="2"/>
  <c r="G2388" i="2"/>
  <c r="F2388" i="2"/>
  <c r="E2388" i="2"/>
  <c r="K2388" i="2" s="1"/>
  <c r="D2388" i="2"/>
  <c r="C2388" i="2"/>
  <c r="B2388" i="2"/>
  <c r="A2388" i="2"/>
  <c r="J2387" i="2"/>
  <c r="I2387" i="2"/>
  <c r="L2387" i="2" s="1"/>
  <c r="H2387" i="2"/>
  <c r="G2387" i="2"/>
  <c r="F2387" i="2"/>
  <c r="E2387" i="2"/>
  <c r="K2387" i="2" s="1"/>
  <c r="D2387" i="2"/>
  <c r="C2387" i="2"/>
  <c r="B2387" i="2"/>
  <c r="A2387" i="2"/>
  <c r="J2386" i="2"/>
  <c r="I2386" i="2"/>
  <c r="L2386" i="2" s="1"/>
  <c r="H2386" i="2"/>
  <c r="G2386" i="2"/>
  <c r="F2386" i="2"/>
  <c r="E2386" i="2"/>
  <c r="K2386" i="2" s="1"/>
  <c r="D2386" i="2"/>
  <c r="C2386" i="2"/>
  <c r="B2386" i="2"/>
  <c r="A2386" i="2"/>
  <c r="J2385" i="2"/>
  <c r="I2385" i="2"/>
  <c r="L2385" i="2" s="1"/>
  <c r="H2385" i="2"/>
  <c r="G2385" i="2"/>
  <c r="F2385" i="2"/>
  <c r="E2385" i="2"/>
  <c r="K2385" i="2" s="1"/>
  <c r="D2385" i="2"/>
  <c r="C2385" i="2"/>
  <c r="B2385" i="2"/>
  <c r="A2385" i="2"/>
  <c r="J2384" i="2"/>
  <c r="I2384" i="2"/>
  <c r="L2384" i="2" s="1"/>
  <c r="H2384" i="2"/>
  <c r="G2384" i="2"/>
  <c r="F2384" i="2"/>
  <c r="E2384" i="2"/>
  <c r="K2384" i="2" s="1"/>
  <c r="D2384" i="2"/>
  <c r="C2384" i="2"/>
  <c r="B2384" i="2"/>
  <c r="A2384" i="2"/>
  <c r="J2383" i="2"/>
  <c r="I2383" i="2"/>
  <c r="L2383" i="2" s="1"/>
  <c r="H2383" i="2"/>
  <c r="G2383" i="2"/>
  <c r="F2383" i="2"/>
  <c r="E2383" i="2"/>
  <c r="K2383" i="2" s="1"/>
  <c r="D2383" i="2"/>
  <c r="C2383" i="2"/>
  <c r="B2383" i="2"/>
  <c r="A2383" i="2"/>
  <c r="J2382" i="2"/>
  <c r="I2382" i="2"/>
  <c r="L2382" i="2" s="1"/>
  <c r="H2382" i="2"/>
  <c r="G2382" i="2"/>
  <c r="F2382" i="2"/>
  <c r="E2382" i="2"/>
  <c r="K2382" i="2" s="1"/>
  <c r="D2382" i="2"/>
  <c r="C2382" i="2"/>
  <c r="B2382" i="2"/>
  <c r="A2382" i="2"/>
  <c r="J2381" i="2"/>
  <c r="I2381" i="2"/>
  <c r="L2381" i="2" s="1"/>
  <c r="H2381" i="2"/>
  <c r="G2381" i="2"/>
  <c r="F2381" i="2"/>
  <c r="E2381" i="2"/>
  <c r="K2381" i="2" s="1"/>
  <c r="D2381" i="2"/>
  <c r="C2381" i="2"/>
  <c r="B2381" i="2"/>
  <c r="A2381" i="2"/>
  <c r="J2380" i="2"/>
  <c r="I2380" i="2"/>
  <c r="L2380" i="2" s="1"/>
  <c r="H2380" i="2"/>
  <c r="G2380" i="2"/>
  <c r="F2380" i="2"/>
  <c r="E2380" i="2"/>
  <c r="K2380" i="2" s="1"/>
  <c r="D2380" i="2"/>
  <c r="C2380" i="2"/>
  <c r="B2380" i="2"/>
  <c r="A2380" i="2"/>
  <c r="J2379" i="2"/>
  <c r="I2379" i="2"/>
  <c r="L2379" i="2" s="1"/>
  <c r="H2379" i="2"/>
  <c r="G2379" i="2"/>
  <c r="F2379" i="2"/>
  <c r="E2379" i="2"/>
  <c r="K2379" i="2" s="1"/>
  <c r="D2379" i="2"/>
  <c r="C2379" i="2"/>
  <c r="B2379" i="2"/>
  <c r="A2379" i="2"/>
  <c r="J2378" i="2"/>
  <c r="I2378" i="2"/>
  <c r="L2378" i="2" s="1"/>
  <c r="H2378" i="2"/>
  <c r="G2378" i="2"/>
  <c r="F2378" i="2"/>
  <c r="E2378" i="2"/>
  <c r="K2378" i="2" s="1"/>
  <c r="D2378" i="2"/>
  <c r="C2378" i="2"/>
  <c r="B2378" i="2"/>
  <c r="A2378" i="2"/>
  <c r="J2377" i="2"/>
  <c r="I2377" i="2"/>
  <c r="L2377" i="2" s="1"/>
  <c r="H2377" i="2"/>
  <c r="G2377" i="2"/>
  <c r="F2377" i="2"/>
  <c r="E2377" i="2"/>
  <c r="K2377" i="2" s="1"/>
  <c r="D2377" i="2"/>
  <c r="C2377" i="2"/>
  <c r="B2377" i="2"/>
  <c r="A2377" i="2"/>
  <c r="J2376" i="2"/>
  <c r="I2376" i="2"/>
  <c r="L2376" i="2" s="1"/>
  <c r="H2376" i="2"/>
  <c r="G2376" i="2"/>
  <c r="F2376" i="2"/>
  <c r="E2376" i="2"/>
  <c r="K2376" i="2" s="1"/>
  <c r="D2376" i="2"/>
  <c r="C2376" i="2"/>
  <c r="B2376" i="2"/>
  <c r="A2376" i="2"/>
  <c r="J2375" i="2"/>
  <c r="I2375" i="2"/>
  <c r="L2375" i="2" s="1"/>
  <c r="H2375" i="2"/>
  <c r="G2375" i="2"/>
  <c r="F2375" i="2"/>
  <c r="E2375" i="2"/>
  <c r="K2375" i="2" s="1"/>
  <c r="D2375" i="2"/>
  <c r="C2375" i="2"/>
  <c r="B2375" i="2"/>
  <c r="A2375" i="2"/>
  <c r="J2374" i="2"/>
  <c r="I2374" i="2"/>
  <c r="L2374" i="2" s="1"/>
  <c r="H2374" i="2"/>
  <c r="G2374" i="2"/>
  <c r="F2374" i="2"/>
  <c r="E2374" i="2"/>
  <c r="K2374" i="2" s="1"/>
  <c r="D2374" i="2"/>
  <c r="C2374" i="2"/>
  <c r="B2374" i="2"/>
  <c r="A2374" i="2"/>
  <c r="J2373" i="2"/>
  <c r="I2373" i="2"/>
  <c r="L2373" i="2" s="1"/>
  <c r="H2373" i="2"/>
  <c r="G2373" i="2"/>
  <c r="F2373" i="2"/>
  <c r="E2373" i="2"/>
  <c r="K2373" i="2" s="1"/>
  <c r="D2373" i="2"/>
  <c r="C2373" i="2"/>
  <c r="B2373" i="2"/>
  <c r="A2373" i="2"/>
  <c r="J2372" i="2"/>
  <c r="I2372" i="2"/>
  <c r="L2372" i="2" s="1"/>
  <c r="H2372" i="2"/>
  <c r="G2372" i="2"/>
  <c r="F2372" i="2"/>
  <c r="E2372" i="2"/>
  <c r="K2372" i="2" s="1"/>
  <c r="D2372" i="2"/>
  <c r="C2372" i="2"/>
  <c r="B2372" i="2"/>
  <c r="A2372" i="2"/>
  <c r="J2371" i="2"/>
  <c r="I2371" i="2"/>
  <c r="L2371" i="2" s="1"/>
  <c r="H2371" i="2"/>
  <c r="G2371" i="2"/>
  <c r="F2371" i="2"/>
  <c r="E2371" i="2"/>
  <c r="K2371" i="2" s="1"/>
  <c r="D2371" i="2"/>
  <c r="C2371" i="2"/>
  <c r="B2371" i="2"/>
  <c r="A2371" i="2"/>
  <c r="J2370" i="2"/>
  <c r="I2370" i="2"/>
  <c r="L2370" i="2" s="1"/>
  <c r="H2370" i="2"/>
  <c r="G2370" i="2"/>
  <c r="F2370" i="2"/>
  <c r="E2370" i="2"/>
  <c r="K2370" i="2" s="1"/>
  <c r="D2370" i="2"/>
  <c r="C2370" i="2"/>
  <c r="B2370" i="2"/>
  <c r="A2370" i="2"/>
  <c r="J2369" i="2"/>
  <c r="I2369" i="2"/>
  <c r="L2369" i="2" s="1"/>
  <c r="H2369" i="2"/>
  <c r="G2369" i="2"/>
  <c r="F2369" i="2"/>
  <c r="E2369" i="2"/>
  <c r="K2369" i="2" s="1"/>
  <c r="D2369" i="2"/>
  <c r="C2369" i="2"/>
  <c r="B2369" i="2"/>
  <c r="A2369" i="2"/>
  <c r="J2368" i="2"/>
  <c r="I2368" i="2"/>
  <c r="L2368" i="2" s="1"/>
  <c r="H2368" i="2"/>
  <c r="G2368" i="2"/>
  <c r="F2368" i="2"/>
  <c r="E2368" i="2"/>
  <c r="K2368" i="2" s="1"/>
  <c r="D2368" i="2"/>
  <c r="C2368" i="2"/>
  <c r="B2368" i="2"/>
  <c r="A2368" i="2"/>
  <c r="J2367" i="2"/>
  <c r="I2367" i="2"/>
  <c r="L2367" i="2" s="1"/>
  <c r="H2367" i="2"/>
  <c r="G2367" i="2"/>
  <c r="F2367" i="2"/>
  <c r="E2367" i="2"/>
  <c r="K2367" i="2" s="1"/>
  <c r="D2367" i="2"/>
  <c r="C2367" i="2"/>
  <c r="B2367" i="2"/>
  <c r="A2367" i="2"/>
  <c r="J2366" i="2"/>
  <c r="I2366" i="2"/>
  <c r="L2366" i="2" s="1"/>
  <c r="H2366" i="2"/>
  <c r="G2366" i="2"/>
  <c r="F2366" i="2"/>
  <c r="E2366" i="2"/>
  <c r="K2366" i="2" s="1"/>
  <c r="D2366" i="2"/>
  <c r="C2366" i="2"/>
  <c r="B2366" i="2"/>
  <c r="A2366" i="2"/>
  <c r="J2365" i="2"/>
  <c r="I2365" i="2"/>
  <c r="L2365" i="2" s="1"/>
  <c r="H2365" i="2"/>
  <c r="G2365" i="2"/>
  <c r="F2365" i="2"/>
  <c r="E2365" i="2"/>
  <c r="K2365" i="2" s="1"/>
  <c r="D2365" i="2"/>
  <c r="C2365" i="2"/>
  <c r="B2365" i="2"/>
  <c r="A2365" i="2"/>
  <c r="J2364" i="2"/>
  <c r="I2364" i="2"/>
  <c r="L2364" i="2" s="1"/>
  <c r="H2364" i="2"/>
  <c r="G2364" i="2"/>
  <c r="F2364" i="2"/>
  <c r="E2364" i="2"/>
  <c r="K2364" i="2" s="1"/>
  <c r="D2364" i="2"/>
  <c r="C2364" i="2"/>
  <c r="B2364" i="2"/>
  <c r="A2364" i="2"/>
  <c r="J2363" i="2"/>
  <c r="I2363" i="2"/>
  <c r="L2363" i="2" s="1"/>
  <c r="H2363" i="2"/>
  <c r="G2363" i="2"/>
  <c r="F2363" i="2"/>
  <c r="E2363" i="2"/>
  <c r="K2363" i="2" s="1"/>
  <c r="D2363" i="2"/>
  <c r="C2363" i="2"/>
  <c r="B2363" i="2"/>
  <c r="A2363" i="2"/>
  <c r="J2362" i="2"/>
  <c r="I2362" i="2"/>
  <c r="L2362" i="2" s="1"/>
  <c r="H2362" i="2"/>
  <c r="G2362" i="2"/>
  <c r="F2362" i="2"/>
  <c r="E2362" i="2"/>
  <c r="K2362" i="2" s="1"/>
  <c r="D2362" i="2"/>
  <c r="C2362" i="2"/>
  <c r="B2362" i="2"/>
  <c r="A2362" i="2"/>
  <c r="J2361" i="2"/>
  <c r="I2361" i="2"/>
  <c r="L2361" i="2" s="1"/>
  <c r="H2361" i="2"/>
  <c r="G2361" i="2"/>
  <c r="F2361" i="2"/>
  <c r="E2361" i="2"/>
  <c r="K2361" i="2" s="1"/>
  <c r="D2361" i="2"/>
  <c r="C2361" i="2"/>
  <c r="B2361" i="2"/>
  <c r="A2361" i="2"/>
  <c r="J2360" i="2"/>
  <c r="I2360" i="2"/>
  <c r="L2360" i="2" s="1"/>
  <c r="H2360" i="2"/>
  <c r="G2360" i="2"/>
  <c r="F2360" i="2"/>
  <c r="E2360" i="2"/>
  <c r="K2360" i="2" s="1"/>
  <c r="D2360" i="2"/>
  <c r="C2360" i="2"/>
  <c r="B2360" i="2"/>
  <c r="A2360" i="2"/>
  <c r="J2359" i="2"/>
  <c r="I2359" i="2"/>
  <c r="L2359" i="2" s="1"/>
  <c r="H2359" i="2"/>
  <c r="G2359" i="2"/>
  <c r="F2359" i="2"/>
  <c r="E2359" i="2"/>
  <c r="K2359" i="2" s="1"/>
  <c r="D2359" i="2"/>
  <c r="C2359" i="2"/>
  <c r="B2359" i="2"/>
  <c r="A2359" i="2"/>
  <c r="J2358" i="2"/>
  <c r="I2358" i="2"/>
  <c r="L2358" i="2" s="1"/>
  <c r="H2358" i="2"/>
  <c r="G2358" i="2"/>
  <c r="F2358" i="2"/>
  <c r="E2358" i="2"/>
  <c r="K2358" i="2" s="1"/>
  <c r="D2358" i="2"/>
  <c r="C2358" i="2"/>
  <c r="B2358" i="2"/>
  <c r="A2358" i="2"/>
  <c r="J2357" i="2"/>
  <c r="I2357" i="2"/>
  <c r="L2357" i="2" s="1"/>
  <c r="H2357" i="2"/>
  <c r="G2357" i="2"/>
  <c r="F2357" i="2"/>
  <c r="E2357" i="2"/>
  <c r="K2357" i="2" s="1"/>
  <c r="D2357" i="2"/>
  <c r="C2357" i="2"/>
  <c r="B2357" i="2"/>
  <c r="A2357" i="2"/>
  <c r="J2356" i="2"/>
  <c r="I2356" i="2"/>
  <c r="L2356" i="2" s="1"/>
  <c r="H2356" i="2"/>
  <c r="G2356" i="2"/>
  <c r="F2356" i="2"/>
  <c r="E2356" i="2"/>
  <c r="K2356" i="2" s="1"/>
  <c r="D2356" i="2"/>
  <c r="C2356" i="2"/>
  <c r="B2356" i="2"/>
  <c r="A2356" i="2"/>
  <c r="J2355" i="2"/>
  <c r="I2355" i="2"/>
  <c r="L2355" i="2" s="1"/>
  <c r="H2355" i="2"/>
  <c r="G2355" i="2"/>
  <c r="F2355" i="2"/>
  <c r="E2355" i="2"/>
  <c r="K2355" i="2" s="1"/>
  <c r="D2355" i="2"/>
  <c r="C2355" i="2"/>
  <c r="B2355" i="2"/>
  <c r="A2355" i="2"/>
  <c r="J2354" i="2"/>
  <c r="I2354" i="2"/>
  <c r="L2354" i="2" s="1"/>
  <c r="H2354" i="2"/>
  <c r="G2354" i="2"/>
  <c r="F2354" i="2"/>
  <c r="E2354" i="2"/>
  <c r="K2354" i="2" s="1"/>
  <c r="D2354" i="2"/>
  <c r="C2354" i="2"/>
  <c r="B2354" i="2"/>
  <c r="A2354" i="2"/>
  <c r="J2353" i="2"/>
  <c r="I2353" i="2"/>
  <c r="L2353" i="2" s="1"/>
  <c r="H2353" i="2"/>
  <c r="G2353" i="2"/>
  <c r="F2353" i="2"/>
  <c r="E2353" i="2"/>
  <c r="K2353" i="2" s="1"/>
  <c r="D2353" i="2"/>
  <c r="C2353" i="2"/>
  <c r="B2353" i="2"/>
  <c r="A2353" i="2"/>
  <c r="J2352" i="2"/>
  <c r="I2352" i="2"/>
  <c r="L2352" i="2" s="1"/>
  <c r="H2352" i="2"/>
  <c r="G2352" i="2"/>
  <c r="F2352" i="2"/>
  <c r="E2352" i="2"/>
  <c r="K2352" i="2" s="1"/>
  <c r="D2352" i="2"/>
  <c r="C2352" i="2"/>
  <c r="B2352" i="2"/>
  <c r="A2352" i="2"/>
  <c r="J2351" i="2"/>
  <c r="I2351" i="2"/>
  <c r="L2351" i="2" s="1"/>
  <c r="H2351" i="2"/>
  <c r="G2351" i="2"/>
  <c r="F2351" i="2"/>
  <c r="E2351" i="2"/>
  <c r="K2351" i="2" s="1"/>
  <c r="D2351" i="2"/>
  <c r="C2351" i="2"/>
  <c r="B2351" i="2"/>
  <c r="A2351" i="2"/>
  <c r="J2350" i="2"/>
  <c r="I2350" i="2"/>
  <c r="L2350" i="2" s="1"/>
  <c r="H2350" i="2"/>
  <c r="G2350" i="2"/>
  <c r="F2350" i="2"/>
  <c r="E2350" i="2"/>
  <c r="K2350" i="2" s="1"/>
  <c r="D2350" i="2"/>
  <c r="C2350" i="2"/>
  <c r="B2350" i="2"/>
  <c r="A2350" i="2"/>
  <c r="J2349" i="2"/>
  <c r="I2349" i="2"/>
  <c r="L2349" i="2" s="1"/>
  <c r="H2349" i="2"/>
  <c r="G2349" i="2"/>
  <c r="F2349" i="2"/>
  <c r="E2349" i="2"/>
  <c r="K2349" i="2" s="1"/>
  <c r="D2349" i="2"/>
  <c r="C2349" i="2"/>
  <c r="B2349" i="2"/>
  <c r="A2349" i="2"/>
  <c r="J2348" i="2"/>
  <c r="I2348" i="2"/>
  <c r="L2348" i="2" s="1"/>
  <c r="H2348" i="2"/>
  <c r="G2348" i="2"/>
  <c r="F2348" i="2"/>
  <c r="E2348" i="2"/>
  <c r="K2348" i="2" s="1"/>
  <c r="D2348" i="2"/>
  <c r="C2348" i="2"/>
  <c r="B2348" i="2"/>
  <c r="A2348" i="2"/>
  <c r="J2347" i="2"/>
  <c r="I2347" i="2"/>
  <c r="L2347" i="2" s="1"/>
  <c r="H2347" i="2"/>
  <c r="G2347" i="2"/>
  <c r="F2347" i="2"/>
  <c r="E2347" i="2"/>
  <c r="K2347" i="2" s="1"/>
  <c r="D2347" i="2"/>
  <c r="C2347" i="2"/>
  <c r="B2347" i="2"/>
  <c r="A2347" i="2"/>
  <c r="J2346" i="2"/>
  <c r="I2346" i="2"/>
  <c r="L2346" i="2" s="1"/>
  <c r="H2346" i="2"/>
  <c r="G2346" i="2"/>
  <c r="F2346" i="2"/>
  <c r="E2346" i="2"/>
  <c r="K2346" i="2" s="1"/>
  <c r="D2346" i="2"/>
  <c r="C2346" i="2"/>
  <c r="B2346" i="2"/>
  <c r="A2346" i="2"/>
  <c r="J2345" i="2"/>
  <c r="I2345" i="2"/>
  <c r="L2345" i="2" s="1"/>
  <c r="H2345" i="2"/>
  <c r="G2345" i="2"/>
  <c r="F2345" i="2"/>
  <c r="E2345" i="2"/>
  <c r="K2345" i="2" s="1"/>
  <c r="D2345" i="2"/>
  <c r="C2345" i="2"/>
  <c r="B2345" i="2"/>
  <c r="A2345" i="2"/>
  <c r="J2344" i="2"/>
  <c r="I2344" i="2"/>
  <c r="L2344" i="2" s="1"/>
  <c r="H2344" i="2"/>
  <c r="G2344" i="2"/>
  <c r="F2344" i="2"/>
  <c r="E2344" i="2"/>
  <c r="K2344" i="2" s="1"/>
  <c r="D2344" i="2"/>
  <c r="C2344" i="2"/>
  <c r="B2344" i="2"/>
  <c r="A2344" i="2"/>
  <c r="J2343" i="2"/>
  <c r="I2343" i="2"/>
  <c r="L2343" i="2" s="1"/>
  <c r="H2343" i="2"/>
  <c r="G2343" i="2"/>
  <c r="F2343" i="2"/>
  <c r="E2343" i="2"/>
  <c r="K2343" i="2" s="1"/>
  <c r="D2343" i="2"/>
  <c r="C2343" i="2"/>
  <c r="B2343" i="2"/>
  <c r="A2343" i="2"/>
  <c r="J2342" i="2"/>
  <c r="I2342" i="2"/>
  <c r="L2342" i="2" s="1"/>
  <c r="H2342" i="2"/>
  <c r="G2342" i="2"/>
  <c r="F2342" i="2"/>
  <c r="E2342" i="2"/>
  <c r="K2342" i="2" s="1"/>
  <c r="D2342" i="2"/>
  <c r="C2342" i="2"/>
  <c r="B2342" i="2"/>
  <c r="A2342" i="2"/>
  <c r="J2341" i="2"/>
  <c r="I2341" i="2"/>
  <c r="L2341" i="2" s="1"/>
  <c r="H2341" i="2"/>
  <c r="G2341" i="2"/>
  <c r="F2341" i="2"/>
  <c r="E2341" i="2"/>
  <c r="K2341" i="2" s="1"/>
  <c r="D2341" i="2"/>
  <c r="C2341" i="2"/>
  <c r="B2341" i="2"/>
  <c r="A2341" i="2"/>
  <c r="J2340" i="2"/>
  <c r="I2340" i="2"/>
  <c r="L2340" i="2" s="1"/>
  <c r="H2340" i="2"/>
  <c r="G2340" i="2"/>
  <c r="F2340" i="2"/>
  <c r="E2340" i="2"/>
  <c r="K2340" i="2" s="1"/>
  <c r="D2340" i="2"/>
  <c r="C2340" i="2"/>
  <c r="B2340" i="2"/>
  <c r="A2340" i="2"/>
  <c r="J2339" i="2"/>
  <c r="I2339" i="2"/>
  <c r="L2339" i="2" s="1"/>
  <c r="H2339" i="2"/>
  <c r="G2339" i="2"/>
  <c r="F2339" i="2"/>
  <c r="E2339" i="2"/>
  <c r="K2339" i="2" s="1"/>
  <c r="D2339" i="2"/>
  <c r="C2339" i="2"/>
  <c r="B2339" i="2"/>
  <c r="A2339" i="2"/>
  <c r="J2338" i="2"/>
  <c r="I2338" i="2"/>
  <c r="L2338" i="2" s="1"/>
  <c r="H2338" i="2"/>
  <c r="G2338" i="2"/>
  <c r="F2338" i="2"/>
  <c r="E2338" i="2"/>
  <c r="K2338" i="2" s="1"/>
  <c r="D2338" i="2"/>
  <c r="C2338" i="2"/>
  <c r="B2338" i="2"/>
  <c r="A2338" i="2"/>
  <c r="J2337" i="2"/>
  <c r="I2337" i="2"/>
  <c r="L2337" i="2" s="1"/>
  <c r="H2337" i="2"/>
  <c r="G2337" i="2"/>
  <c r="F2337" i="2"/>
  <c r="E2337" i="2"/>
  <c r="K2337" i="2" s="1"/>
  <c r="D2337" i="2"/>
  <c r="C2337" i="2"/>
  <c r="B2337" i="2"/>
  <c r="A2337" i="2"/>
  <c r="J2336" i="2"/>
  <c r="I2336" i="2"/>
  <c r="L2336" i="2" s="1"/>
  <c r="H2336" i="2"/>
  <c r="G2336" i="2"/>
  <c r="F2336" i="2"/>
  <c r="E2336" i="2"/>
  <c r="K2336" i="2" s="1"/>
  <c r="D2336" i="2"/>
  <c r="C2336" i="2"/>
  <c r="B2336" i="2"/>
  <c r="A2336" i="2"/>
  <c r="J2335" i="2"/>
  <c r="I2335" i="2"/>
  <c r="L2335" i="2" s="1"/>
  <c r="H2335" i="2"/>
  <c r="G2335" i="2"/>
  <c r="F2335" i="2"/>
  <c r="E2335" i="2"/>
  <c r="K2335" i="2" s="1"/>
  <c r="D2335" i="2"/>
  <c r="C2335" i="2"/>
  <c r="B2335" i="2"/>
  <c r="A2335" i="2"/>
  <c r="J2334" i="2"/>
  <c r="I2334" i="2"/>
  <c r="L2334" i="2" s="1"/>
  <c r="H2334" i="2"/>
  <c r="G2334" i="2"/>
  <c r="F2334" i="2"/>
  <c r="E2334" i="2"/>
  <c r="K2334" i="2" s="1"/>
  <c r="D2334" i="2"/>
  <c r="C2334" i="2"/>
  <c r="B2334" i="2"/>
  <c r="A2334" i="2"/>
  <c r="J2333" i="2"/>
  <c r="I2333" i="2"/>
  <c r="L2333" i="2" s="1"/>
  <c r="H2333" i="2"/>
  <c r="G2333" i="2"/>
  <c r="F2333" i="2"/>
  <c r="E2333" i="2"/>
  <c r="K2333" i="2" s="1"/>
  <c r="D2333" i="2"/>
  <c r="C2333" i="2"/>
  <c r="B2333" i="2"/>
  <c r="A2333" i="2"/>
  <c r="J2332" i="2"/>
  <c r="I2332" i="2"/>
  <c r="L2332" i="2" s="1"/>
  <c r="H2332" i="2"/>
  <c r="G2332" i="2"/>
  <c r="F2332" i="2"/>
  <c r="E2332" i="2"/>
  <c r="K2332" i="2" s="1"/>
  <c r="D2332" i="2"/>
  <c r="C2332" i="2"/>
  <c r="B2332" i="2"/>
  <c r="A2332" i="2"/>
  <c r="J2331" i="2"/>
  <c r="I2331" i="2"/>
  <c r="L2331" i="2" s="1"/>
  <c r="H2331" i="2"/>
  <c r="G2331" i="2"/>
  <c r="F2331" i="2"/>
  <c r="E2331" i="2"/>
  <c r="K2331" i="2" s="1"/>
  <c r="D2331" i="2"/>
  <c r="C2331" i="2"/>
  <c r="B2331" i="2"/>
  <c r="A2331" i="2"/>
  <c r="J2330" i="2"/>
  <c r="I2330" i="2"/>
  <c r="L2330" i="2" s="1"/>
  <c r="H2330" i="2"/>
  <c r="G2330" i="2"/>
  <c r="F2330" i="2"/>
  <c r="E2330" i="2"/>
  <c r="K2330" i="2" s="1"/>
  <c r="D2330" i="2"/>
  <c r="C2330" i="2"/>
  <c r="B2330" i="2"/>
  <c r="A2330" i="2"/>
  <c r="J2329" i="2"/>
  <c r="I2329" i="2"/>
  <c r="L2329" i="2" s="1"/>
  <c r="H2329" i="2"/>
  <c r="G2329" i="2"/>
  <c r="F2329" i="2"/>
  <c r="E2329" i="2"/>
  <c r="K2329" i="2" s="1"/>
  <c r="D2329" i="2"/>
  <c r="C2329" i="2"/>
  <c r="B2329" i="2"/>
  <c r="A2329" i="2"/>
  <c r="J2328" i="2"/>
  <c r="I2328" i="2"/>
  <c r="L2328" i="2" s="1"/>
  <c r="H2328" i="2"/>
  <c r="G2328" i="2"/>
  <c r="F2328" i="2"/>
  <c r="E2328" i="2"/>
  <c r="K2328" i="2" s="1"/>
  <c r="D2328" i="2"/>
  <c r="C2328" i="2"/>
  <c r="B2328" i="2"/>
  <c r="A2328" i="2"/>
  <c r="J2327" i="2"/>
  <c r="I2327" i="2"/>
  <c r="L2327" i="2" s="1"/>
  <c r="H2327" i="2"/>
  <c r="G2327" i="2"/>
  <c r="F2327" i="2"/>
  <c r="E2327" i="2"/>
  <c r="K2327" i="2" s="1"/>
  <c r="D2327" i="2"/>
  <c r="C2327" i="2"/>
  <c r="B2327" i="2"/>
  <c r="A2327" i="2"/>
  <c r="J2326" i="2"/>
  <c r="I2326" i="2"/>
  <c r="L2326" i="2" s="1"/>
  <c r="H2326" i="2"/>
  <c r="G2326" i="2"/>
  <c r="F2326" i="2"/>
  <c r="E2326" i="2"/>
  <c r="K2326" i="2" s="1"/>
  <c r="D2326" i="2"/>
  <c r="C2326" i="2"/>
  <c r="B2326" i="2"/>
  <c r="A2326" i="2"/>
  <c r="J2325" i="2"/>
  <c r="I2325" i="2"/>
  <c r="L2325" i="2" s="1"/>
  <c r="H2325" i="2"/>
  <c r="G2325" i="2"/>
  <c r="F2325" i="2"/>
  <c r="E2325" i="2"/>
  <c r="K2325" i="2" s="1"/>
  <c r="D2325" i="2"/>
  <c r="C2325" i="2"/>
  <c r="B2325" i="2"/>
  <c r="A2325" i="2"/>
  <c r="J2324" i="2"/>
  <c r="I2324" i="2"/>
  <c r="L2324" i="2" s="1"/>
  <c r="H2324" i="2"/>
  <c r="G2324" i="2"/>
  <c r="F2324" i="2"/>
  <c r="E2324" i="2"/>
  <c r="K2324" i="2" s="1"/>
  <c r="D2324" i="2"/>
  <c r="C2324" i="2"/>
  <c r="B2324" i="2"/>
  <c r="A2324" i="2"/>
  <c r="J2323" i="2"/>
  <c r="I2323" i="2"/>
  <c r="L2323" i="2" s="1"/>
  <c r="H2323" i="2"/>
  <c r="G2323" i="2"/>
  <c r="F2323" i="2"/>
  <c r="E2323" i="2"/>
  <c r="K2323" i="2" s="1"/>
  <c r="D2323" i="2"/>
  <c r="C2323" i="2"/>
  <c r="B2323" i="2"/>
  <c r="A2323" i="2"/>
  <c r="J2322" i="2"/>
  <c r="I2322" i="2"/>
  <c r="L2322" i="2" s="1"/>
  <c r="H2322" i="2"/>
  <c r="G2322" i="2"/>
  <c r="F2322" i="2"/>
  <c r="E2322" i="2"/>
  <c r="K2322" i="2" s="1"/>
  <c r="D2322" i="2"/>
  <c r="C2322" i="2"/>
  <c r="B2322" i="2"/>
  <c r="A2322" i="2"/>
  <c r="J2321" i="2"/>
  <c r="I2321" i="2"/>
  <c r="L2321" i="2" s="1"/>
  <c r="H2321" i="2"/>
  <c r="G2321" i="2"/>
  <c r="F2321" i="2"/>
  <c r="E2321" i="2"/>
  <c r="K2321" i="2" s="1"/>
  <c r="D2321" i="2"/>
  <c r="C2321" i="2"/>
  <c r="B2321" i="2"/>
  <c r="A2321" i="2"/>
  <c r="J2320" i="2"/>
  <c r="I2320" i="2"/>
  <c r="L2320" i="2" s="1"/>
  <c r="H2320" i="2"/>
  <c r="G2320" i="2"/>
  <c r="F2320" i="2"/>
  <c r="E2320" i="2"/>
  <c r="K2320" i="2" s="1"/>
  <c r="D2320" i="2"/>
  <c r="C2320" i="2"/>
  <c r="B2320" i="2"/>
  <c r="A2320" i="2"/>
  <c r="J2319" i="2"/>
  <c r="I2319" i="2"/>
  <c r="L2319" i="2" s="1"/>
  <c r="H2319" i="2"/>
  <c r="G2319" i="2"/>
  <c r="F2319" i="2"/>
  <c r="E2319" i="2"/>
  <c r="K2319" i="2" s="1"/>
  <c r="D2319" i="2"/>
  <c r="C2319" i="2"/>
  <c r="B2319" i="2"/>
  <c r="A2319" i="2"/>
  <c r="J2318" i="2"/>
  <c r="I2318" i="2"/>
  <c r="L2318" i="2" s="1"/>
  <c r="H2318" i="2"/>
  <c r="G2318" i="2"/>
  <c r="F2318" i="2"/>
  <c r="E2318" i="2"/>
  <c r="K2318" i="2" s="1"/>
  <c r="D2318" i="2"/>
  <c r="C2318" i="2"/>
  <c r="B2318" i="2"/>
  <c r="A2318" i="2"/>
  <c r="J2317" i="2"/>
  <c r="I2317" i="2"/>
  <c r="L2317" i="2" s="1"/>
  <c r="H2317" i="2"/>
  <c r="G2317" i="2"/>
  <c r="F2317" i="2"/>
  <c r="E2317" i="2"/>
  <c r="K2317" i="2" s="1"/>
  <c r="D2317" i="2"/>
  <c r="C2317" i="2"/>
  <c r="B2317" i="2"/>
  <c r="A2317" i="2"/>
  <c r="J2316" i="2"/>
  <c r="I2316" i="2"/>
  <c r="L2316" i="2" s="1"/>
  <c r="H2316" i="2"/>
  <c r="G2316" i="2"/>
  <c r="F2316" i="2"/>
  <c r="E2316" i="2"/>
  <c r="K2316" i="2" s="1"/>
  <c r="D2316" i="2"/>
  <c r="C2316" i="2"/>
  <c r="B2316" i="2"/>
  <c r="A2316" i="2"/>
  <c r="J2315" i="2"/>
  <c r="I2315" i="2"/>
  <c r="L2315" i="2" s="1"/>
  <c r="H2315" i="2"/>
  <c r="G2315" i="2"/>
  <c r="F2315" i="2"/>
  <c r="E2315" i="2"/>
  <c r="K2315" i="2" s="1"/>
  <c r="D2315" i="2"/>
  <c r="C2315" i="2"/>
  <c r="B2315" i="2"/>
  <c r="A2315" i="2"/>
  <c r="J2314" i="2"/>
  <c r="I2314" i="2"/>
  <c r="L2314" i="2" s="1"/>
  <c r="H2314" i="2"/>
  <c r="G2314" i="2"/>
  <c r="F2314" i="2"/>
  <c r="E2314" i="2"/>
  <c r="K2314" i="2" s="1"/>
  <c r="D2314" i="2"/>
  <c r="C2314" i="2"/>
  <c r="B2314" i="2"/>
  <c r="A2314" i="2"/>
  <c r="J2313" i="2"/>
  <c r="I2313" i="2"/>
  <c r="L2313" i="2" s="1"/>
  <c r="H2313" i="2"/>
  <c r="G2313" i="2"/>
  <c r="F2313" i="2"/>
  <c r="E2313" i="2"/>
  <c r="K2313" i="2" s="1"/>
  <c r="D2313" i="2"/>
  <c r="C2313" i="2"/>
  <c r="B2313" i="2"/>
  <c r="A2313" i="2"/>
  <c r="J2312" i="2"/>
  <c r="I2312" i="2"/>
  <c r="L2312" i="2" s="1"/>
  <c r="H2312" i="2"/>
  <c r="G2312" i="2"/>
  <c r="F2312" i="2"/>
  <c r="E2312" i="2"/>
  <c r="K2312" i="2" s="1"/>
  <c r="D2312" i="2"/>
  <c r="C2312" i="2"/>
  <c r="B2312" i="2"/>
  <c r="A2312" i="2"/>
  <c r="J2311" i="2"/>
  <c r="I2311" i="2"/>
  <c r="L2311" i="2" s="1"/>
  <c r="H2311" i="2"/>
  <c r="G2311" i="2"/>
  <c r="F2311" i="2"/>
  <c r="E2311" i="2"/>
  <c r="K2311" i="2" s="1"/>
  <c r="D2311" i="2"/>
  <c r="C2311" i="2"/>
  <c r="B2311" i="2"/>
  <c r="A2311" i="2"/>
  <c r="J2310" i="2"/>
  <c r="I2310" i="2"/>
  <c r="L2310" i="2" s="1"/>
  <c r="H2310" i="2"/>
  <c r="G2310" i="2"/>
  <c r="F2310" i="2"/>
  <c r="E2310" i="2"/>
  <c r="K2310" i="2" s="1"/>
  <c r="D2310" i="2"/>
  <c r="C2310" i="2"/>
  <c r="B2310" i="2"/>
  <c r="A2310" i="2"/>
  <c r="J2309" i="2"/>
  <c r="I2309" i="2"/>
  <c r="L2309" i="2" s="1"/>
  <c r="H2309" i="2"/>
  <c r="G2309" i="2"/>
  <c r="F2309" i="2"/>
  <c r="E2309" i="2"/>
  <c r="K2309" i="2" s="1"/>
  <c r="D2309" i="2"/>
  <c r="C2309" i="2"/>
  <c r="B2309" i="2"/>
  <c r="A2309" i="2"/>
  <c r="J2308" i="2"/>
  <c r="I2308" i="2"/>
  <c r="L2308" i="2" s="1"/>
  <c r="H2308" i="2"/>
  <c r="G2308" i="2"/>
  <c r="F2308" i="2"/>
  <c r="E2308" i="2"/>
  <c r="K2308" i="2" s="1"/>
  <c r="D2308" i="2"/>
  <c r="C2308" i="2"/>
  <c r="B2308" i="2"/>
  <c r="A2308" i="2"/>
  <c r="J2307" i="2"/>
  <c r="I2307" i="2"/>
  <c r="L2307" i="2" s="1"/>
  <c r="H2307" i="2"/>
  <c r="G2307" i="2"/>
  <c r="F2307" i="2"/>
  <c r="E2307" i="2"/>
  <c r="K2307" i="2" s="1"/>
  <c r="D2307" i="2"/>
  <c r="C2307" i="2"/>
  <c r="B2307" i="2"/>
  <c r="A2307" i="2"/>
  <c r="J2306" i="2"/>
  <c r="I2306" i="2"/>
  <c r="L2306" i="2" s="1"/>
  <c r="H2306" i="2"/>
  <c r="G2306" i="2"/>
  <c r="F2306" i="2"/>
  <c r="E2306" i="2"/>
  <c r="K2306" i="2" s="1"/>
  <c r="D2306" i="2"/>
  <c r="C2306" i="2"/>
  <c r="B2306" i="2"/>
  <c r="A2306" i="2"/>
  <c r="J2305" i="2"/>
  <c r="I2305" i="2"/>
  <c r="L2305" i="2" s="1"/>
  <c r="H2305" i="2"/>
  <c r="G2305" i="2"/>
  <c r="F2305" i="2"/>
  <c r="E2305" i="2"/>
  <c r="K2305" i="2" s="1"/>
  <c r="D2305" i="2"/>
  <c r="C2305" i="2"/>
  <c r="B2305" i="2"/>
  <c r="A2305" i="2"/>
  <c r="J2304" i="2"/>
  <c r="I2304" i="2"/>
  <c r="L2304" i="2" s="1"/>
  <c r="H2304" i="2"/>
  <c r="G2304" i="2"/>
  <c r="F2304" i="2"/>
  <c r="E2304" i="2"/>
  <c r="K2304" i="2" s="1"/>
  <c r="D2304" i="2"/>
  <c r="C2304" i="2"/>
  <c r="B2304" i="2"/>
  <c r="A2304" i="2"/>
  <c r="J2303" i="2"/>
  <c r="I2303" i="2"/>
  <c r="L2303" i="2" s="1"/>
  <c r="H2303" i="2"/>
  <c r="G2303" i="2"/>
  <c r="F2303" i="2"/>
  <c r="E2303" i="2"/>
  <c r="K2303" i="2" s="1"/>
  <c r="D2303" i="2"/>
  <c r="C2303" i="2"/>
  <c r="B2303" i="2"/>
  <c r="A2303" i="2"/>
  <c r="J2302" i="2"/>
  <c r="I2302" i="2"/>
  <c r="L2302" i="2" s="1"/>
  <c r="H2302" i="2"/>
  <c r="G2302" i="2"/>
  <c r="F2302" i="2"/>
  <c r="E2302" i="2"/>
  <c r="K2302" i="2" s="1"/>
  <c r="D2302" i="2"/>
  <c r="C2302" i="2"/>
  <c r="B2302" i="2"/>
  <c r="A2302" i="2"/>
  <c r="J2301" i="2"/>
  <c r="I2301" i="2"/>
  <c r="L2301" i="2" s="1"/>
  <c r="H2301" i="2"/>
  <c r="G2301" i="2"/>
  <c r="F2301" i="2"/>
  <c r="E2301" i="2"/>
  <c r="K2301" i="2" s="1"/>
  <c r="D2301" i="2"/>
  <c r="C2301" i="2"/>
  <c r="B2301" i="2"/>
  <c r="A2301" i="2"/>
  <c r="J2300" i="2"/>
  <c r="I2300" i="2"/>
  <c r="L2300" i="2" s="1"/>
  <c r="H2300" i="2"/>
  <c r="G2300" i="2"/>
  <c r="F2300" i="2"/>
  <c r="E2300" i="2"/>
  <c r="K2300" i="2" s="1"/>
  <c r="D2300" i="2"/>
  <c r="C2300" i="2"/>
  <c r="B2300" i="2"/>
  <c r="A2300" i="2"/>
  <c r="J2299" i="2"/>
  <c r="I2299" i="2"/>
  <c r="L2299" i="2" s="1"/>
  <c r="H2299" i="2"/>
  <c r="G2299" i="2"/>
  <c r="F2299" i="2"/>
  <c r="E2299" i="2"/>
  <c r="K2299" i="2" s="1"/>
  <c r="D2299" i="2"/>
  <c r="C2299" i="2"/>
  <c r="B2299" i="2"/>
  <c r="A2299" i="2"/>
  <c r="J2298" i="2"/>
  <c r="I2298" i="2"/>
  <c r="L2298" i="2" s="1"/>
  <c r="H2298" i="2"/>
  <c r="G2298" i="2"/>
  <c r="F2298" i="2"/>
  <c r="E2298" i="2"/>
  <c r="K2298" i="2" s="1"/>
  <c r="D2298" i="2"/>
  <c r="C2298" i="2"/>
  <c r="B2298" i="2"/>
  <c r="A2298" i="2"/>
  <c r="J2297" i="2"/>
  <c r="I2297" i="2"/>
  <c r="L2297" i="2" s="1"/>
  <c r="H2297" i="2"/>
  <c r="G2297" i="2"/>
  <c r="F2297" i="2"/>
  <c r="E2297" i="2"/>
  <c r="K2297" i="2" s="1"/>
  <c r="D2297" i="2"/>
  <c r="C2297" i="2"/>
  <c r="B2297" i="2"/>
  <c r="A2297" i="2"/>
  <c r="J2296" i="2"/>
  <c r="I2296" i="2"/>
  <c r="L2296" i="2" s="1"/>
  <c r="H2296" i="2"/>
  <c r="G2296" i="2"/>
  <c r="F2296" i="2"/>
  <c r="E2296" i="2"/>
  <c r="K2296" i="2" s="1"/>
  <c r="D2296" i="2"/>
  <c r="C2296" i="2"/>
  <c r="B2296" i="2"/>
  <c r="A2296" i="2"/>
  <c r="J2295" i="2"/>
  <c r="I2295" i="2"/>
  <c r="L2295" i="2" s="1"/>
  <c r="H2295" i="2"/>
  <c r="G2295" i="2"/>
  <c r="F2295" i="2"/>
  <c r="E2295" i="2"/>
  <c r="K2295" i="2" s="1"/>
  <c r="D2295" i="2"/>
  <c r="C2295" i="2"/>
  <c r="B2295" i="2"/>
  <c r="A2295" i="2"/>
  <c r="J2294" i="2"/>
  <c r="I2294" i="2"/>
  <c r="L2294" i="2" s="1"/>
  <c r="H2294" i="2"/>
  <c r="G2294" i="2"/>
  <c r="F2294" i="2"/>
  <c r="E2294" i="2"/>
  <c r="K2294" i="2" s="1"/>
  <c r="D2294" i="2"/>
  <c r="C2294" i="2"/>
  <c r="B2294" i="2"/>
  <c r="A2294" i="2"/>
  <c r="J2293" i="2"/>
  <c r="I2293" i="2"/>
  <c r="L2293" i="2" s="1"/>
  <c r="H2293" i="2"/>
  <c r="G2293" i="2"/>
  <c r="F2293" i="2"/>
  <c r="E2293" i="2"/>
  <c r="K2293" i="2" s="1"/>
  <c r="D2293" i="2"/>
  <c r="C2293" i="2"/>
  <c r="B2293" i="2"/>
  <c r="A2293" i="2"/>
  <c r="J2292" i="2"/>
  <c r="I2292" i="2"/>
  <c r="L2292" i="2" s="1"/>
  <c r="H2292" i="2"/>
  <c r="G2292" i="2"/>
  <c r="F2292" i="2"/>
  <c r="E2292" i="2"/>
  <c r="K2292" i="2" s="1"/>
  <c r="D2292" i="2"/>
  <c r="C2292" i="2"/>
  <c r="B2292" i="2"/>
  <c r="A2292" i="2"/>
  <c r="J2291" i="2"/>
  <c r="I2291" i="2"/>
  <c r="L2291" i="2" s="1"/>
  <c r="H2291" i="2"/>
  <c r="G2291" i="2"/>
  <c r="F2291" i="2"/>
  <c r="E2291" i="2"/>
  <c r="K2291" i="2" s="1"/>
  <c r="D2291" i="2"/>
  <c r="C2291" i="2"/>
  <c r="B2291" i="2"/>
  <c r="A2291" i="2"/>
  <c r="J2290" i="2"/>
  <c r="I2290" i="2"/>
  <c r="L2290" i="2" s="1"/>
  <c r="H2290" i="2"/>
  <c r="G2290" i="2"/>
  <c r="F2290" i="2"/>
  <c r="E2290" i="2"/>
  <c r="K2290" i="2" s="1"/>
  <c r="D2290" i="2"/>
  <c r="C2290" i="2"/>
  <c r="B2290" i="2"/>
  <c r="A2290" i="2"/>
  <c r="J2289" i="2"/>
  <c r="I2289" i="2"/>
  <c r="L2289" i="2" s="1"/>
  <c r="H2289" i="2"/>
  <c r="G2289" i="2"/>
  <c r="F2289" i="2"/>
  <c r="E2289" i="2"/>
  <c r="K2289" i="2" s="1"/>
  <c r="D2289" i="2"/>
  <c r="C2289" i="2"/>
  <c r="B2289" i="2"/>
  <c r="A2289" i="2"/>
  <c r="J2288" i="2"/>
  <c r="I2288" i="2"/>
  <c r="L2288" i="2" s="1"/>
  <c r="H2288" i="2"/>
  <c r="G2288" i="2"/>
  <c r="F2288" i="2"/>
  <c r="E2288" i="2"/>
  <c r="K2288" i="2" s="1"/>
  <c r="D2288" i="2"/>
  <c r="C2288" i="2"/>
  <c r="B2288" i="2"/>
  <c r="A2288" i="2"/>
  <c r="J2287" i="2"/>
  <c r="I2287" i="2"/>
  <c r="L2287" i="2" s="1"/>
  <c r="H2287" i="2"/>
  <c r="G2287" i="2"/>
  <c r="F2287" i="2"/>
  <c r="E2287" i="2"/>
  <c r="K2287" i="2" s="1"/>
  <c r="D2287" i="2"/>
  <c r="C2287" i="2"/>
  <c r="B2287" i="2"/>
  <c r="A2287" i="2"/>
  <c r="J2286" i="2"/>
  <c r="I2286" i="2"/>
  <c r="L2286" i="2" s="1"/>
  <c r="H2286" i="2"/>
  <c r="G2286" i="2"/>
  <c r="F2286" i="2"/>
  <c r="E2286" i="2"/>
  <c r="K2286" i="2" s="1"/>
  <c r="D2286" i="2"/>
  <c r="C2286" i="2"/>
  <c r="B2286" i="2"/>
  <c r="A2286" i="2"/>
  <c r="J2285" i="2"/>
  <c r="I2285" i="2"/>
  <c r="L2285" i="2" s="1"/>
  <c r="H2285" i="2"/>
  <c r="G2285" i="2"/>
  <c r="F2285" i="2"/>
  <c r="E2285" i="2"/>
  <c r="K2285" i="2" s="1"/>
  <c r="D2285" i="2"/>
  <c r="C2285" i="2"/>
  <c r="B2285" i="2"/>
  <c r="A2285" i="2"/>
  <c r="J2284" i="2"/>
  <c r="I2284" i="2"/>
  <c r="L2284" i="2" s="1"/>
  <c r="H2284" i="2"/>
  <c r="G2284" i="2"/>
  <c r="F2284" i="2"/>
  <c r="E2284" i="2"/>
  <c r="K2284" i="2" s="1"/>
  <c r="D2284" i="2"/>
  <c r="C2284" i="2"/>
  <c r="B2284" i="2"/>
  <c r="A2284" i="2"/>
  <c r="J2283" i="2"/>
  <c r="I2283" i="2"/>
  <c r="L2283" i="2" s="1"/>
  <c r="H2283" i="2"/>
  <c r="G2283" i="2"/>
  <c r="F2283" i="2"/>
  <c r="E2283" i="2"/>
  <c r="K2283" i="2" s="1"/>
  <c r="D2283" i="2"/>
  <c r="C2283" i="2"/>
  <c r="B2283" i="2"/>
  <c r="A2283" i="2"/>
  <c r="J2282" i="2"/>
  <c r="I2282" i="2"/>
  <c r="L2282" i="2" s="1"/>
  <c r="H2282" i="2"/>
  <c r="G2282" i="2"/>
  <c r="F2282" i="2"/>
  <c r="E2282" i="2"/>
  <c r="K2282" i="2" s="1"/>
  <c r="D2282" i="2"/>
  <c r="C2282" i="2"/>
  <c r="B2282" i="2"/>
  <c r="A2282" i="2"/>
  <c r="J2281" i="2"/>
  <c r="I2281" i="2"/>
  <c r="L2281" i="2" s="1"/>
  <c r="H2281" i="2"/>
  <c r="G2281" i="2"/>
  <c r="F2281" i="2"/>
  <c r="E2281" i="2"/>
  <c r="K2281" i="2" s="1"/>
  <c r="D2281" i="2"/>
  <c r="C2281" i="2"/>
  <c r="B2281" i="2"/>
  <c r="A2281" i="2"/>
  <c r="J2280" i="2"/>
  <c r="I2280" i="2"/>
  <c r="L2280" i="2" s="1"/>
  <c r="H2280" i="2"/>
  <c r="G2280" i="2"/>
  <c r="F2280" i="2"/>
  <c r="E2280" i="2"/>
  <c r="K2280" i="2" s="1"/>
  <c r="D2280" i="2"/>
  <c r="C2280" i="2"/>
  <c r="B2280" i="2"/>
  <c r="A2280" i="2"/>
  <c r="J2279" i="2"/>
  <c r="I2279" i="2"/>
  <c r="L2279" i="2" s="1"/>
  <c r="H2279" i="2"/>
  <c r="G2279" i="2"/>
  <c r="F2279" i="2"/>
  <c r="E2279" i="2"/>
  <c r="K2279" i="2" s="1"/>
  <c r="D2279" i="2"/>
  <c r="C2279" i="2"/>
  <c r="B2279" i="2"/>
  <c r="A2279" i="2"/>
  <c r="J2278" i="2"/>
  <c r="I2278" i="2"/>
  <c r="L2278" i="2" s="1"/>
  <c r="H2278" i="2"/>
  <c r="G2278" i="2"/>
  <c r="F2278" i="2"/>
  <c r="E2278" i="2"/>
  <c r="K2278" i="2" s="1"/>
  <c r="D2278" i="2"/>
  <c r="C2278" i="2"/>
  <c r="B2278" i="2"/>
  <c r="A2278" i="2"/>
  <c r="J2277" i="2"/>
  <c r="I2277" i="2"/>
  <c r="L2277" i="2" s="1"/>
  <c r="H2277" i="2"/>
  <c r="G2277" i="2"/>
  <c r="F2277" i="2"/>
  <c r="E2277" i="2"/>
  <c r="K2277" i="2" s="1"/>
  <c r="D2277" i="2"/>
  <c r="C2277" i="2"/>
  <c r="B2277" i="2"/>
  <c r="A2277" i="2"/>
  <c r="J2276" i="2"/>
  <c r="I2276" i="2"/>
  <c r="L2276" i="2" s="1"/>
  <c r="H2276" i="2"/>
  <c r="G2276" i="2"/>
  <c r="F2276" i="2"/>
  <c r="E2276" i="2"/>
  <c r="K2276" i="2" s="1"/>
  <c r="D2276" i="2"/>
  <c r="C2276" i="2"/>
  <c r="B2276" i="2"/>
  <c r="A2276" i="2"/>
  <c r="J2275" i="2"/>
  <c r="I2275" i="2"/>
  <c r="L2275" i="2" s="1"/>
  <c r="H2275" i="2"/>
  <c r="G2275" i="2"/>
  <c r="F2275" i="2"/>
  <c r="E2275" i="2"/>
  <c r="K2275" i="2" s="1"/>
  <c r="D2275" i="2"/>
  <c r="C2275" i="2"/>
  <c r="B2275" i="2"/>
  <c r="A2275" i="2"/>
  <c r="J2274" i="2"/>
  <c r="I2274" i="2"/>
  <c r="L2274" i="2" s="1"/>
  <c r="H2274" i="2"/>
  <c r="G2274" i="2"/>
  <c r="F2274" i="2"/>
  <c r="E2274" i="2"/>
  <c r="K2274" i="2" s="1"/>
  <c r="D2274" i="2"/>
  <c r="C2274" i="2"/>
  <c r="B2274" i="2"/>
  <c r="A2274" i="2"/>
  <c r="J2273" i="2"/>
  <c r="I2273" i="2"/>
  <c r="L2273" i="2" s="1"/>
  <c r="H2273" i="2"/>
  <c r="G2273" i="2"/>
  <c r="F2273" i="2"/>
  <c r="E2273" i="2"/>
  <c r="K2273" i="2" s="1"/>
  <c r="D2273" i="2"/>
  <c r="C2273" i="2"/>
  <c r="B2273" i="2"/>
  <c r="A2273" i="2"/>
  <c r="J2272" i="2"/>
  <c r="I2272" i="2"/>
  <c r="L2272" i="2" s="1"/>
  <c r="H2272" i="2"/>
  <c r="G2272" i="2"/>
  <c r="F2272" i="2"/>
  <c r="E2272" i="2"/>
  <c r="K2272" i="2" s="1"/>
  <c r="D2272" i="2"/>
  <c r="C2272" i="2"/>
  <c r="B2272" i="2"/>
  <c r="A2272" i="2"/>
  <c r="J2271" i="2"/>
  <c r="I2271" i="2"/>
  <c r="L2271" i="2" s="1"/>
  <c r="H2271" i="2"/>
  <c r="G2271" i="2"/>
  <c r="F2271" i="2"/>
  <c r="E2271" i="2"/>
  <c r="K2271" i="2" s="1"/>
  <c r="D2271" i="2"/>
  <c r="C2271" i="2"/>
  <c r="B2271" i="2"/>
  <c r="A2271" i="2"/>
  <c r="J2270" i="2"/>
  <c r="I2270" i="2"/>
  <c r="L2270" i="2" s="1"/>
  <c r="H2270" i="2"/>
  <c r="G2270" i="2"/>
  <c r="F2270" i="2"/>
  <c r="E2270" i="2"/>
  <c r="K2270" i="2" s="1"/>
  <c r="D2270" i="2"/>
  <c r="C2270" i="2"/>
  <c r="B2270" i="2"/>
  <c r="A2270" i="2"/>
  <c r="J2269" i="2"/>
  <c r="I2269" i="2"/>
  <c r="L2269" i="2" s="1"/>
  <c r="H2269" i="2"/>
  <c r="G2269" i="2"/>
  <c r="F2269" i="2"/>
  <c r="E2269" i="2"/>
  <c r="K2269" i="2" s="1"/>
  <c r="D2269" i="2"/>
  <c r="C2269" i="2"/>
  <c r="B2269" i="2"/>
  <c r="A2269" i="2"/>
  <c r="J2268" i="2"/>
  <c r="I2268" i="2"/>
  <c r="L2268" i="2" s="1"/>
  <c r="H2268" i="2"/>
  <c r="G2268" i="2"/>
  <c r="F2268" i="2"/>
  <c r="E2268" i="2"/>
  <c r="K2268" i="2" s="1"/>
  <c r="D2268" i="2"/>
  <c r="C2268" i="2"/>
  <c r="B2268" i="2"/>
  <c r="A2268" i="2"/>
  <c r="J2267" i="2"/>
  <c r="I2267" i="2"/>
  <c r="L2267" i="2" s="1"/>
  <c r="H2267" i="2"/>
  <c r="G2267" i="2"/>
  <c r="F2267" i="2"/>
  <c r="E2267" i="2"/>
  <c r="K2267" i="2" s="1"/>
  <c r="D2267" i="2"/>
  <c r="C2267" i="2"/>
  <c r="B2267" i="2"/>
  <c r="A2267" i="2"/>
  <c r="J2266" i="2"/>
  <c r="I2266" i="2"/>
  <c r="L2266" i="2" s="1"/>
  <c r="H2266" i="2"/>
  <c r="G2266" i="2"/>
  <c r="F2266" i="2"/>
  <c r="E2266" i="2"/>
  <c r="K2266" i="2" s="1"/>
  <c r="D2266" i="2"/>
  <c r="C2266" i="2"/>
  <c r="B2266" i="2"/>
  <c r="A2266" i="2"/>
  <c r="J2265" i="2"/>
  <c r="I2265" i="2"/>
  <c r="L2265" i="2" s="1"/>
  <c r="H2265" i="2"/>
  <c r="G2265" i="2"/>
  <c r="F2265" i="2"/>
  <c r="E2265" i="2"/>
  <c r="K2265" i="2" s="1"/>
  <c r="D2265" i="2"/>
  <c r="C2265" i="2"/>
  <c r="B2265" i="2"/>
  <c r="A2265" i="2"/>
  <c r="J2264" i="2"/>
  <c r="I2264" i="2"/>
  <c r="L2264" i="2" s="1"/>
  <c r="H2264" i="2"/>
  <c r="G2264" i="2"/>
  <c r="F2264" i="2"/>
  <c r="E2264" i="2"/>
  <c r="K2264" i="2" s="1"/>
  <c r="D2264" i="2"/>
  <c r="C2264" i="2"/>
  <c r="B2264" i="2"/>
  <c r="A2264" i="2"/>
  <c r="J2263" i="2"/>
  <c r="I2263" i="2"/>
  <c r="L2263" i="2" s="1"/>
  <c r="H2263" i="2"/>
  <c r="G2263" i="2"/>
  <c r="F2263" i="2"/>
  <c r="E2263" i="2"/>
  <c r="K2263" i="2" s="1"/>
  <c r="D2263" i="2"/>
  <c r="C2263" i="2"/>
  <c r="B2263" i="2"/>
  <c r="A2263" i="2"/>
  <c r="J2262" i="2"/>
  <c r="I2262" i="2"/>
  <c r="L2262" i="2" s="1"/>
  <c r="H2262" i="2"/>
  <c r="G2262" i="2"/>
  <c r="F2262" i="2"/>
  <c r="E2262" i="2"/>
  <c r="K2262" i="2" s="1"/>
  <c r="D2262" i="2"/>
  <c r="C2262" i="2"/>
  <c r="B2262" i="2"/>
  <c r="A2262" i="2"/>
  <c r="J2261" i="2"/>
  <c r="I2261" i="2"/>
  <c r="L2261" i="2" s="1"/>
  <c r="H2261" i="2"/>
  <c r="G2261" i="2"/>
  <c r="F2261" i="2"/>
  <c r="E2261" i="2"/>
  <c r="K2261" i="2" s="1"/>
  <c r="D2261" i="2"/>
  <c r="C2261" i="2"/>
  <c r="B2261" i="2"/>
  <c r="A2261" i="2"/>
  <c r="J2260" i="2"/>
  <c r="I2260" i="2"/>
  <c r="L2260" i="2" s="1"/>
  <c r="H2260" i="2"/>
  <c r="G2260" i="2"/>
  <c r="F2260" i="2"/>
  <c r="E2260" i="2"/>
  <c r="K2260" i="2" s="1"/>
  <c r="D2260" i="2"/>
  <c r="C2260" i="2"/>
  <c r="B2260" i="2"/>
  <c r="A2260" i="2"/>
  <c r="J2259" i="2"/>
  <c r="I2259" i="2"/>
  <c r="L2259" i="2" s="1"/>
  <c r="H2259" i="2"/>
  <c r="G2259" i="2"/>
  <c r="F2259" i="2"/>
  <c r="E2259" i="2"/>
  <c r="K2259" i="2" s="1"/>
  <c r="D2259" i="2"/>
  <c r="C2259" i="2"/>
  <c r="B2259" i="2"/>
  <c r="A2259" i="2"/>
  <c r="J2258" i="2"/>
  <c r="I2258" i="2"/>
  <c r="L2258" i="2" s="1"/>
  <c r="H2258" i="2"/>
  <c r="G2258" i="2"/>
  <c r="F2258" i="2"/>
  <c r="E2258" i="2"/>
  <c r="K2258" i="2" s="1"/>
  <c r="D2258" i="2"/>
  <c r="C2258" i="2"/>
  <c r="B2258" i="2"/>
  <c r="A2258" i="2"/>
  <c r="J2257" i="2"/>
  <c r="I2257" i="2"/>
  <c r="L2257" i="2" s="1"/>
  <c r="H2257" i="2"/>
  <c r="G2257" i="2"/>
  <c r="F2257" i="2"/>
  <c r="E2257" i="2"/>
  <c r="K2257" i="2" s="1"/>
  <c r="D2257" i="2"/>
  <c r="C2257" i="2"/>
  <c r="B2257" i="2"/>
  <c r="A2257" i="2"/>
  <c r="J2256" i="2"/>
  <c r="I2256" i="2"/>
  <c r="L2256" i="2" s="1"/>
  <c r="H2256" i="2"/>
  <c r="G2256" i="2"/>
  <c r="F2256" i="2"/>
  <c r="E2256" i="2"/>
  <c r="K2256" i="2" s="1"/>
  <c r="D2256" i="2"/>
  <c r="C2256" i="2"/>
  <c r="B2256" i="2"/>
  <c r="A2256" i="2"/>
  <c r="J2255" i="2"/>
  <c r="I2255" i="2"/>
  <c r="L2255" i="2" s="1"/>
  <c r="H2255" i="2"/>
  <c r="G2255" i="2"/>
  <c r="F2255" i="2"/>
  <c r="E2255" i="2"/>
  <c r="K2255" i="2" s="1"/>
  <c r="D2255" i="2"/>
  <c r="C2255" i="2"/>
  <c r="B2255" i="2"/>
  <c r="A2255" i="2"/>
  <c r="J2254" i="2"/>
  <c r="I2254" i="2"/>
  <c r="L2254" i="2" s="1"/>
  <c r="H2254" i="2"/>
  <c r="G2254" i="2"/>
  <c r="F2254" i="2"/>
  <c r="E2254" i="2"/>
  <c r="K2254" i="2" s="1"/>
  <c r="D2254" i="2"/>
  <c r="C2254" i="2"/>
  <c r="B2254" i="2"/>
  <c r="A2254" i="2"/>
  <c r="J2253" i="2"/>
  <c r="I2253" i="2"/>
  <c r="L2253" i="2" s="1"/>
  <c r="H2253" i="2"/>
  <c r="G2253" i="2"/>
  <c r="F2253" i="2"/>
  <c r="E2253" i="2"/>
  <c r="K2253" i="2" s="1"/>
  <c r="D2253" i="2"/>
  <c r="C2253" i="2"/>
  <c r="B2253" i="2"/>
  <c r="A2253" i="2"/>
  <c r="J2252" i="2"/>
  <c r="I2252" i="2"/>
  <c r="L2252" i="2" s="1"/>
  <c r="H2252" i="2"/>
  <c r="G2252" i="2"/>
  <c r="F2252" i="2"/>
  <c r="E2252" i="2"/>
  <c r="K2252" i="2" s="1"/>
  <c r="D2252" i="2"/>
  <c r="C2252" i="2"/>
  <c r="B2252" i="2"/>
  <c r="A2252" i="2"/>
  <c r="J2251" i="2"/>
  <c r="I2251" i="2"/>
  <c r="L2251" i="2" s="1"/>
  <c r="H2251" i="2"/>
  <c r="G2251" i="2"/>
  <c r="F2251" i="2"/>
  <c r="E2251" i="2"/>
  <c r="K2251" i="2" s="1"/>
  <c r="D2251" i="2"/>
  <c r="C2251" i="2"/>
  <c r="B2251" i="2"/>
  <c r="A2251" i="2"/>
  <c r="J2250" i="2"/>
  <c r="I2250" i="2"/>
  <c r="L2250" i="2" s="1"/>
  <c r="H2250" i="2"/>
  <c r="G2250" i="2"/>
  <c r="F2250" i="2"/>
  <c r="E2250" i="2"/>
  <c r="K2250" i="2" s="1"/>
  <c r="D2250" i="2"/>
  <c r="C2250" i="2"/>
  <c r="B2250" i="2"/>
  <c r="A2250" i="2"/>
  <c r="J2249" i="2"/>
  <c r="I2249" i="2"/>
  <c r="L2249" i="2" s="1"/>
  <c r="H2249" i="2"/>
  <c r="G2249" i="2"/>
  <c r="F2249" i="2"/>
  <c r="E2249" i="2"/>
  <c r="K2249" i="2" s="1"/>
  <c r="D2249" i="2"/>
  <c r="C2249" i="2"/>
  <c r="B2249" i="2"/>
  <c r="A2249" i="2"/>
  <c r="J2248" i="2"/>
  <c r="I2248" i="2"/>
  <c r="L2248" i="2" s="1"/>
  <c r="H2248" i="2"/>
  <c r="G2248" i="2"/>
  <c r="F2248" i="2"/>
  <c r="E2248" i="2"/>
  <c r="K2248" i="2" s="1"/>
  <c r="D2248" i="2"/>
  <c r="C2248" i="2"/>
  <c r="B2248" i="2"/>
  <c r="A2248" i="2"/>
  <c r="J2247" i="2"/>
  <c r="I2247" i="2"/>
  <c r="L2247" i="2" s="1"/>
  <c r="H2247" i="2"/>
  <c r="G2247" i="2"/>
  <c r="F2247" i="2"/>
  <c r="E2247" i="2"/>
  <c r="K2247" i="2" s="1"/>
  <c r="D2247" i="2"/>
  <c r="C2247" i="2"/>
  <c r="B2247" i="2"/>
  <c r="A2247" i="2"/>
  <c r="J2246" i="2"/>
  <c r="I2246" i="2"/>
  <c r="L2246" i="2" s="1"/>
  <c r="H2246" i="2"/>
  <c r="G2246" i="2"/>
  <c r="F2246" i="2"/>
  <c r="E2246" i="2"/>
  <c r="K2246" i="2" s="1"/>
  <c r="D2246" i="2"/>
  <c r="C2246" i="2"/>
  <c r="B2246" i="2"/>
  <c r="A2246" i="2"/>
  <c r="J2245" i="2"/>
  <c r="I2245" i="2"/>
  <c r="L2245" i="2" s="1"/>
  <c r="H2245" i="2"/>
  <c r="G2245" i="2"/>
  <c r="F2245" i="2"/>
  <c r="E2245" i="2"/>
  <c r="K2245" i="2" s="1"/>
  <c r="D2245" i="2"/>
  <c r="C2245" i="2"/>
  <c r="B2245" i="2"/>
  <c r="A2245" i="2"/>
  <c r="J2244" i="2"/>
  <c r="I2244" i="2"/>
  <c r="L2244" i="2" s="1"/>
  <c r="H2244" i="2"/>
  <c r="G2244" i="2"/>
  <c r="F2244" i="2"/>
  <c r="E2244" i="2"/>
  <c r="K2244" i="2" s="1"/>
  <c r="D2244" i="2"/>
  <c r="C2244" i="2"/>
  <c r="B2244" i="2"/>
  <c r="A2244" i="2"/>
  <c r="J2243" i="2"/>
  <c r="I2243" i="2"/>
  <c r="L2243" i="2" s="1"/>
  <c r="H2243" i="2"/>
  <c r="G2243" i="2"/>
  <c r="F2243" i="2"/>
  <c r="E2243" i="2"/>
  <c r="K2243" i="2" s="1"/>
  <c r="D2243" i="2"/>
  <c r="C2243" i="2"/>
  <c r="B2243" i="2"/>
  <c r="A2243" i="2"/>
  <c r="J2242" i="2"/>
  <c r="I2242" i="2"/>
  <c r="L2242" i="2" s="1"/>
  <c r="H2242" i="2"/>
  <c r="G2242" i="2"/>
  <c r="F2242" i="2"/>
  <c r="E2242" i="2"/>
  <c r="K2242" i="2" s="1"/>
  <c r="D2242" i="2"/>
  <c r="C2242" i="2"/>
  <c r="B2242" i="2"/>
  <c r="A2242" i="2"/>
  <c r="J2241" i="2"/>
  <c r="I2241" i="2"/>
  <c r="L2241" i="2" s="1"/>
  <c r="H2241" i="2"/>
  <c r="G2241" i="2"/>
  <c r="F2241" i="2"/>
  <c r="E2241" i="2"/>
  <c r="K2241" i="2" s="1"/>
  <c r="D2241" i="2"/>
  <c r="C2241" i="2"/>
  <c r="B2241" i="2"/>
  <c r="A2241" i="2"/>
  <c r="J2240" i="2"/>
  <c r="I2240" i="2"/>
  <c r="L2240" i="2" s="1"/>
  <c r="H2240" i="2"/>
  <c r="G2240" i="2"/>
  <c r="F2240" i="2"/>
  <c r="E2240" i="2"/>
  <c r="K2240" i="2" s="1"/>
  <c r="D2240" i="2"/>
  <c r="C2240" i="2"/>
  <c r="B2240" i="2"/>
  <c r="A2240" i="2"/>
  <c r="J2239" i="2"/>
  <c r="I2239" i="2"/>
  <c r="L2239" i="2" s="1"/>
  <c r="H2239" i="2"/>
  <c r="G2239" i="2"/>
  <c r="F2239" i="2"/>
  <c r="E2239" i="2"/>
  <c r="K2239" i="2" s="1"/>
  <c r="D2239" i="2"/>
  <c r="C2239" i="2"/>
  <c r="B2239" i="2"/>
  <c r="A2239" i="2"/>
  <c r="J2238" i="2"/>
  <c r="I2238" i="2"/>
  <c r="L2238" i="2" s="1"/>
  <c r="H2238" i="2"/>
  <c r="G2238" i="2"/>
  <c r="F2238" i="2"/>
  <c r="E2238" i="2"/>
  <c r="K2238" i="2" s="1"/>
  <c r="D2238" i="2"/>
  <c r="C2238" i="2"/>
  <c r="B2238" i="2"/>
  <c r="A2238" i="2"/>
  <c r="J2237" i="2"/>
  <c r="I2237" i="2"/>
  <c r="L2237" i="2" s="1"/>
  <c r="H2237" i="2"/>
  <c r="G2237" i="2"/>
  <c r="F2237" i="2"/>
  <c r="E2237" i="2"/>
  <c r="K2237" i="2" s="1"/>
  <c r="D2237" i="2"/>
  <c r="C2237" i="2"/>
  <c r="B2237" i="2"/>
  <c r="A2237" i="2"/>
  <c r="J2236" i="2"/>
  <c r="I2236" i="2"/>
  <c r="L2236" i="2" s="1"/>
  <c r="H2236" i="2"/>
  <c r="G2236" i="2"/>
  <c r="F2236" i="2"/>
  <c r="E2236" i="2"/>
  <c r="K2236" i="2" s="1"/>
  <c r="D2236" i="2"/>
  <c r="C2236" i="2"/>
  <c r="B2236" i="2"/>
  <c r="A2236" i="2"/>
  <c r="J2235" i="2"/>
  <c r="I2235" i="2"/>
  <c r="L2235" i="2" s="1"/>
  <c r="H2235" i="2"/>
  <c r="G2235" i="2"/>
  <c r="F2235" i="2"/>
  <c r="E2235" i="2"/>
  <c r="K2235" i="2" s="1"/>
  <c r="D2235" i="2"/>
  <c r="C2235" i="2"/>
  <c r="B2235" i="2"/>
  <c r="A2235" i="2"/>
  <c r="J2234" i="2"/>
  <c r="I2234" i="2"/>
  <c r="L2234" i="2" s="1"/>
  <c r="H2234" i="2"/>
  <c r="G2234" i="2"/>
  <c r="F2234" i="2"/>
  <c r="E2234" i="2"/>
  <c r="K2234" i="2" s="1"/>
  <c r="D2234" i="2"/>
  <c r="C2234" i="2"/>
  <c r="B2234" i="2"/>
  <c r="A2234" i="2"/>
  <c r="J2233" i="2"/>
  <c r="I2233" i="2"/>
  <c r="L2233" i="2" s="1"/>
  <c r="H2233" i="2"/>
  <c r="G2233" i="2"/>
  <c r="F2233" i="2"/>
  <c r="E2233" i="2"/>
  <c r="K2233" i="2" s="1"/>
  <c r="D2233" i="2"/>
  <c r="C2233" i="2"/>
  <c r="B2233" i="2"/>
  <c r="A2233" i="2"/>
  <c r="J2232" i="2"/>
  <c r="I2232" i="2"/>
  <c r="L2232" i="2" s="1"/>
  <c r="H2232" i="2"/>
  <c r="G2232" i="2"/>
  <c r="F2232" i="2"/>
  <c r="E2232" i="2"/>
  <c r="K2232" i="2" s="1"/>
  <c r="D2232" i="2"/>
  <c r="C2232" i="2"/>
  <c r="B2232" i="2"/>
  <c r="A2232" i="2"/>
  <c r="J2231" i="2"/>
  <c r="I2231" i="2"/>
  <c r="L2231" i="2" s="1"/>
  <c r="H2231" i="2"/>
  <c r="G2231" i="2"/>
  <c r="F2231" i="2"/>
  <c r="E2231" i="2"/>
  <c r="K2231" i="2" s="1"/>
  <c r="D2231" i="2"/>
  <c r="C2231" i="2"/>
  <c r="B2231" i="2"/>
  <c r="A2231" i="2"/>
  <c r="J2230" i="2"/>
  <c r="I2230" i="2"/>
  <c r="L2230" i="2" s="1"/>
  <c r="H2230" i="2"/>
  <c r="G2230" i="2"/>
  <c r="F2230" i="2"/>
  <c r="E2230" i="2"/>
  <c r="K2230" i="2" s="1"/>
  <c r="D2230" i="2"/>
  <c r="C2230" i="2"/>
  <c r="B2230" i="2"/>
  <c r="A2230" i="2"/>
  <c r="J2229" i="2"/>
  <c r="I2229" i="2"/>
  <c r="L2229" i="2" s="1"/>
  <c r="H2229" i="2"/>
  <c r="G2229" i="2"/>
  <c r="F2229" i="2"/>
  <c r="E2229" i="2"/>
  <c r="K2229" i="2" s="1"/>
  <c r="D2229" i="2"/>
  <c r="C2229" i="2"/>
  <c r="B2229" i="2"/>
  <c r="A2229" i="2"/>
  <c r="J2228" i="2"/>
  <c r="I2228" i="2"/>
  <c r="L2228" i="2" s="1"/>
  <c r="H2228" i="2"/>
  <c r="G2228" i="2"/>
  <c r="F2228" i="2"/>
  <c r="E2228" i="2"/>
  <c r="K2228" i="2" s="1"/>
  <c r="D2228" i="2"/>
  <c r="C2228" i="2"/>
  <c r="B2228" i="2"/>
  <c r="A2228" i="2"/>
  <c r="J2227" i="2"/>
  <c r="I2227" i="2"/>
  <c r="L2227" i="2" s="1"/>
  <c r="H2227" i="2"/>
  <c r="G2227" i="2"/>
  <c r="F2227" i="2"/>
  <c r="E2227" i="2"/>
  <c r="K2227" i="2" s="1"/>
  <c r="D2227" i="2"/>
  <c r="C2227" i="2"/>
  <c r="B2227" i="2"/>
  <c r="A2227" i="2"/>
  <c r="J2226" i="2"/>
  <c r="I2226" i="2"/>
  <c r="L2226" i="2" s="1"/>
  <c r="H2226" i="2"/>
  <c r="G2226" i="2"/>
  <c r="F2226" i="2"/>
  <c r="E2226" i="2"/>
  <c r="K2226" i="2" s="1"/>
  <c r="D2226" i="2"/>
  <c r="C2226" i="2"/>
  <c r="B2226" i="2"/>
  <c r="A2226" i="2"/>
  <c r="J2225" i="2"/>
  <c r="I2225" i="2"/>
  <c r="L2225" i="2" s="1"/>
  <c r="H2225" i="2"/>
  <c r="G2225" i="2"/>
  <c r="F2225" i="2"/>
  <c r="E2225" i="2"/>
  <c r="K2225" i="2" s="1"/>
  <c r="D2225" i="2"/>
  <c r="C2225" i="2"/>
  <c r="B2225" i="2"/>
  <c r="A2225" i="2"/>
  <c r="J2224" i="2"/>
  <c r="I2224" i="2"/>
  <c r="L2224" i="2" s="1"/>
  <c r="H2224" i="2"/>
  <c r="G2224" i="2"/>
  <c r="F2224" i="2"/>
  <c r="E2224" i="2"/>
  <c r="K2224" i="2" s="1"/>
  <c r="D2224" i="2"/>
  <c r="C2224" i="2"/>
  <c r="B2224" i="2"/>
  <c r="A2224" i="2"/>
  <c r="J2223" i="2"/>
  <c r="I2223" i="2"/>
  <c r="L2223" i="2" s="1"/>
  <c r="H2223" i="2"/>
  <c r="G2223" i="2"/>
  <c r="F2223" i="2"/>
  <c r="E2223" i="2"/>
  <c r="K2223" i="2" s="1"/>
  <c r="D2223" i="2"/>
  <c r="C2223" i="2"/>
  <c r="B2223" i="2"/>
  <c r="A2223" i="2"/>
  <c r="J2222" i="2"/>
  <c r="I2222" i="2"/>
  <c r="L2222" i="2" s="1"/>
  <c r="H2222" i="2"/>
  <c r="G2222" i="2"/>
  <c r="F2222" i="2"/>
  <c r="E2222" i="2"/>
  <c r="K2222" i="2" s="1"/>
  <c r="D2222" i="2"/>
  <c r="C2222" i="2"/>
  <c r="B2222" i="2"/>
  <c r="A2222" i="2"/>
  <c r="J2221" i="2"/>
  <c r="I2221" i="2"/>
  <c r="L2221" i="2" s="1"/>
  <c r="H2221" i="2"/>
  <c r="G2221" i="2"/>
  <c r="F2221" i="2"/>
  <c r="E2221" i="2"/>
  <c r="K2221" i="2" s="1"/>
  <c r="D2221" i="2"/>
  <c r="C2221" i="2"/>
  <c r="B2221" i="2"/>
  <c r="A2221" i="2"/>
  <c r="J2220" i="2"/>
  <c r="I2220" i="2"/>
  <c r="L2220" i="2" s="1"/>
  <c r="H2220" i="2"/>
  <c r="G2220" i="2"/>
  <c r="F2220" i="2"/>
  <c r="E2220" i="2"/>
  <c r="K2220" i="2" s="1"/>
  <c r="D2220" i="2"/>
  <c r="C2220" i="2"/>
  <c r="B2220" i="2"/>
  <c r="A2220" i="2"/>
  <c r="J2219" i="2"/>
  <c r="I2219" i="2"/>
  <c r="L2219" i="2" s="1"/>
  <c r="H2219" i="2"/>
  <c r="G2219" i="2"/>
  <c r="F2219" i="2"/>
  <c r="E2219" i="2"/>
  <c r="K2219" i="2" s="1"/>
  <c r="D2219" i="2"/>
  <c r="C2219" i="2"/>
  <c r="B2219" i="2"/>
  <c r="A2219" i="2"/>
  <c r="J2218" i="2"/>
  <c r="I2218" i="2"/>
  <c r="L2218" i="2" s="1"/>
  <c r="H2218" i="2"/>
  <c r="G2218" i="2"/>
  <c r="F2218" i="2"/>
  <c r="E2218" i="2"/>
  <c r="K2218" i="2" s="1"/>
  <c r="D2218" i="2"/>
  <c r="C2218" i="2"/>
  <c r="B2218" i="2"/>
  <c r="A2218" i="2"/>
  <c r="J2217" i="2"/>
  <c r="I2217" i="2"/>
  <c r="L2217" i="2" s="1"/>
  <c r="H2217" i="2"/>
  <c r="G2217" i="2"/>
  <c r="F2217" i="2"/>
  <c r="E2217" i="2"/>
  <c r="K2217" i="2" s="1"/>
  <c r="D2217" i="2"/>
  <c r="C2217" i="2"/>
  <c r="B2217" i="2"/>
  <c r="A2217" i="2"/>
  <c r="J2216" i="2"/>
  <c r="I2216" i="2"/>
  <c r="L2216" i="2" s="1"/>
  <c r="H2216" i="2"/>
  <c r="G2216" i="2"/>
  <c r="F2216" i="2"/>
  <c r="E2216" i="2"/>
  <c r="K2216" i="2" s="1"/>
  <c r="D2216" i="2"/>
  <c r="C2216" i="2"/>
  <c r="B2216" i="2"/>
  <c r="A2216" i="2"/>
  <c r="J2215" i="2"/>
  <c r="I2215" i="2"/>
  <c r="L2215" i="2" s="1"/>
  <c r="H2215" i="2"/>
  <c r="G2215" i="2"/>
  <c r="F2215" i="2"/>
  <c r="E2215" i="2"/>
  <c r="K2215" i="2" s="1"/>
  <c r="D2215" i="2"/>
  <c r="C2215" i="2"/>
  <c r="B2215" i="2"/>
  <c r="A2215" i="2"/>
  <c r="J2214" i="2"/>
  <c r="I2214" i="2"/>
  <c r="L2214" i="2" s="1"/>
  <c r="H2214" i="2"/>
  <c r="G2214" i="2"/>
  <c r="F2214" i="2"/>
  <c r="E2214" i="2"/>
  <c r="K2214" i="2" s="1"/>
  <c r="D2214" i="2"/>
  <c r="C2214" i="2"/>
  <c r="B2214" i="2"/>
  <c r="A2214" i="2"/>
  <c r="J2213" i="2"/>
  <c r="I2213" i="2"/>
  <c r="L2213" i="2" s="1"/>
  <c r="H2213" i="2"/>
  <c r="G2213" i="2"/>
  <c r="F2213" i="2"/>
  <c r="E2213" i="2"/>
  <c r="K2213" i="2" s="1"/>
  <c r="D2213" i="2"/>
  <c r="C2213" i="2"/>
  <c r="B2213" i="2"/>
  <c r="A2213" i="2"/>
  <c r="J2212" i="2"/>
  <c r="I2212" i="2"/>
  <c r="L2212" i="2" s="1"/>
  <c r="H2212" i="2"/>
  <c r="G2212" i="2"/>
  <c r="F2212" i="2"/>
  <c r="E2212" i="2"/>
  <c r="K2212" i="2" s="1"/>
  <c r="D2212" i="2"/>
  <c r="C2212" i="2"/>
  <c r="B2212" i="2"/>
  <c r="A2212" i="2"/>
  <c r="J2211" i="2"/>
  <c r="I2211" i="2"/>
  <c r="L2211" i="2" s="1"/>
  <c r="H2211" i="2"/>
  <c r="G2211" i="2"/>
  <c r="F2211" i="2"/>
  <c r="E2211" i="2"/>
  <c r="K2211" i="2" s="1"/>
  <c r="D2211" i="2"/>
  <c r="C2211" i="2"/>
  <c r="B2211" i="2"/>
  <c r="A2211" i="2"/>
  <c r="J2210" i="2"/>
  <c r="I2210" i="2"/>
  <c r="L2210" i="2" s="1"/>
  <c r="H2210" i="2"/>
  <c r="G2210" i="2"/>
  <c r="F2210" i="2"/>
  <c r="E2210" i="2"/>
  <c r="K2210" i="2" s="1"/>
  <c r="D2210" i="2"/>
  <c r="C2210" i="2"/>
  <c r="B2210" i="2"/>
  <c r="A2210" i="2"/>
  <c r="J2209" i="2"/>
  <c r="I2209" i="2"/>
  <c r="L2209" i="2" s="1"/>
  <c r="H2209" i="2"/>
  <c r="G2209" i="2"/>
  <c r="F2209" i="2"/>
  <c r="E2209" i="2"/>
  <c r="K2209" i="2" s="1"/>
  <c r="D2209" i="2"/>
  <c r="C2209" i="2"/>
  <c r="B2209" i="2"/>
  <c r="A2209" i="2"/>
  <c r="J2208" i="2"/>
  <c r="I2208" i="2"/>
  <c r="L2208" i="2" s="1"/>
  <c r="H2208" i="2"/>
  <c r="G2208" i="2"/>
  <c r="F2208" i="2"/>
  <c r="E2208" i="2"/>
  <c r="K2208" i="2" s="1"/>
  <c r="D2208" i="2"/>
  <c r="C2208" i="2"/>
  <c r="B2208" i="2"/>
  <c r="A2208" i="2"/>
  <c r="J2207" i="2"/>
  <c r="I2207" i="2"/>
  <c r="L2207" i="2" s="1"/>
  <c r="H2207" i="2"/>
  <c r="G2207" i="2"/>
  <c r="F2207" i="2"/>
  <c r="E2207" i="2"/>
  <c r="K2207" i="2" s="1"/>
  <c r="D2207" i="2"/>
  <c r="C2207" i="2"/>
  <c r="B2207" i="2"/>
  <c r="A2207" i="2"/>
  <c r="J2206" i="2"/>
  <c r="I2206" i="2"/>
  <c r="L2206" i="2" s="1"/>
  <c r="H2206" i="2"/>
  <c r="G2206" i="2"/>
  <c r="F2206" i="2"/>
  <c r="E2206" i="2"/>
  <c r="K2206" i="2" s="1"/>
  <c r="D2206" i="2"/>
  <c r="C2206" i="2"/>
  <c r="B2206" i="2"/>
  <c r="A2206" i="2"/>
  <c r="J2205" i="2"/>
  <c r="I2205" i="2"/>
  <c r="L2205" i="2" s="1"/>
  <c r="H2205" i="2"/>
  <c r="G2205" i="2"/>
  <c r="F2205" i="2"/>
  <c r="E2205" i="2"/>
  <c r="K2205" i="2" s="1"/>
  <c r="D2205" i="2"/>
  <c r="C2205" i="2"/>
  <c r="B2205" i="2"/>
  <c r="A2205" i="2"/>
  <c r="J2204" i="2"/>
  <c r="I2204" i="2"/>
  <c r="L2204" i="2" s="1"/>
  <c r="H2204" i="2"/>
  <c r="G2204" i="2"/>
  <c r="F2204" i="2"/>
  <c r="E2204" i="2"/>
  <c r="K2204" i="2" s="1"/>
  <c r="D2204" i="2"/>
  <c r="C2204" i="2"/>
  <c r="B2204" i="2"/>
  <c r="A2204" i="2"/>
  <c r="J2203" i="2"/>
  <c r="I2203" i="2"/>
  <c r="L2203" i="2" s="1"/>
  <c r="H2203" i="2"/>
  <c r="G2203" i="2"/>
  <c r="F2203" i="2"/>
  <c r="E2203" i="2"/>
  <c r="K2203" i="2" s="1"/>
  <c r="D2203" i="2"/>
  <c r="C2203" i="2"/>
  <c r="B2203" i="2"/>
  <c r="A2203" i="2"/>
  <c r="J2202" i="2"/>
  <c r="I2202" i="2"/>
  <c r="L2202" i="2" s="1"/>
  <c r="H2202" i="2"/>
  <c r="G2202" i="2"/>
  <c r="F2202" i="2"/>
  <c r="E2202" i="2"/>
  <c r="K2202" i="2" s="1"/>
  <c r="D2202" i="2"/>
  <c r="C2202" i="2"/>
  <c r="B2202" i="2"/>
  <c r="A2202" i="2"/>
  <c r="J2201" i="2"/>
  <c r="I2201" i="2"/>
  <c r="L2201" i="2" s="1"/>
  <c r="H2201" i="2"/>
  <c r="G2201" i="2"/>
  <c r="F2201" i="2"/>
  <c r="E2201" i="2"/>
  <c r="K2201" i="2" s="1"/>
  <c r="D2201" i="2"/>
  <c r="C2201" i="2"/>
  <c r="B2201" i="2"/>
  <c r="A2201" i="2"/>
  <c r="J2200" i="2"/>
  <c r="I2200" i="2"/>
  <c r="L2200" i="2" s="1"/>
  <c r="H2200" i="2"/>
  <c r="G2200" i="2"/>
  <c r="F2200" i="2"/>
  <c r="E2200" i="2"/>
  <c r="K2200" i="2" s="1"/>
  <c r="D2200" i="2"/>
  <c r="C2200" i="2"/>
  <c r="B2200" i="2"/>
  <c r="A2200" i="2"/>
  <c r="J2199" i="2"/>
  <c r="I2199" i="2"/>
  <c r="L2199" i="2" s="1"/>
  <c r="H2199" i="2"/>
  <c r="G2199" i="2"/>
  <c r="F2199" i="2"/>
  <c r="E2199" i="2"/>
  <c r="K2199" i="2" s="1"/>
  <c r="D2199" i="2"/>
  <c r="C2199" i="2"/>
  <c r="B2199" i="2"/>
  <c r="A2199" i="2"/>
  <c r="J2198" i="2"/>
  <c r="I2198" i="2"/>
  <c r="L2198" i="2" s="1"/>
  <c r="H2198" i="2"/>
  <c r="G2198" i="2"/>
  <c r="F2198" i="2"/>
  <c r="E2198" i="2"/>
  <c r="K2198" i="2" s="1"/>
  <c r="D2198" i="2"/>
  <c r="C2198" i="2"/>
  <c r="B2198" i="2"/>
  <c r="A2198" i="2"/>
  <c r="J2197" i="2"/>
  <c r="I2197" i="2"/>
  <c r="L2197" i="2" s="1"/>
  <c r="H2197" i="2"/>
  <c r="G2197" i="2"/>
  <c r="F2197" i="2"/>
  <c r="E2197" i="2"/>
  <c r="K2197" i="2" s="1"/>
  <c r="D2197" i="2"/>
  <c r="C2197" i="2"/>
  <c r="B2197" i="2"/>
  <c r="A2197" i="2"/>
  <c r="J2196" i="2"/>
  <c r="I2196" i="2"/>
  <c r="L2196" i="2" s="1"/>
  <c r="H2196" i="2"/>
  <c r="G2196" i="2"/>
  <c r="F2196" i="2"/>
  <c r="E2196" i="2"/>
  <c r="K2196" i="2" s="1"/>
  <c r="D2196" i="2"/>
  <c r="C2196" i="2"/>
  <c r="B2196" i="2"/>
  <c r="A2196" i="2"/>
  <c r="J2195" i="2"/>
  <c r="I2195" i="2"/>
  <c r="L2195" i="2" s="1"/>
  <c r="H2195" i="2"/>
  <c r="G2195" i="2"/>
  <c r="F2195" i="2"/>
  <c r="E2195" i="2"/>
  <c r="K2195" i="2" s="1"/>
  <c r="D2195" i="2"/>
  <c r="C2195" i="2"/>
  <c r="B2195" i="2"/>
  <c r="A2195" i="2"/>
  <c r="J2194" i="2"/>
  <c r="I2194" i="2"/>
  <c r="L2194" i="2" s="1"/>
  <c r="H2194" i="2"/>
  <c r="G2194" i="2"/>
  <c r="F2194" i="2"/>
  <c r="E2194" i="2"/>
  <c r="K2194" i="2" s="1"/>
  <c r="D2194" i="2"/>
  <c r="C2194" i="2"/>
  <c r="B2194" i="2"/>
  <c r="A2194" i="2"/>
  <c r="J2193" i="2"/>
  <c r="I2193" i="2"/>
  <c r="L2193" i="2" s="1"/>
  <c r="H2193" i="2"/>
  <c r="G2193" i="2"/>
  <c r="F2193" i="2"/>
  <c r="E2193" i="2"/>
  <c r="K2193" i="2" s="1"/>
  <c r="D2193" i="2"/>
  <c r="C2193" i="2"/>
  <c r="B2193" i="2"/>
  <c r="A2193" i="2"/>
  <c r="J2192" i="2"/>
  <c r="I2192" i="2"/>
  <c r="L2192" i="2" s="1"/>
  <c r="H2192" i="2"/>
  <c r="G2192" i="2"/>
  <c r="F2192" i="2"/>
  <c r="E2192" i="2"/>
  <c r="K2192" i="2" s="1"/>
  <c r="D2192" i="2"/>
  <c r="C2192" i="2"/>
  <c r="B2192" i="2"/>
  <c r="A2192" i="2"/>
  <c r="J2191" i="2"/>
  <c r="I2191" i="2"/>
  <c r="L2191" i="2" s="1"/>
  <c r="H2191" i="2"/>
  <c r="G2191" i="2"/>
  <c r="F2191" i="2"/>
  <c r="E2191" i="2"/>
  <c r="K2191" i="2" s="1"/>
  <c r="D2191" i="2"/>
  <c r="C2191" i="2"/>
  <c r="B2191" i="2"/>
  <c r="A2191" i="2"/>
  <c r="J2190" i="2"/>
  <c r="I2190" i="2"/>
  <c r="L2190" i="2" s="1"/>
  <c r="H2190" i="2"/>
  <c r="G2190" i="2"/>
  <c r="F2190" i="2"/>
  <c r="E2190" i="2"/>
  <c r="K2190" i="2" s="1"/>
  <c r="D2190" i="2"/>
  <c r="C2190" i="2"/>
  <c r="B2190" i="2"/>
  <c r="A2190" i="2"/>
  <c r="J2189" i="2"/>
  <c r="I2189" i="2"/>
  <c r="L2189" i="2" s="1"/>
  <c r="H2189" i="2"/>
  <c r="G2189" i="2"/>
  <c r="F2189" i="2"/>
  <c r="E2189" i="2"/>
  <c r="K2189" i="2" s="1"/>
  <c r="D2189" i="2"/>
  <c r="C2189" i="2"/>
  <c r="B2189" i="2"/>
  <c r="A2189" i="2"/>
  <c r="J2188" i="2"/>
  <c r="I2188" i="2"/>
  <c r="L2188" i="2" s="1"/>
  <c r="H2188" i="2"/>
  <c r="G2188" i="2"/>
  <c r="F2188" i="2"/>
  <c r="E2188" i="2"/>
  <c r="K2188" i="2" s="1"/>
  <c r="D2188" i="2"/>
  <c r="C2188" i="2"/>
  <c r="B2188" i="2"/>
  <c r="A2188" i="2"/>
  <c r="J2187" i="2"/>
  <c r="I2187" i="2"/>
  <c r="L2187" i="2" s="1"/>
  <c r="H2187" i="2"/>
  <c r="G2187" i="2"/>
  <c r="F2187" i="2"/>
  <c r="E2187" i="2"/>
  <c r="K2187" i="2" s="1"/>
  <c r="D2187" i="2"/>
  <c r="C2187" i="2"/>
  <c r="B2187" i="2"/>
  <c r="A2187" i="2"/>
  <c r="J2186" i="2"/>
  <c r="I2186" i="2"/>
  <c r="L2186" i="2" s="1"/>
  <c r="H2186" i="2"/>
  <c r="G2186" i="2"/>
  <c r="F2186" i="2"/>
  <c r="E2186" i="2"/>
  <c r="K2186" i="2" s="1"/>
  <c r="D2186" i="2"/>
  <c r="C2186" i="2"/>
  <c r="B2186" i="2"/>
  <c r="A2186" i="2"/>
  <c r="J2185" i="2"/>
  <c r="I2185" i="2"/>
  <c r="L2185" i="2" s="1"/>
  <c r="H2185" i="2"/>
  <c r="G2185" i="2"/>
  <c r="F2185" i="2"/>
  <c r="E2185" i="2"/>
  <c r="K2185" i="2" s="1"/>
  <c r="D2185" i="2"/>
  <c r="C2185" i="2"/>
  <c r="B2185" i="2"/>
  <c r="A2185" i="2"/>
  <c r="J2184" i="2"/>
  <c r="I2184" i="2"/>
  <c r="L2184" i="2" s="1"/>
  <c r="H2184" i="2"/>
  <c r="G2184" i="2"/>
  <c r="F2184" i="2"/>
  <c r="E2184" i="2"/>
  <c r="K2184" i="2" s="1"/>
  <c r="D2184" i="2"/>
  <c r="C2184" i="2"/>
  <c r="B2184" i="2"/>
  <c r="A2184" i="2"/>
  <c r="J2183" i="2"/>
  <c r="I2183" i="2"/>
  <c r="L2183" i="2" s="1"/>
  <c r="H2183" i="2"/>
  <c r="G2183" i="2"/>
  <c r="F2183" i="2"/>
  <c r="E2183" i="2"/>
  <c r="K2183" i="2" s="1"/>
  <c r="D2183" i="2"/>
  <c r="C2183" i="2"/>
  <c r="B2183" i="2"/>
  <c r="A2183" i="2"/>
  <c r="J2182" i="2"/>
  <c r="I2182" i="2"/>
  <c r="L2182" i="2" s="1"/>
  <c r="H2182" i="2"/>
  <c r="G2182" i="2"/>
  <c r="F2182" i="2"/>
  <c r="E2182" i="2"/>
  <c r="K2182" i="2" s="1"/>
  <c r="D2182" i="2"/>
  <c r="C2182" i="2"/>
  <c r="B2182" i="2"/>
  <c r="A2182" i="2"/>
  <c r="J2181" i="2"/>
  <c r="I2181" i="2"/>
  <c r="L2181" i="2" s="1"/>
  <c r="H2181" i="2"/>
  <c r="G2181" i="2"/>
  <c r="F2181" i="2"/>
  <c r="E2181" i="2"/>
  <c r="K2181" i="2" s="1"/>
  <c r="D2181" i="2"/>
  <c r="C2181" i="2"/>
  <c r="B2181" i="2"/>
  <c r="A2181" i="2"/>
  <c r="J2180" i="2"/>
  <c r="I2180" i="2"/>
  <c r="L2180" i="2" s="1"/>
  <c r="H2180" i="2"/>
  <c r="G2180" i="2"/>
  <c r="F2180" i="2"/>
  <c r="E2180" i="2"/>
  <c r="K2180" i="2" s="1"/>
  <c r="D2180" i="2"/>
  <c r="C2180" i="2"/>
  <c r="B2180" i="2"/>
  <c r="A2180" i="2"/>
  <c r="J2179" i="2"/>
  <c r="I2179" i="2"/>
  <c r="L2179" i="2" s="1"/>
  <c r="H2179" i="2"/>
  <c r="G2179" i="2"/>
  <c r="F2179" i="2"/>
  <c r="E2179" i="2"/>
  <c r="K2179" i="2" s="1"/>
  <c r="D2179" i="2"/>
  <c r="C2179" i="2"/>
  <c r="B2179" i="2"/>
  <c r="A2179" i="2"/>
  <c r="J2178" i="2"/>
  <c r="I2178" i="2"/>
  <c r="L2178" i="2" s="1"/>
  <c r="H2178" i="2"/>
  <c r="G2178" i="2"/>
  <c r="F2178" i="2"/>
  <c r="E2178" i="2"/>
  <c r="K2178" i="2" s="1"/>
  <c r="D2178" i="2"/>
  <c r="C2178" i="2"/>
  <c r="B2178" i="2"/>
  <c r="A2178" i="2"/>
  <c r="J2177" i="2"/>
  <c r="I2177" i="2"/>
  <c r="L2177" i="2" s="1"/>
  <c r="H2177" i="2"/>
  <c r="G2177" i="2"/>
  <c r="F2177" i="2"/>
  <c r="E2177" i="2"/>
  <c r="K2177" i="2" s="1"/>
  <c r="D2177" i="2"/>
  <c r="C2177" i="2"/>
  <c r="B2177" i="2"/>
  <c r="A2177" i="2"/>
  <c r="J2176" i="2"/>
  <c r="I2176" i="2"/>
  <c r="L2176" i="2" s="1"/>
  <c r="H2176" i="2"/>
  <c r="G2176" i="2"/>
  <c r="F2176" i="2"/>
  <c r="E2176" i="2"/>
  <c r="K2176" i="2" s="1"/>
  <c r="D2176" i="2"/>
  <c r="C2176" i="2"/>
  <c r="B2176" i="2"/>
  <c r="A2176" i="2"/>
  <c r="J2175" i="2"/>
  <c r="I2175" i="2"/>
  <c r="L2175" i="2" s="1"/>
  <c r="H2175" i="2"/>
  <c r="G2175" i="2"/>
  <c r="F2175" i="2"/>
  <c r="E2175" i="2"/>
  <c r="K2175" i="2" s="1"/>
  <c r="D2175" i="2"/>
  <c r="C2175" i="2"/>
  <c r="B2175" i="2"/>
  <c r="A2175" i="2"/>
  <c r="J2174" i="2"/>
  <c r="I2174" i="2"/>
  <c r="L2174" i="2" s="1"/>
  <c r="H2174" i="2"/>
  <c r="G2174" i="2"/>
  <c r="F2174" i="2"/>
  <c r="E2174" i="2"/>
  <c r="K2174" i="2" s="1"/>
  <c r="D2174" i="2"/>
  <c r="C2174" i="2"/>
  <c r="B2174" i="2"/>
  <c r="A2174" i="2"/>
  <c r="J2173" i="2"/>
  <c r="I2173" i="2"/>
  <c r="L2173" i="2" s="1"/>
  <c r="H2173" i="2"/>
  <c r="G2173" i="2"/>
  <c r="F2173" i="2"/>
  <c r="E2173" i="2"/>
  <c r="K2173" i="2" s="1"/>
  <c r="D2173" i="2"/>
  <c r="C2173" i="2"/>
  <c r="B2173" i="2"/>
  <c r="A2173" i="2"/>
  <c r="J2172" i="2"/>
  <c r="I2172" i="2"/>
  <c r="L2172" i="2" s="1"/>
  <c r="H2172" i="2"/>
  <c r="G2172" i="2"/>
  <c r="F2172" i="2"/>
  <c r="E2172" i="2"/>
  <c r="K2172" i="2" s="1"/>
  <c r="D2172" i="2"/>
  <c r="C2172" i="2"/>
  <c r="B2172" i="2"/>
  <c r="A2172" i="2"/>
  <c r="J2171" i="2"/>
  <c r="I2171" i="2"/>
  <c r="L2171" i="2" s="1"/>
  <c r="H2171" i="2"/>
  <c r="G2171" i="2"/>
  <c r="F2171" i="2"/>
  <c r="E2171" i="2"/>
  <c r="K2171" i="2" s="1"/>
  <c r="D2171" i="2"/>
  <c r="C2171" i="2"/>
  <c r="B2171" i="2"/>
  <c r="A2171" i="2"/>
  <c r="J2170" i="2"/>
  <c r="I2170" i="2"/>
  <c r="L2170" i="2" s="1"/>
  <c r="H2170" i="2"/>
  <c r="G2170" i="2"/>
  <c r="F2170" i="2"/>
  <c r="E2170" i="2"/>
  <c r="K2170" i="2" s="1"/>
  <c r="D2170" i="2"/>
  <c r="C2170" i="2"/>
  <c r="B2170" i="2"/>
  <c r="A2170" i="2"/>
  <c r="J2169" i="2"/>
  <c r="I2169" i="2"/>
  <c r="L2169" i="2" s="1"/>
  <c r="H2169" i="2"/>
  <c r="G2169" i="2"/>
  <c r="F2169" i="2"/>
  <c r="E2169" i="2"/>
  <c r="K2169" i="2" s="1"/>
  <c r="D2169" i="2"/>
  <c r="C2169" i="2"/>
  <c r="B2169" i="2"/>
  <c r="A2169" i="2"/>
  <c r="J2168" i="2"/>
  <c r="I2168" i="2"/>
  <c r="L2168" i="2" s="1"/>
  <c r="H2168" i="2"/>
  <c r="G2168" i="2"/>
  <c r="F2168" i="2"/>
  <c r="E2168" i="2"/>
  <c r="K2168" i="2" s="1"/>
  <c r="D2168" i="2"/>
  <c r="C2168" i="2"/>
  <c r="B2168" i="2"/>
  <c r="A2168" i="2"/>
  <c r="J2167" i="2"/>
  <c r="I2167" i="2"/>
  <c r="L2167" i="2" s="1"/>
  <c r="H2167" i="2"/>
  <c r="G2167" i="2"/>
  <c r="F2167" i="2"/>
  <c r="E2167" i="2"/>
  <c r="K2167" i="2" s="1"/>
  <c r="D2167" i="2"/>
  <c r="C2167" i="2"/>
  <c r="B2167" i="2"/>
  <c r="A2167" i="2"/>
  <c r="J2166" i="2"/>
  <c r="I2166" i="2"/>
  <c r="L2166" i="2" s="1"/>
  <c r="H2166" i="2"/>
  <c r="G2166" i="2"/>
  <c r="F2166" i="2"/>
  <c r="E2166" i="2"/>
  <c r="K2166" i="2" s="1"/>
  <c r="D2166" i="2"/>
  <c r="C2166" i="2"/>
  <c r="B2166" i="2"/>
  <c r="A2166" i="2"/>
  <c r="J2165" i="2"/>
  <c r="I2165" i="2"/>
  <c r="L2165" i="2" s="1"/>
  <c r="H2165" i="2"/>
  <c r="G2165" i="2"/>
  <c r="F2165" i="2"/>
  <c r="E2165" i="2"/>
  <c r="K2165" i="2" s="1"/>
  <c r="D2165" i="2"/>
  <c r="C2165" i="2"/>
  <c r="B2165" i="2"/>
  <c r="A2165" i="2"/>
  <c r="J2164" i="2"/>
  <c r="I2164" i="2"/>
  <c r="L2164" i="2" s="1"/>
  <c r="H2164" i="2"/>
  <c r="G2164" i="2"/>
  <c r="F2164" i="2"/>
  <c r="E2164" i="2"/>
  <c r="K2164" i="2" s="1"/>
  <c r="D2164" i="2"/>
  <c r="C2164" i="2"/>
  <c r="B2164" i="2"/>
  <c r="A2164" i="2"/>
  <c r="J2163" i="2"/>
  <c r="I2163" i="2"/>
  <c r="L2163" i="2" s="1"/>
  <c r="H2163" i="2"/>
  <c r="G2163" i="2"/>
  <c r="F2163" i="2"/>
  <c r="E2163" i="2"/>
  <c r="K2163" i="2" s="1"/>
  <c r="D2163" i="2"/>
  <c r="C2163" i="2"/>
  <c r="B2163" i="2"/>
  <c r="A2163" i="2"/>
  <c r="J2162" i="2"/>
  <c r="I2162" i="2"/>
  <c r="L2162" i="2" s="1"/>
  <c r="H2162" i="2"/>
  <c r="G2162" i="2"/>
  <c r="F2162" i="2"/>
  <c r="E2162" i="2"/>
  <c r="K2162" i="2" s="1"/>
  <c r="D2162" i="2"/>
  <c r="C2162" i="2"/>
  <c r="B2162" i="2"/>
  <c r="A2162" i="2"/>
  <c r="J2161" i="2"/>
  <c r="I2161" i="2"/>
  <c r="L2161" i="2" s="1"/>
  <c r="H2161" i="2"/>
  <c r="G2161" i="2"/>
  <c r="F2161" i="2"/>
  <c r="E2161" i="2"/>
  <c r="K2161" i="2" s="1"/>
  <c r="D2161" i="2"/>
  <c r="C2161" i="2"/>
  <c r="B2161" i="2"/>
  <c r="A2161" i="2"/>
  <c r="J2160" i="2"/>
  <c r="I2160" i="2"/>
  <c r="L2160" i="2" s="1"/>
  <c r="H2160" i="2"/>
  <c r="G2160" i="2"/>
  <c r="F2160" i="2"/>
  <c r="E2160" i="2"/>
  <c r="K2160" i="2" s="1"/>
  <c r="D2160" i="2"/>
  <c r="C2160" i="2"/>
  <c r="B2160" i="2"/>
  <c r="A2160" i="2"/>
  <c r="J2159" i="2"/>
  <c r="I2159" i="2"/>
  <c r="L2159" i="2" s="1"/>
  <c r="H2159" i="2"/>
  <c r="G2159" i="2"/>
  <c r="F2159" i="2"/>
  <c r="E2159" i="2"/>
  <c r="K2159" i="2" s="1"/>
  <c r="D2159" i="2"/>
  <c r="C2159" i="2"/>
  <c r="B2159" i="2"/>
  <c r="A2159" i="2"/>
  <c r="J2158" i="2"/>
  <c r="I2158" i="2"/>
  <c r="L2158" i="2" s="1"/>
  <c r="H2158" i="2"/>
  <c r="G2158" i="2"/>
  <c r="F2158" i="2"/>
  <c r="E2158" i="2"/>
  <c r="K2158" i="2" s="1"/>
  <c r="D2158" i="2"/>
  <c r="C2158" i="2"/>
  <c r="B2158" i="2"/>
  <c r="A2158" i="2"/>
  <c r="J2157" i="2"/>
  <c r="I2157" i="2"/>
  <c r="L2157" i="2" s="1"/>
  <c r="H2157" i="2"/>
  <c r="G2157" i="2"/>
  <c r="F2157" i="2"/>
  <c r="E2157" i="2"/>
  <c r="K2157" i="2" s="1"/>
  <c r="D2157" i="2"/>
  <c r="C2157" i="2"/>
  <c r="B2157" i="2"/>
  <c r="A2157" i="2"/>
  <c r="J2156" i="2"/>
  <c r="I2156" i="2"/>
  <c r="L2156" i="2" s="1"/>
  <c r="H2156" i="2"/>
  <c r="G2156" i="2"/>
  <c r="F2156" i="2"/>
  <c r="E2156" i="2"/>
  <c r="K2156" i="2" s="1"/>
  <c r="D2156" i="2"/>
  <c r="C2156" i="2"/>
  <c r="B2156" i="2"/>
  <c r="A2156" i="2"/>
  <c r="J2155" i="2"/>
  <c r="I2155" i="2"/>
  <c r="L2155" i="2" s="1"/>
  <c r="H2155" i="2"/>
  <c r="G2155" i="2"/>
  <c r="F2155" i="2"/>
  <c r="E2155" i="2"/>
  <c r="K2155" i="2" s="1"/>
  <c r="D2155" i="2"/>
  <c r="C2155" i="2"/>
  <c r="B2155" i="2"/>
  <c r="A2155" i="2"/>
  <c r="J2154" i="2"/>
  <c r="I2154" i="2"/>
  <c r="L2154" i="2" s="1"/>
  <c r="H2154" i="2"/>
  <c r="G2154" i="2"/>
  <c r="F2154" i="2"/>
  <c r="E2154" i="2"/>
  <c r="K2154" i="2" s="1"/>
  <c r="D2154" i="2"/>
  <c r="C2154" i="2"/>
  <c r="B2154" i="2"/>
  <c r="A2154" i="2"/>
  <c r="J2153" i="2"/>
  <c r="I2153" i="2"/>
  <c r="L2153" i="2" s="1"/>
  <c r="H2153" i="2"/>
  <c r="G2153" i="2"/>
  <c r="F2153" i="2"/>
  <c r="E2153" i="2"/>
  <c r="K2153" i="2" s="1"/>
  <c r="D2153" i="2"/>
  <c r="C2153" i="2"/>
  <c r="B2153" i="2"/>
  <c r="A2153" i="2"/>
  <c r="J2152" i="2"/>
  <c r="I2152" i="2"/>
  <c r="L2152" i="2" s="1"/>
  <c r="H2152" i="2"/>
  <c r="G2152" i="2"/>
  <c r="F2152" i="2"/>
  <c r="E2152" i="2"/>
  <c r="K2152" i="2" s="1"/>
  <c r="D2152" i="2"/>
  <c r="C2152" i="2"/>
  <c r="B2152" i="2"/>
  <c r="A2152" i="2"/>
  <c r="J2151" i="2"/>
  <c r="I2151" i="2"/>
  <c r="L2151" i="2" s="1"/>
  <c r="H2151" i="2"/>
  <c r="G2151" i="2"/>
  <c r="F2151" i="2"/>
  <c r="E2151" i="2"/>
  <c r="K2151" i="2" s="1"/>
  <c r="D2151" i="2"/>
  <c r="C2151" i="2"/>
  <c r="B2151" i="2"/>
  <c r="A2151" i="2"/>
  <c r="J2150" i="2"/>
  <c r="I2150" i="2"/>
  <c r="L2150" i="2" s="1"/>
  <c r="H2150" i="2"/>
  <c r="G2150" i="2"/>
  <c r="F2150" i="2"/>
  <c r="E2150" i="2"/>
  <c r="K2150" i="2" s="1"/>
  <c r="D2150" i="2"/>
  <c r="C2150" i="2"/>
  <c r="B2150" i="2"/>
  <c r="A2150" i="2"/>
  <c r="J2149" i="2"/>
  <c r="I2149" i="2"/>
  <c r="L2149" i="2" s="1"/>
  <c r="H2149" i="2"/>
  <c r="G2149" i="2"/>
  <c r="F2149" i="2"/>
  <c r="E2149" i="2"/>
  <c r="K2149" i="2" s="1"/>
  <c r="D2149" i="2"/>
  <c r="C2149" i="2"/>
  <c r="B2149" i="2"/>
  <c r="A2149" i="2"/>
  <c r="J2148" i="2"/>
  <c r="I2148" i="2"/>
  <c r="L2148" i="2" s="1"/>
  <c r="H2148" i="2"/>
  <c r="G2148" i="2"/>
  <c r="F2148" i="2"/>
  <c r="E2148" i="2"/>
  <c r="K2148" i="2" s="1"/>
  <c r="D2148" i="2"/>
  <c r="C2148" i="2"/>
  <c r="B2148" i="2"/>
  <c r="A2148" i="2"/>
  <c r="J2147" i="2"/>
  <c r="I2147" i="2"/>
  <c r="L2147" i="2" s="1"/>
  <c r="H2147" i="2"/>
  <c r="G2147" i="2"/>
  <c r="F2147" i="2"/>
  <c r="E2147" i="2"/>
  <c r="K2147" i="2" s="1"/>
  <c r="D2147" i="2"/>
  <c r="C2147" i="2"/>
  <c r="B2147" i="2"/>
  <c r="A2147" i="2"/>
  <c r="J2146" i="2"/>
  <c r="I2146" i="2"/>
  <c r="L2146" i="2" s="1"/>
  <c r="H2146" i="2"/>
  <c r="G2146" i="2"/>
  <c r="F2146" i="2"/>
  <c r="E2146" i="2"/>
  <c r="K2146" i="2" s="1"/>
  <c r="D2146" i="2"/>
  <c r="C2146" i="2"/>
  <c r="B2146" i="2"/>
  <c r="A2146" i="2"/>
  <c r="J2145" i="2"/>
  <c r="I2145" i="2"/>
  <c r="L2145" i="2" s="1"/>
  <c r="H2145" i="2"/>
  <c r="G2145" i="2"/>
  <c r="F2145" i="2"/>
  <c r="E2145" i="2"/>
  <c r="K2145" i="2" s="1"/>
  <c r="D2145" i="2"/>
  <c r="C2145" i="2"/>
  <c r="B2145" i="2"/>
  <c r="A2145" i="2"/>
  <c r="J2144" i="2"/>
  <c r="I2144" i="2"/>
  <c r="L2144" i="2" s="1"/>
  <c r="H2144" i="2"/>
  <c r="G2144" i="2"/>
  <c r="F2144" i="2"/>
  <c r="E2144" i="2"/>
  <c r="K2144" i="2" s="1"/>
  <c r="D2144" i="2"/>
  <c r="C2144" i="2"/>
  <c r="B2144" i="2"/>
  <c r="A2144" i="2"/>
  <c r="J2143" i="2"/>
  <c r="I2143" i="2"/>
  <c r="L2143" i="2" s="1"/>
  <c r="H2143" i="2"/>
  <c r="G2143" i="2"/>
  <c r="F2143" i="2"/>
  <c r="E2143" i="2"/>
  <c r="K2143" i="2" s="1"/>
  <c r="D2143" i="2"/>
  <c r="C2143" i="2"/>
  <c r="B2143" i="2"/>
  <c r="A2143" i="2"/>
  <c r="J2142" i="2"/>
  <c r="I2142" i="2"/>
  <c r="L2142" i="2" s="1"/>
  <c r="H2142" i="2"/>
  <c r="G2142" i="2"/>
  <c r="F2142" i="2"/>
  <c r="E2142" i="2"/>
  <c r="K2142" i="2" s="1"/>
  <c r="D2142" i="2"/>
  <c r="C2142" i="2"/>
  <c r="B2142" i="2"/>
  <c r="A2142" i="2"/>
  <c r="J2141" i="2"/>
  <c r="I2141" i="2"/>
  <c r="L2141" i="2" s="1"/>
  <c r="H2141" i="2"/>
  <c r="G2141" i="2"/>
  <c r="F2141" i="2"/>
  <c r="E2141" i="2"/>
  <c r="K2141" i="2" s="1"/>
  <c r="D2141" i="2"/>
  <c r="C2141" i="2"/>
  <c r="B2141" i="2"/>
  <c r="A2141" i="2"/>
  <c r="J2140" i="2"/>
  <c r="I2140" i="2"/>
  <c r="L2140" i="2" s="1"/>
  <c r="H2140" i="2"/>
  <c r="G2140" i="2"/>
  <c r="F2140" i="2"/>
  <c r="E2140" i="2"/>
  <c r="K2140" i="2" s="1"/>
  <c r="D2140" i="2"/>
  <c r="C2140" i="2"/>
  <c r="B2140" i="2"/>
  <c r="A2140" i="2"/>
  <c r="J2139" i="2"/>
  <c r="I2139" i="2"/>
  <c r="L2139" i="2" s="1"/>
  <c r="H2139" i="2"/>
  <c r="G2139" i="2"/>
  <c r="F2139" i="2"/>
  <c r="E2139" i="2"/>
  <c r="K2139" i="2" s="1"/>
  <c r="D2139" i="2"/>
  <c r="C2139" i="2"/>
  <c r="B2139" i="2"/>
  <c r="A2139" i="2"/>
  <c r="J2138" i="2"/>
  <c r="I2138" i="2"/>
  <c r="L2138" i="2" s="1"/>
  <c r="H2138" i="2"/>
  <c r="G2138" i="2"/>
  <c r="F2138" i="2"/>
  <c r="E2138" i="2"/>
  <c r="K2138" i="2" s="1"/>
  <c r="D2138" i="2"/>
  <c r="C2138" i="2"/>
  <c r="B2138" i="2"/>
  <c r="A2138" i="2"/>
  <c r="J2137" i="2"/>
  <c r="I2137" i="2"/>
  <c r="L2137" i="2" s="1"/>
  <c r="H2137" i="2"/>
  <c r="G2137" i="2"/>
  <c r="F2137" i="2"/>
  <c r="E2137" i="2"/>
  <c r="K2137" i="2" s="1"/>
  <c r="D2137" i="2"/>
  <c r="C2137" i="2"/>
  <c r="B2137" i="2"/>
  <c r="A2137" i="2"/>
  <c r="J2136" i="2"/>
  <c r="I2136" i="2"/>
  <c r="L2136" i="2" s="1"/>
  <c r="H2136" i="2"/>
  <c r="G2136" i="2"/>
  <c r="F2136" i="2"/>
  <c r="E2136" i="2"/>
  <c r="K2136" i="2" s="1"/>
  <c r="D2136" i="2"/>
  <c r="C2136" i="2"/>
  <c r="B2136" i="2"/>
  <c r="A2136" i="2"/>
  <c r="J2135" i="2"/>
  <c r="I2135" i="2"/>
  <c r="L2135" i="2" s="1"/>
  <c r="H2135" i="2"/>
  <c r="G2135" i="2"/>
  <c r="F2135" i="2"/>
  <c r="E2135" i="2"/>
  <c r="K2135" i="2" s="1"/>
  <c r="D2135" i="2"/>
  <c r="C2135" i="2"/>
  <c r="B2135" i="2"/>
  <c r="A2135" i="2"/>
  <c r="J2134" i="2"/>
  <c r="I2134" i="2"/>
  <c r="L2134" i="2" s="1"/>
  <c r="H2134" i="2"/>
  <c r="G2134" i="2"/>
  <c r="F2134" i="2"/>
  <c r="E2134" i="2"/>
  <c r="K2134" i="2" s="1"/>
  <c r="D2134" i="2"/>
  <c r="C2134" i="2"/>
  <c r="B2134" i="2"/>
  <c r="A2134" i="2"/>
  <c r="J2133" i="2"/>
  <c r="I2133" i="2"/>
  <c r="L2133" i="2" s="1"/>
  <c r="H2133" i="2"/>
  <c r="G2133" i="2"/>
  <c r="F2133" i="2"/>
  <c r="E2133" i="2"/>
  <c r="K2133" i="2" s="1"/>
  <c r="D2133" i="2"/>
  <c r="C2133" i="2"/>
  <c r="B2133" i="2"/>
  <c r="A2133" i="2"/>
  <c r="J2132" i="2"/>
  <c r="I2132" i="2"/>
  <c r="L2132" i="2" s="1"/>
  <c r="H2132" i="2"/>
  <c r="G2132" i="2"/>
  <c r="F2132" i="2"/>
  <c r="E2132" i="2"/>
  <c r="K2132" i="2" s="1"/>
  <c r="D2132" i="2"/>
  <c r="C2132" i="2"/>
  <c r="B2132" i="2"/>
  <c r="A2132" i="2"/>
  <c r="J2131" i="2"/>
  <c r="I2131" i="2"/>
  <c r="L2131" i="2" s="1"/>
  <c r="H2131" i="2"/>
  <c r="G2131" i="2"/>
  <c r="F2131" i="2"/>
  <c r="E2131" i="2"/>
  <c r="K2131" i="2" s="1"/>
  <c r="D2131" i="2"/>
  <c r="C2131" i="2"/>
  <c r="B2131" i="2"/>
  <c r="A2131" i="2"/>
  <c r="J2130" i="2"/>
  <c r="I2130" i="2"/>
  <c r="L2130" i="2" s="1"/>
  <c r="H2130" i="2"/>
  <c r="G2130" i="2"/>
  <c r="F2130" i="2"/>
  <c r="E2130" i="2"/>
  <c r="K2130" i="2" s="1"/>
  <c r="D2130" i="2"/>
  <c r="C2130" i="2"/>
  <c r="B2130" i="2"/>
  <c r="A2130" i="2"/>
  <c r="J2129" i="2"/>
  <c r="I2129" i="2"/>
  <c r="L2129" i="2" s="1"/>
  <c r="H2129" i="2"/>
  <c r="G2129" i="2"/>
  <c r="F2129" i="2"/>
  <c r="E2129" i="2"/>
  <c r="K2129" i="2" s="1"/>
  <c r="D2129" i="2"/>
  <c r="C2129" i="2"/>
  <c r="B2129" i="2"/>
  <c r="A2129" i="2"/>
  <c r="J2128" i="2"/>
  <c r="I2128" i="2"/>
  <c r="L2128" i="2" s="1"/>
  <c r="H2128" i="2"/>
  <c r="G2128" i="2"/>
  <c r="F2128" i="2"/>
  <c r="E2128" i="2"/>
  <c r="K2128" i="2" s="1"/>
  <c r="D2128" i="2"/>
  <c r="C2128" i="2"/>
  <c r="B2128" i="2"/>
  <c r="A2128" i="2"/>
  <c r="J2127" i="2"/>
  <c r="I2127" i="2"/>
  <c r="L2127" i="2" s="1"/>
  <c r="H2127" i="2"/>
  <c r="G2127" i="2"/>
  <c r="F2127" i="2"/>
  <c r="E2127" i="2"/>
  <c r="K2127" i="2" s="1"/>
  <c r="D2127" i="2"/>
  <c r="C2127" i="2"/>
  <c r="B2127" i="2"/>
  <c r="A2127" i="2"/>
  <c r="J2126" i="2"/>
  <c r="I2126" i="2"/>
  <c r="L2126" i="2" s="1"/>
  <c r="H2126" i="2"/>
  <c r="G2126" i="2"/>
  <c r="F2126" i="2"/>
  <c r="E2126" i="2"/>
  <c r="K2126" i="2" s="1"/>
  <c r="D2126" i="2"/>
  <c r="C2126" i="2"/>
  <c r="B2126" i="2"/>
  <c r="A2126" i="2"/>
  <c r="J2125" i="2"/>
  <c r="I2125" i="2"/>
  <c r="L2125" i="2" s="1"/>
  <c r="H2125" i="2"/>
  <c r="G2125" i="2"/>
  <c r="F2125" i="2"/>
  <c r="E2125" i="2"/>
  <c r="K2125" i="2" s="1"/>
  <c r="D2125" i="2"/>
  <c r="C2125" i="2"/>
  <c r="B2125" i="2"/>
  <c r="A2125" i="2"/>
  <c r="J2124" i="2"/>
  <c r="I2124" i="2"/>
  <c r="L2124" i="2" s="1"/>
  <c r="H2124" i="2"/>
  <c r="G2124" i="2"/>
  <c r="F2124" i="2"/>
  <c r="E2124" i="2"/>
  <c r="K2124" i="2" s="1"/>
  <c r="D2124" i="2"/>
  <c r="C2124" i="2"/>
  <c r="B2124" i="2"/>
  <c r="A2124" i="2"/>
  <c r="J2123" i="2"/>
  <c r="I2123" i="2"/>
  <c r="L2123" i="2" s="1"/>
  <c r="H2123" i="2"/>
  <c r="G2123" i="2"/>
  <c r="F2123" i="2"/>
  <c r="E2123" i="2"/>
  <c r="K2123" i="2" s="1"/>
  <c r="D2123" i="2"/>
  <c r="C2123" i="2"/>
  <c r="B2123" i="2"/>
  <c r="A2123" i="2"/>
  <c r="J2122" i="2"/>
  <c r="I2122" i="2"/>
  <c r="L2122" i="2" s="1"/>
  <c r="H2122" i="2"/>
  <c r="G2122" i="2"/>
  <c r="F2122" i="2"/>
  <c r="E2122" i="2"/>
  <c r="K2122" i="2" s="1"/>
  <c r="D2122" i="2"/>
  <c r="C2122" i="2"/>
  <c r="B2122" i="2"/>
  <c r="A2122" i="2"/>
  <c r="J2121" i="2"/>
  <c r="I2121" i="2"/>
  <c r="L2121" i="2" s="1"/>
  <c r="H2121" i="2"/>
  <c r="G2121" i="2"/>
  <c r="F2121" i="2"/>
  <c r="E2121" i="2"/>
  <c r="K2121" i="2" s="1"/>
  <c r="D2121" i="2"/>
  <c r="C2121" i="2"/>
  <c r="B2121" i="2"/>
  <c r="A2121" i="2"/>
  <c r="J2120" i="2"/>
  <c r="I2120" i="2"/>
  <c r="L2120" i="2" s="1"/>
  <c r="H2120" i="2"/>
  <c r="G2120" i="2"/>
  <c r="F2120" i="2"/>
  <c r="E2120" i="2"/>
  <c r="K2120" i="2" s="1"/>
  <c r="D2120" i="2"/>
  <c r="C2120" i="2"/>
  <c r="B2120" i="2"/>
  <c r="A2120" i="2"/>
  <c r="J2119" i="2"/>
  <c r="I2119" i="2"/>
  <c r="L2119" i="2" s="1"/>
  <c r="H2119" i="2"/>
  <c r="G2119" i="2"/>
  <c r="F2119" i="2"/>
  <c r="E2119" i="2"/>
  <c r="K2119" i="2" s="1"/>
  <c r="D2119" i="2"/>
  <c r="C2119" i="2"/>
  <c r="B2119" i="2"/>
  <c r="A2119" i="2"/>
  <c r="J2118" i="2"/>
  <c r="I2118" i="2"/>
  <c r="L2118" i="2" s="1"/>
  <c r="H2118" i="2"/>
  <c r="G2118" i="2"/>
  <c r="F2118" i="2"/>
  <c r="E2118" i="2"/>
  <c r="K2118" i="2" s="1"/>
  <c r="D2118" i="2"/>
  <c r="C2118" i="2"/>
  <c r="B2118" i="2"/>
  <c r="A2118" i="2"/>
  <c r="J2117" i="2"/>
  <c r="I2117" i="2"/>
  <c r="L2117" i="2" s="1"/>
  <c r="H2117" i="2"/>
  <c r="G2117" i="2"/>
  <c r="F2117" i="2"/>
  <c r="E2117" i="2"/>
  <c r="K2117" i="2" s="1"/>
  <c r="D2117" i="2"/>
  <c r="C2117" i="2"/>
  <c r="B2117" i="2"/>
  <c r="A2117" i="2"/>
  <c r="J2116" i="2"/>
  <c r="I2116" i="2"/>
  <c r="L2116" i="2" s="1"/>
  <c r="H2116" i="2"/>
  <c r="G2116" i="2"/>
  <c r="F2116" i="2"/>
  <c r="E2116" i="2"/>
  <c r="K2116" i="2" s="1"/>
  <c r="D2116" i="2"/>
  <c r="C2116" i="2"/>
  <c r="B2116" i="2"/>
  <c r="A2116" i="2"/>
  <c r="J2115" i="2"/>
  <c r="I2115" i="2"/>
  <c r="L2115" i="2" s="1"/>
  <c r="H2115" i="2"/>
  <c r="G2115" i="2"/>
  <c r="F2115" i="2"/>
  <c r="E2115" i="2"/>
  <c r="K2115" i="2" s="1"/>
  <c r="D2115" i="2"/>
  <c r="C2115" i="2"/>
  <c r="B2115" i="2"/>
  <c r="A2115" i="2"/>
  <c r="J2114" i="2"/>
  <c r="I2114" i="2"/>
  <c r="L2114" i="2" s="1"/>
  <c r="H2114" i="2"/>
  <c r="G2114" i="2"/>
  <c r="F2114" i="2"/>
  <c r="E2114" i="2"/>
  <c r="K2114" i="2" s="1"/>
  <c r="D2114" i="2"/>
  <c r="C2114" i="2"/>
  <c r="B2114" i="2"/>
  <c r="A2114" i="2"/>
  <c r="J2113" i="2"/>
  <c r="I2113" i="2"/>
  <c r="L2113" i="2" s="1"/>
  <c r="H2113" i="2"/>
  <c r="G2113" i="2"/>
  <c r="F2113" i="2"/>
  <c r="E2113" i="2"/>
  <c r="K2113" i="2" s="1"/>
  <c r="D2113" i="2"/>
  <c r="C2113" i="2"/>
  <c r="B2113" i="2"/>
  <c r="A2113" i="2"/>
  <c r="J2112" i="2"/>
  <c r="I2112" i="2"/>
  <c r="L2112" i="2" s="1"/>
  <c r="H2112" i="2"/>
  <c r="G2112" i="2"/>
  <c r="F2112" i="2"/>
  <c r="E2112" i="2"/>
  <c r="K2112" i="2" s="1"/>
  <c r="D2112" i="2"/>
  <c r="C2112" i="2"/>
  <c r="B2112" i="2"/>
  <c r="A2112" i="2"/>
  <c r="J2111" i="2"/>
  <c r="I2111" i="2"/>
  <c r="L2111" i="2" s="1"/>
  <c r="H2111" i="2"/>
  <c r="G2111" i="2"/>
  <c r="F2111" i="2"/>
  <c r="E2111" i="2"/>
  <c r="K2111" i="2" s="1"/>
  <c r="D2111" i="2"/>
  <c r="C2111" i="2"/>
  <c r="B2111" i="2"/>
  <c r="A2111" i="2"/>
  <c r="J2110" i="2"/>
  <c r="I2110" i="2"/>
  <c r="L2110" i="2" s="1"/>
  <c r="H2110" i="2"/>
  <c r="G2110" i="2"/>
  <c r="F2110" i="2"/>
  <c r="E2110" i="2"/>
  <c r="K2110" i="2" s="1"/>
  <c r="D2110" i="2"/>
  <c r="C2110" i="2"/>
  <c r="B2110" i="2"/>
  <c r="A2110" i="2"/>
  <c r="J2109" i="2"/>
  <c r="I2109" i="2"/>
  <c r="L2109" i="2" s="1"/>
  <c r="H2109" i="2"/>
  <c r="G2109" i="2"/>
  <c r="F2109" i="2"/>
  <c r="E2109" i="2"/>
  <c r="K2109" i="2" s="1"/>
  <c r="D2109" i="2"/>
  <c r="C2109" i="2"/>
  <c r="B2109" i="2"/>
  <c r="A2109" i="2"/>
  <c r="J2108" i="2"/>
  <c r="I2108" i="2"/>
  <c r="L2108" i="2" s="1"/>
  <c r="H2108" i="2"/>
  <c r="G2108" i="2"/>
  <c r="F2108" i="2"/>
  <c r="E2108" i="2"/>
  <c r="K2108" i="2" s="1"/>
  <c r="D2108" i="2"/>
  <c r="C2108" i="2"/>
  <c r="B2108" i="2"/>
  <c r="A2108" i="2"/>
  <c r="J2107" i="2"/>
  <c r="I2107" i="2"/>
  <c r="L2107" i="2" s="1"/>
  <c r="H2107" i="2"/>
  <c r="G2107" i="2"/>
  <c r="F2107" i="2"/>
  <c r="E2107" i="2"/>
  <c r="K2107" i="2" s="1"/>
  <c r="D2107" i="2"/>
  <c r="C2107" i="2"/>
  <c r="B2107" i="2"/>
  <c r="A2107" i="2"/>
  <c r="J2106" i="2"/>
  <c r="I2106" i="2"/>
  <c r="L2106" i="2" s="1"/>
  <c r="H2106" i="2"/>
  <c r="G2106" i="2"/>
  <c r="F2106" i="2"/>
  <c r="E2106" i="2"/>
  <c r="K2106" i="2" s="1"/>
  <c r="D2106" i="2"/>
  <c r="C2106" i="2"/>
  <c r="B2106" i="2"/>
  <c r="A2106" i="2"/>
  <c r="J2105" i="2"/>
  <c r="I2105" i="2"/>
  <c r="L2105" i="2" s="1"/>
  <c r="H2105" i="2"/>
  <c r="G2105" i="2"/>
  <c r="F2105" i="2"/>
  <c r="E2105" i="2"/>
  <c r="K2105" i="2" s="1"/>
  <c r="D2105" i="2"/>
  <c r="C2105" i="2"/>
  <c r="B2105" i="2"/>
  <c r="A2105" i="2"/>
  <c r="J2104" i="2"/>
  <c r="I2104" i="2"/>
  <c r="L2104" i="2" s="1"/>
  <c r="H2104" i="2"/>
  <c r="G2104" i="2"/>
  <c r="F2104" i="2"/>
  <c r="E2104" i="2"/>
  <c r="K2104" i="2" s="1"/>
  <c r="D2104" i="2"/>
  <c r="C2104" i="2"/>
  <c r="B2104" i="2"/>
  <c r="A2104" i="2"/>
  <c r="J2103" i="2"/>
  <c r="I2103" i="2"/>
  <c r="L2103" i="2" s="1"/>
  <c r="H2103" i="2"/>
  <c r="G2103" i="2"/>
  <c r="F2103" i="2"/>
  <c r="E2103" i="2"/>
  <c r="K2103" i="2" s="1"/>
  <c r="D2103" i="2"/>
  <c r="C2103" i="2"/>
  <c r="B2103" i="2"/>
  <c r="A2103" i="2"/>
  <c r="J2102" i="2"/>
  <c r="I2102" i="2"/>
  <c r="L2102" i="2" s="1"/>
  <c r="H2102" i="2"/>
  <c r="G2102" i="2"/>
  <c r="F2102" i="2"/>
  <c r="E2102" i="2"/>
  <c r="K2102" i="2" s="1"/>
  <c r="D2102" i="2"/>
  <c r="C2102" i="2"/>
  <c r="B2102" i="2"/>
  <c r="A2102" i="2"/>
  <c r="J2101" i="2"/>
  <c r="I2101" i="2"/>
  <c r="L2101" i="2" s="1"/>
  <c r="H2101" i="2"/>
  <c r="G2101" i="2"/>
  <c r="F2101" i="2"/>
  <c r="E2101" i="2"/>
  <c r="K2101" i="2" s="1"/>
  <c r="D2101" i="2"/>
  <c r="C2101" i="2"/>
  <c r="B2101" i="2"/>
  <c r="A2101" i="2"/>
  <c r="J2100" i="2"/>
  <c r="I2100" i="2"/>
  <c r="L2100" i="2" s="1"/>
  <c r="H2100" i="2"/>
  <c r="G2100" i="2"/>
  <c r="F2100" i="2"/>
  <c r="E2100" i="2"/>
  <c r="K2100" i="2" s="1"/>
  <c r="D2100" i="2"/>
  <c r="C2100" i="2"/>
  <c r="B2100" i="2"/>
  <c r="A2100" i="2"/>
  <c r="J2099" i="2"/>
  <c r="I2099" i="2"/>
  <c r="L2099" i="2" s="1"/>
  <c r="H2099" i="2"/>
  <c r="G2099" i="2"/>
  <c r="F2099" i="2"/>
  <c r="E2099" i="2"/>
  <c r="K2099" i="2" s="1"/>
  <c r="D2099" i="2"/>
  <c r="C2099" i="2"/>
  <c r="B2099" i="2"/>
  <c r="A2099" i="2"/>
  <c r="J2098" i="2"/>
  <c r="I2098" i="2"/>
  <c r="L2098" i="2" s="1"/>
  <c r="H2098" i="2"/>
  <c r="G2098" i="2"/>
  <c r="F2098" i="2"/>
  <c r="E2098" i="2"/>
  <c r="K2098" i="2" s="1"/>
  <c r="D2098" i="2"/>
  <c r="C2098" i="2"/>
  <c r="B2098" i="2"/>
  <c r="A2098" i="2"/>
  <c r="J2097" i="2"/>
  <c r="I2097" i="2"/>
  <c r="L2097" i="2" s="1"/>
  <c r="H2097" i="2"/>
  <c r="G2097" i="2"/>
  <c r="F2097" i="2"/>
  <c r="E2097" i="2"/>
  <c r="K2097" i="2" s="1"/>
  <c r="D2097" i="2"/>
  <c r="C2097" i="2"/>
  <c r="B2097" i="2"/>
  <c r="A2097" i="2"/>
  <c r="J2096" i="2"/>
  <c r="I2096" i="2"/>
  <c r="L2096" i="2" s="1"/>
  <c r="H2096" i="2"/>
  <c r="G2096" i="2"/>
  <c r="F2096" i="2"/>
  <c r="E2096" i="2"/>
  <c r="K2096" i="2" s="1"/>
  <c r="D2096" i="2"/>
  <c r="C2096" i="2"/>
  <c r="B2096" i="2"/>
  <c r="A2096" i="2"/>
  <c r="J2095" i="2"/>
  <c r="I2095" i="2"/>
  <c r="L2095" i="2" s="1"/>
  <c r="H2095" i="2"/>
  <c r="G2095" i="2"/>
  <c r="F2095" i="2"/>
  <c r="E2095" i="2"/>
  <c r="K2095" i="2" s="1"/>
  <c r="D2095" i="2"/>
  <c r="C2095" i="2"/>
  <c r="B2095" i="2"/>
  <c r="A2095" i="2"/>
  <c r="J2094" i="2"/>
  <c r="I2094" i="2"/>
  <c r="L2094" i="2" s="1"/>
  <c r="H2094" i="2"/>
  <c r="G2094" i="2"/>
  <c r="F2094" i="2"/>
  <c r="E2094" i="2"/>
  <c r="K2094" i="2" s="1"/>
  <c r="D2094" i="2"/>
  <c r="C2094" i="2"/>
  <c r="B2094" i="2"/>
  <c r="A2094" i="2"/>
  <c r="J2093" i="2"/>
  <c r="I2093" i="2"/>
  <c r="L2093" i="2" s="1"/>
  <c r="H2093" i="2"/>
  <c r="G2093" i="2"/>
  <c r="F2093" i="2"/>
  <c r="E2093" i="2"/>
  <c r="K2093" i="2" s="1"/>
  <c r="D2093" i="2"/>
  <c r="C2093" i="2"/>
  <c r="B2093" i="2"/>
  <c r="A2093" i="2"/>
  <c r="J2092" i="2"/>
  <c r="I2092" i="2"/>
  <c r="L2092" i="2" s="1"/>
  <c r="H2092" i="2"/>
  <c r="G2092" i="2"/>
  <c r="F2092" i="2"/>
  <c r="E2092" i="2"/>
  <c r="K2092" i="2" s="1"/>
  <c r="D2092" i="2"/>
  <c r="C2092" i="2"/>
  <c r="B2092" i="2"/>
  <c r="A2092" i="2"/>
  <c r="J2091" i="2"/>
  <c r="I2091" i="2"/>
  <c r="L2091" i="2" s="1"/>
  <c r="H2091" i="2"/>
  <c r="G2091" i="2"/>
  <c r="F2091" i="2"/>
  <c r="E2091" i="2"/>
  <c r="K2091" i="2" s="1"/>
  <c r="D2091" i="2"/>
  <c r="C2091" i="2"/>
  <c r="B2091" i="2"/>
  <c r="A2091" i="2"/>
  <c r="J2090" i="2"/>
  <c r="I2090" i="2"/>
  <c r="L2090" i="2" s="1"/>
  <c r="H2090" i="2"/>
  <c r="G2090" i="2"/>
  <c r="F2090" i="2"/>
  <c r="E2090" i="2"/>
  <c r="K2090" i="2" s="1"/>
  <c r="D2090" i="2"/>
  <c r="C2090" i="2"/>
  <c r="B2090" i="2"/>
  <c r="A2090" i="2"/>
  <c r="J2089" i="2"/>
  <c r="I2089" i="2"/>
  <c r="L2089" i="2" s="1"/>
  <c r="H2089" i="2"/>
  <c r="G2089" i="2"/>
  <c r="F2089" i="2"/>
  <c r="E2089" i="2"/>
  <c r="K2089" i="2" s="1"/>
  <c r="D2089" i="2"/>
  <c r="C2089" i="2"/>
  <c r="B2089" i="2"/>
  <c r="A2089" i="2"/>
  <c r="J2088" i="2"/>
  <c r="I2088" i="2"/>
  <c r="L2088" i="2" s="1"/>
  <c r="H2088" i="2"/>
  <c r="G2088" i="2"/>
  <c r="F2088" i="2"/>
  <c r="E2088" i="2"/>
  <c r="K2088" i="2" s="1"/>
  <c r="D2088" i="2"/>
  <c r="C2088" i="2"/>
  <c r="B2088" i="2"/>
  <c r="A2088" i="2"/>
  <c r="J2087" i="2"/>
  <c r="I2087" i="2"/>
  <c r="L2087" i="2" s="1"/>
  <c r="H2087" i="2"/>
  <c r="G2087" i="2"/>
  <c r="F2087" i="2"/>
  <c r="E2087" i="2"/>
  <c r="K2087" i="2" s="1"/>
  <c r="D2087" i="2"/>
  <c r="C2087" i="2"/>
  <c r="B2087" i="2"/>
  <c r="A2087" i="2"/>
  <c r="J2086" i="2"/>
  <c r="I2086" i="2"/>
  <c r="L2086" i="2" s="1"/>
  <c r="H2086" i="2"/>
  <c r="G2086" i="2"/>
  <c r="F2086" i="2"/>
  <c r="E2086" i="2"/>
  <c r="K2086" i="2" s="1"/>
  <c r="D2086" i="2"/>
  <c r="C2086" i="2"/>
  <c r="B2086" i="2"/>
  <c r="A2086" i="2"/>
  <c r="J2085" i="2"/>
  <c r="I2085" i="2"/>
  <c r="L2085" i="2" s="1"/>
  <c r="H2085" i="2"/>
  <c r="G2085" i="2"/>
  <c r="F2085" i="2"/>
  <c r="E2085" i="2"/>
  <c r="K2085" i="2" s="1"/>
  <c r="D2085" i="2"/>
  <c r="C2085" i="2"/>
  <c r="B2085" i="2"/>
  <c r="A2085" i="2"/>
  <c r="J2084" i="2"/>
  <c r="I2084" i="2"/>
  <c r="L2084" i="2" s="1"/>
  <c r="H2084" i="2"/>
  <c r="G2084" i="2"/>
  <c r="F2084" i="2"/>
  <c r="E2084" i="2"/>
  <c r="K2084" i="2" s="1"/>
  <c r="D2084" i="2"/>
  <c r="C2084" i="2"/>
  <c r="B2084" i="2"/>
  <c r="A2084" i="2"/>
  <c r="J2083" i="2"/>
  <c r="I2083" i="2"/>
  <c r="L2083" i="2" s="1"/>
  <c r="H2083" i="2"/>
  <c r="G2083" i="2"/>
  <c r="F2083" i="2"/>
  <c r="E2083" i="2"/>
  <c r="K2083" i="2" s="1"/>
  <c r="D2083" i="2"/>
  <c r="C2083" i="2"/>
  <c r="B2083" i="2"/>
  <c r="A2083" i="2"/>
  <c r="J2082" i="2"/>
  <c r="I2082" i="2"/>
  <c r="L2082" i="2" s="1"/>
  <c r="H2082" i="2"/>
  <c r="G2082" i="2"/>
  <c r="F2082" i="2"/>
  <c r="E2082" i="2"/>
  <c r="K2082" i="2" s="1"/>
  <c r="D2082" i="2"/>
  <c r="C2082" i="2"/>
  <c r="B2082" i="2"/>
  <c r="A2082" i="2"/>
  <c r="J2081" i="2"/>
  <c r="I2081" i="2"/>
  <c r="L2081" i="2" s="1"/>
  <c r="H2081" i="2"/>
  <c r="G2081" i="2"/>
  <c r="F2081" i="2"/>
  <c r="E2081" i="2"/>
  <c r="K2081" i="2" s="1"/>
  <c r="D2081" i="2"/>
  <c r="C2081" i="2"/>
  <c r="B2081" i="2"/>
  <c r="A2081" i="2"/>
  <c r="J2080" i="2"/>
  <c r="I2080" i="2"/>
  <c r="L2080" i="2" s="1"/>
  <c r="H2080" i="2"/>
  <c r="G2080" i="2"/>
  <c r="F2080" i="2"/>
  <c r="E2080" i="2"/>
  <c r="K2080" i="2" s="1"/>
  <c r="D2080" i="2"/>
  <c r="C2080" i="2"/>
  <c r="B2080" i="2"/>
  <c r="A2080" i="2"/>
  <c r="J2079" i="2"/>
  <c r="I2079" i="2"/>
  <c r="L2079" i="2" s="1"/>
  <c r="H2079" i="2"/>
  <c r="G2079" i="2"/>
  <c r="F2079" i="2"/>
  <c r="E2079" i="2"/>
  <c r="K2079" i="2" s="1"/>
  <c r="D2079" i="2"/>
  <c r="C2079" i="2"/>
  <c r="B2079" i="2"/>
  <c r="A2079" i="2"/>
  <c r="J2078" i="2"/>
  <c r="I2078" i="2"/>
  <c r="L2078" i="2" s="1"/>
  <c r="H2078" i="2"/>
  <c r="G2078" i="2"/>
  <c r="F2078" i="2"/>
  <c r="E2078" i="2"/>
  <c r="K2078" i="2" s="1"/>
  <c r="D2078" i="2"/>
  <c r="C2078" i="2"/>
  <c r="B2078" i="2"/>
  <c r="A2078" i="2"/>
  <c r="J2077" i="2"/>
  <c r="I2077" i="2"/>
  <c r="L2077" i="2" s="1"/>
  <c r="H2077" i="2"/>
  <c r="G2077" i="2"/>
  <c r="F2077" i="2"/>
  <c r="E2077" i="2"/>
  <c r="K2077" i="2" s="1"/>
  <c r="D2077" i="2"/>
  <c r="C2077" i="2"/>
  <c r="B2077" i="2"/>
  <c r="A2077" i="2"/>
  <c r="J2076" i="2"/>
  <c r="I2076" i="2"/>
  <c r="L2076" i="2" s="1"/>
  <c r="H2076" i="2"/>
  <c r="G2076" i="2"/>
  <c r="F2076" i="2"/>
  <c r="E2076" i="2"/>
  <c r="K2076" i="2" s="1"/>
  <c r="D2076" i="2"/>
  <c r="C2076" i="2"/>
  <c r="B2076" i="2"/>
  <c r="A2076" i="2"/>
  <c r="J2075" i="2"/>
  <c r="I2075" i="2"/>
  <c r="L2075" i="2" s="1"/>
  <c r="H2075" i="2"/>
  <c r="G2075" i="2"/>
  <c r="F2075" i="2"/>
  <c r="E2075" i="2"/>
  <c r="K2075" i="2" s="1"/>
  <c r="D2075" i="2"/>
  <c r="C2075" i="2"/>
  <c r="B2075" i="2"/>
  <c r="A2075" i="2"/>
  <c r="J2074" i="2"/>
  <c r="I2074" i="2"/>
  <c r="L2074" i="2" s="1"/>
  <c r="H2074" i="2"/>
  <c r="G2074" i="2"/>
  <c r="F2074" i="2"/>
  <c r="E2074" i="2"/>
  <c r="K2074" i="2" s="1"/>
  <c r="D2074" i="2"/>
  <c r="C2074" i="2"/>
  <c r="B2074" i="2"/>
  <c r="A2074" i="2"/>
  <c r="J2073" i="2"/>
  <c r="I2073" i="2"/>
  <c r="L2073" i="2" s="1"/>
  <c r="H2073" i="2"/>
  <c r="G2073" i="2"/>
  <c r="F2073" i="2"/>
  <c r="E2073" i="2"/>
  <c r="K2073" i="2" s="1"/>
  <c r="D2073" i="2"/>
  <c r="C2073" i="2"/>
  <c r="B2073" i="2"/>
  <c r="A2073" i="2"/>
  <c r="J2072" i="2"/>
  <c r="I2072" i="2"/>
  <c r="L2072" i="2" s="1"/>
  <c r="H2072" i="2"/>
  <c r="G2072" i="2"/>
  <c r="F2072" i="2"/>
  <c r="E2072" i="2"/>
  <c r="K2072" i="2" s="1"/>
  <c r="D2072" i="2"/>
  <c r="C2072" i="2"/>
  <c r="B2072" i="2"/>
  <c r="A2072" i="2"/>
  <c r="J2071" i="2"/>
  <c r="I2071" i="2"/>
  <c r="L2071" i="2" s="1"/>
  <c r="H2071" i="2"/>
  <c r="G2071" i="2"/>
  <c r="F2071" i="2"/>
  <c r="E2071" i="2"/>
  <c r="K2071" i="2" s="1"/>
  <c r="D2071" i="2"/>
  <c r="C2071" i="2"/>
  <c r="B2071" i="2"/>
  <c r="A2071" i="2"/>
  <c r="J2070" i="2"/>
  <c r="I2070" i="2"/>
  <c r="L2070" i="2" s="1"/>
  <c r="H2070" i="2"/>
  <c r="G2070" i="2"/>
  <c r="F2070" i="2"/>
  <c r="E2070" i="2"/>
  <c r="K2070" i="2" s="1"/>
  <c r="D2070" i="2"/>
  <c r="C2070" i="2"/>
  <c r="B2070" i="2"/>
  <c r="A2070" i="2"/>
  <c r="J2069" i="2"/>
  <c r="I2069" i="2"/>
  <c r="L2069" i="2" s="1"/>
  <c r="H2069" i="2"/>
  <c r="G2069" i="2"/>
  <c r="F2069" i="2"/>
  <c r="E2069" i="2"/>
  <c r="K2069" i="2" s="1"/>
  <c r="D2069" i="2"/>
  <c r="C2069" i="2"/>
  <c r="B2069" i="2"/>
  <c r="A2069" i="2"/>
  <c r="J2068" i="2"/>
  <c r="I2068" i="2"/>
  <c r="L2068" i="2" s="1"/>
  <c r="H2068" i="2"/>
  <c r="G2068" i="2"/>
  <c r="F2068" i="2"/>
  <c r="E2068" i="2"/>
  <c r="K2068" i="2" s="1"/>
  <c r="D2068" i="2"/>
  <c r="C2068" i="2"/>
  <c r="B2068" i="2"/>
  <c r="A2068" i="2"/>
  <c r="J2067" i="2"/>
  <c r="I2067" i="2"/>
  <c r="L2067" i="2" s="1"/>
  <c r="H2067" i="2"/>
  <c r="G2067" i="2"/>
  <c r="F2067" i="2"/>
  <c r="E2067" i="2"/>
  <c r="K2067" i="2" s="1"/>
  <c r="D2067" i="2"/>
  <c r="C2067" i="2"/>
  <c r="B2067" i="2"/>
  <c r="A2067" i="2"/>
  <c r="J2066" i="2"/>
  <c r="I2066" i="2"/>
  <c r="L2066" i="2" s="1"/>
  <c r="H2066" i="2"/>
  <c r="G2066" i="2"/>
  <c r="F2066" i="2"/>
  <c r="E2066" i="2"/>
  <c r="K2066" i="2" s="1"/>
  <c r="D2066" i="2"/>
  <c r="C2066" i="2"/>
  <c r="B2066" i="2"/>
  <c r="A2066" i="2"/>
  <c r="J2065" i="2"/>
  <c r="I2065" i="2"/>
  <c r="L2065" i="2" s="1"/>
  <c r="H2065" i="2"/>
  <c r="G2065" i="2"/>
  <c r="F2065" i="2"/>
  <c r="E2065" i="2"/>
  <c r="K2065" i="2" s="1"/>
  <c r="D2065" i="2"/>
  <c r="C2065" i="2"/>
  <c r="B2065" i="2"/>
  <c r="A2065" i="2"/>
  <c r="J2064" i="2"/>
  <c r="I2064" i="2"/>
  <c r="L2064" i="2" s="1"/>
  <c r="H2064" i="2"/>
  <c r="G2064" i="2"/>
  <c r="F2064" i="2"/>
  <c r="E2064" i="2"/>
  <c r="K2064" i="2" s="1"/>
  <c r="D2064" i="2"/>
  <c r="C2064" i="2"/>
  <c r="B2064" i="2"/>
  <c r="A2064" i="2"/>
  <c r="J2063" i="2"/>
  <c r="I2063" i="2"/>
  <c r="L2063" i="2" s="1"/>
  <c r="H2063" i="2"/>
  <c r="G2063" i="2"/>
  <c r="F2063" i="2"/>
  <c r="E2063" i="2"/>
  <c r="K2063" i="2" s="1"/>
  <c r="D2063" i="2"/>
  <c r="C2063" i="2"/>
  <c r="B2063" i="2"/>
  <c r="A2063" i="2"/>
  <c r="J2062" i="2"/>
  <c r="I2062" i="2"/>
  <c r="L2062" i="2" s="1"/>
  <c r="H2062" i="2"/>
  <c r="G2062" i="2"/>
  <c r="F2062" i="2"/>
  <c r="E2062" i="2"/>
  <c r="K2062" i="2" s="1"/>
  <c r="D2062" i="2"/>
  <c r="C2062" i="2"/>
  <c r="B2062" i="2"/>
  <c r="A2062" i="2"/>
  <c r="J2061" i="2"/>
  <c r="I2061" i="2"/>
  <c r="L2061" i="2" s="1"/>
  <c r="H2061" i="2"/>
  <c r="G2061" i="2"/>
  <c r="F2061" i="2"/>
  <c r="E2061" i="2"/>
  <c r="K2061" i="2" s="1"/>
  <c r="D2061" i="2"/>
  <c r="C2061" i="2"/>
  <c r="B2061" i="2"/>
  <c r="A2061" i="2"/>
  <c r="J2060" i="2"/>
  <c r="I2060" i="2"/>
  <c r="L2060" i="2" s="1"/>
  <c r="H2060" i="2"/>
  <c r="G2060" i="2"/>
  <c r="F2060" i="2"/>
  <c r="E2060" i="2"/>
  <c r="K2060" i="2" s="1"/>
  <c r="D2060" i="2"/>
  <c r="C2060" i="2"/>
  <c r="B2060" i="2"/>
  <c r="A2060" i="2"/>
  <c r="J2059" i="2"/>
  <c r="I2059" i="2"/>
  <c r="L2059" i="2" s="1"/>
  <c r="H2059" i="2"/>
  <c r="G2059" i="2"/>
  <c r="F2059" i="2"/>
  <c r="E2059" i="2"/>
  <c r="K2059" i="2" s="1"/>
  <c r="D2059" i="2"/>
  <c r="C2059" i="2"/>
  <c r="B2059" i="2"/>
  <c r="A2059" i="2"/>
  <c r="J2058" i="2"/>
  <c r="I2058" i="2"/>
  <c r="L2058" i="2" s="1"/>
  <c r="H2058" i="2"/>
  <c r="G2058" i="2"/>
  <c r="F2058" i="2"/>
  <c r="E2058" i="2"/>
  <c r="K2058" i="2" s="1"/>
  <c r="D2058" i="2"/>
  <c r="C2058" i="2"/>
  <c r="B2058" i="2"/>
  <c r="A2058" i="2"/>
  <c r="J2057" i="2"/>
  <c r="I2057" i="2"/>
  <c r="L2057" i="2" s="1"/>
  <c r="H2057" i="2"/>
  <c r="G2057" i="2"/>
  <c r="F2057" i="2"/>
  <c r="E2057" i="2"/>
  <c r="K2057" i="2" s="1"/>
  <c r="D2057" i="2"/>
  <c r="C2057" i="2"/>
  <c r="B2057" i="2"/>
  <c r="A2057" i="2"/>
  <c r="J2056" i="2"/>
  <c r="I2056" i="2"/>
  <c r="L2056" i="2" s="1"/>
  <c r="H2056" i="2"/>
  <c r="G2056" i="2"/>
  <c r="F2056" i="2"/>
  <c r="E2056" i="2"/>
  <c r="K2056" i="2" s="1"/>
  <c r="D2056" i="2"/>
  <c r="C2056" i="2"/>
  <c r="B2056" i="2"/>
  <c r="A2056" i="2"/>
  <c r="J2055" i="2"/>
  <c r="I2055" i="2"/>
  <c r="L2055" i="2" s="1"/>
  <c r="H2055" i="2"/>
  <c r="G2055" i="2"/>
  <c r="F2055" i="2"/>
  <c r="E2055" i="2"/>
  <c r="K2055" i="2" s="1"/>
  <c r="D2055" i="2"/>
  <c r="C2055" i="2"/>
  <c r="B2055" i="2"/>
  <c r="A2055" i="2"/>
  <c r="J2054" i="2"/>
  <c r="I2054" i="2"/>
  <c r="L2054" i="2" s="1"/>
  <c r="H2054" i="2"/>
  <c r="G2054" i="2"/>
  <c r="F2054" i="2"/>
  <c r="E2054" i="2"/>
  <c r="K2054" i="2" s="1"/>
  <c r="D2054" i="2"/>
  <c r="C2054" i="2"/>
  <c r="B2054" i="2"/>
  <c r="A2054" i="2"/>
  <c r="J2053" i="2"/>
  <c r="I2053" i="2"/>
  <c r="L2053" i="2" s="1"/>
  <c r="H2053" i="2"/>
  <c r="G2053" i="2"/>
  <c r="F2053" i="2"/>
  <c r="E2053" i="2"/>
  <c r="K2053" i="2" s="1"/>
  <c r="D2053" i="2"/>
  <c r="C2053" i="2"/>
  <c r="B2053" i="2"/>
  <c r="A2053" i="2"/>
  <c r="J2052" i="2"/>
  <c r="I2052" i="2"/>
  <c r="L2052" i="2" s="1"/>
  <c r="H2052" i="2"/>
  <c r="G2052" i="2"/>
  <c r="F2052" i="2"/>
  <c r="E2052" i="2"/>
  <c r="K2052" i="2" s="1"/>
  <c r="D2052" i="2"/>
  <c r="C2052" i="2"/>
  <c r="B2052" i="2"/>
  <c r="A2052" i="2"/>
  <c r="J2051" i="2"/>
  <c r="I2051" i="2"/>
  <c r="L2051" i="2" s="1"/>
  <c r="H2051" i="2"/>
  <c r="G2051" i="2"/>
  <c r="F2051" i="2"/>
  <c r="E2051" i="2"/>
  <c r="K2051" i="2" s="1"/>
  <c r="D2051" i="2"/>
  <c r="C2051" i="2"/>
  <c r="B2051" i="2"/>
  <c r="A2051" i="2"/>
  <c r="J2050" i="2"/>
  <c r="I2050" i="2"/>
  <c r="L2050" i="2" s="1"/>
  <c r="H2050" i="2"/>
  <c r="G2050" i="2"/>
  <c r="F2050" i="2"/>
  <c r="E2050" i="2"/>
  <c r="K2050" i="2" s="1"/>
  <c r="D2050" i="2"/>
  <c r="C2050" i="2"/>
  <c r="B2050" i="2"/>
  <c r="A2050" i="2"/>
  <c r="J2049" i="2"/>
  <c r="I2049" i="2"/>
  <c r="L2049" i="2" s="1"/>
  <c r="H2049" i="2"/>
  <c r="G2049" i="2"/>
  <c r="F2049" i="2"/>
  <c r="E2049" i="2"/>
  <c r="K2049" i="2" s="1"/>
  <c r="D2049" i="2"/>
  <c r="C2049" i="2"/>
  <c r="B2049" i="2"/>
  <c r="A2049" i="2"/>
  <c r="J2048" i="2"/>
  <c r="I2048" i="2"/>
  <c r="L2048" i="2" s="1"/>
  <c r="H2048" i="2"/>
  <c r="G2048" i="2"/>
  <c r="F2048" i="2"/>
  <c r="E2048" i="2"/>
  <c r="K2048" i="2" s="1"/>
  <c r="D2048" i="2"/>
  <c r="C2048" i="2"/>
  <c r="B2048" i="2"/>
  <c r="A2048" i="2"/>
  <c r="J2047" i="2"/>
  <c r="I2047" i="2"/>
  <c r="L2047" i="2" s="1"/>
  <c r="H2047" i="2"/>
  <c r="G2047" i="2"/>
  <c r="F2047" i="2"/>
  <c r="E2047" i="2"/>
  <c r="K2047" i="2" s="1"/>
  <c r="D2047" i="2"/>
  <c r="C2047" i="2"/>
  <c r="B2047" i="2"/>
  <c r="A2047" i="2"/>
  <c r="J2046" i="2"/>
  <c r="I2046" i="2"/>
  <c r="L2046" i="2" s="1"/>
  <c r="H2046" i="2"/>
  <c r="G2046" i="2"/>
  <c r="F2046" i="2"/>
  <c r="E2046" i="2"/>
  <c r="K2046" i="2" s="1"/>
  <c r="D2046" i="2"/>
  <c r="C2046" i="2"/>
  <c r="B2046" i="2"/>
  <c r="A2046" i="2"/>
  <c r="J2045" i="2"/>
  <c r="I2045" i="2"/>
  <c r="L2045" i="2" s="1"/>
  <c r="H2045" i="2"/>
  <c r="G2045" i="2"/>
  <c r="F2045" i="2"/>
  <c r="E2045" i="2"/>
  <c r="K2045" i="2" s="1"/>
  <c r="D2045" i="2"/>
  <c r="C2045" i="2"/>
  <c r="B2045" i="2"/>
  <c r="A2045" i="2"/>
  <c r="J2044" i="2"/>
  <c r="I2044" i="2"/>
  <c r="L2044" i="2" s="1"/>
  <c r="H2044" i="2"/>
  <c r="G2044" i="2"/>
  <c r="F2044" i="2"/>
  <c r="E2044" i="2"/>
  <c r="K2044" i="2" s="1"/>
  <c r="D2044" i="2"/>
  <c r="C2044" i="2"/>
  <c r="B2044" i="2"/>
  <c r="A2044" i="2"/>
  <c r="J2043" i="2"/>
  <c r="I2043" i="2"/>
  <c r="L2043" i="2" s="1"/>
  <c r="H2043" i="2"/>
  <c r="G2043" i="2"/>
  <c r="F2043" i="2"/>
  <c r="E2043" i="2"/>
  <c r="K2043" i="2" s="1"/>
  <c r="D2043" i="2"/>
  <c r="C2043" i="2"/>
  <c r="B2043" i="2"/>
  <c r="A2043" i="2"/>
  <c r="J2042" i="2"/>
  <c r="I2042" i="2"/>
  <c r="L2042" i="2" s="1"/>
  <c r="H2042" i="2"/>
  <c r="G2042" i="2"/>
  <c r="F2042" i="2"/>
  <c r="E2042" i="2"/>
  <c r="K2042" i="2" s="1"/>
  <c r="D2042" i="2"/>
  <c r="C2042" i="2"/>
  <c r="B2042" i="2"/>
  <c r="A2042" i="2"/>
  <c r="J2041" i="2"/>
  <c r="I2041" i="2"/>
  <c r="L2041" i="2" s="1"/>
  <c r="H2041" i="2"/>
  <c r="G2041" i="2"/>
  <c r="F2041" i="2"/>
  <c r="E2041" i="2"/>
  <c r="K2041" i="2" s="1"/>
  <c r="D2041" i="2"/>
  <c r="C2041" i="2"/>
  <c r="B2041" i="2"/>
  <c r="A2041" i="2"/>
  <c r="J2040" i="2"/>
  <c r="I2040" i="2"/>
  <c r="L2040" i="2" s="1"/>
  <c r="H2040" i="2"/>
  <c r="G2040" i="2"/>
  <c r="F2040" i="2"/>
  <c r="E2040" i="2"/>
  <c r="K2040" i="2" s="1"/>
  <c r="D2040" i="2"/>
  <c r="C2040" i="2"/>
  <c r="B2040" i="2"/>
  <c r="A2040" i="2"/>
  <c r="J2039" i="2"/>
  <c r="I2039" i="2"/>
  <c r="L2039" i="2" s="1"/>
  <c r="H2039" i="2"/>
  <c r="G2039" i="2"/>
  <c r="F2039" i="2"/>
  <c r="E2039" i="2"/>
  <c r="K2039" i="2" s="1"/>
  <c r="D2039" i="2"/>
  <c r="C2039" i="2"/>
  <c r="B2039" i="2"/>
  <c r="A2039" i="2"/>
  <c r="J2038" i="2"/>
  <c r="I2038" i="2"/>
  <c r="L2038" i="2" s="1"/>
  <c r="H2038" i="2"/>
  <c r="G2038" i="2"/>
  <c r="F2038" i="2"/>
  <c r="E2038" i="2"/>
  <c r="K2038" i="2" s="1"/>
  <c r="D2038" i="2"/>
  <c r="C2038" i="2"/>
  <c r="B2038" i="2"/>
  <c r="A2038" i="2"/>
  <c r="J2037" i="2"/>
  <c r="I2037" i="2"/>
  <c r="L2037" i="2" s="1"/>
  <c r="H2037" i="2"/>
  <c r="G2037" i="2"/>
  <c r="F2037" i="2"/>
  <c r="E2037" i="2"/>
  <c r="K2037" i="2" s="1"/>
  <c r="D2037" i="2"/>
  <c r="C2037" i="2"/>
  <c r="B2037" i="2"/>
  <c r="A2037" i="2"/>
  <c r="J2036" i="2"/>
  <c r="I2036" i="2"/>
  <c r="L2036" i="2" s="1"/>
  <c r="H2036" i="2"/>
  <c r="G2036" i="2"/>
  <c r="F2036" i="2"/>
  <c r="E2036" i="2"/>
  <c r="K2036" i="2" s="1"/>
  <c r="D2036" i="2"/>
  <c r="C2036" i="2"/>
  <c r="B2036" i="2"/>
  <c r="A2036" i="2"/>
  <c r="J2035" i="2"/>
  <c r="I2035" i="2"/>
  <c r="L2035" i="2" s="1"/>
  <c r="H2035" i="2"/>
  <c r="G2035" i="2"/>
  <c r="F2035" i="2"/>
  <c r="E2035" i="2"/>
  <c r="K2035" i="2" s="1"/>
  <c r="D2035" i="2"/>
  <c r="C2035" i="2"/>
  <c r="B2035" i="2"/>
  <c r="A2035" i="2"/>
  <c r="J2034" i="2"/>
  <c r="I2034" i="2"/>
  <c r="L2034" i="2" s="1"/>
  <c r="H2034" i="2"/>
  <c r="G2034" i="2"/>
  <c r="F2034" i="2"/>
  <c r="E2034" i="2"/>
  <c r="K2034" i="2" s="1"/>
  <c r="D2034" i="2"/>
  <c r="C2034" i="2"/>
  <c r="B2034" i="2"/>
  <c r="A2034" i="2"/>
  <c r="J2033" i="2"/>
  <c r="I2033" i="2"/>
  <c r="L2033" i="2" s="1"/>
  <c r="H2033" i="2"/>
  <c r="G2033" i="2"/>
  <c r="F2033" i="2"/>
  <c r="E2033" i="2"/>
  <c r="K2033" i="2" s="1"/>
  <c r="D2033" i="2"/>
  <c r="C2033" i="2"/>
  <c r="B2033" i="2"/>
  <c r="A2033" i="2"/>
  <c r="J2032" i="2"/>
  <c r="I2032" i="2"/>
  <c r="L2032" i="2" s="1"/>
  <c r="H2032" i="2"/>
  <c r="G2032" i="2"/>
  <c r="F2032" i="2"/>
  <c r="E2032" i="2"/>
  <c r="K2032" i="2" s="1"/>
  <c r="D2032" i="2"/>
  <c r="C2032" i="2"/>
  <c r="B2032" i="2"/>
  <c r="A2032" i="2"/>
  <c r="J2031" i="2"/>
  <c r="I2031" i="2"/>
  <c r="L2031" i="2" s="1"/>
  <c r="H2031" i="2"/>
  <c r="G2031" i="2"/>
  <c r="F2031" i="2"/>
  <c r="E2031" i="2"/>
  <c r="K2031" i="2" s="1"/>
  <c r="D2031" i="2"/>
  <c r="C2031" i="2"/>
  <c r="B2031" i="2"/>
  <c r="A2031" i="2"/>
  <c r="J2030" i="2"/>
  <c r="I2030" i="2"/>
  <c r="L2030" i="2" s="1"/>
  <c r="H2030" i="2"/>
  <c r="G2030" i="2"/>
  <c r="F2030" i="2"/>
  <c r="E2030" i="2"/>
  <c r="K2030" i="2" s="1"/>
  <c r="D2030" i="2"/>
  <c r="C2030" i="2"/>
  <c r="B2030" i="2"/>
  <c r="A2030" i="2"/>
  <c r="J2029" i="2"/>
  <c r="I2029" i="2"/>
  <c r="L2029" i="2" s="1"/>
  <c r="H2029" i="2"/>
  <c r="G2029" i="2"/>
  <c r="F2029" i="2"/>
  <c r="E2029" i="2"/>
  <c r="K2029" i="2" s="1"/>
  <c r="D2029" i="2"/>
  <c r="C2029" i="2"/>
  <c r="B2029" i="2"/>
  <c r="A2029" i="2"/>
  <c r="J2028" i="2"/>
  <c r="I2028" i="2"/>
  <c r="L2028" i="2" s="1"/>
  <c r="H2028" i="2"/>
  <c r="G2028" i="2"/>
  <c r="F2028" i="2"/>
  <c r="E2028" i="2"/>
  <c r="K2028" i="2" s="1"/>
  <c r="D2028" i="2"/>
  <c r="C2028" i="2"/>
  <c r="B2028" i="2"/>
  <c r="A2028" i="2"/>
  <c r="J2027" i="2"/>
  <c r="I2027" i="2"/>
  <c r="L2027" i="2" s="1"/>
  <c r="H2027" i="2"/>
  <c r="G2027" i="2"/>
  <c r="F2027" i="2"/>
  <c r="E2027" i="2"/>
  <c r="K2027" i="2" s="1"/>
  <c r="D2027" i="2"/>
  <c r="C2027" i="2"/>
  <c r="B2027" i="2"/>
  <c r="A2027" i="2"/>
  <c r="J2026" i="2"/>
  <c r="I2026" i="2"/>
  <c r="L2026" i="2" s="1"/>
  <c r="H2026" i="2"/>
  <c r="G2026" i="2"/>
  <c r="F2026" i="2"/>
  <c r="E2026" i="2"/>
  <c r="K2026" i="2" s="1"/>
  <c r="D2026" i="2"/>
  <c r="C2026" i="2"/>
  <c r="B2026" i="2"/>
  <c r="A2026" i="2"/>
  <c r="J2025" i="2"/>
  <c r="I2025" i="2"/>
  <c r="L2025" i="2" s="1"/>
  <c r="H2025" i="2"/>
  <c r="G2025" i="2"/>
  <c r="F2025" i="2"/>
  <c r="E2025" i="2"/>
  <c r="K2025" i="2" s="1"/>
  <c r="D2025" i="2"/>
  <c r="C2025" i="2"/>
  <c r="B2025" i="2"/>
  <c r="A2025" i="2"/>
  <c r="J2024" i="2"/>
  <c r="I2024" i="2"/>
  <c r="L2024" i="2" s="1"/>
  <c r="H2024" i="2"/>
  <c r="G2024" i="2"/>
  <c r="F2024" i="2"/>
  <c r="E2024" i="2"/>
  <c r="K2024" i="2" s="1"/>
  <c r="D2024" i="2"/>
  <c r="C2024" i="2"/>
  <c r="B2024" i="2"/>
  <c r="A2024" i="2"/>
  <c r="J2023" i="2"/>
  <c r="I2023" i="2"/>
  <c r="L2023" i="2" s="1"/>
  <c r="H2023" i="2"/>
  <c r="G2023" i="2"/>
  <c r="F2023" i="2"/>
  <c r="E2023" i="2"/>
  <c r="K2023" i="2" s="1"/>
  <c r="D2023" i="2"/>
  <c r="C2023" i="2"/>
  <c r="B2023" i="2"/>
  <c r="A2023" i="2"/>
  <c r="J2022" i="2"/>
  <c r="I2022" i="2"/>
  <c r="L2022" i="2" s="1"/>
  <c r="H2022" i="2"/>
  <c r="G2022" i="2"/>
  <c r="F2022" i="2"/>
  <c r="E2022" i="2"/>
  <c r="K2022" i="2" s="1"/>
  <c r="D2022" i="2"/>
  <c r="C2022" i="2"/>
  <c r="B2022" i="2"/>
  <c r="A2022" i="2"/>
  <c r="J2021" i="2"/>
  <c r="I2021" i="2"/>
  <c r="L2021" i="2" s="1"/>
  <c r="H2021" i="2"/>
  <c r="G2021" i="2"/>
  <c r="F2021" i="2"/>
  <c r="E2021" i="2"/>
  <c r="K2021" i="2" s="1"/>
  <c r="D2021" i="2"/>
  <c r="C2021" i="2"/>
  <c r="B2021" i="2"/>
  <c r="A2021" i="2"/>
  <c r="J2020" i="2"/>
  <c r="I2020" i="2"/>
  <c r="L2020" i="2" s="1"/>
  <c r="H2020" i="2"/>
  <c r="G2020" i="2"/>
  <c r="F2020" i="2"/>
  <c r="E2020" i="2"/>
  <c r="K2020" i="2" s="1"/>
  <c r="D2020" i="2"/>
  <c r="C2020" i="2"/>
  <c r="B2020" i="2"/>
  <c r="A2020" i="2"/>
  <c r="J2019" i="2"/>
  <c r="I2019" i="2"/>
  <c r="L2019" i="2" s="1"/>
  <c r="H2019" i="2"/>
  <c r="G2019" i="2"/>
  <c r="F2019" i="2"/>
  <c r="E2019" i="2"/>
  <c r="K2019" i="2" s="1"/>
  <c r="D2019" i="2"/>
  <c r="C2019" i="2"/>
  <c r="B2019" i="2"/>
  <c r="A2019" i="2"/>
  <c r="J2018" i="2"/>
  <c r="I2018" i="2"/>
  <c r="L2018" i="2" s="1"/>
  <c r="H2018" i="2"/>
  <c r="G2018" i="2"/>
  <c r="F2018" i="2"/>
  <c r="E2018" i="2"/>
  <c r="K2018" i="2" s="1"/>
  <c r="D2018" i="2"/>
  <c r="C2018" i="2"/>
  <c r="B2018" i="2"/>
  <c r="A2018" i="2"/>
  <c r="J2017" i="2"/>
  <c r="I2017" i="2"/>
  <c r="L2017" i="2" s="1"/>
  <c r="H2017" i="2"/>
  <c r="G2017" i="2"/>
  <c r="F2017" i="2"/>
  <c r="E2017" i="2"/>
  <c r="K2017" i="2" s="1"/>
  <c r="D2017" i="2"/>
  <c r="C2017" i="2"/>
  <c r="B2017" i="2"/>
  <c r="A2017" i="2"/>
  <c r="J2016" i="2"/>
  <c r="I2016" i="2"/>
  <c r="L2016" i="2" s="1"/>
  <c r="H2016" i="2"/>
  <c r="G2016" i="2"/>
  <c r="F2016" i="2"/>
  <c r="E2016" i="2"/>
  <c r="K2016" i="2" s="1"/>
  <c r="D2016" i="2"/>
  <c r="C2016" i="2"/>
  <c r="B2016" i="2"/>
  <c r="A2016" i="2"/>
  <c r="J2015" i="2"/>
  <c r="I2015" i="2"/>
  <c r="L2015" i="2" s="1"/>
  <c r="H2015" i="2"/>
  <c r="G2015" i="2"/>
  <c r="F2015" i="2"/>
  <c r="E2015" i="2"/>
  <c r="K2015" i="2" s="1"/>
  <c r="D2015" i="2"/>
  <c r="C2015" i="2"/>
  <c r="B2015" i="2"/>
  <c r="A2015" i="2"/>
  <c r="J2014" i="2"/>
  <c r="I2014" i="2"/>
  <c r="L2014" i="2" s="1"/>
  <c r="H2014" i="2"/>
  <c r="G2014" i="2"/>
  <c r="F2014" i="2"/>
  <c r="E2014" i="2"/>
  <c r="K2014" i="2" s="1"/>
  <c r="D2014" i="2"/>
  <c r="C2014" i="2"/>
  <c r="B2014" i="2"/>
  <c r="A2014" i="2"/>
  <c r="J2013" i="2"/>
  <c r="I2013" i="2"/>
  <c r="L2013" i="2" s="1"/>
  <c r="H2013" i="2"/>
  <c r="G2013" i="2"/>
  <c r="F2013" i="2"/>
  <c r="E2013" i="2"/>
  <c r="K2013" i="2" s="1"/>
  <c r="D2013" i="2"/>
  <c r="C2013" i="2"/>
  <c r="B2013" i="2"/>
  <c r="A2013" i="2"/>
  <c r="J2012" i="2"/>
  <c r="I2012" i="2"/>
  <c r="L2012" i="2" s="1"/>
  <c r="H2012" i="2"/>
  <c r="G2012" i="2"/>
  <c r="F2012" i="2"/>
  <c r="E2012" i="2"/>
  <c r="K2012" i="2" s="1"/>
  <c r="D2012" i="2"/>
  <c r="C2012" i="2"/>
  <c r="B2012" i="2"/>
  <c r="A2012" i="2"/>
  <c r="J2011" i="2"/>
  <c r="I2011" i="2"/>
  <c r="L2011" i="2" s="1"/>
  <c r="H2011" i="2"/>
  <c r="G2011" i="2"/>
  <c r="F2011" i="2"/>
  <c r="E2011" i="2"/>
  <c r="K2011" i="2" s="1"/>
  <c r="D2011" i="2"/>
  <c r="C2011" i="2"/>
  <c r="B2011" i="2"/>
  <c r="A2011" i="2"/>
  <c r="J2010" i="2"/>
  <c r="I2010" i="2"/>
  <c r="L2010" i="2" s="1"/>
  <c r="H2010" i="2"/>
  <c r="G2010" i="2"/>
  <c r="F2010" i="2"/>
  <c r="E2010" i="2"/>
  <c r="K2010" i="2" s="1"/>
  <c r="D2010" i="2"/>
  <c r="C2010" i="2"/>
  <c r="B2010" i="2"/>
  <c r="A2010" i="2"/>
  <c r="J2009" i="2"/>
  <c r="I2009" i="2"/>
  <c r="L2009" i="2" s="1"/>
  <c r="H2009" i="2"/>
  <c r="G2009" i="2"/>
  <c r="F2009" i="2"/>
  <c r="E2009" i="2"/>
  <c r="K2009" i="2" s="1"/>
  <c r="D2009" i="2"/>
  <c r="C2009" i="2"/>
  <c r="B2009" i="2"/>
  <c r="A2009" i="2"/>
  <c r="J2008" i="2"/>
  <c r="I2008" i="2"/>
  <c r="L2008" i="2" s="1"/>
  <c r="H2008" i="2"/>
  <c r="G2008" i="2"/>
  <c r="F2008" i="2"/>
  <c r="E2008" i="2"/>
  <c r="K2008" i="2" s="1"/>
  <c r="D2008" i="2"/>
  <c r="C2008" i="2"/>
  <c r="B2008" i="2"/>
  <c r="A2008" i="2"/>
  <c r="J2007" i="2"/>
  <c r="I2007" i="2"/>
  <c r="L2007" i="2" s="1"/>
  <c r="H2007" i="2"/>
  <c r="G2007" i="2"/>
  <c r="F2007" i="2"/>
  <c r="E2007" i="2"/>
  <c r="K2007" i="2" s="1"/>
  <c r="D2007" i="2"/>
  <c r="C2007" i="2"/>
  <c r="B2007" i="2"/>
  <c r="A2007" i="2"/>
  <c r="J2006" i="2"/>
  <c r="I2006" i="2"/>
  <c r="L2006" i="2" s="1"/>
  <c r="H2006" i="2"/>
  <c r="G2006" i="2"/>
  <c r="F2006" i="2"/>
  <c r="E2006" i="2"/>
  <c r="K2006" i="2" s="1"/>
  <c r="D2006" i="2"/>
  <c r="C2006" i="2"/>
  <c r="B2006" i="2"/>
  <c r="A2006" i="2"/>
  <c r="J2005" i="2"/>
  <c r="I2005" i="2"/>
  <c r="L2005" i="2" s="1"/>
  <c r="H2005" i="2"/>
  <c r="G2005" i="2"/>
  <c r="F2005" i="2"/>
  <c r="E2005" i="2"/>
  <c r="K2005" i="2" s="1"/>
  <c r="D2005" i="2"/>
  <c r="C2005" i="2"/>
  <c r="B2005" i="2"/>
  <c r="A2005" i="2"/>
  <c r="J2004" i="2"/>
  <c r="I2004" i="2"/>
  <c r="L2004" i="2" s="1"/>
  <c r="H2004" i="2"/>
  <c r="G2004" i="2"/>
  <c r="F2004" i="2"/>
  <c r="E2004" i="2"/>
  <c r="K2004" i="2" s="1"/>
  <c r="D2004" i="2"/>
  <c r="C2004" i="2"/>
  <c r="B2004" i="2"/>
  <c r="A2004" i="2"/>
  <c r="J2003" i="2"/>
  <c r="I2003" i="2"/>
  <c r="L2003" i="2" s="1"/>
  <c r="H2003" i="2"/>
  <c r="G2003" i="2"/>
  <c r="F2003" i="2"/>
  <c r="E2003" i="2"/>
  <c r="K2003" i="2" s="1"/>
  <c r="D2003" i="2"/>
  <c r="C2003" i="2"/>
  <c r="B2003" i="2"/>
  <c r="A2003" i="2"/>
  <c r="J2002" i="2"/>
  <c r="I2002" i="2"/>
  <c r="L2002" i="2" s="1"/>
  <c r="H2002" i="2"/>
  <c r="G2002" i="2"/>
  <c r="F2002" i="2"/>
  <c r="E2002" i="2"/>
  <c r="K2002" i="2" s="1"/>
  <c r="D2002" i="2"/>
  <c r="C2002" i="2"/>
  <c r="B2002" i="2"/>
  <c r="A2002" i="2"/>
  <c r="J2001" i="2"/>
  <c r="I2001" i="2"/>
  <c r="L2001" i="2" s="1"/>
  <c r="H2001" i="2"/>
  <c r="G2001" i="2"/>
  <c r="F2001" i="2"/>
  <c r="E2001" i="2"/>
  <c r="K2001" i="2" s="1"/>
  <c r="D2001" i="2"/>
  <c r="C2001" i="2"/>
  <c r="B2001" i="2"/>
  <c r="A2001" i="2"/>
  <c r="J2000" i="2"/>
  <c r="I2000" i="2"/>
  <c r="L2000" i="2" s="1"/>
  <c r="H2000" i="2"/>
  <c r="G2000" i="2"/>
  <c r="F2000" i="2"/>
  <c r="E2000" i="2"/>
  <c r="K2000" i="2" s="1"/>
  <c r="D2000" i="2"/>
  <c r="C2000" i="2"/>
  <c r="B2000" i="2"/>
  <c r="A2000" i="2"/>
  <c r="J1999" i="2"/>
  <c r="I1999" i="2"/>
  <c r="L1999" i="2" s="1"/>
  <c r="H1999" i="2"/>
  <c r="G1999" i="2"/>
  <c r="F1999" i="2"/>
  <c r="E1999" i="2"/>
  <c r="K1999" i="2" s="1"/>
  <c r="D1999" i="2"/>
  <c r="C1999" i="2"/>
  <c r="B1999" i="2"/>
  <c r="A1999" i="2"/>
  <c r="J1998" i="2"/>
  <c r="I1998" i="2"/>
  <c r="L1998" i="2" s="1"/>
  <c r="H1998" i="2"/>
  <c r="G1998" i="2"/>
  <c r="F1998" i="2"/>
  <c r="E1998" i="2"/>
  <c r="K1998" i="2" s="1"/>
  <c r="D1998" i="2"/>
  <c r="C1998" i="2"/>
  <c r="B1998" i="2"/>
  <c r="A1998" i="2"/>
  <c r="J1997" i="2"/>
  <c r="I1997" i="2"/>
  <c r="L1997" i="2" s="1"/>
  <c r="H1997" i="2"/>
  <c r="G1997" i="2"/>
  <c r="F1997" i="2"/>
  <c r="E1997" i="2"/>
  <c r="K1997" i="2" s="1"/>
  <c r="D1997" i="2"/>
  <c r="C1997" i="2"/>
  <c r="B1997" i="2"/>
  <c r="A1997" i="2"/>
  <c r="J1996" i="2"/>
  <c r="I1996" i="2"/>
  <c r="L1996" i="2" s="1"/>
  <c r="H1996" i="2"/>
  <c r="G1996" i="2"/>
  <c r="F1996" i="2"/>
  <c r="E1996" i="2"/>
  <c r="K1996" i="2" s="1"/>
  <c r="D1996" i="2"/>
  <c r="C1996" i="2"/>
  <c r="B1996" i="2"/>
  <c r="A1996" i="2"/>
  <c r="J1995" i="2"/>
  <c r="I1995" i="2"/>
  <c r="L1995" i="2" s="1"/>
  <c r="H1995" i="2"/>
  <c r="G1995" i="2"/>
  <c r="F1995" i="2"/>
  <c r="E1995" i="2"/>
  <c r="K1995" i="2" s="1"/>
  <c r="D1995" i="2"/>
  <c r="C1995" i="2"/>
  <c r="B1995" i="2"/>
  <c r="A1995" i="2"/>
  <c r="J1994" i="2"/>
  <c r="I1994" i="2"/>
  <c r="L1994" i="2" s="1"/>
  <c r="H1994" i="2"/>
  <c r="G1994" i="2"/>
  <c r="F1994" i="2"/>
  <c r="E1994" i="2"/>
  <c r="K1994" i="2" s="1"/>
  <c r="D1994" i="2"/>
  <c r="C1994" i="2"/>
  <c r="B1994" i="2"/>
  <c r="A1994" i="2"/>
  <c r="J1993" i="2"/>
  <c r="I1993" i="2"/>
  <c r="L1993" i="2" s="1"/>
  <c r="H1993" i="2"/>
  <c r="G1993" i="2"/>
  <c r="F1993" i="2"/>
  <c r="E1993" i="2"/>
  <c r="K1993" i="2" s="1"/>
  <c r="D1993" i="2"/>
  <c r="C1993" i="2"/>
  <c r="B1993" i="2"/>
  <c r="A1993" i="2"/>
  <c r="J1992" i="2"/>
  <c r="I1992" i="2"/>
  <c r="L1992" i="2" s="1"/>
  <c r="H1992" i="2"/>
  <c r="G1992" i="2"/>
  <c r="F1992" i="2"/>
  <c r="E1992" i="2"/>
  <c r="K1992" i="2" s="1"/>
  <c r="D1992" i="2"/>
  <c r="C1992" i="2"/>
  <c r="B1992" i="2"/>
  <c r="A1992" i="2"/>
  <c r="J1991" i="2"/>
  <c r="I1991" i="2"/>
  <c r="L1991" i="2" s="1"/>
  <c r="H1991" i="2"/>
  <c r="G1991" i="2"/>
  <c r="F1991" i="2"/>
  <c r="E1991" i="2"/>
  <c r="K1991" i="2" s="1"/>
  <c r="D1991" i="2"/>
  <c r="C1991" i="2"/>
  <c r="B1991" i="2"/>
  <c r="A1991" i="2"/>
  <c r="J1990" i="2"/>
  <c r="I1990" i="2"/>
  <c r="L1990" i="2" s="1"/>
  <c r="H1990" i="2"/>
  <c r="G1990" i="2"/>
  <c r="F1990" i="2"/>
  <c r="E1990" i="2"/>
  <c r="K1990" i="2" s="1"/>
  <c r="D1990" i="2"/>
  <c r="C1990" i="2"/>
  <c r="B1990" i="2"/>
  <c r="A1990" i="2"/>
  <c r="J1989" i="2"/>
  <c r="I1989" i="2"/>
  <c r="L1989" i="2" s="1"/>
  <c r="H1989" i="2"/>
  <c r="G1989" i="2"/>
  <c r="F1989" i="2"/>
  <c r="E1989" i="2"/>
  <c r="K1989" i="2" s="1"/>
  <c r="D1989" i="2"/>
  <c r="C1989" i="2"/>
  <c r="B1989" i="2"/>
  <c r="A1989" i="2"/>
  <c r="J1988" i="2"/>
  <c r="I1988" i="2"/>
  <c r="L1988" i="2" s="1"/>
  <c r="H1988" i="2"/>
  <c r="G1988" i="2"/>
  <c r="F1988" i="2"/>
  <c r="E1988" i="2"/>
  <c r="K1988" i="2" s="1"/>
  <c r="D1988" i="2"/>
  <c r="C1988" i="2"/>
  <c r="B1988" i="2"/>
  <c r="A1988" i="2"/>
  <c r="J1987" i="2"/>
  <c r="I1987" i="2"/>
  <c r="L1987" i="2" s="1"/>
  <c r="H1987" i="2"/>
  <c r="G1987" i="2"/>
  <c r="F1987" i="2"/>
  <c r="E1987" i="2"/>
  <c r="K1987" i="2" s="1"/>
  <c r="D1987" i="2"/>
  <c r="C1987" i="2"/>
  <c r="B1987" i="2"/>
  <c r="A1987" i="2"/>
  <c r="J1986" i="2"/>
  <c r="I1986" i="2"/>
  <c r="L1986" i="2" s="1"/>
  <c r="H1986" i="2"/>
  <c r="G1986" i="2"/>
  <c r="F1986" i="2"/>
  <c r="E1986" i="2"/>
  <c r="K1986" i="2" s="1"/>
  <c r="D1986" i="2"/>
  <c r="C1986" i="2"/>
  <c r="B1986" i="2"/>
  <c r="A1986" i="2"/>
  <c r="J1985" i="2"/>
  <c r="I1985" i="2"/>
  <c r="L1985" i="2" s="1"/>
  <c r="H1985" i="2"/>
  <c r="G1985" i="2"/>
  <c r="F1985" i="2"/>
  <c r="E1985" i="2"/>
  <c r="K1985" i="2" s="1"/>
  <c r="D1985" i="2"/>
  <c r="C1985" i="2"/>
  <c r="B1985" i="2"/>
  <c r="A1985" i="2"/>
  <c r="J1984" i="2"/>
  <c r="I1984" i="2"/>
  <c r="L1984" i="2" s="1"/>
  <c r="H1984" i="2"/>
  <c r="G1984" i="2"/>
  <c r="F1984" i="2"/>
  <c r="E1984" i="2"/>
  <c r="K1984" i="2" s="1"/>
  <c r="D1984" i="2"/>
  <c r="C1984" i="2"/>
  <c r="B1984" i="2"/>
  <c r="A1984" i="2"/>
  <c r="J1983" i="2"/>
  <c r="I1983" i="2"/>
  <c r="L1983" i="2" s="1"/>
  <c r="H1983" i="2"/>
  <c r="G1983" i="2"/>
  <c r="F1983" i="2"/>
  <c r="E1983" i="2"/>
  <c r="K1983" i="2" s="1"/>
  <c r="D1983" i="2"/>
  <c r="C1983" i="2"/>
  <c r="B1983" i="2"/>
  <c r="A1983" i="2"/>
  <c r="J1982" i="2"/>
  <c r="I1982" i="2"/>
  <c r="L1982" i="2" s="1"/>
  <c r="H1982" i="2"/>
  <c r="G1982" i="2"/>
  <c r="F1982" i="2"/>
  <c r="E1982" i="2"/>
  <c r="K1982" i="2" s="1"/>
  <c r="D1982" i="2"/>
  <c r="C1982" i="2"/>
  <c r="B1982" i="2"/>
  <c r="A1982" i="2"/>
  <c r="J1981" i="2"/>
  <c r="I1981" i="2"/>
  <c r="L1981" i="2" s="1"/>
  <c r="H1981" i="2"/>
  <c r="G1981" i="2"/>
  <c r="F1981" i="2"/>
  <c r="E1981" i="2"/>
  <c r="K1981" i="2" s="1"/>
  <c r="D1981" i="2"/>
  <c r="C1981" i="2"/>
  <c r="B1981" i="2"/>
  <c r="A1981" i="2"/>
  <c r="J1980" i="2"/>
  <c r="I1980" i="2"/>
  <c r="L1980" i="2" s="1"/>
  <c r="H1980" i="2"/>
  <c r="G1980" i="2"/>
  <c r="F1980" i="2"/>
  <c r="E1980" i="2"/>
  <c r="K1980" i="2" s="1"/>
  <c r="D1980" i="2"/>
  <c r="C1980" i="2"/>
  <c r="B1980" i="2"/>
  <c r="A1980" i="2"/>
  <c r="J1979" i="2"/>
  <c r="I1979" i="2"/>
  <c r="L1979" i="2" s="1"/>
  <c r="H1979" i="2"/>
  <c r="G1979" i="2"/>
  <c r="F1979" i="2"/>
  <c r="E1979" i="2"/>
  <c r="K1979" i="2" s="1"/>
  <c r="D1979" i="2"/>
  <c r="C1979" i="2"/>
  <c r="B1979" i="2"/>
  <c r="A1979" i="2"/>
  <c r="J1978" i="2"/>
  <c r="I1978" i="2"/>
  <c r="L1978" i="2" s="1"/>
  <c r="H1978" i="2"/>
  <c r="G1978" i="2"/>
  <c r="F1978" i="2"/>
  <c r="E1978" i="2"/>
  <c r="K1978" i="2" s="1"/>
  <c r="D1978" i="2"/>
  <c r="C1978" i="2"/>
  <c r="B1978" i="2"/>
  <c r="A1978" i="2"/>
  <c r="J1977" i="2"/>
  <c r="I1977" i="2"/>
  <c r="L1977" i="2" s="1"/>
  <c r="H1977" i="2"/>
  <c r="G1977" i="2"/>
  <c r="F1977" i="2"/>
  <c r="E1977" i="2"/>
  <c r="K1977" i="2" s="1"/>
  <c r="D1977" i="2"/>
  <c r="C1977" i="2"/>
  <c r="B1977" i="2"/>
  <c r="A1977" i="2"/>
  <c r="J1976" i="2"/>
  <c r="I1976" i="2"/>
  <c r="L1976" i="2" s="1"/>
  <c r="H1976" i="2"/>
  <c r="G1976" i="2"/>
  <c r="F1976" i="2"/>
  <c r="E1976" i="2"/>
  <c r="K1976" i="2" s="1"/>
  <c r="D1976" i="2"/>
  <c r="C1976" i="2"/>
  <c r="B1976" i="2"/>
  <c r="A1976" i="2"/>
  <c r="J1975" i="2"/>
  <c r="I1975" i="2"/>
  <c r="L1975" i="2" s="1"/>
  <c r="H1975" i="2"/>
  <c r="G1975" i="2"/>
  <c r="F1975" i="2"/>
  <c r="E1975" i="2"/>
  <c r="K1975" i="2" s="1"/>
  <c r="D1975" i="2"/>
  <c r="C1975" i="2"/>
  <c r="B1975" i="2"/>
  <c r="A1975" i="2"/>
  <c r="J1974" i="2"/>
  <c r="I1974" i="2"/>
  <c r="L1974" i="2" s="1"/>
  <c r="H1974" i="2"/>
  <c r="G1974" i="2"/>
  <c r="F1974" i="2"/>
  <c r="E1974" i="2"/>
  <c r="K1974" i="2" s="1"/>
  <c r="D1974" i="2"/>
  <c r="C1974" i="2"/>
  <c r="B1974" i="2"/>
  <c r="A1974" i="2"/>
  <c r="J1973" i="2"/>
  <c r="I1973" i="2"/>
  <c r="L1973" i="2" s="1"/>
  <c r="H1973" i="2"/>
  <c r="G1973" i="2"/>
  <c r="F1973" i="2"/>
  <c r="E1973" i="2"/>
  <c r="K1973" i="2" s="1"/>
  <c r="D1973" i="2"/>
  <c r="C1973" i="2"/>
  <c r="B1973" i="2"/>
  <c r="A1973" i="2"/>
  <c r="J1972" i="2"/>
  <c r="I1972" i="2"/>
  <c r="L1972" i="2" s="1"/>
  <c r="H1972" i="2"/>
  <c r="G1972" i="2"/>
  <c r="F1972" i="2"/>
  <c r="E1972" i="2"/>
  <c r="K1972" i="2" s="1"/>
  <c r="D1972" i="2"/>
  <c r="C1972" i="2"/>
  <c r="B1972" i="2"/>
  <c r="A1972" i="2"/>
  <c r="J1971" i="2"/>
  <c r="I1971" i="2"/>
  <c r="L1971" i="2" s="1"/>
  <c r="H1971" i="2"/>
  <c r="G1971" i="2"/>
  <c r="F1971" i="2"/>
  <c r="E1971" i="2"/>
  <c r="K1971" i="2" s="1"/>
  <c r="D1971" i="2"/>
  <c r="C1971" i="2"/>
  <c r="B1971" i="2"/>
  <c r="A1971" i="2"/>
  <c r="J1970" i="2"/>
  <c r="I1970" i="2"/>
  <c r="L1970" i="2" s="1"/>
  <c r="H1970" i="2"/>
  <c r="G1970" i="2"/>
  <c r="F1970" i="2"/>
  <c r="E1970" i="2"/>
  <c r="K1970" i="2" s="1"/>
  <c r="D1970" i="2"/>
  <c r="C1970" i="2"/>
  <c r="B1970" i="2"/>
  <c r="A1970" i="2"/>
  <c r="J1969" i="2"/>
  <c r="I1969" i="2"/>
  <c r="L1969" i="2" s="1"/>
  <c r="H1969" i="2"/>
  <c r="G1969" i="2"/>
  <c r="F1969" i="2"/>
  <c r="E1969" i="2"/>
  <c r="K1969" i="2" s="1"/>
  <c r="D1969" i="2"/>
  <c r="C1969" i="2"/>
  <c r="B1969" i="2"/>
  <c r="A1969" i="2"/>
  <c r="J1968" i="2"/>
  <c r="I1968" i="2"/>
  <c r="L1968" i="2" s="1"/>
  <c r="H1968" i="2"/>
  <c r="G1968" i="2"/>
  <c r="F1968" i="2"/>
  <c r="E1968" i="2"/>
  <c r="K1968" i="2" s="1"/>
  <c r="D1968" i="2"/>
  <c r="C1968" i="2"/>
  <c r="B1968" i="2"/>
  <c r="A1968" i="2"/>
  <c r="J1967" i="2"/>
  <c r="I1967" i="2"/>
  <c r="L1967" i="2" s="1"/>
  <c r="H1967" i="2"/>
  <c r="G1967" i="2"/>
  <c r="F1967" i="2"/>
  <c r="E1967" i="2"/>
  <c r="K1967" i="2" s="1"/>
  <c r="D1967" i="2"/>
  <c r="C1967" i="2"/>
  <c r="B1967" i="2"/>
  <c r="A1967" i="2"/>
  <c r="J1966" i="2"/>
  <c r="I1966" i="2"/>
  <c r="L1966" i="2" s="1"/>
  <c r="H1966" i="2"/>
  <c r="G1966" i="2"/>
  <c r="F1966" i="2"/>
  <c r="E1966" i="2"/>
  <c r="K1966" i="2" s="1"/>
  <c r="D1966" i="2"/>
  <c r="C1966" i="2"/>
  <c r="B1966" i="2"/>
  <c r="A1966" i="2"/>
  <c r="J1965" i="2"/>
  <c r="I1965" i="2"/>
  <c r="L1965" i="2" s="1"/>
  <c r="H1965" i="2"/>
  <c r="G1965" i="2"/>
  <c r="F1965" i="2"/>
  <c r="E1965" i="2"/>
  <c r="K1965" i="2" s="1"/>
  <c r="D1965" i="2"/>
  <c r="C1965" i="2"/>
  <c r="B1965" i="2"/>
  <c r="A1965" i="2"/>
  <c r="J1964" i="2"/>
  <c r="I1964" i="2"/>
  <c r="L1964" i="2" s="1"/>
  <c r="H1964" i="2"/>
  <c r="G1964" i="2"/>
  <c r="F1964" i="2"/>
  <c r="E1964" i="2"/>
  <c r="K1964" i="2" s="1"/>
  <c r="D1964" i="2"/>
  <c r="C1964" i="2"/>
  <c r="B1964" i="2"/>
  <c r="A1964" i="2"/>
  <c r="J1963" i="2"/>
  <c r="I1963" i="2"/>
  <c r="L1963" i="2" s="1"/>
  <c r="H1963" i="2"/>
  <c r="G1963" i="2"/>
  <c r="F1963" i="2"/>
  <c r="E1963" i="2"/>
  <c r="K1963" i="2" s="1"/>
  <c r="D1963" i="2"/>
  <c r="C1963" i="2"/>
  <c r="B1963" i="2"/>
  <c r="A1963" i="2"/>
  <c r="J1962" i="2"/>
  <c r="I1962" i="2"/>
  <c r="L1962" i="2" s="1"/>
  <c r="H1962" i="2"/>
  <c r="G1962" i="2"/>
  <c r="F1962" i="2"/>
  <c r="E1962" i="2"/>
  <c r="K1962" i="2" s="1"/>
  <c r="D1962" i="2"/>
  <c r="C1962" i="2"/>
  <c r="B1962" i="2"/>
  <c r="A1962" i="2"/>
  <c r="J1961" i="2"/>
  <c r="I1961" i="2"/>
  <c r="L1961" i="2" s="1"/>
  <c r="H1961" i="2"/>
  <c r="G1961" i="2"/>
  <c r="F1961" i="2"/>
  <c r="E1961" i="2"/>
  <c r="K1961" i="2" s="1"/>
  <c r="D1961" i="2"/>
  <c r="C1961" i="2"/>
  <c r="B1961" i="2"/>
  <c r="A1961" i="2"/>
  <c r="J1960" i="2"/>
  <c r="I1960" i="2"/>
  <c r="L1960" i="2" s="1"/>
  <c r="H1960" i="2"/>
  <c r="G1960" i="2"/>
  <c r="F1960" i="2"/>
  <c r="E1960" i="2"/>
  <c r="K1960" i="2" s="1"/>
  <c r="D1960" i="2"/>
  <c r="C1960" i="2"/>
  <c r="B1960" i="2"/>
  <c r="A1960" i="2"/>
  <c r="J1959" i="2"/>
  <c r="I1959" i="2"/>
  <c r="L1959" i="2" s="1"/>
  <c r="H1959" i="2"/>
  <c r="G1959" i="2"/>
  <c r="F1959" i="2"/>
  <c r="E1959" i="2"/>
  <c r="K1959" i="2" s="1"/>
  <c r="D1959" i="2"/>
  <c r="C1959" i="2"/>
  <c r="B1959" i="2"/>
  <c r="A1959" i="2"/>
  <c r="J1958" i="2"/>
  <c r="I1958" i="2"/>
  <c r="L1958" i="2" s="1"/>
  <c r="H1958" i="2"/>
  <c r="G1958" i="2"/>
  <c r="F1958" i="2"/>
  <c r="E1958" i="2"/>
  <c r="K1958" i="2" s="1"/>
  <c r="D1958" i="2"/>
  <c r="C1958" i="2"/>
  <c r="B1958" i="2"/>
  <c r="A1958" i="2"/>
  <c r="J1957" i="2"/>
  <c r="I1957" i="2"/>
  <c r="L1957" i="2" s="1"/>
  <c r="H1957" i="2"/>
  <c r="G1957" i="2"/>
  <c r="F1957" i="2"/>
  <c r="E1957" i="2"/>
  <c r="K1957" i="2" s="1"/>
  <c r="D1957" i="2"/>
  <c r="C1957" i="2"/>
  <c r="B1957" i="2"/>
  <c r="A1957" i="2"/>
  <c r="J1956" i="2"/>
  <c r="I1956" i="2"/>
  <c r="L1956" i="2" s="1"/>
  <c r="H1956" i="2"/>
  <c r="G1956" i="2"/>
  <c r="F1956" i="2"/>
  <c r="E1956" i="2"/>
  <c r="K1956" i="2" s="1"/>
  <c r="D1956" i="2"/>
  <c r="C1956" i="2"/>
  <c r="B1956" i="2"/>
  <c r="A1956" i="2"/>
  <c r="J1955" i="2"/>
  <c r="I1955" i="2"/>
  <c r="L1955" i="2" s="1"/>
  <c r="H1955" i="2"/>
  <c r="G1955" i="2"/>
  <c r="F1955" i="2"/>
  <c r="E1955" i="2"/>
  <c r="K1955" i="2" s="1"/>
  <c r="D1955" i="2"/>
  <c r="C1955" i="2"/>
  <c r="B1955" i="2"/>
  <c r="A1955" i="2"/>
  <c r="J1954" i="2"/>
  <c r="I1954" i="2"/>
  <c r="L1954" i="2" s="1"/>
  <c r="H1954" i="2"/>
  <c r="G1954" i="2"/>
  <c r="F1954" i="2"/>
  <c r="E1954" i="2"/>
  <c r="K1954" i="2" s="1"/>
  <c r="D1954" i="2"/>
  <c r="C1954" i="2"/>
  <c r="B1954" i="2"/>
  <c r="A1954" i="2"/>
  <c r="J1953" i="2"/>
  <c r="I1953" i="2"/>
  <c r="L1953" i="2" s="1"/>
  <c r="H1953" i="2"/>
  <c r="G1953" i="2"/>
  <c r="F1953" i="2"/>
  <c r="E1953" i="2"/>
  <c r="K1953" i="2" s="1"/>
  <c r="D1953" i="2"/>
  <c r="C1953" i="2"/>
  <c r="B1953" i="2"/>
  <c r="A1953" i="2"/>
  <c r="J1952" i="2"/>
  <c r="I1952" i="2"/>
  <c r="L1952" i="2" s="1"/>
  <c r="H1952" i="2"/>
  <c r="G1952" i="2"/>
  <c r="F1952" i="2"/>
  <c r="E1952" i="2"/>
  <c r="K1952" i="2" s="1"/>
  <c r="D1952" i="2"/>
  <c r="C1952" i="2"/>
  <c r="B1952" i="2"/>
  <c r="A1952" i="2"/>
  <c r="J1951" i="2"/>
  <c r="I1951" i="2"/>
  <c r="L1951" i="2" s="1"/>
  <c r="H1951" i="2"/>
  <c r="G1951" i="2"/>
  <c r="F1951" i="2"/>
  <c r="E1951" i="2"/>
  <c r="K1951" i="2" s="1"/>
  <c r="D1951" i="2"/>
  <c r="C1951" i="2"/>
  <c r="B1951" i="2"/>
  <c r="A1951" i="2"/>
  <c r="J1950" i="2"/>
  <c r="I1950" i="2"/>
  <c r="L1950" i="2" s="1"/>
  <c r="H1950" i="2"/>
  <c r="G1950" i="2"/>
  <c r="F1950" i="2"/>
  <c r="E1950" i="2"/>
  <c r="K1950" i="2" s="1"/>
  <c r="D1950" i="2"/>
  <c r="C1950" i="2"/>
  <c r="B1950" i="2"/>
  <c r="A1950" i="2"/>
  <c r="J1949" i="2"/>
  <c r="I1949" i="2"/>
  <c r="L1949" i="2" s="1"/>
  <c r="H1949" i="2"/>
  <c r="G1949" i="2"/>
  <c r="F1949" i="2"/>
  <c r="E1949" i="2"/>
  <c r="K1949" i="2" s="1"/>
  <c r="D1949" i="2"/>
  <c r="C1949" i="2"/>
  <c r="B1949" i="2"/>
  <c r="A1949" i="2"/>
  <c r="J1948" i="2"/>
  <c r="I1948" i="2"/>
  <c r="L1948" i="2" s="1"/>
  <c r="H1948" i="2"/>
  <c r="G1948" i="2"/>
  <c r="F1948" i="2"/>
  <c r="E1948" i="2"/>
  <c r="K1948" i="2" s="1"/>
  <c r="D1948" i="2"/>
  <c r="C1948" i="2"/>
  <c r="B1948" i="2"/>
  <c r="A1948" i="2"/>
  <c r="J1947" i="2"/>
  <c r="I1947" i="2"/>
  <c r="L1947" i="2" s="1"/>
  <c r="H1947" i="2"/>
  <c r="G1947" i="2"/>
  <c r="F1947" i="2"/>
  <c r="E1947" i="2"/>
  <c r="K1947" i="2" s="1"/>
  <c r="D1947" i="2"/>
  <c r="C1947" i="2"/>
  <c r="B1947" i="2"/>
  <c r="A1947" i="2"/>
  <c r="J1946" i="2"/>
  <c r="I1946" i="2"/>
  <c r="L1946" i="2" s="1"/>
  <c r="H1946" i="2"/>
  <c r="G1946" i="2"/>
  <c r="F1946" i="2"/>
  <c r="E1946" i="2"/>
  <c r="K1946" i="2" s="1"/>
  <c r="D1946" i="2"/>
  <c r="C1946" i="2"/>
  <c r="B1946" i="2"/>
  <c r="A1946" i="2"/>
  <c r="J1945" i="2"/>
  <c r="I1945" i="2"/>
  <c r="L1945" i="2" s="1"/>
  <c r="H1945" i="2"/>
  <c r="G1945" i="2"/>
  <c r="F1945" i="2"/>
  <c r="E1945" i="2"/>
  <c r="K1945" i="2" s="1"/>
  <c r="D1945" i="2"/>
  <c r="C1945" i="2"/>
  <c r="B1945" i="2"/>
  <c r="A1945" i="2"/>
  <c r="J1944" i="2"/>
  <c r="I1944" i="2"/>
  <c r="L1944" i="2" s="1"/>
  <c r="H1944" i="2"/>
  <c r="G1944" i="2"/>
  <c r="F1944" i="2"/>
  <c r="E1944" i="2"/>
  <c r="K1944" i="2" s="1"/>
  <c r="D1944" i="2"/>
  <c r="C1944" i="2"/>
  <c r="B1944" i="2"/>
  <c r="A1944" i="2"/>
  <c r="J1943" i="2"/>
  <c r="I1943" i="2"/>
  <c r="L1943" i="2" s="1"/>
  <c r="H1943" i="2"/>
  <c r="G1943" i="2"/>
  <c r="F1943" i="2"/>
  <c r="E1943" i="2"/>
  <c r="K1943" i="2" s="1"/>
  <c r="D1943" i="2"/>
  <c r="C1943" i="2"/>
  <c r="B1943" i="2"/>
  <c r="A1943" i="2"/>
  <c r="J1942" i="2"/>
  <c r="I1942" i="2"/>
  <c r="L1942" i="2" s="1"/>
  <c r="H1942" i="2"/>
  <c r="G1942" i="2"/>
  <c r="F1942" i="2"/>
  <c r="E1942" i="2"/>
  <c r="K1942" i="2" s="1"/>
  <c r="D1942" i="2"/>
  <c r="C1942" i="2"/>
  <c r="B1942" i="2"/>
  <c r="A1942" i="2"/>
  <c r="J1941" i="2"/>
  <c r="I1941" i="2"/>
  <c r="L1941" i="2" s="1"/>
  <c r="H1941" i="2"/>
  <c r="G1941" i="2"/>
  <c r="F1941" i="2"/>
  <c r="E1941" i="2"/>
  <c r="K1941" i="2" s="1"/>
  <c r="D1941" i="2"/>
  <c r="C1941" i="2"/>
  <c r="B1941" i="2"/>
  <c r="A1941" i="2"/>
  <c r="J1940" i="2"/>
  <c r="I1940" i="2"/>
  <c r="L1940" i="2" s="1"/>
  <c r="H1940" i="2"/>
  <c r="G1940" i="2"/>
  <c r="F1940" i="2"/>
  <c r="E1940" i="2"/>
  <c r="K1940" i="2" s="1"/>
  <c r="D1940" i="2"/>
  <c r="C1940" i="2"/>
  <c r="B1940" i="2"/>
  <c r="A1940" i="2"/>
  <c r="J1939" i="2"/>
  <c r="I1939" i="2"/>
  <c r="L1939" i="2" s="1"/>
  <c r="H1939" i="2"/>
  <c r="G1939" i="2"/>
  <c r="F1939" i="2"/>
  <c r="E1939" i="2"/>
  <c r="K1939" i="2" s="1"/>
  <c r="D1939" i="2"/>
  <c r="C1939" i="2"/>
  <c r="B1939" i="2"/>
  <c r="A1939" i="2"/>
  <c r="J1938" i="2"/>
  <c r="I1938" i="2"/>
  <c r="L1938" i="2" s="1"/>
  <c r="H1938" i="2"/>
  <c r="G1938" i="2"/>
  <c r="F1938" i="2"/>
  <c r="E1938" i="2"/>
  <c r="K1938" i="2" s="1"/>
  <c r="D1938" i="2"/>
  <c r="C1938" i="2"/>
  <c r="B1938" i="2"/>
  <c r="A1938" i="2"/>
  <c r="J1937" i="2"/>
  <c r="I1937" i="2"/>
  <c r="L1937" i="2" s="1"/>
  <c r="H1937" i="2"/>
  <c r="G1937" i="2"/>
  <c r="F1937" i="2"/>
  <c r="E1937" i="2"/>
  <c r="K1937" i="2" s="1"/>
  <c r="D1937" i="2"/>
  <c r="C1937" i="2"/>
  <c r="B1937" i="2"/>
  <c r="A1937" i="2"/>
  <c r="J1936" i="2"/>
  <c r="I1936" i="2"/>
  <c r="L1936" i="2" s="1"/>
  <c r="H1936" i="2"/>
  <c r="G1936" i="2"/>
  <c r="F1936" i="2"/>
  <c r="E1936" i="2"/>
  <c r="K1936" i="2" s="1"/>
  <c r="D1936" i="2"/>
  <c r="C1936" i="2"/>
  <c r="B1936" i="2"/>
  <c r="A1936" i="2"/>
  <c r="J1935" i="2"/>
  <c r="I1935" i="2"/>
  <c r="L1935" i="2" s="1"/>
  <c r="H1935" i="2"/>
  <c r="G1935" i="2"/>
  <c r="F1935" i="2"/>
  <c r="E1935" i="2"/>
  <c r="K1935" i="2" s="1"/>
  <c r="D1935" i="2"/>
  <c r="C1935" i="2"/>
  <c r="B1935" i="2"/>
  <c r="A1935" i="2"/>
  <c r="J1934" i="2"/>
  <c r="I1934" i="2"/>
  <c r="L1934" i="2" s="1"/>
  <c r="H1934" i="2"/>
  <c r="G1934" i="2"/>
  <c r="F1934" i="2"/>
  <c r="E1934" i="2"/>
  <c r="K1934" i="2" s="1"/>
  <c r="D1934" i="2"/>
  <c r="C1934" i="2"/>
  <c r="B1934" i="2"/>
  <c r="A1934" i="2"/>
  <c r="J1933" i="2"/>
  <c r="I1933" i="2"/>
  <c r="L1933" i="2" s="1"/>
  <c r="H1933" i="2"/>
  <c r="G1933" i="2"/>
  <c r="F1933" i="2"/>
  <c r="E1933" i="2"/>
  <c r="K1933" i="2" s="1"/>
  <c r="D1933" i="2"/>
  <c r="C1933" i="2"/>
  <c r="B1933" i="2"/>
  <c r="A1933" i="2"/>
  <c r="J1932" i="2"/>
  <c r="I1932" i="2"/>
  <c r="L1932" i="2" s="1"/>
  <c r="H1932" i="2"/>
  <c r="G1932" i="2"/>
  <c r="F1932" i="2"/>
  <c r="E1932" i="2"/>
  <c r="K1932" i="2" s="1"/>
  <c r="D1932" i="2"/>
  <c r="C1932" i="2"/>
  <c r="B1932" i="2"/>
  <c r="A1932" i="2"/>
  <c r="J1931" i="2"/>
  <c r="I1931" i="2"/>
  <c r="L1931" i="2" s="1"/>
  <c r="H1931" i="2"/>
  <c r="G1931" i="2"/>
  <c r="F1931" i="2"/>
  <c r="E1931" i="2"/>
  <c r="K1931" i="2" s="1"/>
  <c r="D1931" i="2"/>
  <c r="C1931" i="2"/>
  <c r="B1931" i="2"/>
  <c r="A1931" i="2"/>
  <c r="J1930" i="2"/>
  <c r="I1930" i="2"/>
  <c r="L1930" i="2" s="1"/>
  <c r="H1930" i="2"/>
  <c r="G1930" i="2"/>
  <c r="F1930" i="2"/>
  <c r="E1930" i="2"/>
  <c r="K1930" i="2" s="1"/>
  <c r="D1930" i="2"/>
  <c r="C1930" i="2"/>
  <c r="B1930" i="2"/>
  <c r="A1930" i="2"/>
  <c r="J1929" i="2"/>
  <c r="I1929" i="2"/>
  <c r="L1929" i="2" s="1"/>
  <c r="H1929" i="2"/>
  <c r="G1929" i="2"/>
  <c r="F1929" i="2"/>
  <c r="E1929" i="2"/>
  <c r="K1929" i="2" s="1"/>
  <c r="D1929" i="2"/>
  <c r="C1929" i="2"/>
  <c r="B1929" i="2"/>
  <c r="A1929" i="2"/>
  <c r="J1928" i="2"/>
  <c r="I1928" i="2"/>
  <c r="L1928" i="2" s="1"/>
  <c r="H1928" i="2"/>
  <c r="G1928" i="2"/>
  <c r="F1928" i="2"/>
  <c r="E1928" i="2"/>
  <c r="K1928" i="2" s="1"/>
  <c r="D1928" i="2"/>
  <c r="C1928" i="2"/>
  <c r="B1928" i="2"/>
  <c r="A1928" i="2"/>
  <c r="J1927" i="2"/>
  <c r="I1927" i="2"/>
  <c r="L1927" i="2" s="1"/>
  <c r="H1927" i="2"/>
  <c r="G1927" i="2"/>
  <c r="F1927" i="2"/>
  <c r="E1927" i="2"/>
  <c r="K1927" i="2" s="1"/>
  <c r="D1927" i="2"/>
  <c r="C1927" i="2"/>
  <c r="B1927" i="2"/>
  <c r="A1927" i="2"/>
  <c r="J1926" i="2"/>
  <c r="I1926" i="2"/>
  <c r="L1926" i="2" s="1"/>
  <c r="H1926" i="2"/>
  <c r="G1926" i="2"/>
  <c r="F1926" i="2"/>
  <c r="E1926" i="2"/>
  <c r="K1926" i="2" s="1"/>
  <c r="D1926" i="2"/>
  <c r="C1926" i="2"/>
  <c r="B1926" i="2"/>
  <c r="A1926" i="2"/>
  <c r="J1925" i="2"/>
  <c r="I1925" i="2"/>
  <c r="L1925" i="2" s="1"/>
  <c r="H1925" i="2"/>
  <c r="G1925" i="2"/>
  <c r="F1925" i="2"/>
  <c r="E1925" i="2"/>
  <c r="K1925" i="2" s="1"/>
  <c r="D1925" i="2"/>
  <c r="C1925" i="2"/>
  <c r="B1925" i="2"/>
  <c r="A1925" i="2"/>
  <c r="J1924" i="2"/>
  <c r="I1924" i="2"/>
  <c r="L1924" i="2" s="1"/>
  <c r="H1924" i="2"/>
  <c r="G1924" i="2"/>
  <c r="F1924" i="2"/>
  <c r="E1924" i="2"/>
  <c r="K1924" i="2" s="1"/>
  <c r="D1924" i="2"/>
  <c r="C1924" i="2"/>
  <c r="B1924" i="2"/>
  <c r="A1924" i="2"/>
  <c r="J1923" i="2"/>
  <c r="I1923" i="2"/>
  <c r="L1923" i="2" s="1"/>
  <c r="H1923" i="2"/>
  <c r="G1923" i="2"/>
  <c r="F1923" i="2"/>
  <c r="E1923" i="2"/>
  <c r="K1923" i="2" s="1"/>
  <c r="D1923" i="2"/>
  <c r="C1923" i="2"/>
  <c r="B1923" i="2"/>
  <c r="A1923" i="2"/>
  <c r="J1922" i="2"/>
  <c r="I1922" i="2"/>
  <c r="L1922" i="2" s="1"/>
  <c r="H1922" i="2"/>
  <c r="G1922" i="2"/>
  <c r="F1922" i="2"/>
  <c r="E1922" i="2"/>
  <c r="K1922" i="2" s="1"/>
  <c r="D1922" i="2"/>
  <c r="C1922" i="2"/>
  <c r="B1922" i="2"/>
  <c r="A1922" i="2"/>
  <c r="J1921" i="2"/>
  <c r="I1921" i="2"/>
  <c r="L1921" i="2" s="1"/>
  <c r="H1921" i="2"/>
  <c r="G1921" i="2"/>
  <c r="F1921" i="2"/>
  <c r="E1921" i="2"/>
  <c r="K1921" i="2" s="1"/>
  <c r="D1921" i="2"/>
  <c r="C1921" i="2"/>
  <c r="B1921" i="2"/>
  <c r="A1921" i="2"/>
  <c r="J1920" i="2"/>
  <c r="I1920" i="2"/>
  <c r="L1920" i="2" s="1"/>
  <c r="H1920" i="2"/>
  <c r="G1920" i="2"/>
  <c r="F1920" i="2"/>
  <c r="E1920" i="2"/>
  <c r="K1920" i="2" s="1"/>
  <c r="D1920" i="2"/>
  <c r="C1920" i="2"/>
  <c r="B1920" i="2"/>
  <c r="A1920" i="2"/>
  <c r="J1919" i="2"/>
  <c r="I1919" i="2"/>
  <c r="L1919" i="2" s="1"/>
  <c r="H1919" i="2"/>
  <c r="G1919" i="2"/>
  <c r="F1919" i="2"/>
  <c r="E1919" i="2"/>
  <c r="K1919" i="2" s="1"/>
  <c r="D1919" i="2"/>
  <c r="C1919" i="2"/>
  <c r="B1919" i="2"/>
  <c r="A1919" i="2"/>
  <c r="J1918" i="2"/>
  <c r="I1918" i="2"/>
  <c r="L1918" i="2" s="1"/>
  <c r="H1918" i="2"/>
  <c r="G1918" i="2"/>
  <c r="F1918" i="2"/>
  <c r="E1918" i="2"/>
  <c r="K1918" i="2" s="1"/>
  <c r="D1918" i="2"/>
  <c r="C1918" i="2"/>
  <c r="B1918" i="2"/>
  <c r="A1918" i="2"/>
  <c r="J1917" i="2"/>
  <c r="I1917" i="2"/>
  <c r="L1917" i="2" s="1"/>
  <c r="H1917" i="2"/>
  <c r="G1917" i="2"/>
  <c r="F1917" i="2"/>
  <c r="E1917" i="2"/>
  <c r="K1917" i="2" s="1"/>
  <c r="D1917" i="2"/>
  <c r="C1917" i="2"/>
  <c r="B1917" i="2"/>
  <c r="A1917" i="2"/>
  <c r="J1916" i="2"/>
  <c r="I1916" i="2"/>
  <c r="L1916" i="2" s="1"/>
  <c r="H1916" i="2"/>
  <c r="G1916" i="2"/>
  <c r="F1916" i="2"/>
  <c r="E1916" i="2"/>
  <c r="K1916" i="2" s="1"/>
  <c r="D1916" i="2"/>
  <c r="C1916" i="2"/>
  <c r="B1916" i="2"/>
  <c r="A1916" i="2"/>
  <c r="J1915" i="2"/>
  <c r="I1915" i="2"/>
  <c r="L1915" i="2" s="1"/>
  <c r="H1915" i="2"/>
  <c r="G1915" i="2"/>
  <c r="F1915" i="2"/>
  <c r="E1915" i="2"/>
  <c r="K1915" i="2" s="1"/>
  <c r="D1915" i="2"/>
  <c r="C1915" i="2"/>
  <c r="B1915" i="2"/>
  <c r="A1915" i="2"/>
  <c r="J1914" i="2"/>
  <c r="I1914" i="2"/>
  <c r="L1914" i="2" s="1"/>
  <c r="H1914" i="2"/>
  <c r="G1914" i="2"/>
  <c r="F1914" i="2"/>
  <c r="E1914" i="2"/>
  <c r="K1914" i="2" s="1"/>
  <c r="D1914" i="2"/>
  <c r="C1914" i="2"/>
  <c r="B1914" i="2"/>
  <c r="A1914" i="2"/>
  <c r="J1913" i="2"/>
  <c r="I1913" i="2"/>
  <c r="L1913" i="2" s="1"/>
  <c r="H1913" i="2"/>
  <c r="G1913" i="2"/>
  <c r="F1913" i="2"/>
  <c r="E1913" i="2"/>
  <c r="K1913" i="2" s="1"/>
  <c r="D1913" i="2"/>
  <c r="C1913" i="2"/>
  <c r="B1913" i="2"/>
  <c r="A1913" i="2"/>
  <c r="J1912" i="2"/>
  <c r="I1912" i="2"/>
  <c r="L1912" i="2" s="1"/>
  <c r="H1912" i="2"/>
  <c r="G1912" i="2"/>
  <c r="F1912" i="2"/>
  <c r="E1912" i="2"/>
  <c r="K1912" i="2" s="1"/>
  <c r="D1912" i="2"/>
  <c r="C1912" i="2"/>
  <c r="B1912" i="2"/>
  <c r="A1912" i="2"/>
  <c r="J1911" i="2"/>
  <c r="I1911" i="2"/>
  <c r="L1911" i="2" s="1"/>
  <c r="H1911" i="2"/>
  <c r="G1911" i="2"/>
  <c r="F1911" i="2"/>
  <c r="E1911" i="2"/>
  <c r="K1911" i="2" s="1"/>
  <c r="D1911" i="2"/>
  <c r="C1911" i="2"/>
  <c r="B1911" i="2"/>
  <c r="A1911" i="2"/>
  <c r="J1910" i="2"/>
  <c r="I1910" i="2"/>
  <c r="L1910" i="2" s="1"/>
  <c r="H1910" i="2"/>
  <c r="G1910" i="2"/>
  <c r="F1910" i="2"/>
  <c r="E1910" i="2"/>
  <c r="K1910" i="2" s="1"/>
  <c r="D1910" i="2"/>
  <c r="C1910" i="2"/>
  <c r="B1910" i="2"/>
  <c r="A1910" i="2"/>
  <c r="J1909" i="2"/>
  <c r="I1909" i="2"/>
  <c r="L1909" i="2" s="1"/>
  <c r="H1909" i="2"/>
  <c r="G1909" i="2"/>
  <c r="F1909" i="2"/>
  <c r="E1909" i="2"/>
  <c r="K1909" i="2" s="1"/>
  <c r="D1909" i="2"/>
  <c r="C1909" i="2"/>
  <c r="B1909" i="2"/>
  <c r="A1909" i="2"/>
  <c r="J1908" i="2"/>
  <c r="I1908" i="2"/>
  <c r="L1908" i="2" s="1"/>
  <c r="H1908" i="2"/>
  <c r="G1908" i="2"/>
  <c r="F1908" i="2"/>
  <c r="E1908" i="2"/>
  <c r="K1908" i="2" s="1"/>
  <c r="D1908" i="2"/>
  <c r="C1908" i="2"/>
  <c r="B1908" i="2"/>
  <c r="A1908" i="2"/>
  <c r="J1907" i="2"/>
  <c r="I1907" i="2"/>
  <c r="L1907" i="2" s="1"/>
  <c r="H1907" i="2"/>
  <c r="G1907" i="2"/>
  <c r="F1907" i="2"/>
  <c r="E1907" i="2"/>
  <c r="K1907" i="2" s="1"/>
  <c r="D1907" i="2"/>
  <c r="C1907" i="2"/>
  <c r="B1907" i="2"/>
  <c r="A1907" i="2"/>
  <c r="J1906" i="2"/>
  <c r="I1906" i="2"/>
  <c r="L1906" i="2" s="1"/>
  <c r="H1906" i="2"/>
  <c r="G1906" i="2"/>
  <c r="F1906" i="2"/>
  <c r="E1906" i="2"/>
  <c r="K1906" i="2" s="1"/>
  <c r="D1906" i="2"/>
  <c r="C1906" i="2"/>
  <c r="B1906" i="2"/>
  <c r="A1906" i="2"/>
  <c r="J1905" i="2"/>
  <c r="I1905" i="2"/>
  <c r="L1905" i="2" s="1"/>
  <c r="H1905" i="2"/>
  <c r="G1905" i="2"/>
  <c r="F1905" i="2"/>
  <c r="E1905" i="2"/>
  <c r="K1905" i="2" s="1"/>
  <c r="D1905" i="2"/>
  <c r="C1905" i="2"/>
  <c r="B1905" i="2"/>
  <c r="A1905" i="2"/>
  <c r="J1904" i="2"/>
  <c r="I1904" i="2"/>
  <c r="L1904" i="2" s="1"/>
  <c r="H1904" i="2"/>
  <c r="G1904" i="2"/>
  <c r="F1904" i="2"/>
  <c r="E1904" i="2"/>
  <c r="K1904" i="2" s="1"/>
  <c r="D1904" i="2"/>
  <c r="C1904" i="2"/>
  <c r="B1904" i="2"/>
  <c r="A1904" i="2"/>
  <c r="J1903" i="2"/>
  <c r="I1903" i="2"/>
  <c r="L1903" i="2" s="1"/>
  <c r="H1903" i="2"/>
  <c r="G1903" i="2"/>
  <c r="F1903" i="2"/>
  <c r="E1903" i="2"/>
  <c r="K1903" i="2" s="1"/>
  <c r="D1903" i="2"/>
  <c r="C1903" i="2"/>
  <c r="B1903" i="2"/>
  <c r="A1903" i="2"/>
  <c r="J1902" i="2"/>
  <c r="I1902" i="2"/>
  <c r="L1902" i="2" s="1"/>
  <c r="H1902" i="2"/>
  <c r="G1902" i="2"/>
  <c r="F1902" i="2"/>
  <c r="E1902" i="2"/>
  <c r="K1902" i="2" s="1"/>
  <c r="D1902" i="2"/>
  <c r="C1902" i="2"/>
  <c r="B1902" i="2"/>
  <c r="A1902" i="2"/>
  <c r="J1901" i="2"/>
  <c r="I1901" i="2"/>
  <c r="L1901" i="2" s="1"/>
  <c r="H1901" i="2"/>
  <c r="G1901" i="2"/>
  <c r="F1901" i="2"/>
  <c r="E1901" i="2"/>
  <c r="K1901" i="2" s="1"/>
  <c r="D1901" i="2"/>
  <c r="C1901" i="2"/>
  <c r="B1901" i="2"/>
  <c r="A1901" i="2"/>
  <c r="J1900" i="2"/>
  <c r="I1900" i="2"/>
  <c r="L1900" i="2" s="1"/>
  <c r="H1900" i="2"/>
  <c r="G1900" i="2"/>
  <c r="F1900" i="2"/>
  <c r="E1900" i="2"/>
  <c r="K1900" i="2" s="1"/>
  <c r="D1900" i="2"/>
  <c r="C1900" i="2"/>
  <c r="B1900" i="2"/>
  <c r="A1900" i="2"/>
  <c r="J1899" i="2"/>
  <c r="I1899" i="2"/>
  <c r="L1899" i="2" s="1"/>
  <c r="H1899" i="2"/>
  <c r="G1899" i="2"/>
  <c r="F1899" i="2"/>
  <c r="E1899" i="2"/>
  <c r="K1899" i="2" s="1"/>
  <c r="D1899" i="2"/>
  <c r="C1899" i="2"/>
  <c r="B1899" i="2"/>
  <c r="A1899" i="2"/>
  <c r="J1898" i="2"/>
  <c r="I1898" i="2"/>
  <c r="L1898" i="2" s="1"/>
  <c r="H1898" i="2"/>
  <c r="G1898" i="2"/>
  <c r="F1898" i="2"/>
  <c r="E1898" i="2"/>
  <c r="K1898" i="2" s="1"/>
  <c r="D1898" i="2"/>
  <c r="C1898" i="2"/>
  <c r="B1898" i="2"/>
  <c r="A1898" i="2"/>
  <c r="J1897" i="2"/>
  <c r="I1897" i="2"/>
  <c r="L1897" i="2" s="1"/>
  <c r="H1897" i="2"/>
  <c r="G1897" i="2"/>
  <c r="F1897" i="2"/>
  <c r="E1897" i="2"/>
  <c r="K1897" i="2" s="1"/>
  <c r="D1897" i="2"/>
  <c r="C1897" i="2"/>
  <c r="B1897" i="2"/>
  <c r="A1897" i="2"/>
  <c r="J1896" i="2"/>
  <c r="I1896" i="2"/>
  <c r="L1896" i="2" s="1"/>
  <c r="H1896" i="2"/>
  <c r="G1896" i="2"/>
  <c r="F1896" i="2"/>
  <c r="E1896" i="2"/>
  <c r="K1896" i="2" s="1"/>
  <c r="D1896" i="2"/>
  <c r="C1896" i="2"/>
  <c r="B1896" i="2"/>
  <c r="A1896" i="2"/>
  <c r="J1895" i="2"/>
  <c r="I1895" i="2"/>
  <c r="L1895" i="2" s="1"/>
  <c r="H1895" i="2"/>
  <c r="G1895" i="2"/>
  <c r="F1895" i="2"/>
  <c r="E1895" i="2"/>
  <c r="K1895" i="2" s="1"/>
  <c r="D1895" i="2"/>
  <c r="C1895" i="2"/>
  <c r="B1895" i="2"/>
  <c r="A1895" i="2"/>
  <c r="J1894" i="2"/>
  <c r="I1894" i="2"/>
  <c r="L1894" i="2" s="1"/>
  <c r="H1894" i="2"/>
  <c r="G1894" i="2"/>
  <c r="F1894" i="2"/>
  <c r="E1894" i="2"/>
  <c r="K1894" i="2" s="1"/>
  <c r="D1894" i="2"/>
  <c r="C1894" i="2"/>
  <c r="B1894" i="2"/>
  <c r="A1894" i="2"/>
  <c r="J1893" i="2"/>
  <c r="I1893" i="2"/>
  <c r="L1893" i="2" s="1"/>
  <c r="H1893" i="2"/>
  <c r="G1893" i="2"/>
  <c r="F1893" i="2"/>
  <c r="E1893" i="2"/>
  <c r="K1893" i="2" s="1"/>
  <c r="D1893" i="2"/>
  <c r="C1893" i="2"/>
  <c r="B1893" i="2"/>
  <c r="A1893" i="2"/>
  <c r="J1892" i="2"/>
  <c r="I1892" i="2"/>
  <c r="L1892" i="2" s="1"/>
  <c r="H1892" i="2"/>
  <c r="G1892" i="2"/>
  <c r="F1892" i="2"/>
  <c r="E1892" i="2"/>
  <c r="K1892" i="2" s="1"/>
  <c r="D1892" i="2"/>
  <c r="C1892" i="2"/>
  <c r="B1892" i="2"/>
  <c r="A1892" i="2"/>
  <c r="J1891" i="2"/>
  <c r="I1891" i="2"/>
  <c r="L1891" i="2" s="1"/>
  <c r="H1891" i="2"/>
  <c r="G1891" i="2"/>
  <c r="F1891" i="2"/>
  <c r="E1891" i="2"/>
  <c r="K1891" i="2" s="1"/>
  <c r="D1891" i="2"/>
  <c r="C1891" i="2"/>
  <c r="B1891" i="2"/>
  <c r="A1891" i="2"/>
  <c r="J1890" i="2"/>
  <c r="I1890" i="2"/>
  <c r="L1890" i="2" s="1"/>
  <c r="H1890" i="2"/>
  <c r="G1890" i="2"/>
  <c r="F1890" i="2"/>
  <c r="E1890" i="2"/>
  <c r="K1890" i="2" s="1"/>
  <c r="D1890" i="2"/>
  <c r="C1890" i="2"/>
  <c r="B1890" i="2"/>
  <c r="A1890" i="2"/>
  <c r="J1889" i="2"/>
  <c r="I1889" i="2"/>
  <c r="L1889" i="2" s="1"/>
  <c r="H1889" i="2"/>
  <c r="G1889" i="2"/>
  <c r="F1889" i="2"/>
  <c r="E1889" i="2"/>
  <c r="K1889" i="2" s="1"/>
  <c r="D1889" i="2"/>
  <c r="C1889" i="2"/>
  <c r="B1889" i="2"/>
  <c r="A1889" i="2"/>
  <c r="J1888" i="2"/>
  <c r="I1888" i="2"/>
  <c r="L1888" i="2" s="1"/>
  <c r="H1888" i="2"/>
  <c r="G1888" i="2"/>
  <c r="F1888" i="2"/>
  <c r="E1888" i="2"/>
  <c r="K1888" i="2" s="1"/>
  <c r="D1888" i="2"/>
  <c r="C1888" i="2"/>
  <c r="B1888" i="2"/>
  <c r="A1888" i="2"/>
  <c r="J1887" i="2"/>
  <c r="I1887" i="2"/>
  <c r="L1887" i="2" s="1"/>
  <c r="H1887" i="2"/>
  <c r="G1887" i="2"/>
  <c r="F1887" i="2"/>
  <c r="E1887" i="2"/>
  <c r="K1887" i="2" s="1"/>
  <c r="D1887" i="2"/>
  <c r="C1887" i="2"/>
  <c r="B1887" i="2"/>
  <c r="A1887" i="2"/>
  <c r="J1886" i="2"/>
  <c r="I1886" i="2"/>
  <c r="L1886" i="2" s="1"/>
  <c r="H1886" i="2"/>
  <c r="G1886" i="2"/>
  <c r="F1886" i="2"/>
  <c r="E1886" i="2"/>
  <c r="K1886" i="2" s="1"/>
  <c r="D1886" i="2"/>
  <c r="C1886" i="2"/>
  <c r="B1886" i="2"/>
  <c r="A1886" i="2"/>
  <c r="J1885" i="2"/>
  <c r="I1885" i="2"/>
  <c r="L1885" i="2" s="1"/>
  <c r="H1885" i="2"/>
  <c r="G1885" i="2"/>
  <c r="F1885" i="2"/>
  <c r="E1885" i="2"/>
  <c r="K1885" i="2" s="1"/>
  <c r="D1885" i="2"/>
  <c r="C1885" i="2"/>
  <c r="B1885" i="2"/>
  <c r="A1885" i="2"/>
  <c r="J1884" i="2"/>
  <c r="I1884" i="2"/>
  <c r="L1884" i="2" s="1"/>
  <c r="H1884" i="2"/>
  <c r="G1884" i="2"/>
  <c r="F1884" i="2"/>
  <c r="E1884" i="2"/>
  <c r="K1884" i="2" s="1"/>
  <c r="D1884" i="2"/>
  <c r="C1884" i="2"/>
  <c r="B1884" i="2"/>
  <c r="A1884" i="2"/>
  <c r="J1883" i="2"/>
  <c r="I1883" i="2"/>
  <c r="L1883" i="2" s="1"/>
  <c r="H1883" i="2"/>
  <c r="G1883" i="2"/>
  <c r="F1883" i="2"/>
  <c r="E1883" i="2"/>
  <c r="K1883" i="2" s="1"/>
  <c r="D1883" i="2"/>
  <c r="C1883" i="2"/>
  <c r="B1883" i="2"/>
  <c r="A1883" i="2"/>
  <c r="J1882" i="2"/>
  <c r="I1882" i="2"/>
  <c r="L1882" i="2" s="1"/>
  <c r="H1882" i="2"/>
  <c r="G1882" i="2"/>
  <c r="F1882" i="2"/>
  <c r="E1882" i="2"/>
  <c r="K1882" i="2" s="1"/>
  <c r="D1882" i="2"/>
  <c r="C1882" i="2"/>
  <c r="B1882" i="2"/>
  <c r="A1882" i="2"/>
  <c r="J1881" i="2"/>
  <c r="I1881" i="2"/>
  <c r="L1881" i="2" s="1"/>
  <c r="H1881" i="2"/>
  <c r="G1881" i="2"/>
  <c r="F1881" i="2"/>
  <c r="E1881" i="2"/>
  <c r="K1881" i="2" s="1"/>
  <c r="D1881" i="2"/>
  <c r="C1881" i="2"/>
  <c r="B1881" i="2"/>
  <c r="A1881" i="2"/>
  <c r="J1880" i="2"/>
  <c r="I1880" i="2"/>
  <c r="L1880" i="2" s="1"/>
  <c r="H1880" i="2"/>
  <c r="G1880" i="2"/>
  <c r="F1880" i="2"/>
  <c r="E1880" i="2"/>
  <c r="K1880" i="2" s="1"/>
  <c r="D1880" i="2"/>
  <c r="C1880" i="2"/>
  <c r="B1880" i="2"/>
  <c r="A1880" i="2"/>
  <c r="J1879" i="2"/>
  <c r="I1879" i="2"/>
  <c r="L1879" i="2" s="1"/>
  <c r="H1879" i="2"/>
  <c r="G1879" i="2"/>
  <c r="F1879" i="2"/>
  <c r="E1879" i="2"/>
  <c r="K1879" i="2" s="1"/>
  <c r="D1879" i="2"/>
  <c r="C1879" i="2"/>
  <c r="B1879" i="2"/>
  <c r="A1879" i="2"/>
  <c r="J1878" i="2"/>
  <c r="I1878" i="2"/>
  <c r="L1878" i="2" s="1"/>
  <c r="H1878" i="2"/>
  <c r="G1878" i="2"/>
  <c r="F1878" i="2"/>
  <c r="E1878" i="2"/>
  <c r="K1878" i="2" s="1"/>
  <c r="D1878" i="2"/>
  <c r="C1878" i="2"/>
  <c r="B1878" i="2"/>
  <c r="A1878" i="2"/>
  <c r="J1877" i="2"/>
  <c r="I1877" i="2"/>
  <c r="L1877" i="2" s="1"/>
  <c r="H1877" i="2"/>
  <c r="G1877" i="2"/>
  <c r="F1877" i="2"/>
  <c r="E1877" i="2"/>
  <c r="K1877" i="2" s="1"/>
  <c r="D1877" i="2"/>
  <c r="C1877" i="2"/>
  <c r="B1877" i="2"/>
  <c r="A1877" i="2"/>
  <c r="J1876" i="2"/>
  <c r="I1876" i="2"/>
  <c r="L1876" i="2" s="1"/>
  <c r="H1876" i="2"/>
  <c r="G1876" i="2"/>
  <c r="F1876" i="2"/>
  <c r="E1876" i="2"/>
  <c r="K1876" i="2" s="1"/>
  <c r="D1876" i="2"/>
  <c r="C1876" i="2"/>
  <c r="B1876" i="2"/>
  <c r="A1876" i="2"/>
  <c r="J1875" i="2"/>
  <c r="I1875" i="2"/>
  <c r="L1875" i="2" s="1"/>
  <c r="H1875" i="2"/>
  <c r="G1875" i="2"/>
  <c r="F1875" i="2"/>
  <c r="E1875" i="2"/>
  <c r="K1875" i="2" s="1"/>
  <c r="D1875" i="2"/>
  <c r="C1875" i="2"/>
  <c r="B1875" i="2"/>
  <c r="A1875" i="2"/>
  <c r="J1874" i="2"/>
  <c r="I1874" i="2"/>
  <c r="L1874" i="2" s="1"/>
  <c r="H1874" i="2"/>
  <c r="G1874" i="2"/>
  <c r="F1874" i="2"/>
  <c r="E1874" i="2"/>
  <c r="K1874" i="2" s="1"/>
  <c r="D1874" i="2"/>
  <c r="C1874" i="2"/>
  <c r="B1874" i="2"/>
  <c r="A1874" i="2"/>
  <c r="J1873" i="2"/>
  <c r="I1873" i="2"/>
  <c r="L1873" i="2" s="1"/>
  <c r="H1873" i="2"/>
  <c r="G1873" i="2"/>
  <c r="F1873" i="2"/>
  <c r="E1873" i="2"/>
  <c r="K1873" i="2" s="1"/>
  <c r="D1873" i="2"/>
  <c r="C1873" i="2"/>
  <c r="B1873" i="2"/>
  <c r="A1873" i="2"/>
  <c r="J1872" i="2"/>
  <c r="I1872" i="2"/>
  <c r="L1872" i="2" s="1"/>
  <c r="H1872" i="2"/>
  <c r="G1872" i="2"/>
  <c r="F1872" i="2"/>
  <c r="E1872" i="2"/>
  <c r="K1872" i="2" s="1"/>
  <c r="D1872" i="2"/>
  <c r="C1872" i="2"/>
  <c r="B1872" i="2"/>
  <c r="A1872" i="2"/>
  <c r="J1871" i="2"/>
  <c r="I1871" i="2"/>
  <c r="L1871" i="2" s="1"/>
  <c r="H1871" i="2"/>
  <c r="G1871" i="2"/>
  <c r="F1871" i="2"/>
  <c r="E1871" i="2"/>
  <c r="K1871" i="2" s="1"/>
  <c r="D1871" i="2"/>
  <c r="C1871" i="2"/>
  <c r="B1871" i="2"/>
  <c r="A1871" i="2"/>
  <c r="J1870" i="2"/>
  <c r="I1870" i="2"/>
  <c r="L1870" i="2" s="1"/>
  <c r="H1870" i="2"/>
  <c r="G1870" i="2"/>
  <c r="F1870" i="2"/>
  <c r="E1870" i="2"/>
  <c r="K1870" i="2" s="1"/>
  <c r="D1870" i="2"/>
  <c r="C1870" i="2"/>
  <c r="B1870" i="2"/>
  <c r="A1870" i="2"/>
  <c r="J1869" i="2"/>
  <c r="I1869" i="2"/>
  <c r="L1869" i="2" s="1"/>
  <c r="H1869" i="2"/>
  <c r="G1869" i="2"/>
  <c r="F1869" i="2"/>
  <c r="E1869" i="2"/>
  <c r="K1869" i="2" s="1"/>
  <c r="D1869" i="2"/>
  <c r="C1869" i="2"/>
  <c r="B1869" i="2"/>
  <c r="A1869" i="2"/>
  <c r="J1868" i="2"/>
  <c r="I1868" i="2"/>
  <c r="L1868" i="2" s="1"/>
  <c r="H1868" i="2"/>
  <c r="G1868" i="2"/>
  <c r="F1868" i="2"/>
  <c r="E1868" i="2"/>
  <c r="K1868" i="2" s="1"/>
  <c r="D1868" i="2"/>
  <c r="C1868" i="2"/>
  <c r="B1868" i="2"/>
  <c r="A1868" i="2"/>
  <c r="J1867" i="2"/>
  <c r="I1867" i="2"/>
  <c r="L1867" i="2" s="1"/>
  <c r="H1867" i="2"/>
  <c r="G1867" i="2"/>
  <c r="F1867" i="2"/>
  <c r="E1867" i="2"/>
  <c r="K1867" i="2" s="1"/>
  <c r="D1867" i="2"/>
  <c r="C1867" i="2"/>
  <c r="B1867" i="2"/>
  <c r="A1867" i="2"/>
  <c r="J1866" i="2"/>
  <c r="I1866" i="2"/>
  <c r="L1866" i="2" s="1"/>
  <c r="H1866" i="2"/>
  <c r="G1866" i="2"/>
  <c r="F1866" i="2"/>
  <c r="E1866" i="2"/>
  <c r="K1866" i="2" s="1"/>
  <c r="D1866" i="2"/>
  <c r="C1866" i="2"/>
  <c r="B1866" i="2"/>
  <c r="A1866" i="2"/>
  <c r="J1865" i="2"/>
  <c r="I1865" i="2"/>
  <c r="L1865" i="2" s="1"/>
  <c r="H1865" i="2"/>
  <c r="G1865" i="2"/>
  <c r="F1865" i="2"/>
  <c r="E1865" i="2"/>
  <c r="K1865" i="2" s="1"/>
  <c r="D1865" i="2"/>
  <c r="C1865" i="2"/>
  <c r="B1865" i="2"/>
  <c r="A1865" i="2"/>
  <c r="J1864" i="2"/>
  <c r="I1864" i="2"/>
  <c r="L1864" i="2" s="1"/>
  <c r="H1864" i="2"/>
  <c r="G1864" i="2"/>
  <c r="F1864" i="2"/>
  <c r="E1864" i="2"/>
  <c r="K1864" i="2" s="1"/>
  <c r="D1864" i="2"/>
  <c r="C1864" i="2"/>
  <c r="B1864" i="2"/>
  <c r="A1864" i="2"/>
  <c r="J1863" i="2"/>
  <c r="I1863" i="2"/>
  <c r="L1863" i="2" s="1"/>
  <c r="H1863" i="2"/>
  <c r="G1863" i="2"/>
  <c r="F1863" i="2"/>
  <c r="E1863" i="2"/>
  <c r="K1863" i="2" s="1"/>
  <c r="D1863" i="2"/>
  <c r="C1863" i="2"/>
  <c r="B1863" i="2"/>
  <c r="A1863" i="2"/>
  <c r="J1862" i="2"/>
  <c r="I1862" i="2"/>
  <c r="L1862" i="2" s="1"/>
  <c r="H1862" i="2"/>
  <c r="G1862" i="2"/>
  <c r="F1862" i="2"/>
  <c r="E1862" i="2"/>
  <c r="K1862" i="2" s="1"/>
  <c r="D1862" i="2"/>
  <c r="C1862" i="2"/>
  <c r="B1862" i="2"/>
  <c r="A1862" i="2"/>
  <c r="J1861" i="2"/>
  <c r="I1861" i="2"/>
  <c r="L1861" i="2" s="1"/>
  <c r="H1861" i="2"/>
  <c r="G1861" i="2"/>
  <c r="F1861" i="2"/>
  <c r="E1861" i="2"/>
  <c r="K1861" i="2" s="1"/>
  <c r="D1861" i="2"/>
  <c r="C1861" i="2"/>
  <c r="B1861" i="2"/>
  <c r="A1861" i="2"/>
  <c r="J1860" i="2"/>
  <c r="I1860" i="2"/>
  <c r="L1860" i="2" s="1"/>
  <c r="H1860" i="2"/>
  <c r="G1860" i="2"/>
  <c r="F1860" i="2"/>
  <c r="E1860" i="2"/>
  <c r="K1860" i="2" s="1"/>
  <c r="D1860" i="2"/>
  <c r="C1860" i="2"/>
  <c r="B1860" i="2"/>
  <c r="A1860" i="2"/>
  <c r="J1859" i="2"/>
  <c r="I1859" i="2"/>
  <c r="L1859" i="2" s="1"/>
  <c r="H1859" i="2"/>
  <c r="G1859" i="2"/>
  <c r="F1859" i="2"/>
  <c r="E1859" i="2"/>
  <c r="K1859" i="2" s="1"/>
  <c r="D1859" i="2"/>
  <c r="C1859" i="2"/>
  <c r="B1859" i="2"/>
  <c r="A1859" i="2"/>
  <c r="J1858" i="2"/>
  <c r="I1858" i="2"/>
  <c r="L1858" i="2" s="1"/>
  <c r="H1858" i="2"/>
  <c r="G1858" i="2"/>
  <c r="F1858" i="2"/>
  <c r="E1858" i="2"/>
  <c r="K1858" i="2" s="1"/>
  <c r="D1858" i="2"/>
  <c r="C1858" i="2"/>
  <c r="B1858" i="2"/>
  <c r="A1858" i="2"/>
  <c r="J1857" i="2"/>
  <c r="I1857" i="2"/>
  <c r="L1857" i="2" s="1"/>
  <c r="H1857" i="2"/>
  <c r="G1857" i="2"/>
  <c r="F1857" i="2"/>
  <c r="E1857" i="2"/>
  <c r="K1857" i="2" s="1"/>
  <c r="D1857" i="2"/>
  <c r="C1857" i="2"/>
  <c r="B1857" i="2"/>
  <c r="A1857" i="2"/>
  <c r="J1856" i="2"/>
  <c r="I1856" i="2"/>
  <c r="L1856" i="2" s="1"/>
  <c r="H1856" i="2"/>
  <c r="G1856" i="2"/>
  <c r="F1856" i="2"/>
  <c r="E1856" i="2"/>
  <c r="K1856" i="2" s="1"/>
  <c r="D1856" i="2"/>
  <c r="C1856" i="2"/>
  <c r="B1856" i="2"/>
  <c r="A1856" i="2"/>
  <c r="J1855" i="2"/>
  <c r="I1855" i="2"/>
  <c r="L1855" i="2" s="1"/>
  <c r="H1855" i="2"/>
  <c r="G1855" i="2"/>
  <c r="F1855" i="2"/>
  <c r="E1855" i="2"/>
  <c r="K1855" i="2" s="1"/>
  <c r="D1855" i="2"/>
  <c r="C1855" i="2"/>
  <c r="B1855" i="2"/>
  <c r="A1855" i="2"/>
  <c r="J1854" i="2"/>
  <c r="I1854" i="2"/>
  <c r="L1854" i="2" s="1"/>
  <c r="H1854" i="2"/>
  <c r="G1854" i="2"/>
  <c r="F1854" i="2"/>
  <c r="E1854" i="2"/>
  <c r="K1854" i="2" s="1"/>
  <c r="D1854" i="2"/>
  <c r="C1854" i="2"/>
  <c r="B1854" i="2"/>
  <c r="A1854" i="2"/>
  <c r="J1853" i="2"/>
  <c r="I1853" i="2"/>
  <c r="L1853" i="2" s="1"/>
  <c r="H1853" i="2"/>
  <c r="G1853" i="2"/>
  <c r="F1853" i="2"/>
  <c r="E1853" i="2"/>
  <c r="K1853" i="2" s="1"/>
  <c r="D1853" i="2"/>
  <c r="C1853" i="2"/>
  <c r="B1853" i="2"/>
  <c r="A1853" i="2"/>
  <c r="J1852" i="2"/>
  <c r="I1852" i="2"/>
  <c r="L1852" i="2" s="1"/>
  <c r="H1852" i="2"/>
  <c r="G1852" i="2"/>
  <c r="F1852" i="2"/>
  <c r="E1852" i="2"/>
  <c r="K1852" i="2" s="1"/>
  <c r="D1852" i="2"/>
  <c r="C1852" i="2"/>
  <c r="B1852" i="2"/>
  <c r="A1852" i="2"/>
  <c r="J1851" i="2"/>
  <c r="I1851" i="2"/>
  <c r="L1851" i="2" s="1"/>
  <c r="H1851" i="2"/>
  <c r="G1851" i="2"/>
  <c r="F1851" i="2"/>
  <c r="E1851" i="2"/>
  <c r="K1851" i="2" s="1"/>
  <c r="D1851" i="2"/>
  <c r="C1851" i="2"/>
  <c r="B1851" i="2"/>
  <c r="A1851" i="2"/>
  <c r="J1850" i="2"/>
  <c r="I1850" i="2"/>
  <c r="L1850" i="2" s="1"/>
  <c r="H1850" i="2"/>
  <c r="G1850" i="2"/>
  <c r="F1850" i="2"/>
  <c r="E1850" i="2"/>
  <c r="K1850" i="2" s="1"/>
  <c r="D1850" i="2"/>
  <c r="C1850" i="2"/>
  <c r="B1850" i="2"/>
  <c r="A1850" i="2"/>
  <c r="J1849" i="2"/>
  <c r="I1849" i="2"/>
  <c r="L1849" i="2" s="1"/>
  <c r="H1849" i="2"/>
  <c r="G1849" i="2"/>
  <c r="F1849" i="2"/>
  <c r="E1849" i="2"/>
  <c r="K1849" i="2" s="1"/>
  <c r="D1849" i="2"/>
  <c r="C1849" i="2"/>
  <c r="B1849" i="2"/>
  <c r="A1849" i="2"/>
  <c r="J1848" i="2"/>
  <c r="I1848" i="2"/>
  <c r="L1848" i="2" s="1"/>
  <c r="H1848" i="2"/>
  <c r="G1848" i="2"/>
  <c r="F1848" i="2"/>
  <c r="E1848" i="2"/>
  <c r="K1848" i="2" s="1"/>
  <c r="D1848" i="2"/>
  <c r="C1848" i="2"/>
  <c r="B1848" i="2"/>
  <c r="A1848" i="2"/>
  <c r="J1847" i="2"/>
  <c r="I1847" i="2"/>
  <c r="L1847" i="2" s="1"/>
  <c r="H1847" i="2"/>
  <c r="G1847" i="2"/>
  <c r="F1847" i="2"/>
  <c r="E1847" i="2"/>
  <c r="K1847" i="2" s="1"/>
  <c r="D1847" i="2"/>
  <c r="C1847" i="2"/>
  <c r="B1847" i="2"/>
  <c r="A1847" i="2"/>
  <c r="J1846" i="2"/>
  <c r="I1846" i="2"/>
  <c r="L1846" i="2" s="1"/>
  <c r="H1846" i="2"/>
  <c r="G1846" i="2"/>
  <c r="F1846" i="2"/>
  <c r="E1846" i="2"/>
  <c r="K1846" i="2" s="1"/>
  <c r="D1846" i="2"/>
  <c r="C1846" i="2"/>
  <c r="B1846" i="2"/>
  <c r="A1846" i="2"/>
  <c r="J1845" i="2"/>
  <c r="I1845" i="2"/>
  <c r="L1845" i="2" s="1"/>
  <c r="H1845" i="2"/>
  <c r="G1845" i="2"/>
  <c r="F1845" i="2"/>
  <c r="E1845" i="2"/>
  <c r="K1845" i="2" s="1"/>
  <c r="D1845" i="2"/>
  <c r="C1845" i="2"/>
  <c r="B1845" i="2"/>
  <c r="A1845" i="2"/>
  <c r="J1844" i="2"/>
  <c r="I1844" i="2"/>
  <c r="L1844" i="2" s="1"/>
  <c r="H1844" i="2"/>
  <c r="G1844" i="2"/>
  <c r="F1844" i="2"/>
  <c r="E1844" i="2"/>
  <c r="K1844" i="2" s="1"/>
  <c r="D1844" i="2"/>
  <c r="C1844" i="2"/>
  <c r="B1844" i="2"/>
  <c r="A1844" i="2"/>
  <c r="J1843" i="2"/>
  <c r="I1843" i="2"/>
  <c r="L1843" i="2" s="1"/>
  <c r="H1843" i="2"/>
  <c r="G1843" i="2"/>
  <c r="F1843" i="2"/>
  <c r="E1843" i="2"/>
  <c r="K1843" i="2" s="1"/>
  <c r="D1843" i="2"/>
  <c r="C1843" i="2"/>
  <c r="B1843" i="2"/>
  <c r="A1843" i="2"/>
  <c r="J1842" i="2"/>
  <c r="I1842" i="2"/>
  <c r="L1842" i="2" s="1"/>
  <c r="H1842" i="2"/>
  <c r="G1842" i="2"/>
  <c r="F1842" i="2"/>
  <c r="E1842" i="2"/>
  <c r="K1842" i="2" s="1"/>
  <c r="D1842" i="2"/>
  <c r="C1842" i="2"/>
  <c r="B1842" i="2"/>
  <c r="A1842" i="2"/>
  <c r="J1841" i="2"/>
  <c r="I1841" i="2"/>
  <c r="L1841" i="2" s="1"/>
  <c r="H1841" i="2"/>
  <c r="G1841" i="2"/>
  <c r="F1841" i="2"/>
  <c r="E1841" i="2"/>
  <c r="K1841" i="2" s="1"/>
  <c r="D1841" i="2"/>
  <c r="C1841" i="2"/>
  <c r="B1841" i="2"/>
  <c r="A1841" i="2"/>
  <c r="J1840" i="2"/>
  <c r="I1840" i="2"/>
  <c r="L1840" i="2" s="1"/>
  <c r="H1840" i="2"/>
  <c r="G1840" i="2"/>
  <c r="F1840" i="2"/>
  <c r="E1840" i="2"/>
  <c r="K1840" i="2" s="1"/>
  <c r="D1840" i="2"/>
  <c r="C1840" i="2"/>
  <c r="B1840" i="2"/>
  <c r="A1840" i="2"/>
  <c r="J1839" i="2"/>
  <c r="I1839" i="2"/>
  <c r="L1839" i="2" s="1"/>
  <c r="H1839" i="2"/>
  <c r="G1839" i="2"/>
  <c r="F1839" i="2"/>
  <c r="E1839" i="2"/>
  <c r="K1839" i="2" s="1"/>
  <c r="D1839" i="2"/>
  <c r="C1839" i="2"/>
  <c r="B1839" i="2"/>
  <c r="A1839" i="2"/>
  <c r="J1838" i="2"/>
  <c r="I1838" i="2"/>
  <c r="L1838" i="2" s="1"/>
  <c r="H1838" i="2"/>
  <c r="G1838" i="2"/>
  <c r="F1838" i="2"/>
  <c r="E1838" i="2"/>
  <c r="K1838" i="2" s="1"/>
  <c r="D1838" i="2"/>
  <c r="C1838" i="2"/>
  <c r="B1838" i="2"/>
  <c r="A1838" i="2"/>
  <c r="J1837" i="2"/>
  <c r="I1837" i="2"/>
  <c r="L1837" i="2" s="1"/>
  <c r="H1837" i="2"/>
  <c r="G1837" i="2"/>
  <c r="F1837" i="2"/>
  <c r="E1837" i="2"/>
  <c r="K1837" i="2" s="1"/>
  <c r="D1837" i="2"/>
  <c r="C1837" i="2"/>
  <c r="B1837" i="2"/>
  <c r="A1837" i="2"/>
  <c r="J1836" i="2"/>
  <c r="I1836" i="2"/>
  <c r="L1836" i="2" s="1"/>
  <c r="H1836" i="2"/>
  <c r="G1836" i="2"/>
  <c r="F1836" i="2"/>
  <c r="E1836" i="2"/>
  <c r="K1836" i="2" s="1"/>
  <c r="D1836" i="2"/>
  <c r="C1836" i="2"/>
  <c r="B1836" i="2"/>
  <c r="A1836" i="2"/>
  <c r="J1835" i="2"/>
  <c r="I1835" i="2"/>
  <c r="L1835" i="2" s="1"/>
  <c r="H1835" i="2"/>
  <c r="G1835" i="2"/>
  <c r="F1835" i="2"/>
  <c r="E1835" i="2"/>
  <c r="K1835" i="2" s="1"/>
  <c r="D1835" i="2"/>
  <c r="C1835" i="2"/>
  <c r="B1835" i="2"/>
  <c r="A1835" i="2"/>
  <c r="J1834" i="2"/>
  <c r="I1834" i="2"/>
  <c r="L1834" i="2" s="1"/>
  <c r="H1834" i="2"/>
  <c r="G1834" i="2"/>
  <c r="F1834" i="2"/>
  <c r="E1834" i="2"/>
  <c r="K1834" i="2" s="1"/>
  <c r="D1834" i="2"/>
  <c r="C1834" i="2"/>
  <c r="B1834" i="2"/>
  <c r="A1834" i="2"/>
  <c r="J1833" i="2"/>
  <c r="I1833" i="2"/>
  <c r="L1833" i="2" s="1"/>
  <c r="H1833" i="2"/>
  <c r="G1833" i="2"/>
  <c r="F1833" i="2"/>
  <c r="E1833" i="2"/>
  <c r="K1833" i="2" s="1"/>
  <c r="D1833" i="2"/>
  <c r="C1833" i="2"/>
  <c r="B1833" i="2"/>
  <c r="A1833" i="2"/>
  <c r="J1832" i="2"/>
  <c r="I1832" i="2"/>
  <c r="L1832" i="2" s="1"/>
  <c r="H1832" i="2"/>
  <c r="G1832" i="2"/>
  <c r="F1832" i="2"/>
  <c r="E1832" i="2"/>
  <c r="K1832" i="2" s="1"/>
  <c r="D1832" i="2"/>
  <c r="C1832" i="2"/>
  <c r="B1832" i="2"/>
  <c r="A1832" i="2"/>
  <c r="J1831" i="2"/>
  <c r="I1831" i="2"/>
  <c r="L1831" i="2" s="1"/>
  <c r="H1831" i="2"/>
  <c r="G1831" i="2"/>
  <c r="F1831" i="2"/>
  <c r="E1831" i="2"/>
  <c r="K1831" i="2" s="1"/>
  <c r="D1831" i="2"/>
  <c r="C1831" i="2"/>
  <c r="B1831" i="2"/>
  <c r="A1831" i="2"/>
  <c r="J1830" i="2"/>
  <c r="I1830" i="2"/>
  <c r="L1830" i="2" s="1"/>
  <c r="H1830" i="2"/>
  <c r="G1830" i="2"/>
  <c r="F1830" i="2"/>
  <c r="E1830" i="2"/>
  <c r="K1830" i="2" s="1"/>
  <c r="D1830" i="2"/>
  <c r="C1830" i="2"/>
  <c r="B1830" i="2"/>
  <c r="A1830" i="2"/>
  <c r="J1829" i="2"/>
  <c r="I1829" i="2"/>
  <c r="L1829" i="2" s="1"/>
  <c r="H1829" i="2"/>
  <c r="G1829" i="2"/>
  <c r="F1829" i="2"/>
  <c r="E1829" i="2"/>
  <c r="K1829" i="2" s="1"/>
  <c r="D1829" i="2"/>
  <c r="C1829" i="2"/>
  <c r="B1829" i="2"/>
  <c r="A1829" i="2"/>
  <c r="J1828" i="2"/>
  <c r="I1828" i="2"/>
  <c r="L1828" i="2" s="1"/>
  <c r="H1828" i="2"/>
  <c r="G1828" i="2"/>
  <c r="F1828" i="2"/>
  <c r="E1828" i="2"/>
  <c r="K1828" i="2" s="1"/>
  <c r="D1828" i="2"/>
  <c r="C1828" i="2"/>
  <c r="B1828" i="2"/>
  <c r="A1828" i="2"/>
  <c r="J1827" i="2"/>
  <c r="I1827" i="2"/>
  <c r="L1827" i="2" s="1"/>
  <c r="H1827" i="2"/>
  <c r="G1827" i="2"/>
  <c r="F1827" i="2"/>
  <c r="E1827" i="2"/>
  <c r="K1827" i="2" s="1"/>
  <c r="D1827" i="2"/>
  <c r="C1827" i="2"/>
  <c r="B1827" i="2"/>
  <c r="A1827" i="2"/>
  <c r="J1826" i="2"/>
  <c r="I1826" i="2"/>
  <c r="L1826" i="2" s="1"/>
  <c r="H1826" i="2"/>
  <c r="G1826" i="2"/>
  <c r="F1826" i="2"/>
  <c r="E1826" i="2"/>
  <c r="K1826" i="2" s="1"/>
  <c r="D1826" i="2"/>
  <c r="C1826" i="2"/>
  <c r="B1826" i="2"/>
  <c r="A1826" i="2"/>
  <c r="J1825" i="2"/>
  <c r="I1825" i="2"/>
  <c r="L1825" i="2" s="1"/>
  <c r="H1825" i="2"/>
  <c r="G1825" i="2"/>
  <c r="F1825" i="2"/>
  <c r="E1825" i="2"/>
  <c r="K1825" i="2" s="1"/>
  <c r="D1825" i="2"/>
  <c r="C1825" i="2"/>
  <c r="B1825" i="2"/>
  <c r="A1825" i="2"/>
  <c r="J1824" i="2"/>
  <c r="I1824" i="2"/>
  <c r="L1824" i="2" s="1"/>
  <c r="H1824" i="2"/>
  <c r="G1824" i="2"/>
  <c r="F1824" i="2"/>
  <c r="E1824" i="2"/>
  <c r="K1824" i="2" s="1"/>
  <c r="D1824" i="2"/>
  <c r="C1824" i="2"/>
  <c r="B1824" i="2"/>
  <c r="A1824" i="2"/>
  <c r="J1823" i="2"/>
  <c r="I1823" i="2"/>
  <c r="L1823" i="2" s="1"/>
  <c r="H1823" i="2"/>
  <c r="G1823" i="2"/>
  <c r="F1823" i="2"/>
  <c r="E1823" i="2"/>
  <c r="K1823" i="2" s="1"/>
  <c r="D1823" i="2"/>
  <c r="C1823" i="2"/>
  <c r="B1823" i="2"/>
  <c r="A1823" i="2"/>
  <c r="J1822" i="2"/>
  <c r="I1822" i="2"/>
  <c r="L1822" i="2" s="1"/>
  <c r="H1822" i="2"/>
  <c r="G1822" i="2"/>
  <c r="F1822" i="2"/>
  <c r="E1822" i="2"/>
  <c r="K1822" i="2" s="1"/>
  <c r="D1822" i="2"/>
  <c r="C1822" i="2"/>
  <c r="B1822" i="2"/>
  <c r="A1822" i="2"/>
  <c r="J1821" i="2"/>
  <c r="I1821" i="2"/>
  <c r="L1821" i="2" s="1"/>
  <c r="H1821" i="2"/>
  <c r="G1821" i="2"/>
  <c r="F1821" i="2"/>
  <c r="E1821" i="2"/>
  <c r="K1821" i="2" s="1"/>
  <c r="D1821" i="2"/>
  <c r="C1821" i="2"/>
  <c r="B1821" i="2"/>
  <c r="A1821" i="2"/>
  <c r="J1820" i="2"/>
  <c r="I1820" i="2"/>
  <c r="L1820" i="2" s="1"/>
  <c r="H1820" i="2"/>
  <c r="G1820" i="2"/>
  <c r="F1820" i="2"/>
  <c r="E1820" i="2"/>
  <c r="K1820" i="2" s="1"/>
  <c r="D1820" i="2"/>
  <c r="C1820" i="2"/>
  <c r="B1820" i="2"/>
  <c r="A1820" i="2"/>
  <c r="J1819" i="2"/>
  <c r="I1819" i="2"/>
  <c r="L1819" i="2" s="1"/>
  <c r="H1819" i="2"/>
  <c r="G1819" i="2"/>
  <c r="F1819" i="2"/>
  <c r="E1819" i="2"/>
  <c r="K1819" i="2" s="1"/>
  <c r="D1819" i="2"/>
  <c r="C1819" i="2"/>
  <c r="B1819" i="2"/>
  <c r="A1819" i="2"/>
  <c r="J1818" i="2"/>
  <c r="I1818" i="2"/>
  <c r="L1818" i="2" s="1"/>
  <c r="H1818" i="2"/>
  <c r="G1818" i="2"/>
  <c r="F1818" i="2"/>
  <c r="E1818" i="2"/>
  <c r="K1818" i="2" s="1"/>
  <c r="D1818" i="2"/>
  <c r="C1818" i="2"/>
  <c r="B1818" i="2"/>
  <c r="A1818" i="2"/>
  <c r="J1817" i="2"/>
  <c r="I1817" i="2"/>
  <c r="L1817" i="2" s="1"/>
  <c r="H1817" i="2"/>
  <c r="G1817" i="2"/>
  <c r="F1817" i="2"/>
  <c r="E1817" i="2"/>
  <c r="K1817" i="2" s="1"/>
  <c r="D1817" i="2"/>
  <c r="C1817" i="2"/>
  <c r="B1817" i="2"/>
  <c r="A1817" i="2"/>
  <c r="J1816" i="2"/>
  <c r="I1816" i="2"/>
  <c r="L1816" i="2" s="1"/>
  <c r="H1816" i="2"/>
  <c r="G1816" i="2"/>
  <c r="F1816" i="2"/>
  <c r="E1816" i="2"/>
  <c r="K1816" i="2" s="1"/>
  <c r="D1816" i="2"/>
  <c r="C1816" i="2"/>
  <c r="B1816" i="2"/>
  <c r="A1816" i="2"/>
  <c r="J1815" i="2"/>
  <c r="I1815" i="2"/>
  <c r="L1815" i="2" s="1"/>
  <c r="H1815" i="2"/>
  <c r="G1815" i="2"/>
  <c r="F1815" i="2"/>
  <c r="E1815" i="2"/>
  <c r="K1815" i="2" s="1"/>
  <c r="D1815" i="2"/>
  <c r="C1815" i="2"/>
  <c r="B1815" i="2"/>
  <c r="A1815" i="2"/>
  <c r="J1814" i="2"/>
  <c r="I1814" i="2"/>
  <c r="L1814" i="2" s="1"/>
  <c r="H1814" i="2"/>
  <c r="G1814" i="2"/>
  <c r="F1814" i="2"/>
  <c r="E1814" i="2"/>
  <c r="K1814" i="2" s="1"/>
  <c r="D1814" i="2"/>
  <c r="C1814" i="2"/>
  <c r="B1814" i="2"/>
  <c r="A1814" i="2"/>
  <c r="J1813" i="2"/>
  <c r="I1813" i="2"/>
  <c r="L1813" i="2" s="1"/>
  <c r="H1813" i="2"/>
  <c r="G1813" i="2"/>
  <c r="F1813" i="2"/>
  <c r="E1813" i="2"/>
  <c r="K1813" i="2" s="1"/>
  <c r="D1813" i="2"/>
  <c r="C1813" i="2"/>
  <c r="B1813" i="2"/>
  <c r="A1813" i="2"/>
  <c r="J1812" i="2"/>
  <c r="I1812" i="2"/>
  <c r="L1812" i="2" s="1"/>
  <c r="H1812" i="2"/>
  <c r="G1812" i="2"/>
  <c r="F1812" i="2"/>
  <c r="E1812" i="2"/>
  <c r="K1812" i="2" s="1"/>
  <c r="D1812" i="2"/>
  <c r="C1812" i="2"/>
  <c r="B1812" i="2"/>
  <c r="A1812" i="2"/>
  <c r="J1811" i="2"/>
  <c r="I1811" i="2"/>
  <c r="L1811" i="2" s="1"/>
  <c r="H1811" i="2"/>
  <c r="G1811" i="2"/>
  <c r="F1811" i="2"/>
  <c r="E1811" i="2"/>
  <c r="K1811" i="2" s="1"/>
  <c r="D1811" i="2"/>
  <c r="C1811" i="2"/>
  <c r="B1811" i="2"/>
  <c r="A1811" i="2"/>
  <c r="J1810" i="2"/>
  <c r="I1810" i="2"/>
  <c r="L1810" i="2" s="1"/>
  <c r="H1810" i="2"/>
  <c r="G1810" i="2"/>
  <c r="F1810" i="2"/>
  <c r="E1810" i="2"/>
  <c r="K1810" i="2" s="1"/>
  <c r="D1810" i="2"/>
  <c r="C1810" i="2"/>
  <c r="B1810" i="2"/>
  <c r="A1810" i="2"/>
  <c r="J1809" i="2"/>
  <c r="I1809" i="2"/>
  <c r="L1809" i="2" s="1"/>
  <c r="H1809" i="2"/>
  <c r="G1809" i="2"/>
  <c r="F1809" i="2"/>
  <c r="E1809" i="2"/>
  <c r="K1809" i="2" s="1"/>
  <c r="D1809" i="2"/>
  <c r="C1809" i="2"/>
  <c r="B1809" i="2"/>
  <c r="A1809" i="2"/>
  <c r="J1808" i="2"/>
  <c r="I1808" i="2"/>
  <c r="L1808" i="2" s="1"/>
  <c r="H1808" i="2"/>
  <c r="G1808" i="2"/>
  <c r="F1808" i="2"/>
  <c r="E1808" i="2"/>
  <c r="K1808" i="2" s="1"/>
  <c r="D1808" i="2"/>
  <c r="C1808" i="2"/>
  <c r="B1808" i="2"/>
  <c r="A1808" i="2"/>
  <c r="J1807" i="2"/>
  <c r="I1807" i="2"/>
  <c r="L1807" i="2" s="1"/>
  <c r="H1807" i="2"/>
  <c r="G1807" i="2"/>
  <c r="F1807" i="2"/>
  <c r="E1807" i="2"/>
  <c r="K1807" i="2" s="1"/>
  <c r="D1807" i="2"/>
  <c r="C1807" i="2"/>
  <c r="B1807" i="2"/>
  <c r="A1807" i="2"/>
  <c r="J1806" i="2"/>
  <c r="I1806" i="2"/>
  <c r="L1806" i="2" s="1"/>
  <c r="H1806" i="2"/>
  <c r="G1806" i="2"/>
  <c r="F1806" i="2"/>
  <c r="E1806" i="2"/>
  <c r="K1806" i="2" s="1"/>
  <c r="D1806" i="2"/>
  <c r="C1806" i="2"/>
  <c r="B1806" i="2"/>
  <c r="A1806" i="2"/>
  <c r="J1805" i="2"/>
  <c r="I1805" i="2"/>
  <c r="L1805" i="2" s="1"/>
  <c r="H1805" i="2"/>
  <c r="G1805" i="2"/>
  <c r="F1805" i="2"/>
  <c r="E1805" i="2"/>
  <c r="K1805" i="2" s="1"/>
  <c r="D1805" i="2"/>
  <c r="C1805" i="2"/>
  <c r="B1805" i="2"/>
  <c r="A1805" i="2"/>
  <c r="J1804" i="2"/>
  <c r="I1804" i="2"/>
  <c r="L1804" i="2" s="1"/>
  <c r="H1804" i="2"/>
  <c r="G1804" i="2"/>
  <c r="F1804" i="2"/>
  <c r="E1804" i="2"/>
  <c r="K1804" i="2" s="1"/>
  <c r="D1804" i="2"/>
  <c r="C1804" i="2"/>
  <c r="B1804" i="2"/>
  <c r="A1804" i="2"/>
  <c r="J1803" i="2"/>
  <c r="I1803" i="2"/>
  <c r="L1803" i="2" s="1"/>
  <c r="H1803" i="2"/>
  <c r="G1803" i="2"/>
  <c r="F1803" i="2"/>
  <c r="E1803" i="2"/>
  <c r="K1803" i="2" s="1"/>
  <c r="D1803" i="2"/>
  <c r="C1803" i="2"/>
  <c r="B1803" i="2"/>
  <c r="A1803" i="2"/>
  <c r="J1802" i="2"/>
  <c r="I1802" i="2"/>
  <c r="L1802" i="2" s="1"/>
  <c r="H1802" i="2"/>
  <c r="G1802" i="2"/>
  <c r="F1802" i="2"/>
  <c r="E1802" i="2"/>
  <c r="K1802" i="2" s="1"/>
  <c r="D1802" i="2"/>
  <c r="C1802" i="2"/>
  <c r="B1802" i="2"/>
  <c r="A1802" i="2"/>
  <c r="J1801" i="2"/>
  <c r="I1801" i="2"/>
  <c r="L1801" i="2" s="1"/>
  <c r="H1801" i="2"/>
  <c r="G1801" i="2"/>
  <c r="F1801" i="2"/>
  <c r="E1801" i="2"/>
  <c r="K1801" i="2" s="1"/>
  <c r="D1801" i="2"/>
  <c r="C1801" i="2"/>
  <c r="B1801" i="2"/>
  <c r="A1801" i="2"/>
  <c r="J1800" i="2"/>
  <c r="I1800" i="2"/>
  <c r="L1800" i="2" s="1"/>
  <c r="H1800" i="2"/>
  <c r="G1800" i="2"/>
  <c r="F1800" i="2"/>
  <c r="E1800" i="2"/>
  <c r="K1800" i="2" s="1"/>
  <c r="D1800" i="2"/>
  <c r="C1800" i="2"/>
  <c r="B1800" i="2"/>
  <c r="A1800" i="2"/>
  <c r="J1799" i="2"/>
  <c r="I1799" i="2"/>
  <c r="L1799" i="2" s="1"/>
  <c r="H1799" i="2"/>
  <c r="G1799" i="2"/>
  <c r="F1799" i="2"/>
  <c r="E1799" i="2"/>
  <c r="K1799" i="2" s="1"/>
  <c r="D1799" i="2"/>
  <c r="C1799" i="2"/>
  <c r="B1799" i="2"/>
  <c r="A1799" i="2"/>
  <c r="J1798" i="2"/>
  <c r="I1798" i="2"/>
  <c r="L1798" i="2" s="1"/>
  <c r="H1798" i="2"/>
  <c r="G1798" i="2"/>
  <c r="F1798" i="2"/>
  <c r="E1798" i="2"/>
  <c r="K1798" i="2" s="1"/>
  <c r="D1798" i="2"/>
  <c r="C1798" i="2"/>
  <c r="B1798" i="2"/>
  <c r="A1798" i="2"/>
  <c r="J1797" i="2"/>
  <c r="I1797" i="2"/>
  <c r="L1797" i="2" s="1"/>
  <c r="H1797" i="2"/>
  <c r="G1797" i="2"/>
  <c r="F1797" i="2"/>
  <c r="E1797" i="2"/>
  <c r="K1797" i="2" s="1"/>
  <c r="D1797" i="2"/>
  <c r="C1797" i="2"/>
  <c r="B1797" i="2"/>
  <c r="A1797" i="2"/>
  <c r="J1796" i="2"/>
  <c r="I1796" i="2"/>
  <c r="L1796" i="2" s="1"/>
  <c r="H1796" i="2"/>
  <c r="G1796" i="2"/>
  <c r="F1796" i="2"/>
  <c r="E1796" i="2"/>
  <c r="K1796" i="2" s="1"/>
  <c r="D1796" i="2"/>
  <c r="C1796" i="2"/>
  <c r="B1796" i="2"/>
  <c r="A1796" i="2"/>
  <c r="J1795" i="2"/>
  <c r="I1795" i="2"/>
  <c r="L1795" i="2" s="1"/>
  <c r="H1795" i="2"/>
  <c r="G1795" i="2"/>
  <c r="F1795" i="2"/>
  <c r="E1795" i="2"/>
  <c r="K1795" i="2" s="1"/>
  <c r="D1795" i="2"/>
  <c r="C1795" i="2"/>
  <c r="B1795" i="2"/>
  <c r="A1795" i="2"/>
  <c r="J1794" i="2"/>
  <c r="I1794" i="2"/>
  <c r="L1794" i="2" s="1"/>
  <c r="H1794" i="2"/>
  <c r="G1794" i="2"/>
  <c r="F1794" i="2"/>
  <c r="E1794" i="2"/>
  <c r="K1794" i="2" s="1"/>
  <c r="D1794" i="2"/>
  <c r="C1794" i="2"/>
  <c r="B1794" i="2"/>
  <c r="A1794" i="2"/>
  <c r="J1793" i="2"/>
  <c r="I1793" i="2"/>
  <c r="L1793" i="2" s="1"/>
  <c r="H1793" i="2"/>
  <c r="G1793" i="2"/>
  <c r="F1793" i="2"/>
  <c r="E1793" i="2"/>
  <c r="K1793" i="2" s="1"/>
  <c r="D1793" i="2"/>
  <c r="C1793" i="2"/>
  <c r="B1793" i="2"/>
  <c r="A1793" i="2"/>
  <c r="J1792" i="2"/>
  <c r="I1792" i="2"/>
  <c r="L1792" i="2" s="1"/>
  <c r="H1792" i="2"/>
  <c r="G1792" i="2"/>
  <c r="F1792" i="2"/>
  <c r="E1792" i="2"/>
  <c r="K1792" i="2" s="1"/>
  <c r="D1792" i="2"/>
  <c r="C1792" i="2"/>
  <c r="B1792" i="2"/>
  <c r="A1792" i="2"/>
  <c r="J1791" i="2"/>
  <c r="I1791" i="2"/>
  <c r="L1791" i="2" s="1"/>
  <c r="H1791" i="2"/>
  <c r="G1791" i="2"/>
  <c r="F1791" i="2"/>
  <c r="E1791" i="2"/>
  <c r="K1791" i="2" s="1"/>
  <c r="D1791" i="2"/>
  <c r="C1791" i="2"/>
  <c r="B1791" i="2"/>
  <c r="A1791" i="2"/>
  <c r="J1790" i="2"/>
  <c r="I1790" i="2"/>
  <c r="L1790" i="2" s="1"/>
  <c r="H1790" i="2"/>
  <c r="G1790" i="2"/>
  <c r="F1790" i="2"/>
  <c r="E1790" i="2"/>
  <c r="K1790" i="2" s="1"/>
  <c r="D1790" i="2"/>
  <c r="C1790" i="2"/>
  <c r="B1790" i="2"/>
  <c r="A1790" i="2"/>
  <c r="J1789" i="2"/>
  <c r="I1789" i="2"/>
  <c r="L1789" i="2" s="1"/>
  <c r="H1789" i="2"/>
  <c r="G1789" i="2"/>
  <c r="F1789" i="2"/>
  <c r="E1789" i="2"/>
  <c r="K1789" i="2" s="1"/>
  <c r="D1789" i="2"/>
  <c r="C1789" i="2"/>
  <c r="B1789" i="2"/>
  <c r="A1789" i="2"/>
  <c r="J1788" i="2"/>
  <c r="I1788" i="2"/>
  <c r="L1788" i="2" s="1"/>
  <c r="H1788" i="2"/>
  <c r="G1788" i="2"/>
  <c r="F1788" i="2"/>
  <c r="E1788" i="2"/>
  <c r="K1788" i="2" s="1"/>
  <c r="D1788" i="2"/>
  <c r="C1788" i="2"/>
  <c r="B1788" i="2"/>
  <c r="A1788" i="2"/>
  <c r="J1787" i="2"/>
  <c r="I1787" i="2"/>
  <c r="L1787" i="2" s="1"/>
  <c r="H1787" i="2"/>
  <c r="G1787" i="2"/>
  <c r="F1787" i="2"/>
  <c r="E1787" i="2"/>
  <c r="K1787" i="2" s="1"/>
  <c r="D1787" i="2"/>
  <c r="C1787" i="2"/>
  <c r="B1787" i="2"/>
  <c r="A1787" i="2"/>
  <c r="J1786" i="2"/>
  <c r="I1786" i="2"/>
  <c r="L1786" i="2" s="1"/>
  <c r="H1786" i="2"/>
  <c r="G1786" i="2"/>
  <c r="F1786" i="2"/>
  <c r="E1786" i="2"/>
  <c r="K1786" i="2" s="1"/>
  <c r="D1786" i="2"/>
  <c r="C1786" i="2"/>
  <c r="B1786" i="2"/>
  <c r="A1786" i="2"/>
  <c r="J1785" i="2"/>
  <c r="I1785" i="2"/>
  <c r="L1785" i="2" s="1"/>
  <c r="H1785" i="2"/>
  <c r="G1785" i="2"/>
  <c r="F1785" i="2"/>
  <c r="E1785" i="2"/>
  <c r="K1785" i="2" s="1"/>
  <c r="D1785" i="2"/>
  <c r="C1785" i="2"/>
  <c r="B1785" i="2"/>
  <c r="A1785" i="2"/>
  <c r="J1784" i="2"/>
  <c r="I1784" i="2"/>
  <c r="L1784" i="2" s="1"/>
  <c r="H1784" i="2"/>
  <c r="G1784" i="2"/>
  <c r="F1784" i="2"/>
  <c r="E1784" i="2"/>
  <c r="K1784" i="2" s="1"/>
  <c r="D1784" i="2"/>
  <c r="C1784" i="2"/>
  <c r="B1784" i="2"/>
  <c r="A1784" i="2"/>
  <c r="J1783" i="2"/>
  <c r="I1783" i="2"/>
  <c r="L1783" i="2" s="1"/>
  <c r="H1783" i="2"/>
  <c r="G1783" i="2"/>
  <c r="F1783" i="2"/>
  <c r="E1783" i="2"/>
  <c r="K1783" i="2" s="1"/>
  <c r="D1783" i="2"/>
  <c r="C1783" i="2"/>
  <c r="B1783" i="2"/>
  <c r="A1783" i="2"/>
  <c r="J1782" i="2"/>
  <c r="I1782" i="2"/>
  <c r="L1782" i="2" s="1"/>
  <c r="H1782" i="2"/>
  <c r="G1782" i="2"/>
  <c r="F1782" i="2"/>
  <c r="E1782" i="2"/>
  <c r="K1782" i="2" s="1"/>
  <c r="D1782" i="2"/>
  <c r="C1782" i="2"/>
  <c r="B1782" i="2"/>
  <c r="A1782" i="2"/>
  <c r="J1781" i="2"/>
  <c r="I1781" i="2"/>
  <c r="L1781" i="2" s="1"/>
  <c r="H1781" i="2"/>
  <c r="G1781" i="2"/>
  <c r="F1781" i="2"/>
  <c r="E1781" i="2"/>
  <c r="K1781" i="2" s="1"/>
  <c r="D1781" i="2"/>
  <c r="C1781" i="2"/>
  <c r="B1781" i="2"/>
  <c r="A1781" i="2"/>
  <c r="J1780" i="2"/>
  <c r="I1780" i="2"/>
  <c r="L1780" i="2" s="1"/>
  <c r="H1780" i="2"/>
  <c r="G1780" i="2"/>
  <c r="F1780" i="2"/>
  <c r="E1780" i="2"/>
  <c r="K1780" i="2" s="1"/>
  <c r="D1780" i="2"/>
  <c r="C1780" i="2"/>
  <c r="B1780" i="2"/>
  <c r="A1780" i="2"/>
  <c r="J1779" i="2"/>
  <c r="I1779" i="2"/>
  <c r="L1779" i="2" s="1"/>
  <c r="H1779" i="2"/>
  <c r="G1779" i="2"/>
  <c r="F1779" i="2"/>
  <c r="E1779" i="2"/>
  <c r="K1779" i="2" s="1"/>
  <c r="D1779" i="2"/>
  <c r="C1779" i="2"/>
  <c r="B1779" i="2"/>
  <c r="A1779" i="2"/>
  <c r="J1778" i="2"/>
  <c r="I1778" i="2"/>
  <c r="L1778" i="2" s="1"/>
  <c r="H1778" i="2"/>
  <c r="G1778" i="2"/>
  <c r="F1778" i="2"/>
  <c r="E1778" i="2"/>
  <c r="K1778" i="2" s="1"/>
  <c r="D1778" i="2"/>
  <c r="C1778" i="2"/>
  <c r="B1778" i="2"/>
  <c r="A1778" i="2"/>
  <c r="J1777" i="2"/>
  <c r="I1777" i="2"/>
  <c r="L1777" i="2" s="1"/>
  <c r="H1777" i="2"/>
  <c r="G1777" i="2"/>
  <c r="F1777" i="2"/>
  <c r="E1777" i="2"/>
  <c r="K1777" i="2" s="1"/>
  <c r="D1777" i="2"/>
  <c r="C1777" i="2"/>
  <c r="B1777" i="2"/>
  <c r="A1777" i="2"/>
  <c r="J1776" i="2"/>
  <c r="I1776" i="2"/>
  <c r="L1776" i="2" s="1"/>
  <c r="H1776" i="2"/>
  <c r="G1776" i="2"/>
  <c r="F1776" i="2"/>
  <c r="E1776" i="2"/>
  <c r="K1776" i="2" s="1"/>
  <c r="D1776" i="2"/>
  <c r="C1776" i="2"/>
  <c r="B1776" i="2"/>
  <c r="A1776" i="2"/>
  <c r="J1775" i="2"/>
  <c r="I1775" i="2"/>
  <c r="L1775" i="2" s="1"/>
  <c r="H1775" i="2"/>
  <c r="G1775" i="2"/>
  <c r="F1775" i="2"/>
  <c r="E1775" i="2"/>
  <c r="K1775" i="2" s="1"/>
  <c r="D1775" i="2"/>
  <c r="C1775" i="2"/>
  <c r="B1775" i="2"/>
  <c r="A1775" i="2"/>
  <c r="J1774" i="2"/>
  <c r="I1774" i="2"/>
  <c r="L1774" i="2" s="1"/>
  <c r="H1774" i="2"/>
  <c r="G1774" i="2"/>
  <c r="F1774" i="2"/>
  <c r="E1774" i="2"/>
  <c r="K1774" i="2" s="1"/>
  <c r="D1774" i="2"/>
  <c r="C1774" i="2"/>
  <c r="B1774" i="2"/>
  <c r="A1774" i="2"/>
  <c r="J1773" i="2"/>
  <c r="I1773" i="2"/>
  <c r="L1773" i="2" s="1"/>
  <c r="H1773" i="2"/>
  <c r="G1773" i="2"/>
  <c r="F1773" i="2"/>
  <c r="E1773" i="2"/>
  <c r="K1773" i="2" s="1"/>
  <c r="D1773" i="2"/>
  <c r="C1773" i="2"/>
  <c r="B1773" i="2"/>
  <c r="A1773" i="2"/>
  <c r="J1772" i="2"/>
  <c r="I1772" i="2"/>
  <c r="L1772" i="2" s="1"/>
  <c r="H1772" i="2"/>
  <c r="G1772" i="2"/>
  <c r="F1772" i="2"/>
  <c r="E1772" i="2"/>
  <c r="K1772" i="2" s="1"/>
  <c r="D1772" i="2"/>
  <c r="C1772" i="2"/>
  <c r="B1772" i="2"/>
  <c r="A1772" i="2"/>
  <c r="J1771" i="2"/>
  <c r="I1771" i="2"/>
  <c r="L1771" i="2" s="1"/>
  <c r="H1771" i="2"/>
  <c r="G1771" i="2"/>
  <c r="F1771" i="2"/>
  <c r="E1771" i="2"/>
  <c r="K1771" i="2" s="1"/>
  <c r="D1771" i="2"/>
  <c r="C1771" i="2"/>
  <c r="B1771" i="2"/>
  <c r="A1771" i="2"/>
  <c r="J1770" i="2"/>
  <c r="I1770" i="2"/>
  <c r="L1770" i="2" s="1"/>
  <c r="H1770" i="2"/>
  <c r="G1770" i="2"/>
  <c r="F1770" i="2"/>
  <c r="E1770" i="2"/>
  <c r="K1770" i="2" s="1"/>
  <c r="D1770" i="2"/>
  <c r="C1770" i="2"/>
  <c r="B1770" i="2"/>
  <c r="A1770" i="2"/>
  <c r="J1769" i="2"/>
  <c r="I1769" i="2"/>
  <c r="L1769" i="2" s="1"/>
  <c r="H1769" i="2"/>
  <c r="G1769" i="2"/>
  <c r="F1769" i="2"/>
  <c r="E1769" i="2"/>
  <c r="K1769" i="2" s="1"/>
  <c r="D1769" i="2"/>
  <c r="C1769" i="2"/>
  <c r="B1769" i="2"/>
  <c r="A1769" i="2"/>
  <c r="J1768" i="2"/>
  <c r="I1768" i="2"/>
  <c r="L1768" i="2" s="1"/>
  <c r="H1768" i="2"/>
  <c r="G1768" i="2"/>
  <c r="F1768" i="2"/>
  <c r="E1768" i="2"/>
  <c r="K1768" i="2" s="1"/>
  <c r="D1768" i="2"/>
  <c r="C1768" i="2"/>
  <c r="B1768" i="2"/>
  <c r="A1768" i="2"/>
  <c r="J1767" i="2"/>
  <c r="I1767" i="2"/>
  <c r="L1767" i="2" s="1"/>
  <c r="H1767" i="2"/>
  <c r="G1767" i="2"/>
  <c r="F1767" i="2"/>
  <c r="E1767" i="2"/>
  <c r="K1767" i="2" s="1"/>
  <c r="D1767" i="2"/>
  <c r="C1767" i="2"/>
  <c r="B1767" i="2"/>
  <c r="A1767" i="2"/>
  <c r="J1766" i="2"/>
  <c r="I1766" i="2"/>
  <c r="L1766" i="2" s="1"/>
  <c r="H1766" i="2"/>
  <c r="G1766" i="2"/>
  <c r="F1766" i="2"/>
  <c r="E1766" i="2"/>
  <c r="K1766" i="2" s="1"/>
  <c r="D1766" i="2"/>
  <c r="C1766" i="2"/>
  <c r="B1766" i="2"/>
  <c r="A1766" i="2"/>
  <c r="J1765" i="2"/>
  <c r="I1765" i="2"/>
  <c r="L1765" i="2" s="1"/>
  <c r="H1765" i="2"/>
  <c r="G1765" i="2"/>
  <c r="F1765" i="2"/>
  <c r="E1765" i="2"/>
  <c r="K1765" i="2" s="1"/>
  <c r="D1765" i="2"/>
  <c r="C1765" i="2"/>
  <c r="B1765" i="2"/>
  <c r="A1765" i="2"/>
  <c r="J1764" i="2"/>
  <c r="I1764" i="2"/>
  <c r="L1764" i="2" s="1"/>
  <c r="H1764" i="2"/>
  <c r="G1764" i="2"/>
  <c r="F1764" i="2"/>
  <c r="E1764" i="2"/>
  <c r="K1764" i="2" s="1"/>
  <c r="D1764" i="2"/>
  <c r="C1764" i="2"/>
  <c r="B1764" i="2"/>
  <c r="A1764" i="2"/>
  <c r="J1763" i="2"/>
  <c r="I1763" i="2"/>
  <c r="L1763" i="2" s="1"/>
  <c r="H1763" i="2"/>
  <c r="G1763" i="2"/>
  <c r="F1763" i="2"/>
  <c r="E1763" i="2"/>
  <c r="K1763" i="2" s="1"/>
  <c r="D1763" i="2"/>
  <c r="C1763" i="2"/>
  <c r="B1763" i="2"/>
  <c r="A1763" i="2"/>
  <c r="J1762" i="2"/>
  <c r="I1762" i="2"/>
  <c r="L1762" i="2" s="1"/>
  <c r="H1762" i="2"/>
  <c r="G1762" i="2"/>
  <c r="F1762" i="2"/>
  <c r="E1762" i="2"/>
  <c r="K1762" i="2" s="1"/>
  <c r="D1762" i="2"/>
  <c r="C1762" i="2"/>
  <c r="B1762" i="2"/>
  <c r="A1762" i="2"/>
  <c r="J1761" i="2"/>
  <c r="I1761" i="2"/>
  <c r="L1761" i="2" s="1"/>
  <c r="H1761" i="2"/>
  <c r="G1761" i="2"/>
  <c r="F1761" i="2"/>
  <c r="E1761" i="2"/>
  <c r="K1761" i="2" s="1"/>
  <c r="D1761" i="2"/>
  <c r="C1761" i="2"/>
  <c r="B1761" i="2"/>
  <c r="A1761" i="2"/>
  <c r="J1760" i="2"/>
  <c r="I1760" i="2"/>
  <c r="L1760" i="2" s="1"/>
  <c r="H1760" i="2"/>
  <c r="G1760" i="2"/>
  <c r="F1760" i="2"/>
  <c r="E1760" i="2"/>
  <c r="K1760" i="2" s="1"/>
  <c r="D1760" i="2"/>
  <c r="C1760" i="2"/>
  <c r="B1760" i="2"/>
  <c r="A1760" i="2"/>
  <c r="J1759" i="2"/>
  <c r="I1759" i="2"/>
  <c r="L1759" i="2" s="1"/>
  <c r="H1759" i="2"/>
  <c r="G1759" i="2"/>
  <c r="F1759" i="2"/>
  <c r="E1759" i="2"/>
  <c r="K1759" i="2" s="1"/>
  <c r="D1759" i="2"/>
  <c r="C1759" i="2"/>
  <c r="B1759" i="2"/>
  <c r="A1759" i="2"/>
  <c r="J1758" i="2"/>
  <c r="I1758" i="2"/>
  <c r="L1758" i="2" s="1"/>
  <c r="H1758" i="2"/>
  <c r="G1758" i="2"/>
  <c r="F1758" i="2"/>
  <c r="E1758" i="2"/>
  <c r="K1758" i="2" s="1"/>
  <c r="D1758" i="2"/>
  <c r="C1758" i="2"/>
  <c r="B1758" i="2"/>
  <c r="A1758" i="2"/>
  <c r="J1757" i="2"/>
  <c r="I1757" i="2"/>
  <c r="L1757" i="2" s="1"/>
  <c r="H1757" i="2"/>
  <c r="G1757" i="2"/>
  <c r="F1757" i="2"/>
  <c r="E1757" i="2"/>
  <c r="K1757" i="2" s="1"/>
  <c r="D1757" i="2"/>
  <c r="C1757" i="2"/>
  <c r="B1757" i="2"/>
  <c r="A1757" i="2"/>
  <c r="J1756" i="2"/>
  <c r="I1756" i="2"/>
  <c r="L1756" i="2" s="1"/>
  <c r="H1756" i="2"/>
  <c r="G1756" i="2"/>
  <c r="F1756" i="2"/>
  <c r="E1756" i="2"/>
  <c r="K1756" i="2" s="1"/>
  <c r="D1756" i="2"/>
  <c r="C1756" i="2"/>
  <c r="B1756" i="2"/>
  <c r="A1756" i="2"/>
  <c r="J1755" i="2"/>
  <c r="I1755" i="2"/>
  <c r="L1755" i="2" s="1"/>
  <c r="H1755" i="2"/>
  <c r="G1755" i="2"/>
  <c r="F1755" i="2"/>
  <c r="E1755" i="2"/>
  <c r="K1755" i="2" s="1"/>
  <c r="D1755" i="2"/>
  <c r="C1755" i="2"/>
  <c r="B1755" i="2"/>
  <c r="A1755" i="2"/>
  <c r="J1754" i="2"/>
  <c r="I1754" i="2"/>
  <c r="L1754" i="2" s="1"/>
  <c r="H1754" i="2"/>
  <c r="G1754" i="2"/>
  <c r="F1754" i="2"/>
  <c r="E1754" i="2"/>
  <c r="K1754" i="2" s="1"/>
  <c r="D1754" i="2"/>
  <c r="C1754" i="2"/>
  <c r="B1754" i="2"/>
  <c r="A1754" i="2"/>
  <c r="J1753" i="2"/>
  <c r="I1753" i="2"/>
  <c r="L1753" i="2" s="1"/>
  <c r="H1753" i="2"/>
  <c r="G1753" i="2"/>
  <c r="F1753" i="2"/>
  <c r="E1753" i="2"/>
  <c r="K1753" i="2" s="1"/>
  <c r="D1753" i="2"/>
  <c r="C1753" i="2"/>
  <c r="B1753" i="2"/>
  <c r="A1753" i="2"/>
  <c r="J1752" i="2"/>
  <c r="I1752" i="2"/>
  <c r="L1752" i="2" s="1"/>
  <c r="H1752" i="2"/>
  <c r="G1752" i="2"/>
  <c r="F1752" i="2"/>
  <c r="E1752" i="2"/>
  <c r="K1752" i="2" s="1"/>
  <c r="D1752" i="2"/>
  <c r="C1752" i="2"/>
  <c r="B1752" i="2"/>
  <c r="A1752" i="2"/>
  <c r="J1751" i="2"/>
  <c r="I1751" i="2"/>
  <c r="L1751" i="2" s="1"/>
  <c r="H1751" i="2"/>
  <c r="G1751" i="2"/>
  <c r="F1751" i="2"/>
  <c r="E1751" i="2"/>
  <c r="K1751" i="2" s="1"/>
  <c r="D1751" i="2"/>
  <c r="C1751" i="2"/>
  <c r="B1751" i="2"/>
  <c r="A1751" i="2"/>
  <c r="J1750" i="2"/>
  <c r="I1750" i="2"/>
  <c r="L1750" i="2" s="1"/>
  <c r="H1750" i="2"/>
  <c r="G1750" i="2"/>
  <c r="F1750" i="2"/>
  <c r="E1750" i="2"/>
  <c r="K1750" i="2" s="1"/>
  <c r="D1750" i="2"/>
  <c r="C1750" i="2"/>
  <c r="B1750" i="2"/>
  <c r="A1750" i="2"/>
  <c r="J1749" i="2"/>
  <c r="I1749" i="2"/>
  <c r="L1749" i="2" s="1"/>
  <c r="H1749" i="2"/>
  <c r="G1749" i="2"/>
  <c r="F1749" i="2"/>
  <c r="E1749" i="2"/>
  <c r="K1749" i="2" s="1"/>
  <c r="D1749" i="2"/>
  <c r="C1749" i="2"/>
  <c r="B1749" i="2"/>
  <c r="A1749" i="2"/>
  <c r="J1748" i="2"/>
  <c r="I1748" i="2"/>
  <c r="L1748" i="2" s="1"/>
  <c r="H1748" i="2"/>
  <c r="G1748" i="2"/>
  <c r="F1748" i="2"/>
  <c r="E1748" i="2"/>
  <c r="K1748" i="2" s="1"/>
  <c r="D1748" i="2"/>
  <c r="C1748" i="2"/>
  <c r="B1748" i="2"/>
  <c r="A1748" i="2"/>
  <c r="J1747" i="2"/>
  <c r="I1747" i="2"/>
  <c r="L1747" i="2" s="1"/>
  <c r="H1747" i="2"/>
  <c r="G1747" i="2"/>
  <c r="F1747" i="2"/>
  <c r="E1747" i="2"/>
  <c r="K1747" i="2" s="1"/>
  <c r="D1747" i="2"/>
  <c r="C1747" i="2"/>
  <c r="B1747" i="2"/>
  <c r="A1747" i="2"/>
  <c r="J1746" i="2"/>
  <c r="I1746" i="2"/>
  <c r="L1746" i="2" s="1"/>
  <c r="H1746" i="2"/>
  <c r="G1746" i="2"/>
  <c r="F1746" i="2"/>
  <c r="E1746" i="2"/>
  <c r="K1746" i="2" s="1"/>
  <c r="D1746" i="2"/>
  <c r="C1746" i="2"/>
  <c r="B1746" i="2"/>
  <c r="A1746" i="2"/>
  <c r="J1745" i="2"/>
  <c r="I1745" i="2"/>
  <c r="L1745" i="2" s="1"/>
  <c r="H1745" i="2"/>
  <c r="G1745" i="2"/>
  <c r="F1745" i="2"/>
  <c r="E1745" i="2"/>
  <c r="K1745" i="2" s="1"/>
  <c r="D1745" i="2"/>
  <c r="C1745" i="2"/>
  <c r="B1745" i="2"/>
  <c r="A1745" i="2"/>
  <c r="J1744" i="2"/>
  <c r="I1744" i="2"/>
  <c r="L1744" i="2" s="1"/>
  <c r="H1744" i="2"/>
  <c r="G1744" i="2"/>
  <c r="F1744" i="2"/>
  <c r="E1744" i="2"/>
  <c r="K1744" i="2" s="1"/>
  <c r="D1744" i="2"/>
  <c r="C1744" i="2"/>
  <c r="B1744" i="2"/>
  <c r="A1744" i="2"/>
  <c r="J1743" i="2"/>
  <c r="I1743" i="2"/>
  <c r="L1743" i="2" s="1"/>
  <c r="H1743" i="2"/>
  <c r="G1743" i="2"/>
  <c r="F1743" i="2"/>
  <c r="E1743" i="2"/>
  <c r="K1743" i="2" s="1"/>
  <c r="D1743" i="2"/>
  <c r="C1743" i="2"/>
  <c r="B1743" i="2"/>
  <c r="A1743" i="2"/>
  <c r="J1742" i="2"/>
  <c r="I1742" i="2"/>
  <c r="L1742" i="2" s="1"/>
  <c r="H1742" i="2"/>
  <c r="G1742" i="2"/>
  <c r="F1742" i="2"/>
  <c r="E1742" i="2"/>
  <c r="K1742" i="2" s="1"/>
  <c r="D1742" i="2"/>
  <c r="C1742" i="2"/>
  <c r="B1742" i="2"/>
  <c r="A1742" i="2"/>
  <c r="J1741" i="2"/>
  <c r="I1741" i="2"/>
  <c r="L1741" i="2" s="1"/>
  <c r="H1741" i="2"/>
  <c r="G1741" i="2"/>
  <c r="F1741" i="2"/>
  <c r="E1741" i="2"/>
  <c r="K1741" i="2" s="1"/>
  <c r="D1741" i="2"/>
  <c r="C1741" i="2"/>
  <c r="B1741" i="2"/>
  <c r="A1741" i="2"/>
  <c r="J1740" i="2"/>
  <c r="I1740" i="2"/>
  <c r="L1740" i="2" s="1"/>
  <c r="H1740" i="2"/>
  <c r="G1740" i="2"/>
  <c r="F1740" i="2"/>
  <c r="E1740" i="2"/>
  <c r="K1740" i="2" s="1"/>
  <c r="D1740" i="2"/>
  <c r="C1740" i="2"/>
  <c r="B1740" i="2"/>
  <c r="A1740" i="2"/>
  <c r="J1739" i="2"/>
  <c r="I1739" i="2"/>
  <c r="L1739" i="2" s="1"/>
  <c r="H1739" i="2"/>
  <c r="G1739" i="2"/>
  <c r="F1739" i="2"/>
  <c r="E1739" i="2"/>
  <c r="K1739" i="2" s="1"/>
  <c r="D1739" i="2"/>
  <c r="C1739" i="2"/>
  <c r="B1739" i="2"/>
  <c r="A1739" i="2"/>
  <c r="J1738" i="2"/>
  <c r="I1738" i="2"/>
  <c r="L1738" i="2" s="1"/>
  <c r="H1738" i="2"/>
  <c r="G1738" i="2"/>
  <c r="F1738" i="2"/>
  <c r="E1738" i="2"/>
  <c r="K1738" i="2" s="1"/>
  <c r="D1738" i="2"/>
  <c r="C1738" i="2"/>
  <c r="B1738" i="2"/>
  <c r="A1738" i="2"/>
  <c r="J1737" i="2"/>
  <c r="I1737" i="2"/>
  <c r="L1737" i="2" s="1"/>
  <c r="H1737" i="2"/>
  <c r="G1737" i="2"/>
  <c r="F1737" i="2"/>
  <c r="E1737" i="2"/>
  <c r="K1737" i="2" s="1"/>
  <c r="D1737" i="2"/>
  <c r="C1737" i="2"/>
  <c r="B1737" i="2"/>
  <c r="A1737" i="2"/>
  <c r="J1736" i="2"/>
  <c r="I1736" i="2"/>
  <c r="L1736" i="2" s="1"/>
  <c r="H1736" i="2"/>
  <c r="G1736" i="2"/>
  <c r="F1736" i="2"/>
  <c r="E1736" i="2"/>
  <c r="K1736" i="2" s="1"/>
  <c r="D1736" i="2"/>
  <c r="C1736" i="2"/>
  <c r="B1736" i="2"/>
  <c r="A1736" i="2"/>
  <c r="J1735" i="2"/>
  <c r="I1735" i="2"/>
  <c r="L1735" i="2" s="1"/>
  <c r="H1735" i="2"/>
  <c r="G1735" i="2"/>
  <c r="F1735" i="2"/>
  <c r="E1735" i="2"/>
  <c r="K1735" i="2" s="1"/>
  <c r="D1735" i="2"/>
  <c r="C1735" i="2"/>
  <c r="B1735" i="2"/>
  <c r="A1735" i="2"/>
  <c r="J1734" i="2"/>
  <c r="I1734" i="2"/>
  <c r="L1734" i="2" s="1"/>
  <c r="H1734" i="2"/>
  <c r="G1734" i="2"/>
  <c r="F1734" i="2"/>
  <c r="E1734" i="2"/>
  <c r="K1734" i="2" s="1"/>
  <c r="D1734" i="2"/>
  <c r="C1734" i="2"/>
  <c r="B1734" i="2"/>
  <c r="A1734" i="2"/>
  <c r="J1733" i="2"/>
  <c r="I1733" i="2"/>
  <c r="L1733" i="2" s="1"/>
  <c r="H1733" i="2"/>
  <c r="G1733" i="2"/>
  <c r="F1733" i="2"/>
  <c r="E1733" i="2"/>
  <c r="K1733" i="2" s="1"/>
  <c r="D1733" i="2"/>
  <c r="C1733" i="2"/>
  <c r="B1733" i="2"/>
  <c r="A1733" i="2"/>
  <c r="J1732" i="2"/>
  <c r="I1732" i="2"/>
  <c r="L1732" i="2" s="1"/>
  <c r="H1732" i="2"/>
  <c r="G1732" i="2"/>
  <c r="F1732" i="2"/>
  <c r="E1732" i="2"/>
  <c r="K1732" i="2" s="1"/>
  <c r="D1732" i="2"/>
  <c r="C1732" i="2"/>
  <c r="B1732" i="2"/>
  <c r="A1732" i="2"/>
  <c r="J1731" i="2"/>
  <c r="I1731" i="2"/>
  <c r="L1731" i="2" s="1"/>
  <c r="H1731" i="2"/>
  <c r="G1731" i="2"/>
  <c r="F1731" i="2"/>
  <c r="E1731" i="2"/>
  <c r="K1731" i="2" s="1"/>
  <c r="D1731" i="2"/>
  <c r="C1731" i="2"/>
  <c r="B1731" i="2"/>
  <c r="A1731" i="2"/>
  <c r="J1730" i="2"/>
  <c r="I1730" i="2"/>
  <c r="L1730" i="2" s="1"/>
  <c r="H1730" i="2"/>
  <c r="G1730" i="2"/>
  <c r="F1730" i="2"/>
  <c r="E1730" i="2"/>
  <c r="K1730" i="2" s="1"/>
  <c r="D1730" i="2"/>
  <c r="C1730" i="2"/>
  <c r="B1730" i="2"/>
  <c r="A1730" i="2"/>
  <c r="J1729" i="2"/>
  <c r="I1729" i="2"/>
  <c r="L1729" i="2" s="1"/>
  <c r="H1729" i="2"/>
  <c r="G1729" i="2"/>
  <c r="F1729" i="2"/>
  <c r="E1729" i="2"/>
  <c r="K1729" i="2" s="1"/>
  <c r="D1729" i="2"/>
  <c r="C1729" i="2"/>
  <c r="B1729" i="2"/>
  <c r="A1729" i="2"/>
  <c r="J1728" i="2"/>
  <c r="I1728" i="2"/>
  <c r="L1728" i="2" s="1"/>
  <c r="H1728" i="2"/>
  <c r="G1728" i="2"/>
  <c r="F1728" i="2"/>
  <c r="E1728" i="2"/>
  <c r="K1728" i="2" s="1"/>
  <c r="D1728" i="2"/>
  <c r="C1728" i="2"/>
  <c r="B1728" i="2"/>
  <c r="A1728" i="2"/>
  <c r="J1727" i="2"/>
  <c r="I1727" i="2"/>
  <c r="L1727" i="2" s="1"/>
  <c r="H1727" i="2"/>
  <c r="G1727" i="2"/>
  <c r="F1727" i="2"/>
  <c r="E1727" i="2"/>
  <c r="K1727" i="2" s="1"/>
  <c r="D1727" i="2"/>
  <c r="C1727" i="2"/>
  <c r="B1727" i="2"/>
  <c r="A1727" i="2"/>
  <c r="J1726" i="2"/>
  <c r="I1726" i="2"/>
  <c r="L1726" i="2" s="1"/>
  <c r="H1726" i="2"/>
  <c r="G1726" i="2"/>
  <c r="F1726" i="2"/>
  <c r="E1726" i="2"/>
  <c r="K1726" i="2" s="1"/>
  <c r="D1726" i="2"/>
  <c r="C1726" i="2"/>
  <c r="B1726" i="2"/>
  <c r="A1726" i="2"/>
  <c r="J1725" i="2"/>
  <c r="I1725" i="2"/>
  <c r="L1725" i="2" s="1"/>
  <c r="H1725" i="2"/>
  <c r="G1725" i="2"/>
  <c r="F1725" i="2"/>
  <c r="E1725" i="2"/>
  <c r="K1725" i="2" s="1"/>
  <c r="D1725" i="2"/>
  <c r="C1725" i="2"/>
  <c r="B1725" i="2"/>
  <c r="A1725" i="2"/>
  <c r="J1724" i="2"/>
  <c r="I1724" i="2"/>
  <c r="L1724" i="2" s="1"/>
  <c r="H1724" i="2"/>
  <c r="G1724" i="2"/>
  <c r="F1724" i="2"/>
  <c r="E1724" i="2"/>
  <c r="K1724" i="2" s="1"/>
  <c r="D1724" i="2"/>
  <c r="C1724" i="2"/>
  <c r="B1724" i="2"/>
  <c r="A1724" i="2"/>
  <c r="J1723" i="2"/>
  <c r="I1723" i="2"/>
  <c r="L1723" i="2" s="1"/>
  <c r="H1723" i="2"/>
  <c r="G1723" i="2"/>
  <c r="F1723" i="2"/>
  <c r="E1723" i="2"/>
  <c r="K1723" i="2" s="1"/>
  <c r="D1723" i="2"/>
  <c r="C1723" i="2"/>
  <c r="B1723" i="2"/>
  <c r="A1723" i="2"/>
  <c r="J1722" i="2"/>
  <c r="I1722" i="2"/>
  <c r="L1722" i="2" s="1"/>
  <c r="H1722" i="2"/>
  <c r="G1722" i="2"/>
  <c r="F1722" i="2"/>
  <c r="E1722" i="2"/>
  <c r="K1722" i="2" s="1"/>
  <c r="D1722" i="2"/>
  <c r="C1722" i="2"/>
  <c r="B1722" i="2"/>
  <c r="A1722" i="2"/>
  <c r="J1721" i="2"/>
  <c r="I1721" i="2"/>
  <c r="L1721" i="2" s="1"/>
  <c r="H1721" i="2"/>
  <c r="G1721" i="2"/>
  <c r="F1721" i="2"/>
  <c r="E1721" i="2"/>
  <c r="K1721" i="2" s="1"/>
  <c r="D1721" i="2"/>
  <c r="C1721" i="2"/>
  <c r="B1721" i="2"/>
  <c r="A1721" i="2"/>
  <c r="J1720" i="2"/>
  <c r="I1720" i="2"/>
  <c r="L1720" i="2" s="1"/>
  <c r="H1720" i="2"/>
  <c r="G1720" i="2"/>
  <c r="F1720" i="2"/>
  <c r="E1720" i="2"/>
  <c r="K1720" i="2" s="1"/>
  <c r="D1720" i="2"/>
  <c r="C1720" i="2"/>
  <c r="B1720" i="2"/>
  <c r="A1720" i="2"/>
  <c r="J1719" i="2"/>
  <c r="I1719" i="2"/>
  <c r="L1719" i="2" s="1"/>
  <c r="H1719" i="2"/>
  <c r="G1719" i="2"/>
  <c r="F1719" i="2"/>
  <c r="E1719" i="2"/>
  <c r="K1719" i="2" s="1"/>
  <c r="D1719" i="2"/>
  <c r="C1719" i="2"/>
  <c r="B1719" i="2"/>
  <c r="A1719" i="2"/>
  <c r="J1718" i="2"/>
  <c r="I1718" i="2"/>
  <c r="L1718" i="2" s="1"/>
  <c r="H1718" i="2"/>
  <c r="G1718" i="2"/>
  <c r="F1718" i="2"/>
  <c r="E1718" i="2"/>
  <c r="K1718" i="2" s="1"/>
  <c r="D1718" i="2"/>
  <c r="C1718" i="2"/>
  <c r="B1718" i="2"/>
  <c r="A1718" i="2"/>
  <c r="J1717" i="2"/>
  <c r="I1717" i="2"/>
  <c r="L1717" i="2" s="1"/>
  <c r="H1717" i="2"/>
  <c r="G1717" i="2"/>
  <c r="F1717" i="2"/>
  <c r="E1717" i="2"/>
  <c r="K1717" i="2" s="1"/>
  <c r="D1717" i="2"/>
  <c r="C1717" i="2"/>
  <c r="B1717" i="2"/>
  <c r="A1717" i="2"/>
  <c r="J1716" i="2"/>
  <c r="I1716" i="2"/>
  <c r="L1716" i="2" s="1"/>
  <c r="H1716" i="2"/>
  <c r="G1716" i="2"/>
  <c r="F1716" i="2"/>
  <c r="E1716" i="2"/>
  <c r="K1716" i="2" s="1"/>
  <c r="D1716" i="2"/>
  <c r="C1716" i="2"/>
  <c r="B1716" i="2"/>
  <c r="A1716" i="2"/>
  <c r="J1715" i="2"/>
  <c r="I1715" i="2"/>
  <c r="L1715" i="2" s="1"/>
  <c r="H1715" i="2"/>
  <c r="G1715" i="2"/>
  <c r="F1715" i="2"/>
  <c r="E1715" i="2"/>
  <c r="K1715" i="2" s="1"/>
  <c r="D1715" i="2"/>
  <c r="C1715" i="2"/>
  <c r="B1715" i="2"/>
  <c r="A1715" i="2"/>
  <c r="J1714" i="2"/>
  <c r="I1714" i="2"/>
  <c r="L1714" i="2" s="1"/>
  <c r="H1714" i="2"/>
  <c r="G1714" i="2"/>
  <c r="F1714" i="2"/>
  <c r="E1714" i="2"/>
  <c r="K1714" i="2" s="1"/>
  <c r="D1714" i="2"/>
  <c r="C1714" i="2"/>
  <c r="B1714" i="2"/>
  <c r="A1714" i="2"/>
  <c r="J1713" i="2"/>
  <c r="I1713" i="2"/>
  <c r="L1713" i="2" s="1"/>
  <c r="H1713" i="2"/>
  <c r="G1713" i="2"/>
  <c r="F1713" i="2"/>
  <c r="E1713" i="2"/>
  <c r="K1713" i="2" s="1"/>
  <c r="D1713" i="2"/>
  <c r="C1713" i="2"/>
  <c r="B1713" i="2"/>
  <c r="A1713" i="2"/>
  <c r="J1712" i="2"/>
  <c r="I1712" i="2"/>
  <c r="L1712" i="2" s="1"/>
  <c r="H1712" i="2"/>
  <c r="G1712" i="2"/>
  <c r="F1712" i="2"/>
  <c r="E1712" i="2"/>
  <c r="K1712" i="2" s="1"/>
  <c r="D1712" i="2"/>
  <c r="C1712" i="2"/>
  <c r="B1712" i="2"/>
  <c r="A1712" i="2"/>
  <c r="J1711" i="2"/>
  <c r="I1711" i="2"/>
  <c r="L1711" i="2" s="1"/>
  <c r="H1711" i="2"/>
  <c r="G1711" i="2"/>
  <c r="F1711" i="2"/>
  <c r="E1711" i="2"/>
  <c r="K1711" i="2" s="1"/>
  <c r="D1711" i="2"/>
  <c r="C1711" i="2"/>
  <c r="B1711" i="2"/>
  <c r="A1711" i="2"/>
  <c r="J1710" i="2"/>
  <c r="I1710" i="2"/>
  <c r="L1710" i="2" s="1"/>
  <c r="H1710" i="2"/>
  <c r="G1710" i="2"/>
  <c r="F1710" i="2"/>
  <c r="E1710" i="2"/>
  <c r="K1710" i="2" s="1"/>
  <c r="D1710" i="2"/>
  <c r="C1710" i="2"/>
  <c r="B1710" i="2"/>
  <c r="A1710" i="2"/>
  <c r="J1709" i="2"/>
  <c r="I1709" i="2"/>
  <c r="L1709" i="2" s="1"/>
  <c r="H1709" i="2"/>
  <c r="G1709" i="2"/>
  <c r="F1709" i="2"/>
  <c r="E1709" i="2"/>
  <c r="K1709" i="2" s="1"/>
  <c r="D1709" i="2"/>
  <c r="C1709" i="2"/>
  <c r="B1709" i="2"/>
  <c r="A1709" i="2"/>
  <c r="J1708" i="2"/>
  <c r="I1708" i="2"/>
  <c r="L1708" i="2" s="1"/>
  <c r="H1708" i="2"/>
  <c r="G1708" i="2"/>
  <c r="F1708" i="2"/>
  <c r="E1708" i="2"/>
  <c r="K1708" i="2" s="1"/>
  <c r="D1708" i="2"/>
  <c r="C1708" i="2"/>
  <c r="B1708" i="2"/>
  <c r="A1708" i="2"/>
  <c r="J1707" i="2"/>
  <c r="I1707" i="2"/>
  <c r="L1707" i="2" s="1"/>
  <c r="H1707" i="2"/>
  <c r="G1707" i="2"/>
  <c r="F1707" i="2"/>
  <c r="E1707" i="2"/>
  <c r="K1707" i="2" s="1"/>
  <c r="D1707" i="2"/>
  <c r="C1707" i="2"/>
  <c r="B1707" i="2"/>
  <c r="A1707" i="2"/>
  <c r="J1706" i="2"/>
  <c r="I1706" i="2"/>
  <c r="L1706" i="2" s="1"/>
  <c r="H1706" i="2"/>
  <c r="G1706" i="2"/>
  <c r="F1706" i="2"/>
  <c r="E1706" i="2"/>
  <c r="K1706" i="2" s="1"/>
  <c r="D1706" i="2"/>
  <c r="C1706" i="2"/>
  <c r="B1706" i="2"/>
  <c r="A1706" i="2"/>
  <c r="J1705" i="2"/>
  <c r="I1705" i="2"/>
  <c r="L1705" i="2" s="1"/>
  <c r="H1705" i="2"/>
  <c r="G1705" i="2"/>
  <c r="F1705" i="2"/>
  <c r="E1705" i="2"/>
  <c r="K1705" i="2" s="1"/>
  <c r="D1705" i="2"/>
  <c r="C1705" i="2"/>
  <c r="B1705" i="2"/>
  <c r="A1705" i="2"/>
  <c r="J1704" i="2"/>
  <c r="I1704" i="2"/>
  <c r="L1704" i="2" s="1"/>
  <c r="H1704" i="2"/>
  <c r="G1704" i="2"/>
  <c r="F1704" i="2"/>
  <c r="E1704" i="2"/>
  <c r="K1704" i="2" s="1"/>
  <c r="D1704" i="2"/>
  <c r="C1704" i="2"/>
  <c r="B1704" i="2"/>
  <c r="A1704" i="2"/>
  <c r="J1703" i="2"/>
  <c r="I1703" i="2"/>
  <c r="L1703" i="2" s="1"/>
  <c r="H1703" i="2"/>
  <c r="G1703" i="2"/>
  <c r="F1703" i="2"/>
  <c r="E1703" i="2"/>
  <c r="K1703" i="2" s="1"/>
  <c r="D1703" i="2"/>
  <c r="C1703" i="2"/>
  <c r="B1703" i="2"/>
  <c r="A1703" i="2"/>
  <c r="J1702" i="2"/>
  <c r="I1702" i="2"/>
  <c r="L1702" i="2" s="1"/>
  <c r="H1702" i="2"/>
  <c r="G1702" i="2"/>
  <c r="F1702" i="2"/>
  <c r="E1702" i="2"/>
  <c r="K1702" i="2" s="1"/>
  <c r="D1702" i="2"/>
  <c r="C1702" i="2"/>
  <c r="B1702" i="2"/>
  <c r="A1702" i="2"/>
  <c r="J1701" i="2"/>
  <c r="I1701" i="2"/>
  <c r="L1701" i="2" s="1"/>
  <c r="H1701" i="2"/>
  <c r="G1701" i="2"/>
  <c r="F1701" i="2"/>
  <c r="E1701" i="2"/>
  <c r="K1701" i="2" s="1"/>
  <c r="D1701" i="2"/>
  <c r="C1701" i="2"/>
  <c r="B1701" i="2"/>
  <c r="A1701" i="2"/>
  <c r="J1700" i="2"/>
  <c r="I1700" i="2"/>
  <c r="L1700" i="2" s="1"/>
  <c r="H1700" i="2"/>
  <c r="G1700" i="2"/>
  <c r="F1700" i="2"/>
  <c r="E1700" i="2"/>
  <c r="K1700" i="2" s="1"/>
  <c r="D1700" i="2"/>
  <c r="C1700" i="2"/>
  <c r="B1700" i="2"/>
  <c r="A1700" i="2"/>
  <c r="J1699" i="2"/>
  <c r="I1699" i="2"/>
  <c r="L1699" i="2" s="1"/>
  <c r="H1699" i="2"/>
  <c r="G1699" i="2"/>
  <c r="F1699" i="2"/>
  <c r="E1699" i="2"/>
  <c r="K1699" i="2" s="1"/>
  <c r="D1699" i="2"/>
  <c r="C1699" i="2"/>
  <c r="B1699" i="2"/>
  <c r="A1699" i="2"/>
  <c r="J1698" i="2"/>
  <c r="I1698" i="2"/>
  <c r="L1698" i="2" s="1"/>
  <c r="H1698" i="2"/>
  <c r="G1698" i="2"/>
  <c r="F1698" i="2"/>
  <c r="E1698" i="2"/>
  <c r="K1698" i="2" s="1"/>
  <c r="D1698" i="2"/>
  <c r="C1698" i="2"/>
  <c r="B1698" i="2"/>
  <c r="A1698" i="2"/>
  <c r="J1697" i="2"/>
  <c r="I1697" i="2"/>
  <c r="L1697" i="2" s="1"/>
  <c r="H1697" i="2"/>
  <c r="G1697" i="2"/>
  <c r="F1697" i="2"/>
  <c r="E1697" i="2"/>
  <c r="K1697" i="2" s="1"/>
  <c r="D1697" i="2"/>
  <c r="C1697" i="2"/>
  <c r="B1697" i="2"/>
  <c r="A1697" i="2"/>
  <c r="J1696" i="2"/>
  <c r="I1696" i="2"/>
  <c r="L1696" i="2" s="1"/>
  <c r="H1696" i="2"/>
  <c r="G1696" i="2"/>
  <c r="F1696" i="2"/>
  <c r="E1696" i="2"/>
  <c r="K1696" i="2" s="1"/>
  <c r="D1696" i="2"/>
  <c r="C1696" i="2"/>
  <c r="B1696" i="2"/>
  <c r="A1696" i="2"/>
  <c r="J1695" i="2"/>
  <c r="I1695" i="2"/>
  <c r="L1695" i="2" s="1"/>
  <c r="H1695" i="2"/>
  <c r="G1695" i="2"/>
  <c r="F1695" i="2"/>
  <c r="E1695" i="2"/>
  <c r="K1695" i="2" s="1"/>
  <c r="D1695" i="2"/>
  <c r="C1695" i="2"/>
  <c r="B1695" i="2"/>
  <c r="A1695" i="2"/>
  <c r="J1694" i="2"/>
  <c r="I1694" i="2"/>
  <c r="L1694" i="2" s="1"/>
  <c r="H1694" i="2"/>
  <c r="G1694" i="2"/>
  <c r="F1694" i="2"/>
  <c r="E1694" i="2"/>
  <c r="K1694" i="2" s="1"/>
  <c r="D1694" i="2"/>
  <c r="C1694" i="2"/>
  <c r="B1694" i="2"/>
  <c r="A1694" i="2"/>
  <c r="J1693" i="2"/>
  <c r="I1693" i="2"/>
  <c r="L1693" i="2" s="1"/>
  <c r="H1693" i="2"/>
  <c r="G1693" i="2"/>
  <c r="F1693" i="2"/>
  <c r="E1693" i="2"/>
  <c r="K1693" i="2" s="1"/>
  <c r="D1693" i="2"/>
  <c r="C1693" i="2"/>
  <c r="B1693" i="2"/>
  <c r="A1693" i="2"/>
  <c r="J1692" i="2"/>
  <c r="I1692" i="2"/>
  <c r="L1692" i="2" s="1"/>
  <c r="H1692" i="2"/>
  <c r="G1692" i="2"/>
  <c r="F1692" i="2"/>
  <c r="E1692" i="2"/>
  <c r="K1692" i="2" s="1"/>
  <c r="D1692" i="2"/>
  <c r="C1692" i="2"/>
  <c r="B1692" i="2"/>
  <c r="A1692" i="2"/>
  <c r="J1691" i="2"/>
  <c r="I1691" i="2"/>
  <c r="L1691" i="2" s="1"/>
  <c r="H1691" i="2"/>
  <c r="G1691" i="2"/>
  <c r="F1691" i="2"/>
  <c r="E1691" i="2"/>
  <c r="K1691" i="2" s="1"/>
  <c r="D1691" i="2"/>
  <c r="C1691" i="2"/>
  <c r="B1691" i="2"/>
  <c r="A1691" i="2"/>
  <c r="J1690" i="2"/>
  <c r="I1690" i="2"/>
  <c r="L1690" i="2" s="1"/>
  <c r="H1690" i="2"/>
  <c r="G1690" i="2"/>
  <c r="F1690" i="2"/>
  <c r="E1690" i="2"/>
  <c r="K1690" i="2" s="1"/>
  <c r="D1690" i="2"/>
  <c r="C1690" i="2"/>
  <c r="B1690" i="2"/>
  <c r="A1690" i="2"/>
  <c r="J1689" i="2"/>
  <c r="I1689" i="2"/>
  <c r="L1689" i="2" s="1"/>
  <c r="H1689" i="2"/>
  <c r="G1689" i="2"/>
  <c r="F1689" i="2"/>
  <c r="E1689" i="2"/>
  <c r="K1689" i="2" s="1"/>
  <c r="D1689" i="2"/>
  <c r="C1689" i="2"/>
  <c r="B1689" i="2"/>
  <c r="A1689" i="2"/>
  <c r="J1688" i="2"/>
  <c r="I1688" i="2"/>
  <c r="L1688" i="2" s="1"/>
  <c r="H1688" i="2"/>
  <c r="G1688" i="2"/>
  <c r="F1688" i="2"/>
  <c r="E1688" i="2"/>
  <c r="K1688" i="2" s="1"/>
  <c r="D1688" i="2"/>
  <c r="C1688" i="2"/>
  <c r="B1688" i="2"/>
  <c r="A1688" i="2"/>
  <c r="J1687" i="2"/>
  <c r="I1687" i="2"/>
  <c r="L1687" i="2" s="1"/>
  <c r="H1687" i="2"/>
  <c r="G1687" i="2"/>
  <c r="F1687" i="2"/>
  <c r="E1687" i="2"/>
  <c r="K1687" i="2" s="1"/>
  <c r="D1687" i="2"/>
  <c r="C1687" i="2"/>
  <c r="B1687" i="2"/>
  <c r="A1687" i="2"/>
  <c r="J1686" i="2"/>
  <c r="I1686" i="2"/>
  <c r="L1686" i="2" s="1"/>
  <c r="H1686" i="2"/>
  <c r="G1686" i="2"/>
  <c r="F1686" i="2"/>
  <c r="E1686" i="2"/>
  <c r="K1686" i="2" s="1"/>
  <c r="D1686" i="2"/>
  <c r="C1686" i="2"/>
  <c r="B1686" i="2"/>
  <c r="A1686" i="2"/>
  <c r="J1685" i="2"/>
  <c r="I1685" i="2"/>
  <c r="L1685" i="2" s="1"/>
  <c r="H1685" i="2"/>
  <c r="G1685" i="2"/>
  <c r="F1685" i="2"/>
  <c r="E1685" i="2"/>
  <c r="K1685" i="2" s="1"/>
  <c r="D1685" i="2"/>
  <c r="C1685" i="2"/>
  <c r="B1685" i="2"/>
  <c r="A1685" i="2"/>
  <c r="J1684" i="2"/>
  <c r="I1684" i="2"/>
  <c r="L1684" i="2" s="1"/>
  <c r="H1684" i="2"/>
  <c r="G1684" i="2"/>
  <c r="F1684" i="2"/>
  <c r="E1684" i="2"/>
  <c r="K1684" i="2" s="1"/>
  <c r="D1684" i="2"/>
  <c r="C1684" i="2"/>
  <c r="B1684" i="2"/>
  <c r="A1684" i="2"/>
  <c r="J1683" i="2"/>
  <c r="I1683" i="2"/>
  <c r="L1683" i="2" s="1"/>
  <c r="H1683" i="2"/>
  <c r="G1683" i="2"/>
  <c r="F1683" i="2"/>
  <c r="E1683" i="2"/>
  <c r="K1683" i="2" s="1"/>
  <c r="D1683" i="2"/>
  <c r="C1683" i="2"/>
  <c r="B1683" i="2"/>
  <c r="A1683" i="2"/>
  <c r="J1682" i="2"/>
  <c r="I1682" i="2"/>
  <c r="L1682" i="2" s="1"/>
  <c r="H1682" i="2"/>
  <c r="G1682" i="2"/>
  <c r="F1682" i="2"/>
  <c r="E1682" i="2"/>
  <c r="K1682" i="2" s="1"/>
  <c r="D1682" i="2"/>
  <c r="C1682" i="2"/>
  <c r="B1682" i="2"/>
  <c r="A1682" i="2"/>
  <c r="J1681" i="2"/>
  <c r="I1681" i="2"/>
  <c r="L1681" i="2" s="1"/>
  <c r="H1681" i="2"/>
  <c r="G1681" i="2"/>
  <c r="F1681" i="2"/>
  <c r="E1681" i="2"/>
  <c r="K1681" i="2" s="1"/>
  <c r="D1681" i="2"/>
  <c r="C1681" i="2"/>
  <c r="B1681" i="2"/>
  <c r="A1681" i="2"/>
  <c r="J1680" i="2"/>
  <c r="I1680" i="2"/>
  <c r="L1680" i="2" s="1"/>
  <c r="H1680" i="2"/>
  <c r="G1680" i="2"/>
  <c r="F1680" i="2"/>
  <c r="E1680" i="2"/>
  <c r="K1680" i="2" s="1"/>
  <c r="D1680" i="2"/>
  <c r="C1680" i="2"/>
  <c r="B1680" i="2"/>
  <c r="A1680" i="2"/>
  <c r="J1679" i="2"/>
  <c r="I1679" i="2"/>
  <c r="L1679" i="2" s="1"/>
  <c r="H1679" i="2"/>
  <c r="G1679" i="2"/>
  <c r="F1679" i="2"/>
  <c r="E1679" i="2"/>
  <c r="K1679" i="2" s="1"/>
  <c r="D1679" i="2"/>
  <c r="C1679" i="2"/>
  <c r="B1679" i="2"/>
  <c r="A1679" i="2"/>
  <c r="J1678" i="2"/>
  <c r="I1678" i="2"/>
  <c r="L1678" i="2" s="1"/>
  <c r="H1678" i="2"/>
  <c r="G1678" i="2"/>
  <c r="F1678" i="2"/>
  <c r="E1678" i="2"/>
  <c r="K1678" i="2" s="1"/>
  <c r="D1678" i="2"/>
  <c r="C1678" i="2"/>
  <c r="B1678" i="2"/>
  <c r="A1678" i="2"/>
  <c r="J1677" i="2"/>
  <c r="I1677" i="2"/>
  <c r="L1677" i="2" s="1"/>
  <c r="H1677" i="2"/>
  <c r="G1677" i="2"/>
  <c r="F1677" i="2"/>
  <c r="E1677" i="2"/>
  <c r="K1677" i="2" s="1"/>
  <c r="D1677" i="2"/>
  <c r="C1677" i="2"/>
  <c r="B1677" i="2"/>
  <c r="A1677" i="2"/>
  <c r="J1676" i="2"/>
  <c r="I1676" i="2"/>
  <c r="L1676" i="2" s="1"/>
  <c r="H1676" i="2"/>
  <c r="G1676" i="2"/>
  <c r="F1676" i="2"/>
  <c r="E1676" i="2"/>
  <c r="K1676" i="2" s="1"/>
  <c r="D1676" i="2"/>
  <c r="C1676" i="2"/>
  <c r="B1676" i="2"/>
  <c r="A1676" i="2"/>
  <c r="J1675" i="2"/>
  <c r="I1675" i="2"/>
  <c r="L1675" i="2" s="1"/>
  <c r="H1675" i="2"/>
  <c r="G1675" i="2"/>
  <c r="F1675" i="2"/>
  <c r="E1675" i="2"/>
  <c r="K1675" i="2" s="1"/>
  <c r="D1675" i="2"/>
  <c r="C1675" i="2"/>
  <c r="B1675" i="2"/>
  <c r="A1675" i="2"/>
  <c r="J1674" i="2"/>
  <c r="I1674" i="2"/>
  <c r="L1674" i="2" s="1"/>
  <c r="H1674" i="2"/>
  <c r="G1674" i="2"/>
  <c r="F1674" i="2"/>
  <c r="E1674" i="2"/>
  <c r="K1674" i="2" s="1"/>
  <c r="D1674" i="2"/>
  <c r="C1674" i="2"/>
  <c r="B1674" i="2"/>
  <c r="A1674" i="2"/>
  <c r="J1673" i="2"/>
  <c r="I1673" i="2"/>
  <c r="L1673" i="2" s="1"/>
  <c r="H1673" i="2"/>
  <c r="G1673" i="2"/>
  <c r="F1673" i="2"/>
  <c r="E1673" i="2"/>
  <c r="K1673" i="2" s="1"/>
  <c r="D1673" i="2"/>
  <c r="C1673" i="2"/>
  <c r="B1673" i="2"/>
  <c r="A1673" i="2"/>
  <c r="J1672" i="2"/>
  <c r="I1672" i="2"/>
  <c r="L1672" i="2" s="1"/>
  <c r="H1672" i="2"/>
  <c r="G1672" i="2"/>
  <c r="F1672" i="2"/>
  <c r="E1672" i="2"/>
  <c r="K1672" i="2" s="1"/>
  <c r="D1672" i="2"/>
  <c r="C1672" i="2"/>
  <c r="B1672" i="2"/>
  <c r="A1672" i="2"/>
  <c r="J1671" i="2"/>
  <c r="I1671" i="2"/>
  <c r="L1671" i="2" s="1"/>
  <c r="H1671" i="2"/>
  <c r="G1671" i="2"/>
  <c r="F1671" i="2"/>
  <c r="E1671" i="2"/>
  <c r="K1671" i="2" s="1"/>
  <c r="D1671" i="2"/>
  <c r="C1671" i="2"/>
  <c r="B1671" i="2"/>
  <c r="A1671" i="2"/>
  <c r="J1670" i="2"/>
  <c r="I1670" i="2"/>
  <c r="L1670" i="2" s="1"/>
  <c r="H1670" i="2"/>
  <c r="G1670" i="2"/>
  <c r="F1670" i="2"/>
  <c r="E1670" i="2"/>
  <c r="K1670" i="2" s="1"/>
  <c r="D1670" i="2"/>
  <c r="C1670" i="2"/>
  <c r="B1670" i="2"/>
  <c r="A1670" i="2"/>
  <c r="J1669" i="2"/>
  <c r="I1669" i="2"/>
  <c r="L1669" i="2" s="1"/>
  <c r="H1669" i="2"/>
  <c r="G1669" i="2"/>
  <c r="F1669" i="2"/>
  <c r="E1669" i="2"/>
  <c r="K1669" i="2" s="1"/>
  <c r="D1669" i="2"/>
  <c r="C1669" i="2"/>
  <c r="B1669" i="2"/>
  <c r="A1669" i="2"/>
  <c r="J1668" i="2"/>
  <c r="I1668" i="2"/>
  <c r="L1668" i="2" s="1"/>
  <c r="H1668" i="2"/>
  <c r="G1668" i="2"/>
  <c r="F1668" i="2"/>
  <c r="E1668" i="2"/>
  <c r="K1668" i="2" s="1"/>
  <c r="D1668" i="2"/>
  <c r="C1668" i="2"/>
  <c r="B1668" i="2"/>
  <c r="A1668" i="2"/>
  <c r="J1667" i="2"/>
  <c r="I1667" i="2"/>
  <c r="L1667" i="2" s="1"/>
  <c r="H1667" i="2"/>
  <c r="G1667" i="2"/>
  <c r="F1667" i="2"/>
  <c r="E1667" i="2"/>
  <c r="K1667" i="2" s="1"/>
  <c r="D1667" i="2"/>
  <c r="C1667" i="2"/>
  <c r="B1667" i="2"/>
  <c r="A1667" i="2"/>
  <c r="J1666" i="2"/>
  <c r="I1666" i="2"/>
  <c r="L1666" i="2" s="1"/>
  <c r="H1666" i="2"/>
  <c r="G1666" i="2"/>
  <c r="F1666" i="2"/>
  <c r="E1666" i="2"/>
  <c r="K1666" i="2" s="1"/>
  <c r="D1666" i="2"/>
  <c r="C1666" i="2"/>
  <c r="B1666" i="2"/>
  <c r="A1666" i="2"/>
  <c r="J1665" i="2"/>
  <c r="I1665" i="2"/>
  <c r="L1665" i="2" s="1"/>
  <c r="H1665" i="2"/>
  <c r="G1665" i="2"/>
  <c r="F1665" i="2"/>
  <c r="E1665" i="2"/>
  <c r="K1665" i="2" s="1"/>
  <c r="D1665" i="2"/>
  <c r="C1665" i="2"/>
  <c r="B1665" i="2"/>
  <c r="A1665" i="2"/>
  <c r="J1664" i="2"/>
  <c r="I1664" i="2"/>
  <c r="L1664" i="2" s="1"/>
  <c r="H1664" i="2"/>
  <c r="G1664" i="2"/>
  <c r="F1664" i="2"/>
  <c r="E1664" i="2"/>
  <c r="K1664" i="2" s="1"/>
  <c r="D1664" i="2"/>
  <c r="C1664" i="2"/>
  <c r="B1664" i="2"/>
  <c r="A1664" i="2"/>
  <c r="J1663" i="2"/>
  <c r="I1663" i="2"/>
  <c r="L1663" i="2" s="1"/>
  <c r="H1663" i="2"/>
  <c r="G1663" i="2"/>
  <c r="F1663" i="2"/>
  <c r="E1663" i="2"/>
  <c r="K1663" i="2" s="1"/>
  <c r="D1663" i="2"/>
  <c r="C1663" i="2"/>
  <c r="B1663" i="2"/>
  <c r="A1663" i="2"/>
  <c r="J1662" i="2"/>
  <c r="I1662" i="2"/>
  <c r="L1662" i="2" s="1"/>
  <c r="H1662" i="2"/>
  <c r="G1662" i="2"/>
  <c r="F1662" i="2"/>
  <c r="E1662" i="2"/>
  <c r="K1662" i="2" s="1"/>
  <c r="D1662" i="2"/>
  <c r="C1662" i="2"/>
  <c r="B1662" i="2"/>
  <c r="A1662" i="2"/>
  <c r="J1661" i="2"/>
  <c r="I1661" i="2"/>
  <c r="L1661" i="2" s="1"/>
  <c r="H1661" i="2"/>
  <c r="G1661" i="2"/>
  <c r="F1661" i="2"/>
  <c r="E1661" i="2"/>
  <c r="K1661" i="2" s="1"/>
  <c r="D1661" i="2"/>
  <c r="C1661" i="2"/>
  <c r="B1661" i="2"/>
  <c r="A1661" i="2"/>
  <c r="J1660" i="2"/>
  <c r="I1660" i="2"/>
  <c r="L1660" i="2" s="1"/>
  <c r="H1660" i="2"/>
  <c r="G1660" i="2"/>
  <c r="F1660" i="2"/>
  <c r="E1660" i="2"/>
  <c r="K1660" i="2" s="1"/>
  <c r="D1660" i="2"/>
  <c r="C1660" i="2"/>
  <c r="B1660" i="2"/>
  <c r="A1660" i="2"/>
  <c r="J1659" i="2"/>
  <c r="I1659" i="2"/>
  <c r="L1659" i="2" s="1"/>
  <c r="H1659" i="2"/>
  <c r="G1659" i="2"/>
  <c r="F1659" i="2"/>
  <c r="E1659" i="2"/>
  <c r="K1659" i="2" s="1"/>
  <c r="D1659" i="2"/>
  <c r="C1659" i="2"/>
  <c r="B1659" i="2"/>
  <c r="A1659" i="2"/>
  <c r="J1658" i="2"/>
  <c r="I1658" i="2"/>
  <c r="L1658" i="2" s="1"/>
  <c r="H1658" i="2"/>
  <c r="G1658" i="2"/>
  <c r="F1658" i="2"/>
  <c r="E1658" i="2"/>
  <c r="K1658" i="2" s="1"/>
  <c r="D1658" i="2"/>
  <c r="C1658" i="2"/>
  <c r="B1658" i="2"/>
  <c r="A1658" i="2"/>
  <c r="J1657" i="2"/>
  <c r="I1657" i="2"/>
  <c r="L1657" i="2" s="1"/>
  <c r="H1657" i="2"/>
  <c r="G1657" i="2"/>
  <c r="F1657" i="2"/>
  <c r="E1657" i="2"/>
  <c r="K1657" i="2" s="1"/>
  <c r="D1657" i="2"/>
  <c r="C1657" i="2"/>
  <c r="B1657" i="2"/>
  <c r="A1657" i="2"/>
  <c r="J1656" i="2"/>
  <c r="I1656" i="2"/>
  <c r="L1656" i="2" s="1"/>
  <c r="H1656" i="2"/>
  <c r="G1656" i="2"/>
  <c r="F1656" i="2"/>
  <c r="E1656" i="2"/>
  <c r="K1656" i="2" s="1"/>
  <c r="D1656" i="2"/>
  <c r="C1656" i="2"/>
  <c r="B1656" i="2"/>
  <c r="A1656" i="2"/>
  <c r="J1655" i="2"/>
  <c r="I1655" i="2"/>
  <c r="L1655" i="2" s="1"/>
  <c r="H1655" i="2"/>
  <c r="G1655" i="2"/>
  <c r="F1655" i="2"/>
  <c r="E1655" i="2"/>
  <c r="K1655" i="2" s="1"/>
  <c r="D1655" i="2"/>
  <c r="C1655" i="2"/>
  <c r="B1655" i="2"/>
  <c r="A1655" i="2"/>
  <c r="J1654" i="2"/>
  <c r="I1654" i="2"/>
  <c r="L1654" i="2" s="1"/>
  <c r="H1654" i="2"/>
  <c r="G1654" i="2"/>
  <c r="F1654" i="2"/>
  <c r="E1654" i="2"/>
  <c r="K1654" i="2" s="1"/>
  <c r="D1654" i="2"/>
  <c r="C1654" i="2"/>
  <c r="B1654" i="2"/>
  <c r="A1654" i="2"/>
  <c r="J1653" i="2"/>
  <c r="I1653" i="2"/>
  <c r="L1653" i="2" s="1"/>
  <c r="H1653" i="2"/>
  <c r="G1653" i="2"/>
  <c r="F1653" i="2"/>
  <c r="E1653" i="2"/>
  <c r="K1653" i="2" s="1"/>
  <c r="D1653" i="2"/>
  <c r="C1653" i="2"/>
  <c r="B1653" i="2"/>
  <c r="A1653" i="2"/>
  <c r="J1652" i="2"/>
  <c r="I1652" i="2"/>
  <c r="L1652" i="2" s="1"/>
  <c r="H1652" i="2"/>
  <c r="G1652" i="2"/>
  <c r="F1652" i="2"/>
  <c r="E1652" i="2"/>
  <c r="K1652" i="2" s="1"/>
  <c r="D1652" i="2"/>
  <c r="C1652" i="2"/>
  <c r="B1652" i="2"/>
  <c r="A1652" i="2"/>
  <c r="J1651" i="2"/>
  <c r="I1651" i="2"/>
  <c r="L1651" i="2" s="1"/>
  <c r="H1651" i="2"/>
  <c r="G1651" i="2"/>
  <c r="F1651" i="2"/>
  <c r="E1651" i="2"/>
  <c r="K1651" i="2" s="1"/>
  <c r="D1651" i="2"/>
  <c r="C1651" i="2"/>
  <c r="B1651" i="2"/>
  <c r="A1651" i="2"/>
  <c r="J1650" i="2"/>
  <c r="I1650" i="2"/>
  <c r="L1650" i="2" s="1"/>
  <c r="H1650" i="2"/>
  <c r="G1650" i="2"/>
  <c r="F1650" i="2"/>
  <c r="E1650" i="2"/>
  <c r="K1650" i="2" s="1"/>
  <c r="D1650" i="2"/>
  <c r="C1650" i="2"/>
  <c r="B1650" i="2"/>
  <c r="A1650" i="2"/>
  <c r="J1649" i="2"/>
  <c r="I1649" i="2"/>
  <c r="L1649" i="2" s="1"/>
  <c r="H1649" i="2"/>
  <c r="G1649" i="2"/>
  <c r="F1649" i="2"/>
  <c r="E1649" i="2"/>
  <c r="K1649" i="2" s="1"/>
  <c r="D1649" i="2"/>
  <c r="C1649" i="2"/>
  <c r="B1649" i="2"/>
  <c r="A1649" i="2"/>
  <c r="J1648" i="2"/>
  <c r="I1648" i="2"/>
  <c r="L1648" i="2" s="1"/>
  <c r="H1648" i="2"/>
  <c r="G1648" i="2"/>
  <c r="F1648" i="2"/>
  <c r="E1648" i="2"/>
  <c r="K1648" i="2" s="1"/>
  <c r="D1648" i="2"/>
  <c r="C1648" i="2"/>
  <c r="B1648" i="2"/>
  <c r="A1648" i="2"/>
  <c r="J1647" i="2"/>
  <c r="I1647" i="2"/>
  <c r="L1647" i="2" s="1"/>
  <c r="H1647" i="2"/>
  <c r="G1647" i="2"/>
  <c r="F1647" i="2"/>
  <c r="E1647" i="2"/>
  <c r="K1647" i="2" s="1"/>
  <c r="D1647" i="2"/>
  <c r="C1647" i="2"/>
  <c r="B1647" i="2"/>
  <c r="A1647" i="2"/>
  <c r="J1646" i="2"/>
  <c r="I1646" i="2"/>
  <c r="L1646" i="2" s="1"/>
  <c r="H1646" i="2"/>
  <c r="G1646" i="2"/>
  <c r="F1646" i="2"/>
  <c r="E1646" i="2"/>
  <c r="K1646" i="2" s="1"/>
  <c r="D1646" i="2"/>
  <c r="C1646" i="2"/>
  <c r="B1646" i="2"/>
  <c r="A1646" i="2"/>
  <c r="J1645" i="2"/>
  <c r="I1645" i="2"/>
  <c r="L1645" i="2" s="1"/>
  <c r="H1645" i="2"/>
  <c r="G1645" i="2"/>
  <c r="F1645" i="2"/>
  <c r="E1645" i="2"/>
  <c r="K1645" i="2" s="1"/>
  <c r="D1645" i="2"/>
  <c r="C1645" i="2"/>
  <c r="B1645" i="2"/>
  <c r="A1645" i="2"/>
  <c r="J1644" i="2"/>
  <c r="I1644" i="2"/>
  <c r="L1644" i="2" s="1"/>
  <c r="H1644" i="2"/>
  <c r="G1644" i="2"/>
  <c r="F1644" i="2"/>
  <c r="E1644" i="2"/>
  <c r="K1644" i="2" s="1"/>
  <c r="D1644" i="2"/>
  <c r="C1644" i="2"/>
  <c r="B1644" i="2"/>
  <c r="A1644" i="2"/>
  <c r="J1643" i="2"/>
  <c r="I1643" i="2"/>
  <c r="L1643" i="2" s="1"/>
  <c r="H1643" i="2"/>
  <c r="G1643" i="2"/>
  <c r="F1643" i="2"/>
  <c r="E1643" i="2"/>
  <c r="K1643" i="2" s="1"/>
  <c r="D1643" i="2"/>
  <c r="C1643" i="2"/>
  <c r="B1643" i="2"/>
  <c r="A1643" i="2"/>
  <c r="J1642" i="2"/>
  <c r="I1642" i="2"/>
  <c r="L1642" i="2" s="1"/>
  <c r="H1642" i="2"/>
  <c r="G1642" i="2"/>
  <c r="F1642" i="2"/>
  <c r="E1642" i="2"/>
  <c r="K1642" i="2" s="1"/>
  <c r="D1642" i="2"/>
  <c r="C1642" i="2"/>
  <c r="B1642" i="2"/>
  <c r="A1642" i="2"/>
  <c r="J1641" i="2"/>
  <c r="I1641" i="2"/>
  <c r="L1641" i="2" s="1"/>
  <c r="H1641" i="2"/>
  <c r="G1641" i="2"/>
  <c r="F1641" i="2"/>
  <c r="E1641" i="2"/>
  <c r="K1641" i="2" s="1"/>
  <c r="D1641" i="2"/>
  <c r="C1641" i="2"/>
  <c r="B1641" i="2"/>
  <c r="A1641" i="2"/>
  <c r="J1640" i="2"/>
  <c r="I1640" i="2"/>
  <c r="L1640" i="2" s="1"/>
  <c r="H1640" i="2"/>
  <c r="G1640" i="2"/>
  <c r="F1640" i="2"/>
  <c r="E1640" i="2"/>
  <c r="K1640" i="2" s="1"/>
  <c r="D1640" i="2"/>
  <c r="C1640" i="2"/>
  <c r="B1640" i="2"/>
  <c r="A1640" i="2"/>
  <c r="J1639" i="2"/>
  <c r="I1639" i="2"/>
  <c r="L1639" i="2" s="1"/>
  <c r="H1639" i="2"/>
  <c r="G1639" i="2"/>
  <c r="F1639" i="2"/>
  <c r="E1639" i="2"/>
  <c r="K1639" i="2" s="1"/>
  <c r="D1639" i="2"/>
  <c r="C1639" i="2"/>
  <c r="B1639" i="2"/>
  <c r="A1639" i="2"/>
  <c r="J1638" i="2"/>
  <c r="I1638" i="2"/>
  <c r="L1638" i="2" s="1"/>
  <c r="H1638" i="2"/>
  <c r="G1638" i="2"/>
  <c r="F1638" i="2"/>
  <c r="E1638" i="2"/>
  <c r="K1638" i="2" s="1"/>
  <c r="D1638" i="2"/>
  <c r="C1638" i="2"/>
  <c r="B1638" i="2"/>
  <c r="A1638" i="2"/>
  <c r="J1637" i="2"/>
  <c r="I1637" i="2"/>
  <c r="L1637" i="2" s="1"/>
  <c r="H1637" i="2"/>
  <c r="G1637" i="2"/>
  <c r="F1637" i="2"/>
  <c r="E1637" i="2"/>
  <c r="K1637" i="2" s="1"/>
  <c r="D1637" i="2"/>
  <c r="C1637" i="2"/>
  <c r="B1637" i="2"/>
  <c r="A1637" i="2"/>
  <c r="J1636" i="2"/>
  <c r="I1636" i="2"/>
  <c r="L1636" i="2" s="1"/>
  <c r="H1636" i="2"/>
  <c r="G1636" i="2"/>
  <c r="F1636" i="2"/>
  <c r="E1636" i="2"/>
  <c r="K1636" i="2" s="1"/>
  <c r="D1636" i="2"/>
  <c r="C1636" i="2"/>
  <c r="B1636" i="2"/>
  <c r="A1636" i="2"/>
  <c r="J1635" i="2"/>
  <c r="I1635" i="2"/>
  <c r="L1635" i="2" s="1"/>
  <c r="H1635" i="2"/>
  <c r="G1635" i="2"/>
  <c r="F1635" i="2"/>
  <c r="E1635" i="2"/>
  <c r="K1635" i="2" s="1"/>
  <c r="D1635" i="2"/>
  <c r="C1635" i="2"/>
  <c r="B1635" i="2"/>
  <c r="A1635" i="2"/>
  <c r="J1634" i="2"/>
  <c r="I1634" i="2"/>
  <c r="L1634" i="2" s="1"/>
  <c r="H1634" i="2"/>
  <c r="G1634" i="2"/>
  <c r="F1634" i="2"/>
  <c r="E1634" i="2"/>
  <c r="K1634" i="2" s="1"/>
  <c r="D1634" i="2"/>
  <c r="C1634" i="2"/>
  <c r="B1634" i="2"/>
  <c r="A1634" i="2"/>
  <c r="J1633" i="2"/>
  <c r="I1633" i="2"/>
  <c r="L1633" i="2" s="1"/>
  <c r="H1633" i="2"/>
  <c r="G1633" i="2"/>
  <c r="F1633" i="2"/>
  <c r="E1633" i="2"/>
  <c r="K1633" i="2" s="1"/>
  <c r="D1633" i="2"/>
  <c r="C1633" i="2"/>
  <c r="B1633" i="2"/>
  <c r="A1633" i="2"/>
  <c r="J1632" i="2"/>
  <c r="I1632" i="2"/>
  <c r="L1632" i="2" s="1"/>
  <c r="H1632" i="2"/>
  <c r="G1632" i="2"/>
  <c r="F1632" i="2"/>
  <c r="E1632" i="2"/>
  <c r="K1632" i="2" s="1"/>
  <c r="D1632" i="2"/>
  <c r="C1632" i="2"/>
  <c r="B1632" i="2"/>
  <c r="A1632" i="2"/>
  <c r="J1631" i="2"/>
  <c r="I1631" i="2"/>
  <c r="L1631" i="2" s="1"/>
  <c r="H1631" i="2"/>
  <c r="G1631" i="2"/>
  <c r="F1631" i="2"/>
  <c r="E1631" i="2"/>
  <c r="K1631" i="2" s="1"/>
  <c r="D1631" i="2"/>
  <c r="C1631" i="2"/>
  <c r="B1631" i="2"/>
  <c r="A1631" i="2"/>
  <c r="J1630" i="2"/>
  <c r="I1630" i="2"/>
  <c r="L1630" i="2" s="1"/>
  <c r="H1630" i="2"/>
  <c r="G1630" i="2"/>
  <c r="F1630" i="2"/>
  <c r="E1630" i="2"/>
  <c r="K1630" i="2" s="1"/>
  <c r="D1630" i="2"/>
  <c r="C1630" i="2"/>
  <c r="B1630" i="2"/>
  <c r="A1630" i="2"/>
  <c r="J1629" i="2"/>
  <c r="I1629" i="2"/>
  <c r="L1629" i="2" s="1"/>
  <c r="H1629" i="2"/>
  <c r="G1629" i="2"/>
  <c r="F1629" i="2"/>
  <c r="E1629" i="2"/>
  <c r="K1629" i="2" s="1"/>
  <c r="D1629" i="2"/>
  <c r="C1629" i="2"/>
  <c r="B1629" i="2"/>
  <c r="A1629" i="2"/>
  <c r="J1628" i="2"/>
  <c r="I1628" i="2"/>
  <c r="L1628" i="2" s="1"/>
  <c r="H1628" i="2"/>
  <c r="G1628" i="2"/>
  <c r="F1628" i="2"/>
  <c r="E1628" i="2"/>
  <c r="K1628" i="2" s="1"/>
  <c r="D1628" i="2"/>
  <c r="C1628" i="2"/>
  <c r="B1628" i="2"/>
  <c r="A1628" i="2"/>
  <c r="J1627" i="2"/>
  <c r="I1627" i="2"/>
  <c r="L1627" i="2" s="1"/>
  <c r="H1627" i="2"/>
  <c r="G1627" i="2"/>
  <c r="F1627" i="2"/>
  <c r="E1627" i="2"/>
  <c r="K1627" i="2" s="1"/>
  <c r="D1627" i="2"/>
  <c r="C1627" i="2"/>
  <c r="B1627" i="2"/>
  <c r="A1627" i="2"/>
  <c r="J1626" i="2"/>
  <c r="I1626" i="2"/>
  <c r="L1626" i="2" s="1"/>
  <c r="H1626" i="2"/>
  <c r="G1626" i="2"/>
  <c r="F1626" i="2"/>
  <c r="E1626" i="2"/>
  <c r="K1626" i="2" s="1"/>
  <c r="D1626" i="2"/>
  <c r="C1626" i="2"/>
  <c r="B1626" i="2"/>
  <c r="A1626" i="2"/>
  <c r="J1625" i="2"/>
  <c r="I1625" i="2"/>
  <c r="L1625" i="2" s="1"/>
  <c r="H1625" i="2"/>
  <c r="G1625" i="2"/>
  <c r="F1625" i="2"/>
  <c r="E1625" i="2"/>
  <c r="K1625" i="2" s="1"/>
  <c r="D1625" i="2"/>
  <c r="C1625" i="2"/>
  <c r="B1625" i="2"/>
  <c r="A1625" i="2"/>
  <c r="J1624" i="2"/>
  <c r="I1624" i="2"/>
  <c r="L1624" i="2" s="1"/>
  <c r="H1624" i="2"/>
  <c r="G1624" i="2"/>
  <c r="F1624" i="2"/>
  <c r="E1624" i="2"/>
  <c r="K1624" i="2" s="1"/>
  <c r="D1624" i="2"/>
  <c r="C1624" i="2"/>
  <c r="B1624" i="2"/>
  <c r="A1624" i="2"/>
  <c r="J1623" i="2"/>
  <c r="I1623" i="2"/>
  <c r="L1623" i="2" s="1"/>
  <c r="H1623" i="2"/>
  <c r="G1623" i="2"/>
  <c r="F1623" i="2"/>
  <c r="E1623" i="2"/>
  <c r="K1623" i="2" s="1"/>
  <c r="D1623" i="2"/>
  <c r="C1623" i="2"/>
  <c r="B1623" i="2"/>
  <c r="A1623" i="2"/>
  <c r="J1622" i="2"/>
  <c r="I1622" i="2"/>
  <c r="L1622" i="2" s="1"/>
  <c r="H1622" i="2"/>
  <c r="G1622" i="2"/>
  <c r="F1622" i="2"/>
  <c r="E1622" i="2"/>
  <c r="K1622" i="2" s="1"/>
  <c r="D1622" i="2"/>
  <c r="C1622" i="2"/>
  <c r="B1622" i="2"/>
  <c r="A1622" i="2"/>
  <c r="J1621" i="2"/>
  <c r="I1621" i="2"/>
  <c r="L1621" i="2" s="1"/>
  <c r="H1621" i="2"/>
  <c r="G1621" i="2"/>
  <c r="F1621" i="2"/>
  <c r="E1621" i="2"/>
  <c r="K1621" i="2" s="1"/>
  <c r="D1621" i="2"/>
  <c r="C1621" i="2"/>
  <c r="B1621" i="2"/>
  <c r="A1621" i="2"/>
  <c r="J1620" i="2"/>
  <c r="I1620" i="2"/>
  <c r="L1620" i="2" s="1"/>
  <c r="H1620" i="2"/>
  <c r="G1620" i="2"/>
  <c r="F1620" i="2"/>
  <c r="E1620" i="2"/>
  <c r="K1620" i="2" s="1"/>
  <c r="D1620" i="2"/>
  <c r="C1620" i="2"/>
  <c r="B1620" i="2"/>
  <c r="A1620" i="2"/>
  <c r="J1619" i="2"/>
  <c r="I1619" i="2"/>
  <c r="L1619" i="2" s="1"/>
  <c r="H1619" i="2"/>
  <c r="G1619" i="2"/>
  <c r="F1619" i="2"/>
  <c r="E1619" i="2"/>
  <c r="K1619" i="2" s="1"/>
  <c r="D1619" i="2"/>
  <c r="C1619" i="2"/>
  <c r="B1619" i="2"/>
  <c r="A1619" i="2"/>
  <c r="J1618" i="2"/>
  <c r="I1618" i="2"/>
  <c r="L1618" i="2" s="1"/>
  <c r="H1618" i="2"/>
  <c r="G1618" i="2"/>
  <c r="F1618" i="2"/>
  <c r="E1618" i="2"/>
  <c r="K1618" i="2" s="1"/>
  <c r="D1618" i="2"/>
  <c r="C1618" i="2"/>
  <c r="B1618" i="2"/>
  <c r="A1618" i="2"/>
  <c r="J1617" i="2"/>
  <c r="I1617" i="2"/>
  <c r="L1617" i="2" s="1"/>
  <c r="H1617" i="2"/>
  <c r="G1617" i="2"/>
  <c r="F1617" i="2"/>
  <c r="E1617" i="2"/>
  <c r="K1617" i="2" s="1"/>
  <c r="D1617" i="2"/>
  <c r="C1617" i="2"/>
  <c r="B1617" i="2"/>
  <c r="A1617" i="2"/>
  <c r="J1616" i="2"/>
  <c r="I1616" i="2"/>
  <c r="L1616" i="2" s="1"/>
  <c r="H1616" i="2"/>
  <c r="G1616" i="2"/>
  <c r="F1616" i="2"/>
  <c r="E1616" i="2"/>
  <c r="K1616" i="2" s="1"/>
  <c r="D1616" i="2"/>
  <c r="C1616" i="2"/>
  <c r="B1616" i="2"/>
  <c r="A1616" i="2"/>
  <c r="J1615" i="2"/>
  <c r="I1615" i="2"/>
  <c r="L1615" i="2" s="1"/>
  <c r="H1615" i="2"/>
  <c r="G1615" i="2"/>
  <c r="F1615" i="2"/>
  <c r="E1615" i="2"/>
  <c r="K1615" i="2" s="1"/>
  <c r="D1615" i="2"/>
  <c r="C1615" i="2"/>
  <c r="B1615" i="2"/>
  <c r="A1615" i="2"/>
  <c r="J1614" i="2"/>
  <c r="I1614" i="2"/>
  <c r="L1614" i="2" s="1"/>
  <c r="H1614" i="2"/>
  <c r="G1614" i="2"/>
  <c r="F1614" i="2"/>
  <c r="E1614" i="2"/>
  <c r="K1614" i="2" s="1"/>
  <c r="D1614" i="2"/>
  <c r="C1614" i="2"/>
  <c r="B1614" i="2"/>
  <c r="A1614" i="2"/>
  <c r="J1613" i="2"/>
  <c r="I1613" i="2"/>
  <c r="L1613" i="2" s="1"/>
  <c r="H1613" i="2"/>
  <c r="G1613" i="2"/>
  <c r="F1613" i="2"/>
  <c r="E1613" i="2"/>
  <c r="K1613" i="2" s="1"/>
  <c r="D1613" i="2"/>
  <c r="C1613" i="2"/>
  <c r="B1613" i="2"/>
  <c r="A1613" i="2"/>
  <c r="J1612" i="2"/>
  <c r="I1612" i="2"/>
  <c r="L1612" i="2" s="1"/>
  <c r="H1612" i="2"/>
  <c r="G1612" i="2"/>
  <c r="F1612" i="2"/>
  <c r="E1612" i="2"/>
  <c r="K1612" i="2" s="1"/>
  <c r="D1612" i="2"/>
  <c r="C1612" i="2"/>
  <c r="B1612" i="2"/>
  <c r="A1612" i="2"/>
  <c r="J1611" i="2"/>
  <c r="I1611" i="2"/>
  <c r="L1611" i="2" s="1"/>
  <c r="H1611" i="2"/>
  <c r="G1611" i="2"/>
  <c r="F1611" i="2"/>
  <c r="E1611" i="2"/>
  <c r="K1611" i="2" s="1"/>
  <c r="D1611" i="2"/>
  <c r="C1611" i="2"/>
  <c r="B1611" i="2"/>
  <c r="A1611" i="2"/>
  <c r="J1610" i="2"/>
  <c r="I1610" i="2"/>
  <c r="L1610" i="2" s="1"/>
  <c r="H1610" i="2"/>
  <c r="G1610" i="2"/>
  <c r="F1610" i="2"/>
  <c r="E1610" i="2"/>
  <c r="K1610" i="2" s="1"/>
  <c r="D1610" i="2"/>
  <c r="C1610" i="2"/>
  <c r="B1610" i="2"/>
  <c r="A1610" i="2"/>
  <c r="J1609" i="2"/>
  <c r="I1609" i="2"/>
  <c r="L1609" i="2" s="1"/>
  <c r="H1609" i="2"/>
  <c r="G1609" i="2"/>
  <c r="F1609" i="2"/>
  <c r="E1609" i="2"/>
  <c r="K1609" i="2" s="1"/>
  <c r="D1609" i="2"/>
  <c r="C1609" i="2"/>
  <c r="B1609" i="2"/>
  <c r="A1609" i="2"/>
  <c r="J1608" i="2"/>
  <c r="I1608" i="2"/>
  <c r="L1608" i="2" s="1"/>
  <c r="H1608" i="2"/>
  <c r="G1608" i="2"/>
  <c r="F1608" i="2"/>
  <c r="E1608" i="2"/>
  <c r="K1608" i="2" s="1"/>
  <c r="D1608" i="2"/>
  <c r="C1608" i="2"/>
  <c r="B1608" i="2"/>
  <c r="A1608" i="2"/>
  <c r="J1607" i="2"/>
  <c r="I1607" i="2"/>
  <c r="L1607" i="2" s="1"/>
  <c r="H1607" i="2"/>
  <c r="G1607" i="2"/>
  <c r="F1607" i="2"/>
  <c r="E1607" i="2"/>
  <c r="K1607" i="2" s="1"/>
  <c r="D1607" i="2"/>
  <c r="C1607" i="2"/>
  <c r="B1607" i="2"/>
  <c r="A1607" i="2"/>
  <c r="J1606" i="2"/>
  <c r="I1606" i="2"/>
  <c r="L1606" i="2" s="1"/>
  <c r="H1606" i="2"/>
  <c r="G1606" i="2"/>
  <c r="F1606" i="2"/>
  <c r="E1606" i="2"/>
  <c r="K1606" i="2" s="1"/>
  <c r="D1606" i="2"/>
  <c r="C1606" i="2"/>
  <c r="B1606" i="2"/>
  <c r="A1606" i="2"/>
  <c r="J1605" i="2"/>
  <c r="I1605" i="2"/>
  <c r="L1605" i="2" s="1"/>
  <c r="H1605" i="2"/>
  <c r="G1605" i="2"/>
  <c r="F1605" i="2"/>
  <c r="E1605" i="2"/>
  <c r="K1605" i="2" s="1"/>
  <c r="D1605" i="2"/>
  <c r="C1605" i="2"/>
  <c r="B1605" i="2"/>
  <c r="A1605" i="2"/>
  <c r="J1604" i="2"/>
  <c r="I1604" i="2"/>
  <c r="L1604" i="2" s="1"/>
  <c r="H1604" i="2"/>
  <c r="G1604" i="2"/>
  <c r="F1604" i="2"/>
  <c r="E1604" i="2"/>
  <c r="K1604" i="2" s="1"/>
  <c r="D1604" i="2"/>
  <c r="C1604" i="2"/>
  <c r="B1604" i="2"/>
  <c r="A1604" i="2"/>
  <c r="J1603" i="2"/>
  <c r="I1603" i="2"/>
  <c r="L1603" i="2" s="1"/>
  <c r="H1603" i="2"/>
  <c r="G1603" i="2"/>
  <c r="F1603" i="2"/>
  <c r="E1603" i="2"/>
  <c r="K1603" i="2" s="1"/>
  <c r="D1603" i="2"/>
  <c r="C1603" i="2"/>
  <c r="B1603" i="2"/>
  <c r="A1603" i="2"/>
  <c r="J1602" i="2"/>
  <c r="I1602" i="2"/>
  <c r="L1602" i="2" s="1"/>
  <c r="H1602" i="2"/>
  <c r="G1602" i="2"/>
  <c r="F1602" i="2"/>
  <c r="E1602" i="2"/>
  <c r="K1602" i="2" s="1"/>
  <c r="D1602" i="2"/>
  <c r="C1602" i="2"/>
  <c r="B1602" i="2"/>
  <c r="A1602" i="2"/>
  <c r="J1601" i="2"/>
  <c r="I1601" i="2"/>
  <c r="L1601" i="2" s="1"/>
  <c r="H1601" i="2"/>
  <c r="G1601" i="2"/>
  <c r="F1601" i="2"/>
  <c r="E1601" i="2"/>
  <c r="K1601" i="2" s="1"/>
  <c r="D1601" i="2"/>
  <c r="C1601" i="2"/>
  <c r="B1601" i="2"/>
  <c r="A1601" i="2"/>
  <c r="J1600" i="2"/>
  <c r="I1600" i="2"/>
  <c r="L1600" i="2" s="1"/>
  <c r="H1600" i="2"/>
  <c r="G1600" i="2"/>
  <c r="F1600" i="2"/>
  <c r="E1600" i="2"/>
  <c r="K1600" i="2" s="1"/>
  <c r="D1600" i="2"/>
  <c r="C1600" i="2"/>
  <c r="B1600" i="2"/>
  <c r="A1600" i="2"/>
  <c r="J1599" i="2"/>
  <c r="I1599" i="2"/>
  <c r="L1599" i="2" s="1"/>
  <c r="H1599" i="2"/>
  <c r="G1599" i="2"/>
  <c r="F1599" i="2"/>
  <c r="E1599" i="2"/>
  <c r="K1599" i="2" s="1"/>
  <c r="D1599" i="2"/>
  <c r="C1599" i="2"/>
  <c r="B1599" i="2"/>
  <c r="A1599" i="2"/>
  <c r="J1598" i="2"/>
  <c r="I1598" i="2"/>
  <c r="L1598" i="2" s="1"/>
  <c r="H1598" i="2"/>
  <c r="G1598" i="2"/>
  <c r="F1598" i="2"/>
  <c r="E1598" i="2"/>
  <c r="K1598" i="2" s="1"/>
  <c r="D1598" i="2"/>
  <c r="C1598" i="2"/>
  <c r="B1598" i="2"/>
  <c r="A1598" i="2"/>
  <c r="J1597" i="2"/>
  <c r="I1597" i="2"/>
  <c r="L1597" i="2" s="1"/>
  <c r="H1597" i="2"/>
  <c r="G1597" i="2"/>
  <c r="F1597" i="2"/>
  <c r="E1597" i="2"/>
  <c r="K1597" i="2" s="1"/>
  <c r="D1597" i="2"/>
  <c r="C1597" i="2"/>
  <c r="B1597" i="2"/>
  <c r="A1597" i="2"/>
  <c r="J1596" i="2"/>
  <c r="I1596" i="2"/>
  <c r="L1596" i="2" s="1"/>
  <c r="H1596" i="2"/>
  <c r="G1596" i="2"/>
  <c r="F1596" i="2"/>
  <c r="E1596" i="2"/>
  <c r="K1596" i="2" s="1"/>
  <c r="D1596" i="2"/>
  <c r="C1596" i="2"/>
  <c r="B1596" i="2"/>
  <c r="A1596" i="2"/>
  <c r="J1595" i="2"/>
  <c r="I1595" i="2"/>
  <c r="L1595" i="2" s="1"/>
  <c r="H1595" i="2"/>
  <c r="G1595" i="2"/>
  <c r="F1595" i="2"/>
  <c r="E1595" i="2"/>
  <c r="K1595" i="2" s="1"/>
  <c r="D1595" i="2"/>
  <c r="C1595" i="2"/>
  <c r="B1595" i="2"/>
  <c r="A1595" i="2"/>
  <c r="J1594" i="2"/>
  <c r="I1594" i="2"/>
  <c r="L1594" i="2" s="1"/>
  <c r="H1594" i="2"/>
  <c r="G1594" i="2"/>
  <c r="F1594" i="2"/>
  <c r="E1594" i="2"/>
  <c r="K1594" i="2" s="1"/>
  <c r="D1594" i="2"/>
  <c r="C1594" i="2"/>
  <c r="B1594" i="2"/>
  <c r="A1594" i="2"/>
  <c r="J1593" i="2"/>
  <c r="I1593" i="2"/>
  <c r="L1593" i="2" s="1"/>
  <c r="H1593" i="2"/>
  <c r="G1593" i="2"/>
  <c r="F1593" i="2"/>
  <c r="E1593" i="2"/>
  <c r="K1593" i="2" s="1"/>
  <c r="D1593" i="2"/>
  <c r="C1593" i="2"/>
  <c r="B1593" i="2"/>
  <c r="A1593" i="2"/>
  <c r="J1592" i="2"/>
  <c r="I1592" i="2"/>
  <c r="L1592" i="2" s="1"/>
  <c r="H1592" i="2"/>
  <c r="G1592" i="2"/>
  <c r="F1592" i="2"/>
  <c r="E1592" i="2"/>
  <c r="K1592" i="2" s="1"/>
  <c r="D1592" i="2"/>
  <c r="C1592" i="2"/>
  <c r="B1592" i="2"/>
  <c r="A1592" i="2"/>
  <c r="J1591" i="2"/>
  <c r="I1591" i="2"/>
  <c r="L1591" i="2" s="1"/>
  <c r="H1591" i="2"/>
  <c r="G1591" i="2"/>
  <c r="F1591" i="2"/>
  <c r="E1591" i="2"/>
  <c r="K1591" i="2" s="1"/>
  <c r="D1591" i="2"/>
  <c r="C1591" i="2"/>
  <c r="B1591" i="2"/>
  <c r="A1591" i="2"/>
  <c r="J1590" i="2"/>
  <c r="I1590" i="2"/>
  <c r="L1590" i="2" s="1"/>
  <c r="H1590" i="2"/>
  <c r="G1590" i="2"/>
  <c r="F1590" i="2"/>
  <c r="E1590" i="2"/>
  <c r="K1590" i="2" s="1"/>
  <c r="D1590" i="2"/>
  <c r="C1590" i="2"/>
  <c r="B1590" i="2"/>
  <c r="A1590" i="2"/>
  <c r="J1589" i="2"/>
  <c r="I1589" i="2"/>
  <c r="L1589" i="2" s="1"/>
  <c r="H1589" i="2"/>
  <c r="G1589" i="2"/>
  <c r="F1589" i="2"/>
  <c r="E1589" i="2"/>
  <c r="K1589" i="2" s="1"/>
  <c r="D1589" i="2"/>
  <c r="C1589" i="2"/>
  <c r="B1589" i="2"/>
  <c r="A1589" i="2"/>
  <c r="J1588" i="2"/>
  <c r="I1588" i="2"/>
  <c r="L1588" i="2" s="1"/>
  <c r="H1588" i="2"/>
  <c r="G1588" i="2"/>
  <c r="F1588" i="2"/>
  <c r="E1588" i="2"/>
  <c r="K1588" i="2" s="1"/>
  <c r="D1588" i="2"/>
  <c r="C1588" i="2"/>
  <c r="B1588" i="2"/>
  <c r="A1588" i="2"/>
  <c r="J1587" i="2"/>
  <c r="I1587" i="2"/>
  <c r="L1587" i="2" s="1"/>
  <c r="H1587" i="2"/>
  <c r="G1587" i="2"/>
  <c r="F1587" i="2"/>
  <c r="E1587" i="2"/>
  <c r="K1587" i="2" s="1"/>
  <c r="D1587" i="2"/>
  <c r="C1587" i="2"/>
  <c r="B1587" i="2"/>
  <c r="A1587" i="2"/>
  <c r="J1586" i="2"/>
  <c r="I1586" i="2"/>
  <c r="L1586" i="2" s="1"/>
  <c r="H1586" i="2"/>
  <c r="G1586" i="2"/>
  <c r="F1586" i="2"/>
  <c r="E1586" i="2"/>
  <c r="K1586" i="2" s="1"/>
  <c r="D1586" i="2"/>
  <c r="C1586" i="2"/>
  <c r="B1586" i="2"/>
  <c r="A1586" i="2"/>
  <c r="J1585" i="2"/>
  <c r="I1585" i="2"/>
  <c r="L1585" i="2" s="1"/>
  <c r="H1585" i="2"/>
  <c r="G1585" i="2"/>
  <c r="F1585" i="2"/>
  <c r="E1585" i="2"/>
  <c r="K1585" i="2" s="1"/>
  <c r="D1585" i="2"/>
  <c r="C1585" i="2"/>
  <c r="B1585" i="2"/>
  <c r="A1585" i="2"/>
  <c r="J1584" i="2"/>
  <c r="I1584" i="2"/>
  <c r="L1584" i="2" s="1"/>
  <c r="H1584" i="2"/>
  <c r="G1584" i="2"/>
  <c r="F1584" i="2"/>
  <c r="E1584" i="2"/>
  <c r="K1584" i="2" s="1"/>
  <c r="D1584" i="2"/>
  <c r="C1584" i="2"/>
  <c r="B1584" i="2"/>
  <c r="A1584" i="2"/>
  <c r="J1583" i="2"/>
  <c r="I1583" i="2"/>
  <c r="L1583" i="2" s="1"/>
  <c r="H1583" i="2"/>
  <c r="G1583" i="2"/>
  <c r="F1583" i="2"/>
  <c r="E1583" i="2"/>
  <c r="K1583" i="2" s="1"/>
  <c r="D1583" i="2"/>
  <c r="C1583" i="2"/>
  <c r="B1583" i="2"/>
  <c r="A1583" i="2"/>
  <c r="J1582" i="2"/>
  <c r="I1582" i="2"/>
  <c r="L1582" i="2" s="1"/>
  <c r="H1582" i="2"/>
  <c r="G1582" i="2"/>
  <c r="F1582" i="2"/>
  <c r="E1582" i="2"/>
  <c r="K1582" i="2" s="1"/>
  <c r="D1582" i="2"/>
  <c r="C1582" i="2"/>
  <c r="B1582" i="2"/>
  <c r="A1582" i="2"/>
  <c r="J1581" i="2"/>
  <c r="I1581" i="2"/>
  <c r="L1581" i="2" s="1"/>
  <c r="H1581" i="2"/>
  <c r="G1581" i="2"/>
  <c r="F1581" i="2"/>
  <c r="E1581" i="2"/>
  <c r="K1581" i="2" s="1"/>
  <c r="D1581" i="2"/>
  <c r="C1581" i="2"/>
  <c r="B1581" i="2"/>
  <c r="A1581" i="2"/>
  <c r="J1580" i="2"/>
  <c r="I1580" i="2"/>
  <c r="L1580" i="2" s="1"/>
  <c r="H1580" i="2"/>
  <c r="G1580" i="2"/>
  <c r="F1580" i="2"/>
  <c r="E1580" i="2"/>
  <c r="K1580" i="2" s="1"/>
  <c r="D1580" i="2"/>
  <c r="C1580" i="2"/>
  <c r="B1580" i="2"/>
  <c r="A1580" i="2"/>
  <c r="J1579" i="2"/>
  <c r="I1579" i="2"/>
  <c r="L1579" i="2" s="1"/>
  <c r="H1579" i="2"/>
  <c r="G1579" i="2"/>
  <c r="F1579" i="2"/>
  <c r="E1579" i="2"/>
  <c r="K1579" i="2" s="1"/>
  <c r="D1579" i="2"/>
  <c r="C1579" i="2"/>
  <c r="B1579" i="2"/>
  <c r="A1579" i="2"/>
  <c r="J1578" i="2"/>
  <c r="I1578" i="2"/>
  <c r="L1578" i="2" s="1"/>
  <c r="H1578" i="2"/>
  <c r="G1578" i="2"/>
  <c r="F1578" i="2"/>
  <c r="E1578" i="2"/>
  <c r="K1578" i="2" s="1"/>
  <c r="D1578" i="2"/>
  <c r="C1578" i="2"/>
  <c r="B1578" i="2"/>
  <c r="A1578" i="2"/>
  <c r="J1577" i="2"/>
  <c r="I1577" i="2"/>
  <c r="L1577" i="2" s="1"/>
  <c r="H1577" i="2"/>
  <c r="G1577" i="2"/>
  <c r="F1577" i="2"/>
  <c r="E1577" i="2"/>
  <c r="K1577" i="2" s="1"/>
  <c r="D1577" i="2"/>
  <c r="C1577" i="2"/>
  <c r="B1577" i="2"/>
  <c r="A1577" i="2"/>
  <c r="J1576" i="2"/>
  <c r="I1576" i="2"/>
  <c r="L1576" i="2" s="1"/>
  <c r="H1576" i="2"/>
  <c r="G1576" i="2"/>
  <c r="F1576" i="2"/>
  <c r="E1576" i="2"/>
  <c r="K1576" i="2" s="1"/>
  <c r="D1576" i="2"/>
  <c r="C1576" i="2"/>
  <c r="B1576" i="2"/>
  <c r="A1576" i="2"/>
  <c r="J1575" i="2"/>
  <c r="I1575" i="2"/>
  <c r="L1575" i="2" s="1"/>
  <c r="H1575" i="2"/>
  <c r="G1575" i="2"/>
  <c r="F1575" i="2"/>
  <c r="E1575" i="2"/>
  <c r="K1575" i="2" s="1"/>
  <c r="D1575" i="2"/>
  <c r="C1575" i="2"/>
  <c r="B1575" i="2"/>
  <c r="A1575" i="2"/>
  <c r="J1574" i="2"/>
  <c r="I1574" i="2"/>
  <c r="L1574" i="2" s="1"/>
  <c r="H1574" i="2"/>
  <c r="G1574" i="2"/>
  <c r="F1574" i="2"/>
  <c r="E1574" i="2"/>
  <c r="K1574" i="2" s="1"/>
  <c r="D1574" i="2"/>
  <c r="C1574" i="2"/>
  <c r="B1574" i="2"/>
  <c r="A1574" i="2"/>
  <c r="J1573" i="2"/>
  <c r="I1573" i="2"/>
  <c r="L1573" i="2" s="1"/>
  <c r="H1573" i="2"/>
  <c r="G1573" i="2"/>
  <c r="F1573" i="2"/>
  <c r="E1573" i="2"/>
  <c r="K1573" i="2" s="1"/>
  <c r="D1573" i="2"/>
  <c r="C1573" i="2"/>
  <c r="B1573" i="2"/>
  <c r="A1573" i="2"/>
  <c r="J1572" i="2"/>
  <c r="I1572" i="2"/>
  <c r="L1572" i="2" s="1"/>
  <c r="H1572" i="2"/>
  <c r="G1572" i="2"/>
  <c r="F1572" i="2"/>
  <c r="E1572" i="2"/>
  <c r="K1572" i="2" s="1"/>
  <c r="D1572" i="2"/>
  <c r="C1572" i="2"/>
  <c r="B1572" i="2"/>
  <c r="A1572" i="2"/>
  <c r="J1571" i="2"/>
  <c r="I1571" i="2"/>
  <c r="L1571" i="2" s="1"/>
  <c r="H1571" i="2"/>
  <c r="G1571" i="2"/>
  <c r="F1571" i="2"/>
  <c r="E1571" i="2"/>
  <c r="K1571" i="2" s="1"/>
  <c r="D1571" i="2"/>
  <c r="C1571" i="2"/>
  <c r="B1571" i="2"/>
  <c r="A1571" i="2"/>
  <c r="J1570" i="2"/>
  <c r="I1570" i="2"/>
  <c r="L1570" i="2" s="1"/>
  <c r="H1570" i="2"/>
  <c r="G1570" i="2"/>
  <c r="F1570" i="2"/>
  <c r="E1570" i="2"/>
  <c r="K1570" i="2" s="1"/>
  <c r="D1570" i="2"/>
  <c r="C1570" i="2"/>
  <c r="B1570" i="2"/>
  <c r="A1570" i="2"/>
  <c r="J1569" i="2"/>
  <c r="I1569" i="2"/>
  <c r="L1569" i="2" s="1"/>
  <c r="H1569" i="2"/>
  <c r="G1569" i="2"/>
  <c r="F1569" i="2"/>
  <c r="E1569" i="2"/>
  <c r="K1569" i="2" s="1"/>
  <c r="D1569" i="2"/>
  <c r="C1569" i="2"/>
  <c r="B1569" i="2"/>
  <c r="A1569" i="2"/>
  <c r="J1568" i="2"/>
  <c r="I1568" i="2"/>
  <c r="L1568" i="2" s="1"/>
  <c r="H1568" i="2"/>
  <c r="G1568" i="2"/>
  <c r="F1568" i="2"/>
  <c r="E1568" i="2"/>
  <c r="K1568" i="2" s="1"/>
  <c r="D1568" i="2"/>
  <c r="C1568" i="2"/>
  <c r="B1568" i="2"/>
  <c r="A1568" i="2"/>
  <c r="J1567" i="2"/>
  <c r="I1567" i="2"/>
  <c r="L1567" i="2" s="1"/>
  <c r="H1567" i="2"/>
  <c r="G1567" i="2"/>
  <c r="F1567" i="2"/>
  <c r="E1567" i="2"/>
  <c r="K1567" i="2" s="1"/>
  <c r="D1567" i="2"/>
  <c r="C1567" i="2"/>
  <c r="B1567" i="2"/>
  <c r="A1567" i="2"/>
  <c r="J1566" i="2"/>
  <c r="I1566" i="2"/>
  <c r="L1566" i="2" s="1"/>
  <c r="H1566" i="2"/>
  <c r="G1566" i="2"/>
  <c r="F1566" i="2"/>
  <c r="E1566" i="2"/>
  <c r="K1566" i="2" s="1"/>
  <c r="D1566" i="2"/>
  <c r="C1566" i="2"/>
  <c r="B1566" i="2"/>
  <c r="A1566" i="2"/>
  <c r="J1565" i="2"/>
  <c r="I1565" i="2"/>
  <c r="L1565" i="2" s="1"/>
  <c r="H1565" i="2"/>
  <c r="G1565" i="2"/>
  <c r="F1565" i="2"/>
  <c r="E1565" i="2"/>
  <c r="K1565" i="2" s="1"/>
  <c r="D1565" i="2"/>
  <c r="C1565" i="2"/>
  <c r="B1565" i="2"/>
  <c r="A1565" i="2"/>
  <c r="J1564" i="2"/>
  <c r="I1564" i="2"/>
  <c r="L1564" i="2" s="1"/>
  <c r="H1564" i="2"/>
  <c r="G1564" i="2"/>
  <c r="F1564" i="2"/>
  <c r="E1564" i="2"/>
  <c r="K1564" i="2" s="1"/>
  <c r="D1564" i="2"/>
  <c r="C1564" i="2"/>
  <c r="B1564" i="2"/>
  <c r="A1564" i="2"/>
  <c r="J1563" i="2"/>
  <c r="I1563" i="2"/>
  <c r="L1563" i="2" s="1"/>
  <c r="H1563" i="2"/>
  <c r="G1563" i="2"/>
  <c r="F1563" i="2"/>
  <c r="E1563" i="2"/>
  <c r="K1563" i="2" s="1"/>
  <c r="D1563" i="2"/>
  <c r="C1563" i="2"/>
  <c r="B1563" i="2"/>
  <c r="A1563" i="2"/>
  <c r="J1562" i="2"/>
  <c r="I1562" i="2"/>
  <c r="L1562" i="2" s="1"/>
  <c r="H1562" i="2"/>
  <c r="G1562" i="2"/>
  <c r="F1562" i="2"/>
  <c r="E1562" i="2"/>
  <c r="K1562" i="2" s="1"/>
  <c r="D1562" i="2"/>
  <c r="C1562" i="2"/>
  <c r="B1562" i="2"/>
  <c r="A1562" i="2"/>
  <c r="J1561" i="2"/>
  <c r="I1561" i="2"/>
  <c r="L1561" i="2" s="1"/>
  <c r="H1561" i="2"/>
  <c r="G1561" i="2"/>
  <c r="F1561" i="2"/>
  <c r="E1561" i="2"/>
  <c r="K1561" i="2" s="1"/>
  <c r="D1561" i="2"/>
  <c r="C1561" i="2"/>
  <c r="B1561" i="2"/>
  <c r="A1561" i="2"/>
  <c r="J1560" i="2"/>
  <c r="I1560" i="2"/>
  <c r="L1560" i="2" s="1"/>
  <c r="H1560" i="2"/>
  <c r="G1560" i="2"/>
  <c r="F1560" i="2"/>
  <c r="E1560" i="2"/>
  <c r="K1560" i="2" s="1"/>
  <c r="D1560" i="2"/>
  <c r="C1560" i="2"/>
  <c r="B1560" i="2"/>
  <c r="A1560" i="2"/>
  <c r="J1559" i="2"/>
  <c r="I1559" i="2"/>
  <c r="L1559" i="2" s="1"/>
  <c r="H1559" i="2"/>
  <c r="G1559" i="2"/>
  <c r="F1559" i="2"/>
  <c r="E1559" i="2"/>
  <c r="K1559" i="2" s="1"/>
  <c r="D1559" i="2"/>
  <c r="C1559" i="2"/>
  <c r="B1559" i="2"/>
  <c r="A1559" i="2"/>
  <c r="J1558" i="2"/>
  <c r="I1558" i="2"/>
  <c r="L1558" i="2" s="1"/>
  <c r="H1558" i="2"/>
  <c r="G1558" i="2"/>
  <c r="F1558" i="2"/>
  <c r="E1558" i="2"/>
  <c r="K1558" i="2" s="1"/>
  <c r="D1558" i="2"/>
  <c r="C1558" i="2"/>
  <c r="B1558" i="2"/>
  <c r="A1558" i="2"/>
  <c r="J1557" i="2"/>
  <c r="I1557" i="2"/>
  <c r="L1557" i="2" s="1"/>
  <c r="H1557" i="2"/>
  <c r="G1557" i="2"/>
  <c r="F1557" i="2"/>
  <c r="E1557" i="2"/>
  <c r="K1557" i="2" s="1"/>
  <c r="D1557" i="2"/>
  <c r="C1557" i="2"/>
  <c r="B1557" i="2"/>
  <c r="A1557" i="2"/>
  <c r="J1556" i="2"/>
  <c r="I1556" i="2"/>
  <c r="L1556" i="2" s="1"/>
  <c r="H1556" i="2"/>
  <c r="G1556" i="2"/>
  <c r="F1556" i="2"/>
  <c r="E1556" i="2"/>
  <c r="K1556" i="2" s="1"/>
  <c r="D1556" i="2"/>
  <c r="C1556" i="2"/>
  <c r="B1556" i="2"/>
  <c r="A1556" i="2"/>
  <c r="J1555" i="2"/>
  <c r="I1555" i="2"/>
  <c r="L1555" i="2" s="1"/>
  <c r="H1555" i="2"/>
  <c r="G1555" i="2"/>
  <c r="F1555" i="2"/>
  <c r="E1555" i="2"/>
  <c r="K1555" i="2" s="1"/>
  <c r="D1555" i="2"/>
  <c r="C1555" i="2"/>
  <c r="B1555" i="2"/>
  <c r="A1555" i="2"/>
  <c r="J1554" i="2"/>
  <c r="I1554" i="2"/>
  <c r="L1554" i="2" s="1"/>
  <c r="H1554" i="2"/>
  <c r="G1554" i="2"/>
  <c r="F1554" i="2"/>
  <c r="E1554" i="2"/>
  <c r="K1554" i="2" s="1"/>
  <c r="D1554" i="2"/>
  <c r="C1554" i="2"/>
  <c r="B1554" i="2"/>
  <c r="A1554" i="2"/>
  <c r="J1553" i="2"/>
  <c r="I1553" i="2"/>
  <c r="L1553" i="2" s="1"/>
  <c r="H1553" i="2"/>
  <c r="G1553" i="2"/>
  <c r="F1553" i="2"/>
  <c r="E1553" i="2"/>
  <c r="K1553" i="2" s="1"/>
  <c r="D1553" i="2"/>
  <c r="C1553" i="2"/>
  <c r="B1553" i="2"/>
  <c r="A1553" i="2"/>
  <c r="J1552" i="2"/>
  <c r="I1552" i="2"/>
  <c r="L1552" i="2" s="1"/>
  <c r="H1552" i="2"/>
  <c r="G1552" i="2"/>
  <c r="F1552" i="2"/>
  <c r="E1552" i="2"/>
  <c r="K1552" i="2" s="1"/>
  <c r="D1552" i="2"/>
  <c r="C1552" i="2"/>
  <c r="B1552" i="2"/>
  <c r="A1552" i="2"/>
  <c r="J1551" i="2"/>
  <c r="I1551" i="2"/>
  <c r="L1551" i="2" s="1"/>
  <c r="H1551" i="2"/>
  <c r="G1551" i="2"/>
  <c r="F1551" i="2"/>
  <c r="E1551" i="2"/>
  <c r="K1551" i="2" s="1"/>
  <c r="D1551" i="2"/>
  <c r="C1551" i="2"/>
  <c r="B1551" i="2"/>
  <c r="A1551" i="2"/>
  <c r="J1550" i="2"/>
  <c r="I1550" i="2"/>
  <c r="L1550" i="2" s="1"/>
  <c r="H1550" i="2"/>
  <c r="G1550" i="2"/>
  <c r="F1550" i="2"/>
  <c r="E1550" i="2"/>
  <c r="K1550" i="2" s="1"/>
  <c r="D1550" i="2"/>
  <c r="C1550" i="2"/>
  <c r="B1550" i="2"/>
  <c r="A1550" i="2"/>
  <c r="J1549" i="2"/>
  <c r="I1549" i="2"/>
  <c r="L1549" i="2" s="1"/>
  <c r="H1549" i="2"/>
  <c r="G1549" i="2"/>
  <c r="F1549" i="2"/>
  <c r="E1549" i="2"/>
  <c r="K1549" i="2" s="1"/>
  <c r="D1549" i="2"/>
  <c r="C1549" i="2"/>
  <c r="B1549" i="2"/>
  <c r="A1549" i="2"/>
  <c r="J1548" i="2"/>
  <c r="I1548" i="2"/>
  <c r="L1548" i="2" s="1"/>
  <c r="H1548" i="2"/>
  <c r="G1548" i="2"/>
  <c r="F1548" i="2"/>
  <c r="E1548" i="2"/>
  <c r="K1548" i="2" s="1"/>
  <c r="D1548" i="2"/>
  <c r="C1548" i="2"/>
  <c r="B1548" i="2"/>
  <c r="A1548" i="2"/>
  <c r="J1547" i="2"/>
  <c r="I1547" i="2"/>
  <c r="L1547" i="2" s="1"/>
  <c r="H1547" i="2"/>
  <c r="G1547" i="2"/>
  <c r="F1547" i="2"/>
  <c r="E1547" i="2"/>
  <c r="K1547" i="2" s="1"/>
  <c r="D1547" i="2"/>
  <c r="C1547" i="2"/>
  <c r="B1547" i="2"/>
  <c r="A1547" i="2"/>
  <c r="J1546" i="2"/>
  <c r="I1546" i="2"/>
  <c r="L1546" i="2" s="1"/>
  <c r="H1546" i="2"/>
  <c r="G1546" i="2"/>
  <c r="F1546" i="2"/>
  <c r="E1546" i="2"/>
  <c r="K1546" i="2" s="1"/>
  <c r="D1546" i="2"/>
  <c r="C1546" i="2"/>
  <c r="B1546" i="2"/>
  <c r="A1546" i="2"/>
  <c r="J1545" i="2"/>
  <c r="I1545" i="2"/>
  <c r="L1545" i="2" s="1"/>
  <c r="H1545" i="2"/>
  <c r="G1545" i="2"/>
  <c r="F1545" i="2"/>
  <c r="E1545" i="2"/>
  <c r="K1545" i="2" s="1"/>
  <c r="D1545" i="2"/>
  <c r="C1545" i="2"/>
  <c r="B1545" i="2"/>
  <c r="A1545" i="2"/>
  <c r="J1544" i="2"/>
  <c r="I1544" i="2"/>
  <c r="L1544" i="2" s="1"/>
  <c r="H1544" i="2"/>
  <c r="G1544" i="2"/>
  <c r="F1544" i="2"/>
  <c r="E1544" i="2"/>
  <c r="K1544" i="2" s="1"/>
  <c r="D1544" i="2"/>
  <c r="C1544" i="2"/>
  <c r="B1544" i="2"/>
  <c r="A1544" i="2"/>
  <c r="J1543" i="2"/>
  <c r="I1543" i="2"/>
  <c r="L1543" i="2" s="1"/>
  <c r="H1543" i="2"/>
  <c r="G1543" i="2"/>
  <c r="F1543" i="2"/>
  <c r="E1543" i="2"/>
  <c r="K1543" i="2" s="1"/>
  <c r="D1543" i="2"/>
  <c r="C1543" i="2"/>
  <c r="B1543" i="2"/>
  <c r="A1543" i="2"/>
  <c r="J1542" i="2"/>
  <c r="I1542" i="2"/>
  <c r="L1542" i="2" s="1"/>
  <c r="H1542" i="2"/>
  <c r="G1542" i="2"/>
  <c r="F1542" i="2"/>
  <c r="E1542" i="2"/>
  <c r="K1542" i="2" s="1"/>
  <c r="D1542" i="2"/>
  <c r="C1542" i="2"/>
  <c r="B1542" i="2"/>
  <c r="A1542" i="2"/>
  <c r="J1541" i="2"/>
  <c r="I1541" i="2"/>
  <c r="L1541" i="2" s="1"/>
  <c r="H1541" i="2"/>
  <c r="G1541" i="2"/>
  <c r="F1541" i="2"/>
  <c r="E1541" i="2"/>
  <c r="K1541" i="2" s="1"/>
  <c r="D1541" i="2"/>
  <c r="C1541" i="2"/>
  <c r="B1541" i="2"/>
  <c r="A1541" i="2"/>
  <c r="J1540" i="2"/>
  <c r="I1540" i="2"/>
  <c r="L1540" i="2" s="1"/>
  <c r="H1540" i="2"/>
  <c r="G1540" i="2"/>
  <c r="F1540" i="2"/>
  <c r="E1540" i="2"/>
  <c r="K1540" i="2" s="1"/>
  <c r="D1540" i="2"/>
  <c r="C1540" i="2"/>
  <c r="B1540" i="2"/>
  <c r="A1540" i="2"/>
  <c r="J1539" i="2"/>
  <c r="I1539" i="2"/>
  <c r="L1539" i="2" s="1"/>
  <c r="H1539" i="2"/>
  <c r="G1539" i="2"/>
  <c r="F1539" i="2"/>
  <c r="E1539" i="2"/>
  <c r="K1539" i="2" s="1"/>
  <c r="D1539" i="2"/>
  <c r="C1539" i="2"/>
  <c r="B1539" i="2"/>
  <c r="A1539" i="2"/>
  <c r="J1538" i="2"/>
  <c r="I1538" i="2"/>
  <c r="L1538" i="2" s="1"/>
  <c r="H1538" i="2"/>
  <c r="G1538" i="2"/>
  <c r="F1538" i="2"/>
  <c r="E1538" i="2"/>
  <c r="K1538" i="2" s="1"/>
  <c r="D1538" i="2"/>
  <c r="C1538" i="2"/>
  <c r="B1538" i="2"/>
  <c r="A1538" i="2"/>
  <c r="J1537" i="2"/>
  <c r="I1537" i="2"/>
  <c r="L1537" i="2" s="1"/>
  <c r="H1537" i="2"/>
  <c r="G1537" i="2"/>
  <c r="F1537" i="2"/>
  <c r="E1537" i="2"/>
  <c r="K1537" i="2" s="1"/>
  <c r="D1537" i="2"/>
  <c r="C1537" i="2"/>
  <c r="B1537" i="2"/>
  <c r="A1537" i="2"/>
  <c r="J1536" i="2"/>
  <c r="I1536" i="2"/>
  <c r="L1536" i="2" s="1"/>
  <c r="H1536" i="2"/>
  <c r="G1536" i="2"/>
  <c r="F1536" i="2"/>
  <c r="E1536" i="2"/>
  <c r="K1536" i="2" s="1"/>
  <c r="D1536" i="2"/>
  <c r="C1536" i="2"/>
  <c r="B1536" i="2"/>
  <c r="A1536" i="2"/>
  <c r="J1535" i="2"/>
  <c r="I1535" i="2"/>
  <c r="L1535" i="2" s="1"/>
  <c r="H1535" i="2"/>
  <c r="G1535" i="2"/>
  <c r="F1535" i="2"/>
  <c r="E1535" i="2"/>
  <c r="K1535" i="2" s="1"/>
  <c r="D1535" i="2"/>
  <c r="C1535" i="2"/>
  <c r="B1535" i="2"/>
  <c r="A1535" i="2"/>
  <c r="J1534" i="2"/>
  <c r="I1534" i="2"/>
  <c r="L1534" i="2" s="1"/>
  <c r="H1534" i="2"/>
  <c r="G1534" i="2"/>
  <c r="F1534" i="2"/>
  <c r="E1534" i="2"/>
  <c r="K1534" i="2" s="1"/>
  <c r="D1534" i="2"/>
  <c r="C1534" i="2"/>
  <c r="B1534" i="2"/>
  <c r="A1534" i="2"/>
  <c r="J1533" i="2"/>
  <c r="I1533" i="2"/>
  <c r="L1533" i="2" s="1"/>
  <c r="H1533" i="2"/>
  <c r="G1533" i="2"/>
  <c r="F1533" i="2"/>
  <c r="E1533" i="2"/>
  <c r="K1533" i="2" s="1"/>
  <c r="D1533" i="2"/>
  <c r="C1533" i="2"/>
  <c r="B1533" i="2"/>
  <c r="A1533" i="2"/>
  <c r="J1532" i="2"/>
  <c r="I1532" i="2"/>
  <c r="L1532" i="2" s="1"/>
  <c r="H1532" i="2"/>
  <c r="G1532" i="2"/>
  <c r="F1532" i="2"/>
  <c r="E1532" i="2"/>
  <c r="K1532" i="2" s="1"/>
  <c r="D1532" i="2"/>
  <c r="C1532" i="2"/>
  <c r="B1532" i="2"/>
  <c r="A1532" i="2"/>
  <c r="J1531" i="2"/>
  <c r="I1531" i="2"/>
  <c r="L1531" i="2" s="1"/>
  <c r="H1531" i="2"/>
  <c r="G1531" i="2"/>
  <c r="F1531" i="2"/>
  <c r="E1531" i="2"/>
  <c r="K1531" i="2" s="1"/>
  <c r="D1531" i="2"/>
  <c r="C1531" i="2"/>
  <c r="B1531" i="2"/>
  <c r="A1531" i="2"/>
  <c r="J1530" i="2"/>
  <c r="I1530" i="2"/>
  <c r="L1530" i="2" s="1"/>
  <c r="H1530" i="2"/>
  <c r="G1530" i="2"/>
  <c r="F1530" i="2"/>
  <c r="E1530" i="2"/>
  <c r="K1530" i="2" s="1"/>
  <c r="D1530" i="2"/>
  <c r="C1530" i="2"/>
  <c r="B1530" i="2"/>
  <c r="A1530" i="2"/>
  <c r="J1529" i="2"/>
  <c r="I1529" i="2"/>
  <c r="L1529" i="2" s="1"/>
  <c r="H1529" i="2"/>
  <c r="G1529" i="2"/>
  <c r="F1529" i="2"/>
  <c r="E1529" i="2"/>
  <c r="K1529" i="2" s="1"/>
  <c r="D1529" i="2"/>
  <c r="C1529" i="2"/>
  <c r="B1529" i="2"/>
  <c r="A1529" i="2"/>
  <c r="J1528" i="2"/>
  <c r="I1528" i="2"/>
  <c r="L1528" i="2" s="1"/>
  <c r="H1528" i="2"/>
  <c r="G1528" i="2"/>
  <c r="F1528" i="2"/>
  <c r="E1528" i="2"/>
  <c r="K1528" i="2" s="1"/>
  <c r="D1528" i="2"/>
  <c r="C1528" i="2"/>
  <c r="B1528" i="2"/>
  <c r="A1528" i="2"/>
  <c r="J1527" i="2"/>
  <c r="I1527" i="2"/>
  <c r="L1527" i="2" s="1"/>
  <c r="H1527" i="2"/>
  <c r="G1527" i="2"/>
  <c r="F1527" i="2"/>
  <c r="E1527" i="2"/>
  <c r="K1527" i="2" s="1"/>
  <c r="D1527" i="2"/>
  <c r="C1527" i="2"/>
  <c r="B1527" i="2"/>
  <c r="A1527" i="2"/>
  <c r="J1526" i="2"/>
  <c r="I1526" i="2"/>
  <c r="L1526" i="2" s="1"/>
  <c r="H1526" i="2"/>
  <c r="G1526" i="2"/>
  <c r="F1526" i="2"/>
  <c r="E1526" i="2"/>
  <c r="K1526" i="2" s="1"/>
  <c r="D1526" i="2"/>
  <c r="C1526" i="2"/>
  <c r="B1526" i="2"/>
  <c r="A1526" i="2"/>
  <c r="J1525" i="2"/>
  <c r="I1525" i="2"/>
  <c r="L1525" i="2" s="1"/>
  <c r="H1525" i="2"/>
  <c r="G1525" i="2"/>
  <c r="F1525" i="2"/>
  <c r="E1525" i="2"/>
  <c r="K1525" i="2" s="1"/>
  <c r="D1525" i="2"/>
  <c r="C1525" i="2"/>
  <c r="B1525" i="2"/>
  <c r="A1525" i="2"/>
  <c r="J1524" i="2"/>
  <c r="I1524" i="2"/>
  <c r="L1524" i="2" s="1"/>
  <c r="H1524" i="2"/>
  <c r="G1524" i="2"/>
  <c r="F1524" i="2"/>
  <c r="E1524" i="2"/>
  <c r="K1524" i="2" s="1"/>
  <c r="D1524" i="2"/>
  <c r="C1524" i="2"/>
  <c r="B1524" i="2"/>
  <c r="A1524" i="2"/>
  <c r="J1523" i="2"/>
  <c r="I1523" i="2"/>
  <c r="L1523" i="2" s="1"/>
  <c r="H1523" i="2"/>
  <c r="G1523" i="2"/>
  <c r="F1523" i="2"/>
  <c r="E1523" i="2"/>
  <c r="K1523" i="2" s="1"/>
  <c r="D1523" i="2"/>
  <c r="C1523" i="2"/>
  <c r="B1523" i="2"/>
  <c r="A1523" i="2"/>
  <c r="J1522" i="2"/>
  <c r="I1522" i="2"/>
  <c r="L1522" i="2" s="1"/>
  <c r="H1522" i="2"/>
  <c r="G1522" i="2"/>
  <c r="F1522" i="2"/>
  <c r="E1522" i="2"/>
  <c r="K1522" i="2" s="1"/>
  <c r="D1522" i="2"/>
  <c r="C1522" i="2"/>
  <c r="B1522" i="2"/>
  <c r="A1522" i="2"/>
  <c r="J1521" i="2"/>
  <c r="I1521" i="2"/>
  <c r="L1521" i="2" s="1"/>
  <c r="H1521" i="2"/>
  <c r="G1521" i="2"/>
  <c r="F1521" i="2"/>
  <c r="E1521" i="2"/>
  <c r="K1521" i="2" s="1"/>
  <c r="D1521" i="2"/>
  <c r="C1521" i="2"/>
  <c r="B1521" i="2"/>
  <c r="A1521" i="2"/>
  <c r="J1520" i="2"/>
  <c r="I1520" i="2"/>
  <c r="L1520" i="2" s="1"/>
  <c r="H1520" i="2"/>
  <c r="G1520" i="2"/>
  <c r="F1520" i="2"/>
  <c r="E1520" i="2"/>
  <c r="K1520" i="2" s="1"/>
  <c r="D1520" i="2"/>
  <c r="C1520" i="2"/>
  <c r="B1520" i="2"/>
  <c r="A1520" i="2"/>
  <c r="J1519" i="2"/>
  <c r="I1519" i="2"/>
  <c r="L1519" i="2" s="1"/>
  <c r="H1519" i="2"/>
  <c r="G1519" i="2"/>
  <c r="F1519" i="2"/>
  <c r="E1519" i="2"/>
  <c r="K1519" i="2" s="1"/>
  <c r="D1519" i="2"/>
  <c r="C1519" i="2"/>
  <c r="B1519" i="2"/>
  <c r="A1519" i="2"/>
  <c r="J1518" i="2"/>
  <c r="I1518" i="2"/>
  <c r="L1518" i="2" s="1"/>
  <c r="H1518" i="2"/>
  <c r="G1518" i="2"/>
  <c r="F1518" i="2"/>
  <c r="E1518" i="2"/>
  <c r="K1518" i="2" s="1"/>
  <c r="D1518" i="2"/>
  <c r="C1518" i="2"/>
  <c r="B1518" i="2"/>
  <c r="A1518" i="2"/>
  <c r="J1517" i="2"/>
  <c r="I1517" i="2"/>
  <c r="L1517" i="2" s="1"/>
  <c r="H1517" i="2"/>
  <c r="G1517" i="2"/>
  <c r="F1517" i="2"/>
  <c r="E1517" i="2"/>
  <c r="K1517" i="2" s="1"/>
  <c r="D1517" i="2"/>
  <c r="C1517" i="2"/>
  <c r="B1517" i="2"/>
  <c r="A1517" i="2"/>
  <c r="J1516" i="2"/>
  <c r="I1516" i="2"/>
  <c r="L1516" i="2" s="1"/>
  <c r="H1516" i="2"/>
  <c r="G1516" i="2"/>
  <c r="F1516" i="2"/>
  <c r="E1516" i="2"/>
  <c r="K1516" i="2" s="1"/>
  <c r="D1516" i="2"/>
  <c r="C1516" i="2"/>
  <c r="B1516" i="2"/>
  <c r="A1516" i="2"/>
  <c r="J1515" i="2"/>
  <c r="I1515" i="2"/>
  <c r="L1515" i="2" s="1"/>
  <c r="H1515" i="2"/>
  <c r="G1515" i="2"/>
  <c r="F1515" i="2"/>
  <c r="E1515" i="2"/>
  <c r="K1515" i="2" s="1"/>
  <c r="D1515" i="2"/>
  <c r="C1515" i="2"/>
  <c r="B1515" i="2"/>
  <c r="A1515" i="2"/>
  <c r="J1514" i="2"/>
  <c r="I1514" i="2"/>
  <c r="L1514" i="2" s="1"/>
  <c r="H1514" i="2"/>
  <c r="G1514" i="2"/>
  <c r="F1514" i="2"/>
  <c r="E1514" i="2"/>
  <c r="K1514" i="2" s="1"/>
  <c r="D1514" i="2"/>
  <c r="C1514" i="2"/>
  <c r="B1514" i="2"/>
  <c r="A1514" i="2"/>
  <c r="J1513" i="2"/>
  <c r="I1513" i="2"/>
  <c r="L1513" i="2" s="1"/>
  <c r="H1513" i="2"/>
  <c r="G1513" i="2"/>
  <c r="F1513" i="2"/>
  <c r="E1513" i="2"/>
  <c r="K1513" i="2" s="1"/>
  <c r="D1513" i="2"/>
  <c r="C1513" i="2"/>
  <c r="B1513" i="2"/>
  <c r="A1513" i="2"/>
  <c r="J1512" i="2"/>
  <c r="I1512" i="2"/>
  <c r="L1512" i="2" s="1"/>
  <c r="H1512" i="2"/>
  <c r="G1512" i="2"/>
  <c r="F1512" i="2"/>
  <c r="E1512" i="2"/>
  <c r="K1512" i="2" s="1"/>
  <c r="D1512" i="2"/>
  <c r="C1512" i="2"/>
  <c r="B1512" i="2"/>
  <c r="A1512" i="2"/>
  <c r="J1511" i="2"/>
  <c r="I1511" i="2"/>
  <c r="L1511" i="2" s="1"/>
  <c r="H1511" i="2"/>
  <c r="G1511" i="2"/>
  <c r="F1511" i="2"/>
  <c r="E1511" i="2"/>
  <c r="K1511" i="2" s="1"/>
  <c r="D1511" i="2"/>
  <c r="C1511" i="2"/>
  <c r="B1511" i="2"/>
  <c r="A1511" i="2"/>
  <c r="J1510" i="2"/>
  <c r="I1510" i="2"/>
  <c r="L1510" i="2" s="1"/>
  <c r="H1510" i="2"/>
  <c r="G1510" i="2"/>
  <c r="F1510" i="2"/>
  <c r="E1510" i="2"/>
  <c r="K1510" i="2" s="1"/>
  <c r="D1510" i="2"/>
  <c r="C1510" i="2"/>
  <c r="B1510" i="2"/>
  <c r="A1510" i="2"/>
  <c r="J1509" i="2"/>
  <c r="I1509" i="2"/>
  <c r="L1509" i="2" s="1"/>
  <c r="H1509" i="2"/>
  <c r="G1509" i="2"/>
  <c r="F1509" i="2"/>
  <c r="E1509" i="2"/>
  <c r="K1509" i="2" s="1"/>
  <c r="D1509" i="2"/>
  <c r="C1509" i="2"/>
  <c r="B1509" i="2"/>
  <c r="A1509" i="2"/>
  <c r="J1508" i="2"/>
  <c r="I1508" i="2"/>
  <c r="L1508" i="2" s="1"/>
  <c r="H1508" i="2"/>
  <c r="G1508" i="2"/>
  <c r="F1508" i="2"/>
  <c r="E1508" i="2"/>
  <c r="K1508" i="2" s="1"/>
  <c r="D1508" i="2"/>
  <c r="C1508" i="2"/>
  <c r="B1508" i="2"/>
  <c r="A1508" i="2"/>
  <c r="J1507" i="2"/>
  <c r="I1507" i="2"/>
  <c r="L1507" i="2" s="1"/>
  <c r="H1507" i="2"/>
  <c r="G1507" i="2"/>
  <c r="F1507" i="2"/>
  <c r="E1507" i="2"/>
  <c r="K1507" i="2" s="1"/>
  <c r="D1507" i="2"/>
  <c r="C1507" i="2"/>
  <c r="B1507" i="2"/>
  <c r="A1507" i="2"/>
  <c r="J1506" i="2"/>
  <c r="I1506" i="2"/>
  <c r="L1506" i="2" s="1"/>
  <c r="H1506" i="2"/>
  <c r="G1506" i="2"/>
  <c r="F1506" i="2"/>
  <c r="E1506" i="2"/>
  <c r="K1506" i="2" s="1"/>
  <c r="D1506" i="2"/>
  <c r="C1506" i="2"/>
  <c r="B1506" i="2"/>
  <c r="A1506" i="2"/>
  <c r="J1505" i="2"/>
  <c r="I1505" i="2"/>
  <c r="L1505" i="2" s="1"/>
  <c r="H1505" i="2"/>
  <c r="G1505" i="2"/>
  <c r="F1505" i="2"/>
  <c r="E1505" i="2"/>
  <c r="K1505" i="2" s="1"/>
  <c r="D1505" i="2"/>
  <c r="C1505" i="2"/>
  <c r="B1505" i="2"/>
  <c r="A1505" i="2"/>
  <c r="J1504" i="2"/>
  <c r="I1504" i="2"/>
  <c r="L1504" i="2" s="1"/>
  <c r="H1504" i="2"/>
  <c r="G1504" i="2"/>
  <c r="F1504" i="2"/>
  <c r="E1504" i="2"/>
  <c r="K1504" i="2" s="1"/>
  <c r="D1504" i="2"/>
  <c r="C1504" i="2"/>
  <c r="B1504" i="2"/>
  <c r="A1504" i="2"/>
  <c r="J1503" i="2"/>
  <c r="I1503" i="2"/>
  <c r="L1503" i="2" s="1"/>
  <c r="H1503" i="2"/>
  <c r="G1503" i="2"/>
  <c r="F1503" i="2"/>
  <c r="E1503" i="2"/>
  <c r="K1503" i="2" s="1"/>
  <c r="D1503" i="2"/>
  <c r="C1503" i="2"/>
  <c r="B1503" i="2"/>
  <c r="A1503" i="2"/>
  <c r="J1502" i="2"/>
  <c r="I1502" i="2"/>
  <c r="L1502" i="2" s="1"/>
  <c r="H1502" i="2"/>
  <c r="G1502" i="2"/>
  <c r="F1502" i="2"/>
  <c r="E1502" i="2"/>
  <c r="K1502" i="2" s="1"/>
  <c r="D1502" i="2"/>
  <c r="C1502" i="2"/>
  <c r="B1502" i="2"/>
  <c r="A1502" i="2"/>
  <c r="J1501" i="2"/>
  <c r="I1501" i="2"/>
  <c r="L1501" i="2" s="1"/>
  <c r="H1501" i="2"/>
  <c r="G1501" i="2"/>
  <c r="F1501" i="2"/>
  <c r="E1501" i="2"/>
  <c r="K1501" i="2" s="1"/>
  <c r="D1501" i="2"/>
  <c r="C1501" i="2"/>
  <c r="B1501" i="2"/>
  <c r="A1501" i="2"/>
  <c r="J1500" i="2"/>
  <c r="I1500" i="2"/>
  <c r="L1500" i="2" s="1"/>
  <c r="H1500" i="2"/>
  <c r="G1500" i="2"/>
  <c r="F1500" i="2"/>
  <c r="E1500" i="2"/>
  <c r="K1500" i="2" s="1"/>
  <c r="D1500" i="2"/>
  <c r="C1500" i="2"/>
  <c r="B1500" i="2"/>
  <c r="A1500" i="2"/>
  <c r="J1499" i="2"/>
  <c r="I1499" i="2"/>
  <c r="L1499" i="2" s="1"/>
  <c r="H1499" i="2"/>
  <c r="G1499" i="2"/>
  <c r="F1499" i="2"/>
  <c r="E1499" i="2"/>
  <c r="K1499" i="2" s="1"/>
  <c r="D1499" i="2"/>
  <c r="C1499" i="2"/>
  <c r="B1499" i="2"/>
  <c r="A1499" i="2"/>
  <c r="J1498" i="2"/>
  <c r="I1498" i="2"/>
  <c r="L1498" i="2" s="1"/>
  <c r="H1498" i="2"/>
  <c r="G1498" i="2"/>
  <c r="F1498" i="2"/>
  <c r="E1498" i="2"/>
  <c r="K1498" i="2" s="1"/>
  <c r="D1498" i="2"/>
  <c r="C1498" i="2"/>
  <c r="B1498" i="2"/>
  <c r="A1498" i="2"/>
  <c r="J1497" i="2"/>
  <c r="I1497" i="2"/>
  <c r="L1497" i="2" s="1"/>
  <c r="H1497" i="2"/>
  <c r="G1497" i="2"/>
  <c r="F1497" i="2"/>
  <c r="E1497" i="2"/>
  <c r="K1497" i="2" s="1"/>
  <c r="D1497" i="2"/>
  <c r="C1497" i="2"/>
  <c r="B1497" i="2"/>
  <c r="A1497" i="2"/>
  <c r="J1496" i="2"/>
  <c r="I1496" i="2"/>
  <c r="L1496" i="2" s="1"/>
  <c r="H1496" i="2"/>
  <c r="G1496" i="2"/>
  <c r="F1496" i="2"/>
  <c r="E1496" i="2"/>
  <c r="K1496" i="2" s="1"/>
  <c r="D1496" i="2"/>
  <c r="C1496" i="2"/>
  <c r="B1496" i="2"/>
  <c r="A1496" i="2"/>
  <c r="J1495" i="2"/>
  <c r="I1495" i="2"/>
  <c r="L1495" i="2" s="1"/>
  <c r="H1495" i="2"/>
  <c r="G1495" i="2"/>
  <c r="F1495" i="2"/>
  <c r="E1495" i="2"/>
  <c r="K1495" i="2" s="1"/>
  <c r="D1495" i="2"/>
  <c r="C1495" i="2"/>
  <c r="B1495" i="2"/>
  <c r="A1495" i="2"/>
  <c r="J1494" i="2"/>
  <c r="I1494" i="2"/>
  <c r="L1494" i="2" s="1"/>
  <c r="H1494" i="2"/>
  <c r="G1494" i="2"/>
  <c r="F1494" i="2"/>
  <c r="E1494" i="2"/>
  <c r="K1494" i="2" s="1"/>
  <c r="D1494" i="2"/>
  <c r="C1494" i="2"/>
  <c r="B1494" i="2"/>
  <c r="A1494" i="2"/>
  <c r="J1493" i="2"/>
  <c r="I1493" i="2"/>
  <c r="L1493" i="2" s="1"/>
  <c r="H1493" i="2"/>
  <c r="G1493" i="2"/>
  <c r="F1493" i="2"/>
  <c r="E1493" i="2"/>
  <c r="K1493" i="2" s="1"/>
  <c r="D1493" i="2"/>
  <c r="C1493" i="2"/>
  <c r="B1493" i="2"/>
  <c r="A1493" i="2"/>
  <c r="J1492" i="2"/>
  <c r="I1492" i="2"/>
  <c r="L1492" i="2" s="1"/>
  <c r="H1492" i="2"/>
  <c r="G1492" i="2"/>
  <c r="F1492" i="2"/>
  <c r="E1492" i="2"/>
  <c r="K1492" i="2" s="1"/>
  <c r="D1492" i="2"/>
  <c r="C1492" i="2"/>
  <c r="B1492" i="2"/>
  <c r="A1492" i="2"/>
  <c r="J1491" i="2"/>
  <c r="I1491" i="2"/>
  <c r="L1491" i="2" s="1"/>
  <c r="H1491" i="2"/>
  <c r="G1491" i="2"/>
  <c r="F1491" i="2"/>
  <c r="E1491" i="2"/>
  <c r="K1491" i="2" s="1"/>
  <c r="D1491" i="2"/>
  <c r="C1491" i="2"/>
  <c r="B1491" i="2"/>
  <c r="A1491" i="2"/>
  <c r="J1490" i="2"/>
  <c r="I1490" i="2"/>
  <c r="L1490" i="2" s="1"/>
  <c r="H1490" i="2"/>
  <c r="G1490" i="2"/>
  <c r="F1490" i="2"/>
  <c r="E1490" i="2"/>
  <c r="K1490" i="2" s="1"/>
  <c r="D1490" i="2"/>
  <c r="C1490" i="2"/>
  <c r="B1490" i="2"/>
  <c r="A1490" i="2"/>
  <c r="J1489" i="2"/>
  <c r="I1489" i="2"/>
  <c r="L1489" i="2" s="1"/>
  <c r="H1489" i="2"/>
  <c r="G1489" i="2"/>
  <c r="F1489" i="2"/>
  <c r="E1489" i="2"/>
  <c r="K1489" i="2" s="1"/>
  <c r="D1489" i="2"/>
  <c r="C1489" i="2"/>
  <c r="B1489" i="2"/>
  <c r="A1489" i="2"/>
  <c r="J1488" i="2"/>
  <c r="I1488" i="2"/>
  <c r="L1488" i="2" s="1"/>
  <c r="H1488" i="2"/>
  <c r="G1488" i="2"/>
  <c r="F1488" i="2"/>
  <c r="E1488" i="2"/>
  <c r="K1488" i="2" s="1"/>
  <c r="D1488" i="2"/>
  <c r="C1488" i="2"/>
  <c r="B1488" i="2"/>
  <c r="A1488" i="2"/>
  <c r="J1487" i="2"/>
  <c r="I1487" i="2"/>
  <c r="L1487" i="2" s="1"/>
  <c r="H1487" i="2"/>
  <c r="G1487" i="2"/>
  <c r="F1487" i="2"/>
  <c r="E1487" i="2"/>
  <c r="K1487" i="2" s="1"/>
  <c r="D1487" i="2"/>
  <c r="C1487" i="2"/>
  <c r="B1487" i="2"/>
  <c r="A1487" i="2"/>
  <c r="J1486" i="2"/>
  <c r="I1486" i="2"/>
  <c r="L1486" i="2" s="1"/>
  <c r="H1486" i="2"/>
  <c r="G1486" i="2"/>
  <c r="F1486" i="2"/>
  <c r="E1486" i="2"/>
  <c r="K1486" i="2" s="1"/>
  <c r="D1486" i="2"/>
  <c r="C1486" i="2"/>
  <c r="B1486" i="2"/>
  <c r="A1486" i="2"/>
  <c r="J1485" i="2"/>
  <c r="I1485" i="2"/>
  <c r="L1485" i="2" s="1"/>
  <c r="H1485" i="2"/>
  <c r="G1485" i="2"/>
  <c r="F1485" i="2"/>
  <c r="E1485" i="2"/>
  <c r="K1485" i="2" s="1"/>
  <c r="D1485" i="2"/>
  <c r="C1485" i="2"/>
  <c r="B1485" i="2"/>
  <c r="A1485" i="2"/>
  <c r="J1484" i="2"/>
  <c r="I1484" i="2"/>
  <c r="L1484" i="2" s="1"/>
  <c r="H1484" i="2"/>
  <c r="G1484" i="2"/>
  <c r="F1484" i="2"/>
  <c r="E1484" i="2"/>
  <c r="K1484" i="2" s="1"/>
  <c r="D1484" i="2"/>
  <c r="C1484" i="2"/>
  <c r="B1484" i="2"/>
  <c r="A1484" i="2"/>
  <c r="J1483" i="2"/>
  <c r="I1483" i="2"/>
  <c r="L1483" i="2" s="1"/>
  <c r="H1483" i="2"/>
  <c r="G1483" i="2"/>
  <c r="F1483" i="2"/>
  <c r="E1483" i="2"/>
  <c r="K1483" i="2" s="1"/>
  <c r="D1483" i="2"/>
  <c r="C1483" i="2"/>
  <c r="B1483" i="2"/>
  <c r="A1483" i="2"/>
  <c r="J1482" i="2"/>
  <c r="I1482" i="2"/>
  <c r="L1482" i="2" s="1"/>
  <c r="H1482" i="2"/>
  <c r="G1482" i="2"/>
  <c r="F1482" i="2"/>
  <c r="E1482" i="2"/>
  <c r="K1482" i="2" s="1"/>
  <c r="D1482" i="2"/>
  <c r="C1482" i="2"/>
  <c r="B1482" i="2"/>
  <c r="A1482" i="2"/>
  <c r="J1481" i="2"/>
  <c r="I1481" i="2"/>
  <c r="L1481" i="2" s="1"/>
  <c r="H1481" i="2"/>
  <c r="G1481" i="2"/>
  <c r="F1481" i="2"/>
  <c r="E1481" i="2"/>
  <c r="K1481" i="2" s="1"/>
  <c r="D1481" i="2"/>
  <c r="C1481" i="2"/>
  <c r="B1481" i="2"/>
  <c r="A1481" i="2"/>
  <c r="J1480" i="2"/>
  <c r="I1480" i="2"/>
  <c r="L1480" i="2" s="1"/>
  <c r="H1480" i="2"/>
  <c r="G1480" i="2"/>
  <c r="F1480" i="2"/>
  <c r="E1480" i="2"/>
  <c r="K1480" i="2" s="1"/>
  <c r="D1480" i="2"/>
  <c r="C1480" i="2"/>
  <c r="B1480" i="2"/>
  <c r="A1480" i="2"/>
  <c r="J1479" i="2"/>
  <c r="I1479" i="2"/>
  <c r="L1479" i="2" s="1"/>
  <c r="H1479" i="2"/>
  <c r="G1479" i="2"/>
  <c r="F1479" i="2"/>
  <c r="E1479" i="2"/>
  <c r="K1479" i="2" s="1"/>
  <c r="D1479" i="2"/>
  <c r="C1479" i="2"/>
  <c r="B1479" i="2"/>
  <c r="A1479" i="2"/>
  <c r="J1478" i="2"/>
  <c r="I1478" i="2"/>
  <c r="L1478" i="2" s="1"/>
  <c r="H1478" i="2"/>
  <c r="G1478" i="2"/>
  <c r="F1478" i="2"/>
  <c r="E1478" i="2"/>
  <c r="K1478" i="2" s="1"/>
  <c r="D1478" i="2"/>
  <c r="C1478" i="2"/>
  <c r="B1478" i="2"/>
  <c r="A1478" i="2"/>
  <c r="J1477" i="2"/>
  <c r="I1477" i="2"/>
  <c r="L1477" i="2" s="1"/>
  <c r="H1477" i="2"/>
  <c r="G1477" i="2"/>
  <c r="F1477" i="2"/>
  <c r="E1477" i="2"/>
  <c r="K1477" i="2" s="1"/>
  <c r="D1477" i="2"/>
  <c r="C1477" i="2"/>
  <c r="B1477" i="2"/>
  <c r="A1477" i="2"/>
  <c r="J1476" i="2"/>
  <c r="I1476" i="2"/>
  <c r="L1476" i="2" s="1"/>
  <c r="H1476" i="2"/>
  <c r="G1476" i="2"/>
  <c r="F1476" i="2"/>
  <c r="E1476" i="2"/>
  <c r="K1476" i="2" s="1"/>
  <c r="D1476" i="2"/>
  <c r="C1476" i="2"/>
  <c r="B1476" i="2"/>
  <c r="A1476" i="2"/>
  <c r="J1475" i="2"/>
  <c r="I1475" i="2"/>
  <c r="L1475" i="2" s="1"/>
  <c r="H1475" i="2"/>
  <c r="G1475" i="2"/>
  <c r="F1475" i="2"/>
  <c r="E1475" i="2"/>
  <c r="K1475" i="2" s="1"/>
  <c r="D1475" i="2"/>
  <c r="C1475" i="2"/>
  <c r="B1475" i="2"/>
  <c r="A1475" i="2"/>
  <c r="J1474" i="2"/>
  <c r="I1474" i="2"/>
  <c r="L1474" i="2" s="1"/>
  <c r="H1474" i="2"/>
  <c r="G1474" i="2"/>
  <c r="F1474" i="2"/>
  <c r="E1474" i="2"/>
  <c r="K1474" i="2" s="1"/>
  <c r="D1474" i="2"/>
  <c r="C1474" i="2"/>
  <c r="B1474" i="2"/>
  <c r="A1474" i="2"/>
  <c r="J1473" i="2"/>
  <c r="I1473" i="2"/>
  <c r="L1473" i="2" s="1"/>
  <c r="H1473" i="2"/>
  <c r="G1473" i="2"/>
  <c r="F1473" i="2"/>
  <c r="E1473" i="2"/>
  <c r="K1473" i="2" s="1"/>
  <c r="D1473" i="2"/>
  <c r="C1473" i="2"/>
  <c r="B1473" i="2"/>
  <c r="A1473" i="2"/>
  <c r="J1472" i="2"/>
  <c r="I1472" i="2"/>
  <c r="L1472" i="2" s="1"/>
  <c r="H1472" i="2"/>
  <c r="G1472" i="2"/>
  <c r="F1472" i="2"/>
  <c r="E1472" i="2"/>
  <c r="K1472" i="2" s="1"/>
  <c r="D1472" i="2"/>
  <c r="C1472" i="2"/>
  <c r="B1472" i="2"/>
  <c r="A1472" i="2"/>
  <c r="J1471" i="2"/>
  <c r="I1471" i="2"/>
  <c r="L1471" i="2" s="1"/>
  <c r="H1471" i="2"/>
  <c r="G1471" i="2"/>
  <c r="F1471" i="2"/>
  <c r="E1471" i="2"/>
  <c r="K1471" i="2" s="1"/>
  <c r="D1471" i="2"/>
  <c r="C1471" i="2"/>
  <c r="B1471" i="2"/>
  <c r="A1471" i="2"/>
  <c r="J1470" i="2"/>
  <c r="I1470" i="2"/>
  <c r="L1470" i="2" s="1"/>
  <c r="H1470" i="2"/>
  <c r="G1470" i="2"/>
  <c r="F1470" i="2"/>
  <c r="E1470" i="2"/>
  <c r="K1470" i="2" s="1"/>
  <c r="D1470" i="2"/>
  <c r="C1470" i="2"/>
  <c r="B1470" i="2"/>
  <c r="A1470" i="2"/>
  <c r="J1469" i="2"/>
  <c r="I1469" i="2"/>
  <c r="L1469" i="2" s="1"/>
  <c r="H1469" i="2"/>
  <c r="G1469" i="2"/>
  <c r="F1469" i="2"/>
  <c r="E1469" i="2"/>
  <c r="K1469" i="2" s="1"/>
  <c r="D1469" i="2"/>
  <c r="C1469" i="2"/>
  <c r="B1469" i="2"/>
  <c r="A1469" i="2"/>
  <c r="J1468" i="2"/>
  <c r="I1468" i="2"/>
  <c r="L1468" i="2" s="1"/>
  <c r="H1468" i="2"/>
  <c r="G1468" i="2"/>
  <c r="F1468" i="2"/>
  <c r="E1468" i="2"/>
  <c r="K1468" i="2" s="1"/>
  <c r="D1468" i="2"/>
  <c r="C1468" i="2"/>
  <c r="B1468" i="2"/>
  <c r="A1468" i="2"/>
  <c r="J1467" i="2"/>
  <c r="I1467" i="2"/>
  <c r="L1467" i="2" s="1"/>
  <c r="H1467" i="2"/>
  <c r="G1467" i="2"/>
  <c r="F1467" i="2"/>
  <c r="E1467" i="2"/>
  <c r="K1467" i="2" s="1"/>
  <c r="D1467" i="2"/>
  <c r="C1467" i="2"/>
  <c r="B1467" i="2"/>
  <c r="A1467" i="2"/>
  <c r="J1466" i="2"/>
  <c r="I1466" i="2"/>
  <c r="L1466" i="2" s="1"/>
  <c r="H1466" i="2"/>
  <c r="G1466" i="2"/>
  <c r="F1466" i="2"/>
  <c r="E1466" i="2"/>
  <c r="K1466" i="2" s="1"/>
  <c r="D1466" i="2"/>
  <c r="C1466" i="2"/>
  <c r="B1466" i="2"/>
  <c r="A1466" i="2"/>
  <c r="J1465" i="2"/>
  <c r="I1465" i="2"/>
  <c r="L1465" i="2" s="1"/>
  <c r="H1465" i="2"/>
  <c r="G1465" i="2"/>
  <c r="F1465" i="2"/>
  <c r="E1465" i="2"/>
  <c r="K1465" i="2" s="1"/>
  <c r="D1465" i="2"/>
  <c r="C1465" i="2"/>
  <c r="B1465" i="2"/>
  <c r="A1465" i="2"/>
  <c r="J1464" i="2"/>
  <c r="I1464" i="2"/>
  <c r="L1464" i="2" s="1"/>
  <c r="H1464" i="2"/>
  <c r="G1464" i="2"/>
  <c r="F1464" i="2"/>
  <c r="E1464" i="2"/>
  <c r="K1464" i="2" s="1"/>
  <c r="D1464" i="2"/>
  <c r="C1464" i="2"/>
  <c r="B1464" i="2"/>
  <c r="A1464" i="2"/>
  <c r="J1463" i="2"/>
  <c r="I1463" i="2"/>
  <c r="L1463" i="2" s="1"/>
  <c r="H1463" i="2"/>
  <c r="G1463" i="2"/>
  <c r="F1463" i="2"/>
  <c r="E1463" i="2"/>
  <c r="K1463" i="2" s="1"/>
  <c r="D1463" i="2"/>
  <c r="C1463" i="2"/>
  <c r="B1463" i="2"/>
  <c r="A1463" i="2"/>
  <c r="J1462" i="2"/>
  <c r="I1462" i="2"/>
  <c r="L1462" i="2" s="1"/>
  <c r="H1462" i="2"/>
  <c r="G1462" i="2"/>
  <c r="F1462" i="2"/>
  <c r="E1462" i="2"/>
  <c r="K1462" i="2" s="1"/>
  <c r="D1462" i="2"/>
  <c r="C1462" i="2"/>
  <c r="B1462" i="2"/>
  <c r="A1462" i="2"/>
  <c r="J1461" i="2"/>
  <c r="I1461" i="2"/>
  <c r="L1461" i="2" s="1"/>
  <c r="H1461" i="2"/>
  <c r="G1461" i="2"/>
  <c r="F1461" i="2"/>
  <c r="E1461" i="2"/>
  <c r="K1461" i="2" s="1"/>
  <c r="D1461" i="2"/>
  <c r="C1461" i="2"/>
  <c r="B1461" i="2"/>
  <c r="A1461" i="2"/>
  <c r="J1460" i="2"/>
  <c r="I1460" i="2"/>
  <c r="L1460" i="2" s="1"/>
  <c r="H1460" i="2"/>
  <c r="G1460" i="2"/>
  <c r="F1460" i="2"/>
  <c r="E1460" i="2"/>
  <c r="K1460" i="2" s="1"/>
  <c r="D1460" i="2"/>
  <c r="C1460" i="2"/>
  <c r="B1460" i="2"/>
  <c r="A1460" i="2"/>
  <c r="J1459" i="2"/>
  <c r="I1459" i="2"/>
  <c r="L1459" i="2" s="1"/>
  <c r="H1459" i="2"/>
  <c r="G1459" i="2"/>
  <c r="F1459" i="2"/>
  <c r="E1459" i="2"/>
  <c r="K1459" i="2" s="1"/>
  <c r="D1459" i="2"/>
  <c r="C1459" i="2"/>
  <c r="B1459" i="2"/>
  <c r="A1459" i="2"/>
  <c r="J1458" i="2"/>
  <c r="I1458" i="2"/>
  <c r="L1458" i="2" s="1"/>
  <c r="H1458" i="2"/>
  <c r="G1458" i="2"/>
  <c r="F1458" i="2"/>
  <c r="E1458" i="2"/>
  <c r="K1458" i="2" s="1"/>
  <c r="D1458" i="2"/>
  <c r="C1458" i="2"/>
  <c r="B1458" i="2"/>
  <c r="A1458" i="2"/>
  <c r="J1457" i="2"/>
  <c r="I1457" i="2"/>
  <c r="L1457" i="2" s="1"/>
  <c r="H1457" i="2"/>
  <c r="G1457" i="2"/>
  <c r="F1457" i="2"/>
  <c r="E1457" i="2"/>
  <c r="K1457" i="2" s="1"/>
  <c r="D1457" i="2"/>
  <c r="C1457" i="2"/>
  <c r="B1457" i="2"/>
  <c r="A1457" i="2"/>
  <c r="J1456" i="2"/>
  <c r="I1456" i="2"/>
  <c r="L1456" i="2" s="1"/>
  <c r="H1456" i="2"/>
  <c r="G1456" i="2"/>
  <c r="F1456" i="2"/>
  <c r="E1456" i="2"/>
  <c r="K1456" i="2" s="1"/>
  <c r="D1456" i="2"/>
  <c r="C1456" i="2"/>
  <c r="B1456" i="2"/>
  <c r="A1456" i="2"/>
  <c r="J1455" i="2"/>
  <c r="I1455" i="2"/>
  <c r="L1455" i="2" s="1"/>
  <c r="H1455" i="2"/>
  <c r="G1455" i="2"/>
  <c r="F1455" i="2"/>
  <c r="E1455" i="2"/>
  <c r="K1455" i="2" s="1"/>
  <c r="D1455" i="2"/>
  <c r="C1455" i="2"/>
  <c r="B1455" i="2"/>
  <c r="A1455" i="2"/>
  <c r="J1454" i="2"/>
  <c r="I1454" i="2"/>
  <c r="L1454" i="2" s="1"/>
  <c r="H1454" i="2"/>
  <c r="G1454" i="2"/>
  <c r="F1454" i="2"/>
  <c r="E1454" i="2"/>
  <c r="K1454" i="2" s="1"/>
  <c r="D1454" i="2"/>
  <c r="C1454" i="2"/>
  <c r="B1454" i="2"/>
  <c r="A1454" i="2"/>
  <c r="J1453" i="2"/>
  <c r="I1453" i="2"/>
  <c r="L1453" i="2" s="1"/>
  <c r="H1453" i="2"/>
  <c r="G1453" i="2"/>
  <c r="F1453" i="2"/>
  <c r="E1453" i="2"/>
  <c r="K1453" i="2" s="1"/>
  <c r="D1453" i="2"/>
  <c r="C1453" i="2"/>
  <c r="B1453" i="2"/>
  <c r="A1453" i="2"/>
  <c r="J1452" i="2"/>
  <c r="I1452" i="2"/>
  <c r="L1452" i="2" s="1"/>
  <c r="H1452" i="2"/>
  <c r="G1452" i="2"/>
  <c r="F1452" i="2"/>
  <c r="E1452" i="2"/>
  <c r="K1452" i="2" s="1"/>
  <c r="D1452" i="2"/>
  <c r="C1452" i="2"/>
  <c r="B1452" i="2"/>
  <c r="A1452" i="2"/>
  <c r="J1451" i="2"/>
  <c r="I1451" i="2"/>
  <c r="L1451" i="2" s="1"/>
  <c r="H1451" i="2"/>
  <c r="G1451" i="2"/>
  <c r="F1451" i="2"/>
  <c r="E1451" i="2"/>
  <c r="K1451" i="2" s="1"/>
  <c r="D1451" i="2"/>
  <c r="C1451" i="2"/>
  <c r="B1451" i="2"/>
  <c r="A1451" i="2"/>
  <c r="J1450" i="2"/>
  <c r="I1450" i="2"/>
  <c r="L1450" i="2" s="1"/>
  <c r="H1450" i="2"/>
  <c r="G1450" i="2"/>
  <c r="F1450" i="2"/>
  <c r="E1450" i="2"/>
  <c r="K1450" i="2" s="1"/>
  <c r="D1450" i="2"/>
  <c r="C1450" i="2"/>
  <c r="B1450" i="2"/>
  <c r="A1450" i="2"/>
  <c r="J1449" i="2"/>
  <c r="I1449" i="2"/>
  <c r="L1449" i="2" s="1"/>
  <c r="H1449" i="2"/>
  <c r="G1449" i="2"/>
  <c r="F1449" i="2"/>
  <c r="E1449" i="2"/>
  <c r="K1449" i="2" s="1"/>
  <c r="D1449" i="2"/>
  <c r="C1449" i="2"/>
  <c r="B1449" i="2"/>
  <c r="A1449" i="2"/>
  <c r="J1448" i="2"/>
  <c r="I1448" i="2"/>
  <c r="L1448" i="2" s="1"/>
  <c r="H1448" i="2"/>
  <c r="G1448" i="2"/>
  <c r="F1448" i="2"/>
  <c r="E1448" i="2"/>
  <c r="K1448" i="2" s="1"/>
  <c r="D1448" i="2"/>
  <c r="C1448" i="2"/>
  <c r="B1448" i="2"/>
  <c r="A1448" i="2"/>
  <c r="J1447" i="2"/>
  <c r="I1447" i="2"/>
  <c r="L1447" i="2" s="1"/>
  <c r="H1447" i="2"/>
  <c r="G1447" i="2"/>
  <c r="F1447" i="2"/>
  <c r="E1447" i="2"/>
  <c r="K1447" i="2" s="1"/>
  <c r="D1447" i="2"/>
  <c r="C1447" i="2"/>
  <c r="B1447" i="2"/>
  <c r="A1447" i="2"/>
  <c r="J1446" i="2"/>
  <c r="I1446" i="2"/>
  <c r="L1446" i="2" s="1"/>
  <c r="H1446" i="2"/>
  <c r="G1446" i="2"/>
  <c r="F1446" i="2"/>
  <c r="E1446" i="2"/>
  <c r="K1446" i="2" s="1"/>
  <c r="D1446" i="2"/>
  <c r="C1446" i="2"/>
  <c r="B1446" i="2"/>
  <c r="A1446" i="2"/>
  <c r="J1445" i="2"/>
  <c r="I1445" i="2"/>
  <c r="L1445" i="2" s="1"/>
  <c r="H1445" i="2"/>
  <c r="G1445" i="2"/>
  <c r="F1445" i="2"/>
  <c r="E1445" i="2"/>
  <c r="K1445" i="2" s="1"/>
  <c r="D1445" i="2"/>
  <c r="C1445" i="2"/>
  <c r="B1445" i="2"/>
  <c r="A1445" i="2"/>
  <c r="J1444" i="2"/>
  <c r="I1444" i="2"/>
  <c r="L1444" i="2" s="1"/>
  <c r="H1444" i="2"/>
  <c r="G1444" i="2"/>
  <c r="F1444" i="2"/>
  <c r="E1444" i="2"/>
  <c r="K1444" i="2" s="1"/>
  <c r="D1444" i="2"/>
  <c r="C1444" i="2"/>
  <c r="B1444" i="2"/>
  <c r="A1444" i="2"/>
  <c r="J1443" i="2"/>
  <c r="I1443" i="2"/>
  <c r="L1443" i="2" s="1"/>
  <c r="H1443" i="2"/>
  <c r="G1443" i="2"/>
  <c r="F1443" i="2"/>
  <c r="E1443" i="2"/>
  <c r="K1443" i="2" s="1"/>
  <c r="D1443" i="2"/>
  <c r="C1443" i="2"/>
  <c r="B1443" i="2"/>
  <c r="A1443" i="2"/>
  <c r="J1442" i="2"/>
  <c r="I1442" i="2"/>
  <c r="L1442" i="2" s="1"/>
  <c r="H1442" i="2"/>
  <c r="G1442" i="2"/>
  <c r="F1442" i="2"/>
  <c r="E1442" i="2"/>
  <c r="K1442" i="2" s="1"/>
  <c r="D1442" i="2"/>
  <c r="C1442" i="2"/>
  <c r="B1442" i="2"/>
  <c r="A1442" i="2"/>
  <c r="J1441" i="2"/>
  <c r="I1441" i="2"/>
  <c r="L1441" i="2" s="1"/>
  <c r="H1441" i="2"/>
  <c r="G1441" i="2"/>
  <c r="F1441" i="2"/>
  <c r="E1441" i="2"/>
  <c r="K1441" i="2" s="1"/>
  <c r="D1441" i="2"/>
  <c r="C1441" i="2"/>
  <c r="B1441" i="2"/>
  <c r="A1441" i="2"/>
  <c r="J1440" i="2"/>
  <c r="I1440" i="2"/>
  <c r="L1440" i="2" s="1"/>
  <c r="H1440" i="2"/>
  <c r="G1440" i="2"/>
  <c r="F1440" i="2"/>
  <c r="E1440" i="2"/>
  <c r="K1440" i="2" s="1"/>
  <c r="D1440" i="2"/>
  <c r="C1440" i="2"/>
  <c r="B1440" i="2"/>
  <c r="A1440" i="2"/>
  <c r="J1439" i="2"/>
  <c r="I1439" i="2"/>
  <c r="L1439" i="2" s="1"/>
  <c r="H1439" i="2"/>
  <c r="G1439" i="2"/>
  <c r="F1439" i="2"/>
  <c r="E1439" i="2"/>
  <c r="K1439" i="2" s="1"/>
  <c r="D1439" i="2"/>
  <c r="C1439" i="2"/>
  <c r="B1439" i="2"/>
  <c r="A1439" i="2"/>
  <c r="J1438" i="2"/>
  <c r="I1438" i="2"/>
  <c r="L1438" i="2" s="1"/>
  <c r="H1438" i="2"/>
  <c r="G1438" i="2"/>
  <c r="F1438" i="2"/>
  <c r="E1438" i="2"/>
  <c r="K1438" i="2" s="1"/>
  <c r="D1438" i="2"/>
  <c r="C1438" i="2"/>
  <c r="B1438" i="2"/>
  <c r="A1438" i="2"/>
  <c r="J1437" i="2"/>
  <c r="I1437" i="2"/>
  <c r="L1437" i="2" s="1"/>
  <c r="H1437" i="2"/>
  <c r="G1437" i="2"/>
  <c r="F1437" i="2"/>
  <c r="E1437" i="2"/>
  <c r="K1437" i="2" s="1"/>
  <c r="D1437" i="2"/>
  <c r="C1437" i="2"/>
  <c r="B1437" i="2"/>
  <c r="A1437" i="2"/>
  <c r="J1436" i="2"/>
  <c r="I1436" i="2"/>
  <c r="L1436" i="2" s="1"/>
  <c r="H1436" i="2"/>
  <c r="G1436" i="2"/>
  <c r="F1436" i="2"/>
  <c r="E1436" i="2"/>
  <c r="K1436" i="2" s="1"/>
  <c r="D1436" i="2"/>
  <c r="C1436" i="2"/>
  <c r="B1436" i="2"/>
  <c r="A1436" i="2"/>
  <c r="J1435" i="2"/>
  <c r="I1435" i="2"/>
  <c r="L1435" i="2" s="1"/>
  <c r="H1435" i="2"/>
  <c r="G1435" i="2"/>
  <c r="F1435" i="2"/>
  <c r="E1435" i="2"/>
  <c r="K1435" i="2" s="1"/>
  <c r="D1435" i="2"/>
  <c r="C1435" i="2"/>
  <c r="B1435" i="2"/>
  <c r="A1435" i="2"/>
  <c r="J1434" i="2"/>
  <c r="I1434" i="2"/>
  <c r="L1434" i="2" s="1"/>
  <c r="H1434" i="2"/>
  <c r="G1434" i="2"/>
  <c r="F1434" i="2"/>
  <c r="E1434" i="2"/>
  <c r="K1434" i="2" s="1"/>
  <c r="D1434" i="2"/>
  <c r="C1434" i="2"/>
  <c r="B1434" i="2"/>
  <c r="A1434" i="2"/>
  <c r="J1433" i="2"/>
  <c r="I1433" i="2"/>
  <c r="L1433" i="2" s="1"/>
  <c r="H1433" i="2"/>
  <c r="G1433" i="2"/>
  <c r="F1433" i="2"/>
  <c r="E1433" i="2"/>
  <c r="K1433" i="2" s="1"/>
  <c r="D1433" i="2"/>
  <c r="C1433" i="2"/>
  <c r="B1433" i="2"/>
  <c r="A1433" i="2"/>
  <c r="J1432" i="2"/>
  <c r="I1432" i="2"/>
  <c r="L1432" i="2" s="1"/>
  <c r="H1432" i="2"/>
  <c r="G1432" i="2"/>
  <c r="F1432" i="2"/>
  <c r="E1432" i="2"/>
  <c r="K1432" i="2" s="1"/>
  <c r="D1432" i="2"/>
  <c r="C1432" i="2"/>
  <c r="B1432" i="2"/>
  <c r="A1432" i="2"/>
  <c r="J1431" i="2"/>
  <c r="I1431" i="2"/>
  <c r="L1431" i="2" s="1"/>
  <c r="H1431" i="2"/>
  <c r="G1431" i="2"/>
  <c r="F1431" i="2"/>
  <c r="E1431" i="2"/>
  <c r="K1431" i="2" s="1"/>
  <c r="D1431" i="2"/>
  <c r="C1431" i="2"/>
  <c r="B1431" i="2"/>
  <c r="A1431" i="2"/>
  <c r="J1430" i="2"/>
  <c r="I1430" i="2"/>
  <c r="L1430" i="2" s="1"/>
  <c r="H1430" i="2"/>
  <c r="G1430" i="2"/>
  <c r="F1430" i="2"/>
  <c r="E1430" i="2"/>
  <c r="K1430" i="2" s="1"/>
  <c r="D1430" i="2"/>
  <c r="C1430" i="2"/>
  <c r="B1430" i="2"/>
  <c r="A1430" i="2"/>
  <c r="J1429" i="2"/>
  <c r="I1429" i="2"/>
  <c r="L1429" i="2" s="1"/>
  <c r="H1429" i="2"/>
  <c r="G1429" i="2"/>
  <c r="F1429" i="2"/>
  <c r="E1429" i="2"/>
  <c r="K1429" i="2" s="1"/>
  <c r="D1429" i="2"/>
  <c r="C1429" i="2"/>
  <c r="B1429" i="2"/>
  <c r="A1429" i="2"/>
  <c r="J1428" i="2"/>
  <c r="I1428" i="2"/>
  <c r="L1428" i="2" s="1"/>
  <c r="H1428" i="2"/>
  <c r="G1428" i="2"/>
  <c r="F1428" i="2"/>
  <c r="E1428" i="2"/>
  <c r="K1428" i="2" s="1"/>
  <c r="D1428" i="2"/>
  <c r="C1428" i="2"/>
  <c r="B1428" i="2"/>
  <c r="A1428" i="2"/>
  <c r="J1427" i="2"/>
  <c r="I1427" i="2"/>
  <c r="L1427" i="2" s="1"/>
  <c r="H1427" i="2"/>
  <c r="G1427" i="2"/>
  <c r="F1427" i="2"/>
  <c r="E1427" i="2"/>
  <c r="K1427" i="2" s="1"/>
  <c r="D1427" i="2"/>
  <c r="C1427" i="2"/>
  <c r="B1427" i="2"/>
  <c r="A1427" i="2"/>
  <c r="J1426" i="2"/>
  <c r="I1426" i="2"/>
  <c r="L1426" i="2" s="1"/>
  <c r="H1426" i="2"/>
  <c r="G1426" i="2"/>
  <c r="F1426" i="2"/>
  <c r="E1426" i="2"/>
  <c r="K1426" i="2" s="1"/>
  <c r="D1426" i="2"/>
  <c r="C1426" i="2"/>
  <c r="B1426" i="2"/>
  <c r="A1426" i="2"/>
  <c r="J1425" i="2"/>
  <c r="I1425" i="2"/>
  <c r="L1425" i="2" s="1"/>
  <c r="H1425" i="2"/>
  <c r="G1425" i="2"/>
  <c r="F1425" i="2"/>
  <c r="E1425" i="2"/>
  <c r="K1425" i="2" s="1"/>
  <c r="D1425" i="2"/>
  <c r="C1425" i="2"/>
  <c r="B1425" i="2"/>
  <c r="A1425" i="2"/>
  <c r="J1424" i="2"/>
  <c r="I1424" i="2"/>
  <c r="L1424" i="2" s="1"/>
  <c r="H1424" i="2"/>
  <c r="G1424" i="2"/>
  <c r="F1424" i="2"/>
  <c r="E1424" i="2"/>
  <c r="K1424" i="2" s="1"/>
  <c r="D1424" i="2"/>
  <c r="C1424" i="2"/>
  <c r="B1424" i="2"/>
  <c r="A1424" i="2"/>
  <c r="J1423" i="2"/>
  <c r="I1423" i="2"/>
  <c r="L1423" i="2" s="1"/>
  <c r="H1423" i="2"/>
  <c r="G1423" i="2"/>
  <c r="F1423" i="2"/>
  <c r="E1423" i="2"/>
  <c r="K1423" i="2" s="1"/>
  <c r="D1423" i="2"/>
  <c r="C1423" i="2"/>
  <c r="B1423" i="2"/>
  <c r="A1423" i="2"/>
  <c r="J1422" i="2"/>
  <c r="I1422" i="2"/>
  <c r="L1422" i="2" s="1"/>
  <c r="H1422" i="2"/>
  <c r="G1422" i="2"/>
  <c r="F1422" i="2"/>
  <c r="E1422" i="2"/>
  <c r="K1422" i="2" s="1"/>
  <c r="D1422" i="2"/>
  <c r="C1422" i="2"/>
  <c r="B1422" i="2"/>
  <c r="A1422" i="2"/>
  <c r="J1421" i="2"/>
  <c r="I1421" i="2"/>
  <c r="L1421" i="2" s="1"/>
  <c r="H1421" i="2"/>
  <c r="G1421" i="2"/>
  <c r="F1421" i="2"/>
  <c r="E1421" i="2"/>
  <c r="K1421" i="2" s="1"/>
  <c r="D1421" i="2"/>
  <c r="C1421" i="2"/>
  <c r="B1421" i="2"/>
  <c r="A1421" i="2"/>
  <c r="J1420" i="2"/>
  <c r="I1420" i="2"/>
  <c r="L1420" i="2" s="1"/>
  <c r="H1420" i="2"/>
  <c r="G1420" i="2"/>
  <c r="F1420" i="2"/>
  <c r="E1420" i="2"/>
  <c r="K1420" i="2" s="1"/>
  <c r="D1420" i="2"/>
  <c r="C1420" i="2"/>
  <c r="B1420" i="2"/>
  <c r="A1420" i="2"/>
  <c r="J1419" i="2"/>
  <c r="I1419" i="2"/>
  <c r="L1419" i="2" s="1"/>
  <c r="H1419" i="2"/>
  <c r="G1419" i="2"/>
  <c r="F1419" i="2"/>
  <c r="E1419" i="2"/>
  <c r="K1419" i="2" s="1"/>
  <c r="D1419" i="2"/>
  <c r="C1419" i="2"/>
  <c r="B1419" i="2"/>
  <c r="A1419" i="2"/>
  <c r="J1418" i="2"/>
  <c r="I1418" i="2"/>
  <c r="L1418" i="2" s="1"/>
  <c r="H1418" i="2"/>
  <c r="G1418" i="2"/>
  <c r="F1418" i="2"/>
  <c r="E1418" i="2"/>
  <c r="K1418" i="2" s="1"/>
  <c r="D1418" i="2"/>
  <c r="C1418" i="2"/>
  <c r="B1418" i="2"/>
  <c r="A1418" i="2"/>
  <c r="J1417" i="2"/>
  <c r="I1417" i="2"/>
  <c r="L1417" i="2" s="1"/>
  <c r="H1417" i="2"/>
  <c r="G1417" i="2"/>
  <c r="F1417" i="2"/>
  <c r="E1417" i="2"/>
  <c r="K1417" i="2" s="1"/>
  <c r="D1417" i="2"/>
  <c r="C1417" i="2"/>
  <c r="B1417" i="2"/>
  <c r="A1417" i="2"/>
  <c r="J1416" i="2"/>
  <c r="I1416" i="2"/>
  <c r="L1416" i="2" s="1"/>
  <c r="H1416" i="2"/>
  <c r="G1416" i="2"/>
  <c r="F1416" i="2"/>
  <c r="E1416" i="2"/>
  <c r="K1416" i="2" s="1"/>
  <c r="D1416" i="2"/>
  <c r="C1416" i="2"/>
  <c r="B1416" i="2"/>
  <c r="A1416" i="2"/>
  <c r="J1415" i="2"/>
  <c r="I1415" i="2"/>
  <c r="L1415" i="2" s="1"/>
  <c r="H1415" i="2"/>
  <c r="G1415" i="2"/>
  <c r="F1415" i="2"/>
  <c r="E1415" i="2"/>
  <c r="K1415" i="2" s="1"/>
  <c r="D1415" i="2"/>
  <c r="C1415" i="2"/>
  <c r="B1415" i="2"/>
  <c r="A1415" i="2"/>
  <c r="J1414" i="2"/>
  <c r="I1414" i="2"/>
  <c r="L1414" i="2" s="1"/>
  <c r="H1414" i="2"/>
  <c r="G1414" i="2"/>
  <c r="F1414" i="2"/>
  <c r="E1414" i="2"/>
  <c r="K1414" i="2" s="1"/>
  <c r="D1414" i="2"/>
  <c r="C1414" i="2"/>
  <c r="B1414" i="2"/>
  <c r="A1414" i="2"/>
  <c r="J1413" i="2"/>
  <c r="I1413" i="2"/>
  <c r="L1413" i="2" s="1"/>
  <c r="H1413" i="2"/>
  <c r="G1413" i="2"/>
  <c r="F1413" i="2"/>
  <c r="E1413" i="2"/>
  <c r="K1413" i="2" s="1"/>
  <c r="D1413" i="2"/>
  <c r="C1413" i="2"/>
  <c r="B1413" i="2"/>
  <c r="A1413" i="2"/>
  <c r="J1412" i="2"/>
  <c r="I1412" i="2"/>
  <c r="L1412" i="2" s="1"/>
  <c r="H1412" i="2"/>
  <c r="G1412" i="2"/>
  <c r="F1412" i="2"/>
  <c r="E1412" i="2"/>
  <c r="K1412" i="2" s="1"/>
  <c r="D1412" i="2"/>
  <c r="C1412" i="2"/>
  <c r="B1412" i="2"/>
  <c r="A1412" i="2"/>
  <c r="J1411" i="2"/>
  <c r="I1411" i="2"/>
  <c r="L1411" i="2" s="1"/>
  <c r="H1411" i="2"/>
  <c r="G1411" i="2"/>
  <c r="F1411" i="2"/>
  <c r="E1411" i="2"/>
  <c r="K1411" i="2" s="1"/>
  <c r="D1411" i="2"/>
  <c r="C1411" i="2"/>
  <c r="B1411" i="2"/>
  <c r="A1411" i="2"/>
  <c r="J1410" i="2"/>
  <c r="I1410" i="2"/>
  <c r="L1410" i="2" s="1"/>
  <c r="H1410" i="2"/>
  <c r="G1410" i="2"/>
  <c r="F1410" i="2"/>
  <c r="E1410" i="2"/>
  <c r="K1410" i="2" s="1"/>
  <c r="D1410" i="2"/>
  <c r="C1410" i="2"/>
  <c r="B1410" i="2"/>
  <c r="A1410" i="2"/>
  <c r="J1409" i="2"/>
  <c r="I1409" i="2"/>
  <c r="L1409" i="2" s="1"/>
  <c r="H1409" i="2"/>
  <c r="G1409" i="2"/>
  <c r="F1409" i="2"/>
  <c r="E1409" i="2"/>
  <c r="K1409" i="2" s="1"/>
  <c r="D1409" i="2"/>
  <c r="C1409" i="2"/>
  <c r="B1409" i="2"/>
  <c r="A1409" i="2"/>
  <c r="J1408" i="2"/>
  <c r="I1408" i="2"/>
  <c r="L1408" i="2" s="1"/>
  <c r="H1408" i="2"/>
  <c r="G1408" i="2"/>
  <c r="F1408" i="2"/>
  <c r="E1408" i="2"/>
  <c r="K1408" i="2" s="1"/>
  <c r="D1408" i="2"/>
  <c r="C1408" i="2"/>
  <c r="B1408" i="2"/>
  <c r="A1408" i="2"/>
  <c r="J1407" i="2"/>
  <c r="I1407" i="2"/>
  <c r="L1407" i="2" s="1"/>
  <c r="H1407" i="2"/>
  <c r="G1407" i="2"/>
  <c r="F1407" i="2"/>
  <c r="E1407" i="2"/>
  <c r="K1407" i="2" s="1"/>
  <c r="D1407" i="2"/>
  <c r="C1407" i="2"/>
  <c r="B1407" i="2"/>
  <c r="A1407" i="2"/>
  <c r="J1406" i="2"/>
  <c r="I1406" i="2"/>
  <c r="L1406" i="2" s="1"/>
  <c r="H1406" i="2"/>
  <c r="G1406" i="2"/>
  <c r="F1406" i="2"/>
  <c r="E1406" i="2"/>
  <c r="K1406" i="2" s="1"/>
  <c r="D1406" i="2"/>
  <c r="C1406" i="2"/>
  <c r="B1406" i="2"/>
  <c r="A1406" i="2"/>
  <c r="J1405" i="2"/>
  <c r="I1405" i="2"/>
  <c r="L1405" i="2" s="1"/>
  <c r="H1405" i="2"/>
  <c r="G1405" i="2"/>
  <c r="F1405" i="2"/>
  <c r="E1405" i="2"/>
  <c r="K1405" i="2" s="1"/>
  <c r="D1405" i="2"/>
  <c r="C1405" i="2"/>
  <c r="B1405" i="2"/>
  <c r="A1405" i="2"/>
  <c r="J1404" i="2"/>
  <c r="I1404" i="2"/>
  <c r="L1404" i="2" s="1"/>
  <c r="H1404" i="2"/>
  <c r="G1404" i="2"/>
  <c r="F1404" i="2"/>
  <c r="E1404" i="2"/>
  <c r="K1404" i="2" s="1"/>
  <c r="D1404" i="2"/>
  <c r="C1404" i="2"/>
  <c r="B1404" i="2"/>
  <c r="A1404" i="2"/>
  <c r="J1403" i="2"/>
  <c r="I1403" i="2"/>
  <c r="L1403" i="2" s="1"/>
  <c r="H1403" i="2"/>
  <c r="G1403" i="2"/>
  <c r="F1403" i="2"/>
  <c r="E1403" i="2"/>
  <c r="K1403" i="2" s="1"/>
  <c r="D1403" i="2"/>
  <c r="C1403" i="2"/>
  <c r="B1403" i="2"/>
  <c r="A1403" i="2"/>
  <c r="J1402" i="2"/>
  <c r="I1402" i="2"/>
  <c r="L1402" i="2" s="1"/>
  <c r="H1402" i="2"/>
  <c r="G1402" i="2"/>
  <c r="F1402" i="2"/>
  <c r="E1402" i="2"/>
  <c r="K1402" i="2" s="1"/>
  <c r="D1402" i="2"/>
  <c r="C1402" i="2"/>
  <c r="B1402" i="2"/>
  <c r="A1402" i="2"/>
  <c r="J1401" i="2"/>
  <c r="I1401" i="2"/>
  <c r="L1401" i="2" s="1"/>
  <c r="H1401" i="2"/>
  <c r="G1401" i="2"/>
  <c r="F1401" i="2"/>
  <c r="E1401" i="2"/>
  <c r="K1401" i="2" s="1"/>
  <c r="D1401" i="2"/>
  <c r="C1401" i="2"/>
  <c r="B1401" i="2"/>
  <c r="A1401" i="2"/>
  <c r="J1400" i="2"/>
  <c r="I1400" i="2"/>
  <c r="L1400" i="2" s="1"/>
  <c r="H1400" i="2"/>
  <c r="G1400" i="2"/>
  <c r="F1400" i="2"/>
  <c r="E1400" i="2"/>
  <c r="K1400" i="2" s="1"/>
  <c r="D1400" i="2"/>
  <c r="C1400" i="2"/>
  <c r="B1400" i="2"/>
  <c r="A1400" i="2"/>
  <c r="J1399" i="2"/>
  <c r="I1399" i="2"/>
  <c r="L1399" i="2" s="1"/>
  <c r="H1399" i="2"/>
  <c r="G1399" i="2"/>
  <c r="F1399" i="2"/>
  <c r="E1399" i="2"/>
  <c r="K1399" i="2" s="1"/>
  <c r="D1399" i="2"/>
  <c r="C1399" i="2"/>
  <c r="B1399" i="2"/>
  <c r="A1399" i="2"/>
  <c r="J1398" i="2"/>
  <c r="I1398" i="2"/>
  <c r="L1398" i="2" s="1"/>
  <c r="H1398" i="2"/>
  <c r="G1398" i="2"/>
  <c r="F1398" i="2"/>
  <c r="E1398" i="2"/>
  <c r="K1398" i="2" s="1"/>
  <c r="D1398" i="2"/>
  <c r="C1398" i="2"/>
  <c r="B1398" i="2"/>
  <c r="A1398" i="2"/>
  <c r="J1397" i="2"/>
  <c r="I1397" i="2"/>
  <c r="L1397" i="2" s="1"/>
  <c r="H1397" i="2"/>
  <c r="G1397" i="2"/>
  <c r="F1397" i="2"/>
  <c r="E1397" i="2"/>
  <c r="K1397" i="2" s="1"/>
  <c r="D1397" i="2"/>
  <c r="C1397" i="2"/>
  <c r="B1397" i="2"/>
  <c r="A1397" i="2"/>
  <c r="J1396" i="2"/>
  <c r="I1396" i="2"/>
  <c r="L1396" i="2" s="1"/>
  <c r="H1396" i="2"/>
  <c r="G1396" i="2"/>
  <c r="F1396" i="2"/>
  <c r="E1396" i="2"/>
  <c r="K1396" i="2" s="1"/>
  <c r="D1396" i="2"/>
  <c r="C1396" i="2"/>
  <c r="B1396" i="2"/>
  <c r="A1396" i="2"/>
  <c r="J1395" i="2"/>
  <c r="I1395" i="2"/>
  <c r="L1395" i="2" s="1"/>
  <c r="H1395" i="2"/>
  <c r="G1395" i="2"/>
  <c r="F1395" i="2"/>
  <c r="E1395" i="2"/>
  <c r="K1395" i="2" s="1"/>
  <c r="D1395" i="2"/>
  <c r="C1395" i="2"/>
  <c r="B1395" i="2"/>
  <c r="A1395" i="2"/>
  <c r="J1394" i="2"/>
  <c r="I1394" i="2"/>
  <c r="L1394" i="2" s="1"/>
  <c r="H1394" i="2"/>
  <c r="G1394" i="2"/>
  <c r="F1394" i="2"/>
  <c r="E1394" i="2"/>
  <c r="K1394" i="2" s="1"/>
  <c r="D1394" i="2"/>
  <c r="C1394" i="2"/>
  <c r="B1394" i="2"/>
  <c r="A1394" i="2"/>
  <c r="J1393" i="2"/>
  <c r="I1393" i="2"/>
  <c r="L1393" i="2" s="1"/>
  <c r="H1393" i="2"/>
  <c r="G1393" i="2"/>
  <c r="F1393" i="2"/>
  <c r="E1393" i="2"/>
  <c r="K1393" i="2" s="1"/>
  <c r="D1393" i="2"/>
  <c r="C1393" i="2"/>
  <c r="B1393" i="2"/>
  <c r="A1393" i="2"/>
  <c r="J1392" i="2"/>
  <c r="I1392" i="2"/>
  <c r="L1392" i="2" s="1"/>
  <c r="H1392" i="2"/>
  <c r="G1392" i="2"/>
  <c r="F1392" i="2"/>
  <c r="E1392" i="2"/>
  <c r="K1392" i="2" s="1"/>
  <c r="D1392" i="2"/>
  <c r="C1392" i="2"/>
  <c r="B1392" i="2"/>
  <c r="A1392" i="2"/>
  <c r="J1391" i="2"/>
  <c r="I1391" i="2"/>
  <c r="L1391" i="2" s="1"/>
  <c r="H1391" i="2"/>
  <c r="G1391" i="2"/>
  <c r="F1391" i="2"/>
  <c r="E1391" i="2"/>
  <c r="K1391" i="2" s="1"/>
  <c r="D1391" i="2"/>
  <c r="C1391" i="2"/>
  <c r="B1391" i="2"/>
  <c r="A1391" i="2"/>
  <c r="J1390" i="2"/>
  <c r="I1390" i="2"/>
  <c r="L1390" i="2" s="1"/>
  <c r="H1390" i="2"/>
  <c r="G1390" i="2"/>
  <c r="F1390" i="2"/>
  <c r="E1390" i="2"/>
  <c r="K1390" i="2" s="1"/>
  <c r="D1390" i="2"/>
  <c r="C1390" i="2"/>
  <c r="B1390" i="2"/>
  <c r="A1390" i="2"/>
  <c r="J1389" i="2"/>
  <c r="I1389" i="2"/>
  <c r="L1389" i="2" s="1"/>
  <c r="H1389" i="2"/>
  <c r="G1389" i="2"/>
  <c r="F1389" i="2"/>
  <c r="E1389" i="2"/>
  <c r="K1389" i="2" s="1"/>
  <c r="D1389" i="2"/>
  <c r="C1389" i="2"/>
  <c r="B1389" i="2"/>
  <c r="A1389" i="2"/>
  <c r="J1388" i="2"/>
  <c r="I1388" i="2"/>
  <c r="L1388" i="2" s="1"/>
  <c r="H1388" i="2"/>
  <c r="G1388" i="2"/>
  <c r="F1388" i="2"/>
  <c r="E1388" i="2"/>
  <c r="K1388" i="2" s="1"/>
  <c r="D1388" i="2"/>
  <c r="C1388" i="2"/>
  <c r="B1388" i="2"/>
  <c r="A1388" i="2"/>
  <c r="J1387" i="2"/>
  <c r="I1387" i="2"/>
  <c r="L1387" i="2" s="1"/>
  <c r="H1387" i="2"/>
  <c r="G1387" i="2"/>
  <c r="F1387" i="2"/>
  <c r="E1387" i="2"/>
  <c r="K1387" i="2" s="1"/>
  <c r="D1387" i="2"/>
  <c r="C1387" i="2"/>
  <c r="B1387" i="2"/>
  <c r="A1387" i="2"/>
  <c r="J1386" i="2"/>
  <c r="I1386" i="2"/>
  <c r="L1386" i="2" s="1"/>
  <c r="H1386" i="2"/>
  <c r="G1386" i="2"/>
  <c r="F1386" i="2"/>
  <c r="E1386" i="2"/>
  <c r="K1386" i="2" s="1"/>
  <c r="D1386" i="2"/>
  <c r="C1386" i="2"/>
  <c r="B1386" i="2"/>
  <c r="A1386" i="2"/>
  <c r="J1385" i="2"/>
  <c r="I1385" i="2"/>
  <c r="L1385" i="2" s="1"/>
  <c r="H1385" i="2"/>
  <c r="G1385" i="2"/>
  <c r="F1385" i="2"/>
  <c r="E1385" i="2"/>
  <c r="K1385" i="2" s="1"/>
  <c r="D1385" i="2"/>
  <c r="C1385" i="2"/>
  <c r="B1385" i="2"/>
  <c r="A1385" i="2"/>
  <c r="J1384" i="2"/>
  <c r="I1384" i="2"/>
  <c r="L1384" i="2" s="1"/>
  <c r="H1384" i="2"/>
  <c r="G1384" i="2"/>
  <c r="F1384" i="2"/>
  <c r="E1384" i="2"/>
  <c r="K1384" i="2" s="1"/>
  <c r="D1384" i="2"/>
  <c r="C1384" i="2"/>
  <c r="B1384" i="2"/>
  <c r="A1384" i="2"/>
  <c r="J1383" i="2"/>
  <c r="I1383" i="2"/>
  <c r="L1383" i="2" s="1"/>
  <c r="H1383" i="2"/>
  <c r="G1383" i="2"/>
  <c r="F1383" i="2"/>
  <c r="E1383" i="2"/>
  <c r="K1383" i="2" s="1"/>
  <c r="D1383" i="2"/>
  <c r="C1383" i="2"/>
  <c r="B1383" i="2"/>
  <c r="A1383" i="2"/>
  <c r="J1382" i="2"/>
  <c r="I1382" i="2"/>
  <c r="L1382" i="2" s="1"/>
  <c r="H1382" i="2"/>
  <c r="G1382" i="2"/>
  <c r="F1382" i="2"/>
  <c r="E1382" i="2"/>
  <c r="K1382" i="2" s="1"/>
  <c r="D1382" i="2"/>
  <c r="C1382" i="2"/>
  <c r="B1382" i="2"/>
  <c r="A1382" i="2"/>
  <c r="J1381" i="2"/>
  <c r="I1381" i="2"/>
  <c r="L1381" i="2" s="1"/>
  <c r="H1381" i="2"/>
  <c r="G1381" i="2"/>
  <c r="F1381" i="2"/>
  <c r="E1381" i="2"/>
  <c r="K1381" i="2" s="1"/>
  <c r="D1381" i="2"/>
  <c r="C1381" i="2"/>
  <c r="B1381" i="2"/>
  <c r="A1381" i="2"/>
  <c r="J1380" i="2"/>
  <c r="I1380" i="2"/>
  <c r="L1380" i="2" s="1"/>
  <c r="H1380" i="2"/>
  <c r="G1380" i="2"/>
  <c r="F1380" i="2"/>
  <c r="E1380" i="2"/>
  <c r="K1380" i="2" s="1"/>
  <c r="D1380" i="2"/>
  <c r="C1380" i="2"/>
  <c r="B1380" i="2"/>
  <c r="A1380" i="2"/>
  <c r="J1379" i="2"/>
  <c r="I1379" i="2"/>
  <c r="L1379" i="2" s="1"/>
  <c r="H1379" i="2"/>
  <c r="G1379" i="2"/>
  <c r="F1379" i="2"/>
  <c r="E1379" i="2"/>
  <c r="K1379" i="2" s="1"/>
  <c r="D1379" i="2"/>
  <c r="C1379" i="2"/>
  <c r="B1379" i="2"/>
  <c r="A1379" i="2"/>
  <c r="J1378" i="2"/>
  <c r="I1378" i="2"/>
  <c r="L1378" i="2" s="1"/>
  <c r="H1378" i="2"/>
  <c r="G1378" i="2"/>
  <c r="F1378" i="2"/>
  <c r="E1378" i="2"/>
  <c r="K1378" i="2" s="1"/>
  <c r="D1378" i="2"/>
  <c r="C1378" i="2"/>
  <c r="B1378" i="2"/>
  <c r="A1378" i="2"/>
  <c r="J1377" i="2"/>
  <c r="I1377" i="2"/>
  <c r="L1377" i="2" s="1"/>
  <c r="H1377" i="2"/>
  <c r="G1377" i="2"/>
  <c r="F1377" i="2"/>
  <c r="E1377" i="2"/>
  <c r="K1377" i="2" s="1"/>
  <c r="D1377" i="2"/>
  <c r="C1377" i="2"/>
  <c r="B1377" i="2"/>
  <c r="A1377" i="2"/>
  <c r="J1376" i="2"/>
  <c r="I1376" i="2"/>
  <c r="L1376" i="2" s="1"/>
  <c r="H1376" i="2"/>
  <c r="G1376" i="2"/>
  <c r="F1376" i="2"/>
  <c r="E1376" i="2"/>
  <c r="K1376" i="2" s="1"/>
  <c r="D1376" i="2"/>
  <c r="C1376" i="2"/>
  <c r="B1376" i="2"/>
  <c r="A1376" i="2"/>
  <c r="J1375" i="2"/>
  <c r="I1375" i="2"/>
  <c r="L1375" i="2" s="1"/>
  <c r="H1375" i="2"/>
  <c r="G1375" i="2"/>
  <c r="F1375" i="2"/>
  <c r="E1375" i="2"/>
  <c r="K1375" i="2" s="1"/>
  <c r="D1375" i="2"/>
  <c r="C1375" i="2"/>
  <c r="B1375" i="2"/>
  <c r="A1375" i="2"/>
  <c r="J1374" i="2"/>
  <c r="I1374" i="2"/>
  <c r="L1374" i="2" s="1"/>
  <c r="H1374" i="2"/>
  <c r="G1374" i="2"/>
  <c r="F1374" i="2"/>
  <c r="E1374" i="2"/>
  <c r="K1374" i="2" s="1"/>
  <c r="D1374" i="2"/>
  <c r="C1374" i="2"/>
  <c r="B1374" i="2"/>
  <c r="A1374" i="2"/>
  <c r="J1373" i="2"/>
  <c r="I1373" i="2"/>
  <c r="L1373" i="2" s="1"/>
  <c r="H1373" i="2"/>
  <c r="G1373" i="2"/>
  <c r="F1373" i="2"/>
  <c r="E1373" i="2"/>
  <c r="K1373" i="2" s="1"/>
  <c r="D1373" i="2"/>
  <c r="C1373" i="2"/>
  <c r="B1373" i="2"/>
  <c r="A1373" i="2"/>
  <c r="J1372" i="2"/>
  <c r="I1372" i="2"/>
  <c r="L1372" i="2" s="1"/>
  <c r="H1372" i="2"/>
  <c r="G1372" i="2"/>
  <c r="F1372" i="2"/>
  <c r="E1372" i="2"/>
  <c r="K1372" i="2" s="1"/>
  <c r="D1372" i="2"/>
  <c r="C1372" i="2"/>
  <c r="B1372" i="2"/>
  <c r="A1372" i="2"/>
  <c r="J1371" i="2"/>
  <c r="I1371" i="2"/>
  <c r="L1371" i="2" s="1"/>
  <c r="H1371" i="2"/>
  <c r="G1371" i="2"/>
  <c r="F1371" i="2"/>
  <c r="E1371" i="2"/>
  <c r="K1371" i="2" s="1"/>
  <c r="D1371" i="2"/>
  <c r="C1371" i="2"/>
  <c r="B1371" i="2"/>
  <c r="A1371" i="2"/>
  <c r="J1370" i="2"/>
  <c r="I1370" i="2"/>
  <c r="L1370" i="2" s="1"/>
  <c r="H1370" i="2"/>
  <c r="G1370" i="2"/>
  <c r="F1370" i="2"/>
  <c r="E1370" i="2"/>
  <c r="K1370" i="2" s="1"/>
  <c r="D1370" i="2"/>
  <c r="C1370" i="2"/>
  <c r="B1370" i="2"/>
  <c r="A1370" i="2"/>
  <c r="J1369" i="2"/>
  <c r="I1369" i="2"/>
  <c r="L1369" i="2" s="1"/>
  <c r="H1369" i="2"/>
  <c r="G1369" i="2"/>
  <c r="F1369" i="2"/>
  <c r="E1369" i="2"/>
  <c r="K1369" i="2" s="1"/>
  <c r="D1369" i="2"/>
  <c r="C1369" i="2"/>
  <c r="B1369" i="2"/>
  <c r="A1369" i="2"/>
  <c r="J1368" i="2"/>
  <c r="I1368" i="2"/>
  <c r="L1368" i="2" s="1"/>
  <c r="H1368" i="2"/>
  <c r="G1368" i="2"/>
  <c r="F1368" i="2"/>
  <c r="E1368" i="2"/>
  <c r="K1368" i="2" s="1"/>
  <c r="D1368" i="2"/>
  <c r="C1368" i="2"/>
  <c r="B1368" i="2"/>
  <c r="A1368" i="2"/>
  <c r="J1367" i="2"/>
  <c r="I1367" i="2"/>
  <c r="L1367" i="2" s="1"/>
  <c r="H1367" i="2"/>
  <c r="G1367" i="2"/>
  <c r="F1367" i="2"/>
  <c r="E1367" i="2"/>
  <c r="K1367" i="2" s="1"/>
  <c r="D1367" i="2"/>
  <c r="C1367" i="2"/>
  <c r="B1367" i="2"/>
  <c r="A1367" i="2"/>
  <c r="J1366" i="2"/>
  <c r="I1366" i="2"/>
  <c r="L1366" i="2" s="1"/>
  <c r="H1366" i="2"/>
  <c r="G1366" i="2"/>
  <c r="F1366" i="2"/>
  <c r="E1366" i="2"/>
  <c r="K1366" i="2" s="1"/>
  <c r="D1366" i="2"/>
  <c r="C1366" i="2"/>
  <c r="B1366" i="2"/>
  <c r="A1366" i="2"/>
  <c r="J1365" i="2"/>
  <c r="I1365" i="2"/>
  <c r="L1365" i="2" s="1"/>
  <c r="H1365" i="2"/>
  <c r="G1365" i="2"/>
  <c r="F1365" i="2"/>
  <c r="E1365" i="2"/>
  <c r="K1365" i="2" s="1"/>
  <c r="D1365" i="2"/>
  <c r="C1365" i="2"/>
  <c r="B1365" i="2"/>
  <c r="A1365" i="2"/>
  <c r="J1364" i="2"/>
  <c r="I1364" i="2"/>
  <c r="L1364" i="2" s="1"/>
  <c r="H1364" i="2"/>
  <c r="G1364" i="2"/>
  <c r="F1364" i="2"/>
  <c r="E1364" i="2"/>
  <c r="K1364" i="2" s="1"/>
  <c r="D1364" i="2"/>
  <c r="C1364" i="2"/>
  <c r="B1364" i="2"/>
  <c r="A1364" i="2"/>
  <c r="J1363" i="2"/>
  <c r="I1363" i="2"/>
  <c r="L1363" i="2" s="1"/>
  <c r="H1363" i="2"/>
  <c r="G1363" i="2"/>
  <c r="F1363" i="2"/>
  <c r="E1363" i="2"/>
  <c r="K1363" i="2" s="1"/>
  <c r="D1363" i="2"/>
  <c r="C1363" i="2"/>
  <c r="B1363" i="2"/>
  <c r="A1363" i="2"/>
  <c r="J1362" i="2"/>
  <c r="I1362" i="2"/>
  <c r="L1362" i="2" s="1"/>
  <c r="H1362" i="2"/>
  <c r="G1362" i="2"/>
  <c r="F1362" i="2"/>
  <c r="E1362" i="2"/>
  <c r="K1362" i="2" s="1"/>
  <c r="D1362" i="2"/>
  <c r="C1362" i="2"/>
  <c r="B1362" i="2"/>
  <c r="A1362" i="2"/>
  <c r="J1361" i="2"/>
  <c r="I1361" i="2"/>
  <c r="L1361" i="2" s="1"/>
  <c r="H1361" i="2"/>
  <c r="G1361" i="2"/>
  <c r="F1361" i="2"/>
  <c r="E1361" i="2"/>
  <c r="K1361" i="2" s="1"/>
  <c r="D1361" i="2"/>
  <c r="C1361" i="2"/>
  <c r="B1361" i="2"/>
  <c r="A1361" i="2"/>
  <c r="J1360" i="2"/>
  <c r="I1360" i="2"/>
  <c r="L1360" i="2" s="1"/>
  <c r="H1360" i="2"/>
  <c r="G1360" i="2"/>
  <c r="F1360" i="2"/>
  <c r="E1360" i="2"/>
  <c r="K1360" i="2" s="1"/>
  <c r="D1360" i="2"/>
  <c r="C1360" i="2"/>
  <c r="B1360" i="2"/>
  <c r="A1360" i="2"/>
  <c r="J1359" i="2"/>
  <c r="I1359" i="2"/>
  <c r="L1359" i="2" s="1"/>
  <c r="H1359" i="2"/>
  <c r="G1359" i="2"/>
  <c r="F1359" i="2"/>
  <c r="E1359" i="2"/>
  <c r="K1359" i="2" s="1"/>
  <c r="D1359" i="2"/>
  <c r="C1359" i="2"/>
  <c r="B1359" i="2"/>
  <c r="A1359" i="2"/>
  <c r="J1358" i="2"/>
  <c r="I1358" i="2"/>
  <c r="L1358" i="2" s="1"/>
  <c r="H1358" i="2"/>
  <c r="G1358" i="2"/>
  <c r="F1358" i="2"/>
  <c r="E1358" i="2"/>
  <c r="K1358" i="2" s="1"/>
  <c r="D1358" i="2"/>
  <c r="C1358" i="2"/>
  <c r="B1358" i="2"/>
  <c r="A1358" i="2"/>
  <c r="J1357" i="2"/>
  <c r="I1357" i="2"/>
  <c r="L1357" i="2" s="1"/>
  <c r="H1357" i="2"/>
  <c r="G1357" i="2"/>
  <c r="F1357" i="2"/>
  <c r="E1357" i="2"/>
  <c r="K1357" i="2" s="1"/>
  <c r="D1357" i="2"/>
  <c r="C1357" i="2"/>
  <c r="B1357" i="2"/>
  <c r="A1357" i="2"/>
  <c r="J1356" i="2"/>
  <c r="I1356" i="2"/>
  <c r="L1356" i="2" s="1"/>
  <c r="H1356" i="2"/>
  <c r="G1356" i="2"/>
  <c r="F1356" i="2"/>
  <c r="E1356" i="2"/>
  <c r="K1356" i="2" s="1"/>
  <c r="D1356" i="2"/>
  <c r="C1356" i="2"/>
  <c r="B1356" i="2"/>
  <c r="A1356" i="2"/>
  <c r="J1355" i="2"/>
  <c r="I1355" i="2"/>
  <c r="L1355" i="2" s="1"/>
  <c r="H1355" i="2"/>
  <c r="G1355" i="2"/>
  <c r="F1355" i="2"/>
  <c r="E1355" i="2"/>
  <c r="K1355" i="2" s="1"/>
  <c r="D1355" i="2"/>
  <c r="C1355" i="2"/>
  <c r="B1355" i="2"/>
  <c r="A1355" i="2"/>
  <c r="J1354" i="2"/>
  <c r="I1354" i="2"/>
  <c r="L1354" i="2" s="1"/>
  <c r="H1354" i="2"/>
  <c r="G1354" i="2"/>
  <c r="F1354" i="2"/>
  <c r="E1354" i="2"/>
  <c r="K1354" i="2" s="1"/>
  <c r="D1354" i="2"/>
  <c r="C1354" i="2"/>
  <c r="B1354" i="2"/>
  <c r="A1354" i="2"/>
  <c r="J1353" i="2"/>
  <c r="I1353" i="2"/>
  <c r="L1353" i="2" s="1"/>
  <c r="H1353" i="2"/>
  <c r="G1353" i="2"/>
  <c r="F1353" i="2"/>
  <c r="E1353" i="2"/>
  <c r="K1353" i="2" s="1"/>
  <c r="D1353" i="2"/>
  <c r="C1353" i="2"/>
  <c r="B1353" i="2"/>
  <c r="A1353" i="2"/>
  <c r="J1352" i="2"/>
  <c r="I1352" i="2"/>
  <c r="L1352" i="2" s="1"/>
  <c r="H1352" i="2"/>
  <c r="G1352" i="2"/>
  <c r="F1352" i="2"/>
  <c r="E1352" i="2"/>
  <c r="K1352" i="2" s="1"/>
  <c r="D1352" i="2"/>
  <c r="C1352" i="2"/>
  <c r="B1352" i="2"/>
  <c r="A1352" i="2"/>
  <c r="J1351" i="2"/>
  <c r="I1351" i="2"/>
  <c r="L1351" i="2" s="1"/>
  <c r="H1351" i="2"/>
  <c r="G1351" i="2"/>
  <c r="F1351" i="2"/>
  <c r="E1351" i="2"/>
  <c r="K1351" i="2" s="1"/>
  <c r="D1351" i="2"/>
  <c r="C1351" i="2"/>
  <c r="B1351" i="2"/>
  <c r="A1351" i="2"/>
  <c r="J1350" i="2"/>
  <c r="I1350" i="2"/>
  <c r="L1350" i="2" s="1"/>
  <c r="H1350" i="2"/>
  <c r="G1350" i="2"/>
  <c r="F1350" i="2"/>
  <c r="E1350" i="2"/>
  <c r="K1350" i="2" s="1"/>
  <c r="D1350" i="2"/>
  <c r="C1350" i="2"/>
  <c r="B1350" i="2"/>
  <c r="A1350" i="2"/>
  <c r="J1349" i="2"/>
  <c r="I1349" i="2"/>
  <c r="L1349" i="2" s="1"/>
  <c r="H1349" i="2"/>
  <c r="G1349" i="2"/>
  <c r="F1349" i="2"/>
  <c r="E1349" i="2"/>
  <c r="K1349" i="2" s="1"/>
  <c r="D1349" i="2"/>
  <c r="C1349" i="2"/>
  <c r="B1349" i="2"/>
  <c r="A1349" i="2"/>
  <c r="J1348" i="2"/>
  <c r="I1348" i="2"/>
  <c r="L1348" i="2" s="1"/>
  <c r="H1348" i="2"/>
  <c r="G1348" i="2"/>
  <c r="F1348" i="2"/>
  <c r="E1348" i="2"/>
  <c r="K1348" i="2" s="1"/>
  <c r="D1348" i="2"/>
  <c r="C1348" i="2"/>
  <c r="B1348" i="2"/>
  <c r="A1348" i="2"/>
  <c r="J1347" i="2"/>
  <c r="I1347" i="2"/>
  <c r="L1347" i="2" s="1"/>
  <c r="H1347" i="2"/>
  <c r="G1347" i="2"/>
  <c r="F1347" i="2"/>
  <c r="E1347" i="2"/>
  <c r="K1347" i="2" s="1"/>
  <c r="D1347" i="2"/>
  <c r="C1347" i="2"/>
  <c r="B1347" i="2"/>
  <c r="A1347" i="2"/>
  <c r="J1346" i="2"/>
  <c r="I1346" i="2"/>
  <c r="L1346" i="2" s="1"/>
  <c r="H1346" i="2"/>
  <c r="G1346" i="2"/>
  <c r="F1346" i="2"/>
  <c r="E1346" i="2"/>
  <c r="K1346" i="2" s="1"/>
  <c r="D1346" i="2"/>
  <c r="C1346" i="2"/>
  <c r="B1346" i="2"/>
  <c r="A1346" i="2"/>
  <c r="J1345" i="2"/>
  <c r="I1345" i="2"/>
  <c r="L1345" i="2" s="1"/>
  <c r="H1345" i="2"/>
  <c r="G1345" i="2"/>
  <c r="F1345" i="2"/>
  <c r="E1345" i="2"/>
  <c r="K1345" i="2" s="1"/>
  <c r="D1345" i="2"/>
  <c r="C1345" i="2"/>
  <c r="B1345" i="2"/>
  <c r="A1345" i="2"/>
  <c r="J1344" i="2"/>
  <c r="I1344" i="2"/>
  <c r="L1344" i="2" s="1"/>
  <c r="H1344" i="2"/>
  <c r="G1344" i="2"/>
  <c r="F1344" i="2"/>
  <c r="E1344" i="2"/>
  <c r="K1344" i="2" s="1"/>
  <c r="D1344" i="2"/>
  <c r="C1344" i="2"/>
  <c r="B1344" i="2"/>
  <c r="A1344" i="2"/>
  <c r="J1343" i="2"/>
  <c r="I1343" i="2"/>
  <c r="L1343" i="2" s="1"/>
  <c r="H1343" i="2"/>
  <c r="G1343" i="2"/>
  <c r="F1343" i="2"/>
  <c r="E1343" i="2"/>
  <c r="K1343" i="2" s="1"/>
  <c r="D1343" i="2"/>
  <c r="C1343" i="2"/>
  <c r="B1343" i="2"/>
  <c r="A1343" i="2"/>
  <c r="J1342" i="2"/>
  <c r="I1342" i="2"/>
  <c r="L1342" i="2" s="1"/>
  <c r="H1342" i="2"/>
  <c r="G1342" i="2"/>
  <c r="F1342" i="2"/>
  <c r="E1342" i="2"/>
  <c r="K1342" i="2" s="1"/>
  <c r="D1342" i="2"/>
  <c r="C1342" i="2"/>
  <c r="B1342" i="2"/>
  <c r="A1342" i="2"/>
  <c r="J1341" i="2"/>
  <c r="I1341" i="2"/>
  <c r="L1341" i="2" s="1"/>
  <c r="H1341" i="2"/>
  <c r="G1341" i="2"/>
  <c r="F1341" i="2"/>
  <c r="E1341" i="2"/>
  <c r="K1341" i="2" s="1"/>
  <c r="D1341" i="2"/>
  <c r="C1341" i="2"/>
  <c r="B1341" i="2"/>
  <c r="A1341" i="2"/>
  <c r="J1340" i="2"/>
  <c r="I1340" i="2"/>
  <c r="L1340" i="2" s="1"/>
  <c r="H1340" i="2"/>
  <c r="G1340" i="2"/>
  <c r="F1340" i="2"/>
  <c r="E1340" i="2"/>
  <c r="K1340" i="2" s="1"/>
  <c r="D1340" i="2"/>
  <c r="C1340" i="2"/>
  <c r="B1340" i="2"/>
  <c r="A1340" i="2"/>
  <c r="J1339" i="2"/>
  <c r="I1339" i="2"/>
  <c r="L1339" i="2" s="1"/>
  <c r="H1339" i="2"/>
  <c r="G1339" i="2"/>
  <c r="F1339" i="2"/>
  <c r="E1339" i="2"/>
  <c r="K1339" i="2" s="1"/>
  <c r="D1339" i="2"/>
  <c r="C1339" i="2"/>
  <c r="B1339" i="2"/>
  <c r="A1339" i="2"/>
  <c r="J1338" i="2"/>
  <c r="I1338" i="2"/>
  <c r="L1338" i="2" s="1"/>
  <c r="H1338" i="2"/>
  <c r="G1338" i="2"/>
  <c r="F1338" i="2"/>
  <c r="E1338" i="2"/>
  <c r="K1338" i="2" s="1"/>
  <c r="D1338" i="2"/>
  <c r="C1338" i="2"/>
  <c r="B1338" i="2"/>
  <c r="A1338" i="2"/>
  <c r="J1337" i="2"/>
  <c r="I1337" i="2"/>
  <c r="L1337" i="2" s="1"/>
  <c r="H1337" i="2"/>
  <c r="G1337" i="2"/>
  <c r="F1337" i="2"/>
  <c r="E1337" i="2"/>
  <c r="K1337" i="2" s="1"/>
  <c r="D1337" i="2"/>
  <c r="C1337" i="2"/>
  <c r="B1337" i="2"/>
  <c r="A1337" i="2"/>
  <c r="J1336" i="2"/>
  <c r="I1336" i="2"/>
  <c r="L1336" i="2" s="1"/>
  <c r="H1336" i="2"/>
  <c r="G1336" i="2"/>
  <c r="F1336" i="2"/>
  <c r="E1336" i="2"/>
  <c r="K1336" i="2" s="1"/>
  <c r="D1336" i="2"/>
  <c r="C1336" i="2"/>
  <c r="B1336" i="2"/>
  <c r="A1336" i="2"/>
  <c r="J1335" i="2"/>
  <c r="I1335" i="2"/>
  <c r="L1335" i="2" s="1"/>
  <c r="H1335" i="2"/>
  <c r="G1335" i="2"/>
  <c r="F1335" i="2"/>
  <c r="E1335" i="2"/>
  <c r="K1335" i="2" s="1"/>
  <c r="D1335" i="2"/>
  <c r="C1335" i="2"/>
  <c r="B1335" i="2"/>
  <c r="A1335" i="2"/>
  <c r="J1334" i="2"/>
  <c r="I1334" i="2"/>
  <c r="L1334" i="2" s="1"/>
  <c r="H1334" i="2"/>
  <c r="G1334" i="2"/>
  <c r="F1334" i="2"/>
  <c r="E1334" i="2"/>
  <c r="K1334" i="2" s="1"/>
  <c r="D1334" i="2"/>
  <c r="C1334" i="2"/>
  <c r="B1334" i="2"/>
  <c r="A1334" i="2"/>
  <c r="J1333" i="2"/>
  <c r="I1333" i="2"/>
  <c r="L1333" i="2" s="1"/>
  <c r="H1333" i="2"/>
  <c r="G1333" i="2"/>
  <c r="F1333" i="2"/>
  <c r="E1333" i="2"/>
  <c r="K1333" i="2" s="1"/>
  <c r="D1333" i="2"/>
  <c r="C1333" i="2"/>
  <c r="B1333" i="2"/>
  <c r="A1333" i="2"/>
  <c r="J1332" i="2"/>
  <c r="I1332" i="2"/>
  <c r="L1332" i="2" s="1"/>
  <c r="H1332" i="2"/>
  <c r="G1332" i="2"/>
  <c r="F1332" i="2"/>
  <c r="E1332" i="2"/>
  <c r="K1332" i="2" s="1"/>
  <c r="D1332" i="2"/>
  <c r="C1332" i="2"/>
  <c r="B1332" i="2"/>
  <c r="A1332" i="2"/>
  <c r="J1331" i="2"/>
  <c r="I1331" i="2"/>
  <c r="L1331" i="2" s="1"/>
  <c r="H1331" i="2"/>
  <c r="G1331" i="2"/>
  <c r="F1331" i="2"/>
  <c r="E1331" i="2"/>
  <c r="K1331" i="2" s="1"/>
  <c r="D1331" i="2"/>
  <c r="C1331" i="2"/>
  <c r="B1331" i="2"/>
  <c r="A1331" i="2"/>
  <c r="J1330" i="2"/>
  <c r="I1330" i="2"/>
  <c r="L1330" i="2" s="1"/>
  <c r="H1330" i="2"/>
  <c r="G1330" i="2"/>
  <c r="F1330" i="2"/>
  <c r="E1330" i="2"/>
  <c r="K1330" i="2" s="1"/>
  <c r="D1330" i="2"/>
  <c r="C1330" i="2"/>
  <c r="B1330" i="2"/>
  <c r="A1330" i="2"/>
  <c r="J1329" i="2"/>
  <c r="I1329" i="2"/>
  <c r="L1329" i="2" s="1"/>
  <c r="H1329" i="2"/>
  <c r="G1329" i="2"/>
  <c r="F1329" i="2"/>
  <c r="E1329" i="2"/>
  <c r="K1329" i="2" s="1"/>
  <c r="D1329" i="2"/>
  <c r="C1329" i="2"/>
  <c r="B1329" i="2"/>
  <c r="A1329" i="2"/>
  <c r="J1328" i="2"/>
  <c r="I1328" i="2"/>
  <c r="L1328" i="2" s="1"/>
  <c r="H1328" i="2"/>
  <c r="G1328" i="2"/>
  <c r="F1328" i="2"/>
  <c r="E1328" i="2"/>
  <c r="K1328" i="2" s="1"/>
  <c r="D1328" i="2"/>
  <c r="C1328" i="2"/>
  <c r="B1328" i="2"/>
  <c r="A1328" i="2"/>
  <c r="J1327" i="2"/>
  <c r="I1327" i="2"/>
  <c r="L1327" i="2" s="1"/>
  <c r="H1327" i="2"/>
  <c r="G1327" i="2"/>
  <c r="F1327" i="2"/>
  <c r="E1327" i="2"/>
  <c r="K1327" i="2" s="1"/>
  <c r="D1327" i="2"/>
  <c r="C1327" i="2"/>
  <c r="B1327" i="2"/>
  <c r="A1327" i="2"/>
  <c r="J1326" i="2"/>
  <c r="I1326" i="2"/>
  <c r="L1326" i="2" s="1"/>
  <c r="H1326" i="2"/>
  <c r="G1326" i="2"/>
  <c r="F1326" i="2"/>
  <c r="E1326" i="2"/>
  <c r="K1326" i="2" s="1"/>
  <c r="D1326" i="2"/>
  <c r="C1326" i="2"/>
  <c r="B1326" i="2"/>
  <c r="A1326" i="2"/>
  <c r="J1325" i="2"/>
  <c r="I1325" i="2"/>
  <c r="L1325" i="2" s="1"/>
  <c r="H1325" i="2"/>
  <c r="G1325" i="2"/>
  <c r="F1325" i="2"/>
  <c r="E1325" i="2"/>
  <c r="K1325" i="2" s="1"/>
  <c r="D1325" i="2"/>
  <c r="C1325" i="2"/>
  <c r="B1325" i="2"/>
  <c r="A1325" i="2"/>
  <c r="J1324" i="2"/>
  <c r="I1324" i="2"/>
  <c r="L1324" i="2" s="1"/>
  <c r="H1324" i="2"/>
  <c r="G1324" i="2"/>
  <c r="F1324" i="2"/>
  <c r="E1324" i="2"/>
  <c r="K1324" i="2" s="1"/>
  <c r="D1324" i="2"/>
  <c r="C1324" i="2"/>
  <c r="B1324" i="2"/>
  <c r="A1324" i="2"/>
  <c r="J1323" i="2"/>
  <c r="I1323" i="2"/>
  <c r="L1323" i="2" s="1"/>
  <c r="H1323" i="2"/>
  <c r="G1323" i="2"/>
  <c r="F1323" i="2"/>
  <c r="E1323" i="2"/>
  <c r="K1323" i="2" s="1"/>
  <c r="D1323" i="2"/>
  <c r="C1323" i="2"/>
  <c r="B1323" i="2"/>
  <c r="A1323" i="2"/>
  <c r="J1322" i="2"/>
  <c r="I1322" i="2"/>
  <c r="L1322" i="2" s="1"/>
  <c r="H1322" i="2"/>
  <c r="G1322" i="2"/>
  <c r="F1322" i="2"/>
  <c r="E1322" i="2"/>
  <c r="K1322" i="2" s="1"/>
  <c r="D1322" i="2"/>
  <c r="C1322" i="2"/>
  <c r="B1322" i="2"/>
  <c r="A1322" i="2"/>
  <c r="J1321" i="2"/>
  <c r="I1321" i="2"/>
  <c r="L1321" i="2" s="1"/>
  <c r="H1321" i="2"/>
  <c r="G1321" i="2"/>
  <c r="F1321" i="2"/>
  <c r="E1321" i="2"/>
  <c r="K1321" i="2" s="1"/>
  <c r="D1321" i="2"/>
  <c r="C1321" i="2"/>
  <c r="B1321" i="2"/>
  <c r="A1321" i="2"/>
  <c r="J1320" i="2"/>
  <c r="I1320" i="2"/>
  <c r="L1320" i="2" s="1"/>
  <c r="H1320" i="2"/>
  <c r="G1320" i="2"/>
  <c r="F1320" i="2"/>
  <c r="E1320" i="2"/>
  <c r="K1320" i="2" s="1"/>
  <c r="D1320" i="2"/>
  <c r="C1320" i="2"/>
  <c r="B1320" i="2"/>
  <c r="A1320" i="2"/>
  <c r="J1319" i="2"/>
  <c r="I1319" i="2"/>
  <c r="L1319" i="2" s="1"/>
  <c r="H1319" i="2"/>
  <c r="G1319" i="2"/>
  <c r="F1319" i="2"/>
  <c r="E1319" i="2"/>
  <c r="K1319" i="2" s="1"/>
  <c r="D1319" i="2"/>
  <c r="C1319" i="2"/>
  <c r="B1319" i="2"/>
  <c r="A1319" i="2"/>
  <c r="J1318" i="2"/>
  <c r="I1318" i="2"/>
  <c r="L1318" i="2" s="1"/>
  <c r="H1318" i="2"/>
  <c r="G1318" i="2"/>
  <c r="F1318" i="2"/>
  <c r="E1318" i="2"/>
  <c r="K1318" i="2" s="1"/>
  <c r="D1318" i="2"/>
  <c r="C1318" i="2"/>
  <c r="B1318" i="2"/>
  <c r="A1318" i="2"/>
  <c r="J1317" i="2"/>
  <c r="I1317" i="2"/>
  <c r="L1317" i="2" s="1"/>
  <c r="H1317" i="2"/>
  <c r="G1317" i="2"/>
  <c r="F1317" i="2"/>
  <c r="E1317" i="2"/>
  <c r="K1317" i="2" s="1"/>
  <c r="D1317" i="2"/>
  <c r="C1317" i="2"/>
  <c r="B1317" i="2"/>
  <c r="A1317" i="2"/>
  <c r="J1316" i="2"/>
  <c r="I1316" i="2"/>
  <c r="L1316" i="2" s="1"/>
  <c r="H1316" i="2"/>
  <c r="G1316" i="2"/>
  <c r="F1316" i="2"/>
  <c r="E1316" i="2"/>
  <c r="K1316" i="2" s="1"/>
  <c r="D1316" i="2"/>
  <c r="C1316" i="2"/>
  <c r="B1316" i="2"/>
  <c r="A1316" i="2"/>
  <c r="J1315" i="2"/>
  <c r="I1315" i="2"/>
  <c r="L1315" i="2" s="1"/>
  <c r="H1315" i="2"/>
  <c r="G1315" i="2"/>
  <c r="F1315" i="2"/>
  <c r="E1315" i="2"/>
  <c r="K1315" i="2" s="1"/>
  <c r="D1315" i="2"/>
  <c r="C1315" i="2"/>
  <c r="B1315" i="2"/>
  <c r="A1315" i="2"/>
  <c r="J1314" i="2"/>
  <c r="I1314" i="2"/>
  <c r="L1314" i="2" s="1"/>
  <c r="H1314" i="2"/>
  <c r="G1314" i="2"/>
  <c r="F1314" i="2"/>
  <c r="E1314" i="2"/>
  <c r="K1314" i="2" s="1"/>
  <c r="D1314" i="2"/>
  <c r="C1314" i="2"/>
  <c r="B1314" i="2"/>
  <c r="A1314" i="2"/>
  <c r="J1313" i="2"/>
  <c r="I1313" i="2"/>
  <c r="L1313" i="2" s="1"/>
  <c r="H1313" i="2"/>
  <c r="G1313" i="2"/>
  <c r="F1313" i="2"/>
  <c r="E1313" i="2"/>
  <c r="K1313" i="2" s="1"/>
  <c r="D1313" i="2"/>
  <c r="C1313" i="2"/>
  <c r="B1313" i="2"/>
  <c r="A1313" i="2"/>
  <c r="J1312" i="2"/>
  <c r="I1312" i="2"/>
  <c r="L1312" i="2" s="1"/>
  <c r="H1312" i="2"/>
  <c r="G1312" i="2"/>
  <c r="F1312" i="2"/>
  <c r="E1312" i="2"/>
  <c r="K1312" i="2" s="1"/>
  <c r="D1312" i="2"/>
  <c r="C1312" i="2"/>
  <c r="B1312" i="2"/>
  <c r="A1312" i="2"/>
  <c r="J1311" i="2"/>
  <c r="I1311" i="2"/>
  <c r="L1311" i="2" s="1"/>
  <c r="H1311" i="2"/>
  <c r="G1311" i="2"/>
  <c r="F1311" i="2"/>
  <c r="E1311" i="2"/>
  <c r="K1311" i="2" s="1"/>
  <c r="D1311" i="2"/>
  <c r="C1311" i="2"/>
  <c r="B1311" i="2"/>
  <c r="A1311" i="2"/>
  <c r="J1310" i="2"/>
  <c r="I1310" i="2"/>
  <c r="L1310" i="2" s="1"/>
  <c r="H1310" i="2"/>
  <c r="G1310" i="2"/>
  <c r="F1310" i="2"/>
  <c r="E1310" i="2"/>
  <c r="K1310" i="2" s="1"/>
  <c r="D1310" i="2"/>
  <c r="C1310" i="2"/>
  <c r="B1310" i="2"/>
  <c r="A1310" i="2"/>
  <c r="J1309" i="2"/>
  <c r="I1309" i="2"/>
  <c r="L1309" i="2" s="1"/>
  <c r="H1309" i="2"/>
  <c r="G1309" i="2"/>
  <c r="F1309" i="2"/>
  <c r="E1309" i="2"/>
  <c r="K1309" i="2" s="1"/>
  <c r="D1309" i="2"/>
  <c r="C1309" i="2"/>
  <c r="B1309" i="2"/>
  <c r="A1309" i="2"/>
  <c r="J1308" i="2"/>
  <c r="I1308" i="2"/>
  <c r="L1308" i="2" s="1"/>
  <c r="H1308" i="2"/>
  <c r="G1308" i="2"/>
  <c r="F1308" i="2"/>
  <c r="E1308" i="2"/>
  <c r="K1308" i="2" s="1"/>
  <c r="D1308" i="2"/>
  <c r="C1308" i="2"/>
  <c r="B1308" i="2"/>
  <c r="A1308" i="2"/>
  <c r="J1307" i="2"/>
  <c r="I1307" i="2"/>
  <c r="L1307" i="2" s="1"/>
  <c r="H1307" i="2"/>
  <c r="G1307" i="2"/>
  <c r="F1307" i="2"/>
  <c r="E1307" i="2"/>
  <c r="K1307" i="2" s="1"/>
  <c r="D1307" i="2"/>
  <c r="C1307" i="2"/>
  <c r="B1307" i="2"/>
  <c r="A1307" i="2"/>
  <c r="J1306" i="2"/>
  <c r="I1306" i="2"/>
  <c r="L1306" i="2" s="1"/>
  <c r="H1306" i="2"/>
  <c r="G1306" i="2"/>
  <c r="F1306" i="2"/>
  <c r="E1306" i="2"/>
  <c r="K1306" i="2" s="1"/>
  <c r="D1306" i="2"/>
  <c r="C1306" i="2"/>
  <c r="B1306" i="2"/>
  <c r="A1306" i="2"/>
  <c r="J1305" i="2"/>
  <c r="I1305" i="2"/>
  <c r="L1305" i="2" s="1"/>
  <c r="H1305" i="2"/>
  <c r="G1305" i="2"/>
  <c r="F1305" i="2"/>
  <c r="E1305" i="2"/>
  <c r="K1305" i="2" s="1"/>
  <c r="D1305" i="2"/>
  <c r="C1305" i="2"/>
  <c r="B1305" i="2"/>
  <c r="A1305" i="2"/>
  <c r="J1304" i="2"/>
  <c r="I1304" i="2"/>
  <c r="L1304" i="2" s="1"/>
  <c r="H1304" i="2"/>
  <c r="G1304" i="2"/>
  <c r="F1304" i="2"/>
  <c r="E1304" i="2"/>
  <c r="K1304" i="2" s="1"/>
  <c r="D1304" i="2"/>
  <c r="C1304" i="2"/>
  <c r="B1304" i="2"/>
  <c r="A1304" i="2"/>
  <c r="J1303" i="2"/>
  <c r="I1303" i="2"/>
  <c r="L1303" i="2" s="1"/>
  <c r="H1303" i="2"/>
  <c r="G1303" i="2"/>
  <c r="F1303" i="2"/>
  <c r="E1303" i="2"/>
  <c r="K1303" i="2" s="1"/>
  <c r="D1303" i="2"/>
  <c r="C1303" i="2"/>
  <c r="B1303" i="2"/>
  <c r="A1303" i="2"/>
  <c r="J1302" i="2"/>
  <c r="I1302" i="2"/>
  <c r="L1302" i="2" s="1"/>
  <c r="H1302" i="2"/>
  <c r="G1302" i="2"/>
  <c r="F1302" i="2"/>
  <c r="E1302" i="2"/>
  <c r="K1302" i="2" s="1"/>
  <c r="D1302" i="2"/>
  <c r="C1302" i="2"/>
  <c r="B1302" i="2"/>
  <c r="A1302" i="2"/>
  <c r="J1301" i="2"/>
  <c r="I1301" i="2"/>
  <c r="L1301" i="2" s="1"/>
  <c r="H1301" i="2"/>
  <c r="G1301" i="2"/>
  <c r="F1301" i="2"/>
  <c r="E1301" i="2"/>
  <c r="K1301" i="2" s="1"/>
  <c r="D1301" i="2"/>
  <c r="C1301" i="2"/>
  <c r="B1301" i="2"/>
  <c r="A1301" i="2"/>
  <c r="J1300" i="2"/>
  <c r="I1300" i="2"/>
  <c r="L1300" i="2" s="1"/>
  <c r="H1300" i="2"/>
  <c r="G1300" i="2"/>
  <c r="F1300" i="2"/>
  <c r="E1300" i="2"/>
  <c r="K1300" i="2" s="1"/>
  <c r="D1300" i="2"/>
  <c r="C1300" i="2"/>
  <c r="B1300" i="2"/>
  <c r="A1300" i="2"/>
  <c r="J1299" i="2"/>
  <c r="I1299" i="2"/>
  <c r="L1299" i="2" s="1"/>
  <c r="H1299" i="2"/>
  <c r="G1299" i="2"/>
  <c r="F1299" i="2"/>
  <c r="E1299" i="2"/>
  <c r="K1299" i="2" s="1"/>
  <c r="D1299" i="2"/>
  <c r="C1299" i="2"/>
  <c r="B1299" i="2"/>
  <c r="A1299" i="2"/>
  <c r="J1298" i="2"/>
  <c r="I1298" i="2"/>
  <c r="L1298" i="2" s="1"/>
  <c r="H1298" i="2"/>
  <c r="G1298" i="2"/>
  <c r="F1298" i="2"/>
  <c r="E1298" i="2"/>
  <c r="K1298" i="2" s="1"/>
  <c r="D1298" i="2"/>
  <c r="C1298" i="2"/>
  <c r="B1298" i="2"/>
  <c r="A1298" i="2"/>
  <c r="J1297" i="2"/>
  <c r="I1297" i="2"/>
  <c r="L1297" i="2" s="1"/>
  <c r="H1297" i="2"/>
  <c r="G1297" i="2"/>
  <c r="F1297" i="2"/>
  <c r="E1297" i="2"/>
  <c r="K1297" i="2" s="1"/>
  <c r="D1297" i="2"/>
  <c r="C1297" i="2"/>
  <c r="B1297" i="2"/>
  <c r="A1297" i="2"/>
  <c r="J1296" i="2"/>
  <c r="I1296" i="2"/>
  <c r="L1296" i="2" s="1"/>
  <c r="H1296" i="2"/>
  <c r="G1296" i="2"/>
  <c r="F1296" i="2"/>
  <c r="E1296" i="2"/>
  <c r="K1296" i="2" s="1"/>
  <c r="D1296" i="2"/>
  <c r="C1296" i="2"/>
  <c r="B1296" i="2"/>
  <c r="A1296" i="2"/>
  <c r="J1295" i="2"/>
  <c r="I1295" i="2"/>
  <c r="L1295" i="2" s="1"/>
  <c r="H1295" i="2"/>
  <c r="G1295" i="2"/>
  <c r="F1295" i="2"/>
  <c r="E1295" i="2"/>
  <c r="K1295" i="2" s="1"/>
  <c r="D1295" i="2"/>
  <c r="C1295" i="2"/>
  <c r="B1295" i="2"/>
  <c r="A1295" i="2"/>
  <c r="J1294" i="2"/>
  <c r="I1294" i="2"/>
  <c r="L1294" i="2" s="1"/>
  <c r="H1294" i="2"/>
  <c r="G1294" i="2"/>
  <c r="F1294" i="2"/>
  <c r="E1294" i="2"/>
  <c r="K1294" i="2" s="1"/>
  <c r="D1294" i="2"/>
  <c r="C1294" i="2"/>
  <c r="B1294" i="2"/>
  <c r="A1294" i="2"/>
  <c r="J1293" i="2"/>
  <c r="I1293" i="2"/>
  <c r="L1293" i="2" s="1"/>
  <c r="H1293" i="2"/>
  <c r="G1293" i="2"/>
  <c r="F1293" i="2"/>
  <c r="E1293" i="2"/>
  <c r="K1293" i="2" s="1"/>
  <c r="D1293" i="2"/>
  <c r="C1293" i="2"/>
  <c r="B1293" i="2"/>
  <c r="A1293" i="2"/>
  <c r="J1292" i="2"/>
  <c r="I1292" i="2"/>
  <c r="L1292" i="2" s="1"/>
  <c r="H1292" i="2"/>
  <c r="G1292" i="2"/>
  <c r="F1292" i="2"/>
  <c r="E1292" i="2"/>
  <c r="K1292" i="2" s="1"/>
  <c r="D1292" i="2"/>
  <c r="C1292" i="2"/>
  <c r="B1292" i="2"/>
  <c r="A1292" i="2"/>
  <c r="J1291" i="2"/>
  <c r="I1291" i="2"/>
  <c r="L1291" i="2" s="1"/>
  <c r="H1291" i="2"/>
  <c r="G1291" i="2"/>
  <c r="F1291" i="2"/>
  <c r="E1291" i="2"/>
  <c r="K1291" i="2" s="1"/>
  <c r="D1291" i="2"/>
  <c r="C1291" i="2"/>
  <c r="B1291" i="2"/>
  <c r="A1291" i="2"/>
  <c r="J1290" i="2"/>
  <c r="I1290" i="2"/>
  <c r="L1290" i="2" s="1"/>
  <c r="H1290" i="2"/>
  <c r="G1290" i="2"/>
  <c r="F1290" i="2"/>
  <c r="E1290" i="2"/>
  <c r="K1290" i="2" s="1"/>
  <c r="D1290" i="2"/>
  <c r="C1290" i="2"/>
  <c r="B1290" i="2"/>
  <c r="A1290" i="2"/>
  <c r="J1289" i="2"/>
  <c r="I1289" i="2"/>
  <c r="L1289" i="2" s="1"/>
  <c r="H1289" i="2"/>
  <c r="G1289" i="2"/>
  <c r="F1289" i="2"/>
  <c r="E1289" i="2"/>
  <c r="K1289" i="2" s="1"/>
  <c r="D1289" i="2"/>
  <c r="C1289" i="2"/>
  <c r="B1289" i="2"/>
  <c r="A1289" i="2"/>
  <c r="J1288" i="2"/>
  <c r="I1288" i="2"/>
  <c r="L1288" i="2" s="1"/>
  <c r="H1288" i="2"/>
  <c r="G1288" i="2"/>
  <c r="F1288" i="2"/>
  <c r="E1288" i="2"/>
  <c r="K1288" i="2" s="1"/>
  <c r="D1288" i="2"/>
  <c r="C1288" i="2"/>
  <c r="B1288" i="2"/>
  <c r="A1288" i="2"/>
  <c r="J1287" i="2"/>
  <c r="I1287" i="2"/>
  <c r="L1287" i="2" s="1"/>
  <c r="H1287" i="2"/>
  <c r="G1287" i="2"/>
  <c r="F1287" i="2"/>
  <c r="E1287" i="2"/>
  <c r="K1287" i="2" s="1"/>
  <c r="D1287" i="2"/>
  <c r="C1287" i="2"/>
  <c r="B1287" i="2"/>
  <c r="A1287" i="2"/>
  <c r="J1286" i="2"/>
  <c r="I1286" i="2"/>
  <c r="L1286" i="2" s="1"/>
  <c r="H1286" i="2"/>
  <c r="G1286" i="2"/>
  <c r="F1286" i="2"/>
  <c r="E1286" i="2"/>
  <c r="K1286" i="2" s="1"/>
  <c r="D1286" i="2"/>
  <c r="C1286" i="2"/>
  <c r="B1286" i="2"/>
  <c r="A1286" i="2"/>
  <c r="J1285" i="2"/>
  <c r="I1285" i="2"/>
  <c r="L1285" i="2" s="1"/>
  <c r="H1285" i="2"/>
  <c r="G1285" i="2"/>
  <c r="F1285" i="2"/>
  <c r="E1285" i="2"/>
  <c r="K1285" i="2" s="1"/>
  <c r="D1285" i="2"/>
  <c r="C1285" i="2"/>
  <c r="B1285" i="2"/>
  <c r="A1285" i="2"/>
  <c r="J1284" i="2"/>
  <c r="I1284" i="2"/>
  <c r="L1284" i="2" s="1"/>
  <c r="H1284" i="2"/>
  <c r="G1284" i="2"/>
  <c r="F1284" i="2"/>
  <c r="E1284" i="2"/>
  <c r="K1284" i="2" s="1"/>
  <c r="D1284" i="2"/>
  <c r="C1284" i="2"/>
  <c r="B1284" i="2"/>
  <c r="A1284" i="2"/>
  <c r="J1283" i="2"/>
  <c r="I1283" i="2"/>
  <c r="L1283" i="2" s="1"/>
  <c r="H1283" i="2"/>
  <c r="G1283" i="2"/>
  <c r="F1283" i="2"/>
  <c r="E1283" i="2"/>
  <c r="K1283" i="2" s="1"/>
  <c r="D1283" i="2"/>
  <c r="C1283" i="2"/>
  <c r="B1283" i="2"/>
  <c r="A1283" i="2"/>
  <c r="J1282" i="2"/>
  <c r="I1282" i="2"/>
  <c r="L1282" i="2" s="1"/>
  <c r="H1282" i="2"/>
  <c r="G1282" i="2"/>
  <c r="F1282" i="2"/>
  <c r="E1282" i="2"/>
  <c r="K1282" i="2" s="1"/>
  <c r="D1282" i="2"/>
  <c r="C1282" i="2"/>
  <c r="B1282" i="2"/>
  <c r="A1282" i="2"/>
  <c r="J1281" i="2"/>
  <c r="I1281" i="2"/>
  <c r="L1281" i="2" s="1"/>
  <c r="H1281" i="2"/>
  <c r="G1281" i="2"/>
  <c r="F1281" i="2"/>
  <c r="E1281" i="2"/>
  <c r="K1281" i="2" s="1"/>
  <c r="D1281" i="2"/>
  <c r="C1281" i="2"/>
  <c r="B1281" i="2"/>
  <c r="A1281" i="2"/>
  <c r="J1280" i="2"/>
  <c r="I1280" i="2"/>
  <c r="L1280" i="2" s="1"/>
  <c r="H1280" i="2"/>
  <c r="G1280" i="2"/>
  <c r="F1280" i="2"/>
  <c r="E1280" i="2"/>
  <c r="K1280" i="2" s="1"/>
  <c r="D1280" i="2"/>
  <c r="C1280" i="2"/>
  <c r="B1280" i="2"/>
  <c r="A1280" i="2"/>
  <c r="J1279" i="2"/>
  <c r="I1279" i="2"/>
  <c r="L1279" i="2" s="1"/>
  <c r="H1279" i="2"/>
  <c r="G1279" i="2"/>
  <c r="F1279" i="2"/>
  <c r="E1279" i="2"/>
  <c r="K1279" i="2" s="1"/>
  <c r="D1279" i="2"/>
  <c r="C1279" i="2"/>
  <c r="B1279" i="2"/>
  <c r="A1279" i="2"/>
  <c r="J1278" i="2"/>
  <c r="I1278" i="2"/>
  <c r="L1278" i="2" s="1"/>
  <c r="H1278" i="2"/>
  <c r="G1278" i="2"/>
  <c r="F1278" i="2"/>
  <c r="E1278" i="2"/>
  <c r="K1278" i="2" s="1"/>
  <c r="D1278" i="2"/>
  <c r="C1278" i="2"/>
  <c r="B1278" i="2"/>
  <c r="A1278" i="2"/>
  <c r="J1277" i="2"/>
  <c r="I1277" i="2"/>
  <c r="L1277" i="2" s="1"/>
  <c r="H1277" i="2"/>
  <c r="G1277" i="2"/>
  <c r="F1277" i="2"/>
  <c r="E1277" i="2"/>
  <c r="K1277" i="2" s="1"/>
  <c r="D1277" i="2"/>
  <c r="C1277" i="2"/>
  <c r="B1277" i="2"/>
  <c r="A1277" i="2"/>
  <c r="J1276" i="2"/>
  <c r="I1276" i="2"/>
  <c r="L1276" i="2" s="1"/>
  <c r="H1276" i="2"/>
  <c r="G1276" i="2"/>
  <c r="F1276" i="2"/>
  <c r="E1276" i="2"/>
  <c r="K1276" i="2" s="1"/>
  <c r="D1276" i="2"/>
  <c r="C1276" i="2"/>
  <c r="B1276" i="2"/>
  <c r="A1276" i="2"/>
  <c r="J1275" i="2"/>
  <c r="I1275" i="2"/>
  <c r="L1275" i="2" s="1"/>
  <c r="H1275" i="2"/>
  <c r="G1275" i="2"/>
  <c r="F1275" i="2"/>
  <c r="E1275" i="2"/>
  <c r="K1275" i="2" s="1"/>
  <c r="D1275" i="2"/>
  <c r="C1275" i="2"/>
  <c r="B1275" i="2"/>
  <c r="A1275" i="2"/>
  <c r="J1274" i="2"/>
  <c r="I1274" i="2"/>
  <c r="L1274" i="2" s="1"/>
  <c r="H1274" i="2"/>
  <c r="G1274" i="2"/>
  <c r="F1274" i="2"/>
  <c r="E1274" i="2"/>
  <c r="K1274" i="2" s="1"/>
  <c r="D1274" i="2"/>
  <c r="C1274" i="2"/>
  <c r="B1274" i="2"/>
  <c r="A1274" i="2"/>
  <c r="J1273" i="2"/>
  <c r="I1273" i="2"/>
  <c r="L1273" i="2" s="1"/>
  <c r="H1273" i="2"/>
  <c r="G1273" i="2"/>
  <c r="F1273" i="2"/>
  <c r="E1273" i="2"/>
  <c r="K1273" i="2" s="1"/>
  <c r="D1273" i="2"/>
  <c r="C1273" i="2"/>
  <c r="B1273" i="2"/>
  <c r="A1273" i="2"/>
  <c r="J1272" i="2"/>
  <c r="I1272" i="2"/>
  <c r="L1272" i="2" s="1"/>
  <c r="H1272" i="2"/>
  <c r="G1272" i="2"/>
  <c r="F1272" i="2"/>
  <c r="E1272" i="2"/>
  <c r="K1272" i="2" s="1"/>
  <c r="D1272" i="2"/>
  <c r="C1272" i="2"/>
  <c r="B1272" i="2"/>
  <c r="A1272" i="2"/>
  <c r="J1271" i="2"/>
  <c r="I1271" i="2"/>
  <c r="L1271" i="2" s="1"/>
  <c r="H1271" i="2"/>
  <c r="G1271" i="2"/>
  <c r="F1271" i="2"/>
  <c r="E1271" i="2"/>
  <c r="K1271" i="2" s="1"/>
  <c r="D1271" i="2"/>
  <c r="C1271" i="2"/>
  <c r="B1271" i="2"/>
  <c r="A1271" i="2"/>
  <c r="J1270" i="2"/>
  <c r="I1270" i="2"/>
  <c r="L1270" i="2" s="1"/>
  <c r="H1270" i="2"/>
  <c r="G1270" i="2"/>
  <c r="F1270" i="2"/>
  <c r="E1270" i="2"/>
  <c r="K1270" i="2" s="1"/>
  <c r="D1270" i="2"/>
  <c r="C1270" i="2"/>
  <c r="B1270" i="2"/>
  <c r="A1270" i="2"/>
  <c r="J1269" i="2"/>
  <c r="I1269" i="2"/>
  <c r="L1269" i="2" s="1"/>
  <c r="H1269" i="2"/>
  <c r="G1269" i="2"/>
  <c r="F1269" i="2"/>
  <c r="E1269" i="2"/>
  <c r="K1269" i="2" s="1"/>
  <c r="D1269" i="2"/>
  <c r="C1269" i="2"/>
  <c r="B1269" i="2"/>
  <c r="A1269" i="2"/>
  <c r="J1268" i="2"/>
  <c r="I1268" i="2"/>
  <c r="L1268" i="2" s="1"/>
  <c r="H1268" i="2"/>
  <c r="G1268" i="2"/>
  <c r="F1268" i="2"/>
  <c r="E1268" i="2"/>
  <c r="K1268" i="2" s="1"/>
  <c r="D1268" i="2"/>
  <c r="C1268" i="2"/>
  <c r="B1268" i="2"/>
  <c r="A1268" i="2"/>
  <c r="J1267" i="2"/>
  <c r="I1267" i="2"/>
  <c r="L1267" i="2" s="1"/>
  <c r="H1267" i="2"/>
  <c r="G1267" i="2"/>
  <c r="F1267" i="2"/>
  <c r="E1267" i="2"/>
  <c r="K1267" i="2" s="1"/>
  <c r="D1267" i="2"/>
  <c r="C1267" i="2"/>
  <c r="B1267" i="2"/>
  <c r="A1267" i="2"/>
  <c r="J1266" i="2"/>
  <c r="I1266" i="2"/>
  <c r="L1266" i="2" s="1"/>
  <c r="H1266" i="2"/>
  <c r="G1266" i="2"/>
  <c r="F1266" i="2"/>
  <c r="E1266" i="2"/>
  <c r="K1266" i="2" s="1"/>
  <c r="D1266" i="2"/>
  <c r="C1266" i="2"/>
  <c r="B1266" i="2"/>
  <c r="A1266" i="2"/>
  <c r="J1265" i="2"/>
  <c r="I1265" i="2"/>
  <c r="L1265" i="2" s="1"/>
  <c r="H1265" i="2"/>
  <c r="G1265" i="2"/>
  <c r="F1265" i="2"/>
  <c r="E1265" i="2"/>
  <c r="K1265" i="2" s="1"/>
  <c r="D1265" i="2"/>
  <c r="C1265" i="2"/>
  <c r="B1265" i="2"/>
  <c r="A1265" i="2"/>
  <c r="J1264" i="2"/>
  <c r="I1264" i="2"/>
  <c r="L1264" i="2" s="1"/>
  <c r="H1264" i="2"/>
  <c r="G1264" i="2"/>
  <c r="F1264" i="2"/>
  <c r="E1264" i="2"/>
  <c r="K1264" i="2" s="1"/>
  <c r="D1264" i="2"/>
  <c r="C1264" i="2"/>
  <c r="B1264" i="2"/>
  <c r="A1264" i="2"/>
  <c r="J1263" i="2"/>
  <c r="I1263" i="2"/>
  <c r="L1263" i="2" s="1"/>
  <c r="H1263" i="2"/>
  <c r="G1263" i="2"/>
  <c r="F1263" i="2"/>
  <c r="E1263" i="2"/>
  <c r="K1263" i="2" s="1"/>
  <c r="D1263" i="2"/>
  <c r="C1263" i="2"/>
  <c r="B1263" i="2"/>
  <c r="A1263" i="2"/>
  <c r="J1262" i="2"/>
  <c r="I1262" i="2"/>
  <c r="L1262" i="2" s="1"/>
  <c r="H1262" i="2"/>
  <c r="G1262" i="2"/>
  <c r="F1262" i="2"/>
  <c r="E1262" i="2"/>
  <c r="K1262" i="2" s="1"/>
  <c r="D1262" i="2"/>
  <c r="C1262" i="2"/>
  <c r="B1262" i="2"/>
  <c r="A1262" i="2"/>
  <c r="J1261" i="2"/>
  <c r="I1261" i="2"/>
  <c r="L1261" i="2" s="1"/>
  <c r="H1261" i="2"/>
  <c r="G1261" i="2"/>
  <c r="F1261" i="2"/>
  <c r="E1261" i="2"/>
  <c r="K1261" i="2" s="1"/>
  <c r="D1261" i="2"/>
  <c r="C1261" i="2"/>
  <c r="B1261" i="2"/>
  <c r="A1261" i="2"/>
  <c r="J1260" i="2"/>
  <c r="I1260" i="2"/>
  <c r="L1260" i="2" s="1"/>
  <c r="H1260" i="2"/>
  <c r="G1260" i="2"/>
  <c r="F1260" i="2"/>
  <c r="E1260" i="2"/>
  <c r="K1260" i="2" s="1"/>
  <c r="D1260" i="2"/>
  <c r="C1260" i="2"/>
  <c r="B1260" i="2"/>
  <c r="A1260" i="2"/>
  <c r="J1259" i="2"/>
  <c r="I1259" i="2"/>
  <c r="L1259" i="2" s="1"/>
  <c r="H1259" i="2"/>
  <c r="G1259" i="2"/>
  <c r="F1259" i="2"/>
  <c r="E1259" i="2"/>
  <c r="K1259" i="2" s="1"/>
  <c r="D1259" i="2"/>
  <c r="C1259" i="2"/>
  <c r="B1259" i="2"/>
  <c r="A1259" i="2"/>
  <c r="J1258" i="2"/>
  <c r="I1258" i="2"/>
  <c r="L1258" i="2" s="1"/>
  <c r="H1258" i="2"/>
  <c r="G1258" i="2"/>
  <c r="F1258" i="2"/>
  <c r="E1258" i="2"/>
  <c r="K1258" i="2" s="1"/>
  <c r="D1258" i="2"/>
  <c r="C1258" i="2"/>
  <c r="B1258" i="2"/>
  <c r="A1258" i="2"/>
  <c r="J1257" i="2"/>
  <c r="I1257" i="2"/>
  <c r="L1257" i="2" s="1"/>
  <c r="H1257" i="2"/>
  <c r="G1257" i="2"/>
  <c r="F1257" i="2"/>
  <c r="E1257" i="2"/>
  <c r="K1257" i="2" s="1"/>
  <c r="D1257" i="2"/>
  <c r="C1257" i="2"/>
  <c r="B1257" i="2"/>
  <c r="A1257" i="2"/>
  <c r="J1256" i="2"/>
  <c r="I1256" i="2"/>
  <c r="L1256" i="2" s="1"/>
  <c r="H1256" i="2"/>
  <c r="G1256" i="2"/>
  <c r="F1256" i="2"/>
  <c r="E1256" i="2"/>
  <c r="K1256" i="2" s="1"/>
  <c r="D1256" i="2"/>
  <c r="C1256" i="2"/>
  <c r="B1256" i="2"/>
  <c r="A1256" i="2"/>
  <c r="J1255" i="2"/>
  <c r="I1255" i="2"/>
  <c r="L1255" i="2" s="1"/>
  <c r="H1255" i="2"/>
  <c r="G1255" i="2"/>
  <c r="F1255" i="2"/>
  <c r="E1255" i="2"/>
  <c r="K1255" i="2" s="1"/>
  <c r="D1255" i="2"/>
  <c r="C1255" i="2"/>
  <c r="B1255" i="2"/>
  <c r="A1255" i="2"/>
  <c r="J1254" i="2"/>
  <c r="I1254" i="2"/>
  <c r="L1254" i="2" s="1"/>
  <c r="H1254" i="2"/>
  <c r="G1254" i="2"/>
  <c r="F1254" i="2"/>
  <c r="E1254" i="2"/>
  <c r="K1254" i="2" s="1"/>
  <c r="D1254" i="2"/>
  <c r="C1254" i="2"/>
  <c r="B1254" i="2"/>
  <c r="A1254" i="2"/>
  <c r="J1253" i="2"/>
  <c r="I1253" i="2"/>
  <c r="L1253" i="2" s="1"/>
  <c r="H1253" i="2"/>
  <c r="G1253" i="2"/>
  <c r="F1253" i="2"/>
  <c r="E1253" i="2"/>
  <c r="K1253" i="2" s="1"/>
  <c r="D1253" i="2"/>
  <c r="C1253" i="2"/>
  <c r="B1253" i="2"/>
  <c r="A1253" i="2"/>
  <c r="J1252" i="2"/>
  <c r="I1252" i="2"/>
  <c r="L1252" i="2" s="1"/>
  <c r="H1252" i="2"/>
  <c r="G1252" i="2"/>
  <c r="F1252" i="2"/>
  <c r="E1252" i="2"/>
  <c r="K1252" i="2" s="1"/>
  <c r="D1252" i="2"/>
  <c r="C1252" i="2"/>
  <c r="B1252" i="2"/>
  <c r="A1252" i="2"/>
  <c r="J1251" i="2"/>
  <c r="I1251" i="2"/>
  <c r="L1251" i="2" s="1"/>
  <c r="H1251" i="2"/>
  <c r="G1251" i="2"/>
  <c r="F1251" i="2"/>
  <c r="E1251" i="2"/>
  <c r="K1251" i="2" s="1"/>
  <c r="D1251" i="2"/>
  <c r="C1251" i="2"/>
  <c r="B1251" i="2"/>
  <c r="A1251" i="2"/>
  <c r="J1250" i="2"/>
  <c r="I1250" i="2"/>
  <c r="L1250" i="2" s="1"/>
  <c r="H1250" i="2"/>
  <c r="G1250" i="2"/>
  <c r="F1250" i="2"/>
  <c r="E1250" i="2"/>
  <c r="K1250" i="2" s="1"/>
  <c r="D1250" i="2"/>
  <c r="C1250" i="2"/>
  <c r="B1250" i="2"/>
  <c r="A1250" i="2"/>
  <c r="J1249" i="2"/>
  <c r="I1249" i="2"/>
  <c r="L1249" i="2" s="1"/>
  <c r="H1249" i="2"/>
  <c r="G1249" i="2"/>
  <c r="F1249" i="2"/>
  <c r="E1249" i="2"/>
  <c r="K1249" i="2" s="1"/>
  <c r="D1249" i="2"/>
  <c r="C1249" i="2"/>
  <c r="B1249" i="2"/>
  <c r="A1249" i="2"/>
  <c r="J1248" i="2"/>
  <c r="I1248" i="2"/>
  <c r="L1248" i="2" s="1"/>
  <c r="H1248" i="2"/>
  <c r="G1248" i="2"/>
  <c r="F1248" i="2"/>
  <c r="E1248" i="2"/>
  <c r="K1248" i="2" s="1"/>
  <c r="D1248" i="2"/>
  <c r="C1248" i="2"/>
  <c r="B1248" i="2"/>
  <c r="A1248" i="2"/>
  <c r="J1247" i="2"/>
  <c r="I1247" i="2"/>
  <c r="L1247" i="2" s="1"/>
  <c r="H1247" i="2"/>
  <c r="G1247" i="2"/>
  <c r="F1247" i="2"/>
  <c r="E1247" i="2"/>
  <c r="K1247" i="2" s="1"/>
  <c r="D1247" i="2"/>
  <c r="C1247" i="2"/>
  <c r="B1247" i="2"/>
  <c r="A1247" i="2"/>
  <c r="J1246" i="2"/>
  <c r="I1246" i="2"/>
  <c r="L1246" i="2" s="1"/>
  <c r="H1246" i="2"/>
  <c r="G1246" i="2"/>
  <c r="F1246" i="2"/>
  <c r="E1246" i="2"/>
  <c r="K1246" i="2" s="1"/>
  <c r="D1246" i="2"/>
  <c r="C1246" i="2"/>
  <c r="B1246" i="2"/>
  <c r="A1246" i="2"/>
  <c r="J1245" i="2"/>
  <c r="I1245" i="2"/>
  <c r="L1245" i="2" s="1"/>
  <c r="H1245" i="2"/>
  <c r="G1245" i="2"/>
  <c r="F1245" i="2"/>
  <c r="E1245" i="2"/>
  <c r="K1245" i="2" s="1"/>
  <c r="D1245" i="2"/>
  <c r="C1245" i="2"/>
  <c r="B1245" i="2"/>
  <c r="A1245" i="2"/>
  <c r="J1244" i="2"/>
  <c r="I1244" i="2"/>
  <c r="L1244" i="2" s="1"/>
  <c r="H1244" i="2"/>
  <c r="G1244" i="2"/>
  <c r="F1244" i="2"/>
  <c r="E1244" i="2"/>
  <c r="K1244" i="2" s="1"/>
  <c r="D1244" i="2"/>
  <c r="C1244" i="2"/>
  <c r="B1244" i="2"/>
  <c r="A1244" i="2"/>
  <c r="J1243" i="2"/>
  <c r="I1243" i="2"/>
  <c r="L1243" i="2" s="1"/>
  <c r="H1243" i="2"/>
  <c r="G1243" i="2"/>
  <c r="F1243" i="2"/>
  <c r="E1243" i="2"/>
  <c r="K1243" i="2" s="1"/>
  <c r="D1243" i="2"/>
  <c r="C1243" i="2"/>
  <c r="B1243" i="2"/>
  <c r="A1243" i="2"/>
  <c r="J1242" i="2"/>
  <c r="I1242" i="2"/>
  <c r="L1242" i="2" s="1"/>
  <c r="H1242" i="2"/>
  <c r="G1242" i="2"/>
  <c r="F1242" i="2"/>
  <c r="E1242" i="2"/>
  <c r="K1242" i="2" s="1"/>
  <c r="D1242" i="2"/>
  <c r="C1242" i="2"/>
  <c r="B1242" i="2"/>
  <c r="A1242" i="2"/>
  <c r="J1241" i="2"/>
  <c r="I1241" i="2"/>
  <c r="L1241" i="2" s="1"/>
  <c r="H1241" i="2"/>
  <c r="G1241" i="2"/>
  <c r="F1241" i="2"/>
  <c r="E1241" i="2"/>
  <c r="K1241" i="2" s="1"/>
  <c r="D1241" i="2"/>
  <c r="C1241" i="2"/>
  <c r="B1241" i="2"/>
  <c r="A1241" i="2"/>
  <c r="J1240" i="2"/>
  <c r="I1240" i="2"/>
  <c r="L1240" i="2" s="1"/>
  <c r="H1240" i="2"/>
  <c r="G1240" i="2"/>
  <c r="F1240" i="2"/>
  <c r="E1240" i="2"/>
  <c r="K1240" i="2" s="1"/>
  <c r="D1240" i="2"/>
  <c r="C1240" i="2"/>
  <c r="B1240" i="2"/>
  <c r="A1240" i="2"/>
  <c r="J1239" i="2"/>
  <c r="I1239" i="2"/>
  <c r="L1239" i="2" s="1"/>
  <c r="H1239" i="2"/>
  <c r="G1239" i="2"/>
  <c r="F1239" i="2"/>
  <c r="E1239" i="2"/>
  <c r="K1239" i="2" s="1"/>
  <c r="D1239" i="2"/>
  <c r="C1239" i="2"/>
  <c r="B1239" i="2"/>
  <c r="A1239" i="2"/>
  <c r="J1238" i="2"/>
  <c r="I1238" i="2"/>
  <c r="L1238" i="2" s="1"/>
  <c r="H1238" i="2"/>
  <c r="G1238" i="2"/>
  <c r="F1238" i="2"/>
  <c r="E1238" i="2"/>
  <c r="K1238" i="2" s="1"/>
  <c r="D1238" i="2"/>
  <c r="C1238" i="2"/>
  <c r="B1238" i="2"/>
  <c r="A1238" i="2"/>
  <c r="J1237" i="2"/>
  <c r="I1237" i="2"/>
  <c r="L1237" i="2" s="1"/>
  <c r="H1237" i="2"/>
  <c r="G1237" i="2"/>
  <c r="F1237" i="2"/>
  <c r="E1237" i="2"/>
  <c r="K1237" i="2" s="1"/>
  <c r="D1237" i="2"/>
  <c r="C1237" i="2"/>
  <c r="B1237" i="2"/>
  <c r="A1237" i="2"/>
  <c r="J1236" i="2"/>
  <c r="I1236" i="2"/>
  <c r="L1236" i="2" s="1"/>
  <c r="H1236" i="2"/>
  <c r="G1236" i="2"/>
  <c r="F1236" i="2"/>
  <c r="E1236" i="2"/>
  <c r="K1236" i="2" s="1"/>
  <c r="D1236" i="2"/>
  <c r="C1236" i="2"/>
  <c r="B1236" i="2"/>
  <c r="A1236" i="2"/>
  <c r="J1235" i="2"/>
  <c r="I1235" i="2"/>
  <c r="L1235" i="2" s="1"/>
  <c r="H1235" i="2"/>
  <c r="G1235" i="2"/>
  <c r="F1235" i="2"/>
  <c r="E1235" i="2"/>
  <c r="K1235" i="2" s="1"/>
  <c r="D1235" i="2"/>
  <c r="C1235" i="2"/>
  <c r="B1235" i="2"/>
  <c r="A1235" i="2"/>
  <c r="J1234" i="2"/>
  <c r="I1234" i="2"/>
  <c r="L1234" i="2" s="1"/>
  <c r="H1234" i="2"/>
  <c r="G1234" i="2"/>
  <c r="F1234" i="2"/>
  <c r="E1234" i="2"/>
  <c r="K1234" i="2" s="1"/>
  <c r="D1234" i="2"/>
  <c r="C1234" i="2"/>
  <c r="B1234" i="2"/>
  <c r="A1234" i="2"/>
  <c r="J1233" i="2"/>
  <c r="I1233" i="2"/>
  <c r="L1233" i="2" s="1"/>
  <c r="H1233" i="2"/>
  <c r="G1233" i="2"/>
  <c r="F1233" i="2"/>
  <c r="E1233" i="2"/>
  <c r="K1233" i="2" s="1"/>
  <c r="D1233" i="2"/>
  <c r="C1233" i="2"/>
  <c r="B1233" i="2"/>
  <c r="A1233" i="2"/>
  <c r="J1232" i="2"/>
  <c r="I1232" i="2"/>
  <c r="L1232" i="2" s="1"/>
  <c r="H1232" i="2"/>
  <c r="G1232" i="2"/>
  <c r="F1232" i="2"/>
  <c r="E1232" i="2"/>
  <c r="K1232" i="2" s="1"/>
  <c r="D1232" i="2"/>
  <c r="C1232" i="2"/>
  <c r="B1232" i="2"/>
  <c r="A1232" i="2"/>
  <c r="J1231" i="2"/>
  <c r="I1231" i="2"/>
  <c r="L1231" i="2" s="1"/>
  <c r="H1231" i="2"/>
  <c r="G1231" i="2"/>
  <c r="F1231" i="2"/>
  <c r="E1231" i="2"/>
  <c r="K1231" i="2" s="1"/>
  <c r="D1231" i="2"/>
  <c r="C1231" i="2"/>
  <c r="B1231" i="2"/>
  <c r="A1231" i="2"/>
  <c r="J1230" i="2"/>
  <c r="I1230" i="2"/>
  <c r="L1230" i="2" s="1"/>
  <c r="H1230" i="2"/>
  <c r="G1230" i="2"/>
  <c r="F1230" i="2"/>
  <c r="E1230" i="2"/>
  <c r="K1230" i="2" s="1"/>
  <c r="D1230" i="2"/>
  <c r="C1230" i="2"/>
  <c r="B1230" i="2"/>
  <c r="A1230" i="2"/>
  <c r="J1229" i="2"/>
  <c r="I1229" i="2"/>
  <c r="L1229" i="2" s="1"/>
  <c r="H1229" i="2"/>
  <c r="G1229" i="2"/>
  <c r="F1229" i="2"/>
  <c r="E1229" i="2"/>
  <c r="K1229" i="2" s="1"/>
  <c r="D1229" i="2"/>
  <c r="C1229" i="2"/>
  <c r="B1229" i="2"/>
  <c r="A1229" i="2"/>
  <c r="J1228" i="2"/>
  <c r="I1228" i="2"/>
  <c r="L1228" i="2" s="1"/>
  <c r="H1228" i="2"/>
  <c r="G1228" i="2"/>
  <c r="F1228" i="2"/>
  <c r="E1228" i="2"/>
  <c r="K1228" i="2" s="1"/>
  <c r="D1228" i="2"/>
  <c r="C1228" i="2"/>
  <c r="B1228" i="2"/>
  <c r="A1228" i="2"/>
  <c r="J1227" i="2"/>
  <c r="I1227" i="2"/>
  <c r="L1227" i="2" s="1"/>
  <c r="H1227" i="2"/>
  <c r="G1227" i="2"/>
  <c r="F1227" i="2"/>
  <c r="E1227" i="2"/>
  <c r="K1227" i="2" s="1"/>
  <c r="D1227" i="2"/>
  <c r="C1227" i="2"/>
  <c r="B1227" i="2"/>
  <c r="A1227" i="2"/>
  <c r="J1226" i="2"/>
  <c r="I1226" i="2"/>
  <c r="L1226" i="2" s="1"/>
  <c r="H1226" i="2"/>
  <c r="G1226" i="2"/>
  <c r="F1226" i="2"/>
  <c r="E1226" i="2"/>
  <c r="K1226" i="2" s="1"/>
  <c r="D1226" i="2"/>
  <c r="C1226" i="2"/>
  <c r="B1226" i="2"/>
  <c r="A1226" i="2"/>
  <c r="J1225" i="2"/>
  <c r="I1225" i="2"/>
  <c r="L1225" i="2" s="1"/>
  <c r="H1225" i="2"/>
  <c r="G1225" i="2"/>
  <c r="F1225" i="2"/>
  <c r="E1225" i="2"/>
  <c r="K1225" i="2" s="1"/>
  <c r="D1225" i="2"/>
  <c r="C1225" i="2"/>
  <c r="B1225" i="2"/>
  <c r="A1225" i="2"/>
  <c r="J1224" i="2"/>
  <c r="I1224" i="2"/>
  <c r="L1224" i="2" s="1"/>
  <c r="H1224" i="2"/>
  <c r="G1224" i="2"/>
  <c r="F1224" i="2"/>
  <c r="E1224" i="2"/>
  <c r="K1224" i="2" s="1"/>
  <c r="D1224" i="2"/>
  <c r="C1224" i="2"/>
  <c r="B1224" i="2"/>
  <c r="A1224" i="2"/>
  <c r="J1223" i="2"/>
  <c r="I1223" i="2"/>
  <c r="L1223" i="2" s="1"/>
  <c r="H1223" i="2"/>
  <c r="G1223" i="2"/>
  <c r="F1223" i="2"/>
  <c r="E1223" i="2"/>
  <c r="K1223" i="2" s="1"/>
  <c r="D1223" i="2"/>
  <c r="C1223" i="2"/>
  <c r="B1223" i="2"/>
  <c r="A1223" i="2"/>
  <c r="J1222" i="2"/>
  <c r="I1222" i="2"/>
  <c r="L1222" i="2" s="1"/>
  <c r="H1222" i="2"/>
  <c r="G1222" i="2"/>
  <c r="F1222" i="2"/>
  <c r="E1222" i="2"/>
  <c r="K1222" i="2" s="1"/>
  <c r="D1222" i="2"/>
  <c r="C1222" i="2"/>
  <c r="B1222" i="2"/>
  <c r="A1222" i="2"/>
  <c r="J1221" i="2"/>
  <c r="I1221" i="2"/>
  <c r="L1221" i="2" s="1"/>
  <c r="H1221" i="2"/>
  <c r="G1221" i="2"/>
  <c r="F1221" i="2"/>
  <c r="E1221" i="2"/>
  <c r="K1221" i="2" s="1"/>
  <c r="D1221" i="2"/>
  <c r="C1221" i="2"/>
  <c r="B1221" i="2"/>
  <c r="A1221" i="2"/>
  <c r="J1220" i="2"/>
  <c r="I1220" i="2"/>
  <c r="L1220" i="2" s="1"/>
  <c r="H1220" i="2"/>
  <c r="G1220" i="2"/>
  <c r="F1220" i="2"/>
  <c r="E1220" i="2"/>
  <c r="K1220" i="2" s="1"/>
  <c r="D1220" i="2"/>
  <c r="C1220" i="2"/>
  <c r="B1220" i="2"/>
  <c r="A1220" i="2"/>
  <c r="J1219" i="2"/>
  <c r="I1219" i="2"/>
  <c r="L1219" i="2" s="1"/>
  <c r="H1219" i="2"/>
  <c r="G1219" i="2"/>
  <c r="F1219" i="2"/>
  <c r="E1219" i="2"/>
  <c r="K1219" i="2" s="1"/>
  <c r="D1219" i="2"/>
  <c r="C1219" i="2"/>
  <c r="B1219" i="2"/>
  <c r="A1219" i="2"/>
  <c r="J1218" i="2"/>
  <c r="I1218" i="2"/>
  <c r="L1218" i="2" s="1"/>
  <c r="H1218" i="2"/>
  <c r="G1218" i="2"/>
  <c r="F1218" i="2"/>
  <c r="E1218" i="2"/>
  <c r="K1218" i="2" s="1"/>
  <c r="D1218" i="2"/>
  <c r="C1218" i="2"/>
  <c r="B1218" i="2"/>
  <c r="A1218" i="2"/>
  <c r="J1217" i="2"/>
  <c r="I1217" i="2"/>
  <c r="L1217" i="2" s="1"/>
  <c r="H1217" i="2"/>
  <c r="G1217" i="2"/>
  <c r="F1217" i="2"/>
  <c r="E1217" i="2"/>
  <c r="K1217" i="2" s="1"/>
  <c r="D1217" i="2"/>
  <c r="C1217" i="2"/>
  <c r="B1217" i="2"/>
  <c r="A1217" i="2"/>
  <c r="J1216" i="2"/>
  <c r="I1216" i="2"/>
  <c r="L1216" i="2" s="1"/>
  <c r="H1216" i="2"/>
  <c r="G1216" i="2"/>
  <c r="F1216" i="2"/>
  <c r="E1216" i="2"/>
  <c r="K1216" i="2" s="1"/>
  <c r="D1216" i="2"/>
  <c r="C1216" i="2"/>
  <c r="B1216" i="2"/>
  <c r="A1216" i="2"/>
  <c r="J1215" i="2"/>
  <c r="I1215" i="2"/>
  <c r="L1215" i="2" s="1"/>
  <c r="H1215" i="2"/>
  <c r="G1215" i="2"/>
  <c r="F1215" i="2"/>
  <c r="E1215" i="2"/>
  <c r="K1215" i="2" s="1"/>
  <c r="D1215" i="2"/>
  <c r="C1215" i="2"/>
  <c r="B1215" i="2"/>
  <c r="A1215" i="2"/>
  <c r="J1214" i="2"/>
  <c r="I1214" i="2"/>
  <c r="L1214" i="2" s="1"/>
  <c r="H1214" i="2"/>
  <c r="G1214" i="2"/>
  <c r="F1214" i="2"/>
  <c r="E1214" i="2"/>
  <c r="K1214" i="2" s="1"/>
  <c r="D1214" i="2"/>
  <c r="C1214" i="2"/>
  <c r="B1214" i="2"/>
  <c r="A1214" i="2"/>
  <c r="J1213" i="2"/>
  <c r="I1213" i="2"/>
  <c r="L1213" i="2" s="1"/>
  <c r="H1213" i="2"/>
  <c r="G1213" i="2"/>
  <c r="F1213" i="2"/>
  <c r="E1213" i="2"/>
  <c r="K1213" i="2" s="1"/>
  <c r="D1213" i="2"/>
  <c r="C1213" i="2"/>
  <c r="B1213" i="2"/>
  <c r="A1213" i="2"/>
  <c r="J1212" i="2"/>
  <c r="I1212" i="2"/>
  <c r="L1212" i="2" s="1"/>
  <c r="H1212" i="2"/>
  <c r="G1212" i="2"/>
  <c r="F1212" i="2"/>
  <c r="E1212" i="2"/>
  <c r="K1212" i="2" s="1"/>
  <c r="D1212" i="2"/>
  <c r="C1212" i="2"/>
  <c r="B1212" i="2"/>
  <c r="A1212" i="2"/>
  <c r="J1211" i="2"/>
  <c r="I1211" i="2"/>
  <c r="L1211" i="2" s="1"/>
  <c r="H1211" i="2"/>
  <c r="G1211" i="2"/>
  <c r="F1211" i="2"/>
  <c r="E1211" i="2"/>
  <c r="K1211" i="2" s="1"/>
  <c r="D1211" i="2"/>
  <c r="C1211" i="2"/>
  <c r="B1211" i="2"/>
  <c r="A1211" i="2"/>
  <c r="J1210" i="2"/>
  <c r="I1210" i="2"/>
  <c r="L1210" i="2" s="1"/>
  <c r="H1210" i="2"/>
  <c r="G1210" i="2"/>
  <c r="F1210" i="2"/>
  <c r="E1210" i="2"/>
  <c r="K1210" i="2" s="1"/>
  <c r="D1210" i="2"/>
  <c r="C1210" i="2"/>
  <c r="B1210" i="2"/>
  <c r="A1210" i="2"/>
  <c r="J1209" i="2"/>
  <c r="I1209" i="2"/>
  <c r="L1209" i="2" s="1"/>
  <c r="H1209" i="2"/>
  <c r="G1209" i="2"/>
  <c r="F1209" i="2"/>
  <c r="E1209" i="2"/>
  <c r="K1209" i="2" s="1"/>
  <c r="D1209" i="2"/>
  <c r="C1209" i="2"/>
  <c r="B1209" i="2"/>
  <c r="A1209" i="2"/>
  <c r="J1208" i="2"/>
  <c r="I1208" i="2"/>
  <c r="L1208" i="2" s="1"/>
  <c r="H1208" i="2"/>
  <c r="G1208" i="2"/>
  <c r="F1208" i="2"/>
  <c r="E1208" i="2"/>
  <c r="K1208" i="2" s="1"/>
  <c r="D1208" i="2"/>
  <c r="C1208" i="2"/>
  <c r="B1208" i="2"/>
  <c r="A1208" i="2"/>
  <c r="J1207" i="2"/>
  <c r="I1207" i="2"/>
  <c r="L1207" i="2" s="1"/>
  <c r="H1207" i="2"/>
  <c r="G1207" i="2"/>
  <c r="F1207" i="2"/>
  <c r="E1207" i="2"/>
  <c r="K1207" i="2" s="1"/>
  <c r="D1207" i="2"/>
  <c r="C1207" i="2"/>
  <c r="B1207" i="2"/>
  <c r="A1207" i="2"/>
  <c r="J1206" i="2"/>
  <c r="I1206" i="2"/>
  <c r="L1206" i="2" s="1"/>
  <c r="H1206" i="2"/>
  <c r="G1206" i="2"/>
  <c r="F1206" i="2"/>
  <c r="E1206" i="2"/>
  <c r="K1206" i="2" s="1"/>
  <c r="D1206" i="2"/>
  <c r="C1206" i="2"/>
  <c r="B1206" i="2"/>
  <c r="A1206" i="2"/>
  <c r="J1205" i="2"/>
  <c r="I1205" i="2"/>
  <c r="L1205" i="2" s="1"/>
  <c r="H1205" i="2"/>
  <c r="G1205" i="2"/>
  <c r="F1205" i="2"/>
  <c r="E1205" i="2"/>
  <c r="K1205" i="2" s="1"/>
  <c r="D1205" i="2"/>
  <c r="C1205" i="2"/>
  <c r="B1205" i="2"/>
  <c r="A1205" i="2"/>
  <c r="J1204" i="2"/>
  <c r="I1204" i="2"/>
  <c r="L1204" i="2" s="1"/>
  <c r="H1204" i="2"/>
  <c r="G1204" i="2"/>
  <c r="F1204" i="2"/>
  <c r="E1204" i="2"/>
  <c r="K1204" i="2" s="1"/>
  <c r="D1204" i="2"/>
  <c r="C1204" i="2"/>
  <c r="B1204" i="2"/>
  <c r="A1204" i="2"/>
  <c r="J1203" i="2"/>
  <c r="I1203" i="2"/>
  <c r="L1203" i="2" s="1"/>
  <c r="H1203" i="2"/>
  <c r="G1203" i="2"/>
  <c r="F1203" i="2"/>
  <c r="E1203" i="2"/>
  <c r="K1203" i="2" s="1"/>
  <c r="D1203" i="2"/>
  <c r="C1203" i="2"/>
  <c r="B1203" i="2"/>
  <c r="A1203" i="2"/>
  <c r="J1202" i="2"/>
  <c r="I1202" i="2"/>
  <c r="L1202" i="2" s="1"/>
  <c r="H1202" i="2"/>
  <c r="G1202" i="2"/>
  <c r="F1202" i="2"/>
  <c r="E1202" i="2"/>
  <c r="K1202" i="2" s="1"/>
  <c r="D1202" i="2"/>
  <c r="C1202" i="2"/>
  <c r="B1202" i="2"/>
  <c r="A1202" i="2"/>
  <c r="J1201" i="2"/>
  <c r="I1201" i="2"/>
  <c r="L1201" i="2" s="1"/>
  <c r="H1201" i="2"/>
  <c r="G1201" i="2"/>
  <c r="F1201" i="2"/>
  <c r="E1201" i="2"/>
  <c r="K1201" i="2" s="1"/>
  <c r="D1201" i="2"/>
  <c r="C1201" i="2"/>
  <c r="B1201" i="2"/>
  <c r="A1201" i="2"/>
  <c r="J1200" i="2"/>
  <c r="I1200" i="2"/>
  <c r="L1200" i="2" s="1"/>
  <c r="H1200" i="2"/>
  <c r="G1200" i="2"/>
  <c r="F1200" i="2"/>
  <c r="E1200" i="2"/>
  <c r="K1200" i="2" s="1"/>
  <c r="D1200" i="2"/>
  <c r="C1200" i="2"/>
  <c r="B1200" i="2"/>
  <c r="A1200" i="2"/>
  <c r="J1199" i="2"/>
  <c r="I1199" i="2"/>
  <c r="L1199" i="2" s="1"/>
  <c r="H1199" i="2"/>
  <c r="G1199" i="2"/>
  <c r="F1199" i="2"/>
  <c r="E1199" i="2"/>
  <c r="K1199" i="2" s="1"/>
  <c r="D1199" i="2"/>
  <c r="C1199" i="2"/>
  <c r="B1199" i="2"/>
  <c r="A1199" i="2"/>
  <c r="J1198" i="2"/>
  <c r="I1198" i="2"/>
  <c r="L1198" i="2" s="1"/>
  <c r="H1198" i="2"/>
  <c r="G1198" i="2"/>
  <c r="F1198" i="2"/>
  <c r="E1198" i="2"/>
  <c r="K1198" i="2" s="1"/>
  <c r="D1198" i="2"/>
  <c r="C1198" i="2"/>
  <c r="B1198" i="2"/>
  <c r="A1198" i="2"/>
  <c r="J1197" i="2"/>
  <c r="I1197" i="2"/>
  <c r="L1197" i="2" s="1"/>
  <c r="H1197" i="2"/>
  <c r="G1197" i="2"/>
  <c r="F1197" i="2"/>
  <c r="E1197" i="2"/>
  <c r="K1197" i="2" s="1"/>
  <c r="D1197" i="2"/>
  <c r="C1197" i="2"/>
  <c r="B1197" i="2"/>
  <c r="A1197" i="2"/>
  <c r="J1196" i="2"/>
  <c r="I1196" i="2"/>
  <c r="L1196" i="2" s="1"/>
  <c r="H1196" i="2"/>
  <c r="G1196" i="2"/>
  <c r="F1196" i="2"/>
  <c r="E1196" i="2"/>
  <c r="K1196" i="2" s="1"/>
  <c r="D1196" i="2"/>
  <c r="C1196" i="2"/>
  <c r="B1196" i="2"/>
  <c r="A1196" i="2"/>
  <c r="J1195" i="2"/>
  <c r="I1195" i="2"/>
  <c r="L1195" i="2" s="1"/>
  <c r="H1195" i="2"/>
  <c r="G1195" i="2"/>
  <c r="F1195" i="2"/>
  <c r="E1195" i="2"/>
  <c r="K1195" i="2" s="1"/>
  <c r="D1195" i="2"/>
  <c r="C1195" i="2"/>
  <c r="B1195" i="2"/>
  <c r="A1195" i="2"/>
  <c r="J1194" i="2"/>
  <c r="I1194" i="2"/>
  <c r="L1194" i="2" s="1"/>
  <c r="H1194" i="2"/>
  <c r="G1194" i="2"/>
  <c r="F1194" i="2"/>
  <c r="E1194" i="2"/>
  <c r="K1194" i="2" s="1"/>
  <c r="D1194" i="2"/>
  <c r="C1194" i="2"/>
  <c r="B1194" i="2"/>
  <c r="A1194" i="2"/>
  <c r="J1193" i="2"/>
  <c r="I1193" i="2"/>
  <c r="L1193" i="2" s="1"/>
  <c r="H1193" i="2"/>
  <c r="G1193" i="2"/>
  <c r="F1193" i="2"/>
  <c r="E1193" i="2"/>
  <c r="K1193" i="2" s="1"/>
  <c r="D1193" i="2"/>
  <c r="C1193" i="2"/>
  <c r="B1193" i="2"/>
  <c r="A1193" i="2"/>
  <c r="J1192" i="2"/>
  <c r="I1192" i="2"/>
  <c r="L1192" i="2" s="1"/>
  <c r="H1192" i="2"/>
  <c r="G1192" i="2"/>
  <c r="F1192" i="2"/>
  <c r="E1192" i="2"/>
  <c r="K1192" i="2" s="1"/>
  <c r="D1192" i="2"/>
  <c r="C1192" i="2"/>
  <c r="B1192" i="2"/>
  <c r="A1192" i="2"/>
  <c r="J1191" i="2"/>
  <c r="I1191" i="2"/>
  <c r="L1191" i="2" s="1"/>
  <c r="H1191" i="2"/>
  <c r="G1191" i="2"/>
  <c r="F1191" i="2"/>
  <c r="E1191" i="2"/>
  <c r="K1191" i="2" s="1"/>
  <c r="D1191" i="2"/>
  <c r="C1191" i="2"/>
  <c r="B1191" i="2"/>
  <c r="A1191" i="2"/>
  <c r="J1190" i="2"/>
  <c r="I1190" i="2"/>
  <c r="L1190" i="2" s="1"/>
  <c r="H1190" i="2"/>
  <c r="G1190" i="2"/>
  <c r="F1190" i="2"/>
  <c r="E1190" i="2"/>
  <c r="K1190" i="2" s="1"/>
  <c r="D1190" i="2"/>
  <c r="C1190" i="2"/>
  <c r="B1190" i="2"/>
  <c r="A1190" i="2"/>
  <c r="J1189" i="2"/>
  <c r="I1189" i="2"/>
  <c r="L1189" i="2" s="1"/>
  <c r="H1189" i="2"/>
  <c r="G1189" i="2"/>
  <c r="F1189" i="2"/>
  <c r="E1189" i="2"/>
  <c r="K1189" i="2" s="1"/>
  <c r="D1189" i="2"/>
  <c r="C1189" i="2"/>
  <c r="B1189" i="2"/>
  <c r="A1189" i="2"/>
  <c r="J1188" i="2"/>
  <c r="I1188" i="2"/>
  <c r="L1188" i="2" s="1"/>
  <c r="H1188" i="2"/>
  <c r="G1188" i="2"/>
  <c r="F1188" i="2"/>
  <c r="E1188" i="2"/>
  <c r="K1188" i="2" s="1"/>
  <c r="D1188" i="2"/>
  <c r="C1188" i="2"/>
  <c r="B1188" i="2"/>
  <c r="A1188" i="2"/>
  <c r="J1187" i="2"/>
  <c r="I1187" i="2"/>
  <c r="L1187" i="2" s="1"/>
  <c r="H1187" i="2"/>
  <c r="G1187" i="2"/>
  <c r="F1187" i="2"/>
  <c r="E1187" i="2"/>
  <c r="K1187" i="2" s="1"/>
  <c r="D1187" i="2"/>
  <c r="C1187" i="2"/>
  <c r="B1187" i="2"/>
  <c r="A1187" i="2"/>
  <c r="J1186" i="2"/>
  <c r="I1186" i="2"/>
  <c r="L1186" i="2" s="1"/>
  <c r="H1186" i="2"/>
  <c r="G1186" i="2"/>
  <c r="F1186" i="2"/>
  <c r="E1186" i="2"/>
  <c r="K1186" i="2" s="1"/>
  <c r="D1186" i="2"/>
  <c r="C1186" i="2"/>
  <c r="B1186" i="2"/>
  <c r="A1186" i="2"/>
  <c r="J1185" i="2"/>
  <c r="I1185" i="2"/>
  <c r="L1185" i="2" s="1"/>
  <c r="H1185" i="2"/>
  <c r="G1185" i="2"/>
  <c r="F1185" i="2"/>
  <c r="E1185" i="2"/>
  <c r="K1185" i="2" s="1"/>
  <c r="D1185" i="2"/>
  <c r="C1185" i="2"/>
  <c r="B1185" i="2"/>
  <c r="A1185" i="2"/>
  <c r="J1184" i="2"/>
  <c r="I1184" i="2"/>
  <c r="L1184" i="2" s="1"/>
  <c r="H1184" i="2"/>
  <c r="G1184" i="2"/>
  <c r="F1184" i="2"/>
  <c r="E1184" i="2"/>
  <c r="K1184" i="2" s="1"/>
  <c r="D1184" i="2"/>
  <c r="C1184" i="2"/>
  <c r="B1184" i="2"/>
  <c r="A1184" i="2"/>
  <c r="J1183" i="2"/>
  <c r="I1183" i="2"/>
  <c r="L1183" i="2" s="1"/>
  <c r="H1183" i="2"/>
  <c r="G1183" i="2"/>
  <c r="F1183" i="2"/>
  <c r="E1183" i="2"/>
  <c r="K1183" i="2" s="1"/>
  <c r="D1183" i="2"/>
  <c r="C1183" i="2"/>
  <c r="B1183" i="2"/>
  <c r="A1183" i="2"/>
  <c r="J1182" i="2"/>
  <c r="I1182" i="2"/>
  <c r="L1182" i="2" s="1"/>
  <c r="H1182" i="2"/>
  <c r="G1182" i="2"/>
  <c r="F1182" i="2"/>
  <c r="E1182" i="2"/>
  <c r="K1182" i="2" s="1"/>
  <c r="D1182" i="2"/>
  <c r="C1182" i="2"/>
  <c r="B1182" i="2"/>
  <c r="A1182" i="2"/>
  <c r="J1181" i="2"/>
  <c r="I1181" i="2"/>
  <c r="L1181" i="2" s="1"/>
  <c r="H1181" i="2"/>
  <c r="G1181" i="2"/>
  <c r="F1181" i="2"/>
  <c r="E1181" i="2"/>
  <c r="K1181" i="2" s="1"/>
  <c r="D1181" i="2"/>
  <c r="C1181" i="2"/>
  <c r="B1181" i="2"/>
  <c r="A1181" i="2"/>
  <c r="J1180" i="2"/>
  <c r="I1180" i="2"/>
  <c r="L1180" i="2" s="1"/>
  <c r="H1180" i="2"/>
  <c r="G1180" i="2"/>
  <c r="F1180" i="2"/>
  <c r="E1180" i="2"/>
  <c r="K1180" i="2" s="1"/>
  <c r="D1180" i="2"/>
  <c r="C1180" i="2"/>
  <c r="B1180" i="2"/>
  <c r="A1180" i="2"/>
  <c r="J1179" i="2"/>
  <c r="I1179" i="2"/>
  <c r="L1179" i="2" s="1"/>
  <c r="H1179" i="2"/>
  <c r="G1179" i="2"/>
  <c r="F1179" i="2"/>
  <c r="E1179" i="2"/>
  <c r="K1179" i="2" s="1"/>
  <c r="D1179" i="2"/>
  <c r="C1179" i="2"/>
  <c r="B1179" i="2"/>
  <c r="A1179" i="2"/>
  <c r="J1178" i="2"/>
  <c r="I1178" i="2"/>
  <c r="L1178" i="2" s="1"/>
  <c r="H1178" i="2"/>
  <c r="G1178" i="2"/>
  <c r="F1178" i="2"/>
  <c r="E1178" i="2"/>
  <c r="K1178" i="2" s="1"/>
  <c r="D1178" i="2"/>
  <c r="C1178" i="2"/>
  <c r="B1178" i="2"/>
  <c r="A1178" i="2"/>
  <c r="J1177" i="2"/>
  <c r="I1177" i="2"/>
  <c r="L1177" i="2" s="1"/>
  <c r="H1177" i="2"/>
  <c r="G1177" i="2"/>
  <c r="F1177" i="2"/>
  <c r="E1177" i="2"/>
  <c r="K1177" i="2" s="1"/>
  <c r="D1177" i="2"/>
  <c r="C1177" i="2"/>
  <c r="B1177" i="2"/>
  <c r="A1177" i="2"/>
  <c r="J1176" i="2"/>
  <c r="I1176" i="2"/>
  <c r="L1176" i="2" s="1"/>
  <c r="H1176" i="2"/>
  <c r="G1176" i="2"/>
  <c r="F1176" i="2"/>
  <c r="E1176" i="2"/>
  <c r="K1176" i="2" s="1"/>
  <c r="D1176" i="2"/>
  <c r="C1176" i="2"/>
  <c r="B1176" i="2"/>
  <c r="A1176" i="2"/>
  <c r="J1175" i="2"/>
  <c r="I1175" i="2"/>
  <c r="L1175" i="2" s="1"/>
  <c r="H1175" i="2"/>
  <c r="G1175" i="2"/>
  <c r="F1175" i="2"/>
  <c r="E1175" i="2"/>
  <c r="K1175" i="2" s="1"/>
  <c r="D1175" i="2"/>
  <c r="C1175" i="2"/>
  <c r="B1175" i="2"/>
  <c r="A1175" i="2"/>
  <c r="J1174" i="2"/>
  <c r="I1174" i="2"/>
  <c r="L1174" i="2" s="1"/>
  <c r="H1174" i="2"/>
  <c r="G1174" i="2"/>
  <c r="F1174" i="2"/>
  <c r="E1174" i="2"/>
  <c r="K1174" i="2" s="1"/>
  <c r="D1174" i="2"/>
  <c r="C1174" i="2"/>
  <c r="B1174" i="2"/>
  <c r="A1174" i="2"/>
  <c r="J1173" i="2"/>
  <c r="I1173" i="2"/>
  <c r="L1173" i="2" s="1"/>
  <c r="H1173" i="2"/>
  <c r="G1173" i="2"/>
  <c r="F1173" i="2"/>
  <c r="E1173" i="2"/>
  <c r="K1173" i="2" s="1"/>
  <c r="D1173" i="2"/>
  <c r="C1173" i="2"/>
  <c r="B1173" i="2"/>
  <c r="A1173" i="2"/>
  <c r="J1172" i="2"/>
  <c r="I1172" i="2"/>
  <c r="L1172" i="2" s="1"/>
  <c r="H1172" i="2"/>
  <c r="G1172" i="2"/>
  <c r="F1172" i="2"/>
  <c r="E1172" i="2"/>
  <c r="K1172" i="2" s="1"/>
  <c r="D1172" i="2"/>
  <c r="C1172" i="2"/>
  <c r="B1172" i="2"/>
  <c r="A1172" i="2"/>
  <c r="J1171" i="2"/>
  <c r="I1171" i="2"/>
  <c r="L1171" i="2" s="1"/>
  <c r="H1171" i="2"/>
  <c r="G1171" i="2"/>
  <c r="F1171" i="2"/>
  <c r="E1171" i="2"/>
  <c r="K1171" i="2" s="1"/>
  <c r="D1171" i="2"/>
  <c r="C1171" i="2"/>
  <c r="B1171" i="2"/>
  <c r="A1171" i="2"/>
  <c r="J1170" i="2"/>
  <c r="I1170" i="2"/>
  <c r="L1170" i="2" s="1"/>
  <c r="H1170" i="2"/>
  <c r="G1170" i="2"/>
  <c r="F1170" i="2"/>
  <c r="E1170" i="2"/>
  <c r="K1170" i="2" s="1"/>
  <c r="D1170" i="2"/>
  <c r="C1170" i="2"/>
  <c r="B1170" i="2"/>
  <c r="A1170" i="2"/>
  <c r="J1169" i="2"/>
  <c r="I1169" i="2"/>
  <c r="L1169" i="2" s="1"/>
  <c r="H1169" i="2"/>
  <c r="G1169" i="2"/>
  <c r="F1169" i="2"/>
  <c r="E1169" i="2"/>
  <c r="K1169" i="2" s="1"/>
  <c r="D1169" i="2"/>
  <c r="C1169" i="2"/>
  <c r="B1169" i="2"/>
  <c r="A1169" i="2"/>
  <c r="J1168" i="2"/>
  <c r="I1168" i="2"/>
  <c r="L1168" i="2" s="1"/>
  <c r="H1168" i="2"/>
  <c r="G1168" i="2"/>
  <c r="F1168" i="2"/>
  <c r="E1168" i="2"/>
  <c r="K1168" i="2" s="1"/>
  <c r="D1168" i="2"/>
  <c r="C1168" i="2"/>
  <c r="B1168" i="2"/>
  <c r="A1168" i="2"/>
  <c r="J1167" i="2"/>
  <c r="I1167" i="2"/>
  <c r="L1167" i="2" s="1"/>
  <c r="H1167" i="2"/>
  <c r="G1167" i="2"/>
  <c r="F1167" i="2"/>
  <c r="E1167" i="2"/>
  <c r="K1167" i="2" s="1"/>
  <c r="D1167" i="2"/>
  <c r="C1167" i="2"/>
  <c r="B1167" i="2"/>
  <c r="A1167" i="2"/>
  <c r="J1166" i="2"/>
  <c r="I1166" i="2"/>
  <c r="L1166" i="2" s="1"/>
  <c r="H1166" i="2"/>
  <c r="G1166" i="2"/>
  <c r="F1166" i="2"/>
  <c r="E1166" i="2"/>
  <c r="K1166" i="2" s="1"/>
  <c r="D1166" i="2"/>
  <c r="C1166" i="2"/>
  <c r="B1166" i="2"/>
  <c r="A1166" i="2"/>
  <c r="J1165" i="2"/>
  <c r="I1165" i="2"/>
  <c r="L1165" i="2" s="1"/>
  <c r="H1165" i="2"/>
  <c r="G1165" i="2"/>
  <c r="F1165" i="2"/>
  <c r="E1165" i="2"/>
  <c r="K1165" i="2" s="1"/>
  <c r="D1165" i="2"/>
  <c r="C1165" i="2"/>
  <c r="B1165" i="2"/>
  <c r="A1165" i="2"/>
  <c r="J1164" i="2"/>
  <c r="I1164" i="2"/>
  <c r="L1164" i="2" s="1"/>
  <c r="H1164" i="2"/>
  <c r="G1164" i="2"/>
  <c r="F1164" i="2"/>
  <c r="E1164" i="2"/>
  <c r="K1164" i="2" s="1"/>
  <c r="D1164" i="2"/>
  <c r="C1164" i="2"/>
  <c r="B1164" i="2"/>
  <c r="A1164" i="2"/>
  <c r="J1163" i="2"/>
  <c r="I1163" i="2"/>
  <c r="L1163" i="2" s="1"/>
  <c r="H1163" i="2"/>
  <c r="G1163" i="2"/>
  <c r="F1163" i="2"/>
  <c r="E1163" i="2"/>
  <c r="K1163" i="2" s="1"/>
  <c r="D1163" i="2"/>
  <c r="C1163" i="2"/>
  <c r="B1163" i="2"/>
  <c r="A1163" i="2"/>
  <c r="J1162" i="2"/>
  <c r="I1162" i="2"/>
  <c r="L1162" i="2" s="1"/>
  <c r="H1162" i="2"/>
  <c r="G1162" i="2"/>
  <c r="F1162" i="2"/>
  <c r="E1162" i="2"/>
  <c r="K1162" i="2" s="1"/>
  <c r="D1162" i="2"/>
  <c r="C1162" i="2"/>
  <c r="B1162" i="2"/>
  <c r="A1162" i="2"/>
  <c r="J1161" i="2"/>
  <c r="I1161" i="2"/>
  <c r="L1161" i="2" s="1"/>
  <c r="H1161" i="2"/>
  <c r="G1161" i="2"/>
  <c r="F1161" i="2"/>
  <c r="E1161" i="2"/>
  <c r="K1161" i="2" s="1"/>
  <c r="D1161" i="2"/>
  <c r="C1161" i="2"/>
  <c r="B1161" i="2"/>
  <c r="A1161" i="2"/>
  <c r="J1160" i="2"/>
  <c r="I1160" i="2"/>
  <c r="L1160" i="2" s="1"/>
  <c r="H1160" i="2"/>
  <c r="G1160" i="2"/>
  <c r="F1160" i="2"/>
  <c r="E1160" i="2"/>
  <c r="K1160" i="2" s="1"/>
  <c r="D1160" i="2"/>
  <c r="C1160" i="2"/>
  <c r="B1160" i="2"/>
  <c r="A1160" i="2"/>
  <c r="J1159" i="2"/>
  <c r="I1159" i="2"/>
  <c r="L1159" i="2" s="1"/>
  <c r="H1159" i="2"/>
  <c r="G1159" i="2"/>
  <c r="F1159" i="2"/>
  <c r="E1159" i="2"/>
  <c r="K1159" i="2" s="1"/>
  <c r="D1159" i="2"/>
  <c r="C1159" i="2"/>
  <c r="B1159" i="2"/>
  <c r="A1159" i="2"/>
  <c r="J1158" i="2"/>
  <c r="I1158" i="2"/>
  <c r="L1158" i="2" s="1"/>
  <c r="H1158" i="2"/>
  <c r="G1158" i="2"/>
  <c r="F1158" i="2"/>
  <c r="E1158" i="2"/>
  <c r="K1158" i="2" s="1"/>
  <c r="D1158" i="2"/>
  <c r="C1158" i="2"/>
  <c r="B1158" i="2"/>
  <c r="A1158" i="2"/>
  <c r="J1157" i="2"/>
  <c r="I1157" i="2"/>
  <c r="L1157" i="2" s="1"/>
  <c r="H1157" i="2"/>
  <c r="G1157" i="2"/>
  <c r="F1157" i="2"/>
  <c r="E1157" i="2"/>
  <c r="K1157" i="2" s="1"/>
  <c r="D1157" i="2"/>
  <c r="C1157" i="2"/>
  <c r="B1157" i="2"/>
  <c r="A1157" i="2"/>
  <c r="J1156" i="2"/>
  <c r="I1156" i="2"/>
  <c r="L1156" i="2" s="1"/>
  <c r="H1156" i="2"/>
  <c r="G1156" i="2"/>
  <c r="F1156" i="2"/>
  <c r="E1156" i="2"/>
  <c r="K1156" i="2" s="1"/>
  <c r="D1156" i="2"/>
  <c r="C1156" i="2"/>
  <c r="B1156" i="2"/>
  <c r="A1156" i="2"/>
  <c r="J1155" i="2"/>
  <c r="I1155" i="2"/>
  <c r="L1155" i="2" s="1"/>
  <c r="H1155" i="2"/>
  <c r="G1155" i="2"/>
  <c r="F1155" i="2"/>
  <c r="E1155" i="2"/>
  <c r="K1155" i="2" s="1"/>
  <c r="D1155" i="2"/>
  <c r="C1155" i="2"/>
  <c r="B1155" i="2"/>
  <c r="A1155" i="2"/>
  <c r="J1154" i="2"/>
  <c r="I1154" i="2"/>
  <c r="L1154" i="2" s="1"/>
  <c r="H1154" i="2"/>
  <c r="G1154" i="2"/>
  <c r="F1154" i="2"/>
  <c r="E1154" i="2"/>
  <c r="K1154" i="2" s="1"/>
  <c r="D1154" i="2"/>
  <c r="C1154" i="2"/>
  <c r="B1154" i="2"/>
  <c r="A1154" i="2"/>
  <c r="J1153" i="2"/>
  <c r="I1153" i="2"/>
  <c r="L1153" i="2" s="1"/>
  <c r="H1153" i="2"/>
  <c r="G1153" i="2"/>
  <c r="F1153" i="2"/>
  <c r="E1153" i="2"/>
  <c r="K1153" i="2" s="1"/>
  <c r="D1153" i="2"/>
  <c r="C1153" i="2"/>
  <c r="B1153" i="2"/>
  <c r="A1153" i="2"/>
  <c r="J1152" i="2"/>
  <c r="I1152" i="2"/>
  <c r="L1152" i="2" s="1"/>
  <c r="H1152" i="2"/>
  <c r="G1152" i="2"/>
  <c r="F1152" i="2"/>
  <c r="E1152" i="2"/>
  <c r="K1152" i="2" s="1"/>
  <c r="D1152" i="2"/>
  <c r="C1152" i="2"/>
  <c r="B1152" i="2"/>
  <c r="A1152" i="2"/>
  <c r="J1151" i="2"/>
  <c r="I1151" i="2"/>
  <c r="L1151" i="2" s="1"/>
  <c r="H1151" i="2"/>
  <c r="G1151" i="2"/>
  <c r="F1151" i="2"/>
  <c r="E1151" i="2"/>
  <c r="K1151" i="2" s="1"/>
  <c r="D1151" i="2"/>
  <c r="C1151" i="2"/>
  <c r="B1151" i="2"/>
  <c r="A1151" i="2"/>
  <c r="J1150" i="2"/>
  <c r="I1150" i="2"/>
  <c r="L1150" i="2" s="1"/>
  <c r="H1150" i="2"/>
  <c r="G1150" i="2"/>
  <c r="F1150" i="2"/>
  <c r="E1150" i="2"/>
  <c r="K1150" i="2" s="1"/>
  <c r="D1150" i="2"/>
  <c r="C1150" i="2"/>
  <c r="B1150" i="2"/>
  <c r="A1150" i="2"/>
  <c r="J1149" i="2"/>
  <c r="I1149" i="2"/>
  <c r="L1149" i="2" s="1"/>
  <c r="H1149" i="2"/>
  <c r="G1149" i="2"/>
  <c r="F1149" i="2"/>
  <c r="E1149" i="2"/>
  <c r="K1149" i="2" s="1"/>
  <c r="D1149" i="2"/>
  <c r="C1149" i="2"/>
  <c r="B1149" i="2"/>
  <c r="A1149" i="2"/>
  <c r="J1148" i="2"/>
  <c r="I1148" i="2"/>
  <c r="L1148" i="2" s="1"/>
  <c r="H1148" i="2"/>
  <c r="G1148" i="2"/>
  <c r="F1148" i="2"/>
  <c r="E1148" i="2"/>
  <c r="K1148" i="2" s="1"/>
  <c r="D1148" i="2"/>
  <c r="C1148" i="2"/>
  <c r="B1148" i="2"/>
  <c r="A1148" i="2"/>
  <c r="J1147" i="2"/>
  <c r="I1147" i="2"/>
  <c r="L1147" i="2" s="1"/>
  <c r="H1147" i="2"/>
  <c r="G1147" i="2"/>
  <c r="F1147" i="2"/>
  <c r="E1147" i="2"/>
  <c r="K1147" i="2" s="1"/>
  <c r="D1147" i="2"/>
  <c r="C1147" i="2"/>
  <c r="B1147" i="2"/>
  <c r="A1147" i="2"/>
  <c r="J1146" i="2"/>
  <c r="I1146" i="2"/>
  <c r="L1146" i="2" s="1"/>
  <c r="H1146" i="2"/>
  <c r="G1146" i="2"/>
  <c r="F1146" i="2"/>
  <c r="E1146" i="2"/>
  <c r="K1146" i="2" s="1"/>
  <c r="D1146" i="2"/>
  <c r="C1146" i="2"/>
  <c r="B1146" i="2"/>
  <c r="A1146" i="2"/>
  <c r="J1145" i="2"/>
  <c r="I1145" i="2"/>
  <c r="L1145" i="2" s="1"/>
  <c r="H1145" i="2"/>
  <c r="G1145" i="2"/>
  <c r="F1145" i="2"/>
  <c r="E1145" i="2"/>
  <c r="K1145" i="2" s="1"/>
  <c r="D1145" i="2"/>
  <c r="C1145" i="2"/>
  <c r="B1145" i="2"/>
  <c r="A1145" i="2"/>
  <c r="J1144" i="2"/>
  <c r="I1144" i="2"/>
  <c r="L1144" i="2" s="1"/>
  <c r="H1144" i="2"/>
  <c r="G1144" i="2"/>
  <c r="F1144" i="2"/>
  <c r="E1144" i="2"/>
  <c r="K1144" i="2" s="1"/>
  <c r="D1144" i="2"/>
  <c r="C1144" i="2"/>
  <c r="B1144" i="2"/>
  <c r="A1144" i="2"/>
  <c r="J1143" i="2"/>
  <c r="I1143" i="2"/>
  <c r="L1143" i="2" s="1"/>
  <c r="H1143" i="2"/>
  <c r="G1143" i="2"/>
  <c r="F1143" i="2"/>
  <c r="E1143" i="2"/>
  <c r="K1143" i="2" s="1"/>
  <c r="D1143" i="2"/>
  <c r="C1143" i="2"/>
  <c r="B1143" i="2"/>
  <c r="A1143" i="2"/>
  <c r="J1142" i="2"/>
  <c r="I1142" i="2"/>
  <c r="L1142" i="2" s="1"/>
  <c r="H1142" i="2"/>
  <c r="G1142" i="2"/>
  <c r="F1142" i="2"/>
  <c r="E1142" i="2"/>
  <c r="K1142" i="2" s="1"/>
  <c r="D1142" i="2"/>
  <c r="C1142" i="2"/>
  <c r="B1142" i="2"/>
  <c r="A1142" i="2"/>
  <c r="J1141" i="2"/>
  <c r="I1141" i="2"/>
  <c r="L1141" i="2" s="1"/>
  <c r="H1141" i="2"/>
  <c r="G1141" i="2"/>
  <c r="F1141" i="2"/>
  <c r="E1141" i="2"/>
  <c r="K1141" i="2" s="1"/>
  <c r="D1141" i="2"/>
  <c r="C1141" i="2"/>
  <c r="B1141" i="2"/>
  <c r="A1141" i="2"/>
  <c r="J1140" i="2"/>
  <c r="I1140" i="2"/>
  <c r="L1140" i="2" s="1"/>
  <c r="H1140" i="2"/>
  <c r="G1140" i="2"/>
  <c r="F1140" i="2"/>
  <c r="E1140" i="2"/>
  <c r="K1140" i="2" s="1"/>
  <c r="D1140" i="2"/>
  <c r="C1140" i="2"/>
  <c r="B1140" i="2"/>
  <c r="A1140" i="2"/>
  <c r="J1139" i="2"/>
  <c r="I1139" i="2"/>
  <c r="L1139" i="2" s="1"/>
  <c r="H1139" i="2"/>
  <c r="G1139" i="2"/>
  <c r="F1139" i="2"/>
  <c r="E1139" i="2"/>
  <c r="K1139" i="2" s="1"/>
  <c r="D1139" i="2"/>
  <c r="C1139" i="2"/>
  <c r="B1139" i="2"/>
  <c r="A1139" i="2"/>
  <c r="J1138" i="2"/>
  <c r="I1138" i="2"/>
  <c r="L1138" i="2" s="1"/>
  <c r="H1138" i="2"/>
  <c r="G1138" i="2"/>
  <c r="F1138" i="2"/>
  <c r="E1138" i="2"/>
  <c r="K1138" i="2" s="1"/>
  <c r="D1138" i="2"/>
  <c r="C1138" i="2"/>
  <c r="B1138" i="2"/>
  <c r="A1138" i="2"/>
  <c r="J1137" i="2"/>
  <c r="I1137" i="2"/>
  <c r="L1137" i="2" s="1"/>
  <c r="H1137" i="2"/>
  <c r="G1137" i="2"/>
  <c r="F1137" i="2"/>
  <c r="E1137" i="2"/>
  <c r="K1137" i="2" s="1"/>
  <c r="D1137" i="2"/>
  <c r="C1137" i="2"/>
  <c r="B1137" i="2"/>
  <c r="A1137" i="2"/>
  <c r="J1136" i="2"/>
  <c r="I1136" i="2"/>
  <c r="L1136" i="2" s="1"/>
  <c r="H1136" i="2"/>
  <c r="G1136" i="2"/>
  <c r="F1136" i="2"/>
  <c r="E1136" i="2"/>
  <c r="K1136" i="2" s="1"/>
  <c r="D1136" i="2"/>
  <c r="C1136" i="2"/>
  <c r="B1136" i="2"/>
  <c r="A1136" i="2"/>
  <c r="J1135" i="2"/>
  <c r="I1135" i="2"/>
  <c r="L1135" i="2" s="1"/>
  <c r="H1135" i="2"/>
  <c r="G1135" i="2"/>
  <c r="F1135" i="2"/>
  <c r="E1135" i="2"/>
  <c r="K1135" i="2" s="1"/>
  <c r="D1135" i="2"/>
  <c r="C1135" i="2"/>
  <c r="B1135" i="2"/>
  <c r="A1135" i="2"/>
  <c r="J1134" i="2"/>
  <c r="I1134" i="2"/>
  <c r="L1134" i="2" s="1"/>
  <c r="H1134" i="2"/>
  <c r="G1134" i="2"/>
  <c r="F1134" i="2"/>
  <c r="E1134" i="2"/>
  <c r="K1134" i="2" s="1"/>
  <c r="D1134" i="2"/>
  <c r="C1134" i="2"/>
  <c r="B1134" i="2"/>
  <c r="A1134" i="2"/>
  <c r="J1133" i="2"/>
  <c r="I1133" i="2"/>
  <c r="L1133" i="2" s="1"/>
  <c r="H1133" i="2"/>
  <c r="G1133" i="2"/>
  <c r="F1133" i="2"/>
  <c r="E1133" i="2"/>
  <c r="K1133" i="2" s="1"/>
  <c r="D1133" i="2"/>
  <c r="C1133" i="2"/>
  <c r="B1133" i="2"/>
  <c r="A1133" i="2"/>
  <c r="J1132" i="2"/>
  <c r="I1132" i="2"/>
  <c r="L1132" i="2" s="1"/>
  <c r="H1132" i="2"/>
  <c r="G1132" i="2"/>
  <c r="F1132" i="2"/>
  <c r="E1132" i="2"/>
  <c r="K1132" i="2" s="1"/>
  <c r="D1132" i="2"/>
  <c r="C1132" i="2"/>
  <c r="B1132" i="2"/>
  <c r="A1132" i="2"/>
  <c r="J1131" i="2"/>
  <c r="I1131" i="2"/>
  <c r="L1131" i="2" s="1"/>
  <c r="H1131" i="2"/>
  <c r="G1131" i="2"/>
  <c r="F1131" i="2"/>
  <c r="E1131" i="2"/>
  <c r="K1131" i="2" s="1"/>
  <c r="D1131" i="2"/>
  <c r="C1131" i="2"/>
  <c r="B1131" i="2"/>
  <c r="A1131" i="2"/>
  <c r="J1130" i="2"/>
  <c r="I1130" i="2"/>
  <c r="L1130" i="2" s="1"/>
  <c r="H1130" i="2"/>
  <c r="G1130" i="2"/>
  <c r="F1130" i="2"/>
  <c r="E1130" i="2"/>
  <c r="K1130" i="2" s="1"/>
  <c r="D1130" i="2"/>
  <c r="C1130" i="2"/>
  <c r="B1130" i="2"/>
  <c r="A1130" i="2"/>
  <c r="J1129" i="2"/>
  <c r="I1129" i="2"/>
  <c r="L1129" i="2" s="1"/>
  <c r="H1129" i="2"/>
  <c r="G1129" i="2"/>
  <c r="F1129" i="2"/>
  <c r="E1129" i="2"/>
  <c r="K1129" i="2" s="1"/>
  <c r="D1129" i="2"/>
  <c r="C1129" i="2"/>
  <c r="B1129" i="2"/>
  <c r="A1129" i="2"/>
  <c r="J1128" i="2"/>
  <c r="I1128" i="2"/>
  <c r="L1128" i="2" s="1"/>
  <c r="H1128" i="2"/>
  <c r="G1128" i="2"/>
  <c r="F1128" i="2"/>
  <c r="E1128" i="2"/>
  <c r="K1128" i="2" s="1"/>
  <c r="D1128" i="2"/>
  <c r="C1128" i="2"/>
  <c r="B1128" i="2"/>
  <c r="A1128" i="2"/>
  <c r="J1127" i="2"/>
  <c r="I1127" i="2"/>
  <c r="L1127" i="2" s="1"/>
  <c r="H1127" i="2"/>
  <c r="G1127" i="2"/>
  <c r="F1127" i="2"/>
  <c r="E1127" i="2"/>
  <c r="K1127" i="2" s="1"/>
  <c r="D1127" i="2"/>
  <c r="C1127" i="2"/>
  <c r="B1127" i="2"/>
  <c r="A1127" i="2"/>
  <c r="J1126" i="2"/>
  <c r="I1126" i="2"/>
  <c r="L1126" i="2" s="1"/>
  <c r="H1126" i="2"/>
  <c r="G1126" i="2"/>
  <c r="F1126" i="2"/>
  <c r="E1126" i="2"/>
  <c r="K1126" i="2" s="1"/>
  <c r="D1126" i="2"/>
  <c r="C1126" i="2"/>
  <c r="B1126" i="2"/>
  <c r="A1126" i="2"/>
  <c r="J1125" i="2"/>
  <c r="I1125" i="2"/>
  <c r="L1125" i="2" s="1"/>
  <c r="H1125" i="2"/>
  <c r="G1125" i="2"/>
  <c r="F1125" i="2"/>
  <c r="E1125" i="2"/>
  <c r="K1125" i="2" s="1"/>
  <c r="D1125" i="2"/>
  <c r="C1125" i="2"/>
  <c r="B1125" i="2"/>
  <c r="A1125" i="2"/>
  <c r="J1124" i="2"/>
  <c r="I1124" i="2"/>
  <c r="L1124" i="2" s="1"/>
  <c r="H1124" i="2"/>
  <c r="G1124" i="2"/>
  <c r="F1124" i="2"/>
  <c r="E1124" i="2"/>
  <c r="K1124" i="2" s="1"/>
  <c r="D1124" i="2"/>
  <c r="C1124" i="2"/>
  <c r="B1124" i="2"/>
  <c r="A1124" i="2"/>
  <c r="J1123" i="2"/>
  <c r="I1123" i="2"/>
  <c r="L1123" i="2" s="1"/>
  <c r="H1123" i="2"/>
  <c r="G1123" i="2"/>
  <c r="F1123" i="2"/>
  <c r="E1123" i="2"/>
  <c r="K1123" i="2" s="1"/>
  <c r="D1123" i="2"/>
  <c r="C1123" i="2"/>
  <c r="B1123" i="2"/>
  <c r="A1123" i="2"/>
  <c r="J1122" i="2"/>
  <c r="I1122" i="2"/>
  <c r="L1122" i="2" s="1"/>
  <c r="H1122" i="2"/>
  <c r="G1122" i="2"/>
  <c r="F1122" i="2"/>
  <c r="E1122" i="2"/>
  <c r="K1122" i="2" s="1"/>
  <c r="D1122" i="2"/>
  <c r="C1122" i="2"/>
  <c r="B1122" i="2"/>
  <c r="A1122" i="2"/>
  <c r="J1121" i="2"/>
  <c r="I1121" i="2"/>
  <c r="L1121" i="2" s="1"/>
  <c r="H1121" i="2"/>
  <c r="G1121" i="2"/>
  <c r="F1121" i="2"/>
  <c r="E1121" i="2"/>
  <c r="K1121" i="2" s="1"/>
  <c r="D1121" i="2"/>
  <c r="C1121" i="2"/>
  <c r="B1121" i="2"/>
  <c r="A1121" i="2"/>
  <c r="J1120" i="2"/>
  <c r="I1120" i="2"/>
  <c r="L1120" i="2" s="1"/>
  <c r="H1120" i="2"/>
  <c r="G1120" i="2"/>
  <c r="F1120" i="2"/>
  <c r="E1120" i="2"/>
  <c r="K1120" i="2" s="1"/>
  <c r="D1120" i="2"/>
  <c r="C1120" i="2"/>
  <c r="B1120" i="2"/>
  <c r="A1120" i="2"/>
  <c r="J1119" i="2"/>
  <c r="I1119" i="2"/>
  <c r="L1119" i="2" s="1"/>
  <c r="H1119" i="2"/>
  <c r="G1119" i="2"/>
  <c r="F1119" i="2"/>
  <c r="E1119" i="2"/>
  <c r="K1119" i="2" s="1"/>
  <c r="D1119" i="2"/>
  <c r="C1119" i="2"/>
  <c r="B1119" i="2"/>
  <c r="A1119" i="2"/>
  <c r="J1118" i="2"/>
  <c r="I1118" i="2"/>
  <c r="L1118" i="2" s="1"/>
  <c r="H1118" i="2"/>
  <c r="G1118" i="2"/>
  <c r="F1118" i="2"/>
  <c r="E1118" i="2"/>
  <c r="K1118" i="2" s="1"/>
  <c r="D1118" i="2"/>
  <c r="C1118" i="2"/>
  <c r="B1118" i="2"/>
  <c r="A1118" i="2"/>
  <c r="J1117" i="2"/>
  <c r="I1117" i="2"/>
  <c r="L1117" i="2" s="1"/>
  <c r="H1117" i="2"/>
  <c r="G1117" i="2"/>
  <c r="F1117" i="2"/>
  <c r="E1117" i="2"/>
  <c r="K1117" i="2" s="1"/>
  <c r="D1117" i="2"/>
  <c r="C1117" i="2"/>
  <c r="B1117" i="2"/>
  <c r="A1117" i="2"/>
  <c r="J1116" i="2"/>
  <c r="I1116" i="2"/>
  <c r="L1116" i="2" s="1"/>
  <c r="H1116" i="2"/>
  <c r="G1116" i="2"/>
  <c r="F1116" i="2"/>
  <c r="E1116" i="2"/>
  <c r="K1116" i="2" s="1"/>
  <c r="D1116" i="2"/>
  <c r="C1116" i="2"/>
  <c r="B1116" i="2"/>
  <c r="A1116" i="2"/>
  <c r="J1115" i="2"/>
  <c r="I1115" i="2"/>
  <c r="L1115" i="2" s="1"/>
  <c r="H1115" i="2"/>
  <c r="G1115" i="2"/>
  <c r="F1115" i="2"/>
  <c r="E1115" i="2"/>
  <c r="K1115" i="2" s="1"/>
  <c r="D1115" i="2"/>
  <c r="C1115" i="2"/>
  <c r="B1115" i="2"/>
  <c r="A1115" i="2"/>
  <c r="J1114" i="2"/>
  <c r="I1114" i="2"/>
  <c r="L1114" i="2" s="1"/>
  <c r="H1114" i="2"/>
  <c r="G1114" i="2"/>
  <c r="F1114" i="2"/>
  <c r="E1114" i="2"/>
  <c r="K1114" i="2" s="1"/>
  <c r="D1114" i="2"/>
  <c r="C1114" i="2"/>
  <c r="B1114" i="2"/>
  <c r="A1114" i="2"/>
  <c r="J1113" i="2"/>
  <c r="I1113" i="2"/>
  <c r="L1113" i="2" s="1"/>
  <c r="H1113" i="2"/>
  <c r="G1113" i="2"/>
  <c r="F1113" i="2"/>
  <c r="E1113" i="2"/>
  <c r="K1113" i="2" s="1"/>
  <c r="D1113" i="2"/>
  <c r="C1113" i="2"/>
  <c r="B1113" i="2"/>
  <c r="A1113" i="2"/>
  <c r="J1112" i="2"/>
  <c r="I1112" i="2"/>
  <c r="L1112" i="2" s="1"/>
  <c r="H1112" i="2"/>
  <c r="G1112" i="2"/>
  <c r="F1112" i="2"/>
  <c r="E1112" i="2"/>
  <c r="K1112" i="2" s="1"/>
  <c r="D1112" i="2"/>
  <c r="C1112" i="2"/>
  <c r="B1112" i="2"/>
  <c r="A1112" i="2"/>
  <c r="J1111" i="2"/>
  <c r="I1111" i="2"/>
  <c r="L1111" i="2" s="1"/>
  <c r="H1111" i="2"/>
  <c r="G1111" i="2"/>
  <c r="F1111" i="2"/>
  <c r="E1111" i="2"/>
  <c r="K1111" i="2" s="1"/>
  <c r="D1111" i="2"/>
  <c r="C1111" i="2"/>
  <c r="B1111" i="2"/>
  <c r="A1111" i="2"/>
  <c r="J1110" i="2"/>
  <c r="I1110" i="2"/>
  <c r="L1110" i="2" s="1"/>
  <c r="H1110" i="2"/>
  <c r="G1110" i="2"/>
  <c r="F1110" i="2"/>
  <c r="E1110" i="2"/>
  <c r="K1110" i="2" s="1"/>
  <c r="D1110" i="2"/>
  <c r="C1110" i="2"/>
  <c r="B1110" i="2"/>
  <c r="A1110" i="2"/>
  <c r="J1109" i="2"/>
  <c r="I1109" i="2"/>
  <c r="L1109" i="2" s="1"/>
  <c r="H1109" i="2"/>
  <c r="G1109" i="2"/>
  <c r="F1109" i="2"/>
  <c r="E1109" i="2"/>
  <c r="K1109" i="2" s="1"/>
  <c r="D1109" i="2"/>
  <c r="C1109" i="2"/>
  <c r="B1109" i="2"/>
  <c r="A1109" i="2"/>
  <c r="J1108" i="2"/>
  <c r="I1108" i="2"/>
  <c r="L1108" i="2" s="1"/>
  <c r="H1108" i="2"/>
  <c r="G1108" i="2"/>
  <c r="F1108" i="2"/>
  <c r="E1108" i="2"/>
  <c r="K1108" i="2" s="1"/>
  <c r="D1108" i="2"/>
  <c r="C1108" i="2"/>
  <c r="B1108" i="2"/>
  <c r="A1108" i="2"/>
  <c r="J1107" i="2"/>
  <c r="I1107" i="2"/>
  <c r="L1107" i="2" s="1"/>
  <c r="H1107" i="2"/>
  <c r="G1107" i="2"/>
  <c r="F1107" i="2"/>
  <c r="E1107" i="2"/>
  <c r="K1107" i="2" s="1"/>
  <c r="D1107" i="2"/>
  <c r="C1107" i="2"/>
  <c r="B1107" i="2"/>
  <c r="A1107" i="2"/>
  <c r="J1106" i="2"/>
  <c r="I1106" i="2"/>
  <c r="L1106" i="2" s="1"/>
  <c r="H1106" i="2"/>
  <c r="G1106" i="2"/>
  <c r="F1106" i="2"/>
  <c r="E1106" i="2"/>
  <c r="K1106" i="2" s="1"/>
  <c r="D1106" i="2"/>
  <c r="C1106" i="2"/>
  <c r="B1106" i="2"/>
  <c r="A1106" i="2"/>
  <c r="J1105" i="2"/>
  <c r="I1105" i="2"/>
  <c r="L1105" i="2" s="1"/>
  <c r="H1105" i="2"/>
  <c r="G1105" i="2"/>
  <c r="F1105" i="2"/>
  <c r="E1105" i="2"/>
  <c r="K1105" i="2" s="1"/>
  <c r="D1105" i="2"/>
  <c r="C1105" i="2"/>
  <c r="B1105" i="2"/>
  <c r="A1105" i="2"/>
  <c r="J1104" i="2"/>
  <c r="I1104" i="2"/>
  <c r="L1104" i="2" s="1"/>
  <c r="H1104" i="2"/>
  <c r="G1104" i="2"/>
  <c r="F1104" i="2"/>
  <c r="E1104" i="2"/>
  <c r="K1104" i="2" s="1"/>
  <c r="D1104" i="2"/>
  <c r="C1104" i="2"/>
  <c r="B1104" i="2"/>
  <c r="A1104" i="2"/>
  <c r="J1103" i="2"/>
  <c r="I1103" i="2"/>
  <c r="L1103" i="2" s="1"/>
  <c r="H1103" i="2"/>
  <c r="G1103" i="2"/>
  <c r="F1103" i="2"/>
  <c r="E1103" i="2"/>
  <c r="K1103" i="2" s="1"/>
  <c r="D1103" i="2"/>
  <c r="C1103" i="2"/>
  <c r="B1103" i="2"/>
  <c r="A1103" i="2"/>
  <c r="J1102" i="2"/>
  <c r="I1102" i="2"/>
  <c r="L1102" i="2" s="1"/>
  <c r="H1102" i="2"/>
  <c r="G1102" i="2"/>
  <c r="F1102" i="2"/>
  <c r="E1102" i="2"/>
  <c r="K1102" i="2" s="1"/>
  <c r="D1102" i="2"/>
  <c r="C1102" i="2"/>
  <c r="B1102" i="2"/>
  <c r="A1102" i="2"/>
  <c r="J1101" i="2"/>
  <c r="I1101" i="2"/>
  <c r="L1101" i="2" s="1"/>
  <c r="H1101" i="2"/>
  <c r="G1101" i="2"/>
  <c r="F1101" i="2"/>
  <c r="E1101" i="2"/>
  <c r="K1101" i="2" s="1"/>
  <c r="D1101" i="2"/>
  <c r="C1101" i="2"/>
  <c r="B1101" i="2"/>
  <c r="A1101" i="2"/>
  <c r="J1100" i="2"/>
  <c r="I1100" i="2"/>
  <c r="L1100" i="2" s="1"/>
  <c r="H1100" i="2"/>
  <c r="G1100" i="2"/>
  <c r="F1100" i="2"/>
  <c r="E1100" i="2"/>
  <c r="K1100" i="2" s="1"/>
  <c r="D1100" i="2"/>
  <c r="C1100" i="2"/>
  <c r="B1100" i="2"/>
  <c r="A1100" i="2"/>
  <c r="J1099" i="2"/>
  <c r="I1099" i="2"/>
  <c r="L1099" i="2" s="1"/>
  <c r="H1099" i="2"/>
  <c r="G1099" i="2"/>
  <c r="F1099" i="2"/>
  <c r="E1099" i="2"/>
  <c r="K1099" i="2" s="1"/>
  <c r="D1099" i="2"/>
  <c r="C1099" i="2"/>
  <c r="B1099" i="2"/>
  <c r="A1099" i="2"/>
  <c r="J1098" i="2"/>
  <c r="I1098" i="2"/>
  <c r="L1098" i="2" s="1"/>
  <c r="H1098" i="2"/>
  <c r="G1098" i="2"/>
  <c r="F1098" i="2"/>
  <c r="E1098" i="2"/>
  <c r="K1098" i="2" s="1"/>
  <c r="D1098" i="2"/>
  <c r="C1098" i="2"/>
  <c r="B1098" i="2"/>
  <c r="A1098" i="2"/>
  <c r="J1097" i="2"/>
  <c r="I1097" i="2"/>
  <c r="L1097" i="2" s="1"/>
  <c r="H1097" i="2"/>
  <c r="G1097" i="2"/>
  <c r="F1097" i="2"/>
  <c r="E1097" i="2"/>
  <c r="K1097" i="2" s="1"/>
  <c r="D1097" i="2"/>
  <c r="C1097" i="2"/>
  <c r="B1097" i="2"/>
  <c r="A1097" i="2"/>
  <c r="J1096" i="2"/>
  <c r="I1096" i="2"/>
  <c r="L1096" i="2" s="1"/>
  <c r="H1096" i="2"/>
  <c r="G1096" i="2"/>
  <c r="F1096" i="2"/>
  <c r="E1096" i="2"/>
  <c r="K1096" i="2" s="1"/>
  <c r="D1096" i="2"/>
  <c r="C1096" i="2"/>
  <c r="B1096" i="2"/>
  <c r="A1096" i="2"/>
  <c r="J1095" i="2"/>
  <c r="I1095" i="2"/>
  <c r="L1095" i="2" s="1"/>
  <c r="H1095" i="2"/>
  <c r="G1095" i="2"/>
  <c r="F1095" i="2"/>
  <c r="E1095" i="2"/>
  <c r="K1095" i="2" s="1"/>
  <c r="D1095" i="2"/>
  <c r="C1095" i="2"/>
  <c r="B1095" i="2"/>
  <c r="A1095" i="2"/>
  <c r="J1094" i="2"/>
  <c r="I1094" i="2"/>
  <c r="L1094" i="2" s="1"/>
  <c r="H1094" i="2"/>
  <c r="G1094" i="2"/>
  <c r="F1094" i="2"/>
  <c r="E1094" i="2"/>
  <c r="K1094" i="2" s="1"/>
  <c r="D1094" i="2"/>
  <c r="C1094" i="2"/>
  <c r="B1094" i="2"/>
  <c r="A1094" i="2"/>
  <c r="J1093" i="2"/>
  <c r="I1093" i="2"/>
  <c r="L1093" i="2" s="1"/>
  <c r="H1093" i="2"/>
  <c r="G1093" i="2"/>
  <c r="F1093" i="2"/>
  <c r="E1093" i="2"/>
  <c r="K1093" i="2" s="1"/>
  <c r="D1093" i="2"/>
  <c r="C1093" i="2"/>
  <c r="B1093" i="2"/>
  <c r="A1093" i="2"/>
  <c r="J1092" i="2"/>
  <c r="I1092" i="2"/>
  <c r="L1092" i="2" s="1"/>
  <c r="H1092" i="2"/>
  <c r="G1092" i="2"/>
  <c r="F1092" i="2"/>
  <c r="E1092" i="2"/>
  <c r="K1092" i="2" s="1"/>
  <c r="D1092" i="2"/>
  <c r="C1092" i="2"/>
  <c r="B1092" i="2"/>
  <c r="A1092" i="2"/>
  <c r="J1091" i="2"/>
  <c r="I1091" i="2"/>
  <c r="L1091" i="2" s="1"/>
  <c r="H1091" i="2"/>
  <c r="G1091" i="2"/>
  <c r="F1091" i="2"/>
  <c r="E1091" i="2"/>
  <c r="K1091" i="2" s="1"/>
  <c r="D1091" i="2"/>
  <c r="C1091" i="2"/>
  <c r="B1091" i="2"/>
  <c r="A1091" i="2"/>
  <c r="J1090" i="2"/>
  <c r="I1090" i="2"/>
  <c r="L1090" i="2" s="1"/>
  <c r="H1090" i="2"/>
  <c r="G1090" i="2"/>
  <c r="F1090" i="2"/>
  <c r="E1090" i="2"/>
  <c r="K1090" i="2" s="1"/>
  <c r="D1090" i="2"/>
  <c r="C1090" i="2"/>
  <c r="B1090" i="2"/>
  <c r="A1090" i="2"/>
  <c r="J1089" i="2"/>
  <c r="I1089" i="2"/>
  <c r="L1089" i="2" s="1"/>
  <c r="H1089" i="2"/>
  <c r="G1089" i="2"/>
  <c r="F1089" i="2"/>
  <c r="E1089" i="2"/>
  <c r="K1089" i="2" s="1"/>
  <c r="D1089" i="2"/>
  <c r="C1089" i="2"/>
  <c r="B1089" i="2"/>
  <c r="A1089" i="2"/>
  <c r="J1088" i="2"/>
  <c r="I1088" i="2"/>
  <c r="L1088" i="2" s="1"/>
  <c r="H1088" i="2"/>
  <c r="G1088" i="2"/>
  <c r="F1088" i="2"/>
  <c r="E1088" i="2"/>
  <c r="K1088" i="2" s="1"/>
  <c r="D1088" i="2"/>
  <c r="C1088" i="2"/>
  <c r="B1088" i="2"/>
  <c r="A1088" i="2"/>
  <c r="J1087" i="2"/>
  <c r="I1087" i="2"/>
  <c r="L1087" i="2" s="1"/>
  <c r="H1087" i="2"/>
  <c r="G1087" i="2"/>
  <c r="F1087" i="2"/>
  <c r="E1087" i="2"/>
  <c r="K1087" i="2" s="1"/>
  <c r="D1087" i="2"/>
  <c r="C1087" i="2"/>
  <c r="B1087" i="2"/>
  <c r="A1087" i="2"/>
  <c r="J1086" i="2"/>
  <c r="I1086" i="2"/>
  <c r="L1086" i="2" s="1"/>
  <c r="H1086" i="2"/>
  <c r="G1086" i="2"/>
  <c r="F1086" i="2"/>
  <c r="E1086" i="2"/>
  <c r="K1086" i="2" s="1"/>
  <c r="D1086" i="2"/>
  <c r="C1086" i="2"/>
  <c r="B1086" i="2"/>
  <c r="A1086" i="2"/>
  <c r="J1085" i="2"/>
  <c r="I1085" i="2"/>
  <c r="L1085" i="2" s="1"/>
  <c r="H1085" i="2"/>
  <c r="G1085" i="2"/>
  <c r="F1085" i="2"/>
  <c r="E1085" i="2"/>
  <c r="K1085" i="2" s="1"/>
  <c r="D1085" i="2"/>
  <c r="C1085" i="2"/>
  <c r="B1085" i="2"/>
  <c r="A1085" i="2"/>
  <c r="J1084" i="2"/>
  <c r="I1084" i="2"/>
  <c r="L1084" i="2" s="1"/>
  <c r="H1084" i="2"/>
  <c r="G1084" i="2"/>
  <c r="F1084" i="2"/>
  <c r="E1084" i="2"/>
  <c r="K1084" i="2" s="1"/>
  <c r="D1084" i="2"/>
  <c r="C1084" i="2"/>
  <c r="B1084" i="2"/>
  <c r="A1084" i="2"/>
  <c r="J1083" i="2"/>
  <c r="I1083" i="2"/>
  <c r="L1083" i="2" s="1"/>
  <c r="H1083" i="2"/>
  <c r="G1083" i="2"/>
  <c r="F1083" i="2"/>
  <c r="E1083" i="2"/>
  <c r="K1083" i="2" s="1"/>
  <c r="D1083" i="2"/>
  <c r="C1083" i="2"/>
  <c r="B1083" i="2"/>
  <c r="A1083" i="2"/>
  <c r="J1082" i="2"/>
  <c r="I1082" i="2"/>
  <c r="L1082" i="2" s="1"/>
  <c r="H1082" i="2"/>
  <c r="G1082" i="2"/>
  <c r="F1082" i="2"/>
  <c r="E1082" i="2"/>
  <c r="K1082" i="2" s="1"/>
  <c r="D1082" i="2"/>
  <c r="C1082" i="2"/>
  <c r="B1082" i="2"/>
  <c r="A1082" i="2"/>
  <c r="J1081" i="2"/>
  <c r="I1081" i="2"/>
  <c r="L1081" i="2" s="1"/>
  <c r="H1081" i="2"/>
  <c r="G1081" i="2"/>
  <c r="F1081" i="2"/>
  <c r="E1081" i="2"/>
  <c r="K1081" i="2" s="1"/>
  <c r="D1081" i="2"/>
  <c r="C1081" i="2"/>
  <c r="B1081" i="2"/>
  <c r="A1081" i="2"/>
  <c r="J1080" i="2"/>
  <c r="I1080" i="2"/>
  <c r="L1080" i="2" s="1"/>
  <c r="H1080" i="2"/>
  <c r="G1080" i="2"/>
  <c r="F1080" i="2"/>
  <c r="E1080" i="2"/>
  <c r="K1080" i="2" s="1"/>
  <c r="D1080" i="2"/>
  <c r="C1080" i="2"/>
  <c r="B1080" i="2"/>
  <c r="A1080" i="2"/>
  <c r="J1079" i="2"/>
  <c r="I1079" i="2"/>
  <c r="L1079" i="2" s="1"/>
  <c r="H1079" i="2"/>
  <c r="G1079" i="2"/>
  <c r="F1079" i="2"/>
  <c r="E1079" i="2"/>
  <c r="K1079" i="2" s="1"/>
  <c r="D1079" i="2"/>
  <c r="C1079" i="2"/>
  <c r="B1079" i="2"/>
  <c r="A1079" i="2"/>
  <c r="J1078" i="2"/>
  <c r="I1078" i="2"/>
  <c r="L1078" i="2" s="1"/>
  <c r="H1078" i="2"/>
  <c r="G1078" i="2"/>
  <c r="F1078" i="2"/>
  <c r="E1078" i="2"/>
  <c r="K1078" i="2" s="1"/>
  <c r="D1078" i="2"/>
  <c r="C1078" i="2"/>
  <c r="B1078" i="2"/>
  <c r="A1078" i="2"/>
  <c r="J1077" i="2"/>
  <c r="I1077" i="2"/>
  <c r="L1077" i="2" s="1"/>
  <c r="H1077" i="2"/>
  <c r="G1077" i="2"/>
  <c r="F1077" i="2"/>
  <c r="E1077" i="2"/>
  <c r="K1077" i="2" s="1"/>
  <c r="D1077" i="2"/>
  <c r="C1077" i="2"/>
  <c r="B1077" i="2"/>
  <c r="A1077" i="2"/>
  <c r="J1076" i="2"/>
  <c r="I1076" i="2"/>
  <c r="L1076" i="2" s="1"/>
  <c r="H1076" i="2"/>
  <c r="G1076" i="2"/>
  <c r="F1076" i="2"/>
  <c r="E1076" i="2"/>
  <c r="K1076" i="2" s="1"/>
  <c r="D1076" i="2"/>
  <c r="C1076" i="2"/>
  <c r="B1076" i="2"/>
  <c r="A1076" i="2"/>
  <c r="J1075" i="2"/>
  <c r="I1075" i="2"/>
  <c r="L1075" i="2" s="1"/>
  <c r="H1075" i="2"/>
  <c r="G1075" i="2"/>
  <c r="F1075" i="2"/>
  <c r="E1075" i="2"/>
  <c r="K1075" i="2" s="1"/>
  <c r="D1075" i="2"/>
  <c r="C1075" i="2"/>
  <c r="B1075" i="2"/>
  <c r="A1075" i="2"/>
  <c r="J1074" i="2"/>
  <c r="I1074" i="2"/>
  <c r="L1074" i="2" s="1"/>
  <c r="H1074" i="2"/>
  <c r="G1074" i="2"/>
  <c r="F1074" i="2"/>
  <c r="E1074" i="2"/>
  <c r="K1074" i="2" s="1"/>
  <c r="D1074" i="2"/>
  <c r="C1074" i="2"/>
  <c r="B1074" i="2"/>
  <c r="A1074" i="2"/>
  <c r="J1073" i="2"/>
  <c r="I1073" i="2"/>
  <c r="L1073" i="2" s="1"/>
  <c r="H1073" i="2"/>
  <c r="G1073" i="2"/>
  <c r="F1073" i="2"/>
  <c r="E1073" i="2"/>
  <c r="K1073" i="2" s="1"/>
  <c r="D1073" i="2"/>
  <c r="C1073" i="2"/>
  <c r="B1073" i="2"/>
  <c r="A1073" i="2"/>
  <c r="J1072" i="2"/>
  <c r="I1072" i="2"/>
  <c r="L1072" i="2" s="1"/>
  <c r="H1072" i="2"/>
  <c r="G1072" i="2"/>
  <c r="F1072" i="2"/>
  <c r="E1072" i="2"/>
  <c r="K1072" i="2" s="1"/>
  <c r="D1072" i="2"/>
  <c r="C1072" i="2"/>
  <c r="B1072" i="2"/>
  <c r="A1072" i="2"/>
  <c r="J1071" i="2"/>
  <c r="I1071" i="2"/>
  <c r="L1071" i="2" s="1"/>
  <c r="H1071" i="2"/>
  <c r="G1071" i="2"/>
  <c r="F1071" i="2"/>
  <c r="E1071" i="2"/>
  <c r="K1071" i="2" s="1"/>
  <c r="D1071" i="2"/>
  <c r="C1071" i="2"/>
  <c r="B1071" i="2"/>
  <c r="A1071" i="2"/>
  <c r="J1070" i="2"/>
  <c r="I1070" i="2"/>
  <c r="L1070" i="2" s="1"/>
  <c r="H1070" i="2"/>
  <c r="G1070" i="2"/>
  <c r="F1070" i="2"/>
  <c r="E1070" i="2"/>
  <c r="K1070" i="2" s="1"/>
  <c r="D1070" i="2"/>
  <c r="C1070" i="2"/>
  <c r="B1070" i="2"/>
  <c r="A1070" i="2"/>
  <c r="J1069" i="2"/>
  <c r="I1069" i="2"/>
  <c r="L1069" i="2" s="1"/>
  <c r="H1069" i="2"/>
  <c r="G1069" i="2"/>
  <c r="F1069" i="2"/>
  <c r="E1069" i="2"/>
  <c r="K1069" i="2" s="1"/>
  <c r="D1069" i="2"/>
  <c r="C1069" i="2"/>
  <c r="B1069" i="2"/>
  <c r="A1069" i="2"/>
  <c r="J1068" i="2"/>
  <c r="I1068" i="2"/>
  <c r="L1068" i="2" s="1"/>
  <c r="H1068" i="2"/>
  <c r="G1068" i="2"/>
  <c r="F1068" i="2"/>
  <c r="E1068" i="2"/>
  <c r="K1068" i="2" s="1"/>
  <c r="D1068" i="2"/>
  <c r="C1068" i="2"/>
  <c r="B1068" i="2"/>
  <c r="A1068" i="2"/>
  <c r="J1067" i="2"/>
  <c r="I1067" i="2"/>
  <c r="L1067" i="2" s="1"/>
  <c r="H1067" i="2"/>
  <c r="G1067" i="2"/>
  <c r="F1067" i="2"/>
  <c r="E1067" i="2"/>
  <c r="K1067" i="2" s="1"/>
  <c r="D1067" i="2"/>
  <c r="C1067" i="2"/>
  <c r="B1067" i="2"/>
  <c r="A1067" i="2"/>
  <c r="J1066" i="2"/>
  <c r="I1066" i="2"/>
  <c r="L1066" i="2" s="1"/>
  <c r="H1066" i="2"/>
  <c r="G1066" i="2"/>
  <c r="F1066" i="2"/>
  <c r="E1066" i="2"/>
  <c r="K1066" i="2" s="1"/>
  <c r="D1066" i="2"/>
  <c r="C1066" i="2"/>
  <c r="B1066" i="2"/>
  <c r="A1066" i="2"/>
  <c r="J1065" i="2"/>
  <c r="I1065" i="2"/>
  <c r="L1065" i="2" s="1"/>
  <c r="H1065" i="2"/>
  <c r="G1065" i="2"/>
  <c r="F1065" i="2"/>
  <c r="E1065" i="2"/>
  <c r="K1065" i="2" s="1"/>
  <c r="D1065" i="2"/>
  <c r="C1065" i="2"/>
  <c r="B1065" i="2"/>
  <c r="A1065" i="2"/>
  <c r="J1064" i="2"/>
  <c r="I1064" i="2"/>
  <c r="L1064" i="2" s="1"/>
  <c r="H1064" i="2"/>
  <c r="G1064" i="2"/>
  <c r="F1064" i="2"/>
  <c r="E1064" i="2"/>
  <c r="K1064" i="2" s="1"/>
  <c r="D1064" i="2"/>
  <c r="C1064" i="2"/>
  <c r="B1064" i="2"/>
  <c r="A1064" i="2"/>
  <c r="J1063" i="2"/>
  <c r="I1063" i="2"/>
  <c r="L1063" i="2" s="1"/>
  <c r="H1063" i="2"/>
  <c r="G1063" i="2"/>
  <c r="F1063" i="2"/>
  <c r="E1063" i="2"/>
  <c r="K1063" i="2" s="1"/>
  <c r="D1063" i="2"/>
  <c r="C1063" i="2"/>
  <c r="B1063" i="2"/>
  <c r="A1063" i="2"/>
  <c r="J1062" i="2"/>
  <c r="I1062" i="2"/>
  <c r="L1062" i="2" s="1"/>
  <c r="H1062" i="2"/>
  <c r="G1062" i="2"/>
  <c r="F1062" i="2"/>
  <c r="E1062" i="2"/>
  <c r="K1062" i="2" s="1"/>
  <c r="D1062" i="2"/>
  <c r="C1062" i="2"/>
  <c r="B1062" i="2"/>
  <c r="A1062" i="2"/>
  <c r="J1061" i="2"/>
  <c r="I1061" i="2"/>
  <c r="L1061" i="2" s="1"/>
  <c r="H1061" i="2"/>
  <c r="G1061" i="2"/>
  <c r="F1061" i="2"/>
  <c r="E1061" i="2"/>
  <c r="K1061" i="2" s="1"/>
  <c r="D1061" i="2"/>
  <c r="C1061" i="2"/>
  <c r="B1061" i="2"/>
  <c r="A1061" i="2"/>
  <c r="J1060" i="2"/>
  <c r="I1060" i="2"/>
  <c r="L1060" i="2" s="1"/>
  <c r="H1060" i="2"/>
  <c r="G1060" i="2"/>
  <c r="F1060" i="2"/>
  <c r="E1060" i="2"/>
  <c r="K1060" i="2" s="1"/>
  <c r="D1060" i="2"/>
  <c r="C1060" i="2"/>
  <c r="B1060" i="2"/>
  <c r="A1060" i="2"/>
  <c r="J1059" i="2"/>
  <c r="I1059" i="2"/>
  <c r="L1059" i="2" s="1"/>
  <c r="H1059" i="2"/>
  <c r="G1059" i="2"/>
  <c r="F1059" i="2"/>
  <c r="E1059" i="2"/>
  <c r="K1059" i="2" s="1"/>
  <c r="D1059" i="2"/>
  <c r="C1059" i="2"/>
  <c r="B1059" i="2"/>
  <c r="A1059" i="2"/>
  <c r="J1058" i="2"/>
  <c r="I1058" i="2"/>
  <c r="L1058" i="2" s="1"/>
  <c r="H1058" i="2"/>
  <c r="G1058" i="2"/>
  <c r="F1058" i="2"/>
  <c r="E1058" i="2"/>
  <c r="K1058" i="2" s="1"/>
  <c r="D1058" i="2"/>
  <c r="C1058" i="2"/>
  <c r="B1058" i="2"/>
  <c r="A1058" i="2"/>
  <c r="J1057" i="2"/>
  <c r="I1057" i="2"/>
  <c r="L1057" i="2" s="1"/>
  <c r="H1057" i="2"/>
  <c r="G1057" i="2"/>
  <c r="F1057" i="2"/>
  <c r="E1057" i="2"/>
  <c r="K1057" i="2" s="1"/>
  <c r="D1057" i="2"/>
  <c r="C1057" i="2"/>
  <c r="B1057" i="2"/>
  <c r="A1057" i="2"/>
  <c r="J1056" i="2"/>
  <c r="I1056" i="2"/>
  <c r="L1056" i="2" s="1"/>
  <c r="H1056" i="2"/>
  <c r="G1056" i="2"/>
  <c r="F1056" i="2"/>
  <c r="E1056" i="2"/>
  <c r="K1056" i="2" s="1"/>
  <c r="D1056" i="2"/>
  <c r="C1056" i="2"/>
  <c r="B1056" i="2"/>
  <c r="A1056" i="2"/>
  <c r="J1055" i="2"/>
  <c r="I1055" i="2"/>
  <c r="L1055" i="2" s="1"/>
  <c r="H1055" i="2"/>
  <c r="G1055" i="2"/>
  <c r="F1055" i="2"/>
  <c r="E1055" i="2"/>
  <c r="K1055" i="2" s="1"/>
  <c r="D1055" i="2"/>
  <c r="C1055" i="2"/>
  <c r="B1055" i="2"/>
  <c r="A1055" i="2"/>
  <c r="J1054" i="2"/>
  <c r="I1054" i="2"/>
  <c r="L1054" i="2" s="1"/>
  <c r="H1054" i="2"/>
  <c r="G1054" i="2"/>
  <c r="F1054" i="2"/>
  <c r="E1054" i="2"/>
  <c r="K1054" i="2" s="1"/>
  <c r="D1054" i="2"/>
  <c r="C1054" i="2"/>
  <c r="B1054" i="2"/>
  <c r="A1054" i="2"/>
  <c r="J1053" i="2"/>
  <c r="I1053" i="2"/>
  <c r="L1053" i="2" s="1"/>
  <c r="H1053" i="2"/>
  <c r="G1053" i="2"/>
  <c r="F1053" i="2"/>
  <c r="E1053" i="2"/>
  <c r="K1053" i="2" s="1"/>
  <c r="D1053" i="2"/>
  <c r="C1053" i="2"/>
  <c r="B1053" i="2"/>
  <c r="A1053" i="2"/>
  <c r="J1052" i="2"/>
  <c r="I1052" i="2"/>
  <c r="L1052" i="2" s="1"/>
  <c r="H1052" i="2"/>
  <c r="G1052" i="2"/>
  <c r="F1052" i="2"/>
  <c r="E1052" i="2"/>
  <c r="K1052" i="2" s="1"/>
  <c r="D1052" i="2"/>
  <c r="C1052" i="2"/>
  <c r="B1052" i="2"/>
  <c r="A1052" i="2"/>
  <c r="J1051" i="2"/>
  <c r="I1051" i="2"/>
  <c r="L1051" i="2" s="1"/>
  <c r="H1051" i="2"/>
  <c r="G1051" i="2"/>
  <c r="F1051" i="2"/>
  <c r="E1051" i="2"/>
  <c r="K1051" i="2" s="1"/>
  <c r="D1051" i="2"/>
  <c r="C1051" i="2"/>
  <c r="B1051" i="2"/>
  <c r="A1051" i="2"/>
  <c r="J1050" i="2"/>
  <c r="I1050" i="2"/>
  <c r="L1050" i="2" s="1"/>
  <c r="H1050" i="2"/>
  <c r="G1050" i="2"/>
  <c r="F1050" i="2"/>
  <c r="E1050" i="2"/>
  <c r="K1050" i="2" s="1"/>
  <c r="D1050" i="2"/>
  <c r="C1050" i="2"/>
  <c r="B1050" i="2"/>
  <c r="A1050" i="2"/>
  <c r="J1049" i="2"/>
  <c r="I1049" i="2"/>
  <c r="L1049" i="2" s="1"/>
  <c r="H1049" i="2"/>
  <c r="G1049" i="2"/>
  <c r="F1049" i="2"/>
  <c r="E1049" i="2"/>
  <c r="K1049" i="2" s="1"/>
  <c r="D1049" i="2"/>
  <c r="C1049" i="2"/>
  <c r="B1049" i="2"/>
  <c r="A1049" i="2"/>
  <c r="J1048" i="2"/>
  <c r="I1048" i="2"/>
  <c r="L1048" i="2" s="1"/>
  <c r="H1048" i="2"/>
  <c r="G1048" i="2"/>
  <c r="F1048" i="2"/>
  <c r="E1048" i="2"/>
  <c r="K1048" i="2" s="1"/>
  <c r="D1048" i="2"/>
  <c r="C1048" i="2"/>
  <c r="B1048" i="2"/>
  <c r="A1048" i="2"/>
  <c r="J1047" i="2"/>
  <c r="I1047" i="2"/>
  <c r="L1047" i="2" s="1"/>
  <c r="H1047" i="2"/>
  <c r="G1047" i="2"/>
  <c r="F1047" i="2"/>
  <c r="E1047" i="2"/>
  <c r="K1047" i="2" s="1"/>
  <c r="D1047" i="2"/>
  <c r="C1047" i="2"/>
  <c r="B1047" i="2"/>
  <c r="A1047" i="2"/>
  <c r="J1046" i="2"/>
  <c r="I1046" i="2"/>
  <c r="L1046" i="2" s="1"/>
  <c r="H1046" i="2"/>
  <c r="G1046" i="2"/>
  <c r="F1046" i="2"/>
  <c r="E1046" i="2"/>
  <c r="K1046" i="2" s="1"/>
  <c r="D1046" i="2"/>
  <c r="C1046" i="2"/>
  <c r="B1046" i="2"/>
  <c r="A1046" i="2"/>
  <c r="J1045" i="2"/>
  <c r="I1045" i="2"/>
  <c r="L1045" i="2" s="1"/>
  <c r="H1045" i="2"/>
  <c r="G1045" i="2"/>
  <c r="F1045" i="2"/>
  <c r="E1045" i="2"/>
  <c r="K1045" i="2" s="1"/>
  <c r="D1045" i="2"/>
  <c r="C1045" i="2"/>
  <c r="B1045" i="2"/>
  <c r="A1045" i="2"/>
  <c r="J1044" i="2"/>
  <c r="I1044" i="2"/>
  <c r="L1044" i="2" s="1"/>
  <c r="H1044" i="2"/>
  <c r="G1044" i="2"/>
  <c r="F1044" i="2"/>
  <c r="E1044" i="2"/>
  <c r="K1044" i="2" s="1"/>
  <c r="D1044" i="2"/>
  <c r="C1044" i="2"/>
  <c r="B1044" i="2"/>
  <c r="A1044" i="2"/>
  <c r="J1043" i="2"/>
  <c r="I1043" i="2"/>
  <c r="L1043" i="2" s="1"/>
  <c r="H1043" i="2"/>
  <c r="G1043" i="2"/>
  <c r="F1043" i="2"/>
  <c r="E1043" i="2"/>
  <c r="K1043" i="2" s="1"/>
  <c r="D1043" i="2"/>
  <c r="C1043" i="2"/>
  <c r="B1043" i="2"/>
  <c r="A1043" i="2"/>
  <c r="J1042" i="2"/>
  <c r="I1042" i="2"/>
  <c r="L1042" i="2" s="1"/>
  <c r="H1042" i="2"/>
  <c r="G1042" i="2"/>
  <c r="F1042" i="2"/>
  <c r="E1042" i="2"/>
  <c r="K1042" i="2" s="1"/>
  <c r="D1042" i="2"/>
  <c r="C1042" i="2"/>
  <c r="B1042" i="2"/>
  <c r="A1042" i="2"/>
  <c r="J1041" i="2"/>
  <c r="I1041" i="2"/>
  <c r="L1041" i="2" s="1"/>
  <c r="H1041" i="2"/>
  <c r="G1041" i="2"/>
  <c r="F1041" i="2"/>
  <c r="E1041" i="2"/>
  <c r="K1041" i="2" s="1"/>
  <c r="D1041" i="2"/>
  <c r="C1041" i="2"/>
  <c r="B1041" i="2"/>
  <c r="A1041" i="2"/>
  <c r="J1040" i="2"/>
  <c r="I1040" i="2"/>
  <c r="L1040" i="2" s="1"/>
  <c r="H1040" i="2"/>
  <c r="G1040" i="2"/>
  <c r="F1040" i="2"/>
  <c r="E1040" i="2"/>
  <c r="K1040" i="2" s="1"/>
  <c r="D1040" i="2"/>
  <c r="C1040" i="2"/>
  <c r="B1040" i="2"/>
  <c r="A1040" i="2"/>
  <c r="J1039" i="2"/>
  <c r="I1039" i="2"/>
  <c r="L1039" i="2" s="1"/>
  <c r="H1039" i="2"/>
  <c r="G1039" i="2"/>
  <c r="F1039" i="2"/>
  <c r="E1039" i="2"/>
  <c r="K1039" i="2" s="1"/>
  <c r="D1039" i="2"/>
  <c r="C1039" i="2"/>
  <c r="B1039" i="2"/>
  <c r="A1039" i="2"/>
  <c r="J1038" i="2"/>
  <c r="I1038" i="2"/>
  <c r="L1038" i="2" s="1"/>
  <c r="H1038" i="2"/>
  <c r="G1038" i="2"/>
  <c r="F1038" i="2"/>
  <c r="E1038" i="2"/>
  <c r="K1038" i="2" s="1"/>
  <c r="D1038" i="2"/>
  <c r="C1038" i="2"/>
  <c r="B1038" i="2"/>
  <c r="A1038" i="2"/>
  <c r="J1037" i="2"/>
  <c r="I1037" i="2"/>
  <c r="L1037" i="2" s="1"/>
  <c r="H1037" i="2"/>
  <c r="G1037" i="2"/>
  <c r="F1037" i="2"/>
  <c r="E1037" i="2"/>
  <c r="K1037" i="2" s="1"/>
  <c r="D1037" i="2"/>
  <c r="C1037" i="2"/>
  <c r="B1037" i="2"/>
  <c r="A1037" i="2"/>
  <c r="J1036" i="2"/>
  <c r="I1036" i="2"/>
  <c r="L1036" i="2" s="1"/>
  <c r="H1036" i="2"/>
  <c r="G1036" i="2"/>
  <c r="F1036" i="2"/>
  <c r="E1036" i="2"/>
  <c r="K1036" i="2" s="1"/>
  <c r="D1036" i="2"/>
  <c r="C1036" i="2"/>
  <c r="B1036" i="2"/>
  <c r="A1036" i="2"/>
  <c r="J1035" i="2"/>
  <c r="I1035" i="2"/>
  <c r="L1035" i="2" s="1"/>
  <c r="H1035" i="2"/>
  <c r="G1035" i="2"/>
  <c r="F1035" i="2"/>
  <c r="E1035" i="2"/>
  <c r="K1035" i="2" s="1"/>
  <c r="D1035" i="2"/>
  <c r="C1035" i="2"/>
  <c r="B1035" i="2"/>
  <c r="A1035" i="2"/>
  <c r="J1034" i="2"/>
  <c r="I1034" i="2"/>
  <c r="L1034" i="2" s="1"/>
  <c r="H1034" i="2"/>
  <c r="G1034" i="2"/>
  <c r="F1034" i="2"/>
  <c r="E1034" i="2"/>
  <c r="K1034" i="2" s="1"/>
  <c r="D1034" i="2"/>
  <c r="C1034" i="2"/>
  <c r="B1034" i="2"/>
  <c r="A1034" i="2"/>
  <c r="J1033" i="2"/>
  <c r="I1033" i="2"/>
  <c r="L1033" i="2" s="1"/>
  <c r="H1033" i="2"/>
  <c r="G1033" i="2"/>
  <c r="F1033" i="2"/>
  <c r="E1033" i="2"/>
  <c r="K1033" i="2" s="1"/>
  <c r="D1033" i="2"/>
  <c r="C1033" i="2"/>
  <c r="B1033" i="2"/>
  <c r="A1033" i="2"/>
  <c r="J1032" i="2"/>
  <c r="I1032" i="2"/>
  <c r="L1032" i="2" s="1"/>
  <c r="H1032" i="2"/>
  <c r="G1032" i="2"/>
  <c r="F1032" i="2"/>
  <c r="E1032" i="2"/>
  <c r="K1032" i="2" s="1"/>
  <c r="D1032" i="2"/>
  <c r="C1032" i="2"/>
  <c r="B1032" i="2"/>
  <c r="A1032" i="2"/>
  <c r="J1031" i="2"/>
  <c r="I1031" i="2"/>
  <c r="L1031" i="2" s="1"/>
  <c r="H1031" i="2"/>
  <c r="G1031" i="2"/>
  <c r="F1031" i="2"/>
  <c r="E1031" i="2"/>
  <c r="K1031" i="2" s="1"/>
  <c r="D1031" i="2"/>
  <c r="C1031" i="2"/>
  <c r="B1031" i="2"/>
  <c r="A1031" i="2"/>
  <c r="J1030" i="2"/>
  <c r="I1030" i="2"/>
  <c r="L1030" i="2" s="1"/>
  <c r="H1030" i="2"/>
  <c r="G1030" i="2"/>
  <c r="F1030" i="2"/>
  <c r="E1030" i="2"/>
  <c r="K1030" i="2" s="1"/>
  <c r="D1030" i="2"/>
  <c r="C1030" i="2"/>
  <c r="B1030" i="2"/>
  <c r="A1030" i="2"/>
  <c r="J1029" i="2"/>
  <c r="I1029" i="2"/>
  <c r="L1029" i="2" s="1"/>
  <c r="H1029" i="2"/>
  <c r="G1029" i="2"/>
  <c r="F1029" i="2"/>
  <c r="E1029" i="2"/>
  <c r="K1029" i="2" s="1"/>
  <c r="D1029" i="2"/>
  <c r="C1029" i="2"/>
  <c r="B1029" i="2"/>
  <c r="A1029" i="2"/>
  <c r="J1028" i="2"/>
  <c r="I1028" i="2"/>
  <c r="L1028" i="2" s="1"/>
  <c r="H1028" i="2"/>
  <c r="G1028" i="2"/>
  <c r="F1028" i="2"/>
  <c r="E1028" i="2"/>
  <c r="K1028" i="2" s="1"/>
  <c r="D1028" i="2"/>
  <c r="C1028" i="2"/>
  <c r="B1028" i="2"/>
  <c r="A1028" i="2"/>
  <c r="J1027" i="2"/>
  <c r="I1027" i="2"/>
  <c r="L1027" i="2" s="1"/>
  <c r="H1027" i="2"/>
  <c r="G1027" i="2"/>
  <c r="F1027" i="2"/>
  <c r="E1027" i="2"/>
  <c r="K1027" i="2" s="1"/>
  <c r="D1027" i="2"/>
  <c r="C1027" i="2"/>
  <c r="B1027" i="2"/>
  <c r="A1027" i="2"/>
  <c r="J1026" i="2"/>
  <c r="I1026" i="2"/>
  <c r="L1026" i="2" s="1"/>
  <c r="H1026" i="2"/>
  <c r="G1026" i="2"/>
  <c r="F1026" i="2"/>
  <c r="E1026" i="2"/>
  <c r="K1026" i="2" s="1"/>
  <c r="D1026" i="2"/>
  <c r="C1026" i="2"/>
  <c r="B1026" i="2"/>
  <c r="A1026" i="2"/>
  <c r="J1025" i="2"/>
  <c r="I1025" i="2"/>
  <c r="L1025" i="2" s="1"/>
  <c r="H1025" i="2"/>
  <c r="G1025" i="2"/>
  <c r="F1025" i="2"/>
  <c r="E1025" i="2"/>
  <c r="K1025" i="2" s="1"/>
  <c r="D1025" i="2"/>
  <c r="C1025" i="2"/>
  <c r="B1025" i="2"/>
  <c r="A1025" i="2"/>
  <c r="J1024" i="2"/>
  <c r="I1024" i="2"/>
  <c r="L1024" i="2" s="1"/>
  <c r="H1024" i="2"/>
  <c r="G1024" i="2"/>
  <c r="F1024" i="2"/>
  <c r="E1024" i="2"/>
  <c r="K1024" i="2" s="1"/>
  <c r="D1024" i="2"/>
  <c r="C1024" i="2"/>
  <c r="B1024" i="2"/>
  <c r="A1024" i="2"/>
  <c r="J1023" i="2"/>
  <c r="I1023" i="2"/>
  <c r="L1023" i="2" s="1"/>
  <c r="H1023" i="2"/>
  <c r="G1023" i="2"/>
  <c r="F1023" i="2"/>
  <c r="E1023" i="2"/>
  <c r="K1023" i="2" s="1"/>
  <c r="D1023" i="2"/>
  <c r="C1023" i="2"/>
  <c r="B1023" i="2"/>
  <c r="A1023" i="2"/>
  <c r="J1022" i="2"/>
  <c r="I1022" i="2"/>
  <c r="L1022" i="2" s="1"/>
  <c r="H1022" i="2"/>
  <c r="G1022" i="2"/>
  <c r="F1022" i="2"/>
  <c r="E1022" i="2"/>
  <c r="K1022" i="2" s="1"/>
  <c r="D1022" i="2"/>
  <c r="C1022" i="2"/>
  <c r="B1022" i="2"/>
  <c r="A1022" i="2"/>
  <c r="J1021" i="2"/>
  <c r="I1021" i="2"/>
  <c r="L1021" i="2" s="1"/>
  <c r="H1021" i="2"/>
  <c r="G1021" i="2"/>
  <c r="F1021" i="2"/>
  <c r="E1021" i="2"/>
  <c r="K1021" i="2" s="1"/>
  <c r="D1021" i="2"/>
  <c r="C1021" i="2"/>
  <c r="B1021" i="2"/>
  <c r="A1021" i="2"/>
  <c r="J1020" i="2"/>
  <c r="I1020" i="2"/>
  <c r="L1020" i="2" s="1"/>
  <c r="H1020" i="2"/>
  <c r="G1020" i="2"/>
  <c r="F1020" i="2"/>
  <c r="E1020" i="2"/>
  <c r="K1020" i="2" s="1"/>
  <c r="D1020" i="2"/>
  <c r="C1020" i="2"/>
  <c r="B1020" i="2"/>
  <c r="A1020" i="2"/>
  <c r="J1019" i="2"/>
  <c r="I1019" i="2"/>
  <c r="L1019" i="2" s="1"/>
  <c r="H1019" i="2"/>
  <c r="G1019" i="2"/>
  <c r="F1019" i="2"/>
  <c r="E1019" i="2"/>
  <c r="K1019" i="2" s="1"/>
  <c r="D1019" i="2"/>
  <c r="C1019" i="2"/>
  <c r="B1019" i="2"/>
  <c r="A1019" i="2"/>
  <c r="J1018" i="2"/>
  <c r="I1018" i="2"/>
  <c r="L1018" i="2" s="1"/>
  <c r="H1018" i="2"/>
  <c r="G1018" i="2"/>
  <c r="F1018" i="2"/>
  <c r="E1018" i="2"/>
  <c r="K1018" i="2" s="1"/>
  <c r="D1018" i="2"/>
  <c r="C1018" i="2"/>
  <c r="B1018" i="2"/>
  <c r="A1018" i="2"/>
  <c r="J1017" i="2"/>
  <c r="I1017" i="2"/>
  <c r="L1017" i="2" s="1"/>
  <c r="H1017" i="2"/>
  <c r="G1017" i="2"/>
  <c r="F1017" i="2"/>
  <c r="E1017" i="2"/>
  <c r="K1017" i="2" s="1"/>
  <c r="D1017" i="2"/>
  <c r="C1017" i="2"/>
  <c r="B1017" i="2"/>
  <c r="A1017" i="2"/>
  <c r="J1016" i="2"/>
  <c r="I1016" i="2"/>
  <c r="L1016" i="2" s="1"/>
  <c r="H1016" i="2"/>
  <c r="G1016" i="2"/>
  <c r="F1016" i="2"/>
  <c r="E1016" i="2"/>
  <c r="K1016" i="2" s="1"/>
  <c r="D1016" i="2"/>
  <c r="C1016" i="2"/>
  <c r="B1016" i="2"/>
  <c r="A1016" i="2"/>
  <c r="J1015" i="2"/>
  <c r="I1015" i="2"/>
  <c r="L1015" i="2" s="1"/>
  <c r="H1015" i="2"/>
  <c r="G1015" i="2"/>
  <c r="F1015" i="2"/>
  <c r="E1015" i="2"/>
  <c r="K1015" i="2" s="1"/>
  <c r="D1015" i="2"/>
  <c r="C1015" i="2"/>
  <c r="B1015" i="2"/>
  <c r="A1015" i="2"/>
  <c r="J1014" i="2"/>
  <c r="I1014" i="2"/>
  <c r="L1014" i="2" s="1"/>
  <c r="H1014" i="2"/>
  <c r="G1014" i="2"/>
  <c r="F1014" i="2"/>
  <c r="E1014" i="2"/>
  <c r="K1014" i="2" s="1"/>
  <c r="D1014" i="2"/>
  <c r="C1014" i="2"/>
  <c r="B1014" i="2"/>
  <c r="A1014" i="2"/>
  <c r="J1013" i="2"/>
  <c r="I1013" i="2"/>
  <c r="L1013" i="2" s="1"/>
  <c r="H1013" i="2"/>
  <c r="G1013" i="2"/>
  <c r="F1013" i="2"/>
  <c r="E1013" i="2"/>
  <c r="K1013" i="2" s="1"/>
  <c r="D1013" i="2"/>
  <c r="C1013" i="2"/>
  <c r="B1013" i="2"/>
  <c r="A1013" i="2"/>
  <c r="J1012" i="2"/>
  <c r="I1012" i="2"/>
  <c r="L1012" i="2" s="1"/>
  <c r="H1012" i="2"/>
  <c r="G1012" i="2"/>
  <c r="F1012" i="2"/>
  <c r="E1012" i="2"/>
  <c r="K1012" i="2" s="1"/>
  <c r="D1012" i="2"/>
  <c r="C1012" i="2"/>
  <c r="B1012" i="2"/>
  <c r="A1012" i="2"/>
  <c r="J1011" i="2"/>
  <c r="I1011" i="2"/>
  <c r="L1011" i="2" s="1"/>
  <c r="H1011" i="2"/>
  <c r="G1011" i="2"/>
  <c r="F1011" i="2"/>
  <c r="E1011" i="2"/>
  <c r="K1011" i="2" s="1"/>
  <c r="D1011" i="2"/>
  <c r="C1011" i="2"/>
  <c r="B1011" i="2"/>
  <c r="A1011" i="2"/>
  <c r="J1010" i="2"/>
  <c r="I1010" i="2"/>
  <c r="L1010" i="2" s="1"/>
  <c r="H1010" i="2"/>
  <c r="G1010" i="2"/>
  <c r="F1010" i="2"/>
  <c r="E1010" i="2"/>
  <c r="K1010" i="2" s="1"/>
  <c r="D1010" i="2"/>
  <c r="C1010" i="2"/>
  <c r="B1010" i="2"/>
  <c r="A1010" i="2"/>
  <c r="J1009" i="2"/>
  <c r="I1009" i="2"/>
  <c r="L1009" i="2" s="1"/>
  <c r="H1009" i="2"/>
  <c r="G1009" i="2"/>
  <c r="F1009" i="2"/>
  <c r="E1009" i="2"/>
  <c r="K1009" i="2" s="1"/>
  <c r="D1009" i="2"/>
  <c r="C1009" i="2"/>
  <c r="B1009" i="2"/>
  <c r="A1009" i="2"/>
  <c r="J1008" i="2"/>
  <c r="I1008" i="2"/>
  <c r="L1008" i="2" s="1"/>
  <c r="H1008" i="2"/>
  <c r="G1008" i="2"/>
  <c r="F1008" i="2"/>
  <c r="E1008" i="2"/>
  <c r="K1008" i="2" s="1"/>
  <c r="D1008" i="2"/>
  <c r="C1008" i="2"/>
  <c r="B1008" i="2"/>
  <c r="A1008" i="2"/>
  <c r="J1007" i="2"/>
  <c r="I1007" i="2"/>
  <c r="L1007" i="2" s="1"/>
  <c r="H1007" i="2"/>
  <c r="G1007" i="2"/>
  <c r="F1007" i="2"/>
  <c r="E1007" i="2"/>
  <c r="K1007" i="2" s="1"/>
  <c r="D1007" i="2"/>
  <c r="C1007" i="2"/>
  <c r="B1007" i="2"/>
  <c r="A1007" i="2"/>
  <c r="J1006" i="2"/>
  <c r="I1006" i="2"/>
  <c r="L1006" i="2" s="1"/>
  <c r="H1006" i="2"/>
  <c r="G1006" i="2"/>
  <c r="F1006" i="2"/>
  <c r="E1006" i="2"/>
  <c r="K1006" i="2" s="1"/>
  <c r="D1006" i="2"/>
  <c r="C1006" i="2"/>
  <c r="B1006" i="2"/>
  <c r="A1006" i="2"/>
  <c r="J1005" i="2"/>
  <c r="I1005" i="2"/>
  <c r="L1005" i="2" s="1"/>
  <c r="H1005" i="2"/>
  <c r="G1005" i="2"/>
  <c r="F1005" i="2"/>
  <c r="E1005" i="2"/>
  <c r="K1005" i="2" s="1"/>
  <c r="D1005" i="2"/>
  <c r="C1005" i="2"/>
  <c r="B1005" i="2"/>
  <c r="A1005" i="2"/>
  <c r="J1004" i="2"/>
  <c r="I1004" i="2"/>
  <c r="L1004" i="2" s="1"/>
  <c r="H1004" i="2"/>
  <c r="G1004" i="2"/>
  <c r="F1004" i="2"/>
  <c r="E1004" i="2"/>
  <c r="K1004" i="2" s="1"/>
  <c r="D1004" i="2"/>
  <c r="C1004" i="2"/>
  <c r="B1004" i="2"/>
  <c r="A1004" i="2"/>
  <c r="J1003" i="2"/>
  <c r="I1003" i="2"/>
  <c r="L1003" i="2" s="1"/>
  <c r="H1003" i="2"/>
  <c r="G1003" i="2"/>
  <c r="F1003" i="2"/>
  <c r="E1003" i="2"/>
  <c r="K1003" i="2" s="1"/>
  <c r="D1003" i="2"/>
  <c r="C1003" i="2"/>
  <c r="B1003" i="2"/>
  <c r="A1003" i="2"/>
  <c r="J1002" i="2"/>
  <c r="I1002" i="2"/>
  <c r="L1002" i="2" s="1"/>
  <c r="H1002" i="2"/>
  <c r="G1002" i="2"/>
  <c r="F1002" i="2"/>
  <c r="E1002" i="2"/>
  <c r="K1002" i="2" s="1"/>
  <c r="D1002" i="2"/>
  <c r="C1002" i="2"/>
  <c r="B1002" i="2"/>
  <c r="A1002" i="2"/>
  <c r="J1001" i="2"/>
  <c r="I1001" i="2"/>
  <c r="L1001" i="2" s="1"/>
  <c r="H1001" i="2"/>
  <c r="G1001" i="2"/>
  <c r="F1001" i="2"/>
  <c r="E1001" i="2"/>
  <c r="K1001" i="2" s="1"/>
  <c r="D1001" i="2"/>
  <c r="C1001" i="2"/>
  <c r="B1001" i="2"/>
  <c r="A1001" i="2"/>
  <c r="J1000" i="2"/>
  <c r="I1000" i="2"/>
  <c r="L1000" i="2" s="1"/>
  <c r="H1000" i="2"/>
  <c r="G1000" i="2"/>
  <c r="F1000" i="2"/>
  <c r="E1000" i="2"/>
  <c r="K1000" i="2" s="1"/>
  <c r="D1000" i="2"/>
  <c r="C1000" i="2"/>
  <c r="B1000" i="2"/>
  <c r="A1000" i="2"/>
  <c r="J999" i="2"/>
  <c r="I999" i="2"/>
  <c r="L999" i="2" s="1"/>
  <c r="H999" i="2"/>
  <c r="G999" i="2"/>
  <c r="F999" i="2"/>
  <c r="E999" i="2"/>
  <c r="K999" i="2" s="1"/>
  <c r="D999" i="2"/>
  <c r="C999" i="2"/>
  <c r="B999" i="2"/>
  <c r="A999" i="2"/>
  <c r="J998" i="2"/>
  <c r="I998" i="2"/>
  <c r="L998" i="2" s="1"/>
  <c r="H998" i="2"/>
  <c r="G998" i="2"/>
  <c r="F998" i="2"/>
  <c r="E998" i="2"/>
  <c r="K998" i="2" s="1"/>
  <c r="D998" i="2"/>
  <c r="C998" i="2"/>
  <c r="B998" i="2"/>
  <c r="A998" i="2"/>
  <c r="J997" i="2"/>
  <c r="I997" i="2"/>
  <c r="L997" i="2" s="1"/>
  <c r="H997" i="2"/>
  <c r="G997" i="2"/>
  <c r="F997" i="2"/>
  <c r="E997" i="2"/>
  <c r="K997" i="2" s="1"/>
  <c r="D997" i="2"/>
  <c r="C997" i="2"/>
  <c r="B997" i="2"/>
  <c r="A997" i="2"/>
  <c r="J996" i="2"/>
  <c r="I996" i="2"/>
  <c r="L996" i="2" s="1"/>
  <c r="H996" i="2"/>
  <c r="G996" i="2"/>
  <c r="F996" i="2"/>
  <c r="E996" i="2"/>
  <c r="K996" i="2" s="1"/>
  <c r="D996" i="2"/>
  <c r="C996" i="2"/>
  <c r="B996" i="2"/>
  <c r="A996" i="2"/>
  <c r="J995" i="2"/>
  <c r="I995" i="2"/>
  <c r="L995" i="2" s="1"/>
  <c r="H995" i="2"/>
  <c r="G995" i="2"/>
  <c r="F995" i="2"/>
  <c r="E995" i="2"/>
  <c r="K995" i="2" s="1"/>
  <c r="D995" i="2"/>
  <c r="C995" i="2"/>
  <c r="B995" i="2"/>
  <c r="A995" i="2"/>
  <c r="J994" i="2"/>
  <c r="I994" i="2"/>
  <c r="L994" i="2" s="1"/>
  <c r="H994" i="2"/>
  <c r="G994" i="2"/>
  <c r="F994" i="2"/>
  <c r="E994" i="2"/>
  <c r="K994" i="2" s="1"/>
  <c r="D994" i="2"/>
  <c r="C994" i="2"/>
  <c r="B994" i="2"/>
  <c r="A994" i="2"/>
  <c r="J993" i="2"/>
  <c r="I993" i="2"/>
  <c r="L993" i="2" s="1"/>
  <c r="H993" i="2"/>
  <c r="G993" i="2"/>
  <c r="F993" i="2"/>
  <c r="E993" i="2"/>
  <c r="K993" i="2" s="1"/>
  <c r="D993" i="2"/>
  <c r="C993" i="2"/>
  <c r="B993" i="2"/>
  <c r="A993" i="2"/>
  <c r="J992" i="2"/>
  <c r="I992" i="2"/>
  <c r="L992" i="2" s="1"/>
  <c r="H992" i="2"/>
  <c r="G992" i="2"/>
  <c r="F992" i="2"/>
  <c r="E992" i="2"/>
  <c r="K992" i="2" s="1"/>
  <c r="D992" i="2"/>
  <c r="C992" i="2"/>
  <c r="B992" i="2"/>
  <c r="A992" i="2"/>
  <c r="J991" i="2"/>
  <c r="I991" i="2"/>
  <c r="L991" i="2" s="1"/>
  <c r="H991" i="2"/>
  <c r="G991" i="2"/>
  <c r="F991" i="2"/>
  <c r="E991" i="2"/>
  <c r="K991" i="2" s="1"/>
  <c r="D991" i="2"/>
  <c r="C991" i="2"/>
  <c r="B991" i="2"/>
  <c r="A991" i="2"/>
  <c r="J990" i="2"/>
  <c r="I990" i="2"/>
  <c r="L990" i="2" s="1"/>
  <c r="H990" i="2"/>
  <c r="G990" i="2"/>
  <c r="F990" i="2"/>
  <c r="E990" i="2"/>
  <c r="K990" i="2" s="1"/>
  <c r="D990" i="2"/>
  <c r="C990" i="2"/>
  <c r="B990" i="2"/>
  <c r="A990" i="2"/>
  <c r="J989" i="2"/>
  <c r="I989" i="2"/>
  <c r="L989" i="2" s="1"/>
  <c r="H989" i="2"/>
  <c r="G989" i="2"/>
  <c r="F989" i="2"/>
  <c r="E989" i="2"/>
  <c r="K989" i="2" s="1"/>
  <c r="D989" i="2"/>
  <c r="C989" i="2"/>
  <c r="B989" i="2"/>
  <c r="A989" i="2"/>
  <c r="J988" i="2"/>
  <c r="I988" i="2"/>
  <c r="L988" i="2" s="1"/>
  <c r="H988" i="2"/>
  <c r="G988" i="2"/>
  <c r="F988" i="2"/>
  <c r="E988" i="2"/>
  <c r="K988" i="2" s="1"/>
  <c r="D988" i="2"/>
  <c r="C988" i="2"/>
  <c r="B988" i="2"/>
  <c r="A988" i="2"/>
  <c r="J987" i="2"/>
  <c r="I987" i="2"/>
  <c r="L987" i="2" s="1"/>
  <c r="H987" i="2"/>
  <c r="G987" i="2"/>
  <c r="F987" i="2"/>
  <c r="E987" i="2"/>
  <c r="K987" i="2" s="1"/>
  <c r="D987" i="2"/>
  <c r="C987" i="2"/>
  <c r="B987" i="2"/>
  <c r="A987" i="2"/>
  <c r="J986" i="2"/>
  <c r="I986" i="2"/>
  <c r="L986" i="2" s="1"/>
  <c r="H986" i="2"/>
  <c r="G986" i="2"/>
  <c r="F986" i="2"/>
  <c r="E986" i="2"/>
  <c r="K986" i="2" s="1"/>
  <c r="D986" i="2"/>
  <c r="C986" i="2"/>
  <c r="B986" i="2"/>
  <c r="A986" i="2"/>
  <c r="J985" i="2"/>
  <c r="I985" i="2"/>
  <c r="L985" i="2" s="1"/>
  <c r="H985" i="2"/>
  <c r="G985" i="2"/>
  <c r="F985" i="2"/>
  <c r="E985" i="2"/>
  <c r="K985" i="2" s="1"/>
  <c r="D985" i="2"/>
  <c r="C985" i="2"/>
  <c r="B985" i="2"/>
  <c r="A985" i="2"/>
  <c r="J984" i="2"/>
  <c r="I984" i="2"/>
  <c r="L984" i="2" s="1"/>
  <c r="H984" i="2"/>
  <c r="G984" i="2"/>
  <c r="F984" i="2"/>
  <c r="E984" i="2"/>
  <c r="K984" i="2" s="1"/>
  <c r="D984" i="2"/>
  <c r="C984" i="2"/>
  <c r="B984" i="2"/>
  <c r="A984" i="2"/>
  <c r="J983" i="2"/>
  <c r="I983" i="2"/>
  <c r="L983" i="2" s="1"/>
  <c r="H983" i="2"/>
  <c r="G983" i="2"/>
  <c r="F983" i="2"/>
  <c r="E983" i="2"/>
  <c r="K983" i="2" s="1"/>
  <c r="D983" i="2"/>
  <c r="C983" i="2"/>
  <c r="B983" i="2"/>
  <c r="A983" i="2"/>
  <c r="J982" i="2"/>
  <c r="I982" i="2"/>
  <c r="L982" i="2" s="1"/>
  <c r="H982" i="2"/>
  <c r="G982" i="2"/>
  <c r="F982" i="2"/>
  <c r="E982" i="2"/>
  <c r="K982" i="2" s="1"/>
  <c r="D982" i="2"/>
  <c r="C982" i="2"/>
  <c r="B982" i="2"/>
  <c r="A982" i="2"/>
  <c r="J981" i="2"/>
  <c r="I981" i="2"/>
  <c r="L981" i="2" s="1"/>
  <c r="H981" i="2"/>
  <c r="G981" i="2"/>
  <c r="F981" i="2"/>
  <c r="E981" i="2"/>
  <c r="K981" i="2" s="1"/>
  <c r="D981" i="2"/>
  <c r="C981" i="2"/>
  <c r="B981" i="2"/>
  <c r="A981" i="2"/>
  <c r="J980" i="2"/>
  <c r="I980" i="2"/>
  <c r="L980" i="2" s="1"/>
  <c r="H980" i="2"/>
  <c r="G980" i="2"/>
  <c r="F980" i="2"/>
  <c r="E980" i="2"/>
  <c r="K980" i="2" s="1"/>
  <c r="D980" i="2"/>
  <c r="C980" i="2"/>
  <c r="B980" i="2"/>
  <c r="A980" i="2"/>
  <c r="J979" i="2"/>
  <c r="I979" i="2"/>
  <c r="L979" i="2" s="1"/>
  <c r="H979" i="2"/>
  <c r="G979" i="2"/>
  <c r="F979" i="2"/>
  <c r="E979" i="2"/>
  <c r="K979" i="2" s="1"/>
  <c r="D979" i="2"/>
  <c r="C979" i="2"/>
  <c r="B979" i="2"/>
  <c r="A979" i="2"/>
  <c r="J978" i="2"/>
  <c r="I978" i="2"/>
  <c r="L978" i="2" s="1"/>
  <c r="H978" i="2"/>
  <c r="G978" i="2"/>
  <c r="F978" i="2"/>
  <c r="E978" i="2"/>
  <c r="K978" i="2" s="1"/>
  <c r="D978" i="2"/>
  <c r="C978" i="2"/>
  <c r="B978" i="2"/>
  <c r="A978" i="2"/>
  <c r="J977" i="2"/>
  <c r="I977" i="2"/>
  <c r="L977" i="2" s="1"/>
  <c r="H977" i="2"/>
  <c r="G977" i="2"/>
  <c r="F977" i="2"/>
  <c r="E977" i="2"/>
  <c r="K977" i="2" s="1"/>
  <c r="D977" i="2"/>
  <c r="C977" i="2"/>
  <c r="B977" i="2"/>
  <c r="A977" i="2"/>
  <c r="J976" i="2"/>
  <c r="I976" i="2"/>
  <c r="L976" i="2" s="1"/>
  <c r="H976" i="2"/>
  <c r="G976" i="2"/>
  <c r="F976" i="2"/>
  <c r="E976" i="2"/>
  <c r="K976" i="2" s="1"/>
  <c r="D976" i="2"/>
  <c r="C976" i="2"/>
  <c r="B976" i="2"/>
  <c r="A976" i="2"/>
  <c r="J975" i="2"/>
  <c r="I975" i="2"/>
  <c r="L975" i="2" s="1"/>
  <c r="H975" i="2"/>
  <c r="G975" i="2"/>
  <c r="F975" i="2"/>
  <c r="E975" i="2"/>
  <c r="K975" i="2" s="1"/>
  <c r="D975" i="2"/>
  <c r="C975" i="2"/>
  <c r="B975" i="2"/>
  <c r="A975" i="2"/>
  <c r="J974" i="2"/>
  <c r="I974" i="2"/>
  <c r="L974" i="2" s="1"/>
  <c r="H974" i="2"/>
  <c r="G974" i="2"/>
  <c r="F974" i="2"/>
  <c r="E974" i="2"/>
  <c r="K974" i="2" s="1"/>
  <c r="D974" i="2"/>
  <c r="C974" i="2"/>
  <c r="B974" i="2"/>
  <c r="A974" i="2"/>
  <c r="J973" i="2"/>
  <c r="I973" i="2"/>
  <c r="L973" i="2" s="1"/>
  <c r="H973" i="2"/>
  <c r="G973" i="2"/>
  <c r="F973" i="2"/>
  <c r="E973" i="2"/>
  <c r="K973" i="2" s="1"/>
  <c r="D973" i="2"/>
  <c r="C973" i="2"/>
  <c r="B973" i="2"/>
  <c r="A973" i="2"/>
  <c r="J972" i="2"/>
  <c r="I972" i="2"/>
  <c r="L972" i="2" s="1"/>
  <c r="H972" i="2"/>
  <c r="G972" i="2"/>
  <c r="F972" i="2"/>
  <c r="E972" i="2"/>
  <c r="K972" i="2" s="1"/>
  <c r="D972" i="2"/>
  <c r="C972" i="2"/>
  <c r="B972" i="2"/>
  <c r="A972" i="2"/>
  <c r="J971" i="2"/>
  <c r="I971" i="2"/>
  <c r="L971" i="2" s="1"/>
  <c r="H971" i="2"/>
  <c r="G971" i="2"/>
  <c r="F971" i="2"/>
  <c r="E971" i="2"/>
  <c r="K971" i="2" s="1"/>
  <c r="D971" i="2"/>
  <c r="C971" i="2"/>
  <c r="B971" i="2"/>
  <c r="A971" i="2"/>
  <c r="J970" i="2"/>
  <c r="I970" i="2"/>
  <c r="L970" i="2" s="1"/>
  <c r="H970" i="2"/>
  <c r="G970" i="2"/>
  <c r="F970" i="2"/>
  <c r="E970" i="2"/>
  <c r="K970" i="2" s="1"/>
  <c r="D970" i="2"/>
  <c r="C970" i="2"/>
  <c r="B970" i="2"/>
  <c r="A970" i="2"/>
  <c r="J969" i="2"/>
  <c r="I969" i="2"/>
  <c r="L969" i="2" s="1"/>
  <c r="H969" i="2"/>
  <c r="G969" i="2"/>
  <c r="F969" i="2"/>
  <c r="E969" i="2"/>
  <c r="K969" i="2" s="1"/>
  <c r="D969" i="2"/>
  <c r="C969" i="2"/>
  <c r="B969" i="2"/>
  <c r="A969" i="2"/>
  <c r="J968" i="2"/>
  <c r="I968" i="2"/>
  <c r="L968" i="2" s="1"/>
  <c r="H968" i="2"/>
  <c r="G968" i="2"/>
  <c r="F968" i="2"/>
  <c r="E968" i="2"/>
  <c r="K968" i="2" s="1"/>
  <c r="D968" i="2"/>
  <c r="C968" i="2"/>
  <c r="B968" i="2"/>
  <c r="A968" i="2"/>
  <c r="J967" i="2"/>
  <c r="I967" i="2"/>
  <c r="L967" i="2" s="1"/>
  <c r="H967" i="2"/>
  <c r="G967" i="2"/>
  <c r="F967" i="2"/>
  <c r="E967" i="2"/>
  <c r="K967" i="2" s="1"/>
  <c r="D967" i="2"/>
  <c r="C967" i="2"/>
  <c r="B967" i="2"/>
  <c r="A967" i="2"/>
  <c r="J966" i="2"/>
  <c r="I966" i="2"/>
  <c r="L966" i="2" s="1"/>
  <c r="H966" i="2"/>
  <c r="G966" i="2"/>
  <c r="F966" i="2"/>
  <c r="E966" i="2"/>
  <c r="K966" i="2" s="1"/>
  <c r="D966" i="2"/>
  <c r="C966" i="2"/>
  <c r="B966" i="2"/>
  <c r="A966" i="2"/>
  <c r="J965" i="2"/>
  <c r="I965" i="2"/>
  <c r="L965" i="2" s="1"/>
  <c r="H965" i="2"/>
  <c r="G965" i="2"/>
  <c r="F965" i="2"/>
  <c r="E965" i="2"/>
  <c r="K965" i="2" s="1"/>
  <c r="D965" i="2"/>
  <c r="C965" i="2"/>
  <c r="B965" i="2"/>
  <c r="A965" i="2"/>
  <c r="J964" i="2"/>
  <c r="I964" i="2"/>
  <c r="L964" i="2" s="1"/>
  <c r="H964" i="2"/>
  <c r="G964" i="2"/>
  <c r="F964" i="2"/>
  <c r="E964" i="2"/>
  <c r="K964" i="2" s="1"/>
  <c r="D964" i="2"/>
  <c r="C964" i="2"/>
  <c r="B964" i="2"/>
  <c r="A964" i="2"/>
  <c r="J963" i="2"/>
  <c r="I963" i="2"/>
  <c r="L963" i="2" s="1"/>
  <c r="H963" i="2"/>
  <c r="G963" i="2"/>
  <c r="F963" i="2"/>
  <c r="E963" i="2"/>
  <c r="K963" i="2" s="1"/>
  <c r="D963" i="2"/>
  <c r="C963" i="2"/>
  <c r="B963" i="2"/>
  <c r="A963" i="2"/>
  <c r="J962" i="2"/>
  <c r="I962" i="2"/>
  <c r="L962" i="2" s="1"/>
  <c r="H962" i="2"/>
  <c r="G962" i="2"/>
  <c r="F962" i="2"/>
  <c r="E962" i="2"/>
  <c r="K962" i="2" s="1"/>
  <c r="D962" i="2"/>
  <c r="C962" i="2"/>
  <c r="B962" i="2"/>
  <c r="A962" i="2"/>
  <c r="J961" i="2"/>
  <c r="I961" i="2"/>
  <c r="L961" i="2" s="1"/>
  <c r="H961" i="2"/>
  <c r="G961" i="2"/>
  <c r="F961" i="2"/>
  <c r="E961" i="2"/>
  <c r="K961" i="2" s="1"/>
  <c r="D961" i="2"/>
  <c r="C961" i="2"/>
  <c r="B961" i="2"/>
  <c r="A961" i="2"/>
  <c r="J960" i="2"/>
  <c r="I960" i="2"/>
  <c r="L960" i="2" s="1"/>
  <c r="H960" i="2"/>
  <c r="G960" i="2"/>
  <c r="F960" i="2"/>
  <c r="E960" i="2"/>
  <c r="K960" i="2" s="1"/>
  <c r="D960" i="2"/>
  <c r="C960" i="2"/>
  <c r="B960" i="2"/>
  <c r="A960" i="2"/>
  <c r="J959" i="2"/>
  <c r="I959" i="2"/>
  <c r="L959" i="2" s="1"/>
  <c r="H959" i="2"/>
  <c r="G959" i="2"/>
  <c r="F959" i="2"/>
  <c r="E959" i="2"/>
  <c r="K959" i="2" s="1"/>
  <c r="D959" i="2"/>
  <c r="C959" i="2"/>
  <c r="B959" i="2"/>
  <c r="A959" i="2"/>
  <c r="J958" i="2"/>
  <c r="I958" i="2"/>
  <c r="L958" i="2" s="1"/>
  <c r="H958" i="2"/>
  <c r="G958" i="2"/>
  <c r="F958" i="2"/>
  <c r="E958" i="2"/>
  <c r="K958" i="2" s="1"/>
  <c r="D958" i="2"/>
  <c r="C958" i="2"/>
  <c r="B958" i="2"/>
  <c r="A958" i="2"/>
  <c r="J957" i="2"/>
  <c r="I957" i="2"/>
  <c r="L957" i="2" s="1"/>
  <c r="H957" i="2"/>
  <c r="G957" i="2"/>
  <c r="F957" i="2"/>
  <c r="E957" i="2"/>
  <c r="K957" i="2" s="1"/>
  <c r="D957" i="2"/>
  <c r="C957" i="2"/>
  <c r="B957" i="2"/>
  <c r="A957" i="2"/>
  <c r="J956" i="2"/>
  <c r="I956" i="2"/>
  <c r="L956" i="2" s="1"/>
  <c r="H956" i="2"/>
  <c r="G956" i="2"/>
  <c r="F956" i="2"/>
  <c r="E956" i="2"/>
  <c r="K956" i="2" s="1"/>
  <c r="D956" i="2"/>
  <c r="C956" i="2"/>
  <c r="B956" i="2"/>
  <c r="A956" i="2"/>
  <c r="J955" i="2"/>
  <c r="I955" i="2"/>
  <c r="L955" i="2" s="1"/>
  <c r="H955" i="2"/>
  <c r="G955" i="2"/>
  <c r="F955" i="2"/>
  <c r="E955" i="2"/>
  <c r="K955" i="2" s="1"/>
  <c r="D955" i="2"/>
  <c r="C955" i="2"/>
  <c r="B955" i="2"/>
  <c r="A955" i="2"/>
  <c r="J954" i="2"/>
  <c r="I954" i="2"/>
  <c r="L954" i="2" s="1"/>
  <c r="H954" i="2"/>
  <c r="G954" i="2"/>
  <c r="F954" i="2"/>
  <c r="E954" i="2"/>
  <c r="K954" i="2" s="1"/>
  <c r="D954" i="2"/>
  <c r="C954" i="2"/>
  <c r="B954" i="2"/>
  <c r="A954" i="2"/>
  <c r="J953" i="2"/>
  <c r="I953" i="2"/>
  <c r="L953" i="2" s="1"/>
  <c r="H953" i="2"/>
  <c r="G953" i="2"/>
  <c r="F953" i="2"/>
  <c r="E953" i="2"/>
  <c r="K953" i="2" s="1"/>
  <c r="D953" i="2"/>
  <c r="C953" i="2"/>
  <c r="B953" i="2"/>
  <c r="A953" i="2"/>
  <c r="J952" i="2"/>
  <c r="I952" i="2"/>
  <c r="L952" i="2" s="1"/>
  <c r="H952" i="2"/>
  <c r="G952" i="2"/>
  <c r="F952" i="2"/>
  <c r="E952" i="2"/>
  <c r="K952" i="2" s="1"/>
  <c r="D952" i="2"/>
  <c r="C952" i="2"/>
  <c r="B952" i="2"/>
  <c r="A952" i="2"/>
  <c r="J951" i="2"/>
  <c r="I951" i="2"/>
  <c r="L951" i="2" s="1"/>
  <c r="H951" i="2"/>
  <c r="G951" i="2"/>
  <c r="F951" i="2"/>
  <c r="E951" i="2"/>
  <c r="K951" i="2" s="1"/>
  <c r="D951" i="2"/>
  <c r="C951" i="2"/>
  <c r="B951" i="2"/>
  <c r="A951" i="2"/>
  <c r="J950" i="2"/>
  <c r="I950" i="2"/>
  <c r="L950" i="2" s="1"/>
  <c r="H950" i="2"/>
  <c r="G950" i="2"/>
  <c r="F950" i="2"/>
  <c r="E950" i="2"/>
  <c r="K950" i="2" s="1"/>
  <c r="D950" i="2"/>
  <c r="C950" i="2"/>
  <c r="B950" i="2"/>
  <c r="A950" i="2"/>
  <c r="J949" i="2"/>
  <c r="I949" i="2"/>
  <c r="L949" i="2" s="1"/>
  <c r="H949" i="2"/>
  <c r="G949" i="2"/>
  <c r="F949" i="2"/>
  <c r="E949" i="2"/>
  <c r="K949" i="2" s="1"/>
  <c r="D949" i="2"/>
  <c r="C949" i="2"/>
  <c r="B949" i="2"/>
  <c r="A949" i="2"/>
  <c r="J948" i="2"/>
  <c r="I948" i="2"/>
  <c r="L948" i="2" s="1"/>
  <c r="H948" i="2"/>
  <c r="G948" i="2"/>
  <c r="F948" i="2"/>
  <c r="E948" i="2"/>
  <c r="K948" i="2" s="1"/>
  <c r="D948" i="2"/>
  <c r="C948" i="2"/>
  <c r="B948" i="2"/>
  <c r="A948" i="2"/>
  <c r="J947" i="2"/>
  <c r="I947" i="2"/>
  <c r="L947" i="2" s="1"/>
  <c r="H947" i="2"/>
  <c r="G947" i="2"/>
  <c r="F947" i="2"/>
  <c r="E947" i="2"/>
  <c r="K947" i="2" s="1"/>
  <c r="D947" i="2"/>
  <c r="C947" i="2"/>
  <c r="B947" i="2"/>
  <c r="A947" i="2"/>
  <c r="J946" i="2"/>
  <c r="I946" i="2"/>
  <c r="L946" i="2" s="1"/>
  <c r="H946" i="2"/>
  <c r="G946" i="2"/>
  <c r="F946" i="2"/>
  <c r="E946" i="2"/>
  <c r="K946" i="2" s="1"/>
  <c r="D946" i="2"/>
  <c r="C946" i="2"/>
  <c r="B946" i="2"/>
  <c r="A946" i="2"/>
  <c r="J945" i="2"/>
  <c r="I945" i="2"/>
  <c r="L945" i="2" s="1"/>
  <c r="H945" i="2"/>
  <c r="G945" i="2"/>
  <c r="F945" i="2"/>
  <c r="E945" i="2"/>
  <c r="K945" i="2" s="1"/>
  <c r="D945" i="2"/>
  <c r="C945" i="2"/>
  <c r="B945" i="2"/>
  <c r="A945" i="2"/>
  <c r="J944" i="2"/>
  <c r="I944" i="2"/>
  <c r="L944" i="2" s="1"/>
  <c r="H944" i="2"/>
  <c r="G944" i="2"/>
  <c r="F944" i="2"/>
  <c r="E944" i="2"/>
  <c r="K944" i="2" s="1"/>
  <c r="D944" i="2"/>
  <c r="C944" i="2"/>
  <c r="B944" i="2"/>
  <c r="A944" i="2"/>
  <c r="J943" i="2"/>
  <c r="I943" i="2"/>
  <c r="L943" i="2" s="1"/>
  <c r="H943" i="2"/>
  <c r="G943" i="2"/>
  <c r="F943" i="2"/>
  <c r="E943" i="2"/>
  <c r="K943" i="2" s="1"/>
  <c r="D943" i="2"/>
  <c r="C943" i="2"/>
  <c r="B943" i="2"/>
  <c r="A943" i="2"/>
  <c r="J942" i="2"/>
  <c r="I942" i="2"/>
  <c r="L942" i="2" s="1"/>
  <c r="H942" i="2"/>
  <c r="G942" i="2"/>
  <c r="F942" i="2"/>
  <c r="E942" i="2"/>
  <c r="K942" i="2" s="1"/>
  <c r="D942" i="2"/>
  <c r="C942" i="2"/>
  <c r="B942" i="2"/>
  <c r="A942" i="2"/>
  <c r="J941" i="2"/>
  <c r="I941" i="2"/>
  <c r="L941" i="2" s="1"/>
  <c r="H941" i="2"/>
  <c r="G941" i="2"/>
  <c r="F941" i="2"/>
  <c r="E941" i="2"/>
  <c r="K941" i="2" s="1"/>
  <c r="D941" i="2"/>
  <c r="C941" i="2"/>
  <c r="B941" i="2"/>
  <c r="A941" i="2"/>
  <c r="J940" i="2"/>
  <c r="I940" i="2"/>
  <c r="L940" i="2" s="1"/>
  <c r="H940" i="2"/>
  <c r="G940" i="2"/>
  <c r="F940" i="2"/>
  <c r="E940" i="2"/>
  <c r="K940" i="2" s="1"/>
  <c r="D940" i="2"/>
  <c r="C940" i="2"/>
  <c r="B940" i="2"/>
  <c r="A940" i="2"/>
  <c r="J939" i="2"/>
  <c r="I939" i="2"/>
  <c r="L939" i="2" s="1"/>
  <c r="H939" i="2"/>
  <c r="G939" i="2"/>
  <c r="F939" i="2"/>
  <c r="E939" i="2"/>
  <c r="K939" i="2" s="1"/>
  <c r="D939" i="2"/>
  <c r="C939" i="2"/>
  <c r="B939" i="2"/>
  <c r="A939" i="2"/>
  <c r="J938" i="2"/>
  <c r="I938" i="2"/>
  <c r="L938" i="2" s="1"/>
  <c r="H938" i="2"/>
  <c r="G938" i="2"/>
  <c r="F938" i="2"/>
  <c r="E938" i="2"/>
  <c r="K938" i="2" s="1"/>
  <c r="D938" i="2"/>
  <c r="C938" i="2"/>
  <c r="B938" i="2"/>
  <c r="A938" i="2"/>
  <c r="J937" i="2"/>
  <c r="I937" i="2"/>
  <c r="L937" i="2" s="1"/>
  <c r="H937" i="2"/>
  <c r="G937" i="2"/>
  <c r="F937" i="2"/>
  <c r="E937" i="2"/>
  <c r="K937" i="2" s="1"/>
  <c r="D937" i="2"/>
  <c r="C937" i="2"/>
  <c r="B937" i="2"/>
  <c r="A937" i="2"/>
  <c r="J936" i="2"/>
  <c r="I936" i="2"/>
  <c r="L936" i="2" s="1"/>
  <c r="H936" i="2"/>
  <c r="G936" i="2"/>
  <c r="F936" i="2"/>
  <c r="E936" i="2"/>
  <c r="K936" i="2" s="1"/>
  <c r="D936" i="2"/>
  <c r="C936" i="2"/>
  <c r="B936" i="2"/>
  <c r="A936" i="2"/>
  <c r="J935" i="2"/>
  <c r="I935" i="2"/>
  <c r="L935" i="2" s="1"/>
  <c r="H935" i="2"/>
  <c r="G935" i="2"/>
  <c r="F935" i="2"/>
  <c r="E935" i="2"/>
  <c r="K935" i="2" s="1"/>
  <c r="D935" i="2"/>
  <c r="C935" i="2"/>
  <c r="B935" i="2"/>
  <c r="A935" i="2"/>
  <c r="J934" i="2"/>
  <c r="I934" i="2"/>
  <c r="L934" i="2" s="1"/>
  <c r="H934" i="2"/>
  <c r="G934" i="2"/>
  <c r="F934" i="2"/>
  <c r="E934" i="2"/>
  <c r="K934" i="2" s="1"/>
  <c r="D934" i="2"/>
  <c r="C934" i="2"/>
  <c r="B934" i="2"/>
  <c r="A934" i="2"/>
  <c r="J933" i="2"/>
  <c r="I933" i="2"/>
  <c r="L933" i="2" s="1"/>
  <c r="H933" i="2"/>
  <c r="G933" i="2"/>
  <c r="F933" i="2"/>
  <c r="E933" i="2"/>
  <c r="K933" i="2" s="1"/>
  <c r="D933" i="2"/>
  <c r="C933" i="2"/>
  <c r="B933" i="2"/>
  <c r="A933" i="2"/>
  <c r="J932" i="2"/>
  <c r="I932" i="2"/>
  <c r="L932" i="2" s="1"/>
  <c r="H932" i="2"/>
  <c r="G932" i="2"/>
  <c r="F932" i="2"/>
  <c r="E932" i="2"/>
  <c r="K932" i="2" s="1"/>
  <c r="D932" i="2"/>
  <c r="C932" i="2"/>
  <c r="B932" i="2"/>
  <c r="A932" i="2"/>
  <c r="J931" i="2"/>
  <c r="I931" i="2"/>
  <c r="L931" i="2" s="1"/>
  <c r="H931" i="2"/>
  <c r="G931" i="2"/>
  <c r="F931" i="2"/>
  <c r="E931" i="2"/>
  <c r="K931" i="2" s="1"/>
  <c r="D931" i="2"/>
  <c r="C931" i="2"/>
  <c r="B931" i="2"/>
  <c r="A931" i="2"/>
  <c r="J930" i="2"/>
  <c r="I930" i="2"/>
  <c r="L930" i="2" s="1"/>
  <c r="H930" i="2"/>
  <c r="G930" i="2"/>
  <c r="F930" i="2"/>
  <c r="E930" i="2"/>
  <c r="K930" i="2" s="1"/>
  <c r="D930" i="2"/>
  <c r="C930" i="2"/>
  <c r="B930" i="2"/>
  <c r="A930" i="2"/>
  <c r="J929" i="2"/>
  <c r="I929" i="2"/>
  <c r="L929" i="2" s="1"/>
  <c r="H929" i="2"/>
  <c r="G929" i="2"/>
  <c r="F929" i="2"/>
  <c r="E929" i="2"/>
  <c r="K929" i="2" s="1"/>
  <c r="D929" i="2"/>
  <c r="C929" i="2"/>
  <c r="B929" i="2"/>
  <c r="A929" i="2"/>
  <c r="J928" i="2"/>
  <c r="I928" i="2"/>
  <c r="L928" i="2" s="1"/>
  <c r="H928" i="2"/>
  <c r="G928" i="2"/>
  <c r="F928" i="2"/>
  <c r="E928" i="2"/>
  <c r="K928" i="2" s="1"/>
  <c r="D928" i="2"/>
  <c r="C928" i="2"/>
  <c r="B928" i="2"/>
  <c r="A928" i="2"/>
  <c r="J927" i="2"/>
  <c r="I927" i="2"/>
  <c r="L927" i="2" s="1"/>
  <c r="H927" i="2"/>
  <c r="G927" i="2"/>
  <c r="F927" i="2"/>
  <c r="E927" i="2"/>
  <c r="K927" i="2" s="1"/>
  <c r="D927" i="2"/>
  <c r="C927" i="2"/>
  <c r="B927" i="2"/>
  <c r="A927" i="2"/>
  <c r="J926" i="2"/>
  <c r="I926" i="2"/>
  <c r="L926" i="2" s="1"/>
  <c r="H926" i="2"/>
  <c r="G926" i="2"/>
  <c r="F926" i="2"/>
  <c r="E926" i="2"/>
  <c r="K926" i="2" s="1"/>
  <c r="D926" i="2"/>
  <c r="C926" i="2"/>
  <c r="B926" i="2"/>
  <c r="A926" i="2"/>
  <c r="J925" i="2"/>
  <c r="I925" i="2"/>
  <c r="L925" i="2" s="1"/>
  <c r="H925" i="2"/>
  <c r="G925" i="2"/>
  <c r="F925" i="2"/>
  <c r="E925" i="2"/>
  <c r="K925" i="2" s="1"/>
  <c r="D925" i="2"/>
  <c r="C925" i="2"/>
  <c r="B925" i="2"/>
  <c r="A925" i="2"/>
  <c r="J924" i="2"/>
  <c r="I924" i="2"/>
  <c r="L924" i="2" s="1"/>
  <c r="H924" i="2"/>
  <c r="G924" i="2"/>
  <c r="F924" i="2"/>
  <c r="E924" i="2"/>
  <c r="K924" i="2" s="1"/>
  <c r="D924" i="2"/>
  <c r="C924" i="2"/>
  <c r="B924" i="2"/>
  <c r="A924" i="2"/>
  <c r="J923" i="2"/>
  <c r="I923" i="2"/>
  <c r="L923" i="2" s="1"/>
  <c r="H923" i="2"/>
  <c r="G923" i="2"/>
  <c r="F923" i="2"/>
  <c r="E923" i="2"/>
  <c r="K923" i="2" s="1"/>
  <c r="D923" i="2"/>
  <c r="C923" i="2"/>
  <c r="B923" i="2"/>
  <c r="A923" i="2"/>
  <c r="J922" i="2"/>
  <c r="I922" i="2"/>
  <c r="L922" i="2" s="1"/>
  <c r="H922" i="2"/>
  <c r="G922" i="2"/>
  <c r="F922" i="2"/>
  <c r="E922" i="2"/>
  <c r="K922" i="2" s="1"/>
  <c r="D922" i="2"/>
  <c r="C922" i="2"/>
  <c r="B922" i="2"/>
  <c r="A922" i="2"/>
  <c r="J921" i="2"/>
  <c r="I921" i="2"/>
  <c r="L921" i="2" s="1"/>
  <c r="H921" i="2"/>
  <c r="G921" i="2"/>
  <c r="F921" i="2"/>
  <c r="E921" i="2"/>
  <c r="K921" i="2" s="1"/>
  <c r="D921" i="2"/>
  <c r="C921" i="2"/>
  <c r="B921" i="2"/>
  <c r="A921" i="2"/>
  <c r="J920" i="2"/>
  <c r="I920" i="2"/>
  <c r="L920" i="2" s="1"/>
  <c r="H920" i="2"/>
  <c r="G920" i="2"/>
  <c r="F920" i="2"/>
  <c r="E920" i="2"/>
  <c r="K920" i="2" s="1"/>
  <c r="D920" i="2"/>
  <c r="C920" i="2"/>
  <c r="B920" i="2"/>
  <c r="A920" i="2"/>
  <c r="J919" i="2"/>
  <c r="I919" i="2"/>
  <c r="L919" i="2" s="1"/>
  <c r="H919" i="2"/>
  <c r="G919" i="2"/>
  <c r="F919" i="2"/>
  <c r="E919" i="2"/>
  <c r="K919" i="2" s="1"/>
  <c r="D919" i="2"/>
  <c r="C919" i="2"/>
  <c r="B919" i="2"/>
  <c r="A919" i="2"/>
  <c r="J918" i="2"/>
  <c r="I918" i="2"/>
  <c r="L918" i="2" s="1"/>
  <c r="H918" i="2"/>
  <c r="G918" i="2"/>
  <c r="F918" i="2"/>
  <c r="E918" i="2"/>
  <c r="K918" i="2" s="1"/>
  <c r="D918" i="2"/>
  <c r="C918" i="2"/>
  <c r="B918" i="2"/>
  <c r="A918" i="2"/>
  <c r="J917" i="2"/>
  <c r="I917" i="2"/>
  <c r="L917" i="2" s="1"/>
  <c r="H917" i="2"/>
  <c r="G917" i="2"/>
  <c r="F917" i="2"/>
  <c r="E917" i="2"/>
  <c r="K917" i="2" s="1"/>
  <c r="D917" i="2"/>
  <c r="C917" i="2"/>
  <c r="B917" i="2"/>
  <c r="A917" i="2"/>
  <c r="J916" i="2"/>
  <c r="I916" i="2"/>
  <c r="L916" i="2" s="1"/>
  <c r="H916" i="2"/>
  <c r="G916" i="2"/>
  <c r="F916" i="2"/>
  <c r="E916" i="2"/>
  <c r="K916" i="2" s="1"/>
  <c r="D916" i="2"/>
  <c r="C916" i="2"/>
  <c r="B916" i="2"/>
  <c r="A916" i="2"/>
  <c r="J915" i="2"/>
  <c r="I915" i="2"/>
  <c r="L915" i="2" s="1"/>
  <c r="H915" i="2"/>
  <c r="G915" i="2"/>
  <c r="F915" i="2"/>
  <c r="E915" i="2"/>
  <c r="K915" i="2" s="1"/>
  <c r="D915" i="2"/>
  <c r="C915" i="2"/>
  <c r="B915" i="2"/>
  <c r="A915" i="2"/>
  <c r="J914" i="2"/>
  <c r="I914" i="2"/>
  <c r="L914" i="2" s="1"/>
  <c r="H914" i="2"/>
  <c r="G914" i="2"/>
  <c r="F914" i="2"/>
  <c r="E914" i="2"/>
  <c r="K914" i="2" s="1"/>
  <c r="D914" i="2"/>
  <c r="C914" i="2"/>
  <c r="B914" i="2"/>
  <c r="A914" i="2"/>
  <c r="J913" i="2"/>
  <c r="I913" i="2"/>
  <c r="L913" i="2" s="1"/>
  <c r="H913" i="2"/>
  <c r="G913" i="2"/>
  <c r="F913" i="2"/>
  <c r="E913" i="2"/>
  <c r="K913" i="2" s="1"/>
  <c r="D913" i="2"/>
  <c r="C913" i="2"/>
  <c r="B913" i="2"/>
  <c r="A913" i="2"/>
  <c r="J912" i="2"/>
  <c r="I912" i="2"/>
  <c r="L912" i="2" s="1"/>
  <c r="H912" i="2"/>
  <c r="G912" i="2"/>
  <c r="F912" i="2"/>
  <c r="E912" i="2"/>
  <c r="K912" i="2" s="1"/>
  <c r="D912" i="2"/>
  <c r="C912" i="2"/>
  <c r="B912" i="2"/>
  <c r="A912" i="2"/>
  <c r="J911" i="2"/>
  <c r="I911" i="2"/>
  <c r="L911" i="2" s="1"/>
  <c r="H911" i="2"/>
  <c r="G911" i="2"/>
  <c r="F911" i="2"/>
  <c r="E911" i="2"/>
  <c r="K911" i="2" s="1"/>
  <c r="D911" i="2"/>
  <c r="C911" i="2"/>
  <c r="B911" i="2"/>
  <c r="A911" i="2"/>
  <c r="J910" i="2"/>
  <c r="I910" i="2"/>
  <c r="L910" i="2" s="1"/>
  <c r="H910" i="2"/>
  <c r="G910" i="2"/>
  <c r="F910" i="2"/>
  <c r="E910" i="2"/>
  <c r="K910" i="2" s="1"/>
  <c r="D910" i="2"/>
  <c r="C910" i="2"/>
  <c r="B910" i="2"/>
  <c r="A910" i="2"/>
  <c r="J909" i="2"/>
  <c r="I909" i="2"/>
  <c r="L909" i="2" s="1"/>
  <c r="H909" i="2"/>
  <c r="G909" i="2"/>
  <c r="F909" i="2"/>
  <c r="E909" i="2"/>
  <c r="K909" i="2" s="1"/>
  <c r="D909" i="2"/>
  <c r="C909" i="2"/>
  <c r="B909" i="2"/>
  <c r="A909" i="2"/>
  <c r="J908" i="2"/>
  <c r="I908" i="2"/>
  <c r="L908" i="2" s="1"/>
  <c r="H908" i="2"/>
  <c r="G908" i="2"/>
  <c r="F908" i="2"/>
  <c r="E908" i="2"/>
  <c r="K908" i="2" s="1"/>
  <c r="D908" i="2"/>
  <c r="C908" i="2"/>
  <c r="B908" i="2"/>
  <c r="A908" i="2"/>
  <c r="J907" i="2"/>
  <c r="I907" i="2"/>
  <c r="L907" i="2" s="1"/>
  <c r="H907" i="2"/>
  <c r="G907" i="2"/>
  <c r="F907" i="2"/>
  <c r="E907" i="2"/>
  <c r="K907" i="2" s="1"/>
  <c r="D907" i="2"/>
  <c r="C907" i="2"/>
  <c r="B907" i="2"/>
  <c r="A907" i="2"/>
  <c r="J906" i="2"/>
  <c r="I906" i="2"/>
  <c r="L906" i="2" s="1"/>
  <c r="H906" i="2"/>
  <c r="G906" i="2"/>
  <c r="F906" i="2"/>
  <c r="E906" i="2"/>
  <c r="K906" i="2" s="1"/>
  <c r="D906" i="2"/>
  <c r="C906" i="2"/>
  <c r="B906" i="2"/>
  <c r="A906" i="2"/>
  <c r="J905" i="2"/>
  <c r="I905" i="2"/>
  <c r="L905" i="2" s="1"/>
  <c r="H905" i="2"/>
  <c r="G905" i="2"/>
  <c r="F905" i="2"/>
  <c r="E905" i="2"/>
  <c r="K905" i="2" s="1"/>
  <c r="D905" i="2"/>
  <c r="C905" i="2"/>
  <c r="B905" i="2"/>
  <c r="A905" i="2"/>
  <c r="J904" i="2"/>
  <c r="I904" i="2"/>
  <c r="L904" i="2" s="1"/>
  <c r="H904" i="2"/>
  <c r="G904" i="2"/>
  <c r="F904" i="2"/>
  <c r="E904" i="2"/>
  <c r="K904" i="2" s="1"/>
  <c r="D904" i="2"/>
  <c r="C904" i="2"/>
  <c r="B904" i="2"/>
  <c r="A904" i="2"/>
  <c r="J903" i="2"/>
  <c r="I903" i="2"/>
  <c r="L903" i="2" s="1"/>
  <c r="H903" i="2"/>
  <c r="G903" i="2"/>
  <c r="F903" i="2"/>
  <c r="E903" i="2"/>
  <c r="K903" i="2" s="1"/>
  <c r="D903" i="2"/>
  <c r="C903" i="2"/>
  <c r="B903" i="2"/>
  <c r="A903" i="2"/>
  <c r="J902" i="2"/>
  <c r="I902" i="2"/>
  <c r="L902" i="2" s="1"/>
  <c r="H902" i="2"/>
  <c r="G902" i="2"/>
  <c r="F902" i="2"/>
  <c r="E902" i="2"/>
  <c r="K902" i="2" s="1"/>
  <c r="D902" i="2"/>
  <c r="C902" i="2"/>
  <c r="B902" i="2"/>
  <c r="A902" i="2"/>
  <c r="J901" i="2"/>
  <c r="I901" i="2"/>
  <c r="L901" i="2" s="1"/>
  <c r="H901" i="2"/>
  <c r="G901" i="2"/>
  <c r="F901" i="2"/>
  <c r="E901" i="2"/>
  <c r="K901" i="2" s="1"/>
  <c r="D901" i="2"/>
  <c r="C901" i="2"/>
  <c r="B901" i="2"/>
  <c r="A901" i="2"/>
  <c r="J900" i="2"/>
  <c r="I900" i="2"/>
  <c r="L900" i="2" s="1"/>
  <c r="H900" i="2"/>
  <c r="G900" i="2"/>
  <c r="F900" i="2"/>
  <c r="E900" i="2"/>
  <c r="K900" i="2" s="1"/>
  <c r="D900" i="2"/>
  <c r="C900" i="2"/>
  <c r="B900" i="2"/>
  <c r="A900" i="2"/>
  <c r="J899" i="2"/>
  <c r="I899" i="2"/>
  <c r="L899" i="2" s="1"/>
  <c r="H899" i="2"/>
  <c r="G899" i="2"/>
  <c r="F899" i="2"/>
  <c r="E899" i="2"/>
  <c r="K899" i="2" s="1"/>
  <c r="D899" i="2"/>
  <c r="C899" i="2"/>
  <c r="B899" i="2"/>
  <c r="A899" i="2"/>
  <c r="J898" i="2"/>
  <c r="I898" i="2"/>
  <c r="L898" i="2" s="1"/>
  <c r="H898" i="2"/>
  <c r="G898" i="2"/>
  <c r="F898" i="2"/>
  <c r="E898" i="2"/>
  <c r="K898" i="2" s="1"/>
  <c r="D898" i="2"/>
  <c r="C898" i="2"/>
  <c r="B898" i="2"/>
  <c r="A898" i="2"/>
  <c r="J897" i="2"/>
  <c r="I897" i="2"/>
  <c r="L897" i="2" s="1"/>
  <c r="H897" i="2"/>
  <c r="G897" i="2"/>
  <c r="F897" i="2"/>
  <c r="E897" i="2"/>
  <c r="K897" i="2" s="1"/>
  <c r="D897" i="2"/>
  <c r="C897" i="2"/>
  <c r="B897" i="2"/>
  <c r="A897" i="2"/>
  <c r="J896" i="2"/>
  <c r="I896" i="2"/>
  <c r="L896" i="2" s="1"/>
  <c r="H896" i="2"/>
  <c r="G896" i="2"/>
  <c r="F896" i="2"/>
  <c r="E896" i="2"/>
  <c r="K896" i="2" s="1"/>
  <c r="D896" i="2"/>
  <c r="C896" i="2"/>
  <c r="B896" i="2"/>
  <c r="A896" i="2"/>
  <c r="J895" i="2"/>
  <c r="I895" i="2"/>
  <c r="L895" i="2" s="1"/>
  <c r="H895" i="2"/>
  <c r="G895" i="2"/>
  <c r="F895" i="2"/>
  <c r="E895" i="2"/>
  <c r="K895" i="2" s="1"/>
  <c r="D895" i="2"/>
  <c r="C895" i="2"/>
  <c r="B895" i="2"/>
  <c r="A895" i="2"/>
  <c r="J894" i="2"/>
  <c r="I894" i="2"/>
  <c r="L894" i="2" s="1"/>
  <c r="H894" i="2"/>
  <c r="G894" i="2"/>
  <c r="F894" i="2"/>
  <c r="E894" i="2"/>
  <c r="K894" i="2" s="1"/>
  <c r="D894" i="2"/>
  <c r="C894" i="2"/>
  <c r="B894" i="2"/>
  <c r="A894" i="2"/>
  <c r="J893" i="2"/>
  <c r="I893" i="2"/>
  <c r="L893" i="2" s="1"/>
  <c r="H893" i="2"/>
  <c r="G893" i="2"/>
  <c r="F893" i="2"/>
  <c r="E893" i="2"/>
  <c r="K893" i="2" s="1"/>
  <c r="D893" i="2"/>
  <c r="C893" i="2"/>
  <c r="B893" i="2"/>
  <c r="A893" i="2"/>
  <c r="J892" i="2"/>
  <c r="I892" i="2"/>
  <c r="L892" i="2" s="1"/>
  <c r="H892" i="2"/>
  <c r="G892" i="2"/>
  <c r="F892" i="2"/>
  <c r="E892" i="2"/>
  <c r="K892" i="2" s="1"/>
  <c r="D892" i="2"/>
  <c r="C892" i="2"/>
  <c r="B892" i="2"/>
  <c r="A892" i="2"/>
  <c r="J891" i="2"/>
  <c r="I891" i="2"/>
  <c r="L891" i="2" s="1"/>
  <c r="H891" i="2"/>
  <c r="G891" i="2"/>
  <c r="F891" i="2"/>
  <c r="E891" i="2"/>
  <c r="K891" i="2" s="1"/>
  <c r="D891" i="2"/>
  <c r="C891" i="2"/>
  <c r="B891" i="2"/>
  <c r="A891" i="2"/>
  <c r="J890" i="2"/>
  <c r="I890" i="2"/>
  <c r="L890" i="2" s="1"/>
  <c r="H890" i="2"/>
  <c r="G890" i="2"/>
  <c r="F890" i="2"/>
  <c r="E890" i="2"/>
  <c r="K890" i="2" s="1"/>
  <c r="D890" i="2"/>
  <c r="C890" i="2"/>
  <c r="B890" i="2"/>
  <c r="A890" i="2"/>
  <c r="J889" i="2"/>
  <c r="I889" i="2"/>
  <c r="L889" i="2" s="1"/>
  <c r="H889" i="2"/>
  <c r="G889" i="2"/>
  <c r="F889" i="2"/>
  <c r="E889" i="2"/>
  <c r="K889" i="2" s="1"/>
  <c r="D889" i="2"/>
  <c r="C889" i="2"/>
  <c r="B889" i="2"/>
  <c r="A889" i="2"/>
  <c r="J888" i="2"/>
  <c r="I888" i="2"/>
  <c r="L888" i="2" s="1"/>
  <c r="H888" i="2"/>
  <c r="G888" i="2"/>
  <c r="F888" i="2"/>
  <c r="E888" i="2"/>
  <c r="K888" i="2" s="1"/>
  <c r="D888" i="2"/>
  <c r="C888" i="2"/>
  <c r="B888" i="2"/>
  <c r="A888" i="2"/>
  <c r="J887" i="2"/>
  <c r="I887" i="2"/>
  <c r="L887" i="2" s="1"/>
  <c r="H887" i="2"/>
  <c r="G887" i="2"/>
  <c r="F887" i="2"/>
  <c r="E887" i="2"/>
  <c r="K887" i="2" s="1"/>
  <c r="D887" i="2"/>
  <c r="C887" i="2"/>
  <c r="B887" i="2"/>
  <c r="A887" i="2"/>
  <c r="J886" i="2"/>
  <c r="I886" i="2"/>
  <c r="L886" i="2" s="1"/>
  <c r="H886" i="2"/>
  <c r="G886" i="2"/>
  <c r="F886" i="2"/>
  <c r="E886" i="2"/>
  <c r="K886" i="2" s="1"/>
  <c r="D886" i="2"/>
  <c r="C886" i="2"/>
  <c r="B886" i="2"/>
  <c r="A886" i="2"/>
  <c r="J885" i="2"/>
  <c r="I885" i="2"/>
  <c r="L885" i="2" s="1"/>
  <c r="H885" i="2"/>
  <c r="G885" i="2"/>
  <c r="F885" i="2"/>
  <c r="E885" i="2"/>
  <c r="K885" i="2" s="1"/>
  <c r="D885" i="2"/>
  <c r="C885" i="2"/>
  <c r="B885" i="2"/>
  <c r="A885" i="2"/>
  <c r="J884" i="2"/>
  <c r="I884" i="2"/>
  <c r="L884" i="2" s="1"/>
  <c r="H884" i="2"/>
  <c r="G884" i="2"/>
  <c r="F884" i="2"/>
  <c r="E884" i="2"/>
  <c r="K884" i="2" s="1"/>
  <c r="D884" i="2"/>
  <c r="C884" i="2"/>
  <c r="B884" i="2"/>
  <c r="A884" i="2"/>
  <c r="J883" i="2"/>
  <c r="I883" i="2"/>
  <c r="L883" i="2" s="1"/>
  <c r="H883" i="2"/>
  <c r="G883" i="2"/>
  <c r="F883" i="2"/>
  <c r="E883" i="2"/>
  <c r="K883" i="2" s="1"/>
  <c r="D883" i="2"/>
  <c r="C883" i="2"/>
  <c r="B883" i="2"/>
  <c r="A883" i="2"/>
  <c r="J882" i="2"/>
  <c r="I882" i="2"/>
  <c r="L882" i="2" s="1"/>
  <c r="H882" i="2"/>
  <c r="G882" i="2"/>
  <c r="F882" i="2"/>
  <c r="E882" i="2"/>
  <c r="K882" i="2" s="1"/>
  <c r="D882" i="2"/>
  <c r="C882" i="2"/>
  <c r="B882" i="2"/>
  <c r="A882" i="2"/>
  <c r="J881" i="2"/>
  <c r="I881" i="2"/>
  <c r="L881" i="2" s="1"/>
  <c r="H881" i="2"/>
  <c r="G881" i="2"/>
  <c r="F881" i="2"/>
  <c r="E881" i="2"/>
  <c r="K881" i="2" s="1"/>
  <c r="D881" i="2"/>
  <c r="C881" i="2"/>
  <c r="B881" i="2"/>
  <c r="A881" i="2"/>
  <c r="J880" i="2"/>
  <c r="I880" i="2"/>
  <c r="L880" i="2" s="1"/>
  <c r="H880" i="2"/>
  <c r="G880" i="2"/>
  <c r="F880" i="2"/>
  <c r="E880" i="2"/>
  <c r="K880" i="2" s="1"/>
  <c r="D880" i="2"/>
  <c r="C880" i="2"/>
  <c r="B880" i="2"/>
  <c r="A880" i="2"/>
  <c r="J879" i="2"/>
  <c r="I879" i="2"/>
  <c r="L879" i="2" s="1"/>
  <c r="H879" i="2"/>
  <c r="G879" i="2"/>
  <c r="F879" i="2"/>
  <c r="E879" i="2"/>
  <c r="K879" i="2" s="1"/>
  <c r="D879" i="2"/>
  <c r="C879" i="2"/>
  <c r="B879" i="2"/>
  <c r="A879" i="2"/>
  <c r="J878" i="2"/>
  <c r="I878" i="2"/>
  <c r="L878" i="2" s="1"/>
  <c r="H878" i="2"/>
  <c r="G878" i="2"/>
  <c r="F878" i="2"/>
  <c r="E878" i="2"/>
  <c r="K878" i="2" s="1"/>
  <c r="D878" i="2"/>
  <c r="C878" i="2"/>
  <c r="B878" i="2"/>
  <c r="A878" i="2"/>
  <c r="J877" i="2"/>
  <c r="I877" i="2"/>
  <c r="L877" i="2" s="1"/>
  <c r="H877" i="2"/>
  <c r="G877" i="2"/>
  <c r="F877" i="2"/>
  <c r="E877" i="2"/>
  <c r="K877" i="2" s="1"/>
  <c r="D877" i="2"/>
  <c r="C877" i="2"/>
  <c r="B877" i="2"/>
  <c r="A877" i="2"/>
  <c r="J876" i="2"/>
  <c r="I876" i="2"/>
  <c r="L876" i="2" s="1"/>
  <c r="H876" i="2"/>
  <c r="G876" i="2"/>
  <c r="F876" i="2"/>
  <c r="E876" i="2"/>
  <c r="K876" i="2" s="1"/>
  <c r="D876" i="2"/>
  <c r="C876" i="2"/>
  <c r="B876" i="2"/>
  <c r="A876" i="2"/>
  <c r="J875" i="2"/>
  <c r="I875" i="2"/>
  <c r="L875" i="2" s="1"/>
  <c r="H875" i="2"/>
  <c r="G875" i="2"/>
  <c r="F875" i="2"/>
  <c r="E875" i="2"/>
  <c r="K875" i="2" s="1"/>
  <c r="D875" i="2"/>
  <c r="C875" i="2"/>
  <c r="B875" i="2"/>
  <c r="A875" i="2"/>
  <c r="J874" i="2"/>
  <c r="I874" i="2"/>
  <c r="L874" i="2" s="1"/>
  <c r="H874" i="2"/>
  <c r="G874" i="2"/>
  <c r="F874" i="2"/>
  <c r="E874" i="2"/>
  <c r="K874" i="2" s="1"/>
  <c r="D874" i="2"/>
  <c r="C874" i="2"/>
  <c r="B874" i="2"/>
  <c r="A874" i="2"/>
  <c r="J873" i="2"/>
  <c r="I873" i="2"/>
  <c r="L873" i="2" s="1"/>
  <c r="H873" i="2"/>
  <c r="G873" i="2"/>
  <c r="F873" i="2"/>
  <c r="E873" i="2"/>
  <c r="K873" i="2" s="1"/>
  <c r="D873" i="2"/>
  <c r="C873" i="2"/>
  <c r="B873" i="2"/>
  <c r="A873" i="2"/>
  <c r="J872" i="2"/>
  <c r="I872" i="2"/>
  <c r="L872" i="2" s="1"/>
  <c r="H872" i="2"/>
  <c r="G872" i="2"/>
  <c r="F872" i="2"/>
  <c r="E872" i="2"/>
  <c r="K872" i="2" s="1"/>
  <c r="D872" i="2"/>
  <c r="C872" i="2"/>
  <c r="B872" i="2"/>
  <c r="A872" i="2"/>
  <c r="J871" i="2"/>
  <c r="I871" i="2"/>
  <c r="L871" i="2" s="1"/>
  <c r="H871" i="2"/>
  <c r="G871" i="2"/>
  <c r="F871" i="2"/>
  <c r="E871" i="2"/>
  <c r="K871" i="2" s="1"/>
  <c r="D871" i="2"/>
  <c r="C871" i="2"/>
  <c r="B871" i="2"/>
  <c r="A871" i="2"/>
  <c r="J870" i="2"/>
  <c r="I870" i="2"/>
  <c r="L870" i="2" s="1"/>
  <c r="H870" i="2"/>
  <c r="G870" i="2"/>
  <c r="F870" i="2"/>
  <c r="E870" i="2"/>
  <c r="K870" i="2" s="1"/>
  <c r="D870" i="2"/>
  <c r="C870" i="2"/>
  <c r="B870" i="2"/>
  <c r="A870" i="2"/>
  <c r="J869" i="2"/>
  <c r="I869" i="2"/>
  <c r="L869" i="2" s="1"/>
  <c r="H869" i="2"/>
  <c r="G869" i="2"/>
  <c r="F869" i="2"/>
  <c r="E869" i="2"/>
  <c r="K869" i="2" s="1"/>
  <c r="D869" i="2"/>
  <c r="C869" i="2"/>
  <c r="B869" i="2"/>
  <c r="A869" i="2"/>
  <c r="J868" i="2"/>
  <c r="I868" i="2"/>
  <c r="L868" i="2" s="1"/>
  <c r="H868" i="2"/>
  <c r="G868" i="2"/>
  <c r="F868" i="2"/>
  <c r="E868" i="2"/>
  <c r="K868" i="2" s="1"/>
  <c r="D868" i="2"/>
  <c r="C868" i="2"/>
  <c r="B868" i="2"/>
  <c r="A868" i="2"/>
  <c r="J867" i="2"/>
  <c r="I867" i="2"/>
  <c r="L867" i="2" s="1"/>
  <c r="H867" i="2"/>
  <c r="G867" i="2"/>
  <c r="F867" i="2"/>
  <c r="E867" i="2"/>
  <c r="K867" i="2" s="1"/>
  <c r="D867" i="2"/>
  <c r="C867" i="2"/>
  <c r="B867" i="2"/>
  <c r="A867" i="2"/>
  <c r="J866" i="2"/>
  <c r="I866" i="2"/>
  <c r="L866" i="2" s="1"/>
  <c r="H866" i="2"/>
  <c r="G866" i="2"/>
  <c r="F866" i="2"/>
  <c r="E866" i="2"/>
  <c r="K866" i="2" s="1"/>
  <c r="D866" i="2"/>
  <c r="C866" i="2"/>
  <c r="B866" i="2"/>
  <c r="A866" i="2"/>
  <c r="J865" i="2"/>
  <c r="I865" i="2"/>
  <c r="L865" i="2" s="1"/>
  <c r="H865" i="2"/>
  <c r="G865" i="2"/>
  <c r="F865" i="2"/>
  <c r="E865" i="2"/>
  <c r="K865" i="2" s="1"/>
  <c r="D865" i="2"/>
  <c r="C865" i="2"/>
  <c r="B865" i="2"/>
  <c r="A865" i="2"/>
  <c r="J864" i="2"/>
  <c r="I864" i="2"/>
  <c r="L864" i="2" s="1"/>
  <c r="H864" i="2"/>
  <c r="G864" i="2"/>
  <c r="F864" i="2"/>
  <c r="E864" i="2"/>
  <c r="K864" i="2" s="1"/>
  <c r="D864" i="2"/>
  <c r="C864" i="2"/>
  <c r="B864" i="2"/>
  <c r="A864" i="2"/>
  <c r="J863" i="2"/>
  <c r="I863" i="2"/>
  <c r="L863" i="2" s="1"/>
  <c r="H863" i="2"/>
  <c r="G863" i="2"/>
  <c r="F863" i="2"/>
  <c r="E863" i="2"/>
  <c r="K863" i="2" s="1"/>
  <c r="D863" i="2"/>
  <c r="C863" i="2"/>
  <c r="B863" i="2"/>
  <c r="A863" i="2"/>
  <c r="J862" i="2"/>
  <c r="I862" i="2"/>
  <c r="L862" i="2" s="1"/>
  <c r="H862" i="2"/>
  <c r="G862" i="2"/>
  <c r="F862" i="2"/>
  <c r="E862" i="2"/>
  <c r="K862" i="2" s="1"/>
  <c r="D862" i="2"/>
  <c r="C862" i="2"/>
  <c r="B862" i="2"/>
  <c r="A862" i="2"/>
  <c r="J861" i="2"/>
  <c r="I861" i="2"/>
  <c r="L861" i="2" s="1"/>
  <c r="H861" i="2"/>
  <c r="G861" i="2"/>
  <c r="F861" i="2"/>
  <c r="E861" i="2"/>
  <c r="K861" i="2" s="1"/>
  <c r="D861" i="2"/>
  <c r="C861" i="2"/>
  <c r="B861" i="2"/>
  <c r="A861" i="2"/>
  <c r="J860" i="2"/>
  <c r="I860" i="2"/>
  <c r="L860" i="2" s="1"/>
  <c r="H860" i="2"/>
  <c r="G860" i="2"/>
  <c r="F860" i="2"/>
  <c r="E860" i="2"/>
  <c r="K860" i="2" s="1"/>
  <c r="D860" i="2"/>
  <c r="C860" i="2"/>
  <c r="B860" i="2"/>
  <c r="A860" i="2"/>
  <c r="J859" i="2"/>
  <c r="I859" i="2"/>
  <c r="L859" i="2" s="1"/>
  <c r="H859" i="2"/>
  <c r="G859" i="2"/>
  <c r="F859" i="2"/>
  <c r="E859" i="2"/>
  <c r="K859" i="2" s="1"/>
  <c r="D859" i="2"/>
  <c r="C859" i="2"/>
  <c r="B859" i="2"/>
  <c r="A859" i="2"/>
  <c r="J858" i="2"/>
  <c r="I858" i="2"/>
  <c r="L858" i="2" s="1"/>
  <c r="H858" i="2"/>
  <c r="G858" i="2"/>
  <c r="F858" i="2"/>
  <c r="E858" i="2"/>
  <c r="K858" i="2" s="1"/>
  <c r="D858" i="2"/>
  <c r="C858" i="2"/>
  <c r="B858" i="2"/>
  <c r="A858" i="2"/>
  <c r="J857" i="2"/>
  <c r="I857" i="2"/>
  <c r="L857" i="2" s="1"/>
  <c r="H857" i="2"/>
  <c r="G857" i="2"/>
  <c r="F857" i="2"/>
  <c r="E857" i="2"/>
  <c r="K857" i="2" s="1"/>
  <c r="D857" i="2"/>
  <c r="C857" i="2"/>
  <c r="B857" i="2"/>
  <c r="A857" i="2"/>
  <c r="J856" i="2"/>
  <c r="I856" i="2"/>
  <c r="L856" i="2" s="1"/>
  <c r="H856" i="2"/>
  <c r="G856" i="2"/>
  <c r="F856" i="2"/>
  <c r="E856" i="2"/>
  <c r="K856" i="2" s="1"/>
  <c r="D856" i="2"/>
  <c r="C856" i="2"/>
  <c r="B856" i="2"/>
  <c r="A856" i="2"/>
  <c r="J855" i="2"/>
  <c r="I855" i="2"/>
  <c r="L855" i="2" s="1"/>
  <c r="H855" i="2"/>
  <c r="G855" i="2"/>
  <c r="F855" i="2"/>
  <c r="E855" i="2"/>
  <c r="K855" i="2" s="1"/>
  <c r="D855" i="2"/>
  <c r="C855" i="2"/>
  <c r="B855" i="2"/>
  <c r="A855" i="2"/>
  <c r="J854" i="2"/>
  <c r="I854" i="2"/>
  <c r="L854" i="2" s="1"/>
  <c r="H854" i="2"/>
  <c r="G854" i="2"/>
  <c r="F854" i="2"/>
  <c r="E854" i="2"/>
  <c r="K854" i="2" s="1"/>
  <c r="D854" i="2"/>
  <c r="C854" i="2"/>
  <c r="B854" i="2"/>
  <c r="A854" i="2"/>
  <c r="J853" i="2"/>
  <c r="I853" i="2"/>
  <c r="L853" i="2" s="1"/>
  <c r="H853" i="2"/>
  <c r="G853" i="2"/>
  <c r="F853" i="2"/>
  <c r="E853" i="2"/>
  <c r="K853" i="2" s="1"/>
  <c r="D853" i="2"/>
  <c r="C853" i="2"/>
  <c r="B853" i="2"/>
  <c r="A853" i="2"/>
  <c r="J852" i="2"/>
  <c r="I852" i="2"/>
  <c r="L852" i="2" s="1"/>
  <c r="H852" i="2"/>
  <c r="G852" i="2"/>
  <c r="F852" i="2"/>
  <c r="E852" i="2"/>
  <c r="K852" i="2" s="1"/>
  <c r="D852" i="2"/>
  <c r="C852" i="2"/>
  <c r="B852" i="2"/>
  <c r="A852" i="2"/>
  <c r="J851" i="2"/>
  <c r="I851" i="2"/>
  <c r="L851" i="2" s="1"/>
  <c r="H851" i="2"/>
  <c r="G851" i="2"/>
  <c r="F851" i="2"/>
  <c r="E851" i="2"/>
  <c r="K851" i="2" s="1"/>
  <c r="D851" i="2"/>
  <c r="C851" i="2"/>
  <c r="B851" i="2"/>
  <c r="A851" i="2"/>
  <c r="J850" i="2"/>
  <c r="I850" i="2"/>
  <c r="L850" i="2" s="1"/>
  <c r="H850" i="2"/>
  <c r="G850" i="2"/>
  <c r="F850" i="2"/>
  <c r="E850" i="2"/>
  <c r="K850" i="2" s="1"/>
  <c r="D850" i="2"/>
  <c r="C850" i="2"/>
  <c r="B850" i="2"/>
  <c r="A850" i="2"/>
  <c r="J849" i="2"/>
  <c r="I849" i="2"/>
  <c r="L849" i="2" s="1"/>
  <c r="H849" i="2"/>
  <c r="G849" i="2"/>
  <c r="F849" i="2"/>
  <c r="E849" i="2"/>
  <c r="K849" i="2" s="1"/>
  <c r="D849" i="2"/>
  <c r="C849" i="2"/>
  <c r="B849" i="2"/>
  <c r="A849" i="2"/>
  <c r="J848" i="2"/>
  <c r="I848" i="2"/>
  <c r="L848" i="2" s="1"/>
  <c r="H848" i="2"/>
  <c r="G848" i="2"/>
  <c r="F848" i="2"/>
  <c r="E848" i="2"/>
  <c r="K848" i="2" s="1"/>
  <c r="D848" i="2"/>
  <c r="C848" i="2"/>
  <c r="B848" i="2"/>
  <c r="A848" i="2"/>
  <c r="J847" i="2"/>
  <c r="I847" i="2"/>
  <c r="L847" i="2" s="1"/>
  <c r="H847" i="2"/>
  <c r="G847" i="2"/>
  <c r="F847" i="2"/>
  <c r="E847" i="2"/>
  <c r="K847" i="2" s="1"/>
  <c r="D847" i="2"/>
  <c r="C847" i="2"/>
  <c r="B847" i="2"/>
  <c r="A847" i="2"/>
  <c r="J846" i="2"/>
  <c r="I846" i="2"/>
  <c r="L846" i="2" s="1"/>
  <c r="H846" i="2"/>
  <c r="G846" i="2"/>
  <c r="F846" i="2"/>
  <c r="E846" i="2"/>
  <c r="K846" i="2" s="1"/>
  <c r="D846" i="2"/>
  <c r="C846" i="2"/>
  <c r="B846" i="2"/>
  <c r="A846" i="2"/>
  <c r="J845" i="2"/>
  <c r="I845" i="2"/>
  <c r="L845" i="2" s="1"/>
  <c r="H845" i="2"/>
  <c r="G845" i="2"/>
  <c r="F845" i="2"/>
  <c r="E845" i="2"/>
  <c r="K845" i="2" s="1"/>
  <c r="D845" i="2"/>
  <c r="C845" i="2"/>
  <c r="B845" i="2"/>
  <c r="A845" i="2"/>
  <c r="J844" i="2"/>
  <c r="I844" i="2"/>
  <c r="L844" i="2" s="1"/>
  <c r="H844" i="2"/>
  <c r="G844" i="2"/>
  <c r="F844" i="2"/>
  <c r="E844" i="2"/>
  <c r="K844" i="2" s="1"/>
  <c r="D844" i="2"/>
  <c r="C844" i="2"/>
  <c r="B844" i="2"/>
  <c r="A844" i="2"/>
  <c r="J843" i="2"/>
  <c r="I843" i="2"/>
  <c r="L843" i="2" s="1"/>
  <c r="H843" i="2"/>
  <c r="G843" i="2"/>
  <c r="F843" i="2"/>
  <c r="E843" i="2"/>
  <c r="K843" i="2" s="1"/>
  <c r="D843" i="2"/>
  <c r="C843" i="2"/>
  <c r="B843" i="2"/>
  <c r="A843" i="2"/>
  <c r="J842" i="2"/>
  <c r="I842" i="2"/>
  <c r="L842" i="2" s="1"/>
  <c r="H842" i="2"/>
  <c r="G842" i="2"/>
  <c r="F842" i="2"/>
  <c r="E842" i="2"/>
  <c r="K842" i="2" s="1"/>
  <c r="D842" i="2"/>
  <c r="C842" i="2"/>
  <c r="B842" i="2"/>
  <c r="A842" i="2"/>
  <c r="J841" i="2"/>
  <c r="I841" i="2"/>
  <c r="L841" i="2" s="1"/>
  <c r="H841" i="2"/>
  <c r="G841" i="2"/>
  <c r="F841" i="2"/>
  <c r="E841" i="2"/>
  <c r="K841" i="2" s="1"/>
  <c r="D841" i="2"/>
  <c r="C841" i="2"/>
  <c r="B841" i="2"/>
  <c r="A841" i="2"/>
  <c r="J840" i="2"/>
  <c r="I840" i="2"/>
  <c r="L840" i="2" s="1"/>
  <c r="H840" i="2"/>
  <c r="G840" i="2"/>
  <c r="F840" i="2"/>
  <c r="E840" i="2"/>
  <c r="K840" i="2" s="1"/>
  <c r="D840" i="2"/>
  <c r="C840" i="2"/>
  <c r="B840" i="2"/>
  <c r="A840" i="2"/>
  <c r="J839" i="2"/>
  <c r="I839" i="2"/>
  <c r="L839" i="2" s="1"/>
  <c r="H839" i="2"/>
  <c r="G839" i="2"/>
  <c r="F839" i="2"/>
  <c r="E839" i="2"/>
  <c r="K839" i="2" s="1"/>
  <c r="D839" i="2"/>
  <c r="C839" i="2"/>
  <c r="B839" i="2"/>
  <c r="A839" i="2"/>
  <c r="J838" i="2"/>
  <c r="I838" i="2"/>
  <c r="L838" i="2" s="1"/>
  <c r="H838" i="2"/>
  <c r="G838" i="2"/>
  <c r="F838" i="2"/>
  <c r="E838" i="2"/>
  <c r="K838" i="2" s="1"/>
  <c r="D838" i="2"/>
  <c r="C838" i="2"/>
  <c r="B838" i="2"/>
  <c r="A838" i="2"/>
  <c r="J837" i="2"/>
  <c r="I837" i="2"/>
  <c r="L837" i="2" s="1"/>
  <c r="H837" i="2"/>
  <c r="G837" i="2"/>
  <c r="F837" i="2"/>
  <c r="E837" i="2"/>
  <c r="K837" i="2" s="1"/>
  <c r="D837" i="2"/>
  <c r="C837" i="2"/>
  <c r="B837" i="2"/>
  <c r="A837" i="2"/>
  <c r="J836" i="2"/>
  <c r="I836" i="2"/>
  <c r="L836" i="2" s="1"/>
  <c r="H836" i="2"/>
  <c r="G836" i="2"/>
  <c r="F836" i="2"/>
  <c r="E836" i="2"/>
  <c r="K836" i="2" s="1"/>
  <c r="D836" i="2"/>
  <c r="C836" i="2"/>
  <c r="B836" i="2"/>
  <c r="A836" i="2"/>
  <c r="J835" i="2"/>
  <c r="I835" i="2"/>
  <c r="L835" i="2" s="1"/>
  <c r="H835" i="2"/>
  <c r="G835" i="2"/>
  <c r="F835" i="2"/>
  <c r="E835" i="2"/>
  <c r="K835" i="2" s="1"/>
  <c r="D835" i="2"/>
  <c r="C835" i="2"/>
  <c r="B835" i="2"/>
  <c r="A835" i="2"/>
  <c r="J834" i="2"/>
  <c r="I834" i="2"/>
  <c r="L834" i="2" s="1"/>
  <c r="H834" i="2"/>
  <c r="G834" i="2"/>
  <c r="F834" i="2"/>
  <c r="E834" i="2"/>
  <c r="K834" i="2" s="1"/>
  <c r="D834" i="2"/>
  <c r="C834" i="2"/>
  <c r="B834" i="2"/>
  <c r="A834" i="2"/>
  <c r="J833" i="2"/>
  <c r="I833" i="2"/>
  <c r="L833" i="2" s="1"/>
  <c r="H833" i="2"/>
  <c r="G833" i="2"/>
  <c r="F833" i="2"/>
  <c r="E833" i="2"/>
  <c r="K833" i="2" s="1"/>
  <c r="D833" i="2"/>
  <c r="C833" i="2"/>
  <c r="B833" i="2"/>
  <c r="A833" i="2"/>
  <c r="J832" i="2"/>
  <c r="I832" i="2"/>
  <c r="L832" i="2" s="1"/>
  <c r="H832" i="2"/>
  <c r="G832" i="2"/>
  <c r="F832" i="2"/>
  <c r="E832" i="2"/>
  <c r="K832" i="2" s="1"/>
  <c r="D832" i="2"/>
  <c r="C832" i="2"/>
  <c r="B832" i="2"/>
  <c r="A832" i="2"/>
  <c r="J831" i="2"/>
  <c r="I831" i="2"/>
  <c r="L831" i="2" s="1"/>
  <c r="H831" i="2"/>
  <c r="G831" i="2"/>
  <c r="F831" i="2"/>
  <c r="E831" i="2"/>
  <c r="K831" i="2" s="1"/>
  <c r="D831" i="2"/>
  <c r="C831" i="2"/>
  <c r="B831" i="2"/>
  <c r="A831" i="2"/>
  <c r="J830" i="2"/>
  <c r="I830" i="2"/>
  <c r="L830" i="2" s="1"/>
  <c r="H830" i="2"/>
  <c r="G830" i="2"/>
  <c r="F830" i="2"/>
  <c r="E830" i="2"/>
  <c r="K830" i="2" s="1"/>
  <c r="D830" i="2"/>
  <c r="C830" i="2"/>
  <c r="B830" i="2"/>
  <c r="A830" i="2"/>
  <c r="J829" i="2"/>
  <c r="I829" i="2"/>
  <c r="L829" i="2" s="1"/>
  <c r="H829" i="2"/>
  <c r="G829" i="2"/>
  <c r="F829" i="2"/>
  <c r="E829" i="2"/>
  <c r="K829" i="2" s="1"/>
  <c r="D829" i="2"/>
  <c r="C829" i="2"/>
  <c r="B829" i="2"/>
  <c r="A829" i="2"/>
  <c r="J828" i="2"/>
  <c r="I828" i="2"/>
  <c r="L828" i="2" s="1"/>
  <c r="H828" i="2"/>
  <c r="G828" i="2"/>
  <c r="F828" i="2"/>
  <c r="E828" i="2"/>
  <c r="K828" i="2" s="1"/>
  <c r="D828" i="2"/>
  <c r="C828" i="2"/>
  <c r="B828" i="2"/>
  <c r="A828" i="2"/>
  <c r="J827" i="2"/>
  <c r="I827" i="2"/>
  <c r="L827" i="2" s="1"/>
  <c r="H827" i="2"/>
  <c r="G827" i="2"/>
  <c r="F827" i="2"/>
  <c r="E827" i="2"/>
  <c r="K827" i="2" s="1"/>
  <c r="D827" i="2"/>
  <c r="C827" i="2"/>
  <c r="B827" i="2"/>
  <c r="A827" i="2"/>
  <c r="J826" i="2"/>
  <c r="I826" i="2"/>
  <c r="L826" i="2" s="1"/>
  <c r="H826" i="2"/>
  <c r="G826" i="2"/>
  <c r="F826" i="2"/>
  <c r="E826" i="2"/>
  <c r="K826" i="2" s="1"/>
  <c r="D826" i="2"/>
  <c r="C826" i="2"/>
  <c r="B826" i="2"/>
  <c r="A826" i="2"/>
  <c r="J825" i="2"/>
  <c r="I825" i="2"/>
  <c r="L825" i="2" s="1"/>
  <c r="H825" i="2"/>
  <c r="G825" i="2"/>
  <c r="F825" i="2"/>
  <c r="E825" i="2"/>
  <c r="K825" i="2" s="1"/>
  <c r="D825" i="2"/>
  <c r="C825" i="2"/>
  <c r="B825" i="2"/>
  <c r="A825" i="2"/>
  <c r="J824" i="2"/>
  <c r="I824" i="2"/>
  <c r="L824" i="2" s="1"/>
  <c r="H824" i="2"/>
  <c r="G824" i="2"/>
  <c r="F824" i="2"/>
  <c r="E824" i="2"/>
  <c r="K824" i="2" s="1"/>
  <c r="D824" i="2"/>
  <c r="C824" i="2"/>
  <c r="B824" i="2"/>
  <c r="A824" i="2"/>
  <c r="J823" i="2"/>
  <c r="I823" i="2"/>
  <c r="L823" i="2" s="1"/>
  <c r="H823" i="2"/>
  <c r="G823" i="2"/>
  <c r="F823" i="2"/>
  <c r="E823" i="2"/>
  <c r="K823" i="2" s="1"/>
  <c r="D823" i="2"/>
  <c r="C823" i="2"/>
  <c r="B823" i="2"/>
  <c r="A823" i="2"/>
  <c r="J822" i="2"/>
  <c r="I822" i="2"/>
  <c r="L822" i="2" s="1"/>
  <c r="H822" i="2"/>
  <c r="G822" i="2"/>
  <c r="F822" i="2"/>
  <c r="E822" i="2"/>
  <c r="K822" i="2" s="1"/>
  <c r="D822" i="2"/>
  <c r="C822" i="2"/>
  <c r="B822" i="2"/>
  <c r="A822" i="2"/>
  <c r="J821" i="2"/>
  <c r="I821" i="2"/>
  <c r="L821" i="2" s="1"/>
  <c r="H821" i="2"/>
  <c r="G821" i="2"/>
  <c r="F821" i="2"/>
  <c r="E821" i="2"/>
  <c r="K821" i="2" s="1"/>
  <c r="D821" i="2"/>
  <c r="C821" i="2"/>
  <c r="B821" i="2"/>
  <c r="A821" i="2"/>
  <c r="J820" i="2"/>
  <c r="I820" i="2"/>
  <c r="L820" i="2" s="1"/>
  <c r="H820" i="2"/>
  <c r="G820" i="2"/>
  <c r="F820" i="2"/>
  <c r="E820" i="2"/>
  <c r="K820" i="2" s="1"/>
  <c r="D820" i="2"/>
  <c r="C820" i="2"/>
  <c r="B820" i="2"/>
  <c r="A820" i="2"/>
  <c r="J819" i="2"/>
  <c r="I819" i="2"/>
  <c r="L819" i="2" s="1"/>
  <c r="H819" i="2"/>
  <c r="G819" i="2"/>
  <c r="F819" i="2"/>
  <c r="E819" i="2"/>
  <c r="K819" i="2" s="1"/>
  <c r="D819" i="2"/>
  <c r="C819" i="2"/>
  <c r="B819" i="2"/>
  <c r="A819" i="2"/>
  <c r="J818" i="2"/>
  <c r="I818" i="2"/>
  <c r="L818" i="2" s="1"/>
  <c r="H818" i="2"/>
  <c r="G818" i="2"/>
  <c r="F818" i="2"/>
  <c r="E818" i="2"/>
  <c r="K818" i="2" s="1"/>
  <c r="D818" i="2"/>
  <c r="C818" i="2"/>
  <c r="B818" i="2"/>
  <c r="A818" i="2"/>
  <c r="J817" i="2"/>
  <c r="I817" i="2"/>
  <c r="L817" i="2" s="1"/>
  <c r="H817" i="2"/>
  <c r="G817" i="2"/>
  <c r="F817" i="2"/>
  <c r="E817" i="2"/>
  <c r="K817" i="2" s="1"/>
  <c r="D817" i="2"/>
  <c r="C817" i="2"/>
  <c r="B817" i="2"/>
  <c r="A817" i="2"/>
  <c r="J816" i="2"/>
  <c r="I816" i="2"/>
  <c r="L816" i="2" s="1"/>
  <c r="H816" i="2"/>
  <c r="G816" i="2"/>
  <c r="F816" i="2"/>
  <c r="E816" i="2"/>
  <c r="K816" i="2" s="1"/>
  <c r="D816" i="2"/>
  <c r="C816" i="2"/>
  <c r="B816" i="2"/>
  <c r="A816" i="2"/>
  <c r="J815" i="2"/>
  <c r="I815" i="2"/>
  <c r="L815" i="2" s="1"/>
  <c r="H815" i="2"/>
  <c r="G815" i="2"/>
  <c r="F815" i="2"/>
  <c r="E815" i="2"/>
  <c r="K815" i="2" s="1"/>
  <c r="D815" i="2"/>
  <c r="C815" i="2"/>
  <c r="B815" i="2"/>
  <c r="A815" i="2"/>
  <c r="J814" i="2"/>
  <c r="I814" i="2"/>
  <c r="L814" i="2" s="1"/>
  <c r="H814" i="2"/>
  <c r="G814" i="2"/>
  <c r="F814" i="2"/>
  <c r="E814" i="2"/>
  <c r="K814" i="2" s="1"/>
  <c r="D814" i="2"/>
  <c r="C814" i="2"/>
  <c r="B814" i="2"/>
  <c r="A814" i="2"/>
  <c r="J813" i="2"/>
  <c r="I813" i="2"/>
  <c r="L813" i="2" s="1"/>
  <c r="H813" i="2"/>
  <c r="G813" i="2"/>
  <c r="F813" i="2"/>
  <c r="E813" i="2"/>
  <c r="K813" i="2" s="1"/>
  <c r="D813" i="2"/>
  <c r="C813" i="2"/>
  <c r="B813" i="2"/>
  <c r="A813" i="2"/>
  <c r="J812" i="2"/>
  <c r="I812" i="2"/>
  <c r="L812" i="2" s="1"/>
  <c r="H812" i="2"/>
  <c r="G812" i="2"/>
  <c r="F812" i="2"/>
  <c r="E812" i="2"/>
  <c r="K812" i="2" s="1"/>
  <c r="D812" i="2"/>
  <c r="C812" i="2"/>
  <c r="B812" i="2"/>
  <c r="A812" i="2"/>
  <c r="J811" i="2"/>
  <c r="I811" i="2"/>
  <c r="L811" i="2" s="1"/>
  <c r="H811" i="2"/>
  <c r="G811" i="2"/>
  <c r="F811" i="2"/>
  <c r="E811" i="2"/>
  <c r="K811" i="2" s="1"/>
  <c r="D811" i="2"/>
  <c r="C811" i="2"/>
  <c r="B811" i="2"/>
  <c r="A811" i="2"/>
  <c r="J810" i="2"/>
  <c r="I810" i="2"/>
  <c r="L810" i="2" s="1"/>
  <c r="H810" i="2"/>
  <c r="G810" i="2"/>
  <c r="F810" i="2"/>
  <c r="E810" i="2"/>
  <c r="K810" i="2" s="1"/>
  <c r="D810" i="2"/>
  <c r="C810" i="2"/>
  <c r="B810" i="2"/>
  <c r="A810" i="2"/>
  <c r="J809" i="2"/>
  <c r="I809" i="2"/>
  <c r="L809" i="2" s="1"/>
  <c r="H809" i="2"/>
  <c r="G809" i="2"/>
  <c r="F809" i="2"/>
  <c r="E809" i="2"/>
  <c r="K809" i="2" s="1"/>
  <c r="D809" i="2"/>
  <c r="C809" i="2"/>
  <c r="B809" i="2"/>
  <c r="A809" i="2"/>
  <c r="J808" i="2"/>
  <c r="I808" i="2"/>
  <c r="L808" i="2" s="1"/>
  <c r="H808" i="2"/>
  <c r="G808" i="2"/>
  <c r="F808" i="2"/>
  <c r="E808" i="2"/>
  <c r="K808" i="2" s="1"/>
  <c r="D808" i="2"/>
  <c r="C808" i="2"/>
  <c r="B808" i="2"/>
  <c r="A808" i="2"/>
  <c r="J807" i="2"/>
  <c r="I807" i="2"/>
  <c r="L807" i="2" s="1"/>
  <c r="H807" i="2"/>
  <c r="G807" i="2"/>
  <c r="F807" i="2"/>
  <c r="E807" i="2"/>
  <c r="K807" i="2" s="1"/>
  <c r="D807" i="2"/>
  <c r="C807" i="2"/>
  <c r="B807" i="2"/>
  <c r="A807" i="2"/>
  <c r="J806" i="2"/>
  <c r="I806" i="2"/>
  <c r="L806" i="2" s="1"/>
  <c r="H806" i="2"/>
  <c r="G806" i="2"/>
  <c r="F806" i="2"/>
  <c r="E806" i="2"/>
  <c r="K806" i="2" s="1"/>
  <c r="D806" i="2"/>
  <c r="C806" i="2"/>
  <c r="B806" i="2"/>
  <c r="A806" i="2"/>
  <c r="J805" i="2"/>
  <c r="I805" i="2"/>
  <c r="L805" i="2" s="1"/>
  <c r="H805" i="2"/>
  <c r="G805" i="2"/>
  <c r="F805" i="2"/>
  <c r="E805" i="2"/>
  <c r="K805" i="2" s="1"/>
  <c r="D805" i="2"/>
  <c r="C805" i="2"/>
  <c r="B805" i="2"/>
  <c r="A805" i="2"/>
  <c r="J804" i="2"/>
  <c r="I804" i="2"/>
  <c r="L804" i="2" s="1"/>
  <c r="H804" i="2"/>
  <c r="G804" i="2"/>
  <c r="F804" i="2"/>
  <c r="E804" i="2"/>
  <c r="K804" i="2" s="1"/>
  <c r="D804" i="2"/>
  <c r="C804" i="2"/>
  <c r="B804" i="2"/>
  <c r="A804" i="2"/>
  <c r="J803" i="2"/>
  <c r="I803" i="2"/>
  <c r="L803" i="2" s="1"/>
  <c r="H803" i="2"/>
  <c r="G803" i="2"/>
  <c r="F803" i="2"/>
  <c r="E803" i="2"/>
  <c r="K803" i="2" s="1"/>
  <c r="D803" i="2"/>
  <c r="C803" i="2"/>
  <c r="B803" i="2"/>
  <c r="A803" i="2"/>
  <c r="J802" i="2"/>
  <c r="I802" i="2"/>
  <c r="L802" i="2" s="1"/>
  <c r="H802" i="2"/>
  <c r="G802" i="2"/>
  <c r="F802" i="2"/>
  <c r="E802" i="2"/>
  <c r="K802" i="2" s="1"/>
  <c r="D802" i="2"/>
  <c r="C802" i="2"/>
  <c r="B802" i="2"/>
  <c r="A802" i="2"/>
  <c r="J801" i="2"/>
  <c r="I801" i="2"/>
  <c r="L801" i="2" s="1"/>
  <c r="H801" i="2"/>
  <c r="G801" i="2"/>
  <c r="F801" i="2"/>
  <c r="E801" i="2"/>
  <c r="K801" i="2" s="1"/>
  <c r="D801" i="2"/>
  <c r="C801" i="2"/>
  <c r="B801" i="2"/>
  <c r="A801" i="2"/>
  <c r="J800" i="2"/>
  <c r="I800" i="2"/>
  <c r="L800" i="2" s="1"/>
  <c r="H800" i="2"/>
  <c r="G800" i="2"/>
  <c r="F800" i="2"/>
  <c r="E800" i="2"/>
  <c r="K800" i="2" s="1"/>
  <c r="D800" i="2"/>
  <c r="C800" i="2"/>
  <c r="B800" i="2"/>
  <c r="A800" i="2"/>
  <c r="J799" i="2"/>
  <c r="I799" i="2"/>
  <c r="L799" i="2" s="1"/>
  <c r="H799" i="2"/>
  <c r="G799" i="2"/>
  <c r="F799" i="2"/>
  <c r="E799" i="2"/>
  <c r="K799" i="2" s="1"/>
  <c r="D799" i="2"/>
  <c r="C799" i="2"/>
  <c r="B799" i="2"/>
  <c r="A799" i="2"/>
  <c r="J798" i="2"/>
  <c r="I798" i="2"/>
  <c r="L798" i="2" s="1"/>
  <c r="H798" i="2"/>
  <c r="G798" i="2"/>
  <c r="F798" i="2"/>
  <c r="E798" i="2"/>
  <c r="K798" i="2" s="1"/>
  <c r="D798" i="2"/>
  <c r="C798" i="2"/>
  <c r="B798" i="2"/>
  <c r="A798" i="2"/>
  <c r="J797" i="2"/>
  <c r="I797" i="2"/>
  <c r="L797" i="2" s="1"/>
  <c r="H797" i="2"/>
  <c r="G797" i="2"/>
  <c r="F797" i="2"/>
  <c r="E797" i="2"/>
  <c r="K797" i="2" s="1"/>
  <c r="D797" i="2"/>
  <c r="C797" i="2"/>
  <c r="B797" i="2"/>
  <c r="A797" i="2"/>
  <c r="J796" i="2"/>
  <c r="I796" i="2"/>
  <c r="L796" i="2" s="1"/>
  <c r="H796" i="2"/>
  <c r="G796" i="2"/>
  <c r="F796" i="2"/>
  <c r="E796" i="2"/>
  <c r="K796" i="2" s="1"/>
  <c r="D796" i="2"/>
  <c r="C796" i="2"/>
  <c r="B796" i="2"/>
  <c r="A796" i="2"/>
  <c r="J795" i="2"/>
  <c r="I795" i="2"/>
  <c r="L795" i="2" s="1"/>
  <c r="H795" i="2"/>
  <c r="G795" i="2"/>
  <c r="F795" i="2"/>
  <c r="E795" i="2"/>
  <c r="K795" i="2" s="1"/>
  <c r="D795" i="2"/>
  <c r="C795" i="2"/>
  <c r="B795" i="2"/>
  <c r="A795" i="2"/>
  <c r="J794" i="2"/>
  <c r="I794" i="2"/>
  <c r="L794" i="2" s="1"/>
  <c r="H794" i="2"/>
  <c r="G794" i="2"/>
  <c r="F794" i="2"/>
  <c r="E794" i="2"/>
  <c r="K794" i="2" s="1"/>
  <c r="D794" i="2"/>
  <c r="C794" i="2"/>
  <c r="B794" i="2"/>
  <c r="A794" i="2"/>
  <c r="J793" i="2"/>
  <c r="I793" i="2"/>
  <c r="L793" i="2" s="1"/>
  <c r="H793" i="2"/>
  <c r="G793" i="2"/>
  <c r="F793" i="2"/>
  <c r="E793" i="2"/>
  <c r="K793" i="2" s="1"/>
  <c r="D793" i="2"/>
  <c r="C793" i="2"/>
  <c r="B793" i="2"/>
  <c r="A793" i="2"/>
  <c r="J792" i="2"/>
  <c r="I792" i="2"/>
  <c r="L792" i="2" s="1"/>
  <c r="H792" i="2"/>
  <c r="G792" i="2"/>
  <c r="F792" i="2"/>
  <c r="E792" i="2"/>
  <c r="K792" i="2" s="1"/>
  <c r="D792" i="2"/>
  <c r="C792" i="2"/>
  <c r="B792" i="2"/>
  <c r="A792" i="2"/>
  <c r="J791" i="2"/>
  <c r="I791" i="2"/>
  <c r="L791" i="2" s="1"/>
  <c r="H791" i="2"/>
  <c r="G791" i="2"/>
  <c r="F791" i="2"/>
  <c r="E791" i="2"/>
  <c r="K791" i="2" s="1"/>
  <c r="D791" i="2"/>
  <c r="C791" i="2"/>
  <c r="B791" i="2"/>
  <c r="A791" i="2"/>
  <c r="J790" i="2"/>
  <c r="I790" i="2"/>
  <c r="L790" i="2" s="1"/>
  <c r="H790" i="2"/>
  <c r="G790" i="2"/>
  <c r="F790" i="2"/>
  <c r="E790" i="2"/>
  <c r="K790" i="2" s="1"/>
  <c r="D790" i="2"/>
  <c r="C790" i="2"/>
  <c r="B790" i="2"/>
  <c r="A790" i="2"/>
  <c r="J789" i="2"/>
  <c r="I789" i="2"/>
  <c r="L789" i="2" s="1"/>
  <c r="H789" i="2"/>
  <c r="G789" i="2"/>
  <c r="F789" i="2"/>
  <c r="E789" i="2"/>
  <c r="K789" i="2" s="1"/>
  <c r="D789" i="2"/>
  <c r="C789" i="2"/>
  <c r="B789" i="2"/>
  <c r="A789" i="2"/>
  <c r="J788" i="2"/>
  <c r="I788" i="2"/>
  <c r="L788" i="2" s="1"/>
  <c r="H788" i="2"/>
  <c r="G788" i="2"/>
  <c r="F788" i="2"/>
  <c r="E788" i="2"/>
  <c r="K788" i="2" s="1"/>
  <c r="D788" i="2"/>
  <c r="C788" i="2"/>
  <c r="B788" i="2"/>
  <c r="A788" i="2"/>
  <c r="J787" i="2"/>
  <c r="I787" i="2"/>
  <c r="L787" i="2" s="1"/>
  <c r="H787" i="2"/>
  <c r="G787" i="2"/>
  <c r="F787" i="2"/>
  <c r="E787" i="2"/>
  <c r="K787" i="2" s="1"/>
  <c r="D787" i="2"/>
  <c r="C787" i="2"/>
  <c r="B787" i="2"/>
  <c r="A787" i="2"/>
  <c r="J786" i="2"/>
  <c r="I786" i="2"/>
  <c r="L786" i="2" s="1"/>
  <c r="H786" i="2"/>
  <c r="G786" i="2"/>
  <c r="F786" i="2"/>
  <c r="E786" i="2"/>
  <c r="K786" i="2" s="1"/>
  <c r="D786" i="2"/>
  <c r="C786" i="2"/>
  <c r="B786" i="2"/>
  <c r="A786" i="2"/>
  <c r="J785" i="2"/>
  <c r="I785" i="2"/>
  <c r="L785" i="2" s="1"/>
  <c r="H785" i="2"/>
  <c r="G785" i="2"/>
  <c r="F785" i="2"/>
  <c r="E785" i="2"/>
  <c r="K785" i="2" s="1"/>
  <c r="D785" i="2"/>
  <c r="C785" i="2"/>
  <c r="B785" i="2"/>
  <c r="A785" i="2"/>
  <c r="J784" i="2"/>
  <c r="I784" i="2"/>
  <c r="L784" i="2" s="1"/>
  <c r="H784" i="2"/>
  <c r="G784" i="2"/>
  <c r="F784" i="2"/>
  <c r="E784" i="2"/>
  <c r="K784" i="2" s="1"/>
  <c r="D784" i="2"/>
  <c r="C784" i="2"/>
  <c r="B784" i="2"/>
  <c r="A784" i="2"/>
  <c r="J783" i="2"/>
  <c r="I783" i="2"/>
  <c r="L783" i="2" s="1"/>
  <c r="H783" i="2"/>
  <c r="G783" i="2"/>
  <c r="F783" i="2"/>
  <c r="E783" i="2"/>
  <c r="K783" i="2" s="1"/>
  <c r="D783" i="2"/>
  <c r="C783" i="2"/>
  <c r="B783" i="2"/>
  <c r="A783" i="2"/>
  <c r="J782" i="2"/>
  <c r="I782" i="2"/>
  <c r="L782" i="2" s="1"/>
  <c r="H782" i="2"/>
  <c r="G782" i="2"/>
  <c r="F782" i="2"/>
  <c r="E782" i="2"/>
  <c r="K782" i="2" s="1"/>
  <c r="D782" i="2"/>
  <c r="C782" i="2"/>
  <c r="B782" i="2"/>
  <c r="A782" i="2"/>
  <c r="J781" i="2"/>
  <c r="I781" i="2"/>
  <c r="L781" i="2" s="1"/>
  <c r="H781" i="2"/>
  <c r="G781" i="2"/>
  <c r="F781" i="2"/>
  <c r="E781" i="2"/>
  <c r="K781" i="2" s="1"/>
  <c r="D781" i="2"/>
  <c r="C781" i="2"/>
  <c r="B781" i="2"/>
  <c r="A781" i="2"/>
  <c r="J780" i="2"/>
  <c r="I780" i="2"/>
  <c r="L780" i="2" s="1"/>
  <c r="H780" i="2"/>
  <c r="G780" i="2"/>
  <c r="F780" i="2"/>
  <c r="E780" i="2"/>
  <c r="K780" i="2" s="1"/>
  <c r="D780" i="2"/>
  <c r="C780" i="2"/>
  <c r="B780" i="2"/>
  <c r="A780" i="2"/>
  <c r="J779" i="2"/>
  <c r="I779" i="2"/>
  <c r="L779" i="2" s="1"/>
  <c r="H779" i="2"/>
  <c r="G779" i="2"/>
  <c r="F779" i="2"/>
  <c r="E779" i="2"/>
  <c r="K779" i="2" s="1"/>
  <c r="D779" i="2"/>
  <c r="C779" i="2"/>
  <c r="B779" i="2"/>
  <c r="A779" i="2"/>
  <c r="J778" i="2"/>
  <c r="I778" i="2"/>
  <c r="L778" i="2" s="1"/>
  <c r="H778" i="2"/>
  <c r="G778" i="2"/>
  <c r="F778" i="2"/>
  <c r="E778" i="2"/>
  <c r="K778" i="2" s="1"/>
  <c r="D778" i="2"/>
  <c r="C778" i="2"/>
  <c r="B778" i="2"/>
  <c r="A778" i="2"/>
  <c r="J777" i="2"/>
  <c r="I777" i="2"/>
  <c r="L777" i="2" s="1"/>
  <c r="H777" i="2"/>
  <c r="G777" i="2"/>
  <c r="F777" i="2"/>
  <c r="E777" i="2"/>
  <c r="K777" i="2" s="1"/>
  <c r="D777" i="2"/>
  <c r="C777" i="2"/>
  <c r="B777" i="2"/>
  <c r="A777" i="2"/>
  <c r="J776" i="2"/>
  <c r="I776" i="2"/>
  <c r="L776" i="2" s="1"/>
  <c r="H776" i="2"/>
  <c r="G776" i="2"/>
  <c r="F776" i="2"/>
  <c r="E776" i="2"/>
  <c r="K776" i="2" s="1"/>
  <c r="D776" i="2"/>
  <c r="C776" i="2"/>
  <c r="B776" i="2"/>
  <c r="A776" i="2"/>
  <c r="J775" i="2"/>
  <c r="I775" i="2"/>
  <c r="L775" i="2" s="1"/>
  <c r="H775" i="2"/>
  <c r="G775" i="2"/>
  <c r="F775" i="2"/>
  <c r="E775" i="2"/>
  <c r="K775" i="2" s="1"/>
  <c r="D775" i="2"/>
  <c r="C775" i="2"/>
  <c r="B775" i="2"/>
  <c r="A775" i="2"/>
  <c r="J774" i="2"/>
  <c r="I774" i="2"/>
  <c r="L774" i="2" s="1"/>
  <c r="H774" i="2"/>
  <c r="G774" i="2"/>
  <c r="F774" i="2"/>
  <c r="E774" i="2"/>
  <c r="K774" i="2" s="1"/>
  <c r="D774" i="2"/>
  <c r="C774" i="2"/>
  <c r="B774" i="2"/>
  <c r="A774" i="2"/>
  <c r="J773" i="2"/>
  <c r="I773" i="2"/>
  <c r="L773" i="2" s="1"/>
  <c r="H773" i="2"/>
  <c r="G773" i="2"/>
  <c r="F773" i="2"/>
  <c r="E773" i="2"/>
  <c r="K773" i="2" s="1"/>
  <c r="D773" i="2"/>
  <c r="C773" i="2"/>
  <c r="B773" i="2"/>
  <c r="A773" i="2"/>
  <c r="J772" i="2"/>
  <c r="I772" i="2"/>
  <c r="L772" i="2" s="1"/>
  <c r="H772" i="2"/>
  <c r="G772" i="2"/>
  <c r="F772" i="2"/>
  <c r="E772" i="2"/>
  <c r="K772" i="2" s="1"/>
  <c r="D772" i="2"/>
  <c r="C772" i="2"/>
  <c r="B772" i="2"/>
  <c r="A772" i="2"/>
  <c r="J771" i="2"/>
  <c r="I771" i="2"/>
  <c r="L771" i="2" s="1"/>
  <c r="H771" i="2"/>
  <c r="G771" i="2"/>
  <c r="F771" i="2"/>
  <c r="E771" i="2"/>
  <c r="K771" i="2" s="1"/>
  <c r="D771" i="2"/>
  <c r="C771" i="2"/>
  <c r="B771" i="2"/>
  <c r="A771" i="2"/>
  <c r="J770" i="2"/>
  <c r="I770" i="2"/>
  <c r="L770" i="2" s="1"/>
  <c r="H770" i="2"/>
  <c r="G770" i="2"/>
  <c r="F770" i="2"/>
  <c r="E770" i="2"/>
  <c r="K770" i="2" s="1"/>
  <c r="D770" i="2"/>
  <c r="C770" i="2"/>
  <c r="B770" i="2"/>
  <c r="A770" i="2"/>
  <c r="J769" i="2"/>
  <c r="I769" i="2"/>
  <c r="L769" i="2" s="1"/>
  <c r="H769" i="2"/>
  <c r="G769" i="2"/>
  <c r="F769" i="2"/>
  <c r="E769" i="2"/>
  <c r="K769" i="2" s="1"/>
  <c r="D769" i="2"/>
  <c r="C769" i="2"/>
  <c r="B769" i="2"/>
  <c r="A769" i="2"/>
  <c r="J768" i="2"/>
  <c r="I768" i="2"/>
  <c r="L768" i="2" s="1"/>
  <c r="H768" i="2"/>
  <c r="G768" i="2"/>
  <c r="F768" i="2"/>
  <c r="E768" i="2"/>
  <c r="K768" i="2" s="1"/>
  <c r="D768" i="2"/>
  <c r="C768" i="2"/>
  <c r="B768" i="2"/>
  <c r="A768" i="2"/>
  <c r="J767" i="2"/>
  <c r="I767" i="2"/>
  <c r="L767" i="2" s="1"/>
  <c r="H767" i="2"/>
  <c r="G767" i="2"/>
  <c r="F767" i="2"/>
  <c r="E767" i="2"/>
  <c r="K767" i="2" s="1"/>
  <c r="D767" i="2"/>
  <c r="C767" i="2"/>
  <c r="B767" i="2"/>
  <c r="A767" i="2"/>
  <c r="J766" i="2"/>
  <c r="I766" i="2"/>
  <c r="L766" i="2" s="1"/>
  <c r="H766" i="2"/>
  <c r="G766" i="2"/>
  <c r="F766" i="2"/>
  <c r="E766" i="2"/>
  <c r="K766" i="2" s="1"/>
  <c r="D766" i="2"/>
  <c r="C766" i="2"/>
  <c r="B766" i="2"/>
  <c r="A766" i="2"/>
  <c r="J765" i="2"/>
  <c r="I765" i="2"/>
  <c r="L765" i="2" s="1"/>
  <c r="H765" i="2"/>
  <c r="G765" i="2"/>
  <c r="F765" i="2"/>
  <c r="E765" i="2"/>
  <c r="K765" i="2" s="1"/>
  <c r="D765" i="2"/>
  <c r="C765" i="2"/>
  <c r="B765" i="2"/>
  <c r="A765" i="2"/>
  <c r="J764" i="2"/>
  <c r="I764" i="2"/>
  <c r="L764" i="2" s="1"/>
  <c r="H764" i="2"/>
  <c r="G764" i="2"/>
  <c r="F764" i="2"/>
  <c r="E764" i="2"/>
  <c r="K764" i="2" s="1"/>
  <c r="D764" i="2"/>
  <c r="C764" i="2"/>
  <c r="B764" i="2"/>
  <c r="A764" i="2"/>
  <c r="J763" i="2"/>
  <c r="I763" i="2"/>
  <c r="L763" i="2" s="1"/>
  <c r="H763" i="2"/>
  <c r="G763" i="2"/>
  <c r="F763" i="2"/>
  <c r="E763" i="2"/>
  <c r="K763" i="2" s="1"/>
  <c r="D763" i="2"/>
  <c r="C763" i="2"/>
  <c r="B763" i="2"/>
  <c r="A763" i="2"/>
  <c r="J762" i="2"/>
  <c r="I762" i="2"/>
  <c r="L762" i="2" s="1"/>
  <c r="H762" i="2"/>
  <c r="G762" i="2"/>
  <c r="F762" i="2"/>
  <c r="E762" i="2"/>
  <c r="K762" i="2" s="1"/>
  <c r="D762" i="2"/>
  <c r="C762" i="2"/>
  <c r="B762" i="2"/>
  <c r="A762" i="2"/>
  <c r="J761" i="2"/>
  <c r="I761" i="2"/>
  <c r="L761" i="2" s="1"/>
  <c r="H761" i="2"/>
  <c r="G761" i="2"/>
  <c r="F761" i="2"/>
  <c r="E761" i="2"/>
  <c r="K761" i="2" s="1"/>
  <c r="D761" i="2"/>
  <c r="C761" i="2"/>
  <c r="B761" i="2"/>
  <c r="A761" i="2"/>
  <c r="J760" i="2"/>
  <c r="I760" i="2"/>
  <c r="L760" i="2" s="1"/>
  <c r="H760" i="2"/>
  <c r="G760" i="2"/>
  <c r="F760" i="2"/>
  <c r="E760" i="2"/>
  <c r="K760" i="2" s="1"/>
  <c r="D760" i="2"/>
  <c r="C760" i="2"/>
  <c r="B760" i="2"/>
  <c r="A760" i="2"/>
  <c r="J759" i="2"/>
  <c r="I759" i="2"/>
  <c r="L759" i="2" s="1"/>
  <c r="H759" i="2"/>
  <c r="G759" i="2"/>
  <c r="F759" i="2"/>
  <c r="E759" i="2"/>
  <c r="K759" i="2" s="1"/>
  <c r="D759" i="2"/>
  <c r="C759" i="2"/>
  <c r="B759" i="2"/>
  <c r="A759" i="2"/>
  <c r="J758" i="2"/>
  <c r="I758" i="2"/>
  <c r="L758" i="2" s="1"/>
  <c r="H758" i="2"/>
  <c r="G758" i="2"/>
  <c r="F758" i="2"/>
  <c r="E758" i="2"/>
  <c r="K758" i="2" s="1"/>
  <c r="D758" i="2"/>
  <c r="C758" i="2"/>
  <c r="B758" i="2"/>
  <c r="A758" i="2"/>
  <c r="J757" i="2"/>
  <c r="I757" i="2"/>
  <c r="L757" i="2" s="1"/>
  <c r="H757" i="2"/>
  <c r="G757" i="2"/>
  <c r="F757" i="2"/>
  <c r="E757" i="2"/>
  <c r="K757" i="2" s="1"/>
  <c r="D757" i="2"/>
  <c r="C757" i="2"/>
  <c r="B757" i="2"/>
  <c r="A757" i="2"/>
  <c r="J756" i="2"/>
  <c r="I756" i="2"/>
  <c r="L756" i="2" s="1"/>
  <c r="H756" i="2"/>
  <c r="G756" i="2"/>
  <c r="F756" i="2"/>
  <c r="E756" i="2"/>
  <c r="K756" i="2" s="1"/>
  <c r="D756" i="2"/>
  <c r="C756" i="2"/>
  <c r="B756" i="2"/>
  <c r="A756" i="2"/>
  <c r="J755" i="2"/>
  <c r="I755" i="2"/>
  <c r="L755" i="2" s="1"/>
  <c r="H755" i="2"/>
  <c r="G755" i="2"/>
  <c r="F755" i="2"/>
  <c r="E755" i="2"/>
  <c r="K755" i="2" s="1"/>
  <c r="D755" i="2"/>
  <c r="C755" i="2"/>
  <c r="B755" i="2"/>
  <c r="A755" i="2"/>
  <c r="J754" i="2"/>
  <c r="I754" i="2"/>
  <c r="L754" i="2" s="1"/>
  <c r="H754" i="2"/>
  <c r="G754" i="2"/>
  <c r="F754" i="2"/>
  <c r="E754" i="2"/>
  <c r="K754" i="2" s="1"/>
  <c r="D754" i="2"/>
  <c r="C754" i="2"/>
  <c r="B754" i="2"/>
  <c r="A754" i="2"/>
  <c r="J753" i="2"/>
  <c r="I753" i="2"/>
  <c r="L753" i="2" s="1"/>
  <c r="H753" i="2"/>
  <c r="G753" i="2"/>
  <c r="F753" i="2"/>
  <c r="E753" i="2"/>
  <c r="K753" i="2" s="1"/>
  <c r="D753" i="2"/>
  <c r="C753" i="2"/>
  <c r="B753" i="2"/>
  <c r="A753" i="2"/>
  <c r="J752" i="2"/>
  <c r="I752" i="2"/>
  <c r="L752" i="2" s="1"/>
  <c r="H752" i="2"/>
  <c r="G752" i="2"/>
  <c r="F752" i="2"/>
  <c r="E752" i="2"/>
  <c r="K752" i="2" s="1"/>
  <c r="D752" i="2"/>
  <c r="C752" i="2"/>
  <c r="B752" i="2"/>
  <c r="A752" i="2"/>
  <c r="J751" i="2"/>
  <c r="I751" i="2"/>
  <c r="L751" i="2" s="1"/>
  <c r="H751" i="2"/>
  <c r="G751" i="2"/>
  <c r="F751" i="2"/>
  <c r="E751" i="2"/>
  <c r="K751" i="2" s="1"/>
  <c r="D751" i="2"/>
  <c r="C751" i="2"/>
  <c r="B751" i="2"/>
  <c r="A751" i="2"/>
  <c r="J750" i="2"/>
  <c r="I750" i="2"/>
  <c r="L750" i="2" s="1"/>
  <c r="H750" i="2"/>
  <c r="G750" i="2"/>
  <c r="F750" i="2"/>
  <c r="E750" i="2"/>
  <c r="K750" i="2" s="1"/>
  <c r="D750" i="2"/>
  <c r="C750" i="2"/>
  <c r="B750" i="2"/>
  <c r="A750" i="2"/>
  <c r="J749" i="2"/>
  <c r="I749" i="2"/>
  <c r="L749" i="2" s="1"/>
  <c r="H749" i="2"/>
  <c r="G749" i="2"/>
  <c r="F749" i="2"/>
  <c r="E749" i="2"/>
  <c r="K749" i="2" s="1"/>
  <c r="D749" i="2"/>
  <c r="C749" i="2"/>
  <c r="B749" i="2"/>
  <c r="A749" i="2"/>
  <c r="J748" i="2"/>
  <c r="I748" i="2"/>
  <c r="L748" i="2" s="1"/>
  <c r="H748" i="2"/>
  <c r="G748" i="2"/>
  <c r="F748" i="2"/>
  <c r="E748" i="2"/>
  <c r="K748" i="2" s="1"/>
  <c r="D748" i="2"/>
  <c r="C748" i="2"/>
  <c r="B748" i="2"/>
  <c r="A748" i="2"/>
  <c r="J747" i="2"/>
  <c r="I747" i="2"/>
  <c r="L747" i="2" s="1"/>
  <c r="H747" i="2"/>
  <c r="G747" i="2"/>
  <c r="F747" i="2"/>
  <c r="E747" i="2"/>
  <c r="K747" i="2" s="1"/>
  <c r="D747" i="2"/>
  <c r="C747" i="2"/>
  <c r="B747" i="2"/>
  <c r="A747" i="2"/>
  <c r="J746" i="2"/>
  <c r="I746" i="2"/>
  <c r="L746" i="2" s="1"/>
  <c r="H746" i="2"/>
  <c r="G746" i="2"/>
  <c r="F746" i="2"/>
  <c r="E746" i="2"/>
  <c r="K746" i="2" s="1"/>
  <c r="D746" i="2"/>
  <c r="C746" i="2"/>
  <c r="B746" i="2"/>
  <c r="A746" i="2"/>
  <c r="J745" i="2"/>
  <c r="I745" i="2"/>
  <c r="L745" i="2" s="1"/>
  <c r="H745" i="2"/>
  <c r="G745" i="2"/>
  <c r="F745" i="2"/>
  <c r="E745" i="2"/>
  <c r="K745" i="2" s="1"/>
  <c r="D745" i="2"/>
  <c r="C745" i="2"/>
  <c r="B745" i="2"/>
  <c r="A745" i="2"/>
  <c r="J744" i="2"/>
  <c r="I744" i="2"/>
  <c r="L744" i="2" s="1"/>
  <c r="H744" i="2"/>
  <c r="G744" i="2"/>
  <c r="F744" i="2"/>
  <c r="E744" i="2"/>
  <c r="K744" i="2" s="1"/>
  <c r="D744" i="2"/>
  <c r="C744" i="2"/>
  <c r="B744" i="2"/>
  <c r="A744" i="2"/>
  <c r="J743" i="2"/>
  <c r="I743" i="2"/>
  <c r="L743" i="2" s="1"/>
  <c r="H743" i="2"/>
  <c r="G743" i="2"/>
  <c r="F743" i="2"/>
  <c r="E743" i="2"/>
  <c r="K743" i="2" s="1"/>
  <c r="D743" i="2"/>
  <c r="C743" i="2"/>
  <c r="B743" i="2"/>
  <c r="A743" i="2"/>
  <c r="J742" i="2"/>
  <c r="I742" i="2"/>
  <c r="L742" i="2" s="1"/>
  <c r="H742" i="2"/>
  <c r="G742" i="2"/>
  <c r="F742" i="2"/>
  <c r="E742" i="2"/>
  <c r="K742" i="2" s="1"/>
  <c r="D742" i="2"/>
  <c r="C742" i="2"/>
  <c r="B742" i="2"/>
  <c r="A742" i="2"/>
  <c r="J741" i="2"/>
  <c r="I741" i="2"/>
  <c r="L741" i="2" s="1"/>
  <c r="H741" i="2"/>
  <c r="G741" i="2"/>
  <c r="F741" i="2"/>
  <c r="E741" i="2"/>
  <c r="K741" i="2" s="1"/>
  <c r="D741" i="2"/>
  <c r="C741" i="2"/>
  <c r="B741" i="2"/>
  <c r="A741" i="2"/>
  <c r="J740" i="2"/>
  <c r="I740" i="2"/>
  <c r="L740" i="2" s="1"/>
  <c r="H740" i="2"/>
  <c r="G740" i="2"/>
  <c r="F740" i="2"/>
  <c r="E740" i="2"/>
  <c r="K740" i="2" s="1"/>
  <c r="D740" i="2"/>
  <c r="C740" i="2"/>
  <c r="B740" i="2"/>
  <c r="A740" i="2"/>
  <c r="J739" i="2"/>
  <c r="I739" i="2"/>
  <c r="L739" i="2" s="1"/>
  <c r="H739" i="2"/>
  <c r="G739" i="2"/>
  <c r="F739" i="2"/>
  <c r="E739" i="2"/>
  <c r="K739" i="2" s="1"/>
  <c r="D739" i="2"/>
  <c r="C739" i="2"/>
  <c r="B739" i="2"/>
  <c r="A739" i="2"/>
  <c r="J738" i="2"/>
  <c r="I738" i="2"/>
  <c r="L738" i="2" s="1"/>
  <c r="H738" i="2"/>
  <c r="G738" i="2"/>
  <c r="F738" i="2"/>
  <c r="E738" i="2"/>
  <c r="K738" i="2" s="1"/>
  <c r="D738" i="2"/>
  <c r="C738" i="2"/>
  <c r="B738" i="2"/>
  <c r="A738" i="2"/>
  <c r="J737" i="2"/>
  <c r="I737" i="2"/>
  <c r="L737" i="2" s="1"/>
  <c r="H737" i="2"/>
  <c r="G737" i="2"/>
  <c r="F737" i="2"/>
  <c r="E737" i="2"/>
  <c r="K737" i="2" s="1"/>
  <c r="D737" i="2"/>
  <c r="C737" i="2"/>
  <c r="B737" i="2"/>
  <c r="A737" i="2"/>
  <c r="J736" i="2"/>
  <c r="I736" i="2"/>
  <c r="L736" i="2" s="1"/>
  <c r="H736" i="2"/>
  <c r="G736" i="2"/>
  <c r="F736" i="2"/>
  <c r="E736" i="2"/>
  <c r="K736" i="2" s="1"/>
  <c r="D736" i="2"/>
  <c r="C736" i="2"/>
  <c r="B736" i="2"/>
  <c r="A736" i="2"/>
  <c r="J735" i="2"/>
  <c r="I735" i="2"/>
  <c r="L735" i="2" s="1"/>
  <c r="H735" i="2"/>
  <c r="G735" i="2"/>
  <c r="F735" i="2"/>
  <c r="E735" i="2"/>
  <c r="K735" i="2" s="1"/>
  <c r="D735" i="2"/>
  <c r="C735" i="2"/>
  <c r="B735" i="2"/>
  <c r="A735" i="2"/>
  <c r="J734" i="2"/>
  <c r="I734" i="2"/>
  <c r="L734" i="2" s="1"/>
  <c r="H734" i="2"/>
  <c r="G734" i="2"/>
  <c r="F734" i="2"/>
  <c r="E734" i="2"/>
  <c r="K734" i="2" s="1"/>
  <c r="D734" i="2"/>
  <c r="C734" i="2"/>
  <c r="B734" i="2"/>
  <c r="A734" i="2"/>
  <c r="J733" i="2"/>
  <c r="I733" i="2"/>
  <c r="L733" i="2" s="1"/>
  <c r="H733" i="2"/>
  <c r="G733" i="2"/>
  <c r="F733" i="2"/>
  <c r="E733" i="2"/>
  <c r="K733" i="2" s="1"/>
  <c r="D733" i="2"/>
  <c r="C733" i="2"/>
  <c r="B733" i="2"/>
  <c r="A733" i="2"/>
  <c r="J732" i="2"/>
  <c r="I732" i="2"/>
  <c r="L732" i="2" s="1"/>
  <c r="H732" i="2"/>
  <c r="G732" i="2"/>
  <c r="F732" i="2"/>
  <c r="E732" i="2"/>
  <c r="K732" i="2" s="1"/>
  <c r="D732" i="2"/>
  <c r="C732" i="2"/>
  <c r="B732" i="2"/>
  <c r="A732" i="2"/>
  <c r="J731" i="2"/>
  <c r="I731" i="2"/>
  <c r="L731" i="2" s="1"/>
  <c r="H731" i="2"/>
  <c r="G731" i="2"/>
  <c r="F731" i="2"/>
  <c r="E731" i="2"/>
  <c r="K731" i="2" s="1"/>
  <c r="D731" i="2"/>
  <c r="C731" i="2"/>
  <c r="B731" i="2"/>
  <c r="A731" i="2"/>
  <c r="J730" i="2"/>
  <c r="I730" i="2"/>
  <c r="L730" i="2" s="1"/>
  <c r="H730" i="2"/>
  <c r="G730" i="2"/>
  <c r="F730" i="2"/>
  <c r="E730" i="2"/>
  <c r="K730" i="2" s="1"/>
  <c r="D730" i="2"/>
  <c r="C730" i="2"/>
  <c r="B730" i="2"/>
  <c r="A730" i="2"/>
  <c r="J729" i="2"/>
  <c r="I729" i="2"/>
  <c r="L729" i="2" s="1"/>
  <c r="H729" i="2"/>
  <c r="G729" i="2"/>
  <c r="F729" i="2"/>
  <c r="E729" i="2"/>
  <c r="K729" i="2" s="1"/>
  <c r="D729" i="2"/>
  <c r="C729" i="2"/>
  <c r="B729" i="2"/>
  <c r="A729" i="2"/>
  <c r="J728" i="2"/>
  <c r="I728" i="2"/>
  <c r="L728" i="2" s="1"/>
  <c r="H728" i="2"/>
  <c r="G728" i="2"/>
  <c r="F728" i="2"/>
  <c r="E728" i="2"/>
  <c r="K728" i="2" s="1"/>
  <c r="D728" i="2"/>
  <c r="C728" i="2"/>
  <c r="B728" i="2"/>
  <c r="A728" i="2"/>
  <c r="J727" i="2"/>
  <c r="I727" i="2"/>
  <c r="L727" i="2" s="1"/>
  <c r="H727" i="2"/>
  <c r="G727" i="2"/>
  <c r="F727" i="2"/>
  <c r="E727" i="2"/>
  <c r="K727" i="2" s="1"/>
  <c r="D727" i="2"/>
  <c r="C727" i="2"/>
  <c r="B727" i="2"/>
  <c r="A727" i="2"/>
  <c r="J726" i="2"/>
  <c r="I726" i="2"/>
  <c r="L726" i="2" s="1"/>
  <c r="H726" i="2"/>
  <c r="G726" i="2"/>
  <c r="F726" i="2"/>
  <c r="E726" i="2"/>
  <c r="K726" i="2" s="1"/>
  <c r="D726" i="2"/>
  <c r="C726" i="2"/>
  <c r="B726" i="2"/>
  <c r="A726" i="2"/>
  <c r="J725" i="2"/>
  <c r="I725" i="2"/>
  <c r="L725" i="2" s="1"/>
  <c r="H725" i="2"/>
  <c r="G725" i="2"/>
  <c r="F725" i="2"/>
  <c r="E725" i="2"/>
  <c r="K725" i="2" s="1"/>
  <c r="D725" i="2"/>
  <c r="C725" i="2"/>
  <c r="B725" i="2"/>
  <c r="A725" i="2"/>
  <c r="J724" i="2"/>
  <c r="I724" i="2"/>
  <c r="L724" i="2" s="1"/>
  <c r="H724" i="2"/>
  <c r="G724" i="2"/>
  <c r="F724" i="2"/>
  <c r="E724" i="2"/>
  <c r="K724" i="2" s="1"/>
  <c r="D724" i="2"/>
  <c r="C724" i="2"/>
  <c r="B724" i="2"/>
  <c r="A724" i="2"/>
  <c r="J723" i="2"/>
  <c r="I723" i="2"/>
  <c r="L723" i="2" s="1"/>
  <c r="H723" i="2"/>
  <c r="G723" i="2"/>
  <c r="F723" i="2"/>
  <c r="E723" i="2"/>
  <c r="K723" i="2" s="1"/>
  <c r="D723" i="2"/>
  <c r="C723" i="2"/>
  <c r="B723" i="2"/>
  <c r="A723" i="2"/>
  <c r="J722" i="2"/>
  <c r="I722" i="2"/>
  <c r="L722" i="2" s="1"/>
  <c r="H722" i="2"/>
  <c r="G722" i="2"/>
  <c r="F722" i="2"/>
  <c r="E722" i="2"/>
  <c r="K722" i="2" s="1"/>
  <c r="D722" i="2"/>
  <c r="C722" i="2"/>
  <c r="B722" i="2"/>
  <c r="A722" i="2"/>
  <c r="J721" i="2"/>
  <c r="I721" i="2"/>
  <c r="L721" i="2" s="1"/>
  <c r="H721" i="2"/>
  <c r="G721" i="2"/>
  <c r="F721" i="2"/>
  <c r="E721" i="2"/>
  <c r="K721" i="2" s="1"/>
  <c r="D721" i="2"/>
  <c r="C721" i="2"/>
  <c r="B721" i="2"/>
  <c r="A721" i="2"/>
  <c r="J720" i="2"/>
  <c r="I720" i="2"/>
  <c r="L720" i="2" s="1"/>
  <c r="H720" i="2"/>
  <c r="G720" i="2"/>
  <c r="F720" i="2"/>
  <c r="E720" i="2"/>
  <c r="K720" i="2" s="1"/>
  <c r="D720" i="2"/>
  <c r="C720" i="2"/>
  <c r="B720" i="2"/>
  <c r="A720" i="2"/>
  <c r="J719" i="2"/>
  <c r="I719" i="2"/>
  <c r="L719" i="2" s="1"/>
  <c r="H719" i="2"/>
  <c r="G719" i="2"/>
  <c r="F719" i="2"/>
  <c r="E719" i="2"/>
  <c r="K719" i="2" s="1"/>
  <c r="D719" i="2"/>
  <c r="C719" i="2"/>
  <c r="B719" i="2"/>
  <c r="A719" i="2"/>
  <c r="J718" i="2"/>
  <c r="I718" i="2"/>
  <c r="L718" i="2" s="1"/>
  <c r="H718" i="2"/>
  <c r="G718" i="2"/>
  <c r="F718" i="2"/>
  <c r="E718" i="2"/>
  <c r="K718" i="2" s="1"/>
  <c r="D718" i="2"/>
  <c r="C718" i="2"/>
  <c r="B718" i="2"/>
  <c r="A718" i="2"/>
  <c r="J717" i="2"/>
  <c r="I717" i="2"/>
  <c r="L717" i="2" s="1"/>
  <c r="H717" i="2"/>
  <c r="G717" i="2"/>
  <c r="F717" i="2"/>
  <c r="E717" i="2"/>
  <c r="K717" i="2" s="1"/>
  <c r="D717" i="2"/>
  <c r="C717" i="2"/>
  <c r="B717" i="2"/>
  <c r="A717" i="2"/>
  <c r="J716" i="2"/>
  <c r="I716" i="2"/>
  <c r="L716" i="2" s="1"/>
  <c r="H716" i="2"/>
  <c r="G716" i="2"/>
  <c r="F716" i="2"/>
  <c r="E716" i="2"/>
  <c r="K716" i="2" s="1"/>
  <c r="D716" i="2"/>
  <c r="C716" i="2"/>
  <c r="B716" i="2"/>
  <c r="A716" i="2"/>
  <c r="J715" i="2"/>
  <c r="I715" i="2"/>
  <c r="L715" i="2" s="1"/>
  <c r="H715" i="2"/>
  <c r="G715" i="2"/>
  <c r="F715" i="2"/>
  <c r="E715" i="2"/>
  <c r="K715" i="2" s="1"/>
  <c r="D715" i="2"/>
  <c r="C715" i="2"/>
  <c r="B715" i="2"/>
  <c r="A715" i="2"/>
  <c r="J714" i="2"/>
  <c r="I714" i="2"/>
  <c r="L714" i="2" s="1"/>
  <c r="H714" i="2"/>
  <c r="G714" i="2"/>
  <c r="F714" i="2"/>
  <c r="E714" i="2"/>
  <c r="K714" i="2" s="1"/>
  <c r="D714" i="2"/>
  <c r="C714" i="2"/>
  <c r="B714" i="2"/>
  <c r="A714" i="2"/>
  <c r="J713" i="2"/>
  <c r="I713" i="2"/>
  <c r="L713" i="2" s="1"/>
  <c r="H713" i="2"/>
  <c r="G713" i="2"/>
  <c r="F713" i="2"/>
  <c r="E713" i="2"/>
  <c r="K713" i="2" s="1"/>
  <c r="D713" i="2"/>
  <c r="C713" i="2"/>
  <c r="B713" i="2"/>
  <c r="A713" i="2"/>
  <c r="J712" i="2"/>
  <c r="I712" i="2"/>
  <c r="L712" i="2" s="1"/>
  <c r="H712" i="2"/>
  <c r="G712" i="2"/>
  <c r="F712" i="2"/>
  <c r="E712" i="2"/>
  <c r="K712" i="2" s="1"/>
  <c r="D712" i="2"/>
  <c r="C712" i="2"/>
  <c r="B712" i="2"/>
  <c r="A712" i="2"/>
  <c r="J711" i="2"/>
  <c r="I711" i="2"/>
  <c r="L711" i="2" s="1"/>
  <c r="H711" i="2"/>
  <c r="G711" i="2"/>
  <c r="F711" i="2"/>
  <c r="E711" i="2"/>
  <c r="K711" i="2" s="1"/>
  <c r="D711" i="2"/>
  <c r="C711" i="2"/>
  <c r="B711" i="2"/>
  <c r="A711" i="2"/>
  <c r="J710" i="2"/>
  <c r="I710" i="2"/>
  <c r="L710" i="2" s="1"/>
  <c r="H710" i="2"/>
  <c r="G710" i="2"/>
  <c r="F710" i="2"/>
  <c r="E710" i="2"/>
  <c r="K710" i="2" s="1"/>
  <c r="D710" i="2"/>
  <c r="C710" i="2"/>
  <c r="B710" i="2"/>
  <c r="A710" i="2"/>
  <c r="J709" i="2"/>
  <c r="I709" i="2"/>
  <c r="L709" i="2" s="1"/>
  <c r="H709" i="2"/>
  <c r="G709" i="2"/>
  <c r="F709" i="2"/>
  <c r="E709" i="2"/>
  <c r="K709" i="2" s="1"/>
  <c r="D709" i="2"/>
  <c r="C709" i="2"/>
  <c r="B709" i="2"/>
  <c r="A709" i="2"/>
  <c r="J708" i="2"/>
  <c r="I708" i="2"/>
  <c r="L708" i="2" s="1"/>
  <c r="H708" i="2"/>
  <c r="G708" i="2"/>
  <c r="F708" i="2"/>
  <c r="E708" i="2"/>
  <c r="K708" i="2" s="1"/>
  <c r="D708" i="2"/>
  <c r="C708" i="2"/>
  <c r="B708" i="2"/>
  <c r="A708" i="2"/>
  <c r="J707" i="2"/>
  <c r="I707" i="2"/>
  <c r="L707" i="2" s="1"/>
  <c r="H707" i="2"/>
  <c r="G707" i="2"/>
  <c r="F707" i="2"/>
  <c r="E707" i="2"/>
  <c r="K707" i="2" s="1"/>
  <c r="D707" i="2"/>
  <c r="C707" i="2"/>
  <c r="B707" i="2"/>
  <c r="A707" i="2"/>
  <c r="J706" i="2"/>
  <c r="I706" i="2"/>
  <c r="L706" i="2" s="1"/>
  <c r="H706" i="2"/>
  <c r="G706" i="2"/>
  <c r="F706" i="2"/>
  <c r="E706" i="2"/>
  <c r="K706" i="2" s="1"/>
  <c r="D706" i="2"/>
  <c r="C706" i="2"/>
  <c r="B706" i="2"/>
  <c r="A706" i="2"/>
  <c r="J705" i="2"/>
  <c r="I705" i="2"/>
  <c r="L705" i="2" s="1"/>
  <c r="H705" i="2"/>
  <c r="G705" i="2"/>
  <c r="F705" i="2"/>
  <c r="E705" i="2"/>
  <c r="K705" i="2" s="1"/>
  <c r="D705" i="2"/>
  <c r="C705" i="2"/>
  <c r="B705" i="2"/>
  <c r="A705" i="2"/>
  <c r="J704" i="2"/>
  <c r="I704" i="2"/>
  <c r="L704" i="2" s="1"/>
  <c r="H704" i="2"/>
  <c r="G704" i="2"/>
  <c r="F704" i="2"/>
  <c r="E704" i="2"/>
  <c r="K704" i="2" s="1"/>
  <c r="D704" i="2"/>
  <c r="C704" i="2"/>
  <c r="B704" i="2"/>
  <c r="A704" i="2"/>
  <c r="J703" i="2"/>
  <c r="I703" i="2"/>
  <c r="L703" i="2" s="1"/>
  <c r="H703" i="2"/>
  <c r="G703" i="2"/>
  <c r="F703" i="2"/>
  <c r="E703" i="2"/>
  <c r="K703" i="2" s="1"/>
  <c r="D703" i="2"/>
  <c r="C703" i="2"/>
  <c r="B703" i="2"/>
  <c r="A703" i="2"/>
  <c r="J702" i="2"/>
  <c r="I702" i="2"/>
  <c r="L702" i="2" s="1"/>
  <c r="H702" i="2"/>
  <c r="G702" i="2"/>
  <c r="F702" i="2"/>
  <c r="E702" i="2"/>
  <c r="K702" i="2" s="1"/>
  <c r="D702" i="2"/>
  <c r="C702" i="2"/>
  <c r="B702" i="2"/>
  <c r="A702" i="2"/>
  <c r="J701" i="2"/>
  <c r="I701" i="2"/>
  <c r="L701" i="2" s="1"/>
  <c r="H701" i="2"/>
  <c r="G701" i="2"/>
  <c r="F701" i="2"/>
  <c r="E701" i="2"/>
  <c r="K701" i="2" s="1"/>
  <c r="D701" i="2"/>
  <c r="C701" i="2"/>
  <c r="B701" i="2"/>
  <c r="A701" i="2"/>
  <c r="J700" i="2"/>
  <c r="I700" i="2"/>
  <c r="L700" i="2" s="1"/>
  <c r="H700" i="2"/>
  <c r="G700" i="2"/>
  <c r="F700" i="2"/>
  <c r="E700" i="2"/>
  <c r="K700" i="2" s="1"/>
  <c r="D700" i="2"/>
  <c r="C700" i="2"/>
  <c r="B700" i="2"/>
  <c r="A700" i="2"/>
  <c r="J699" i="2"/>
  <c r="I699" i="2"/>
  <c r="L699" i="2" s="1"/>
  <c r="H699" i="2"/>
  <c r="G699" i="2"/>
  <c r="F699" i="2"/>
  <c r="E699" i="2"/>
  <c r="K699" i="2" s="1"/>
  <c r="D699" i="2"/>
  <c r="C699" i="2"/>
  <c r="B699" i="2"/>
  <c r="A699" i="2"/>
  <c r="J698" i="2"/>
  <c r="I698" i="2"/>
  <c r="L698" i="2" s="1"/>
  <c r="H698" i="2"/>
  <c r="G698" i="2"/>
  <c r="F698" i="2"/>
  <c r="E698" i="2"/>
  <c r="K698" i="2" s="1"/>
  <c r="D698" i="2"/>
  <c r="C698" i="2"/>
  <c r="B698" i="2"/>
  <c r="A698" i="2"/>
  <c r="J697" i="2"/>
  <c r="I697" i="2"/>
  <c r="L697" i="2" s="1"/>
  <c r="H697" i="2"/>
  <c r="G697" i="2"/>
  <c r="F697" i="2"/>
  <c r="E697" i="2"/>
  <c r="K697" i="2" s="1"/>
  <c r="D697" i="2"/>
  <c r="C697" i="2"/>
  <c r="B697" i="2"/>
  <c r="A697" i="2"/>
  <c r="J696" i="2"/>
  <c r="I696" i="2"/>
  <c r="L696" i="2" s="1"/>
  <c r="H696" i="2"/>
  <c r="G696" i="2"/>
  <c r="F696" i="2"/>
  <c r="E696" i="2"/>
  <c r="K696" i="2" s="1"/>
  <c r="D696" i="2"/>
  <c r="C696" i="2"/>
  <c r="B696" i="2"/>
  <c r="A696" i="2"/>
  <c r="J695" i="2"/>
  <c r="I695" i="2"/>
  <c r="L695" i="2" s="1"/>
  <c r="H695" i="2"/>
  <c r="G695" i="2"/>
  <c r="F695" i="2"/>
  <c r="E695" i="2"/>
  <c r="K695" i="2" s="1"/>
  <c r="D695" i="2"/>
  <c r="C695" i="2"/>
  <c r="B695" i="2"/>
  <c r="A695" i="2"/>
  <c r="J694" i="2"/>
  <c r="I694" i="2"/>
  <c r="L694" i="2" s="1"/>
  <c r="H694" i="2"/>
  <c r="G694" i="2"/>
  <c r="F694" i="2"/>
  <c r="E694" i="2"/>
  <c r="K694" i="2" s="1"/>
  <c r="D694" i="2"/>
  <c r="C694" i="2"/>
  <c r="B694" i="2"/>
  <c r="A694" i="2"/>
  <c r="J693" i="2"/>
  <c r="I693" i="2"/>
  <c r="L693" i="2" s="1"/>
  <c r="H693" i="2"/>
  <c r="G693" i="2"/>
  <c r="F693" i="2"/>
  <c r="E693" i="2"/>
  <c r="K693" i="2" s="1"/>
  <c r="D693" i="2"/>
  <c r="C693" i="2"/>
  <c r="B693" i="2"/>
  <c r="A693" i="2"/>
  <c r="J692" i="2"/>
  <c r="I692" i="2"/>
  <c r="L692" i="2" s="1"/>
  <c r="H692" i="2"/>
  <c r="G692" i="2"/>
  <c r="F692" i="2"/>
  <c r="E692" i="2"/>
  <c r="K692" i="2" s="1"/>
  <c r="D692" i="2"/>
  <c r="C692" i="2"/>
  <c r="B692" i="2"/>
  <c r="A692" i="2"/>
  <c r="J691" i="2"/>
  <c r="I691" i="2"/>
  <c r="L691" i="2" s="1"/>
  <c r="H691" i="2"/>
  <c r="G691" i="2"/>
  <c r="F691" i="2"/>
  <c r="E691" i="2"/>
  <c r="K691" i="2" s="1"/>
  <c r="D691" i="2"/>
  <c r="C691" i="2"/>
  <c r="B691" i="2"/>
  <c r="A691" i="2"/>
  <c r="J690" i="2"/>
  <c r="I690" i="2"/>
  <c r="L690" i="2" s="1"/>
  <c r="H690" i="2"/>
  <c r="G690" i="2"/>
  <c r="F690" i="2"/>
  <c r="E690" i="2"/>
  <c r="K690" i="2" s="1"/>
  <c r="D690" i="2"/>
  <c r="C690" i="2"/>
  <c r="B690" i="2"/>
  <c r="A690" i="2"/>
  <c r="J689" i="2"/>
  <c r="I689" i="2"/>
  <c r="L689" i="2" s="1"/>
  <c r="H689" i="2"/>
  <c r="G689" i="2"/>
  <c r="F689" i="2"/>
  <c r="E689" i="2"/>
  <c r="K689" i="2" s="1"/>
  <c r="D689" i="2"/>
  <c r="C689" i="2"/>
  <c r="B689" i="2"/>
  <c r="A689" i="2"/>
  <c r="J688" i="2"/>
  <c r="I688" i="2"/>
  <c r="L688" i="2" s="1"/>
  <c r="H688" i="2"/>
  <c r="G688" i="2"/>
  <c r="F688" i="2"/>
  <c r="E688" i="2"/>
  <c r="K688" i="2" s="1"/>
  <c r="D688" i="2"/>
  <c r="C688" i="2"/>
  <c r="B688" i="2"/>
  <c r="A688" i="2"/>
  <c r="J687" i="2"/>
  <c r="I687" i="2"/>
  <c r="L687" i="2" s="1"/>
  <c r="H687" i="2"/>
  <c r="G687" i="2"/>
  <c r="F687" i="2"/>
  <c r="E687" i="2"/>
  <c r="K687" i="2" s="1"/>
  <c r="D687" i="2"/>
  <c r="C687" i="2"/>
  <c r="B687" i="2"/>
  <c r="A687" i="2"/>
  <c r="J686" i="2"/>
  <c r="I686" i="2"/>
  <c r="L686" i="2" s="1"/>
  <c r="H686" i="2"/>
  <c r="G686" i="2"/>
  <c r="F686" i="2"/>
  <c r="E686" i="2"/>
  <c r="K686" i="2" s="1"/>
  <c r="D686" i="2"/>
  <c r="C686" i="2"/>
  <c r="B686" i="2"/>
  <c r="A686" i="2"/>
  <c r="J685" i="2"/>
  <c r="I685" i="2"/>
  <c r="L685" i="2" s="1"/>
  <c r="H685" i="2"/>
  <c r="G685" i="2"/>
  <c r="F685" i="2"/>
  <c r="E685" i="2"/>
  <c r="K685" i="2" s="1"/>
  <c r="D685" i="2"/>
  <c r="C685" i="2"/>
  <c r="B685" i="2"/>
  <c r="A685" i="2"/>
  <c r="J684" i="2"/>
  <c r="I684" i="2"/>
  <c r="L684" i="2" s="1"/>
  <c r="H684" i="2"/>
  <c r="G684" i="2"/>
  <c r="F684" i="2"/>
  <c r="E684" i="2"/>
  <c r="K684" i="2" s="1"/>
  <c r="D684" i="2"/>
  <c r="C684" i="2"/>
  <c r="B684" i="2"/>
  <c r="A684" i="2"/>
  <c r="J683" i="2"/>
  <c r="I683" i="2"/>
  <c r="L683" i="2" s="1"/>
  <c r="H683" i="2"/>
  <c r="G683" i="2"/>
  <c r="F683" i="2"/>
  <c r="E683" i="2"/>
  <c r="K683" i="2" s="1"/>
  <c r="D683" i="2"/>
  <c r="C683" i="2"/>
  <c r="B683" i="2"/>
  <c r="A683" i="2"/>
  <c r="J682" i="2"/>
  <c r="I682" i="2"/>
  <c r="L682" i="2" s="1"/>
  <c r="H682" i="2"/>
  <c r="G682" i="2"/>
  <c r="F682" i="2"/>
  <c r="E682" i="2"/>
  <c r="K682" i="2" s="1"/>
  <c r="D682" i="2"/>
  <c r="C682" i="2"/>
  <c r="B682" i="2"/>
  <c r="A682" i="2"/>
  <c r="J681" i="2"/>
  <c r="I681" i="2"/>
  <c r="L681" i="2" s="1"/>
  <c r="H681" i="2"/>
  <c r="G681" i="2"/>
  <c r="F681" i="2"/>
  <c r="E681" i="2"/>
  <c r="K681" i="2" s="1"/>
  <c r="D681" i="2"/>
  <c r="C681" i="2"/>
  <c r="B681" i="2"/>
  <c r="A681" i="2"/>
  <c r="J680" i="2"/>
  <c r="I680" i="2"/>
  <c r="L680" i="2" s="1"/>
  <c r="H680" i="2"/>
  <c r="G680" i="2"/>
  <c r="F680" i="2"/>
  <c r="E680" i="2"/>
  <c r="K680" i="2" s="1"/>
  <c r="D680" i="2"/>
  <c r="C680" i="2"/>
  <c r="B680" i="2"/>
  <c r="A680" i="2"/>
  <c r="J679" i="2"/>
  <c r="I679" i="2"/>
  <c r="L679" i="2" s="1"/>
  <c r="H679" i="2"/>
  <c r="G679" i="2"/>
  <c r="F679" i="2"/>
  <c r="E679" i="2"/>
  <c r="K679" i="2" s="1"/>
  <c r="D679" i="2"/>
  <c r="C679" i="2"/>
  <c r="B679" i="2"/>
  <c r="A679" i="2"/>
  <c r="J678" i="2"/>
  <c r="I678" i="2"/>
  <c r="L678" i="2" s="1"/>
  <c r="H678" i="2"/>
  <c r="G678" i="2"/>
  <c r="F678" i="2"/>
  <c r="E678" i="2"/>
  <c r="K678" i="2" s="1"/>
  <c r="D678" i="2"/>
  <c r="C678" i="2"/>
  <c r="B678" i="2"/>
  <c r="A678" i="2"/>
  <c r="J677" i="2"/>
  <c r="I677" i="2"/>
  <c r="L677" i="2" s="1"/>
  <c r="H677" i="2"/>
  <c r="G677" i="2"/>
  <c r="F677" i="2"/>
  <c r="E677" i="2"/>
  <c r="K677" i="2" s="1"/>
  <c r="D677" i="2"/>
  <c r="C677" i="2"/>
  <c r="B677" i="2"/>
  <c r="A677" i="2"/>
  <c r="J676" i="2"/>
  <c r="I676" i="2"/>
  <c r="L676" i="2" s="1"/>
  <c r="H676" i="2"/>
  <c r="G676" i="2"/>
  <c r="F676" i="2"/>
  <c r="E676" i="2"/>
  <c r="K676" i="2" s="1"/>
  <c r="D676" i="2"/>
  <c r="C676" i="2"/>
  <c r="B676" i="2"/>
  <c r="A676" i="2"/>
  <c r="J675" i="2"/>
  <c r="I675" i="2"/>
  <c r="L675" i="2" s="1"/>
  <c r="H675" i="2"/>
  <c r="G675" i="2"/>
  <c r="F675" i="2"/>
  <c r="E675" i="2"/>
  <c r="K675" i="2" s="1"/>
  <c r="D675" i="2"/>
  <c r="C675" i="2"/>
  <c r="B675" i="2"/>
  <c r="A675" i="2"/>
  <c r="J674" i="2"/>
  <c r="I674" i="2"/>
  <c r="L674" i="2" s="1"/>
  <c r="H674" i="2"/>
  <c r="G674" i="2"/>
  <c r="F674" i="2"/>
  <c r="E674" i="2"/>
  <c r="K674" i="2" s="1"/>
  <c r="D674" i="2"/>
  <c r="C674" i="2"/>
  <c r="B674" i="2"/>
  <c r="A674" i="2"/>
  <c r="J673" i="2"/>
  <c r="I673" i="2"/>
  <c r="L673" i="2" s="1"/>
  <c r="H673" i="2"/>
  <c r="G673" i="2"/>
  <c r="F673" i="2"/>
  <c r="E673" i="2"/>
  <c r="K673" i="2" s="1"/>
  <c r="D673" i="2"/>
  <c r="C673" i="2"/>
  <c r="B673" i="2"/>
  <c r="A673" i="2"/>
  <c r="J672" i="2"/>
  <c r="I672" i="2"/>
  <c r="L672" i="2" s="1"/>
  <c r="H672" i="2"/>
  <c r="G672" i="2"/>
  <c r="F672" i="2"/>
  <c r="E672" i="2"/>
  <c r="K672" i="2" s="1"/>
  <c r="D672" i="2"/>
  <c r="C672" i="2"/>
  <c r="B672" i="2"/>
  <c r="A672" i="2"/>
  <c r="J671" i="2"/>
  <c r="I671" i="2"/>
  <c r="L671" i="2" s="1"/>
  <c r="H671" i="2"/>
  <c r="G671" i="2"/>
  <c r="F671" i="2"/>
  <c r="E671" i="2"/>
  <c r="K671" i="2" s="1"/>
  <c r="D671" i="2"/>
  <c r="C671" i="2"/>
  <c r="B671" i="2"/>
  <c r="A671" i="2"/>
  <c r="J670" i="2"/>
  <c r="I670" i="2"/>
  <c r="L670" i="2" s="1"/>
  <c r="H670" i="2"/>
  <c r="G670" i="2"/>
  <c r="F670" i="2"/>
  <c r="E670" i="2"/>
  <c r="K670" i="2" s="1"/>
  <c r="D670" i="2"/>
  <c r="C670" i="2"/>
  <c r="B670" i="2"/>
  <c r="A670" i="2"/>
  <c r="J669" i="2"/>
  <c r="I669" i="2"/>
  <c r="L669" i="2" s="1"/>
  <c r="H669" i="2"/>
  <c r="G669" i="2"/>
  <c r="F669" i="2"/>
  <c r="E669" i="2"/>
  <c r="K669" i="2" s="1"/>
  <c r="D669" i="2"/>
  <c r="C669" i="2"/>
  <c r="B669" i="2"/>
  <c r="A669" i="2"/>
  <c r="J668" i="2"/>
  <c r="I668" i="2"/>
  <c r="L668" i="2" s="1"/>
  <c r="H668" i="2"/>
  <c r="G668" i="2"/>
  <c r="F668" i="2"/>
  <c r="E668" i="2"/>
  <c r="K668" i="2" s="1"/>
  <c r="D668" i="2"/>
  <c r="C668" i="2"/>
  <c r="B668" i="2"/>
  <c r="A668" i="2"/>
  <c r="J667" i="2"/>
  <c r="I667" i="2"/>
  <c r="L667" i="2" s="1"/>
  <c r="H667" i="2"/>
  <c r="G667" i="2"/>
  <c r="F667" i="2"/>
  <c r="E667" i="2"/>
  <c r="K667" i="2" s="1"/>
  <c r="D667" i="2"/>
  <c r="C667" i="2"/>
  <c r="B667" i="2"/>
  <c r="A667" i="2"/>
  <c r="J666" i="2"/>
  <c r="I666" i="2"/>
  <c r="L666" i="2" s="1"/>
  <c r="H666" i="2"/>
  <c r="G666" i="2"/>
  <c r="F666" i="2"/>
  <c r="E666" i="2"/>
  <c r="K666" i="2" s="1"/>
  <c r="D666" i="2"/>
  <c r="C666" i="2"/>
  <c r="B666" i="2"/>
  <c r="A666" i="2"/>
  <c r="J665" i="2"/>
  <c r="I665" i="2"/>
  <c r="L665" i="2" s="1"/>
  <c r="H665" i="2"/>
  <c r="G665" i="2"/>
  <c r="F665" i="2"/>
  <c r="E665" i="2"/>
  <c r="K665" i="2" s="1"/>
  <c r="D665" i="2"/>
  <c r="C665" i="2"/>
  <c r="B665" i="2"/>
  <c r="A665" i="2"/>
  <c r="J664" i="2"/>
  <c r="I664" i="2"/>
  <c r="L664" i="2" s="1"/>
  <c r="H664" i="2"/>
  <c r="G664" i="2"/>
  <c r="F664" i="2"/>
  <c r="E664" i="2"/>
  <c r="K664" i="2" s="1"/>
  <c r="D664" i="2"/>
  <c r="C664" i="2"/>
  <c r="B664" i="2"/>
  <c r="A664" i="2"/>
  <c r="J663" i="2"/>
  <c r="I663" i="2"/>
  <c r="L663" i="2" s="1"/>
  <c r="H663" i="2"/>
  <c r="G663" i="2"/>
  <c r="F663" i="2"/>
  <c r="E663" i="2"/>
  <c r="K663" i="2" s="1"/>
  <c r="D663" i="2"/>
  <c r="C663" i="2"/>
  <c r="B663" i="2"/>
  <c r="A663" i="2"/>
  <c r="J662" i="2"/>
  <c r="I662" i="2"/>
  <c r="L662" i="2" s="1"/>
  <c r="H662" i="2"/>
  <c r="G662" i="2"/>
  <c r="F662" i="2"/>
  <c r="E662" i="2"/>
  <c r="K662" i="2" s="1"/>
  <c r="D662" i="2"/>
  <c r="C662" i="2"/>
  <c r="B662" i="2"/>
  <c r="A662" i="2"/>
  <c r="J661" i="2"/>
  <c r="I661" i="2"/>
  <c r="L661" i="2" s="1"/>
  <c r="H661" i="2"/>
  <c r="G661" i="2"/>
  <c r="F661" i="2"/>
  <c r="E661" i="2"/>
  <c r="K661" i="2" s="1"/>
  <c r="D661" i="2"/>
  <c r="C661" i="2"/>
  <c r="B661" i="2"/>
  <c r="A661" i="2"/>
  <c r="J660" i="2"/>
  <c r="I660" i="2"/>
  <c r="L660" i="2" s="1"/>
  <c r="H660" i="2"/>
  <c r="G660" i="2"/>
  <c r="F660" i="2"/>
  <c r="E660" i="2"/>
  <c r="K660" i="2" s="1"/>
  <c r="D660" i="2"/>
  <c r="C660" i="2"/>
  <c r="B660" i="2"/>
  <c r="A660" i="2"/>
  <c r="J659" i="2"/>
  <c r="I659" i="2"/>
  <c r="L659" i="2" s="1"/>
  <c r="H659" i="2"/>
  <c r="G659" i="2"/>
  <c r="F659" i="2"/>
  <c r="E659" i="2"/>
  <c r="K659" i="2" s="1"/>
  <c r="D659" i="2"/>
  <c r="C659" i="2"/>
  <c r="B659" i="2"/>
  <c r="A659" i="2"/>
  <c r="J658" i="2"/>
  <c r="I658" i="2"/>
  <c r="L658" i="2" s="1"/>
  <c r="H658" i="2"/>
  <c r="G658" i="2"/>
  <c r="F658" i="2"/>
  <c r="E658" i="2"/>
  <c r="K658" i="2" s="1"/>
  <c r="D658" i="2"/>
  <c r="C658" i="2"/>
  <c r="B658" i="2"/>
  <c r="A658" i="2"/>
  <c r="J657" i="2"/>
  <c r="I657" i="2"/>
  <c r="L657" i="2" s="1"/>
  <c r="H657" i="2"/>
  <c r="G657" i="2"/>
  <c r="F657" i="2"/>
  <c r="E657" i="2"/>
  <c r="K657" i="2" s="1"/>
  <c r="D657" i="2"/>
  <c r="C657" i="2"/>
  <c r="B657" i="2"/>
  <c r="A657" i="2"/>
  <c r="J656" i="2"/>
  <c r="I656" i="2"/>
  <c r="L656" i="2" s="1"/>
  <c r="H656" i="2"/>
  <c r="G656" i="2"/>
  <c r="F656" i="2"/>
  <c r="E656" i="2"/>
  <c r="K656" i="2" s="1"/>
  <c r="D656" i="2"/>
  <c r="C656" i="2"/>
  <c r="B656" i="2"/>
  <c r="A656" i="2"/>
  <c r="J655" i="2"/>
  <c r="I655" i="2"/>
  <c r="L655" i="2" s="1"/>
  <c r="H655" i="2"/>
  <c r="G655" i="2"/>
  <c r="F655" i="2"/>
  <c r="E655" i="2"/>
  <c r="K655" i="2" s="1"/>
  <c r="D655" i="2"/>
  <c r="C655" i="2"/>
  <c r="B655" i="2"/>
  <c r="A655" i="2"/>
  <c r="J654" i="2"/>
  <c r="I654" i="2"/>
  <c r="L654" i="2" s="1"/>
  <c r="H654" i="2"/>
  <c r="G654" i="2"/>
  <c r="F654" i="2"/>
  <c r="E654" i="2"/>
  <c r="K654" i="2" s="1"/>
  <c r="D654" i="2"/>
  <c r="C654" i="2"/>
  <c r="B654" i="2"/>
  <c r="A654" i="2"/>
  <c r="J653" i="2"/>
  <c r="I653" i="2"/>
  <c r="L653" i="2" s="1"/>
  <c r="H653" i="2"/>
  <c r="G653" i="2"/>
  <c r="F653" i="2"/>
  <c r="E653" i="2"/>
  <c r="K653" i="2" s="1"/>
  <c r="D653" i="2"/>
  <c r="C653" i="2"/>
  <c r="B653" i="2"/>
  <c r="A653" i="2"/>
  <c r="J652" i="2"/>
  <c r="I652" i="2"/>
  <c r="L652" i="2" s="1"/>
  <c r="H652" i="2"/>
  <c r="G652" i="2"/>
  <c r="F652" i="2"/>
  <c r="E652" i="2"/>
  <c r="K652" i="2" s="1"/>
  <c r="D652" i="2"/>
  <c r="C652" i="2"/>
  <c r="B652" i="2"/>
  <c r="A652" i="2"/>
  <c r="J651" i="2"/>
  <c r="I651" i="2"/>
  <c r="L651" i="2" s="1"/>
  <c r="H651" i="2"/>
  <c r="G651" i="2"/>
  <c r="F651" i="2"/>
  <c r="E651" i="2"/>
  <c r="K651" i="2" s="1"/>
  <c r="D651" i="2"/>
  <c r="C651" i="2"/>
  <c r="B651" i="2"/>
  <c r="A651" i="2"/>
  <c r="J650" i="2"/>
  <c r="I650" i="2"/>
  <c r="L650" i="2" s="1"/>
  <c r="H650" i="2"/>
  <c r="G650" i="2"/>
  <c r="F650" i="2"/>
  <c r="E650" i="2"/>
  <c r="K650" i="2" s="1"/>
  <c r="D650" i="2"/>
  <c r="C650" i="2"/>
  <c r="B650" i="2"/>
  <c r="A650" i="2"/>
  <c r="J649" i="2"/>
  <c r="I649" i="2"/>
  <c r="L649" i="2" s="1"/>
  <c r="H649" i="2"/>
  <c r="G649" i="2"/>
  <c r="F649" i="2"/>
  <c r="E649" i="2"/>
  <c r="K649" i="2" s="1"/>
  <c r="D649" i="2"/>
  <c r="C649" i="2"/>
  <c r="B649" i="2"/>
  <c r="A649" i="2"/>
  <c r="J648" i="2"/>
  <c r="I648" i="2"/>
  <c r="L648" i="2" s="1"/>
  <c r="H648" i="2"/>
  <c r="G648" i="2"/>
  <c r="F648" i="2"/>
  <c r="E648" i="2"/>
  <c r="K648" i="2" s="1"/>
  <c r="D648" i="2"/>
  <c r="C648" i="2"/>
  <c r="B648" i="2"/>
  <c r="A648" i="2"/>
  <c r="J647" i="2"/>
  <c r="I647" i="2"/>
  <c r="L647" i="2" s="1"/>
  <c r="H647" i="2"/>
  <c r="G647" i="2"/>
  <c r="F647" i="2"/>
  <c r="E647" i="2"/>
  <c r="K647" i="2" s="1"/>
  <c r="D647" i="2"/>
  <c r="C647" i="2"/>
  <c r="B647" i="2"/>
  <c r="A647" i="2"/>
  <c r="J646" i="2"/>
  <c r="I646" i="2"/>
  <c r="L646" i="2" s="1"/>
  <c r="H646" i="2"/>
  <c r="G646" i="2"/>
  <c r="F646" i="2"/>
  <c r="E646" i="2"/>
  <c r="K646" i="2" s="1"/>
  <c r="D646" i="2"/>
  <c r="C646" i="2"/>
  <c r="B646" i="2"/>
  <c r="A646" i="2"/>
  <c r="J645" i="2"/>
  <c r="I645" i="2"/>
  <c r="L645" i="2" s="1"/>
  <c r="H645" i="2"/>
  <c r="G645" i="2"/>
  <c r="F645" i="2"/>
  <c r="E645" i="2"/>
  <c r="K645" i="2" s="1"/>
  <c r="D645" i="2"/>
  <c r="C645" i="2"/>
  <c r="B645" i="2"/>
  <c r="A645" i="2"/>
  <c r="J644" i="2"/>
  <c r="I644" i="2"/>
  <c r="L644" i="2" s="1"/>
  <c r="H644" i="2"/>
  <c r="G644" i="2"/>
  <c r="F644" i="2"/>
  <c r="E644" i="2"/>
  <c r="K644" i="2" s="1"/>
  <c r="D644" i="2"/>
  <c r="C644" i="2"/>
  <c r="B644" i="2"/>
  <c r="A644" i="2"/>
  <c r="J643" i="2"/>
  <c r="I643" i="2"/>
  <c r="L643" i="2" s="1"/>
  <c r="H643" i="2"/>
  <c r="G643" i="2"/>
  <c r="F643" i="2"/>
  <c r="E643" i="2"/>
  <c r="K643" i="2" s="1"/>
  <c r="D643" i="2"/>
  <c r="C643" i="2"/>
  <c r="B643" i="2"/>
  <c r="A643" i="2"/>
  <c r="J642" i="2"/>
  <c r="I642" i="2"/>
  <c r="L642" i="2" s="1"/>
  <c r="H642" i="2"/>
  <c r="G642" i="2"/>
  <c r="F642" i="2"/>
  <c r="E642" i="2"/>
  <c r="K642" i="2" s="1"/>
  <c r="D642" i="2"/>
  <c r="C642" i="2"/>
  <c r="B642" i="2"/>
  <c r="A642" i="2"/>
  <c r="J641" i="2"/>
  <c r="I641" i="2"/>
  <c r="L641" i="2" s="1"/>
  <c r="H641" i="2"/>
  <c r="G641" i="2"/>
  <c r="F641" i="2"/>
  <c r="E641" i="2"/>
  <c r="K641" i="2" s="1"/>
  <c r="D641" i="2"/>
  <c r="C641" i="2"/>
  <c r="B641" i="2"/>
  <c r="A641" i="2"/>
  <c r="J640" i="2"/>
  <c r="I640" i="2"/>
  <c r="L640" i="2" s="1"/>
  <c r="H640" i="2"/>
  <c r="G640" i="2"/>
  <c r="F640" i="2"/>
  <c r="E640" i="2"/>
  <c r="K640" i="2" s="1"/>
  <c r="D640" i="2"/>
  <c r="C640" i="2"/>
  <c r="B640" i="2"/>
  <c r="A640" i="2"/>
  <c r="J639" i="2"/>
  <c r="I639" i="2"/>
  <c r="L639" i="2" s="1"/>
  <c r="H639" i="2"/>
  <c r="G639" i="2"/>
  <c r="F639" i="2"/>
  <c r="E639" i="2"/>
  <c r="K639" i="2" s="1"/>
  <c r="D639" i="2"/>
  <c r="C639" i="2"/>
  <c r="B639" i="2"/>
  <c r="A639" i="2"/>
  <c r="J638" i="2"/>
  <c r="I638" i="2"/>
  <c r="L638" i="2" s="1"/>
  <c r="H638" i="2"/>
  <c r="G638" i="2"/>
  <c r="F638" i="2"/>
  <c r="E638" i="2"/>
  <c r="K638" i="2" s="1"/>
  <c r="D638" i="2"/>
  <c r="C638" i="2"/>
  <c r="B638" i="2"/>
  <c r="A638" i="2"/>
  <c r="J637" i="2"/>
  <c r="I637" i="2"/>
  <c r="L637" i="2" s="1"/>
  <c r="H637" i="2"/>
  <c r="G637" i="2"/>
  <c r="F637" i="2"/>
  <c r="E637" i="2"/>
  <c r="K637" i="2" s="1"/>
  <c r="D637" i="2"/>
  <c r="C637" i="2"/>
  <c r="B637" i="2"/>
  <c r="A637" i="2"/>
  <c r="J636" i="2"/>
  <c r="I636" i="2"/>
  <c r="L636" i="2" s="1"/>
  <c r="H636" i="2"/>
  <c r="G636" i="2"/>
  <c r="F636" i="2"/>
  <c r="E636" i="2"/>
  <c r="K636" i="2" s="1"/>
  <c r="D636" i="2"/>
  <c r="C636" i="2"/>
  <c r="B636" i="2"/>
  <c r="A636" i="2"/>
  <c r="J635" i="2"/>
  <c r="I635" i="2"/>
  <c r="L635" i="2" s="1"/>
  <c r="H635" i="2"/>
  <c r="G635" i="2"/>
  <c r="F635" i="2"/>
  <c r="E635" i="2"/>
  <c r="K635" i="2" s="1"/>
  <c r="D635" i="2"/>
  <c r="C635" i="2"/>
  <c r="B635" i="2"/>
  <c r="A635" i="2"/>
  <c r="J634" i="2"/>
  <c r="I634" i="2"/>
  <c r="L634" i="2" s="1"/>
  <c r="H634" i="2"/>
  <c r="G634" i="2"/>
  <c r="F634" i="2"/>
  <c r="E634" i="2"/>
  <c r="K634" i="2" s="1"/>
  <c r="D634" i="2"/>
  <c r="C634" i="2"/>
  <c r="B634" i="2"/>
  <c r="A634" i="2"/>
  <c r="J633" i="2"/>
  <c r="I633" i="2"/>
  <c r="L633" i="2" s="1"/>
  <c r="H633" i="2"/>
  <c r="G633" i="2"/>
  <c r="F633" i="2"/>
  <c r="E633" i="2"/>
  <c r="K633" i="2" s="1"/>
  <c r="D633" i="2"/>
  <c r="C633" i="2"/>
  <c r="B633" i="2"/>
  <c r="A633" i="2"/>
  <c r="J632" i="2"/>
  <c r="I632" i="2"/>
  <c r="L632" i="2" s="1"/>
  <c r="H632" i="2"/>
  <c r="G632" i="2"/>
  <c r="F632" i="2"/>
  <c r="E632" i="2"/>
  <c r="K632" i="2" s="1"/>
  <c r="D632" i="2"/>
  <c r="C632" i="2"/>
  <c r="B632" i="2"/>
  <c r="A632" i="2"/>
  <c r="J631" i="2"/>
  <c r="I631" i="2"/>
  <c r="L631" i="2" s="1"/>
  <c r="H631" i="2"/>
  <c r="G631" i="2"/>
  <c r="F631" i="2"/>
  <c r="E631" i="2"/>
  <c r="K631" i="2" s="1"/>
  <c r="D631" i="2"/>
  <c r="C631" i="2"/>
  <c r="B631" i="2"/>
  <c r="A631" i="2"/>
  <c r="J630" i="2"/>
  <c r="I630" i="2"/>
  <c r="L630" i="2" s="1"/>
  <c r="H630" i="2"/>
  <c r="G630" i="2"/>
  <c r="F630" i="2"/>
  <c r="E630" i="2"/>
  <c r="K630" i="2" s="1"/>
  <c r="D630" i="2"/>
  <c r="C630" i="2"/>
  <c r="B630" i="2"/>
  <c r="A630" i="2"/>
  <c r="J629" i="2"/>
  <c r="I629" i="2"/>
  <c r="L629" i="2" s="1"/>
  <c r="H629" i="2"/>
  <c r="G629" i="2"/>
  <c r="F629" i="2"/>
  <c r="E629" i="2"/>
  <c r="K629" i="2" s="1"/>
  <c r="D629" i="2"/>
  <c r="C629" i="2"/>
  <c r="B629" i="2"/>
  <c r="A629" i="2"/>
  <c r="J628" i="2"/>
  <c r="I628" i="2"/>
  <c r="L628" i="2" s="1"/>
  <c r="H628" i="2"/>
  <c r="G628" i="2"/>
  <c r="F628" i="2"/>
  <c r="E628" i="2"/>
  <c r="K628" i="2" s="1"/>
  <c r="D628" i="2"/>
  <c r="C628" i="2"/>
  <c r="B628" i="2"/>
  <c r="A628" i="2"/>
  <c r="J627" i="2"/>
  <c r="I627" i="2"/>
  <c r="L627" i="2" s="1"/>
  <c r="H627" i="2"/>
  <c r="G627" i="2"/>
  <c r="F627" i="2"/>
  <c r="E627" i="2"/>
  <c r="K627" i="2" s="1"/>
  <c r="D627" i="2"/>
  <c r="C627" i="2"/>
  <c r="B627" i="2"/>
  <c r="A627" i="2"/>
  <c r="J626" i="2"/>
  <c r="I626" i="2"/>
  <c r="L626" i="2" s="1"/>
  <c r="H626" i="2"/>
  <c r="G626" i="2"/>
  <c r="F626" i="2"/>
  <c r="E626" i="2"/>
  <c r="K626" i="2" s="1"/>
  <c r="D626" i="2"/>
  <c r="C626" i="2"/>
  <c r="B626" i="2"/>
  <c r="A626" i="2"/>
  <c r="J625" i="2"/>
  <c r="I625" i="2"/>
  <c r="L625" i="2" s="1"/>
  <c r="H625" i="2"/>
  <c r="G625" i="2"/>
  <c r="F625" i="2"/>
  <c r="E625" i="2"/>
  <c r="K625" i="2" s="1"/>
  <c r="D625" i="2"/>
  <c r="C625" i="2"/>
  <c r="B625" i="2"/>
  <c r="A625" i="2"/>
  <c r="J624" i="2"/>
  <c r="I624" i="2"/>
  <c r="L624" i="2" s="1"/>
  <c r="H624" i="2"/>
  <c r="G624" i="2"/>
  <c r="F624" i="2"/>
  <c r="E624" i="2"/>
  <c r="K624" i="2" s="1"/>
  <c r="D624" i="2"/>
  <c r="C624" i="2"/>
  <c r="B624" i="2"/>
  <c r="A624" i="2"/>
  <c r="J623" i="2"/>
  <c r="I623" i="2"/>
  <c r="L623" i="2" s="1"/>
  <c r="H623" i="2"/>
  <c r="G623" i="2"/>
  <c r="F623" i="2"/>
  <c r="E623" i="2"/>
  <c r="K623" i="2" s="1"/>
  <c r="D623" i="2"/>
  <c r="C623" i="2"/>
  <c r="B623" i="2"/>
  <c r="A623" i="2"/>
  <c r="J622" i="2"/>
  <c r="I622" i="2"/>
  <c r="L622" i="2" s="1"/>
  <c r="H622" i="2"/>
  <c r="G622" i="2"/>
  <c r="F622" i="2"/>
  <c r="E622" i="2"/>
  <c r="K622" i="2" s="1"/>
  <c r="D622" i="2"/>
  <c r="C622" i="2"/>
  <c r="B622" i="2"/>
  <c r="A622" i="2"/>
  <c r="J621" i="2"/>
  <c r="I621" i="2"/>
  <c r="L621" i="2" s="1"/>
  <c r="H621" i="2"/>
  <c r="G621" i="2"/>
  <c r="F621" i="2"/>
  <c r="E621" i="2"/>
  <c r="K621" i="2" s="1"/>
  <c r="D621" i="2"/>
  <c r="C621" i="2"/>
  <c r="B621" i="2"/>
  <c r="A621" i="2"/>
  <c r="J620" i="2"/>
  <c r="I620" i="2"/>
  <c r="L620" i="2" s="1"/>
  <c r="H620" i="2"/>
  <c r="G620" i="2"/>
  <c r="F620" i="2"/>
  <c r="E620" i="2"/>
  <c r="K620" i="2" s="1"/>
  <c r="D620" i="2"/>
  <c r="C620" i="2"/>
  <c r="B620" i="2"/>
  <c r="A620" i="2"/>
  <c r="J619" i="2"/>
  <c r="I619" i="2"/>
  <c r="L619" i="2" s="1"/>
  <c r="H619" i="2"/>
  <c r="G619" i="2"/>
  <c r="F619" i="2"/>
  <c r="E619" i="2"/>
  <c r="K619" i="2" s="1"/>
  <c r="D619" i="2"/>
  <c r="C619" i="2"/>
  <c r="B619" i="2"/>
  <c r="A619" i="2"/>
  <c r="J618" i="2"/>
  <c r="I618" i="2"/>
  <c r="L618" i="2" s="1"/>
  <c r="H618" i="2"/>
  <c r="G618" i="2"/>
  <c r="F618" i="2"/>
  <c r="E618" i="2"/>
  <c r="K618" i="2" s="1"/>
  <c r="D618" i="2"/>
  <c r="C618" i="2"/>
  <c r="B618" i="2"/>
  <c r="A618" i="2"/>
  <c r="J617" i="2"/>
  <c r="I617" i="2"/>
  <c r="L617" i="2" s="1"/>
  <c r="H617" i="2"/>
  <c r="G617" i="2"/>
  <c r="F617" i="2"/>
  <c r="E617" i="2"/>
  <c r="K617" i="2" s="1"/>
  <c r="D617" i="2"/>
  <c r="C617" i="2"/>
  <c r="B617" i="2"/>
  <c r="A617" i="2"/>
  <c r="J616" i="2"/>
  <c r="I616" i="2"/>
  <c r="L616" i="2" s="1"/>
  <c r="H616" i="2"/>
  <c r="G616" i="2"/>
  <c r="F616" i="2"/>
  <c r="E616" i="2"/>
  <c r="K616" i="2" s="1"/>
  <c r="D616" i="2"/>
  <c r="C616" i="2"/>
  <c r="B616" i="2"/>
  <c r="A616" i="2"/>
  <c r="J615" i="2"/>
  <c r="I615" i="2"/>
  <c r="L615" i="2" s="1"/>
  <c r="H615" i="2"/>
  <c r="G615" i="2"/>
  <c r="F615" i="2"/>
  <c r="E615" i="2"/>
  <c r="K615" i="2" s="1"/>
  <c r="D615" i="2"/>
  <c r="C615" i="2"/>
  <c r="B615" i="2"/>
  <c r="A615" i="2"/>
  <c r="J614" i="2"/>
  <c r="I614" i="2"/>
  <c r="L614" i="2" s="1"/>
  <c r="H614" i="2"/>
  <c r="G614" i="2"/>
  <c r="F614" i="2"/>
  <c r="E614" i="2"/>
  <c r="K614" i="2" s="1"/>
  <c r="D614" i="2"/>
  <c r="C614" i="2"/>
  <c r="B614" i="2"/>
  <c r="A614" i="2"/>
  <c r="J613" i="2"/>
  <c r="I613" i="2"/>
  <c r="L613" i="2" s="1"/>
  <c r="H613" i="2"/>
  <c r="G613" i="2"/>
  <c r="F613" i="2"/>
  <c r="E613" i="2"/>
  <c r="K613" i="2" s="1"/>
  <c r="D613" i="2"/>
  <c r="C613" i="2"/>
  <c r="B613" i="2"/>
  <c r="A613" i="2"/>
  <c r="J612" i="2"/>
  <c r="I612" i="2"/>
  <c r="L612" i="2" s="1"/>
  <c r="H612" i="2"/>
  <c r="G612" i="2"/>
  <c r="F612" i="2"/>
  <c r="E612" i="2"/>
  <c r="K612" i="2" s="1"/>
  <c r="D612" i="2"/>
  <c r="C612" i="2"/>
  <c r="B612" i="2"/>
  <c r="A612" i="2"/>
  <c r="J611" i="2"/>
  <c r="I611" i="2"/>
  <c r="L611" i="2" s="1"/>
  <c r="H611" i="2"/>
  <c r="G611" i="2"/>
  <c r="F611" i="2"/>
  <c r="E611" i="2"/>
  <c r="K611" i="2" s="1"/>
  <c r="D611" i="2"/>
  <c r="C611" i="2"/>
  <c r="B611" i="2"/>
  <c r="A611" i="2"/>
  <c r="J610" i="2"/>
  <c r="I610" i="2"/>
  <c r="L610" i="2" s="1"/>
  <c r="H610" i="2"/>
  <c r="G610" i="2"/>
  <c r="F610" i="2"/>
  <c r="E610" i="2"/>
  <c r="K610" i="2" s="1"/>
  <c r="D610" i="2"/>
  <c r="C610" i="2"/>
  <c r="B610" i="2"/>
  <c r="A610" i="2"/>
  <c r="J609" i="2"/>
  <c r="I609" i="2"/>
  <c r="L609" i="2" s="1"/>
  <c r="H609" i="2"/>
  <c r="G609" i="2"/>
  <c r="F609" i="2"/>
  <c r="E609" i="2"/>
  <c r="K609" i="2" s="1"/>
  <c r="D609" i="2"/>
  <c r="C609" i="2"/>
  <c r="B609" i="2"/>
  <c r="A609" i="2"/>
  <c r="J608" i="2"/>
  <c r="I608" i="2"/>
  <c r="L608" i="2" s="1"/>
  <c r="H608" i="2"/>
  <c r="G608" i="2"/>
  <c r="F608" i="2"/>
  <c r="E608" i="2"/>
  <c r="K608" i="2" s="1"/>
  <c r="D608" i="2"/>
  <c r="C608" i="2"/>
  <c r="B608" i="2"/>
  <c r="A608" i="2"/>
  <c r="J607" i="2"/>
  <c r="I607" i="2"/>
  <c r="L607" i="2" s="1"/>
  <c r="H607" i="2"/>
  <c r="G607" i="2"/>
  <c r="F607" i="2"/>
  <c r="E607" i="2"/>
  <c r="K607" i="2" s="1"/>
  <c r="D607" i="2"/>
  <c r="C607" i="2"/>
  <c r="B607" i="2"/>
  <c r="A607" i="2"/>
  <c r="J606" i="2"/>
  <c r="I606" i="2"/>
  <c r="L606" i="2" s="1"/>
  <c r="H606" i="2"/>
  <c r="G606" i="2"/>
  <c r="F606" i="2"/>
  <c r="E606" i="2"/>
  <c r="K606" i="2" s="1"/>
  <c r="D606" i="2"/>
  <c r="C606" i="2"/>
  <c r="B606" i="2"/>
  <c r="A606" i="2"/>
  <c r="J605" i="2"/>
  <c r="I605" i="2"/>
  <c r="L605" i="2" s="1"/>
  <c r="H605" i="2"/>
  <c r="G605" i="2"/>
  <c r="F605" i="2"/>
  <c r="E605" i="2"/>
  <c r="K605" i="2" s="1"/>
  <c r="D605" i="2"/>
  <c r="C605" i="2"/>
  <c r="B605" i="2"/>
  <c r="A605" i="2"/>
  <c r="J604" i="2"/>
  <c r="I604" i="2"/>
  <c r="L604" i="2" s="1"/>
  <c r="H604" i="2"/>
  <c r="G604" i="2"/>
  <c r="F604" i="2"/>
  <c r="E604" i="2"/>
  <c r="K604" i="2" s="1"/>
  <c r="D604" i="2"/>
  <c r="C604" i="2"/>
  <c r="B604" i="2"/>
  <c r="A604" i="2"/>
  <c r="J603" i="2"/>
  <c r="I603" i="2"/>
  <c r="L603" i="2" s="1"/>
  <c r="H603" i="2"/>
  <c r="G603" i="2"/>
  <c r="F603" i="2"/>
  <c r="E603" i="2"/>
  <c r="K603" i="2" s="1"/>
  <c r="D603" i="2"/>
  <c r="C603" i="2"/>
  <c r="B603" i="2"/>
  <c r="A603" i="2"/>
  <c r="J602" i="2"/>
  <c r="I602" i="2"/>
  <c r="L602" i="2" s="1"/>
  <c r="H602" i="2"/>
  <c r="G602" i="2"/>
  <c r="F602" i="2"/>
  <c r="E602" i="2"/>
  <c r="K602" i="2" s="1"/>
  <c r="D602" i="2"/>
  <c r="C602" i="2"/>
  <c r="B602" i="2"/>
  <c r="A602" i="2"/>
  <c r="J601" i="2"/>
  <c r="I601" i="2"/>
  <c r="L601" i="2" s="1"/>
  <c r="H601" i="2"/>
  <c r="G601" i="2"/>
  <c r="F601" i="2"/>
  <c r="E601" i="2"/>
  <c r="K601" i="2" s="1"/>
  <c r="D601" i="2"/>
  <c r="C601" i="2"/>
  <c r="B601" i="2"/>
  <c r="A601" i="2"/>
  <c r="J600" i="2"/>
  <c r="I600" i="2"/>
  <c r="L600" i="2" s="1"/>
  <c r="H600" i="2"/>
  <c r="G600" i="2"/>
  <c r="F600" i="2"/>
  <c r="E600" i="2"/>
  <c r="K600" i="2" s="1"/>
  <c r="D600" i="2"/>
  <c r="C600" i="2"/>
  <c r="B600" i="2"/>
  <c r="A600" i="2"/>
  <c r="J599" i="2"/>
  <c r="I599" i="2"/>
  <c r="L599" i="2" s="1"/>
  <c r="H599" i="2"/>
  <c r="G599" i="2"/>
  <c r="F599" i="2"/>
  <c r="E599" i="2"/>
  <c r="K599" i="2" s="1"/>
  <c r="D599" i="2"/>
  <c r="C599" i="2"/>
  <c r="B599" i="2"/>
  <c r="A599" i="2"/>
  <c r="J598" i="2"/>
  <c r="I598" i="2"/>
  <c r="L598" i="2" s="1"/>
  <c r="H598" i="2"/>
  <c r="G598" i="2"/>
  <c r="F598" i="2"/>
  <c r="E598" i="2"/>
  <c r="K598" i="2" s="1"/>
  <c r="D598" i="2"/>
  <c r="C598" i="2"/>
  <c r="B598" i="2"/>
  <c r="A598" i="2"/>
  <c r="J597" i="2"/>
  <c r="I597" i="2"/>
  <c r="L597" i="2" s="1"/>
  <c r="H597" i="2"/>
  <c r="G597" i="2"/>
  <c r="F597" i="2"/>
  <c r="E597" i="2"/>
  <c r="K597" i="2" s="1"/>
  <c r="D597" i="2"/>
  <c r="C597" i="2"/>
  <c r="B597" i="2"/>
  <c r="A597" i="2"/>
  <c r="J596" i="2"/>
  <c r="I596" i="2"/>
  <c r="L596" i="2" s="1"/>
  <c r="H596" i="2"/>
  <c r="G596" i="2"/>
  <c r="F596" i="2"/>
  <c r="E596" i="2"/>
  <c r="K596" i="2" s="1"/>
  <c r="D596" i="2"/>
  <c r="C596" i="2"/>
  <c r="B596" i="2"/>
  <c r="A596" i="2"/>
  <c r="J595" i="2"/>
  <c r="I595" i="2"/>
  <c r="L595" i="2" s="1"/>
  <c r="H595" i="2"/>
  <c r="G595" i="2"/>
  <c r="F595" i="2"/>
  <c r="E595" i="2"/>
  <c r="K595" i="2" s="1"/>
  <c r="D595" i="2"/>
  <c r="C595" i="2"/>
  <c r="B595" i="2"/>
  <c r="A595" i="2"/>
  <c r="J594" i="2"/>
  <c r="I594" i="2"/>
  <c r="L594" i="2" s="1"/>
  <c r="H594" i="2"/>
  <c r="G594" i="2"/>
  <c r="F594" i="2"/>
  <c r="E594" i="2"/>
  <c r="K594" i="2" s="1"/>
  <c r="D594" i="2"/>
  <c r="C594" i="2"/>
  <c r="B594" i="2"/>
  <c r="A594" i="2"/>
  <c r="J593" i="2"/>
  <c r="I593" i="2"/>
  <c r="L593" i="2" s="1"/>
  <c r="H593" i="2"/>
  <c r="G593" i="2"/>
  <c r="F593" i="2"/>
  <c r="E593" i="2"/>
  <c r="K593" i="2" s="1"/>
  <c r="D593" i="2"/>
  <c r="C593" i="2"/>
  <c r="B593" i="2"/>
  <c r="A593" i="2"/>
  <c r="J592" i="2"/>
  <c r="I592" i="2"/>
  <c r="L592" i="2" s="1"/>
  <c r="H592" i="2"/>
  <c r="G592" i="2"/>
  <c r="F592" i="2"/>
  <c r="E592" i="2"/>
  <c r="K592" i="2" s="1"/>
  <c r="D592" i="2"/>
  <c r="C592" i="2"/>
  <c r="B592" i="2"/>
  <c r="A592" i="2"/>
  <c r="J591" i="2"/>
  <c r="I591" i="2"/>
  <c r="L591" i="2" s="1"/>
  <c r="H591" i="2"/>
  <c r="G591" i="2"/>
  <c r="F591" i="2"/>
  <c r="E591" i="2"/>
  <c r="K591" i="2" s="1"/>
  <c r="D591" i="2"/>
  <c r="C591" i="2"/>
  <c r="B591" i="2"/>
  <c r="A591" i="2"/>
  <c r="J590" i="2"/>
  <c r="I590" i="2"/>
  <c r="L590" i="2" s="1"/>
  <c r="H590" i="2"/>
  <c r="G590" i="2"/>
  <c r="F590" i="2"/>
  <c r="E590" i="2"/>
  <c r="K590" i="2" s="1"/>
  <c r="D590" i="2"/>
  <c r="C590" i="2"/>
  <c r="B590" i="2"/>
  <c r="A590" i="2"/>
  <c r="J589" i="2"/>
  <c r="I589" i="2"/>
  <c r="L589" i="2" s="1"/>
  <c r="H589" i="2"/>
  <c r="G589" i="2"/>
  <c r="F589" i="2"/>
  <c r="E589" i="2"/>
  <c r="K589" i="2" s="1"/>
  <c r="D589" i="2"/>
  <c r="C589" i="2"/>
  <c r="B589" i="2"/>
  <c r="A589" i="2"/>
  <c r="J588" i="2"/>
  <c r="I588" i="2"/>
  <c r="L588" i="2" s="1"/>
  <c r="H588" i="2"/>
  <c r="G588" i="2"/>
  <c r="F588" i="2"/>
  <c r="E588" i="2"/>
  <c r="K588" i="2" s="1"/>
  <c r="D588" i="2"/>
  <c r="C588" i="2"/>
  <c r="B588" i="2"/>
  <c r="A588" i="2"/>
  <c r="J587" i="2"/>
  <c r="I587" i="2"/>
  <c r="L587" i="2" s="1"/>
  <c r="H587" i="2"/>
  <c r="G587" i="2"/>
  <c r="F587" i="2"/>
  <c r="E587" i="2"/>
  <c r="K587" i="2" s="1"/>
  <c r="D587" i="2"/>
  <c r="C587" i="2"/>
  <c r="B587" i="2"/>
  <c r="A587" i="2"/>
  <c r="J586" i="2"/>
  <c r="I586" i="2"/>
  <c r="L586" i="2" s="1"/>
  <c r="H586" i="2"/>
  <c r="G586" i="2"/>
  <c r="F586" i="2"/>
  <c r="E586" i="2"/>
  <c r="K586" i="2" s="1"/>
  <c r="D586" i="2"/>
  <c r="C586" i="2"/>
  <c r="B586" i="2"/>
  <c r="A586" i="2"/>
  <c r="J585" i="2"/>
  <c r="I585" i="2"/>
  <c r="L585" i="2" s="1"/>
  <c r="H585" i="2"/>
  <c r="G585" i="2"/>
  <c r="F585" i="2"/>
  <c r="E585" i="2"/>
  <c r="K585" i="2" s="1"/>
  <c r="D585" i="2"/>
  <c r="C585" i="2"/>
  <c r="B585" i="2"/>
  <c r="A585" i="2"/>
  <c r="J584" i="2"/>
  <c r="I584" i="2"/>
  <c r="L584" i="2" s="1"/>
  <c r="H584" i="2"/>
  <c r="G584" i="2"/>
  <c r="F584" i="2"/>
  <c r="E584" i="2"/>
  <c r="K584" i="2" s="1"/>
  <c r="D584" i="2"/>
  <c r="C584" i="2"/>
  <c r="B584" i="2"/>
  <c r="A584" i="2"/>
  <c r="J583" i="2"/>
  <c r="I583" i="2"/>
  <c r="L583" i="2" s="1"/>
  <c r="H583" i="2"/>
  <c r="G583" i="2"/>
  <c r="F583" i="2"/>
  <c r="E583" i="2"/>
  <c r="K583" i="2" s="1"/>
  <c r="D583" i="2"/>
  <c r="C583" i="2"/>
  <c r="B583" i="2"/>
  <c r="A583" i="2"/>
  <c r="J582" i="2"/>
  <c r="I582" i="2"/>
  <c r="L582" i="2" s="1"/>
  <c r="H582" i="2"/>
  <c r="G582" i="2"/>
  <c r="F582" i="2"/>
  <c r="E582" i="2"/>
  <c r="K582" i="2" s="1"/>
  <c r="D582" i="2"/>
  <c r="C582" i="2"/>
  <c r="B582" i="2"/>
  <c r="A582" i="2"/>
  <c r="J581" i="2"/>
  <c r="I581" i="2"/>
  <c r="L581" i="2" s="1"/>
  <c r="H581" i="2"/>
  <c r="G581" i="2"/>
  <c r="F581" i="2"/>
  <c r="E581" i="2"/>
  <c r="K581" i="2" s="1"/>
  <c r="D581" i="2"/>
  <c r="C581" i="2"/>
  <c r="B581" i="2"/>
  <c r="A581" i="2"/>
  <c r="J580" i="2"/>
  <c r="I580" i="2"/>
  <c r="L580" i="2" s="1"/>
  <c r="H580" i="2"/>
  <c r="G580" i="2"/>
  <c r="F580" i="2"/>
  <c r="E580" i="2"/>
  <c r="K580" i="2" s="1"/>
  <c r="D580" i="2"/>
  <c r="C580" i="2"/>
  <c r="B580" i="2"/>
  <c r="A580" i="2"/>
  <c r="J579" i="2"/>
  <c r="I579" i="2"/>
  <c r="L579" i="2" s="1"/>
  <c r="H579" i="2"/>
  <c r="G579" i="2"/>
  <c r="F579" i="2"/>
  <c r="E579" i="2"/>
  <c r="K579" i="2" s="1"/>
  <c r="D579" i="2"/>
  <c r="C579" i="2"/>
  <c r="B579" i="2"/>
  <c r="A579" i="2"/>
  <c r="J578" i="2"/>
  <c r="I578" i="2"/>
  <c r="L578" i="2" s="1"/>
  <c r="H578" i="2"/>
  <c r="G578" i="2"/>
  <c r="F578" i="2"/>
  <c r="E578" i="2"/>
  <c r="K578" i="2" s="1"/>
  <c r="D578" i="2"/>
  <c r="C578" i="2"/>
  <c r="B578" i="2"/>
  <c r="A578" i="2"/>
  <c r="J577" i="2"/>
  <c r="I577" i="2"/>
  <c r="L577" i="2" s="1"/>
  <c r="H577" i="2"/>
  <c r="G577" i="2"/>
  <c r="F577" i="2"/>
  <c r="E577" i="2"/>
  <c r="K577" i="2" s="1"/>
  <c r="D577" i="2"/>
  <c r="C577" i="2"/>
  <c r="B577" i="2"/>
  <c r="A577" i="2"/>
  <c r="J576" i="2"/>
  <c r="I576" i="2"/>
  <c r="L576" i="2" s="1"/>
  <c r="H576" i="2"/>
  <c r="G576" i="2"/>
  <c r="F576" i="2"/>
  <c r="E576" i="2"/>
  <c r="K576" i="2" s="1"/>
  <c r="D576" i="2"/>
  <c r="C576" i="2"/>
  <c r="B576" i="2"/>
  <c r="A576" i="2"/>
  <c r="J575" i="2"/>
  <c r="I575" i="2"/>
  <c r="L575" i="2" s="1"/>
  <c r="H575" i="2"/>
  <c r="G575" i="2"/>
  <c r="F575" i="2"/>
  <c r="E575" i="2"/>
  <c r="K575" i="2" s="1"/>
  <c r="D575" i="2"/>
  <c r="C575" i="2"/>
  <c r="B575" i="2"/>
  <c r="A575" i="2"/>
  <c r="J574" i="2"/>
  <c r="I574" i="2"/>
  <c r="L574" i="2" s="1"/>
  <c r="H574" i="2"/>
  <c r="G574" i="2"/>
  <c r="F574" i="2"/>
  <c r="E574" i="2"/>
  <c r="K574" i="2" s="1"/>
  <c r="D574" i="2"/>
  <c r="C574" i="2"/>
  <c r="B574" i="2"/>
  <c r="A574" i="2"/>
  <c r="J573" i="2"/>
  <c r="I573" i="2"/>
  <c r="L573" i="2" s="1"/>
  <c r="H573" i="2"/>
  <c r="G573" i="2"/>
  <c r="F573" i="2"/>
  <c r="E573" i="2"/>
  <c r="K573" i="2" s="1"/>
  <c r="D573" i="2"/>
  <c r="C573" i="2"/>
  <c r="B573" i="2"/>
  <c r="A573" i="2"/>
  <c r="J572" i="2"/>
  <c r="I572" i="2"/>
  <c r="L572" i="2" s="1"/>
  <c r="H572" i="2"/>
  <c r="G572" i="2"/>
  <c r="F572" i="2"/>
  <c r="E572" i="2"/>
  <c r="K572" i="2" s="1"/>
  <c r="D572" i="2"/>
  <c r="C572" i="2"/>
  <c r="B572" i="2"/>
  <c r="A572" i="2"/>
  <c r="J571" i="2"/>
  <c r="I571" i="2"/>
  <c r="L571" i="2" s="1"/>
  <c r="H571" i="2"/>
  <c r="G571" i="2"/>
  <c r="F571" i="2"/>
  <c r="E571" i="2"/>
  <c r="K571" i="2" s="1"/>
  <c r="D571" i="2"/>
  <c r="C571" i="2"/>
  <c r="B571" i="2"/>
  <c r="A571" i="2"/>
  <c r="J570" i="2"/>
  <c r="I570" i="2"/>
  <c r="L570" i="2" s="1"/>
  <c r="H570" i="2"/>
  <c r="G570" i="2"/>
  <c r="F570" i="2"/>
  <c r="E570" i="2"/>
  <c r="K570" i="2" s="1"/>
  <c r="D570" i="2"/>
  <c r="C570" i="2"/>
  <c r="B570" i="2"/>
  <c r="A570" i="2"/>
  <c r="J569" i="2"/>
  <c r="I569" i="2"/>
  <c r="L569" i="2" s="1"/>
  <c r="H569" i="2"/>
  <c r="G569" i="2"/>
  <c r="F569" i="2"/>
  <c r="E569" i="2"/>
  <c r="K569" i="2" s="1"/>
  <c r="D569" i="2"/>
  <c r="C569" i="2"/>
  <c r="B569" i="2"/>
  <c r="A569" i="2"/>
  <c r="J568" i="2"/>
  <c r="I568" i="2"/>
  <c r="L568" i="2" s="1"/>
  <c r="H568" i="2"/>
  <c r="G568" i="2"/>
  <c r="F568" i="2"/>
  <c r="E568" i="2"/>
  <c r="K568" i="2" s="1"/>
  <c r="D568" i="2"/>
  <c r="C568" i="2"/>
  <c r="B568" i="2"/>
  <c r="A568" i="2"/>
  <c r="J567" i="2"/>
  <c r="I567" i="2"/>
  <c r="L567" i="2" s="1"/>
  <c r="H567" i="2"/>
  <c r="G567" i="2"/>
  <c r="F567" i="2"/>
  <c r="E567" i="2"/>
  <c r="K567" i="2" s="1"/>
  <c r="D567" i="2"/>
  <c r="C567" i="2"/>
  <c r="B567" i="2"/>
  <c r="A567" i="2"/>
  <c r="J566" i="2"/>
  <c r="I566" i="2"/>
  <c r="L566" i="2" s="1"/>
  <c r="H566" i="2"/>
  <c r="G566" i="2"/>
  <c r="F566" i="2"/>
  <c r="E566" i="2"/>
  <c r="K566" i="2" s="1"/>
  <c r="D566" i="2"/>
  <c r="C566" i="2"/>
  <c r="B566" i="2"/>
  <c r="A566" i="2"/>
  <c r="J565" i="2"/>
  <c r="I565" i="2"/>
  <c r="L565" i="2" s="1"/>
  <c r="H565" i="2"/>
  <c r="G565" i="2"/>
  <c r="F565" i="2"/>
  <c r="E565" i="2"/>
  <c r="K565" i="2" s="1"/>
  <c r="D565" i="2"/>
  <c r="C565" i="2"/>
  <c r="B565" i="2"/>
  <c r="A565" i="2"/>
  <c r="J564" i="2"/>
  <c r="I564" i="2"/>
  <c r="L564" i="2" s="1"/>
  <c r="H564" i="2"/>
  <c r="G564" i="2"/>
  <c r="F564" i="2"/>
  <c r="E564" i="2"/>
  <c r="K564" i="2" s="1"/>
  <c r="D564" i="2"/>
  <c r="C564" i="2"/>
  <c r="B564" i="2"/>
  <c r="A564" i="2"/>
  <c r="J563" i="2"/>
  <c r="I563" i="2"/>
  <c r="L563" i="2" s="1"/>
  <c r="H563" i="2"/>
  <c r="G563" i="2"/>
  <c r="F563" i="2"/>
  <c r="E563" i="2"/>
  <c r="K563" i="2" s="1"/>
  <c r="D563" i="2"/>
  <c r="C563" i="2"/>
  <c r="B563" i="2"/>
  <c r="A563" i="2"/>
  <c r="J562" i="2"/>
  <c r="I562" i="2"/>
  <c r="L562" i="2" s="1"/>
  <c r="H562" i="2"/>
  <c r="G562" i="2"/>
  <c r="F562" i="2"/>
  <c r="E562" i="2"/>
  <c r="K562" i="2" s="1"/>
  <c r="D562" i="2"/>
  <c r="C562" i="2"/>
  <c r="B562" i="2"/>
  <c r="A562" i="2"/>
  <c r="J561" i="2"/>
  <c r="I561" i="2"/>
  <c r="L561" i="2" s="1"/>
  <c r="H561" i="2"/>
  <c r="G561" i="2"/>
  <c r="F561" i="2"/>
  <c r="E561" i="2"/>
  <c r="K561" i="2" s="1"/>
  <c r="D561" i="2"/>
  <c r="C561" i="2"/>
  <c r="B561" i="2"/>
  <c r="A561" i="2"/>
  <c r="J560" i="2"/>
  <c r="I560" i="2"/>
  <c r="L560" i="2" s="1"/>
  <c r="H560" i="2"/>
  <c r="G560" i="2"/>
  <c r="F560" i="2"/>
  <c r="E560" i="2"/>
  <c r="K560" i="2" s="1"/>
  <c r="D560" i="2"/>
  <c r="C560" i="2"/>
  <c r="B560" i="2"/>
  <c r="A560" i="2"/>
  <c r="J559" i="2"/>
  <c r="I559" i="2"/>
  <c r="L559" i="2" s="1"/>
  <c r="H559" i="2"/>
  <c r="G559" i="2"/>
  <c r="F559" i="2"/>
  <c r="E559" i="2"/>
  <c r="K559" i="2" s="1"/>
  <c r="D559" i="2"/>
  <c r="C559" i="2"/>
  <c r="B559" i="2"/>
  <c r="A559" i="2"/>
  <c r="J558" i="2"/>
  <c r="I558" i="2"/>
  <c r="L558" i="2" s="1"/>
  <c r="H558" i="2"/>
  <c r="G558" i="2"/>
  <c r="F558" i="2"/>
  <c r="E558" i="2"/>
  <c r="K558" i="2" s="1"/>
  <c r="D558" i="2"/>
  <c r="C558" i="2"/>
  <c r="B558" i="2"/>
  <c r="A558" i="2"/>
  <c r="J557" i="2"/>
  <c r="I557" i="2"/>
  <c r="L557" i="2" s="1"/>
  <c r="H557" i="2"/>
  <c r="G557" i="2"/>
  <c r="F557" i="2"/>
  <c r="E557" i="2"/>
  <c r="K557" i="2" s="1"/>
  <c r="D557" i="2"/>
  <c r="C557" i="2"/>
  <c r="B557" i="2"/>
  <c r="A557" i="2"/>
  <c r="J556" i="2"/>
  <c r="I556" i="2"/>
  <c r="L556" i="2" s="1"/>
  <c r="H556" i="2"/>
  <c r="G556" i="2"/>
  <c r="F556" i="2"/>
  <c r="E556" i="2"/>
  <c r="K556" i="2" s="1"/>
  <c r="D556" i="2"/>
  <c r="C556" i="2"/>
  <c r="B556" i="2"/>
  <c r="A556" i="2"/>
  <c r="J555" i="2"/>
  <c r="I555" i="2"/>
  <c r="L555" i="2" s="1"/>
  <c r="H555" i="2"/>
  <c r="G555" i="2"/>
  <c r="F555" i="2"/>
  <c r="E555" i="2"/>
  <c r="K555" i="2" s="1"/>
  <c r="D555" i="2"/>
  <c r="C555" i="2"/>
  <c r="B555" i="2"/>
  <c r="A555" i="2"/>
  <c r="J554" i="2"/>
  <c r="I554" i="2"/>
  <c r="L554" i="2" s="1"/>
  <c r="H554" i="2"/>
  <c r="G554" i="2"/>
  <c r="F554" i="2"/>
  <c r="E554" i="2"/>
  <c r="K554" i="2" s="1"/>
  <c r="D554" i="2"/>
  <c r="C554" i="2"/>
  <c r="B554" i="2"/>
  <c r="A554" i="2"/>
  <c r="J553" i="2"/>
  <c r="I553" i="2"/>
  <c r="L553" i="2" s="1"/>
  <c r="H553" i="2"/>
  <c r="G553" i="2"/>
  <c r="F553" i="2"/>
  <c r="E553" i="2"/>
  <c r="K553" i="2" s="1"/>
  <c r="D553" i="2"/>
  <c r="C553" i="2"/>
  <c r="B553" i="2"/>
  <c r="A553" i="2"/>
  <c r="J552" i="2"/>
  <c r="I552" i="2"/>
  <c r="L552" i="2" s="1"/>
  <c r="H552" i="2"/>
  <c r="G552" i="2"/>
  <c r="F552" i="2"/>
  <c r="E552" i="2"/>
  <c r="K552" i="2" s="1"/>
  <c r="D552" i="2"/>
  <c r="C552" i="2"/>
  <c r="B552" i="2"/>
  <c r="A552" i="2"/>
  <c r="J551" i="2"/>
  <c r="I551" i="2"/>
  <c r="L551" i="2" s="1"/>
  <c r="H551" i="2"/>
  <c r="G551" i="2"/>
  <c r="F551" i="2"/>
  <c r="E551" i="2"/>
  <c r="K551" i="2" s="1"/>
  <c r="D551" i="2"/>
  <c r="C551" i="2"/>
  <c r="B551" i="2"/>
  <c r="A551" i="2"/>
  <c r="J550" i="2"/>
  <c r="I550" i="2"/>
  <c r="L550" i="2" s="1"/>
  <c r="H550" i="2"/>
  <c r="G550" i="2"/>
  <c r="F550" i="2"/>
  <c r="E550" i="2"/>
  <c r="K550" i="2" s="1"/>
  <c r="D550" i="2"/>
  <c r="C550" i="2"/>
  <c r="B550" i="2"/>
  <c r="A550" i="2"/>
  <c r="J549" i="2"/>
  <c r="I549" i="2"/>
  <c r="L549" i="2" s="1"/>
  <c r="H549" i="2"/>
  <c r="G549" i="2"/>
  <c r="F549" i="2"/>
  <c r="E549" i="2"/>
  <c r="K549" i="2" s="1"/>
  <c r="D549" i="2"/>
  <c r="C549" i="2"/>
  <c r="B549" i="2"/>
  <c r="A549" i="2"/>
  <c r="J548" i="2"/>
  <c r="I548" i="2"/>
  <c r="L548" i="2" s="1"/>
  <c r="H548" i="2"/>
  <c r="G548" i="2"/>
  <c r="F548" i="2"/>
  <c r="E548" i="2"/>
  <c r="K548" i="2" s="1"/>
  <c r="D548" i="2"/>
  <c r="C548" i="2"/>
  <c r="B548" i="2"/>
  <c r="A548" i="2"/>
  <c r="J547" i="2"/>
  <c r="I547" i="2"/>
  <c r="L547" i="2" s="1"/>
  <c r="H547" i="2"/>
  <c r="G547" i="2"/>
  <c r="F547" i="2"/>
  <c r="E547" i="2"/>
  <c r="K547" i="2" s="1"/>
  <c r="D547" i="2"/>
  <c r="C547" i="2"/>
  <c r="B547" i="2"/>
  <c r="A547" i="2"/>
  <c r="J546" i="2"/>
  <c r="I546" i="2"/>
  <c r="L546" i="2" s="1"/>
  <c r="H546" i="2"/>
  <c r="G546" i="2"/>
  <c r="F546" i="2"/>
  <c r="E546" i="2"/>
  <c r="K546" i="2" s="1"/>
  <c r="D546" i="2"/>
  <c r="C546" i="2"/>
  <c r="B546" i="2"/>
  <c r="A546" i="2"/>
  <c r="J545" i="2"/>
  <c r="I545" i="2"/>
  <c r="L545" i="2" s="1"/>
  <c r="H545" i="2"/>
  <c r="G545" i="2"/>
  <c r="F545" i="2"/>
  <c r="E545" i="2"/>
  <c r="K545" i="2" s="1"/>
  <c r="D545" i="2"/>
  <c r="C545" i="2"/>
  <c r="B545" i="2"/>
  <c r="A545" i="2"/>
  <c r="J544" i="2"/>
  <c r="I544" i="2"/>
  <c r="L544" i="2" s="1"/>
  <c r="H544" i="2"/>
  <c r="G544" i="2"/>
  <c r="F544" i="2"/>
  <c r="E544" i="2"/>
  <c r="K544" i="2" s="1"/>
  <c r="D544" i="2"/>
  <c r="C544" i="2"/>
  <c r="B544" i="2"/>
  <c r="A544" i="2"/>
  <c r="J543" i="2"/>
  <c r="I543" i="2"/>
  <c r="L543" i="2" s="1"/>
  <c r="H543" i="2"/>
  <c r="G543" i="2"/>
  <c r="F543" i="2"/>
  <c r="E543" i="2"/>
  <c r="K543" i="2" s="1"/>
  <c r="D543" i="2"/>
  <c r="C543" i="2"/>
  <c r="B543" i="2"/>
  <c r="A543" i="2"/>
  <c r="J542" i="2"/>
  <c r="I542" i="2"/>
  <c r="L542" i="2" s="1"/>
  <c r="H542" i="2"/>
  <c r="G542" i="2"/>
  <c r="F542" i="2"/>
  <c r="E542" i="2"/>
  <c r="K542" i="2" s="1"/>
  <c r="D542" i="2"/>
  <c r="C542" i="2"/>
  <c r="B542" i="2"/>
  <c r="A542" i="2"/>
  <c r="J541" i="2"/>
  <c r="I541" i="2"/>
  <c r="L541" i="2" s="1"/>
  <c r="H541" i="2"/>
  <c r="G541" i="2"/>
  <c r="F541" i="2"/>
  <c r="E541" i="2"/>
  <c r="K541" i="2" s="1"/>
  <c r="D541" i="2"/>
  <c r="C541" i="2"/>
  <c r="B541" i="2"/>
  <c r="A541" i="2"/>
  <c r="J540" i="2"/>
  <c r="I540" i="2"/>
  <c r="L540" i="2" s="1"/>
  <c r="H540" i="2"/>
  <c r="G540" i="2"/>
  <c r="F540" i="2"/>
  <c r="E540" i="2"/>
  <c r="K540" i="2" s="1"/>
  <c r="D540" i="2"/>
  <c r="C540" i="2"/>
  <c r="B540" i="2"/>
  <c r="A540" i="2"/>
  <c r="J539" i="2"/>
  <c r="I539" i="2"/>
  <c r="L539" i="2" s="1"/>
  <c r="H539" i="2"/>
  <c r="G539" i="2"/>
  <c r="F539" i="2"/>
  <c r="E539" i="2"/>
  <c r="K539" i="2" s="1"/>
  <c r="D539" i="2"/>
  <c r="C539" i="2"/>
  <c r="B539" i="2"/>
  <c r="A539" i="2"/>
  <c r="J538" i="2"/>
  <c r="I538" i="2"/>
  <c r="L538" i="2" s="1"/>
  <c r="H538" i="2"/>
  <c r="G538" i="2"/>
  <c r="F538" i="2"/>
  <c r="E538" i="2"/>
  <c r="K538" i="2" s="1"/>
  <c r="D538" i="2"/>
  <c r="C538" i="2"/>
  <c r="B538" i="2"/>
  <c r="A538" i="2"/>
  <c r="J537" i="2"/>
  <c r="I537" i="2"/>
  <c r="L537" i="2" s="1"/>
  <c r="H537" i="2"/>
  <c r="G537" i="2"/>
  <c r="F537" i="2"/>
  <c r="E537" i="2"/>
  <c r="K537" i="2" s="1"/>
  <c r="D537" i="2"/>
  <c r="C537" i="2"/>
  <c r="B537" i="2"/>
  <c r="A537" i="2"/>
  <c r="J536" i="2"/>
  <c r="I536" i="2"/>
  <c r="L536" i="2" s="1"/>
  <c r="H536" i="2"/>
  <c r="G536" i="2"/>
  <c r="F536" i="2"/>
  <c r="E536" i="2"/>
  <c r="K536" i="2" s="1"/>
  <c r="D536" i="2"/>
  <c r="C536" i="2"/>
  <c r="B536" i="2"/>
  <c r="A536" i="2"/>
  <c r="J535" i="2"/>
  <c r="I535" i="2"/>
  <c r="L535" i="2" s="1"/>
  <c r="H535" i="2"/>
  <c r="G535" i="2"/>
  <c r="F535" i="2"/>
  <c r="E535" i="2"/>
  <c r="K535" i="2" s="1"/>
  <c r="D535" i="2"/>
  <c r="C535" i="2"/>
  <c r="B535" i="2"/>
  <c r="A535" i="2"/>
  <c r="J534" i="2"/>
  <c r="I534" i="2"/>
  <c r="L534" i="2" s="1"/>
  <c r="H534" i="2"/>
  <c r="G534" i="2"/>
  <c r="F534" i="2"/>
  <c r="E534" i="2"/>
  <c r="K534" i="2" s="1"/>
  <c r="D534" i="2"/>
  <c r="C534" i="2"/>
  <c r="B534" i="2"/>
  <c r="A534" i="2"/>
  <c r="J533" i="2"/>
  <c r="I533" i="2"/>
  <c r="L533" i="2" s="1"/>
  <c r="H533" i="2"/>
  <c r="G533" i="2"/>
  <c r="F533" i="2"/>
  <c r="E533" i="2"/>
  <c r="K533" i="2" s="1"/>
  <c r="D533" i="2"/>
  <c r="C533" i="2"/>
  <c r="B533" i="2"/>
  <c r="A533" i="2"/>
  <c r="J532" i="2"/>
  <c r="I532" i="2"/>
  <c r="L532" i="2" s="1"/>
  <c r="H532" i="2"/>
  <c r="G532" i="2"/>
  <c r="F532" i="2"/>
  <c r="E532" i="2"/>
  <c r="K532" i="2" s="1"/>
  <c r="D532" i="2"/>
  <c r="C532" i="2"/>
  <c r="B532" i="2"/>
  <c r="A532" i="2"/>
  <c r="J531" i="2"/>
  <c r="I531" i="2"/>
  <c r="L531" i="2" s="1"/>
  <c r="H531" i="2"/>
  <c r="G531" i="2"/>
  <c r="F531" i="2"/>
  <c r="E531" i="2"/>
  <c r="K531" i="2" s="1"/>
  <c r="D531" i="2"/>
  <c r="C531" i="2"/>
  <c r="B531" i="2"/>
  <c r="A531" i="2"/>
  <c r="J530" i="2"/>
  <c r="I530" i="2"/>
  <c r="L530" i="2" s="1"/>
  <c r="H530" i="2"/>
  <c r="G530" i="2"/>
  <c r="F530" i="2"/>
  <c r="E530" i="2"/>
  <c r="K530" i="2" s="1"/>
  <c r="D530" i="2"/>
  <c r="C530" i="2"/>
  <c r="B530" i="2"/>
  <c r="A530" i="2"/>
  <c r="J529" i="2"/>
  <c r="I529" i="2"/>
  <c r="L529" i="2" s="1"/>
  <c r="H529" i="2"/>
  <c r="G529" i="2"/>
  <c r="F529" i="2"/>
  <c r="E529" i="2"/>
  <c r="K529" i="2" s="1"/>
  <c r="D529" i="2"/>
  <c r="C529" i="2"/>
  <c r="B529" i="2"/>
  <c r="A529" i="2"/>
  <c r="J528" i="2"/>
  <c r="I528" i="2"/>
  <c r="L528" i="2" s="1"/>
  <c r="H528" i="2"/>
  <c r="G528" i="2"/>
  <c r="F528" i="2"/>
  <c r="E528" i="2"/>
  <c r="K528" i="2" s="1"/>
  <c r="D528" i="2"/>
  <c r="C528" i="2"/>
  <c r="B528" i="2"/>
  <c r="A528" i="2"/>
  <c r="J527" i="2"/>
  <c r="I527" i="2"/>
  <c r="L527" i="2" s="1"/>
  <c r="H527" i="2"/>
  <c r="G527" i="2"/>
  <c r="F527" i="2"/>
  <c r="E527" i="2"/>
  <c r="K527" i="2" s="1"/>
  <c r="D527" i="2"/>
  <c r="C527" i="2"/>
  <c r="B527" i="2"/>
  <c r="A527" i="2"/>
  <c r="J526" i="2"/>
  <c r="I526" i="2"/>
  <c r="L526" i="2" s="1"/>
  <c r="H526" i="2"/>
  <c r="G526" i="2"/>
  <c r="F526" i="2"/>
  <c r="E526" i="2"/>
  <c r="K526" i="2" s="1"/>
  <c r="D526" i="2"/>
  <c r="C526" i="2"/>
  <c r="B526" i="2"/>
  <c r="A526" i="2"/>
  <c r="J525" i="2"/>
  <c r="I525" i="2"/>
  <c r="L525" i="2" s="1"/>
  <c r="H525" i="2"/>
  <c r="G525" i="2"/>
  <c r="F525" i="2"/>
  <c r="E525" i="2"/>
  <c r="K525" i="2" s="1"/>
  <c r="D525" i="2"/>
  <c r="C525" i="2"/>
  <c r="B525" i="2"/>
  <c r="A525" i="2"/>
  <c r="J524" i="2"/>
  <c r="I524" i="2"/>
  <c r="L524" i="2" s="1"/>
  <c r="H524" i="2"/>
  <c r="G524" i="2"/>
  <c r="F524" i="2"/>
  <c r="E524" i="2"/>
  <c r="K524" i="2" s="1"/>
  <c r="D524" i="2"/>
  <c r="C524" i="2"/>
  <c r="B524" i="2"/>
  <c r="A524" i="2"/>
  <c r="J523" i="2"/>
  <c r="I523" i="2"/>
  <c r="L523" i="2" s="1"/>
  <c r="H523" i="2"/>
  <c r="G523" i="2"/>
  <c r="F523" i="2"/>
  <c r="E523" i="2"/>
  <c r="K523" i="2" s="1"/>
  <c r="D523" i="2"/>
  <c r="C523" i="2"/>
  <c r="B523" i="2"/>
  <c r="A523" i="2"/>
  <c r="J522" i="2"/>
  <c r="I522" i="2"/>
  <c r="L522" i="2" s="1"/>
  <c r="H522" i="2"/>
  <c r="G522" i="2"/>
  <c r="F522" i="2"/>
  <c r="E522" i="2"/>
  <c r="K522" i="2" s="1"/>
  <c r="D522" i="2"/>
  <c r="C522" i="2"/>
  <c r="B522" i="2"/>
  <c r="A522" i="2"/>
  <c r="J521" i="2"/>
  <c r="I521" i="2"/>
  <c r="L521" i="2" s="1"/>
  <c r="H521" i="2"/>
  <c r="G521" i="2"/>
  <c r="F521" i="2"/>
  <c r="E521" i="2"/>
  <c r="K521" i="2" s="1"/>
  <c r="D521" i="2"/>
  <c r="C521" i="2"/>
  <c r="B521" i="2"/>
  <c r="A521" i="2"/>
  <c r="J520" i="2"/>
  <c r="I520" i="2"/>
  <c r="L520" i="2" s="1"/>
  <c r="H520" i="2"/>
  <c r="G520" i="2"/>
  <c r="F520" i="2"/>
  <c r="E520" i="2"/>
  <c r="K520" i="2" s="1"/>
  <c r="D520" i="2"/>
  <c r="C520" i="2"/>
  <c r="B520" i="2"/>
  <c r="A520" i="2"/>
  <c r="J519" i="2"/>
  <c r="I519" i="2"/>
  <c r="L519" i="2" s="1"/>
  <c r="H519" i="2"/>
  <c r="G519" i="2"/>
  <c r="F519" i="2"/>
  <c r="E519" i="2"/>
  <c r="K519" i="2" s="1"/>
  <c r="D519" i="2"/>
  <c r="C519" i="2"/>
  <c r="B519" i="2"/>
  <c r="A519" i="2"/>
  <c r="J518" i="2"/>
  <c r="I518" i="2"/>
  <c r="L518" i="2" s="1"/>
  <c r="H518" i="2"/>
  <c r="G518" i="2"/>
  <c r="F518" i="2"/>
  <c r="E518" i="2"/>
  <c r="K518" i="2" s="1"/>
  <c r="D518" i="2"/>
  <c r="C518" i="2"/>
  <c r="B518" i="2"/>
  <c r="A518" i="2"/>
  <c r="J517" i="2"/>
  <c r="I517" i="2"/>
  <c r="L517" i="2" s="1"/>
  <c r="H517" i="2"/>
  <c r="G517" i="2"/>
  <c r="F517" i="2"/>
  <c r="E517" i="2"/>
  <c r="K517" i="2" s="1"/>
  <c r="D517" i="2"/>
  <c r="C517" i="2"/>
  <c r="B517" i="2"/>
  <c r="A517" i="2"/>
  <c r="J516" i="2"/>
  <c r="I516" i="2"/>
  <c r="L516" i="2" s="1"/>
  <c r="H516" i="2"/>
  <c r="G516" i="2"/>
  <c r="F516" i="2"/>
  <c r="E516" i="2"/>
  <c r="K516" i="2" s="1"/>
  <c r="D516" i="2"/>
  <c r="C516" i="2"/>
  <c r="B516" i="2"/>
  <c r="A516" i="2"/>
  <c r="J515" i="2"/>
  <c r="I515" i="2"/>
  <c r="L515" i="2" s="1"/>
  <c r="H515" i="2"/>
  <c r="G515" i="2"/>
  <c r="F515" i="2"/>
  <c r="E515" i="2"/>
  <c r="K515" i="2" s="1"/>
  <c r="D515" i="2"/>
  <c r="C515" i="2"/>
  <c r="B515" i="2"/>
  <c r="A515" i="2"/>
  <c r="J514" i="2"/>
  <c r="I514" i="2"/>
  <c r="L514" i="2" s="1"/>
  <c r="H514" i="2"/>
  <c r="G514" i="2"/>
  <c r="F514" i="2"/>
  <c r="E514" i="2"/>
  <c r="K514" i="2" s="1"/>
  <c r="D514" i="2"/>
  <c r="C514" i="2"/>
  <c r="B514" i="2"/>
  <c r="A514" i="2"/>
  <c r="J513" i="2"/>
  <c r="I513" i="2"/>
  <c r="L513" i="2" s="1"/>
  <c r="H513" i="2"/>
  <c r="G513" i="2"/>
  <c r="F513" i="2"/>
  <c r="E513" i="2"/>
  <c r="K513" i="2" s="1"/>
  <c r="D513" i="2"/>
  <c r="C513" i="2"/>
  <c r="B513" i="2"/>
  <c r="A513" i="2"/>
  <c r="J512" i="2"/>
  <c r="I512" i="2"/>
  <c r="L512" i="2" s="1"/>
  <c r="H512" i="2"/>
  <c r="G512" i="2"/>
  <c r="F512" i="2"/>
  <c r="E512" i="2"/>
  <c r="K512" i="2" s="1"/>
  <c r="D512" i="2"/>
  <c r="C512" i="2"/>
  <c r="B512" i="2"/>
  <c r="A512" i="2"/>
  <c r="J511" i="2"/>
  <c r="I511" i="2"/>
  <c r="L511" i="2" s="1"/>
  <c r="H511" i="2"/>
  <c r="G511" i="2"/>
  <c r="F511" i="2"/>
  <c r="E511" i="2"/>
  <c r="K511" i="2" s="1"/>
  <c r="D511" i="2"/>
  <c r="C511" i="2"/>
  <c r="B511" i="2"/>
  <c r="A511" i="2"/>
  <c r="J510" i="2"/>
  <c r="I510" i="2"/>
  <c r="L510" i="2" s="1"/>
  <c r="H510" i="2"/>
  <c r="G510" i="2"/>
  <c r="F510" i="2"/>
  <c r="E510" i="2"/>
  <c r="K510" i="2" s="1"/>
  <c r="D510" i="2"/>
  <c r="C510" i="2"/>
  <c r="B510" i="2"/>
  <c r="A510" i="2"/>
  <c r="J509" i="2"/>
  <c r="I509" i="2"/>
  <c r="L509" i="2" s="1"/>
  <c r="H509" i="2"/>
  <c r="G509" i="2"/>
  <c r="F509" i="2"/>
  <c r="E509" i="2"/>
  <c r="K509" i="2" s="1"/>
  <c r="D509" i="2"/>
  <c r="C509" i="2"/>
  <c r="B509" i="2"/>
  <c r="A509" i="2"/>
  <c r="J508" i="2"/>
  <c r="I508" i="2"/>
  <c r="L508" i="2" s="1"/>
  <c r="H508" i="2"/>
  <c r="G508" i="2"/>
  <c r="F508" i="2"/>
  <c r="E508" i="2"/>
  <c r="K508" i="2" s="1"/>
  <c r="D508" i="2"/>
  <c r="C508" i="2"/>
  <c r="B508" i="2"/>
  <c r="A508" i="2"/>
  <c r="J507" i="2"/>
  <c r="I507" i="2"/>
  <c r="L507" i="2" s="1"/>
  <c r="H507" i="2"/>
  <c r="G507" i="2"/>
  <c r="F507" i="2"/>
  <c r="E507" i="2"/>
  <c r="K507" i="2" s="1"/>
  <c r="D507" i="2"/>
  <c r="C507" i="2"/>
  <c r="B507" i="2"/>
  <c r="A507" i="2"/>
  <c r="J506" i="2"/>
  <c r="I506" i="2"/>
  <c r="L506" i="2" s="1"/>
  <c r="H506" i="2"/>
  <c r="G506" i="2"/>
  <c r="F506" i="2"/>
  <c r="E506" i="2"/>
  <c r="K506" i="2" s="1"/>
  <c r="D506" i="2"/>
  <c r="C506" i="2"/>
  <c r="B506" i="2"/>
  <c r="A506" i="2"/>
  <c r="J505" i="2"/>
  <c r="I505" i="2"/>
  <c r="L505" i="2" s="1"/>
  <c r="H505" i="2"/>
  <c r="G505" i="2"/>
  <c r="F505" i="2"/>
  <c r="E505" i="2"/>
  <c r="K505" i="2" s="1"/>
  <c r="D505" i="2"/>
  <c r="C505" i="2"/>
  <c r="B505" i="2"/>
  <c r="A505" i="2"/>
  <c r="J504" i="2"/>
  <c r="I504" i="2"/>
  <c r="L504" i="2" s="1"/>
  <c r="H504" i="2"/>
  <c r="G504" i="2"/>
  <c r="F504" i="2"/>
  <c r="E504" i="2"/>
  <c r="K504" i="2" s="1"/>
  <c r="D504" i="2"/>
  <c r="C504" i="2"/>
  <c r="B504" i="2"/>
  <c r="A504" i="2"/>
  <c r="J503" i="2"/>
  <c r="I503" i="2"/>
  <c r="L503" i="2" s="1"/>
  <c r="H503" i="2"/>
  <c r="G503" i="2"/>
  <c r="F503" i="2"/>
  <c r="E503" i="2"/>
  <c r="K503" i="2" s="1"/>
  <c r="D503" i="2"/>
  <c r="C503" i="2"/>
  <c r="B503" i="2"/>
  <c r="A503" i="2"/>
  <c r="J502" i="2"/>
  <c r="I502" i="2"/>
  <c r="L502" i="2" s="1"/>
  <c r="H502" i="2"/>
  <c r="G502" i="2"/>
  <c r="F502" i="2"/>
  <c r="E502" i="2"/>
  <c r="K502" i="2" s="1"/>
  <c r="D502" i="2"/>
  <c r="C502" i="2"/>
  <c r="B502" i="2"/>
  <c r="A502" i="2"/>
  <c r="J501" i="2"/>
  <c r="I501" i="2"/>
  <c r="L501" i="2" s="1"/>
  <c r="H501" i="2"/>
  <c r="G501" i="2"/>
  <c r="F501" i="2"/>
  <c r="E501" i="2"/>
  <c r="K501" i="2" s="1"/>
  <c r="D501" i="2"/>
  <c r="C501" i="2"/>
  <c r="B501" i="2"/>
  <c r="A501" i="2"/>
  <c r="J500" i="2"/>
  <c r="I500" i="2"/>
  <c r="L500" i="2" s="1"/>
  <c r="H500" i="2"/>
  <c r="G500" i="2"/>
  <c r="F500" i="2"/>
  <c r="E500" i="2"/>
  <c r="K500" i="2" s="1"/>
  <c r="D500" i="2"/>
  <c r="C500" i="2"/>
  <c r="B500" i="2"/>
  <c r="A500" i="2"/>
  <c r="J499" i="2"/>
  <c r="I499" i="2"/>
  <c r="L499" i="2" s="1"/>
  <c r="H499" i="2"/>
  <c r="G499" i="2"/>
  <c r="F499" i="2"/>
  <c r="E499" i="2"/>
  <c r="K499" i="2" s="1"/>
  <c r="D499" i="2"/>
  <c r="C499" i="2"/>
  <c r="B499" i="2"/>
  <c r="A499" i="2"/>
  <c r="J498" i="2"/>
  <c r="I498" i="2"/>
  <c r="L498" i="2" s="1"/>
  <c r="H498" i="2"/>
  <c r="G498" i="2"/>
  <c r="F498" i="2"/>
  <c r="E498" i="2"/>
  <c r="K498" i="2" s="1"/>
  <c r="D498" i="2"/>
  <c r="C498" i="2"/>
  <c r="B498" i="2"/>
  <c r="A498" i="2"/>
  <c r="J497" i="2"/>
  <c r="I497" i="2"/>
  <c r="L497" i="2" s="1"/>
  <c r="H497" i="2"/>
  <c r="G497" i="2"/>
  <c r="F497" i="2"/>
  <c r="E497" i="2"/>
  <c r="K497" i="2" s="1"/>
  <c r="D497" i="2"/>
  <c r="C497" i="2"/>
  <c r="B497" i="2"/>
  <c r="A497" i="2"/>
  <c r="J496" i="2"/>
  <c r="I496" i="2"/>
  <c r="L496" i="2" s="1"/>
  <c r="H496" i="2"/>
  <c r="G496" i="2"/>
  <c r="F496" i="2"/>
  <c r="E496" i="2"/>
  <c r="K496" i="2" s="1"/>
  <c r="D496" i="2"/>
  <c r="C496" i="2"/>
  <c r="B496" i="2"/>
  <c r="A496" i="2"/>
  <c r="J495" i="2"/>
  <c r="I495" i="2"/>
  <c r="L495" i="2" s="1"/>
  <c r="H495" i="2"/>
  <c r="G495" i="2"/>
  <c r="F495" i="2"/>
  <c r="E495" i="2"/>
  <c r="K495" i="2" s="1"/>
  <c r="D495" i="2"/>
  <c r="C495" i="2"/>
  <c r="B495" i="2"/>
  <c r="A495" i="2"/>
  <c r="J494" i="2"/>
  <c r="I494" i="2"/>
  <c r="L494" i="2" s="1"/>
  <c r="H494" i="2"/>
  <c r="G494" i="2"/>
  <c r="F494" i="2"/>
  <c r="E494" i="2"/>
  <c r="K494" i="2" s="1"/>
  <c r="D494" i="2"/>
  <c r="C494" i="2"/>
  <c r="B494" i="2"/>
  <c r="A494" i="2"/>
  <c r="J493" i="2"/>
  <c r="I493" i="2"/>
  <c r="L493" i="2" s="1"/>
  <c r="H493" i="2"/>
  <c r="G493" i="2"/>
  <c r="F493" i="2"/>
  <c r="E493" i="2"/>
  <c r="K493" i="2" s="1"/>
  <c r="D493" i="2"/>
  <c r="C493" i="2"/>
  <c r="B493" i="2"/>
  <c r="A493" i="2"/>
  <c r="J492" i="2"/>
  <c r="I492" i="2"/>
  <c r="L492" i="2" s="1"/>
  <c r="H492" i="2"/>
  <c r="G492" i="2"/>
  <c r="F492" i="2"/>
  <c r="E492" i="2"/>
  <c r="K492" i="2" s="1"/>
  <c r="D492" i="2"/>
  <c r="C492" i="2"/>
  <c r="B492" i="2"/>
  <c r="A492" i="2"/>
  <c r="J491" i="2"/>
  <c r="I491" i="2"/>
  <c r="L491" i="2" s="1"/>
  <c r="H491" i="2"/>
  <c r="G491" i="2"/>
  <c r="F491" i="2"/>
  <c r="E491" i="2"/>
  <c r="K491" i="2" s="1"/>
  <c r="D491" i="2"/>
  <c r="C491" i="2"/>
  <c r="B491" i="2"/>
  <c r="A491" i="2"/>
  <c r="J490" i="2"/>
  <c r="I490" i="2"/>
  <c r="L490" i="2" s="1"/>
  <c r="H490" i="2"/>
  <c r="G490" i="2"/>
  <c r="F490" i="2"/>
  <c r="E490" i="2"/>
  <c r="K490" i="2" s="1"/>
  <c r="D490" i="2"/>
  <c r="C490" i="2"/>
  <c r="B490" i="2"/>
  <c r="A490" i="2"/>
  <c r="J489" i="2"/>
  <c r="I489" i="2"/>
  <c r="L489" i="2" s="1"/>
  <c r="H489" i="2"/>
  <c r="G489" i="2"/>
  <c r="F489" i="2"/>
  <c r="E489" i="2"/>
  <c r="K489" i="2" s="1"/>
  <c r="D489" i="2"/>
  <c r="C489" i="2"/>
  <c r="B489" i="2"/>
  <c r="A489" i="2"/>
  <c r="J488" i="2"/>
  <c r="I488" i="2"/>
  <c r="L488" i="2" s="1"/>
  <c r="H488" i="2"/>
  <c r="G488" i="2"/>
  <c r="F488" i="2"/>
  <c r="E488" i="2"/>
  <c r="K488" i="2" s="1"/>
  <c r="D488" i="2"/>
  <c r="C488" i="2"/>
  <c r="B488" i="2"/>
  <c r="A488" i="2"/>
  <c r="J487" i="2"/>
  <c r="I487" i="2"/>
  <c r="L487" i="2" s="1"/>
  <c r="H487" i="2"/>
  <c r="G487" i="2"/>
  <c r="F487" i="2"/>
  <c r="E487" i="2"/>
  <c r="K487" i="2" s="1"/>
  <c r="D487" i="2"/>
  <c r="C487" i="2"/>
  <c r="B487" i="2"/>
  <c r="A487" i="2"/>
  <c r="J486" i="2"/>
  <c r="I486" i="2"/>
  <c r="L486" i="2" s="1"/>
  <c r="H486" i="2"/>
  <c r="G486" i="2"/>
  <c r="F486" i="2"/>
  <c r="E486" i="2"/>
  <c r="K486" i="2" s="1"/>
  <c r="D486" i="2"/>
  <c r="C486" i="2"/>
  <c r="B486" i="2"/>
  <c r="A486" i="2"/>
  <c r="J485" i="2"/>
  <c r="I485" i="2"/>
  <c r="L485" i="2" s="1"/>
  <c r="H485" i="2"/>
  <c r="G485" i="2"/>
  <c r="F485" i="2"/>
  <c r="E485" i="2"/>
  <c r="K485" i="2" s="1"/>
  <c r="D485" i="2"/>
  <c r="C485" i="2"/>
  <c r="B485" i="2"/>
  <c r="A485" i="2"/>
  <c r="J484" i="2"/>
  <c r="I484" i="2"/>
  <c r="L484" i="2" s="1"/>
  <c r="H484" i="2"/>
  <c r="G484" i="2"/>
  <c r="F484" i="2"/>
  <c r="E484" i="2"/>
  <c r="K484" i="2" s="1"/>
  <c r="D484" i="2"/>
  <c r="C484" i="2"/>
  <c r="B484" i="2"/>
  <c r="A484" i="2"/>
  <c r="J483" i="2"/>
  <c r="I483" i="2"/>
  <c r="L483" i="2" s="1"/>
  <c r="H483" i="2"/>
  <c r="G483" i="2"/>
  <c r="F483" i="2"/>
  <c r="E483" i="2"/>
  <c r="K483" i="2" s="1"/>
  <c r="D483" i="2"/>
  <c r="C483" i="2"/>
  <c r="B483" i="2"/>
  <c r="A483" i="2"/>
  <c r="J482" i="2"/>
  <c r="I482" i="2"/>
  <c r="L482" i="2" s="1"/>
  <c r="H482" i="2"/>
  <c r="G482" i="2"/>
  <c r="F482" i="2"/>
  <c r="E482" i="2"/>
  <c r="K482" i="2" s="1"/>
  <c r="D482" i="2"/>
  <c r="C482" i="2"/>
  <c r="B482" i="2"/>
  <c r="A482" i="2"/>
  <c r="J481" i="2"/>
  <c r="I481" i="2"/>
  <c r="L481" i="2" s="1"/>
  <c r="H481" i="2"/>
  <c r="G481" i="2"/>
  <c r="F481" i="2"/>
  <c r="E481" i="2"/>
  <c r="K481" i="2" s="1"/>
  <c r="D481" i="2"/>
  <c r="C481" i="2"/>
  <c r="B481" i="2"/>
  <c r="A481" i="2"/>
  <c r="J480" i="2"/>
  <c r="I480" i="2"/>
  <c r="L480" i="2" s="1"/>
  <c r="H480" i="2"/>
  <c r="G480" i="2"/>
  <c r="F480" i="2"/>
  <c r="E480" i="2"/>
  <c r="K480" i="2" s="1"/>
  <c r="D480" i="2"/>
  <c r="C480" i="2"/>
  <c r="B480" i="2"/>
  <c r="A480" i="2"/>
  <c r="J479" i="2"/>
  <c r="I479" i="2"/>
  <c r="L479" i="2" s="1"/>
  <c r="H479" i="2"/>
  <c r="G479" i="2"/>
  <c r="F479" i="2"/>
  <c r="E479" i="2"/>
  <c r="K479" i="2" s="1"/>
  <c r="D479" i="2"/>
  <c r="C479" i="2"/>
  <c r="B479" i="2"/>
  <c r="A479" i="2"/>
  <c r="J478" i="2"/>
  <c r="I478" i="2"/>
  <c r="L478" i="2" s="1"/>
  <c r="H478" i="2"/>
  <c r="G478" i="2"/>
  <c r="F478" i="2"/>
  <c r="E478" i="2"/>
  <c r="K478" i="2" s="1"/>
  <c r="D478" i="2"/>
  <c r="C478" i="2"/>
  <c r="B478" i="2"/>
  <c r="A478" i="2"/>
  <c r="J477" i="2"/>
  <c r="I477" i="2"/>
  <c r="L477" i="2" s="1"/>
  <c r="H477" i="2"/>
  <c r="G477" i="2"/>
  <c r="F477" i="2"/>
  <c r="E477" i="2"/>
  <c r="K477" i="2" s="1"/>
  <c r="D477" i="2"/>
  <c r="C477" i="2"/>
  <c r="B477" i="2"/>
  <c r="A477" i="2"/>
  <c r="J476" i="2"/>
  <c r="I476" i="2"/>
  <c r="L476" i="2" s="1"/>
  <c r="H476" i="2"/>
  <c r="G476" i="2"/>
  <c r="F476" i="2"/>
  <c r="E476" i="2"/>
  <c r="K476" i="2" s="1"/>
  <c r="D476" i="2"/>
  <c r="C476" i="2"/>
  <c r="B476" i="2"/>
  <c r="A476" i="2"/>
  <c r="J475" i="2"/>
  <c r="I475" i="2"/>
  <c r="L475" i="2" s="1"/>
  <c r="H475" i="2"/>
  <c r="G475" i="2"/>
  <c r="F475" i="2"/>
  <c r="E475" i="2"/>
  <c r="K475" i="2" s="1"/>
  <c r="D475" i="2"/>
  <c r="C475" i="2"/>
  <c r="B475" i="2"/>
  <c r="A475" i="2"/>
  <c r="J474" i="2"/>
  <c r="I474" i="2"/>
  <c r="L474" i="2" s="1"/>
  <c r="H474" i="2"/>
  <c r="G474" i="2"/>
  <c r="F474" i="2"/>
  <c r="E474" i="2"/>
  <c r="K474" i="2" s="1"/>
  <c r="D474" i="2"/>
  <c r="C474" i="2"/>
  <c r="B474" i="2"/>
  <c r="A474" i="2"/>
  <c r="J473" i="2"/>
  <c r="I473" i="2"/>
  <c r="L473" i="2" s="1"/>
  <c r="H473" i="2"/>
  <c r="G473" i="2"/>
  <c r="F473" i="2"/>
  <c r="E473" i="2"/>
  <c r="K473" i="2" s="1"/>
  <c r="D473" i="2"/>
  <c r="C473" i="2"/>
  <c r="B473" i="2"/>
  <c r="A473" i="2"/>
  <c r="J472" i="2"/>
  <c r="I472" i="2"/>
  <c r="L472" i="2" s="1"/>
  <c r="H472" i="2"/>
  <c r="G472" i="2"/>
  <c r="F472" i="2"/>
  <c r="E472" i="2"/>
  <c r="K472" i="2" s="1"/>
  <c r="D472" i="2"/>
  <c r="C472" i="2"/>
  <c r="B472" i="2"/>
  <c r="A472" i="2"/>
  <c r="J471" i="2"/>
  <c r="I471" i="2"/>
  <c r="L471" i="2" s="1"/>
  <c r="H471" i="2"/>
  <c r="G471" i="2"/>
  <c r="F471" i="2"/>
  <c r="E471" i="2"/>
  <c r="K471" i="2" s="1"/>
  <c r="D471" i="2"/>
  <c r="C471" i="2"/>
  <c r="B471" i="2"/>
  <c r="A471" i="2"/>
  <c r="J470" i="2"/>
  <c r="I470" i="2"/>
  <c r="L470" i="2" s="1"/>
  <c r="H470" i="2"/>
  <c r="G470" i="2"/>
  <c r="F470" i="2"/>
  <c r="E470" i="2"/>
  <c r="K470" i="2" s="1"/>
  <c r="D470" i="2"/>
  <c r="C470" i="2"/>
  <c r="B470" i="2"/>
  <c r="A470" i="2"/>
  <c r="J469" i="2"/>
  <c r="I469" i="2"/>
  <c r="L469" i="2" s="1"/>
  <c r="H469" i="2"/>
  <c r="G469" i="2"/>
  <c r="F469" i="2"/>
  <c r="E469" i="2"/>
  <c r="K469" i="2" s="1"/>
  <c r="D469" i="2"/>
  <c r="C469" i="2"/>
  <c r="B469" i="2"/>
  <c r="A469" i="2"/>
  <c r="J468" i="2"/>
  <c r="I468" i="2"/>
  <c r="L468" i="2" s="1"/>
  <c r="H468" i="2"/>
  <c r="G468" i="2"/>
  <c r="F468" i="2"/>
  <c r="E468" i="2"/>
  <c r="K468" i="2" s="1"/>
  <c r="D468" i="2"/>
  <c r="C468" i="2"/>
  <c r="B468" i="2"/>
  <c r="A468" i="2"/>
  <c r="J467" i="2"/>
  <c r="I467" i="2"/>
  <c r="L467" i="2" s="1"/>
  <c r="H467" i="2"/>
  <c r="G467" i="2"/>
  <c r="F467" i="2"/>
  <c r="E467" i="2"/>
  <c r="K467" i="2" s="1"/>
  <c r="D467" i="2"/>
  <c r="C467" i="2"/>
  <c r="B467" i="2"/>
  <c r="A467" i="2"/>
  <c r="J466" i="2"/>
  <c r="I466" i="2"/>
  <c r="L466" i="2" s="1"/>
  <c r="H466" i="2"/>
  <c r="G466" i="2"/>
  <c r="F466" i="2"/>
  <c r="E466" i="2"/>
  <c r="K466" i="2" s="1"/>
  <c r="D466" i="2"/>
  <c r="C466" i="2"/>
  <c r="B466" i="2"/>
  <c r="A466" i="2"/>
  <c r="J465" i="2"/>
  <c r="I465" i="2"/>
  <c r="L465" i="2" s="1"/>
  <c r="H465" i="2"/>
  <c r="G465" i="2"/>
  <c r="F465" i="2"/>
  <c r="E465" i="2"/>
  <c r="K465" i="2" s="1"/>
  <c r="D465" i="2"/>
  <c r="C465" i="2"/>
  <c r="B465" i="2"/>
  <c r="A465" i="2"/>
  <c r="J464" i="2"/>
  <c r="I464" i="2"/>
  <c r="L464" i="2" s="1"/>
  <c r="H464" i="2"/>
  <c r="G464" i="2"/>
  <c r="F464" i="2"/>
  <c r="E464" i="2"/>
  <c r="K464" i="2" s="1"/>
  <c r="D464" i="2"/>
  <c r="C464" i="2"/>
  <c r="B464" i="2"/>
  <c r="A464" i="2"/>
  <c r="J463" i="2"/>
  <c r="I463" i="2"/>
  <c r="L463" i="2" s="1"/>
  <c r="H463" i="2"/>
  <c r="G463" i="2"/>
  <c r="F463" i="2"/>
  <c r="E463" i="2"/>
  <c r="K463" i="2" s="1"/>
  <c r="D463" i="2"/>
  <c r="C463" i="2"/>
  <c r="B463" i="2"/>
  <c r="A463" i="2"/>
  <c r="J462" i="2"/>
  <c r="I462" i="2"/>
  <c r="L462" i="2" s="1"/>
  <c r="H462" i="2"/>
  <c r="G462" i="2"/>
  <c r="F462" i="2"/>
  <c r="E462" i="2"/>
  <c r="K462" i="2" s="1"/>
  <c r="D462" i="2"/>
  <c r="C462" i="2"/>
  <c r="B462" i="2"/>
  <c r="A462" i="2"/>
  <c r="J461" i="2"/>
  <c r="I461" i="2"/>
  <c r="L461" i="2" s="1"/>
  <c r="H461" i="2"/>
  <c r="G461" i="2"/>
  <c r="F461" i="2"/>
  <c r="E461" i="2"/>
  <c r="K461" i="2" s="1"/>
  <c r="D461" i="2"/>
  <c r="C461" i="2"/>
  <c r="B461" i="2"/>
  <c r="A461" i="2"/>
  <c r="J460" i="2"/>
  <c r="I460" i="2"/>
  <c r="L460" i="2" s="1"/>
  <c r="H460" i="2"/>
  <c r="G460" i="2"/>
  <c r="F460" i="2"/>
  <c r="E460" i="2"/>
  <c r="K460" i="2" s="1"/>
  <c r="D460" i="2"/>
  <c r="C460" i="2"/>
  <c r="B460" i="2"/>
  <c r="A460" i="2"/>
  <c r="J459" i="2"/>
  <c r="I459" i="2"/>
  <c r="L459" i="2" s="1"/>
  <c r="H459" i="2"/>
  <c r="G459" i="2"/>
  <c r="F459" i="2"/>
  <c r="E459" i="2"/>
  <c r="K459" i="2" s="1"/>
  <c r="D459" i="2"/>
  <c r="C459" i="2"/>
  <c r="B459" i="2"/>
  <c r="A459" i="2"/>
  <c r="J458" i="2"/>
  <c r="I458" i="2"/>
  <c r="L458" i="2" s="1"/>
  <c r="H458" i="2"/>
  <c r="G458" i="2"/>
  <c r="F458" i="2"/>
  <c r="E458" i="2"/>
  <c r="K458" i="2" s="1"/>
  <c r="D458" i="2"/>
  <c r="C458" i="2"/>
  <c r="B458" i="2"/>
  <c r="A458" i="2"/>
  <c r="J457" i="2"/>
  <c r="I457" i="2"/>
  <c r="L457" i="2" s="1"/>
  <c r="H457" i="2"/>
  <c r="G457" i="2"/>
  <c r="F457" i="2"/>
  <c r="E457" i="2"/>
  <c r="K457" i="2" s="1"/>
  <c r="D457" i="2"/>
  <c r="C457" i="2"/>
  <c r="B457" i="2"/>
  <c r="A457" i="2"/>
  <c r="J456" i="2"/>
  <c r="I456" i="2"/>
  <c r="L456" i="2" s="1"/>
  <c r="H456" i="2"/>
  <c r="G456" i="2"/>
  <c r="F456" i="2"/>
  <c r="E456" i="2"/>
  <c r="K456" i="2" s="1"/>
  <c r="D456" i="2"/>
  <c r="C456" i="2"/>
  <c r="B456" i="2"/>
  <c r="A456" i="2"/>
  <c r="J455" i="2"/>
  <c r="I455" i="2"/>
  <c r="L455" i="2" s="1"/>
  <c r="H455" i="2"/>
  <c r="G455" i="2"/>
  <c r="F455" i="2"/>
  <c r="E455" i="2"/>
  <c r="K455" i="2" s="1"/>
  <c r="D455" i="2"/>
  <c r="C455" i="2"/>
  <c r="B455" i="2"/>
  <c r="A455" i="2"/>
  <c r="J454" i="2"/>
  <c r="I454" i="2"/>
  <c r="L454" i="2" s="1"/>
  <c r="H454" i="2"/>
  <c r="G454" i="2"/>
  <c r="F454" i="2"/>
  <c r="E454" i="2"/>
  <c r="K454" i="2" s="1"/>
  <c r="D454" i="2"/>
  <c r="C454" i="2"/>
  <c r="B454" i="2"/>
  <c r="A454" i="2"/>
  <c r="J453" i="2"/>
  <c r="I453" i="2"/>
  <c r="L453" i="2" s="1"/>
  <c r="H453" i="2"/>
  <c r="G453" i="2"/>
  <c r="F453" i="2"/>
  <c r="E453" i="2"/>
  <c r="K453" i="2" s="1"/>
  <c r="D453" i="2"/>
  <c r="C453" i="2"/>
  <c r="B453" i="2"/>
  <c r="A453" i="2"/>
  <c r="J452" i="2"/>
  <c r="I452" i="2"/>
  <c r="L452" i="2" s="1"/>
  <c r="H452" i="2"/>
  <c r="G452" i="2"/>
  <c r="F452" i="2"/>
  <c r="E452" i="2"/>
  <c r="K452" i="2" s="1"/>
  <c r="D452" i="2"/>
  <c r="C452" i="2"/>
  <c r="B452" i="2"/>
  <c r="A452" i="2"/>
  <c r="J451" i="2"/>
  <c r="I451" i="2"/>
  <c r="L451" i="2" s="1"/>
  <c r="H451" i="2"/>
  <c r="G451" i="2"/>
  <c r="F451" i="2"/>
  <c r="E451" i="2"/>
  <c r="K451" i="2" s="1"/>
  <c r="D451" i="2"/>
  <c r="C451" i="2"/>
  <c r="B451" i="2"/>
  <c r="A451" i="2"/>
  <c r="J450" i="2"/>
  <c r="I450" i="2"/>
  <c r="L450" i="2" s="1"/>
  <c r="H450" i="2"/>
  <c r="G450" i="2"/>
  <c r="F450" i="2"/>
  <c r="E450" i="2"/>
  <c r="K450" i="2" s="1"/>
  <c r="D450" i="2"/>
  <c r="C450" i="2"/>
  <c r="B450" i="2"/>
  <c r="A450" i="2"/>
  <c r="J449" i="2"/>
  <c r="I449" i="2"/>
  <c r="L449" i="2" s="1"/>
  <c r="H449" i="2"/>
  <c r="G449" i="2"/>
  <c r="F449" i="2"/>
  <c r="E449" i="2"/>
  <c r="K449" i="2" s="1"/>
  <c r="D449" i="2"/>
  <c r="C449" i="2"/>
  <c r="B449" i="2"/>
  <c r="A449" i="2"/>
  <c r="J448" i="2"/>
  <c r="I448" i="2"/>
  <c r="L448" i="2" s="1"/>
  <c r="H448" i="2"/>
  <c r="G448" i="2"/>
  <c r="F448" i="2"/>
  <c r="E448" i="2"/>
  <c r="K448" i="2" s="1"/>
  <c r="D448" i="2"/>
  <c r="C448" i="2"/>
  <c r="B448" i="2"/>
  <c r="A448" i="2"/>
  <c r="J447" i="2"/>
  <c r="I447" i="2"/>
  <c r="L447" i="2" s="1"/>
  <c r="H447" i="2"/>
  <c r="G447" i="2"/>
  <c r="F447" i="2"/>
  <c r="E447" i="2"/>
  <c r="K447" i="2" s="1"/>
  <c r="D447" i="2"/>
  <c r="C447" i="2"/>
  <c r="B447" i="2"/>
  <c r="A447" i="2"/>
  <c r="J446" i="2"/>
  <c r="I446" i="2"/>
  <c r="L446" i="2" s="1"/>
  <c r="H446" i="2"/>
  <c r="G446" i="2"/>
  <c r="F446" i="2"/>
  <c r="E446" i="2"/>
  <c r="K446" i="2" s="1"/>
  <c r="D446" i="2"/>
  <c r="C446" i="2"/>
  <c r="B446" i="2"/>
  <c r="A446" i="2"/>
  <c r="J445" i="2"/>
  <c r="I445" i="2"/>
  <c r="L445" i="2" s="1"/>
  <c r="H445" i="2"/>
  <c r="G445" i="2"/>
  <c r="F445" i="2"/>
  <c r="E445" i="2"/>
  <c r="K445" i="2" s="1"/>
  <c r="D445" i="2"/>
  <c r="C445" i="2"/>
  <c r="B445" i="2"/>
  <c r="A445" i="2"/>
  <c r="J444" i="2"/>
  <c r="I444" i="2"/>
  <c r="L444" i="2" s="1"/>
  <c r="H444" i="2"/>
  <c r="G444" i="2"/>
  <c r="F444" i="2"/>
  <c r="E444" i="2"/>
  <c r="K444" i="2" s="1"/>
  <c r="D444" i="2"/>
  <c r="C444" i="2"/>
  <c r="B444" i="2"/>
  <c r="A444" i="2"/>
  <c r="J443" i="2"/>
  <c r="I443" i="2"/>
  <c r="L443" i="2" s="1"/>
  <c r="H443" i="2"/>
  <c r="G443" i="2"/>
  <c r="F443" i="2"/>
  <c r="E443" i="2"/>
  <c r="K443" i="2" s="1"/>
  <c r="D443" i="2"/>
  <c r="C443" i="2"/>
  <c r="B443" i="2"/>
  <c r="A443" i="2"/>
  <c r="J442" i="2"/>
  <c r="I442" i="2"/>
  <c r="L442" i="2" s="1"/>
  <c r="H442" i="2"/>
  <c r="G442" i="2"/>
  <c r="F442" i="2"/>
  <c r="E442" i="2"/>
  <c r="K442" i="2" s="1"/>
  <c r="D442" i="2"/>
  <c r="C442" i="2"/>
  <c r="B442" i="2"/>
  <c r="A442" i="2"/>
  <c r="J441" i="2"/>
  <c r="I441" i="2"/>
  <c r="L441" i="2" s="1"/>
  <c r="H441" i="2"/>
  <c r="G441" i="2"/>
  <c r="F441" i="2"/>
  <c r="E441" i="2"/>
  <c r="K441" i="2" s="1"/>
  <c r="D441" i="2"/>
  <c r="C441" i="2"/>
  <c r="B441" i="2"/>
  <c r="A441" i="2"/>
  <c r="J440" i="2"/>
  <c r="I440" i="2"/>
  <c r="L440" i="2" s="1"/>
  <c r="H440" i="2"/>
  <c r="G440" i="2"/>
  <c r="F440" i="2"/>
  <c r="E440" i="2"/>
  <c r="K440" i="2" s="1"/>
  <c r="D440" i="2"/>
  <c r="C440" i="2"/>
  <c r="B440" i="2"/>
  <c r="A440" i="2"/>
  <c r="J439" i="2"/>
  <c r="I439" i="2"/>
  <c r="L439" i="2" s="1"/>
  <c r="H439" i="2"/>
  <c r="G439" i="2"/>
  <c r="F439" i="2"/>
  <c r="E439" i="2"/>
  <c r="K439" i="2" s="1"/>
  <c r="D439" i="2"/>
  <c r="C439" i="2"/>
  <c r="B439" i="2"/>
  <c r="A439" i="2"/>
  <c r="J438" i="2"/>
  <c r="I438" i="2"/>
  <c r="L438" i="2" s="1"/>
  <c r="H438" i="2"/>
  <c r="G438" i="2"/>
  <c r="F438" i="2"/>
  <c r="E438" i="2"/>
  <c r="K438" i="2" s="1"/>
  <c r="D438" i="2"/>
  <c r="C438" i="2"/>
  <c r="B438" i="2"/>
  <c r="A438" i="2"/>
  <c r="J437" i="2"/>
  <c r="I437" i="2"/>
  <c r="L437" i="2" s="1"/>
  <c r="H437" i="2"/>
  <c r="G437" i="2"/>
  <c r="F437" i="2"/>
  <c r="E437" i="2"/>
  <c r="K437" i="2" s="1"/>
  <c r="D437" i="2"/>
  <c r="C437" i="2"/>
  <c r="B437" i="2"/>
  <c r="A437" i="2"/>
  <c r="J436" i="2"/>
  <c r="I436" i="2"/>
  <c r="L436" i="2" s="1"/>
  <c r="H436" i="2"/>
  <c r="G436" i="2"/>
  <c r="F436" i="2"/>
  <c r="E436" i="2"/>
  <c r="K436" i="2" s="1"/>
  <c r="D436" i="2"/>
  <c r="C436" i="2"/>
  <c r="B436" i="2"/>
  <c r="A436" i="2"/>
  <c r="J435" i="2"/>
  <c r="I435" i="2"/>
  <c r="L435" i="2" s="1"/>
  <c r="H435" i="2"/>
  <c r="G435" i="2"/>
  <c r="F435" i="2"/>
  <c r="E435" i="2"/>
  <c r="K435" i="2" s="1"/>
  <c r="D435" i="2"/>
  <c r="C435" i="2"/>
  <c r="B435" i="2"/>
  <c r="A435" i="2"/>
  <c r="J434" i="2"/>
  <c r="I434" i="2"/>
  <c r="L434" i="2" s="1"/>
  <c r="H434" i="2"/>
  <c r="G434" i="2"/>
  <c r="F434" i="2"/>
  <c r="E434" i="2"/>
  <c r="K434" i="2" s="1"/>
  <c r="D434" i="2"/>
  <c r="C434" i="2"/>
  <c r="B434" i="2"/>
  <c r="A434" i="2"/>
  <c r="J433" i="2"/>
  <c r="I433" i="2"/>
  <c r="L433" i="2" s="1"/>
  <c r="H433" i="2"/>
  <c r="G433" i="2"/>
  <c r="F433" i="2"/>
  <c r="E433" i="2"/>
  <c r="K433" i="2" s="1"/>
  <c r="D433" i="2"/>
  <c r="C433" i="2"/>
  <c r="B433" i="2"/>
  <c r="A433" i="2"/>
  <c r="J432" i="2"/>
  <c r="I432" i="2"/>
  <c r="L432" i="2" s="1"/>
  <c r="H432" i="2"/>
  <c r="G432" i="2"/>
  <c r="F432" i="2"/>
  <c r="E432" i="2"/>
  <c r="K432" i="2" s="1"/>
  <c r="D432" i="2"/>
  <c r="C432" i="2"/>
  <c r="B432" i="2"/>
  <c r="A432" i="2"/>
  <c r="J431" i="2"/>
  <c r="I431" i="2"/>
  <c r="L431" i="2" s="1"/>
  <c r="H431" i="2"/>
  <c r="G431" i="2"/>
  <c r="F431" i="2"/>
  <c r="E431" i="2"/>
  <c r="K431" i="2" s="1"/>
  <c r="D431" i="2"/>
  <c r="C431" i="2"/>
  <c r="B431" i="2"/>
  <c r="A431" i="2"/>
  <c r="J430" i="2"/>
  <c r="I430" i="2"/>
  <c r="L430" i="2" s="1"/>
  <c r="H430" i="2"/>
  <c r="G430" i="2"/>
  <c r="F430" i="2"/>
  <c r="E430" i="2"/>
  <c r="K430" i="2" s="1"/>
  <c r="D430" i="2"/>
  <c r="C430" i="2"/>
  <c r="B430" i="2"/>
  <c r="A430" i="2"/>
  <c r="J429" i="2"/>
  <c r="I429" i="2"/>
  <c r="L429" i="2" s="1"/>
  <c r="H429" i="2"/>
  <c r="G429" i="2"/>
  <c r="F429" i="2"/>
  <c r="E429" i="2"/>
  <c r="K429" i="2" s="1"/>
  <c r="D429" i="2"/>
  <c r="C429" i="2"/>
  <c r="B429" i="2"/>
  <c r="A429" i="2"/>
  <c r="J428" i="2"/>
  <c r="I428" i="2"/>
  <c r="L428" i="2" s="1"/>
  <c r="H428" i="2"/>
  <c r="G428" i="2"/>
  <c r="F428" i="2"/>
  <c r="E428" i="2"/>
  <c r="K428" i="2" s="1"/>
  <c r="D428" i="2"/>
  <c r="C428" i="2"/>
  <c r="B428" i="2"/>
  <c r="A428" i="2"/>
  <c r="J427" i="2"/>
  <c r="I427" i="2"/>
  <c r="L427" i="2" s="1"/>
  <c r="H427" i="2"/>
  <c r="G427" i="2"/>
  <c r="F427" i="2"/>
  <c r="E427" i="2"/>
  <c r="K427" i="2" s="1"/>
  <c r="D427" i="2"/>
  <c r="C427" i="2"/>
  <c r="B427" i="2"/>
  <c r="A427" i="2"/>
  <c r="J426" i="2"/>
  <c r="I426" i="2"/>
  <c r="L426" i="2" s="1"/>
  <c r="H426" i="2"/>
  <c r="G426" i="2"/>
  <c r="F426" i="2"/>
  <c r="E426" i="2"/>
  <c r="K426" i="2" s="1"/>
  <c r="D426" i="2"/>
  <c r="C426" i="2"/>
  <c r="B426" i="2"/>
  <c r="A426" i="2"/>
  <c r="J425" i="2"/>
  <c r="I425" i="2"/>
  <c r="L425" i="2" s="1"/>
  <c r="H425" i="2"/>
  <c r="G425" i="2"/>
  <c r="F425" i="2"/>
  <c r="E425" i="2"/>
  <c r="K425" i="2" s="1"/>
  <c r="D425" i="2"/>
  <c r="C425" i="2"/>
  <c r="B425" i="2"/>
  <c r="A425" i="2"/>
  <c r="J424" i="2"/>
  <c r="I424" i="2"/>
  <c r="L424" i="2" s="1"/>
  <c r="H424" i="2"/>
  <c r="G424" i="2"/>
  <c r="F424" i="2"/>
  <c r="E424" i="2"/>
  <c r="K424" i="2" s="1"/>
  <c r="D424" i="2"/>
  <c r="C424" i="2"/>
  <c r="B424" i="2"/>
  <c r="A424" i="2"/>
  <c r="J423" i="2"/>
  <c r="I423" i="2"/>
  <c r="L423" i="2" s="1"/>
  <c r="H423" i="2"/>
  <c r="G423" i="2"/>
  <c r="F423" i="2"/>
  <c r="E423" i="2"/>
  <c r="K423" i="2" s="1"/>
  <c r="D423" i="2"/>
  <c r="C423" i="2"/>
  <c r="B423" i="2"/>
  <c r="A423" i="2"/>
  <c r="J422" i="2"/>
  <c r="I422" i="2"/>
  <c r="L422" i="2" s="1"/>
  <c r="H422" i="2"/>
  <c r="G422" i="2"/>
  <c r="F422" i="2"/>
  <c r="E422" i="2"/>
  <c r="K422" i="2" s="1"/>
  <c r="D422" i="2"/>
  <c r="C422" i="2"/>
  <c r="B422" i="2"/>
  <c r="A422" i="2"/>
  <c r="J421" i="2"/>
  <c r="I421" i="2"/>
  <c r="L421" i="2" s="1"/>
  <c r="H421" i="2"/>
  <c r="G421" i="2"/>
  <c r="F421" i="2"/>
  <c r="E421" i="2"/>
  <c r="K421" i="2" s="1"/>
  <c r="D421" i="2"/>
  <c r="C421" i="2"/>
  <c r="B421" i="2"/>
  <c r="A421" i="2"/>
  <c r="J420" i="2"/>
  <c r="I420" i="2"/>
  <c r="L420" i="2" s="1"/>
  <c r="H420" i="2"/>
  <c r="G420" i="2"/>
  <c r="F420" i="2"/>
  <c r="E420" i="2"/>
  <c r="K420" i="2" s="1"/>
  <c r="D420" i="2"/>
  <c r="C420" i="2"/>
  <c r="B420" i="2"/>
  <c r="A420" i="2"/>
  <c r="J419" i="2"/>
  <c r="I419" i="2"/>
  <c r="L419" i="2" s="1"/>
  <c r="H419" i="2"/>
  <c r="G419" i="2"/>
  <c r="F419" i="2"/>
  <c r="E419" i="2"/>
  <c r="K419" i="2" s="1"/>
  <c r="D419" i="2"/>
  <c r="C419" i="2"/>
  <c r="B419" i="2"/>
  <c r="A419" i="2"/>
  <c r="J418" i="2"/>
  <c r="I418" i="2"/>
  <c r="L418" i="2" s="1"/>
  <c r="H418" i="2"/>
  <c r="G418" i="2"/>
  <c r="F418" i="2"/>
  <c r="E418" i="2"/>
  <c r="K418" i="2" s="1"/>
  <c r="D418" i="2"/>
  <c r="C418" i="2"/>
  <c r="B418" i="2"/>
  <c r="A418" i="2"/>
  <c r="J417" i="2"/>
  <c r="I417" i="2"/>
  <c r="L417" i="2" s="1"/>
  <c r="H417" i="2"/>
  <c r="G417" i="2"/>
  <c r="F417" i="2"/>
  <c r="E417" i="2"/>
  <c r="K417" i="2" s="1"/>
  <c r="D417" i="2"/>
  <c r="C417" i="2"/>
  <c r="B417" i="2"/>
  <c r="A417" i="2"/>
  <c r="J416" i="2"/>
  <c r="I416" i="2"/>
  <c r="L416" i="2" s="1"/>
  <c r="H416" i="2"/>
  <c r="G416" i="2"/>
  <c r="F416" i="2"/>
  <c r="E416" i="2"/>
  <c r="K416" i="2" s="1"/>
  <c r="D416" i="2"/>
  <c r="C416" i="2"/>
  <c r="B416" i="2"/>
  <c r="A416" i="2"/>
  <c r="J415" i="2"/>
  <c r="I415" i="2"/>
  <c r="L415" i="2" s="1"/>
  <c r="H415" i="2"/>
  <c r="G415" i="2"/>
  <c r="F415" i="2"/>
  <c r="E415" i="2"/>
  <c r="K415" i="2" s="1"/>
  <c r="D415" i="2"/>
  <c r="C415" i="2"/>
  <c r="B415" i="2"/>
  <c r="A415" i="2"/>
  <c r="J414" i="2"/>
  <c r="I414" i="2"/>
  <c r="L414" i="2" s="1"/>
  <c r="H414" i="2"/>
  <c r="G414" i="2"/>
  <c r="F414" i="2"/>
  <c r="E414" i="2"/>
  <c r="K414" i="2" s="1"/>
  <c r="D414" i="2"/>
  <c r="C414" i="2"/>
  <c r="B414" i="2"/>
  <c r="A414" i="2"/>
  <c r="J413" i="2"/>
  <c r="I413" i="2"/>
  <c r="L413" i="2" s="1"/>
  <c r="H413" i="2"/>
  <c r="G413" i="2"/>
  <c r="F413" i="2"/>
  <c r="E413" i="2"/>
  <c r="K413" i="2" s="1"/>
  <c r="D413" i="2"/>
  <c r="C413" i="2"/>
  <c r="B413" i="2"/>
  <c r="A413" i="2"/>
  <c r="J412" i="2"/>
  <c r="I412" i="2"/>
  <c r="L412" i="2" s="1"/>
  <c r="H412" i="2"/>
  <c r="G412" i="2"/>
  <c r="F412" i="2"/>
  <c r="E412" i="2"/>
  <c r="K412" i="2" s="1"/>
  <c r="D412" i="2"/>
  <c r="C412" i="2"/>
  <c r="B412" i="2"/>
  <c r="A412" i="2"/>
  <c r="J411" i="2"/>
  <c r="I411" i="2"/>
  <c r="L411" i="2" s="1"/>
  <c r="H411" i="2"/>
  <c r="G411" i="2"/>
  <c r="F411" i="2"/>
  <c r="E411" i="2"/>
  <c r="K411" i="2" s="1"/>
  <c r="D411" i="2"/>
  <c r="C411" i="2"/>
  <c r="B411" i="2"/>
  <c r="A411" i="2"/>
  <c r="J410" i="2"/>
  <c r="I410" i="2"/>
  <c r="L410" i="2" s="1"/>
  <c r="H410" i="2"/>
  <c r="G410" i="2"/>
  <c r="F410" i="2"/>
  <c r="E410" i="2"/>
  <c r="K410" i="2" s="1"/>
  <c r="D410" i="2"/>
  <c r="C410" i="2"/>
  <c r="B410" i="2"/>
  <c r="A410" i="2"/>
  <c r="J409" i="2"/>
  <c r="I409" i="2"/>
  <c r="L409" i="2" s="1"/>
  <c r="H409" i="2"/>
  <c r="G409" i="2"/>
  <c r="F409" i="2"/>
  <c r="E409" i="2"/>
  <c r="K409" i="2" s="1"/>
  <c r="D409" i="2"/>
  <c r="C409" i="2"/>
  <c r="B409" i="2"/>
  <c r="A409" i="2"/>
  <c r="J408" i="2"/>
  <c r="I408" i="2"/>
  <c r="L408" i="2" s="1"/>
  <c r="H408" i="2"/>
  <c r="G408" i="2"/>
  <c r="F408" i="2"/>
  <c r="E408" i="2"/>
  <c r="K408" i="2" s="1"/>
  <c r="D408" i="2"/>
  <c r="C408" i="2"/>
  <c r="B408" i="2"/>
  <c r="A408" i="2"/>
  <c r="J407" i="2"/>
  <c r="I407" i="2"/>
  <c r="L407" i="2" s="1"/>
  <c r="H407" i="2"/>
  <c r="G407" i="2"/>
  <c r="F407" i="2"/>
  <c r="E407" i="2"/>
  <c r="K407" i="2" s="1"/>
  <c r="D407" i="2"/>
  <c r="C407" i="2"/>
  <c r="B407" i="2"/>
  <c r="A407" i="2"/>
  <c r="J406" i="2"/>
  <c r="I406" i="2"/>
  <c r="L406" i="2" s="1"/>
  <c r="H406" i="2"/>
  <c r="G406" i="2"/>
  <c r="F406" i="2"/>
  <c r="E406" i="2"/>
  <c r="K406" i="2" s="1"/>
  <c r="D406" i="2"/>
  <c r="C406" i="2"/>
  <c r="B406" i="2"/>
  <c r="A406" i="2"/>
  <c r="J405" i="2"/>
  <c r="I405" i="2"/>
  <c r="L405" i="2" s="1"/>
  <c r="H405" i="2"/>
  <c r="G405" i="2"/>
  <c r="F405" i="2"/>
  <c r="E405" i="2"/>
  <c r="K405" i="2" s="1"/>
  <c r="D405" i="2"/>
  <c r="C405" i="2"/>
  <c r="B405" i="2"/>
  <c r="A405" i="2"/>
  <c r="J404" i="2"/>
  <c r="I404" i="2"/>
  <c r="L404" i="2" s="1"/>
  <c r="H404" i="2"/>
  <c r="G404" i="2"/>
  <c r="F404" i="2"/>
  <c r="E404" i="2"/>
  <c r="K404" i="2" s="1"/>
  <c r="D404" i="2"/>
  <c r="C404" i="2"/>
  <c r="B404" i="2"/>
  <c r="A404" i="2"/>
  <c r="J403" i="2"/>
  <c r="I403" i="2"/>
  <c r="L403" i="2" s="1"/>
  <c r="H403" i="2"/>
  <c r="G403" i="2"/>
  <c r="F403" i="2"/>
  <c r="E403" i="2"/>
  <c r="K403" i="2" s="1"/>
  <c r="D403" i="2"/>
  <c r="C403" i="2"/>
  <c r="B403" i="2"/>
  <c r="A403" i="2"/>
  <c r="J402" i="2"/>
  <c r="I402" i="2"/>
  <c r="L402" i="2" s="1"/>
  <c r="H402" i="2"/>
  <c r="G402" i="2"/>
  <c r="F402" i="2"/>
  <c r="E402" i="2"/>
  <c r="K402" i="2" s="1"/>
  <c r="D402" i="2"/>
  <c r="C402" i="2"/>
  <c r="B402" i="2"/>
  <c r="A402" i="2"/>
  <c r="J401" i="2"/>
  <c r="I401" i="2"/>
  <c r="L401" i="2" s="1"/>
  <c r="H401" i="2"/>
  <c r="G401" i="2"/>
  <c r="F401" i="2"/>
  <c r="E401" i="2"/>
  <c r="K401" i="2" s="1"/>
  <c r="D401" i="2"/>
  <c r="C401" i="2"/>
  <c r="B401" i="2"/>
  <c r="A401" i="2"/>
  <c r="J400" i="2"/>
  <c r="I400" i="2"/>
  <c r="L400" i="2" s="1"/>
  <c r="H400" i="2"/>
  <c r="G400" i="2"/>
  <c r="F400" i="2"/>
  <c r="E400" i="2"/>
  <c r="K400" i="2" s="1"/>
  <c r="D400" i="2"/>
  <c r="C400" i="2"/>
  <c r="B400" i="2"/>
  <c r="A400" i="2"/>
  <c r="J399" i="2"/>
  <c r="I399" i="2"/>
  <c r="L399" i="2" s="1"/>
  <c r="H399" i="2"/>
  <c r="G399" i="2"/>
  <c r="F399" i="2"/>
  <c r="E399" i="2"/>
  <c r="K399" i="2" s="1"/>
  <c r="D399" i="2"/>
  <c r="C399" i="2"/>
  <c r="B399" i="2"/>
  <c r="A399" i="2"/>
  <c r="J398" i="2"/>
  <c r="I398" i="2"/>
  <c r="L398" i="2" s="1"/>
  <c r="H398" i="2"/>
  <c r="G398" i="2"/>
  <c r="F398" i="2"/>
  <c r="E398" i="2"/>
  <c r="K398" i="2" s="1"/>
  <c r="D398" i="2"/>
  <c r="C398" i="2"/>
  <c r="B398" i="2"/>
  <c r="A398" i="2"/>
  <c r="J397" i="2"/>
  <c r="I397" i="2"/>
  <c r="L397" i="2" s="1"/>
  <c r="H397" i="2"/>
  <c r="G397" i="2"/>
  <c r="F397" i="2"/>
  <c r="E397" i="2"/>
  <c r="K397" i="2" s="1"/>
  <c r="D397" i="2"/>
  <c r="C397" i="2"/>
  <c r="B397" i="2"/>
  <c r="A397" i="2"/>
  <c r="J396" i="2"/>
  <c r="I396" i="2"/>
  <c r="L396" i="2" s="1"/>
  <c r="H396" i="2"/>
  <c r="G396" i="2"/>
  <c r="F396" i="2"/>
  <c r="E396" i="2"/>
  <c r="K396" i="2" s="1"/>
  <c r="D396" i="2"/>
  <c r="C396" i="2"/>
  <c r="B396" i="2"/>
  <c r="A396" i="2"/>
  <c r="J395" i="2"/>
  <c r="I395" i="2"/>
  <c r="L395" i="2" s="1"/>
  <c r="H395" i="2"/>
  <c r="G395" i="2"/>
  <c r="F395" i="2"/>
  <c r="E395" i="2"/>
  <c r="K395" i="2" s="1"/>
  <c r="D395" i="2"/>
  <c r="C395" i="2"/>
  <c r="B395" i="2"/>
  <c r="A395" i="2"/>
  <c r="J394" i="2"/>
  <c r="I394" i="2"/>
  <c r="L394" i="2" s="1"/>
  <c r="H394" i="2"/>
  <c r="G394" i="2"/>
  <c r="F394" i="2"/>
  <c r="E394" i="2"/>
  <c r="K394" i="2" s="1"/>
  <c r="D394" i="2"/>
  <c r="C394" i="2"/>
  <c r="B394" i="2"/>
  <c r="A394" i="2"/>
  <c r="J393" i="2"/>
  <c r="I393" i="2"/>
  <c r="L393" i="2" s="1"/>
  <c r="H393" i="2"/>
  <c r="G393" i="2"/>
  <c r="F393" i="2"/>
  <c r="E393" i="2"/>
  <c r="K393" i="2" s="1"/>
  <c r="D393" i="2"/>
  <c r="C393" i="2"/>
  <c r="B393" i="2"/>
  <c r="A393" i="2"/>
  <c r="J392" i="2"/>
  <c r="I392" i="2"/>
  <c r="L392" i="2" s="1"/>
  <c r="H392" i="2"/>
  <c r="G392" i="2"/>
  <c r="F392" i="2"/>
  <c r="E392" i="2"/>
  <c r="K392" i="2" s="1"/>
  <c r="D392" i="2"/>
  <c r="C392" i="2"/>
  <c r="B392" i="2"/>
  <c r="A392" i="2"/>
  <c r="J391" i="2"/>
  <c r="I391" i="2"/>
  <c r="L391" i="2" s="1"/>
  <c r="H391" i="2"/>
  <c r="G391" i="2"/>
  <c r="F391" i="2"/>
  <c r="E391" i="2"/>
  <c r="K391" i="2" s="1"/>
  <c r="D391" i="2"/>
  <c r="C391" i="2"/>
  <c r="B391" i="2"/>
  <c r="A391" i="2"/>
  <c r="J390" i="2"/>
  <c r="I390" i="2"/>
  <c r="L390" i="2" s="1"/>
  <c r="H390" i="2"/>
  <c r="G390" i="2"/>
  <c r="F390" i="2"/>
  <c r="E390" i="2"/>
  <c r="K390" i="2" s="1"/>
  <c r="D390" i="2"/>
  <c r="C390" i="2"/>
  <c r="B390" i="2"/>
  <c r="A390" i="2"/>
  <c r="J389" i="2"/>
  <c r="I389" i="2"/>
  <c r="L389" i="2" s="1"/>
  <c r="H389" i="2"/>
  <c r="G389" i="2"/>
  <c r="F389" i="2"/>
  <c r="E389" i="2"/>
  <c r="K389" i="2" s="1"/>
  <c r="D389" i="2"/>
  <c r="C389" i="2"/>
  <c r="B389" i="2"/>
  <c r="A389" i="2"/>
  <c r="J388" i="2"/>
  <c r="I388" i="2"/>
  <c r="L388" i="2" s="1"/>
  <c r="H388" i="2"/>
  <c r="G388" i="2"/>
  <c r="F388" i="2"/>
  <c r="E388" i="2"/>
  <c r="K388" i="2" s="1"/>
  <c r="D388" i="2"/>
  <c r="C388" i="2"/>
  <c r="B388" i="2"/>
  <c r="A388" i="2"/>
  <c r="J387" i="2"/>
  <c r="I387" i="2"/>
  <c r="L387" i="2" s="1"/>
  <c r="H387" i="2"/>
  <c r="G387" i="2"/>
  <c r="F387" i="2"/>
  <c r="E387" i="2"/>
  <c r="K387" i="2" s="1"/>
  <c r="D387" i="2"/>
  <c r="C387" i="2"/>
  <c r="B387" i="2"/>
  <c r="A387" i="2"/>
  <c r="J386" i="2"/>
  <c r="I386" i="2"/>
  <c r="L386" i="2" s="1"/>
  <c r="H386" i="2"/>
  <c r="G386" i="2"/>
  <c r="F386" i="2"/>
  <c r="E386" i="2"/>
  <c r="K386" i="2" s="1"/>
  <c r="D386" i="2"/>
  <c r="C386" i="2"/>
  <c r="B386" i="2"/>
  <c r="A386" i="2"/>
  <c r="J385" i="2"/>
  <c r="I385" i="2"/>
  <c r="L385" i="2" s="1"/>
  <c r="H385" i="2"/>
  <c r="G385" i="2"/>
  <c r="F385" i="2"/>
  <c r="E385" i="2"/>
  <c r="K385" i="2" s="1"/>
  <c r="D385" i="2"/>
  <c r="C385" i="2"/>
  <c r="B385" i="2"/>
  <c r="A385" i="2"/>
  <c r="J384" i="2"/>
  <c r="I384" i="2"/>
  <c r="L384" i="2" s="1"/>
  <c r="H384" i="2"/>
  <c r="G384" i="2"/>
  <c r="F384" i="2"/>
  <c r="E384" i="2"/>
  <c r="K384" i="2" s="1"/>
  <c r="D384" i="2"/>
  <c r="C384" i="2"/>
  <c r="B384" i="2"/>
  <c r="A384" i="2"/>
  <c r="J383" i="2"/>
  <c r="I383" i="2"/>
  <c r="L383" i="2" s="1"/>
  <c r="H383" i="2"/>
  <c r="G383" i="2"/>
  <c r="F383" i="2"/>
  <c r="E383" i="2"/>
  <c r="K383" i="2" s="1"/>
  <c r="D383" i="2"/>
  <c r="C383" i="2"/>
  <c r="B383" i="2"/>
  <c r="A383" i="2"/>
  <c r="J382" i="2"/>
  <c r="I382" i="2"/>
  <c r="L382" i="2" s="1"/>
  <c r="H382" i="2"/>
  <c r="G382" i="2"/>
  <c r="F382" i="2"/>
  <c r="E382" i="2"/>
  <c r="K382" i="2" s="1"/>
  <c r="D382" i="2"/>
  <c r="C382" i="2"/>
  <c r="B382" i="2"/>
  <c r="A382" i="2"/>
  <c r="J381" i="2"/>
  <c r="I381" i="2"/>
  <c r="L381" i="2" s="1"/>
  <c r="H381" i="2"/>
  <c r="G381" i="2"/>
  <c r="F381" i="2"/>
  <c r="E381" i="2"/>
  <c r="K381" i="2" s="1"/>
  <c r="D381" i="2"/>
  <c r="C381" i="2"/>
  <c r="B381" i="2"/>
  <c r="A381" i="2"/>
  <c r="J380" i="2"/>
  <c r="I380" i="2"/>
  <c r="L380" i="2" s="1"/>
  <c r="H380" i="2"/>
  <c r="G380" i="2"/>
  <c r="F380" i="2"/>
  <c r="E380" i="2"/>
  <c r="K380" i="2" s="1"/>
  <c r="D380" i="2"/>
  <c r="C380" i="2"/>
  <c r="B380" i="2"/>
  <c r="A380" i="2"/>
  <c r="J379" i="2"/>
  <c r="I379" i="2"/>
  <c r="L379" i="2" s="1"/>
  <c r="H379" i="2"/>
  <c r="G379" i="2"/>
  <c r="F379" i="2"/>
  <c r="E379" i="2"/>
  <c r="K379" i="2" s="1"/>
  <c r="D379" i="2"/>
  <c r="C379" i="2"/>
  <c r="B379" i="2"/>
  <c r="A379" i="2"/>
  <c r="J378" i="2"/>
  <c r="I378" i="2"/>
  <c r="L378" i="2" s="1"/>
  <c r="H378" i="2"/>
  <c r="G378" i="2"/>
  <c r="F378" i="2"/>
  <c r="E378" i="2"/>
  <c r="K378" i="2" s="1"/>
  <c r="D378" i="2"/>
  <c r="C378" i="2"/>
  <c r="B378" i="2"/>
  <c r="A378" i="2"/>
  <c r="J377" i="2"/>
  <c r="I377" i="2"/>
  <c r="L377" i="2" s="1"/>
  <c r="H377" i="2"/>
  <c r="G377" i="2"/>
  <c r="F377" i="2"/>
  <c r="E377" i="2"/>
  <c r="K377" i="2" s="1"/>
  <c r="D377" i="2"/>
  <c r="C377" i="2"/>
  <c r="B377" i="2"/>
  <c r="A377" i="2"/>
  <c r="J376" i="2"/>
  <c r="I376" i="2"/>
  <c r="L376" i="2" s="1"/>
  <c r="H376" i="2"/>
  <c r="G376" i="2"/>
  <c r="F376" i="2"/>
  <c r="E376" i="2"/>
  <c r="K376" i="2" s="1"/>
  <c r="D376" i="2"/>
  <c r="C376" i="2"/>
  <c r="B376" i="2"/>
  <c r="A376" i="2"/>
  <c r="J375" i="2"/>
  <c r="I375" i="2"/>
  <c r="L375" i="2" s="1"/>
  <c r="H375" i="2"/>
  <c r="G375" i="2"/>
  <c r="F375" i="2"/>
  <c r="E375" i="2"/>
  <c r="K375" i="2" s="1"/>
  <c r="D375" i="2"/>
  <c r="C375" i="2"/>
  <c r="B375" i="2"/>
  <c r="A375" i="2"/>
  <c r="J374" i="2"/>
  <c r="I374" i="2"/>
  <c r="L374" i="2" s="1"/>
  <c r="H374" i="2"/>
  <c r="G374" i="2"/>
  <c r="F374" i="2"/>
  <c r="E374" i="2"/>
  <c r="K374" i="2" s="1"/>
  <c r="D374" i="2"/>
  <c r="C374" i="2"/>
  <c r="B374" i="2"/>
  <c r="A374" i="2"/>
  <c r="J373" i="2"/>
  <c r="I373" i="2"/>
  <c r="L373" i="2" s="1"/>
  <c r="H373" i="2"/>
  <c r="G373" i="2"/>
  <c r="F373" i="2"/>
  <c r="E373" i="2"/>
  <c r="K373" i="2" s="1"/>
  <c r="D373" i="2"/>
  <c r="C373" i="2"/>
  <c r="B373" i="2"/>
  <c r="A373" i="2"/>
  <c r="J372" i="2"/>
  <c r="I372" i="2"/>
  <c r="L372" i="2" s="1"/>
  <c r="H372" i="2"/>
  <c r="G372" i="2"/>
  <c r="F372" i="2"/>
  <c r="E372" i="2"/>
  <c r="K372" i="2" s="1"/>
  <c r="D372" i="2"/>
  <c r="C372" i="2"/>
  <c r="B372" i="2"/>
  <c r="A372" i="2"/>
  <c r="J371" i="2"/>
  <c r="I371" i="2"/>
  <c r="L371" i="2" s="1"/>
  <c r="H371" i="2"/>
  <c r="G371" i="2"/>
  <c r="F371" i="2"/>
  <c r="E371" i="2"/>
  <c r="K371" i="2" s="1"/>
  <c r="D371" i="2"/>
  <c r="C371" i="2"/>
  <c r="B371" i="2"/>
  <c r="A371" i="2"/>
  <c r="J370" i="2"/>
  <c r="I370" i="2"/>
  <c r="L370" i="2" s="1"/>
  <c r="H370" i="2"/>
  <c r="G370" i="2"/>
  <c r="F370" i="2"/>
  <c r="E370" i="2"/>
  <c r="K370" i="2" s="1"/>
  <c r="D370" i="2"/>
  <c r="C370" i="2"/>
  <c r="B370" i="2"/>
  <c r="A370" i="2"/>
  <c r="J369" i="2"/>
  <c r="I369" i="2"/>
  <c r="L369" i="2" s="1"/>
  <c r="H369" i="2"/>
  <c r="G369" i="2"/>
  <c r="F369" i="2"/>
  <c r="E369" i="2"/>
  <c r="K369" i="2" s="1"/>
  <c r="D369" i="2"/>
  <c r="C369" i="2"/>
  <c r="B369" i="2"/>
  <c r="A369" i="2"/>
  <c r="J368" i="2"/>
  <c r="I368" i="2"/>
  <c r="L368" i="2" s="1"/>
  <c r="H368" i="2"/>
  <c r="G368" i="2"/>
  <c r="F368" i="2"/>
  <c r="E368" i="2"/>
  <c r="K368" i="2" s="1"/>
  <c r="D368" i="2"/>
  <c r="C368" i="2"/>
  <c r="B368" i="2"/>
  <c r="A368" i="2"/>
  <c r="J367" i="2"/>
  <c r="I367" i="2"/>
  <c r="L367" i="2" s="1"/>
  <c r="H367" i="2"/>
  <c r="G367" i="2"/>
  <c r="F367" i="2"/>
  <c r="E367" i="2"/>
  <c r="K367" i="2" s="1"/>
  <c r="D367" i="2"/>
  <c r="C367" i="2"/>
  <c r="B367" i="2"/>
  <c r="A367" i="2"/>
  <c r="J366" i="2"/>
  <c r="I366" i="2"/>
  <c r="L366" i="2" s="1"/>
  <c r="H366" i="2"/>
  <c r="G366" i="2"/>
  <c r="F366" i="2"/>
  <c r="E366" i="2"/>
  <c r="K366" i="2" s="1"/>
  <c r="D366" i="2"/>
  <c r="C366" i="2"/>
  <c r="B366" i="2"/>
  <c r="A366" i="2"/>
  <c r="J365" i="2"/>
  <c r="I365" i="2"/>
  <c r="L365" i="2" s="1"/>
  <c r="H365" i="2"/>
  <c r="G365" i="2"/>
  <c r="F365" i="2"/>
  <c r="E365" i="2"/>
  <c r="K365" i="2" s="1"/>
  <c r="D365" i="2"/>
  <c r="C365" i="2"/>
  <c r="B365" i="2"/>
  <c r="A365" i="2"/>
  <c r="J364" i="2"/>
  <c r="I364" i="2"/>
  <c r="L364" i="2" s="1"/>
  <c r="H364" i="2"/>
  <c r="G364" i="2"/>
  <c r="F364" i="2"/>
  <c r="E364" i="2"/>
  <c r="K364" i="2" s="1"/>
  <c r="D364" i="2"/>
  <c r="C364" i="2"/>
  <c r="B364" i="2"/>
  <c r="A364" i="2"/>
  <c r="J363" i="2"/>
  <c r="I363" i="2"/>
  <c r="L363" i="2" s="1"/>
  <c r="H363" i="2"/>
  <c r="G363" i="2"/>
  <c r="F363" i="2"/>
  <c r="E363" i="2"/>
  <c r="K363" i="2" s="1"/>
  <c r="D363" i="2"/>
  <c r="C363" i="2"/>
  <c r="B363" i="2"/>
  <c r="A363" i="2"/>
  <c r="J362" i="2"/>
  <c r="I362" i="2"/>
  <c r="L362" i="2" s="1"/>
  <c r="H362" i="2"/>
  <c r="G362" i="2"/>
  <c r="F362" i="2"/>
  <c r="E362" i="2"/>
  <c r="K362" i="2" s="1"/>
  <c r="D362" i="2"/>
  <c r="C362" i="2"/>
  <c r="B362" i="2"/>
  <c r="A362" i="2"/>
  <c r="J361" i="2"/>
  <c r="I361" i="2"/>
  <c r="L361" i="2" s="1"/>
  <c r="H361" i="2"/>
  <c r="G361" i="2"/>
  <c r="F361" i="2"/>
  <c r="E361" i="2"/>
  <c r="K361" i="2" s="1"/>
  <c r="D361" i="2"/>
  <c r="C361" i="2"/>
  <c r="B361" i="2"/>
  <c r="A361" i="2"/>
  <c r="J360" i="2"/>
  <c r="I360" i="2"/>
  <c r="L360" i="2" s="1"/>
  <c r="H360" i="2"/>
  <c r="G360" i="2"/>
  <c r="F360" i="2"/>
  <c r="E360" i="2"/>
  <c r="K360" i="2" s="1"/>
  <c r="D360" i="2"/>
  <c r="C360" i="2"/>
  <c r="B360" i="2"/>
  <c r="A360" i="2"/>
  <c r="J359" i="2"/>
  <c r="I359" i="2"/>
  <c r="L359" i="2" s="1"/>
  <c r="H359" i="2"/>
  <c r="G359" i="2"/>
  <c r="F359" i="2"/>
  <c r="E359" i="2"/>
  <c r="K359" i="2" s="1"/>
  <c r="D359" i="2"/>
  <c r="C359" i="2"/>
  <c r="B359" i="2"/>
  <c r="A359" i="2"/>
  <c r="J358" i="2"/>
  <c r="I358" i="2"/>
  <c r="L358" i="2" s="1"/>
  <c r="H358" i="2"/>
  <c r="G358" i="2"/>
  <c r="F358" i="2"/>
  <c r="E358" i="2"/>
  <c r="K358" i="2" s="1"/>
  <c r="D358" i="2"/>
  <c r="C358" i="2"/>
  <c r="B358" i="2"/>
  <c r="A358" i="2"/>
  <c r="J357" i="2"/>
  <c r="I357" i="2"/>
  <c r="L357" i="2" s="1"/>
  <c r="H357" i="2"/>
  <c r="G357" i="2"/>
  <c r="F357" i="2"/>
  <c r="E357" i="2"/>
  <c r="K357" i="2" s="1"/>
  <c r="D357" i="2"/>
  <c r="C357" i="2"/>
  <c r="B357" i="2"/>
  <c r="A357" i="2"/>
  <c r="J356" i="2"/>
  <c r="I356" i="2"/>
  <c r="L356" i="2" s="1"/>
  <c r="H356" i="2"/>
  <c r="G356" i="2"/>
  <c r="F356" i="2"/>
  <c r="E356" i="2"/>
  <c r="K356" i="2" s="1"/>
  <c r="D356" i="2"/>
  <c r="C356" i="2"/>
  <c r="B356" i="2"/>
  <c r="A356" i="2"/>
  <c r="J355" i="2"/>
  <c r="I355" i="2"/>
  <c r="L355" i="2" s="1"/>
  <c r="H355" i="2"/>
  <c r="G355" i="2"/>
  <c r="F355" i="2"/>
  <c r="E355" i="2"/>
  <c r="K355" i="2" s="1"/>
  <c r="D355" i="2"/>
  <c r="C355" i="2"/>
  <c r="B355" i="2"/>
  <c r="A355" i="2"/>
  <c r="J354" i="2"/>
  <c r="I354" i="2"/>
  <c r="L354" i="2" s="1"/>
  <c r="H354" i="2"/>
  <c r="G354" i="2"/>
  <c r="F354" i="2"/>
  <c r="E354" i="2"/>
  <c r="K354" i="2" s="1"/>
  <c r="D354" i="2"/>
  <c r="C354" i="2"/>
  <c r="B354" i="2"/>
  <c r="A354" i="2"/>
  <c r="J353" i="2"/>
  <c r="I353" i="2"/>
  <c r="L353" i="2" s="1"/>
  <c r="H353" i="2"/>
  <c r="G353" i="2"/>
  <c r="F353" i="2"/>
  <c r="E353" i="2"/>
  <c r="K353" i="2" s="1"/>
  <c r="D353" i="2"/>
  <c r="C353" i="2"/>
  <c r="B353" i="2"/>
  <c r="A353" i="2"/>
  <c r="J352" i="2"/>
  <c r="I352" i="2"/>
  <c r="L352" i="2" s="1"/>
  <c r="H352" i="2"/>
  <c r="G352" i="2"/>
  <c r="F352" i="2"/>
  <c r="E352" i="2"/>
  <c r="K352" i="2" s="1"/>
  <c r="D352" i="2"/>
  <c r="C352" i="2"/>
  <c r="B352" i="2"/>
  <c r="A352" i="2"/>
  <c r="J351" i="2"/>
  <c r="I351" i="2"/>
  <c r="L351" i="2" s="1"/>
  <c r="H351" i="2"/>
  <c r="G351" i="2"/>
  <c r="F351" i="2"/>
  <c r="E351" i="2"/>
  <c r="K351" i="2" s="1"/>
  <c r="D351" i="2"/>
  <c r="C351" i="2"/>
  <c r="B351" i="2"/>
  <c r="A351" i="2"/>
  <c r="J350" i="2"/>
  <c r="I350" i="2"/>
  <c r="L350" i="2" s="1"/>
  <c r="H350" i="2"/>
  <c r="G350" i="2"/>
  <c r="F350" i="2"/>
  <c r="E350" i="2"/>
  <c r="K350" i="2" s="1"/>
  <c r="D350" i="2"/>
  <c r="C350" i="2"/>
  <c r="B350" i="2"/>
  <c r="A350" i="2"/>
  <c r="J349" i="2"/>
  <c r="I349" i="2"/>
  <c r="L349" i="2" s="1"/>
  <c r="H349" i="2"/>
  <c r="G349" i="2"/>
  <c r="F349" i="2"/>
  <c r="E349" i="2"/>
  <c r="K349" i="2" s="1"/>
  <c r="D349" i="2"/>
  <c r="C349" i="2"/>
  <c r="B349" i="2"/>
  <c r="A349" i="2"/>
  <c r="J348" i="2"/>
  <c r="I348" i="2"/>
  <c r="L348" i="2" s="1"/>
  <c r="H348" i="2"/>
  <c r="G348" i="2"/>
  <c r="F348" i="2"/>
  <c r="E348" i="2"/>
  <c r="K348" i="2" s="1"/>
  <c r="D348" i="2"/>
  <c r="C348" i="2"/>
  <c r="B348" i="2"/>
  <c r="A348" i="2"/>
  <c r="J347" i="2"/>
  <c r="I347" i="2"/>
  <c r="L347" i="2" s="1"/>
  <c r="H347" i="2"/>
  <c r="G347" i="2"/>
  <c r="F347" i="2"/>
  <c r="E347" i="2"/>
  <c r="K347" i="2" s="1"/>
  <c r="D347" i="2"/>
  <c r="C347" i="2"/>
  <c r="B347" i="2"/>
  <c r="A347" i="2"/>
  <c r="J346" i="2"/>
  <c r="I346" i="2"/>
  <c r="L346" i="2" s="1"/>
  <c r="H346" i="2"/>
  <c r="G346" i="2"/>
  <c r="F346" i="2"/>
  <c r="E346" i="2"/>
  <c r="K346" i="2" s="1"/>
  <c r="D346" i="2"/>
  <c r="C346" i="2"/>
  <c r="B346" i="2"/>
  <c r="A346" i="2"/>
  <c r="J345" i="2"/>
  <c r="I345" i="2"/>
  <c r="L345" i="2" s="1"/>
  <c r="H345" i="2"/>
  <c r="G345" i="2"/>
  <c r="F345" i="2"/>
  <c r="E345" i="2"/>
  <c r="K345" i="2" s="1"/>
  <c r="D345" i="2"/>
  <c r="C345" i="2"/>
  <c r="B345" i="2"/>
  <c r="A345" i="2"/>
  <c r="J344" i="2"/>
  <c r="I344" i="2"/>
  <c r="L344" i="2" s="1"/>
  <c r="H344" i="2"/>
  <c r="G344" i="2"/>
  <c r="F344" i="2"/>
  <c r="E344" i="2"/>
  <c r="K344" i="2" s="1"/>
  <c r="D344" i="2"/>
  <c r="C344" i="2"/>
  <c r="B344" i="2"/>
  <c r="A344" i="2"/>
  <c r="J343" i="2"/>
  <c r="I343" i="2"/>
  <c r="L343" i="2" s="1"/>
  <c r="H343" i="2"/>
  <c r="G343" i="2"/>
  <c r="F343" i="2"/>
  <c r="E343" i="2"/>
  <c r="K343" i="2" s="1"/>
  <c r="D343" i="2"/>
  <c r="C343" i="2"/>
  <c r="B343" i="2"/>
  <c r="A343" i="2"/>
  <c r="J342" i="2"/>
  <c r="I342" i="2"/>
  <c r="L342" i="2" s="1"/>
  <c r="H342" i="2"/>
  <c r="G342" i="2"/>
  <c r="F342" i="2"/>
  <c r="E342" i="2"/>
  <c r="K342" i="2" s="1"/>
  <c r="D342" i="2"/>
  <c r="C342" i="2"/>
  <c r="B342" i="2"/>
  <c r="A342" i="2"/>
  <c r="J341" i="2"/>
  <c r="I341" i="2"/>
  <c r="L341" i="2" s="1"/>
  <c r="H341" i="2"/>
  <c r="G341" i="2"/>
  <c r="F341" i="2"/>
  <c r="E341" i="2"/>
  <c r="K341" i="2" s="1"/>
  <c r="D341" i="2"/>
  <c r="C341" i="2"/>
  <c r="B341" i="2"/>
  <c r="A341" i="2"/>
  <c r="J340" i="2"/>
  <c r="I340" i="2"/>
  <c r="L340" i="2" s="1"/>
  <c r="H340" i="2"/>
  <c r="G340" i="2"/>
  <c r="F340" i="2"/>
  <c r="E340" i="2"/>
  <c r="K340" i="2" s="1"/>
  <c r="D340" i="2"/>
  <c r="C340" i="2"/>
  <c r="B340" i="2"/>
  <c r="A340" i="2"/>
  <c r="J339" i="2"/>
  <c r="I339" i="2"/>
  <c r="L339" i="2" s="1"/>
  <c r="H339" i="2"/>
  <c r="G339" i="2"/>
  <c r="F339" i="2"/>
  <c r="E339" i="2"/>
  <c r="K339" i="2" s="1"/>
  <c r="D339" i="2"/>
  <c r="C339" i="2"/>
  <c r="B339" i="2"/>
  <c r="A339" i="2"/>
  <c r="J338" i="2"/>
  <c r="I338" i="2"/>
  <c r="L338" i="2" s="1"/>
  <c r="H338" i="2"/>
  <c r="G338" i="2"/>
  <c r="F338" i="2"/>
  <c r="E338" i="2"/>
  <c r="K338" i="2" s="1"/>
  <c r="D338" i="2"/>
  <c r="C338" i="2"/>
  <c r="B338" i="2"/>
  <c r="A338" i="2"/>
  <c r="J337" i="2"/>
  <c r="I337" i="2"/>
  <c r="L337" i="2" s="1"/>
  <c r="H337" i="2"/>
  <c r="G337" i="2"/>
  <c r="F337" i="2"/>
  <c r="E337" i="2"/>
  <c r="K337" i="2" s="1"/>
  <c r="D337" i="2"/>
  <c r="C337" i="2"/>
  <c r="B337" i="2"/>
  <c r="A337" i="2"/>
  <c r="J336" i="2"/>
  <c r="I336" i="2"/>
  <c r="L336" i="2" s="1"/>
  <c r="H336" i="2"/>
  <c r="G336" i="2"/>
  <c r="F336" i="2"/>
  <c r="E336" i="2"/>
  <c r="K336" i="2" s="1"/>
  <c r="D336" i="2"/>
  <c r="C336" i="2"/>
  <c r="B336" i="2"/>
  <c r="A336" i="2"/>
  <c r="J335" i="2"/>
  <c r="I335" i="2"/>
  <c r="L335" i="2" s="1"/>
  <c r="H335" i="2"/>
  <c r="G335" i="2"/>
  <c r="F335" i="2"/>
  <c r="E335" i="2"/>
  <c r="K335" i="2" s="1"/>
  <c r="D335" i="2"/>
  <c r="C335" i="2"/>
  <c r="B335" i="2"/>
  <c r="A335" i="2"/>
  <c r="J334" i="2"/>
  <c r="I334" i="2"/>
  <c r="L334" i="2" s="1"/>
  <c r="H334" i="2"/>
  <c r="G334" i="2"/>
  <c r="F334" i="2"/>
  <c r="E334" i="2"/>
  <c r="K334" i="2" s="1"/>
  <c r="D334" i="2"/>
  <c r="C334" i="2"/>
  <c r="B334" i="2"/>
  <c r="A334" i="2"/>
  <c r="J333" i="2"/>
  <c r="I333" i="2"/>
  <c r="L333" i="2" s="1"/>
  <c r="H333" i="2"/>
  <c r="G333" i="2"/>
  <c r="F333" i="2"/>
  <c r="E333" i="2"/>
  <c r="K333" i="2" s="1"/>
  <c r="D333" i="2"/>
  <c r="C333" i="2"/>
  <c r="B333" i="2"/>
  <c r="A333" i="2"/>
  <c r="J332" i="2"/>
  <c r="I332" i="2"/>
  <c r="L332" i="2" s="1"/>
  <c r="H332" i="2"/>
  <c r="G332" i="2"/>
  <c r="F332" i="2"/>
  <c r="E332" i="2"/>
  <c r="K332" i="2" s="1"/>
  <c r="D332" i="2"/>
  <c r="C332" i="2"/>
  <c r="B332" i="2"/>
  <c r="A332" i="2"/>
  <c r="J331" i="2"/>
  <c r="I331" i="2"/>
  <c r="L331" i="2" s="1"/>
  <c r="H331" i="2"/>
  <c r="G331" i="2"/>
  <c r="F331" i="2"/>
  <c r="E331" i="2"/>
  <c r="K331" i="2" s="1"/>
  <c r="D331" i="2"/>
  <c r="C331" i="2"/>
  <c r="B331" i="2"/>
  <c r="A331" i="2"/>
  <c r="J330" i="2"/>
  <c r="I330" i="2"/>
  <c r="L330" i="2" s="1"/>
  <c r="H330" i="2"/>
  <c r="G330" i="2"/>
  <c r="F330" i="2"/>
  <c r="E330" i="2"/>
  <c r="K330" i="2" s="1"/>
  <c r="D330" i="2"/>
  <c r="C330" i="2"/>
  <c r="B330" i="2"/>
  <c r="A330" i="2"/>
  <c r="J329" i="2"/>
  <c r="I329" i="2"/>
  <c r="L329" i="2" s="1"/>
  <c r="H329" i="2"/>
  <c r="G329" i="2"/>
  <c r="F329" i="2"/>
  <c r="E329" i="2"/>
  <c r="K329" i="2" s="1"/>
  <c r="D329" i="2"/>
  <c r="C329" i="2"/>
  <c r="B329" i="2"/>
  <c r="A329" i="2"/>
  <c r="J328" i="2"/>
  <c r="I328" i="2"/>
  <c r="L328" i="2" s="1"/>
  <c r="H328" i="2"/>
  <c r="G328" i="2"/>
  <c r="F328" i="2"/>
  <c r="E328" i="2"/>
  <c r="K328" i="2" s="1"/>
  <c r="D328" i="2"/>
  <c r="C328" i="2"/>
  <c r="B328" i="2"/>
  <c r="A328" i="2"/>
  <c r="J327" i="2"/>
  <c r="I327" i="2"/>
  <c r="L327" i="2" s="1"/>
  <c r="H327" i="2"/>
  <c r="G327" i="2"/>
  <c r="F327" i="2"/>
  <c r="E327" i="2"/>
  <c r="K327" i="2" s="1"/>
  <c r="D327" i="2"/>
  <c r="C327" i="2"/>
  <c r="B327" i="2"/>
  <c r="A327" i="2"/>
  <c r="J326" i="2"/>
  <c r="I326" i="2"/>
  <c r="L326" i="2" s="1"/>
  <c r="H326" i="2"/>
  <c r="G326" i="2"/>
  <c r="F326" i="2"/>
  <c r="E326" i="2"/>
  <c r="K326" i="2" s="1"/>
  <c r="D326" i="2"/>
  <c r="C326" i="2"/>
  <c r="B326" i="2"/>
  <c r="A326" i="2"/>
  <c r="J325" i="2"/>
  <c r="I325" i="2"/>
  <c r="L325" i="2" s="1"/>
  <c r="H325" i="2"/>
  <c r="G325" i="2"/>
  <c r="F325" i="2"/>
  <c r="E325" i="2"/>
  <c r="K325" i="2" s="1"/>
  <c r="D325" i="2"/>
  <c r="C325" i="2"/>
  <c r="B325" i="2"/>
  <c r="A325" i="2"/>
  <c r="J324" i="2"/>
  <c r="I324" i="2"/>
  <c r="L324" i="2" s="1"/>
  <c r="H324" i="2"/>
  <c r="G324" i="2"/>
  <c r="F324" i="2"/>
  <c r="E324" i="2"/>
  <c r="K324" i="2" s="1"/>
  <c r="D324" i="2"/>
  <c r="C324" i="2"/>
  <c r="B324" i="2"/>
  <c r="A324" i="2"/>
  <c r="J323" i="2"/>
  <c r="I323" i="2"/>
  <c r="L323" i="2" s="1"/>
  <c r="H323" i="2"/>
  <c r="G323" i="2"/>
  <c r="F323" i="2"/>
  <c r="E323" i="2"/>
  <c r="K323" i="2" s="1"/>
  <c r="D323" i="2"/>
  <c r="C323" i="2"/>
  <c r="B323" i="2"/>
  <c r="A323" i="2"/>
  <c r="J322" i="2"/>
  <c r="I322" i="2"/>
  <c r="L322" i="2" s="1"/>
  <c r="H322" i="2"/>
  <c r="G322" i="2"/>
  <c r="F322" i="2"/>
  <c r="E322" i="2"/>
  <c r="K322" i="2" s="1"/>
  <c r="D322" i="2"/>
  <c r="C322" i="2"/>
  <c r="B322" i="2"/>
  <c r="A322" i="2"/>
  <c r="J321" i="2"/>
  <c r="I321" i="2"/>
  <c r="L321" i="2" s="1"/>
  <c r="H321" i="2"/>
  <c r="G321" i="2"/>
  <c r="F321" i="2"/>
  <c r="E321" i="2"/>
  <c r="K321" i="2" s="1"/>
  <c r="D321" i="2"/>
  <c r="C321" i="2"/>
  <c r="B321" i="2"/>
  <c r="A321" i="2"/>
  <c r="J320" i="2"/>
  <c r="I320" i="2"/>
  <c r="L320" i="2" s="1"/>
  <c r="H320" i="2"/>
  <c r="G320" i="2"/>
  <c r="F320" i="2"/>
  <c r="E320" i="2"/>
  <c r="K320" i="2" s="1"/>
  <c r="D320" i="2"/>
  <c r="C320" i="2"/>
  <c r="B320" i="2"/>
  <c r="A320" i="2"/>
  <c r="J319" i="2"/>
  <c r="I319" i="2"/>
  <c r="L319" i="2" s="1"/>
  <c r="H319" i="2"/>
  <c r="G319" i="2"/>
  <c r="F319" i="2"/>
  <c r="E319" i="2"/>
  <c r="K319" i="2" s="1"/>
  <c r="D319" i="2"/>
  <c r="C319" i="2"/>
  <c r="B319" i="2"/>
  <c r="A319" i="2"/>
  <c r="J318" i="2"/>
  <c r="I318" i="2"/>
  <c r="L318" i="2" s="1"/>
  <c r="H318" i="2"/>
  <c r="G318" i="2"/>
  <c r="F318" i="2"/>
  <c r="E318" i="2"/>
  <c r="K318" i="2" s="1"/>
  <c r="D318" i="2"/>
  <c r="C318" i="2"/>
  <c r="B318" i="2"/>
  <c r="A318" i="2"/>
  <c r="J317" i="2"/>
  <c r="I317" i="2"/>
  <c r="L317" i="2" s="1"/>
  <c r="H317" i="2"/>
  <c r="G317" i="2"/>
  <c r="F317" i="2"/>
  <c r="E317" i="2"/>
  <c r="K317" i="2" s="1"/>
  <c r="D317" i="2"/>
  <c r="C317" i="2"/>
  <c r="B317" i="2"/>
  <c r="A317" i="2"/>
  <c r="J316" i="2"/>
  <c r="I316" i="2"/>
  <c r="L316" i="2" s="1"/>
  <c r="H316" i="2"/>
  <c r="G316" i="2"/>
  <c r="F316" i="2"/>
  <c r="E316" i="2"/>
  <c r="K316" i="2" s="1"/>
  <c r="D316" i="2"/>
  <c r="C316" i="2"/>
  <c r="B316" i="2"/>
  <c r="A316" i="2"/>
  <c r="J315" i="2"/>
  <c r="I315" i="2"/>
  <c r="L315" i="2" s="1"/>
  <c r="H315" i="2"/>
  <c r="G315" i="2"/>
  <c r="F315" i="2"/>
  <c r="E315" i="2"/>
  <c r="K315" i="2" s="1"/>
  <c r="D315" i="2"/>
  <c r="C315" i="2"/>
  <c r="B315" i="2"/>
  <c r="A315" i="2"/>
  <c r="J314" i="2"/>
  <c r="I314" i="2"/>
  <c r="L314" i="2" s="1"/>
  <c r="H314" i="2"/>
  <c r="G314" i="2"/>
  <c r="F314" i="2"/>
  <c r="E314" i="2"/>
  <c r="K314" i="2" s="1"/>
  <c r="D314" i="2"/>
  <c r="C314" i="2"/>
  <c r="B314" i="2"/>
  <c r="A314" i="2"/>
  <c r="J313" i="2"/>
  <c r="I313" i="2"/>
  <c r="L313" i="2" s="1"/>
  <c r="H313" i="2"/>
  <c r="G313" i="2"/>
  <c r="F313" i="2"/>
  <c r="E313" i="2"/>
  <c r="K313" i="2" s="1"/>
  <c r="D313" i="2"/>
  <c r="C313" i="2"/>
  <c r="B313" i="2"/>
  <c r="A313" i="2"/>
  <c r="J312" i="2"/>
  <c r="I312" i="2"/>
  <c r="L312" i="2" s="1"/>
  <c r="H312" i="2"/>
  <c r="G312" i="2"/>
  <c r="F312" i="2"/>
  <c r="E312" i="2"/>
  <c r="K312" i="2" s="1"/>
  <c r="D312" i="2"/>
  <c r="C312" i="2"/>
  <c r="B312" i="2"/>
  <c r="A312" i="2"/>
  <c r="J311" i="2"/>
  <c r="I311" i="2"/>
  <c r="L311" i="2" s="1"/>
  <c r="H311" i="2"/>
  <c r="G311" i="2"/>
  <c r="F311" i="2"/>
  <c r="E311" i="2"/>
  <c r="K311" i="2" s="1"/>
  <c r="D311" i="2"/>
  <c r="C311" i="2"/>
  <c r="B311" i="2"/>
  <c r="A311" i="2"/>
  <c r="J310" i="2"/>
  <c r="I310" i="2"/>
  <c r="L310" i="2" s="1"/>
  <c r="H310" i="2"/>
  <c r="G310" i="2"/>
  <c r="F310" i="2"/>
  <c r="E310" i="2"/>
  <c r="K310" i="2" s="1"/>
  <c r="D310" i="2"/>
  <c r="C310" i="2"/>
  <c r="B310" i="2"/>
  <c r="A310" i="2"/>
  <c r="J309" i="2"/>
  <c r="I309" i="2"/>
  <c r="L309" i="2" s="1"/>
  <c r="H309" i="2"/>
  <c r="G309" i="2"/>
  <c r="F309" i="2"/>
  <c r="E309" i="2"/>
  <c r="K309" i="2" s="1"/>
  <c r="D309" i="2"/>
  <c r="C309" i="2"/>
  <c r="B309" i="2"/>
  <c r="A309" i="2"/>
  <c r="J308" i="2"/>
  <c r="I308" i="2"/>
  <c r="L308" i="2" s="1"/>
  <c r="H308" i="2"/>
  <c r="G308" i="2"/>
  <c r="F308" i="2"/>
  <c r="E308" i="2"/>
  <c r="K308" i="2" s="1"/>
  <c r="D308" i="2"/>
  <c r="C308" i="2"/>
  <c r="B308" i="2"/>
  <c r="A308" i="2"/>
  <c r="J307" i="2"/>
  <c r="I307" i="2"/>
  <c r="L307" i="2" s="1"/>
  <c r="H307" i="2"/>
  <c r="G307" i="2"/>
  <c r="F307" i="2"/>
  <c r="E307" i="2"/>
  <c r="K307" i="2" s="1"/>
  <c r="D307" i="2"/>
  <c r="C307" i="2"/>
  <c r="B307" i="2"/>
  <c r="A307" i="2"/>
  <c r="J306" i="2"/>
  <c r="I306" i="2"/>
  <c r="L306" i="2" s="1"/>
  <c r="H306" i="2"/>
  <c r="G306" i="2"/>
  <c r="F306" i="2"/>
  <c r="E306" i="2"/>
  <c r="K306" i="2" s="1"/>
  <c r="D306" i="2"/>
  <c r="C306" i="2"/>
  <c r="B306" i="2"/>
  <c r="A306" i="2"/>
  <c r="J305" i="2"/>
  <c r="I305" i="2"/>
  <c r="L305" i="2" s="1"/>
  <c r="H305" i="2"/>
  <c r="G305" i="2"/>
  <c r="F305" i="2"/>
  <c r="E305" i="2"/>
  <c r="K305" i="2" s="1"/>
  <c r="D305" i="2"/>
  <c r="C305" i="2"/>
  <c r="B305" i="2"/>
  <c r="A305" i="2"/>
  <c r="J304" i="2"/>
  <c r="I304" i="2"/>
  <c r="L304" i="2" s="1"/>
  <c r="H304" i="2"/>
  <c r="G304" i="2"/>
  <c r="F304" i="2"/>
  <c r="E304" i="2"/>
  <c r="K304" i="2" s="1"/>
  <c r="D304" i="2"/>
  <c r="C304" i="2"/>
  <c r="B304" i="2"/>
  <c r="A304" i="2"/>
  <c r="J303" i="2"/>
  <c r="I303" i="2"/>
  <c r="L303" i="2" s="1"/>
  <c r="H303" i="2"/>
  <c r="G303" i="2"/>
  <c r="F303" i="2"/>
  <c r="E303" i="2"/>
  <c r="K303" i="2" s="1"/>
  <c r="D303" i="2"/>
  <c r="C303" i="2"/>
  <c r="B303" i="2"/>
  <c r="A303" i="2"/>
  <c r="J302" i="2"/>
  <c r="I302" i="2"/>
  <c r="L302" i="2" s="1"/>
  <c r="H302" i="2"/>
  <c r="G302" i="2"/>
  <c r="F302" i="2"/>
  <c r="E302" i="2"/>
  <c r="K302" i="2" s="1"/>
  <c r="D302" i="2"/>
  <c r="C302" i="2"/>
  <c r="B302" i="2"/>
  <c r="A302" i="2"/>
  <c r="J301" i="2"/>
  <c r="I301" i="2"/>
  <c r="L301" i="2" s="1"/>
  <c r="H301" i="2"/>
  <c r="G301" i="2"/>
  <c r="F301" i="2"/>
  <c r="E301" i="2"/>
  <c r="K301" i="2" s="1"/>
  <c r="D301" i="2"/>
  <c r="C301" i="2"/>
  <c r="B301" i="2"/>
  <c r="A301" i="2"/>
  <c r="J300" i="2"/>
  <c r="I300" i="2"/>
  <c r="L300" i="2" s="1"/>
  <c r="H300" i="2"/>
  <c r="G300" i="2"/>
  <c r="F300" i="2"/>
  <c r="E300" i="2"/>
  <c r="K300" i="2" s="1"/>
  <c r="D300" i="2"/>
  <c r="C300" i="2"/>
  <c r="B300" i="2"/>
  <c r="A300" i="2"/>
  <c r="J299" i="2"/>
  <c r="I299" i="2"/>
  <c r="L299" i="2" s="1"/>
  <c r="H299" i="2"/>
  <c r="G299" i="2"/>
  <c r="F299" i="2"/>
  <c r="E299" i="2"/>
  <c r="K299" i="2" s="1"/>
  <c r="D299" i="2"/>
  <c r="C299" i="2"/>
  <c r="B299" i="2"/>
  <c r="A299" i="2"/>
  <c r="J298" i="2"/>
  <c r="I298" i="2"/>
  <c r="L298" i="2" s="1"/>
  <c r="H298" i="2"/>
  <c r="G298" i="2"/>
  <c r="F298" i="2"/>
  <c r="E298" i="2"/>
  <c r="K298" i="2" s="1"/>
  <c r="D298" i="2"/>
  <c r="C298" i="2"/>
  <c r="B298" i="2"/>
  <c r="A298" i="2"/>
  <c r="J297" i="2"/>
  <c r="I297" i="2"/>
  <c r="L297" i="2" s="1"/>
  <c r="H297" i="2"/>
  <c r="G297" i="2"/>
  <c r="F297" i="2"/>
  <c r="E297" i="2"/>
  <c r="K297" i="2" s="1"/>
  <c r="D297" i="2"/>
  <c r="C297" i="2"/>
  <c r="B297" i="2"/>
  <c r="A297" i="2"/>
  <c r="J296" i="2"/>
  <c r="I296" i="2"/>
  <c r="L296" i="2" s="1"/>
  <c r="H296" i="2"/>
  <c r="G296" i="2"/>
  <c r="F296" i="2"/>
  <c r="E296" i="2"/>
  <c r="K296" i="2" s="1"/>
  <c r="D296" i="2"/>
  <c r="C296" i="2"/>
  <c r="B296" i="2"/>
  <c r="A296" i="2"/>
  <c r="J295" i="2"/>
  <c r="I295" i="2"/>
  <c r="L295" i="2" s="1"/>
  <c r="H295" i="2"/>
  <c r="G295" i="2"/>
  <c r="F295" i="2"/>
  <c r="E295" i="2"/>
  <c r="K295" i="2" s="1"/>
  <c r="D295" i="2"/>
  <c r="C295" i="2"/>
  <c r="B295" i="2"/>
  <c r="A295" i="2"/>
  <c r="J294" i="2"/>
  <c r="I294" i="2"/>
  <c r="L294" i="2" s="1"/>
  <c r="H294" i="2"/>
  <c r="G294" i="2"/>
  <c r="F294" i="2"/>
  <c r="E294" i="2"/>
  <c r="K294" i="2" s="1"/>
  <c r="D294" i="2"/>
  <c r="C294" i="2"/>
  <c r="B294" i="2"/>
  <c r="A294" i="2"/>
  <c r="J293" i="2"/>
  <c r="I293" i="2"/>
  <c r="L293" i="2" s="1"/>
  <c r="H293" i="2"/>
  <c r="G293" i="2"/>
  <c r="F293" i="2"/>
  <c r="E293" i="2"/>
  <c r="K293" i="2" s="1"/>
  <c r="D293" i="2"/>
  <c r="C293" i="2"/>
  <c r="B293" i="2"/>
  <c r="A293" i="2"/>
  <c r="J292" i="2"/>
  <c r="I292" i="2"/>
  <c r="L292" i="2" s="1"/>
  <c r="H292" i="2"/>
  <c r="G292" i="2"/>
  <c r="F292" i="2"/>
  <c r="E292" i="2"/>
  <c r="K292" i="2" s="1"/>
  <c r="D292" i="2"/>
  <c r="C292" i="2"/>
  <c r="B292" i="2"/>
  <c r="A292" i="2"/>
  <c r="J291" i="2"/>
  <c r="I291" i="2"/>
  <c r="L291" i="2" s="1"/>
  <c r="H291" i="2"/>
  <c r="G291" i="2"/>
  <c r="F291" i="2"/>
  <c r="E291" i="2"/>
  <c r="K291" i="2" s="1"/>
  <c r="D291" i="2"/>
  <c r="C291" i="2"/>
  <c r="B291" i="2"/>
  <c r="A291" i="2"/>
  <c r="J290" i="2"/>
  <c r="I290" i="2"/>
  <c r="L290" i="2" s="1"/>
  <c r="H290" i="2"/>
  <c r="G290" i="2"/>
  <c r="F290" i="2"/>
  <c r="E290" i="2"/>
  <c r="K290" i="2" s="1"/>
  <c r="D290" i="2"/>
  <c r="C290" i="2"/>
  <c r="B290" i="2"/>
  <c r="A290" i="2"/>
  <c r="J289" i="2"/>
  <c r="I289" i="2"/>
  <c r="L289" i="2" s="1"/>
  <c r="H289" i="2"/>
  <c r="G289" i="2"/>
  <c r="F289" i="2"/>
  <c r="E289" i="2"/>
  <c r="K289" i="2" s="1"/>
  <c r="D289" i="2"/>
  <c r="C289" i="2"/>
  <c r="B289" i="2"/>
  <c r="A289" i="2"/>
  <c r="J288" i="2"/>
  <c r="I288" i="2"/>
  <c r="L288" i="2" s="1"/>
  <c r="H288" i="2"/>
  <c r="G288" i="2"/>
  <c r="F288" i="2"/>
  <c r="E288" i="2"/>
  <c r="K288" i="2" s="1"/>
  <c r="D288" i="2"/>
  <c r="C288" i="2"/>
  <c r="B288" i="2"/>
  <c r="A288" i="2"/>
  <c r="J287" i="2"/>
  <c r="I287" i="2"/>
  <c r="L287" i="2" s="1"/>
  <c r="H287" i="2"/>
  <c r="G287" i="2"/>
  <c r="F287" i="2"/>
  <c r="E287" i="2"/>
  <c r="K287" i="2" s="1"/>
  <c r="D287" i="2"/>
  <c r="C287" i="2"/>
  <c r="B287" i="2"/>
  <c r="A287" i="2"/>
  <c r="J286" i="2"/>
  <c r="I286" i="2"/>
  <c r="L286" i="2" s="1"/>
  <c r="H286" i="2"/>
  <c r="G286" i="2"/>
  <c r="F286" i="2"/>
  <c r="E286" i="2"/>
  <c r="K286" i="2" s="1"/>
  <c r="D286" i="2"/>
  <c r="C286" i="2"/>
  <c r="B286" i="2"/>
  <c r="A286" i="2"/>
  <c r="J285" i="2"/>
  <c r="I285" i="2"/>
  <c r="L285" i="2" s="1"/>
  <c r="H285" i="2"/>
  <c r="G285" i="2"/>
  <c r="F285" i="2"/>
  <c r="E285" i="2"/>
  <c r="K285" i="2" s="1"/>
  <c r="D285" i="2"/>
  <c r="C285" i="2"/>
  <c r="B285" i="2"/>
  <c r="A285" i="2"/>
  <c r="J284" i="2"/>
  <c r="I284" i="2"/>
  <c r="L284" i="2" s="1"/>
  <c r="H284" i="2"/>
  <c r="G284" i="2"/>
  <c r="F284" i="2"/>
  <c r="E284" i="2"/>
  <c r="K284" i="2" s="1"/>
  <c r="D284" i="2"/>
  <c r="C284" i="2"/>
  <c r="B284" i="2"/>
  <c r="A284" i="2"/>
  <c r="J283" i="2"/>
  <c r="I283" i="2"/>
  <c r="L283" i="2" s="1"/>
  <c r="H283" i="2"/>
  <c r="G283" i="2"/>
  <c r="F283" i="2"/>
  <c r="E283" i="2"/>
  <c r="K283" i="2" s="1"/>
  <c r="D283" i="2"/>
  <c r="C283" i="2"/>
  <c r="B283" i="2"/>
  <c r="A283" i="2"/>
  <c r="J282" i="2"/>
  <c r="I282" i="2"/>
  <c r="L282" i="2" s="1"/>
  <c r="H282" i="2"/>
  <c r="G282" i="2"/>
  <c r="F282" i="2"/>
  <c r="E282" i="2"/>
  <c r="K282" i="2" s="1"/>
  <c r="D282" i="2"/>
  <c r="C282" i="2"/>
  <c r="B282" i="2"/>
  <c r="A282" i="2"/>
  <c r="J281" i="2"/>
  <c r="I281" i="2"/>
  <c r="L281" i="2" s="1"/>
  <c r="H281" i="2"/>
  <c r="G281" i="2"/>
  <c r="F281" i="2"/>
  <c r="E281" i="2"/>
  <c r="K281" i="2" s="1"/>
  <c r="D281" i="2"/>
  <c r="C281" i="2"/>
  <c r="B281" i="2"/>
  <c r="A281" i="2"/>
  <c r="J280" i="2"/>
  <c r="I280" i="2"/>
  <c r="L280" i="2" s="1"/>
  <c r="H280" i="2"/>
  <c r="G280" i="2"/>
  <c r="F280" i="2"/>
  <c r="E280" i="2"/>
  <c r="K280" i="2" s="1"/>
  <c r="D280" i="2"/>
  <c r="C280" i="2"/>
  <c r="B280" i="2"/>
  <c r="A280" i="2"/>
  <c r="J279" i="2"/>
  <c r="I279" i="2"/>
  <c r="L279" i="2" s="1"/>
  <c r="H279" i="2"/>
  <c r="G279" i="2"/>
  <c r="F279" i="2"/>
  <c r="E279" i="2"/>
  <c r="K279" i="2" s="1"/>
  <c r="D279" i="2"/>
  <c r="C279" i="2"/>
  <c r="B279" i="2"/>
  <c r="A279" i="2"/>
  <c r="J278" i="2"/>
  <c r="I278" i="2"/>
  <c r="L278" i="2" s="1"/>
  <c r="H278" i="2"/>
  <c r="G278" i="2"/>
  <c r="F278" i="2"/>
  <c r="E278" i="2"/>
  <c r="K278" i="2" s="1"/>
  <c r="D278" i="2"/>
  <c r="C278" i="2"/>
  <c r="B278" i="2"/>
  <c r="A278" i="2"/>
  <c r="J277" i="2"/>
  <c r="I277" i="2"/>
  <c r="L277" i="2" s="1"/>
  <c r="H277" i="2"/>
  <c r="G277" i="2"/>
  <c r="F277" i="2"/>
  <c r="E277" i="2"/>
  <c r="K277" i="2" s="1"/>
  <c r="D277" i="2"/>
  <c r="C277" i="2"/>
  <c r="B277" i="2"/>
  <c r="A277" i="2"/>
  <c r="J276" i="2"/>
  <c r="I276" i="2"/>
  <c r="L276" i="2" s="1"/>
  <c r="H276" i="2"/>
  <c r="G276" i="2"/>
  <c r="F276" i="2"/>
  <c r="E276" i="2"/>
  <c r="K276" i="2" s="1"/>
  <c r="D276" i="2"/>
  <c r="C276" i="2"/>
  <c r="B276" i="2"/>
  <c r="A276" i="2"/>
  <c r="J275" i="2"/>
  <c r="I275" i="2"/>
  <c r="L275" i="2" s="1"/>
  <c r="H275" i="2"/>
  <c r="G275" i="2"/>
  <c r="F275" i="2"/>
  <c r="E275" i="2"/>
  <c r="K275" i="2" s="1"/>
  <c r="D275" i="2"/>
  <c r="C275" i="2"/>
  <c r="B275" i="2"/>
  <c r="A275" i="2"/>
  <c r="J274" i="2"/>
  <c r="I274" i="2"/>
  <c r="L274" i="2" s="1"/>
  <c r="H274" i="2"/>
  <c r="G274" i="2"/>
  <c r="F274" i="2"/>
  <c r="E274" i="2"/>
  <c r="K274" i="2" s="1"/>
  <c r="D274" i="2"/>
  <c r="C274" i="2"/>
  <c r="B274" i="2"/>
  <c r="A274" i="2"/>
  <c r="J273" i="2"/>
  <c r="I273" i="2"/>
  <c r="L273" i="2" s="1"/>
  <c r="H273" i="2"/>
  <c r="G273" i="2"/>
  <c r="F273" i="2"/>
  <c r="E273" i="2"/>
  <c r="K273" i="2" s="1"/>
  <c r="D273" i="2"/>
  <c r="C273" i="2"/>
  <c r="B273" i="2"/>
  <c r="A273" i="2"/>
  <c r="J272" i="2"/>
  <c r="I272" i="2"/>
  <c r="L272" i="2" s="1"/>
  <c r="H272" i="2"/>
  <c r="G272" i="2"/>
  <c r="F272" i="2"/>
  <c r="E272" i="2"/>
  <c r="K272" i="2" s="1"/>
  <c r="D272" i="2"/>
  <c r="C272" i="2"/>
  <c r="B272" i="2"/>
  <c r="A272" i="2"/>
  <c r="J271" i="2"/>
  <c r="I271" i="2"/>
  <c r="L271" i="2" s="1"/>
  <c r="H271" i="2"/>
  <c r="G271" i="2"/>
  <c r="F271" i="2"/>
  <c r="E271" i="2"/>
  <c r="K271" i="2" s="1"/>
  <c r="D271" i="2"/>
  <c r="C271" i="2"/>
  <c r="B271" i="2"/>
  <c r="A271" i="2"/>
  <c r="J270" i="2"/>
  <c r="I270" i="2"/>
  <c r="L270" i="2" s="1"/>
  <c r="H270" i="2"/>
  <c r="G270" i="2"/>
  <c r="F270" i="2"/>
  <c r="E270" i="2"/>
  <c r="K270" i="2" s="1"/>
  <c r="D270" i="2"/>
  <c r="C270" i="2"/>
  <c r="B270" i="2"/>
  <c r="A270" i="2"/>
  <c r="J269" i="2"/>
  <c r="I269" i="2"/>
  <c r="L269" i="2" s="1"/>
  <c r="H269" i="2"/>
  <c r="G269" i="2"/>
  <c r="F269" i="2"/>
  <c r="E269" i="2"/>
  <c r="K269" i="2" s="1"/>
  <c r="D269" i="2"/>
  <c r="C269" i="2"/>
  <c r="B269" i="2"/>
  <c r="A269" i="2"/>
  <c r="J268" i="2"/>
  <c r="I268" i="2"/>
  <c r="L268" i="2" s="1"/>
  <c r="H268" i="2"/>
  <c r="G268" i="2"/>
  <c r="F268" i="2"/>
  <c r="E268" i="2"/>
  <c r="K268" i="2" s="1"/>
  <c r="D268" i="2"/>
  <c r="C268" i="2"/>
  <c r="B268" i="2"/>
  <c r="A268" i="2"/>
  <c r="J267" i="2"/>
  <c r="I267" i="2"/>
  <c r="L267" i="2" s="1"/>
  <c r="H267" i="2"/>
  <c r="G267" i="2"/>
  <c r="F267" i="2"/>
  <c r="E267" i="2"/>
  <c r="K267" i="2" s="1"/>
  <c r="D267" i="2"/>
  <c r="C267" i="2"/>
  <c r="B267" i="2"/>
  <c r="A267" i="2"/>
  <c r="J266" i="2"/>
  <c r="I266" i="2"/>
  <c r="L266" i="2" s="1"/>
  <c r="H266" i="2"/>
  <c r="G266" i="2"/>
  <c r="F266" i="2"/>
  <c r="E266" i="2"/>
  <c r="K266" i="2" s="1"/>
  <c r="D266" i="2"/>
  <c r="C266" i="2"/>
  <c r="B266" i="2"/>
  <c r="A266" i="2"/>
  <c r="J265" i="2"/>
  <c r="I265" i="2"/>
  <c r="L265" i="2" s="1"/>
  <c r="H265" i="2"/>
  <c r="G265" i="2"/>
  <c r="F265" i="2"/>
  <c r="E265" i="2"/>
  <c r="K265" i="2" s="1"/>
  <c r="D265" i="2"/>
  <c r="C265" i="2"/>
  <c r="B265" i="2"/>
  <c r="A265" i="2"/>
  <c r="J264" i="2"/>
  <c r="I264" i="2"/>
  <c r="L264" i="2" s="1"/>
  <c r="H264" i="2"/>
  <c r="G264" i="2"/>
  <c r="F264" i="2"/>
  <c r="E264" i="2"/>
  <c r="K264" i="2" s="1"/>
  <c r="D264" i="2"/>
  <c r="C264" i="2"/>
  <c r="B264" i="2"/>
  <c r="A264" i="2"/>
  <c r="J263" i="2"/>
  <c r="I263" i="2"/>
  <c r="L263" i="2" s="1"/>
  <c r="H263" i="2"/>
  <c r="G263" i="2"/>
  <c r="F263" i="2"/>
  <c r="E263" i="2"/>
  <c r="K263" i="2" s="1"/>
  <c r="D263" i="2"/>
  <c r="C263" i="2"/>
  <c r="B263" i="2"/>
  <c r="A263" i="2"/>
  <c r="J262" i="2"/>
  <c r="I262" i="2"/>
  <c r="L262" i="2" s="1"/>
  <c r="H262" i="2"/>
  <c r="G262" i="2"/>
  <c r="F262" i="2"/>
  <c r="E262" i="2"/>
  <c r="K262" i="2" s="1"/>
  <c r="D262" i="2"/>
  <c r="C262" i="2"/>
  <c r="B262" i="2"/>
  <c r="A262" i="2"/>
  <c r="J261" i="2"/>
  <c r="I261" i="2"/>
  <c r="L261" i="2" s="1"/>
  <c r="H261" i="2"/>
  <c r="G261" i="2"/>
  <c r="F261" i="2"/>
  <c r="E261" i="2"/>
  <c r="K261" i="2" s="1"/>
  <c r="D261" i="2"/>
  <c r="C261" i="2"/>
  <c r="B261" i="2"/>
  <c r="A261" i="2"/>
  <c r="J260" i="2"/>
  <c r="I260" i="2"/>
  <c r="L260" i="2" s="1"/>
  <c r="H260" i="2"/>
  <c r="G260" i="2"/>
  <c r="F260" i="2"/>
  <c r="E260" i="2"/>
  <c r="K260" i="2" s="1"/>
  <c r="D260" i="2"/>
  <c r="C260" i="2"/>
  <c r="B260" i="2"/>
  <c r="A260" i="2"/>
  <c r="J259" i="2"/>
  <c r="I259" i="2"/>
  <c r="L259" i="2" s="1"/>
  <c r="H259" i="2"/>
  <c r="G259" i="2"/>
  <c r="F259" i="2"/>
  <c r="E259" i="2"/>
  <c r="K259" i="2" s="1"/>
  <c r="D259" i="2"/>
  <c r="C259" i="2"/>
  <c r="B259" i="2"/>
  <c r="A259" i="2"/>
  <c r="J258" i="2"/>
  <c r="I258" i="2"/>
  <c r="L258" i="2" s="1"/>
  <c r="H258" i="2"/>
  <c r="G258" i="2"/>
  <c r="F258" i="2"/>
  <c r="E258" i="2"/>
  <c r="K258" i="2" s="1"/>
  <c r="D258" i="2"/>
  <c r="C258" i="2"/>
  <c r="B258" i="2"/>
  <c r="A258" i="2"/>
  <c r="J257" i="2"/>
  <c r="I257" i="2"/>
  <c r="L257" i="2" s="1"/>
  <c r="H257" i="2"/>
  <c r="G257" i="2"/>
  <c r="F257" i="2"/>
  <c r="E257" i="2"/>
  <c r="K257" i="2" s="1"/>
  <c r="D257" i="2"/>
  <c r="C257" i="2"/>
  <c r="B257" i="2"/>
  <c r="A257" i="2"/>
  <c r="J256" i="2"/>
  <c r="I256" i="2"/>
  <c r="L256" i="2" s="1"/>
  <c r="H256" i="2"/>
  <c r="G256" i="2"/>
  <c r="F256" i="2"/>
  <c r="E256" i="2"/>
  <c r="K256" i="2" s="1"/>
  <c r="D256" i="2"/>
  <c r="C256" i="2"/>
  <c r="B256" i="2"/>
  <c r="A256" i="2"/>
  <c r="J255" i="2"/>
  <c r="I255" i="2"/>
  <c r="L255" i="2" s="1"/>
  <c r="H255" i="2"/>
  <c r="G255" i="2"/>
  <c r="F255" i="2"/>
  <c r="E255" i="2"/>
  <c r="K255" i="2" s="1"/>
  <c r="D255" i="2"/>
  <c r="C255" i="2"/>
  <c r="B255" i="2"/>
  <c r="A255" i="2"/>
  <c r="J254" i="2"/>
  <c r="I254" i="2"/>
  <c r="L254" i="2" s="1"/>
  <c r="H254" i="2"/>
  <c r="G254" i="2"/>
  <c r="F254" i="2"/>
  <c r="E254" i="2"/>
  <c r="K254" i="2" s="1"/>
  <c r="D254" i="2"/>
  <c r="C254" i="2"/>
  <c r="B254" i="2"/>
  <c r="A254" i="2"/>
  <c r="J253" i="2"/>
  <c r="I253" i="2"/>
  <c r="L253" i="2" s="1"/>
  <c r="H253" i="2"/>
  <c r="G253" i="2"/>
  <c r="F253" i="2"/>
  <c r="E253" i="2"/>
  <c r="K253" i="2" s="1"/>
  <c r="D253" i="2"/>
  <c r="C253" i="2"/>
  <c r="B253" i="2"/>
  <c r="A253" i="2"/>
  <c r="J252" i="2"/>
  <c r="I252" i="2"/>
  <c r="L252" i="2" s="1"/>
  <c r="H252" i="2"/>
  <c r="G252" i="2"/>
  <c r="F252" i="2"/>
  <c r="E252" i="2"/>
  <c r="K252" i="2" s="1"/>
  <c r="D252" i="2"/>
  <c r="C252" i="2"/>
  <c r="B252" i="2"/>
  <c r="A252" i="2"/>
  <c r="J251" i="2"/>
  <c r="I251" i="2"/>
  <c r="L251" i="2" s="1"/>
  <c r="H251" i="2"/>
  <c r="G251" i="2"/>
  <c r="F251" i="2"/>
  <c r="E251" i="2"/>
  <c r="K251" i="2" s="1"/>
  <c r="D251" i="2"/>
  <c r="C251" i="2"/>
  <c r="B251" i="2"/>
  <c r="A251" i="2"/>
  <c r="J250" i="2"/>
  <c r="I250" i="2"/>
  <c r="L250" i="2" s="1"/>
  <c r="H250" i="2"/>
  <c r="G250" i="2"/>
  <c r="F250" i="2"/>
  <c r="E250" i="2"/>
  <c r="K250" i="2" s="1"/>
  <c r="D250" i="2"/>
  <c r="C250" i="2"/>
  <c r="B250" i="2"/>
  <c r="A250" i="2"/>
  <c r="J249" i="2"/>
  <c r="I249" i="2"/>
  <c r="L249" i="2" s="1"/>
  <c r="H249" i="2"/>
  <c r="G249" i="2"/>
  <c r="F249" i="2"/>
  <c r="E249" i="2"/>
  <c r="K249" i="2" s="1"/>
  <c r="D249" i="2"/>
  <c r="C249" i="2"/>
  <c r="B249" i="2"/>
  <c r="A249" i="2"/>
  <c r="J248" i="2"/>
  <c r="I248" i="2"/>
  <c r="L248" i="2" s="1"/>
  <c r="H248" i="2"/>
  <c r="G248" i="2"/>
  <c r="F248" i="2"/>
  <c r="E248" i="2"/>
  <c r="K248" i="2" s="1"/>
  <c r="D248" i="2"/>
  <c r="C248" i="2"/>
  <c r="B248" i="2"/>
  <c r="A248" i="2"/>
  <c r="J247" i="2"/>
  <c r="I247" i="2"/>
  <c r="L247" i="2" s="1"/>
  <c r="H247" i="2"/>
  <c r="G247" i="2"/>
  <c r="F247" i="2"/>
  <c r="E247" i="2"/>
  <c r="K247" i="2" s="1"/>
  <c r="D247" i="2"/>
  <c r="C247" i="2"/>
  <c r="B247" i="2"/>
  <c r="A247" i="2"/>
  <c r="J246" i="2"/>
  <c r="I246" i="2"/>
  <c r="L246" i="2" s="1"/>
  <c r="H246" i="2"/>
  <c r="G246" i="2"/>
  <c r="F246" i="2"/>
  <c r="E246" i="2"/>
  <c r="K246" i="2" s="1"/>
  <c r="D246" i="2"/>
  <c r="C246" i="2"/>
  <c r="B246" i="2"/>
  <c r="A246" i="2"/>
  <c r="J245" i="2"/>
  <c r="I245" i="2"/>
  <c r="L245" i="2" s="1"/>
  <c r="H245" i="2"/>
  <c r="G245" i="2"/>
  <c r="F245" i="2"/>
  <c r="E245" i="2"/>
  <c r="K245" i="2" s="1"/>
  <c r="D245" i="2"/>
  <c r="C245" i="2"/>
  <c r="B245" i="2"/>
  <c r="A245" i="2"/>
  <c r="J244" i="2"/>
  <c r="I244" i="2"/>
  <c r="L244" i="2" s="1"/>
  <c r="H244" i="2"/>
  <c r="G244" i="2"/>
  <c r="F244" i="2"/>
  <c r="E244" i="2"/>
  <c r="K244" i="2" s="1"/>
  <c r="D244" i="2"/>
  <c r="C244" i="2"/>
  <c r="B244" i="2"/>
  <c r="A244" i="2"/>
  <c r="J243" i="2"/>
  <c r="I243" i="2"/>
  <c r="L243" i="2" s="1"/>
  <c r="H243" i="2"/>
  <c r="G243" i="2"/>
  <c r="F243" i="2"/>
  <c r="E243" i="2"/>
  <c r="K243" i="2" s="1"/>
  <c r="D243" i="2"/>
  <c r="C243" i="2"/>
  <c r="B243" i="2"/>
  <c r="A243" i="2"/>
  <c r="J242" i="2"/>
  <c r="I242" i="2"/>
  <c r="L242" i="2" s="1"/>
  <c r="H242" i="2"/>
  <c r="G242" i="2"/>
  <c r="F242" i="2"/>
  <c r="E242" i="2"/>
  <c r="K242" i="2" s="1"/>
  <c r="D242" i="2"/>
  <c r="C242" i="2"/>
  <c r="B242" i="2"/>
  <c r="A242" i="2"/>
  <c r="J241" i="2"/>
  <c r="I241" i="2"/>
  <c r="L241" i="2" s="1"/>
  <c r="H241" i="2"/>
  <c r="G241" i="2"/>
  <c r="F241" i="2"/>
  <c r="E241" i="2"/>
  <c r="K241" i="2" s="1"/>
  <c r="D241" i="2"/>
  <c r="C241" i="2"/>
  <c r="B241" i="2"/>
  <c r="A241" i="2"/>
  <c r="J240" i="2"/>
  <c r="I240" i="2"/>
  <c r="L240" i="2" s="1"/>
  <c r="H240" i="2"/>
  <c r="G240" i="2"/>
  <c r="F240" i="2"/>
  <c r="E240" i="2"/>
  <c r="K240" i="2" s="1"/>
  <c r="D240" i="2"/>
  <c r="C240" i="2"/>
  <c r="B240" i="2"/>
  <c r="A240" i="2"/>
  <c r="J239" i="2"/>
  <c r="I239" i="2"/>
  <c r="L239" i="2" s="1"/>
  <c r="H239" i="2"/>
  <c r="G239" i="2"/>
  <c r="F239" i="2"/>
  <c r="E239" i="2"/>
  <c r="K239" i="2" s="1"/>
  <c r="D239" i="2"/>
  <c r="C239" i="2"/>
  <c r="B239" i="2"/>
  <c r="A239" i="2"/>
  <c r="J238" i="2"/>
  <c r="I238" i="2"/>
  <c r="L238" i="2" s="1"/>
  <c r="H238" i="2"/>
  <c r="G238" i="2"/>
  <c r="F238" i="2"/>
  <c r="E238" i="2"/>
  <c r="K238" i="2" s="1"/>
  <c r="D238" i="2"/>
  <c r="C238" i="2"/>
  <c r="B238" i="2"/>
  <c r="A238" i="2"/>
  <c r="J237" i="2"/>
  <c r="I237" i="2"/>
  <c r="L237" i="2" s="1"/>
  <c r="H237" i="2"/>
  <c r="G237" i="2"/>
  <c r="F237" i="2"/>
  <c r="E237" i="2"/>
  <c r="K237" i="2" s="1"/>
  <c r="D237" i="2"/>
  <c r="C237" i="2"/>
  <c r="B237" i="2"/>
  <c r="A237" i="2"/>
  <c r="J236" i="2"/>
  <c r="I236" i="2"/>
  <c r="L236" i="2" s="1"/>
  <c r="H236" i="2"/>
  <c r="G236" i="2"/>
  <c r="F236" i="2"/>
  <c r="E236" i="2"/>
  <c r="K236" i="2" s="1"/>
  <c r="D236" i="2"/>
  <c r="C236" i="2"/>
  <c r="B236" i="2"/>
  <c r="A236" i="2"/>
  <c r="J235" i="2"/>
  <c r="I235" i="2"/>
  <c r="L235" i="2" s="1"/>
  <c r="H235" i="2"/>
  <c r="G235" i="2"/>
  <c r="F235" i="2"/>
  <c r="E235" i="2"/>
  <c r="K235" i="2" s="1"/>
  <c r="D235" i="2"/>
  <c r="C235" i="2"/>
  <c r="B235" i="2"/>
  <c r="A235" i="2"/>
  <c r="J234" i="2"/>
  <c r="I234" i="2"/>
  <c r="L234" i="2" s="1"/>
  <c r="H234" i="2"/>
  <c r="G234" i="2"/>
  <c r="F234" i="2"/>
  <c r="E234" i="2"/>
  <c r="K234" i="2" s="1"/>
  <c r="D234" i="2"/>
  <c r="C234" i="2"/>
  <c r="B234" i="2"/>
  <c r="A234" i="2"/>
  <c r="J233" i="2"/>
  <c r="I233" i="2"/>
  <c r="L233" i="2" s="1"/>
  <c r="H233" i="2"/>
  <c r="G233" i="2"/>
  <c r="F233" i="2"/>
  <c r="E233" i="2"/>
  <c r="K233" i="2" s="1"/>
  <c r="D233" i="2"/>
  <c r="C233" i="2"/>
  <c r="B233" i="2"/>
  <c r="A233" i="2"/>
  <c r="J232" i="2"/>
  <c r="I232" i="2"/>
  <c r="L232" i="2" s="1"/>
  <c r="H232" i="2"/>
  <c r="G232" i="2"/>
  <c r="F232" i="2"/>
  <c r="E232" i="2"/>
  <c r="K232" i="2" s="1"/>
  <c r="D232" i="2"/>
  <c r="C232" i="2"/>
  <c r="B232" i="2"/>
  <c r="A232" i="2"/>
  <c r="J231" i="2"/>
  <c r="I231" i="2"/>
  <c r="L231" i="2" s="1"/>
  <c r="H231" i="2"/>
  <c r="G231" i="2"/>
  <c r="F231" i="2"/>
  <c r="E231" i="2"/>
  <c r="K231" i="2" s="1"/>
  <c r="D231" i="2"/>
  <c r="C231" i="2"/>
  <c r="B231" i="2"/>
  <c r="A231" i="2"/>
  <c r="J230" i="2"/>
  <c r="I230" i="2"/>
  <c r="L230" i="2" s="1"/>
  <c r="H230" i="2"/>
  <c r="G230" i="2"/>
  <c r="F230" i="2"/>
  <c r="E230" i="2"/>
  <c r="K230" i="2" s="1"/>
  <c r="D230" i="2"/>
  <c r="C230" i="2"/>
  <c r="B230" i="2"/>
  <c r="A230" i="2"/>
  <c r="J229" i="2"/>
  <c r="I229" i="2"/>
  <c r="L229" i="2" s="1"/>
  <c r="H229" i="2"/>
  <c r="G229" i="2"/>
  <c r="F229" i="2"/>
  <c r="E229" i="2"/>
  <c r="K229" i="2" s="1"/>
  <c r="D229" i="2"/>
  <c r="C229" i="2"/>
  <c r="B229" i="2"/>
  <c r="A229" i="2"/>
  <c r="J228" i="2"/>
  <c r="I228" i="2"/>
  <c r="L228" i="2" s="1"/>
  <c r="H228" i="2"/>
  <c r="G228" i="2"/>
  <c r="F228" i="2"/>
  <c r="E228" i="2"/>
  <c r="K228" i="2" s="1"/>
  <c r="D228" i="2"/>
  <c r="C228" i="2"/>
  <c r="B228" i="2"/>
  <c r="A228" i="2"/>
  <c r="J227" i="2"/>
  <c r="I227" i="2"/>
  <c r="L227" i="2" s="1"/>
  <c r="H227" i="2"/>
  <c r="G227" i="2"/>
  <c r="F227" i="2"/>
  <c r="E227" i="2"/>
  <c r="K227" i="2" s="1"/>
  <c r="D227" i="2"/>
  <c r="C227" i="2"/>
  <c r="B227" i="2"/>
  <c r="A227" i="2"/>
  <c r="J226" i="2"/>
  <c r="I226" i="2"/>
  <c r="L226" i="2" s="1"/>
  <c r="H226" i="2"/>
  <c r="G226" i="2"/>
  <c r="F226" i="2"/>
  <c r="E226" i="2"/>
  <c r="K226" i="2" s="1"/>
  <c r="D226" i="2"/>
  <c r="C226" i="2"/>
  <c r="B226" i="2"/>
  <c r="A226" i="2"/>
  <c r="J225" i="2"/>
  <c r="I225" i="2"/>
  <c r="L225" i="2" s="1"/>
  <c r="H225" i="2"/>
  <c r="G225" i="2"/>
  <c r="F225" i="2"/>
  <c r="E225" i="2"/>
  <c r="K225" i="2" s="1"/>
  <c r="D225" i="2"/>
  <c r="C225" i="2"/>
  <c r="B225" i="2"/>
  <c r="A225" i="2"/>
  <c r="J224" i="2"/>
  <c r="I224" i="2"/>
  <c r="L224" i="2" s="1"/>
  <c r="H224" i="2"/>
  <c r="G224" i="2"/>
  <c r="F224" i="2"/>
  <c r="E224" i="2"/>
  <c r="K224" i="2" s="1"/>
  <c r="D224" i="2"/>
  <c r="C224" i="2"/>
  <c r="B224" i="2"/>
  <c r="A224" i="2"/>
  <c r="J223" i="2"/>
  <c r="I223" i="2"/>
  <c r="L223" i="2" s="1"/>
  <c r="H223" i="2"/>
  <c r="G223" i="2"/>
  <c r="F223" i="2"/>
  <c r="E223" i="2"/>
  <c r="K223" i="2" s="1"/>
  <c r="D223" i="2"/>
  <c r="C223" i="2"/>
  <c r="B223" i="2"/>
  <c r="A223" i="2"/>
  <c r="J222" i="2"/>
  <c r="I222" i="2"/>
  <c r="L222" i="2" s="1"/>
  <c r="H222" i="2"/>
  <c r="G222" i="2"/>
  <c r="F222" i="2"/>
  <c r="E222" i="2"/>
  <c r="K222" i="2" s="1"/>
  <c r="D222" i="2"/>
  <c r="C222" i="2"/>
  <c r="B222" i="2"/>
  <c r="A222" i="2"/>
  <c r="J221" i="2"/>
  <c r="I221" i="2"/>
  <c r="L221" i="2" s="1"/>
  <c r="H221" i="2"/>
  <c r="G221" i="2"/>
  <c r="F221" i="2"/>
  <c r="E221" i="2"/>
  <c r="K221" i="2" s="1"/>
  <c r="D221" i="2"/>
  <c r="C221" i="2"/>
  <c r="B221" i="2"/>
  <c r="A221" i="2"/>
  <c r="J220" i="2"/>
  <c r="I220" i="2"/>
  <c r="L220" i="2" s="1"/>
  <c r="H220" i="2"/>
  <c r="G220" i="2"/>
  <c r="F220" i="2"/>
  <c r="E220" i="2"/>
  <c r="K220" i="2" s="1"/>
  <c r="D220" i="2"/>
  <c r="C220" i="2"/>
  <c r="B220" i="2"/>
  <c r="A220" i="2"/>
  <c r="J219" i="2"/>
  <c r="I219" i="2"/>
  <c r="L219" i="2" s="1"/>
  <c r="H219" i="2"/>
  <c r="G219" i="2"/>
  <c r="F219" i="2"/>
  <c r="E219" i="2"/>
  <c r="K219" i="2" s="1"/>
  <c r="D219" i="2"/>
  <c r="C219" i="2"/>
  <c r="B219" i="2"/>
  <c r="A219" i="2"/>
  <c r="J218" i="2"/>
  <c r="I218" i="2"/>
  <c r="L218" i="2" s="1"/>
  <c r="H218" i="2"/>
  <c r="G218" i="2"/>
  <c r="F218" i="2"/>
  <c r="E218" i="2"/>
  <c r="K218" i="2" s="1"/>
  <c r="D218" i="2"/>
  <c r="C218" i="2"/>
  <c r="B218" i="2"/>
  <c r="A218" i="2"/>
  <c r="J217" i="2"/>
  <c r="I217" i="2"/>
  <c r="L217" i="2" s="1"/>
  <c r="H217" i="2"/>
  <c r="G217" i="2"/>
  <c r="F217" i="2"/>
  <c r="E217" i="2"/>
  <c r="K217" i="2" s="1"/>
  <c r="D217" i="2"/>
  <c r="C217" i="2"/>
  <c r="B217" i="2"/>
  <c r="A217" i="2"/>
  <c r="J216" i="2"/>
  <c r="I216" i="2"/>
  <c r="L216" i="2" s="1"/>
  <c r="H216" i="2"/>
  <c r="G216" i="2"/>
  <c r="F216" i="2"/>
  <c r="E216" i="2"/>
  <c r="K216" i="2" s="1"/>
  <c r="D216" i="2"/>
  <c r="C216" i="2"/>
  <c r="B216" i="2"/>
  <c r="A216" i="2"/>
  <c r="J215" i="2"/>
  <c r="I215" i="2"/>
  <c r="L215" i="2" s="1"/>
  <c r="H215" i="2"/>
  <c r="G215" i="2"/>
  <c r="F215" i="2"/>
  <c r="E215" i="2"/>
  <c r="K215" i="2" s="1"/>
  <c r="D215" i="2"/>
  <c r="C215" i="2"/>
  <c r="B215" i="2"/>
  <c r="A215" i="2"/>
  <c r="J214" i="2"/>
  <c r="I214" i="2"/>
  <c r="L214" i="2" s="1"/>
  <c r="H214" i="2"/>
  <c r="G214" i="2"/>
  <c r="F214" i="2"/>
  <c r="E214" i="2"/>
  <c r="K214" i="2" s="1"/>
  <c r="D214" i="2"/>
  <c r="C214" i="2"/>
  <c r="B214" i="2"/>
  <c r="A214" i="2"/>
  <c r="J213" i="2"/>
  <c r="I213" i="2"/>
  <c r="L213" i="2" s="1"/>
  <c r="H213" i="2"/>
  <c r="G213" i="2"/>
  <c r="F213" i="2"/>
  <c r="E213" i="2"/>
  <c r="K213" i="2" s="1"/>
  <c r="D213" i="2"/>
  <c r="C213" i="2"/>
  <c r="B213" i="2"/>
  <c r="A213" i="2"/>
  <c r="J212" i="2"/>
  <c r="I212" i="2"/>
  <c r="L212" i="2" s="1"/>
  <c r="H212" i="2"/>
  <c r="G212" i="2"/>
  <c r="F212" i="2"/>
  <c r="E212" i="2"/>
  <c r="K212" i="2" s="1"/>
  <c r="D212" i="2"/>
  <c r="C212" i="2"/>
  <c r="B212" i="2"/>
  <c r="A212" i="2"/>
  <c r="J211" i="2"/>
  <c r="I211" i="2"/>
  <c r="L211" i="2" s="1"/>
  <c r="H211" i="2"/>
  <c r="G211" i="2"/>
  <c r="F211" i="2"/>
  <c r="E211" i="2"/>
  <c r="K211" i="2" s="1"/>
  <c r="D211" i="2"/>
  <c r="C211" i="2"/>
  <c r="B211" i="2"/>
  <c r="A211" i="2"/>
  <c r="J210" i="2"/>
  <c r="I210" i="2"/>
  <c r="L210" i="2" s="1"/>
  <c r="H210" i="2"/>
  <c r="G210" i="2"/>
  <c r="F210" i="2"/>
  <c r="E210" i="2"/>
  <c r="K210" i="2" s="1"/>
  <c r="D210" i="2"/>
  <c r="C210" i="2"/>
  <c r="B210" i="2"/>
  <c r="A210" i="2"/>
  <c r="J209" i="2"/>
  <c r="I209" i="2"/>
  <c r="L209" i="2" s="1"/>
  <c r="H209" i="2"/>
  <c r="G209" i="2"/>
  <c r="F209" i="2"/>
  <c r="E209" i="2"/>
  <c r="K209" i="2" s="1"/>
  <c r="D209" i="2"/>
  <c r="C209" i="2"/>
  <c r="B209" i="2"/>
  <c r="A209" i="2"/>
  <c r="J208" i="2"/>
  <c r="I208" i="2"/>
  <c r="L208" i="2" s="1"/>
  <c r="H208" i="2"/>
  <c r="G208" i="2"/>
  <c r="F208" i="2"/>
  <c r="E208" i="2"/>
  <c r="K208" i="2" s="1"/>
  <c r="D208" i="2"/>
  <c r="C208" i="2"/>
  <c r="B208" i="2"/>
  <c r="A208" i="2"/>
  <c r="J207" i="2"/>
  <c r="I207" i="2"/>
  <c r="L207" i="2" s="1"/>
  <c r="H207" i="2"/>
  <c r="G207" i="2"/>
  <c r="F207" i="2"/>
  <c r="E207" i="2"/>
  <c r="K207" i="2" s="1"/>
  <c r="D207" i="2"/>
  <c r="C207" i="2"/>
  <c r="B207" i="2"/>
  <c r="A207" i="2"/>
  <c r="J206" i="2"/>
  <c r="I206" i="2"/>
  <c r="L206" i="2" s="1"/>
  <c r="H206" i="2"/>
  <c r="G206" i="2"/>
  <c r="F206" i="2"/>
  <c r="E206" i="2"/>
  <c r="K206" i="2" s="1"/>
  <c r="D206" i="2"/>
  <c r="C206" i="2"/>
  <c r="B206" i="2"/>
  <c r="A206" i="2"/>
  <c r="J205" i="2"/>
  <c r="I205" i="2"/>
  <c r="L205" i="2" s="1"/>
  <c r="H205" i="2"/>
  <c r="G205" i="2"/>
  <c r="F205" i="2"/>
  <c r="E205" i="2"/>
  <c r="K205" i="2" s="1"/>
  <c r="D205" i="2"/>
  <c r="C205" i="2"/>
  <c r="B205" i="2"/>
  <c r="A205" i="2"/>
  <c r="J204" i="2"/>
  <c r="I204" i="2"/>
  <c r="L204" i="2" s="1"/>
  <c r="H204" i="2"/>
  <c r="G204" i="2"/>
  <c r="F204" i="2"/>
  <c r="E204" i="2"/>
  <c r="K204" i="2" s="1"/>
  <c r="D204" i="2"/>
  <c r="C204" i="2"/>
  <c r="B204" i="2"/>
  <c r="A204" i="2"/>
  <c r="J203" i="2"/>
  <c r="I203" i="2"/>
  <c r="L203" i="2" s="1"/>
  <c r="H203" i="2"/>
  <c r="G203" i="2"/>
  <c r="F203" i="2"/>
  <c r="E203" i="2"/>
  <c r="K203" i="2" s="1"/>
  <c r="D203" i="2"/>
  <c r="C203" i="2"/>
  <c r="B203" i="2"/>
  <c r="A203" i="2"/>
  <c r="J202" i="2"/>
  <c r="I202" i="2"/>
  <c r="L202" i="2" s="1"/>
  <c r="H202" i="2"/>
  <c r="G202" i="2"/>
  <c r="F202" i="2"/>
  <c r="E202" i="2"/>
  <c r="K202" i="2" s="1"/>
  <c r="D202" i="2"/>
  <c r="C202" i="2"/>
  <c r="B202" i="2"/>
  <c r="A202" i="2"/>
  <c r="J201" i="2"/>
  <c r="I201" i="2"/>
  <c r="L201" i="2" s="1"/>
  <c r="H201" i="2"/>
  <c r="G201" i="2"/>
  <c r="F201" i="2"/>
  <c r="E201" i="2"/>
  <c r="K201" i="2" s="1"/>
  <c r="D201" i="2"/>
  <c r="C201" i="2"/>
  <c r="B201" i="2"/>
  <c r="A201" i="2"/>
  <c r="J200" i="2"/>
  <c r="I200" i="2"/>
  <c r="L200" i="2" s="1"/>
  <c r="H200" i="2"/>
  <c r="G200" i="2"/>
  <c r="F200" i="2"/>
  <c r="E200" i="2"/>
  <c r="K200" i="2" s="1"/>
  <c r="D200" i="2"/>
  <c r="C200" i="2"/>
  <c r="B200" i="2"/>
  <c r="A200" i="2"/>
  <c r="J199" i="2"/>
  <c r="I199" i="2"/>
  <c r="L199" i="2" s="1"/>
  <c r="H199" i="2"/>
  <c r="G199" i="2"/>
  <c r="F199" i="2"/>
  <c r="E199" i="2"/>
  <c r="K199" i="2" s="1"/>
  <c r="D199" i="2"/>
  <c r="C199" i="2"/>
  <c r="B199" i="2"/>
  <c r="A199" i="2"/>
  <c r="J198" i="2"/>
  <c r="I198" i="2"/>
  <c r="L198" i="2" s="1"/>
  <c r="H198" i="2"/>
  <c r="G198" i="2"/>
  <c r="F198" i="2"/>
  <c r="E198" i="2"/>
  <c r="K198" i="2" s="1"/>
  <c r="D198" i="2"/>
  <c r="C198" i="2"/>
  <c r="B198" i="2"/>
  <c r="A198" i="2"/>
  <c r="J197" i="2"/>
  <c r="I197" i="2"/>
  <c r="L197" i="2" s="1"/>
  <c r="H197" i="2"/>
  <c r="G197" i="2"/>
  <c r="F197" i="2"/>
  <c r="E197" i="2"/>
  <c r="K197" i="2" s="1"/>
  <c r="D197" i="2"/>
  <c r="C197" i="2"/>
  <c r="B197" i="2"/>
  <c r="A197" i="2"/>
  <c r="J196" i="2"/>
  <c r="I196" i="2"/>
  <c r="L196" i="2" s="1"/>
  <c r="H196" i="2"/>
  <c r="G196" i="2"/>
  <c r="F196" i="2"/>
  <c r="E196" i="2"/>
  <c r="K196" i="2" s="1"/>
  <c r="D196" i="2"/>
  <c r="C196" i="2"/>
  <c r="B196" i="2"/>
  <c r="A196" i="2"/>
  <c r="J195" i="2"/>
  <c r="I195" i="2"/>
  <c r="L195" i="2" s="1"/>
  <c r="H195" i="2"/>
  <c r="G195" i="2"/>
  <c r="F195" i="2"/>
  <c r="E195" i="2"/>
  <c r="K195" i="2" s="1"/>
  <c r="D195" i="2"/>
  <c r="C195" i="2"/>
  <c r="B195" i="2"/>
  <c r="A195" i="2"/>
  <c r="J194" i="2"/>
  <c r="I194" i="2"/>
  <c r="L194" i="2" s="1"/>
  <c r="H194" i="2"/>
  <c r="G194" i="2"/>
  <c r="F194" i="2"/>
  <c r="E194" i="2"/>
  <c r="K194" i="2" s="1"/>
  <c r="D194" i="2"/>
  <c r="C194" i="2"/>
  <c r="B194" i="2"/>
  <c r="A194" i="2"/>
  <c r="J193" i="2"/>
  <c r="I193" i="2"/>
  <c r="L193" i="2" s="1"/>
  <c r="H193" i="2"/>
  <c r="G193" i="2"/>
  <c r="F193" i="2"/>
  <c r="E193" i="2"/>
  <c r="K193" i="2" s="1"/>
  <c r="D193" i="2"/>
  <c r="C193" i="2"/>
  <c r="B193" i="2"/>
  <c r="A193" i="2"/>
  <c r="J192" i="2"/>
  <c r="I192" i="2"/>
  <c r="L192" i="2" s="1"/>
  <c r="H192" i="2"/>
  <c r="G192" i="2"/>
  <c r="F192" i="2"/>
  <c r="E192" i="2"/>
  <c r="K192" i="2" s="1"/>
  <c r="D192" i="2"/>
  <c r="C192" i="2"/>
  <c r="B192" i="2"/>
  <c r="A192" i="2"/>
  <c r="J191" i="2"/>
  <c r="I191" i="2"/>
  <c r="L191" i="2" s="1"/>
  <c r="H191" i="2"/>
  <c r="G191" i="2"/>
  <c r="F191" i="2"/>
  <c r="E191" i="2"/>
  <c r="K191" i="2" s="1"/>
  <c r="D191" i="2"/>
  <c r="C191" i="2"/>
  <c r="B191" i="2"/>
  <c r="A191" i="2"/>
  <c r="J190" i="2"/>
  <c r="I190" i="2"/>
  <c r="L190" i="2" s="1"/>
  <c r="H190" i="2"/>
  <c r="G190" i="2"/>
  <c r="F190" i="2"/>
  <c r="E190" i="2"/>
  <c r="K190" i="2" s="1"/>
  <c r="D190" i="2"/>
  <c r="C190" i="2"/>
  <c r="B190" i="2"/>
  <c r="A190" i="2"/>
  <c r="J189" i="2"/>
  <c r="I189" i="2"/>
  <c r="L189" i="2" s="1"/>
  <c r="H189" i="2"/>
  <c r="G189" i="2"/>
  <c r="F189" i="2"/>
  <c r="E189" i="2"/>
  <c r="K189" i="2" s="1"/>
  <c r="D189" i="2"/>
  <c r="C189" i="2"/>
  <c r="B189" i="2"/>
  <c r="A189" i="2"/>
  <c r="J188" i="2"/>
  <c r="I188" i="2"/>
  <c r="L188" i="2" s="1"/>
  <c r="H188" i="2"/>
  <c r="G188" i="2"/>
  <c r="F188" i="2"/>
  <c r="E188" i="2"/>
  <c r="K188" i="2" s="1"/>
  <c r="D188" i="2"/>
  <c r="C188" i="2"/>
  <c r="B188" i="2"/>
  <c r="A188" i="2"/>
  <c r="J187" i="2"/>
  <c r="I187" i="2"/>
  <c r="L187" i="2" s="1"/>
  <c r="H187" i="2"/>
  <c r="G187" i="2"/>
  <c r="F187" i="2"/>
  <c r="E187" i="2"/>
  <c r="K187" i="2" s="1"/>
  <c r="D187" i="2"/>
  <c r="C187" i="2"/>
  <c r="B187" i="2"/>
  <c r="A187" i="2"/>
  <c r="J186" i="2"/>
  <c r="I186" i="2"/>
  <c r="L186" i="2" s="1"/>
  <c r="H186" i="2"/>
  <c r="G186" i="2"/>
  <c r="F186" i="2"/>
  <c r="E186" i="2"/>
  <c r="K186" i="2" s="1"/>
  <c r="D186" i="2"/>
  <c r="C186" i="2"/>
  <c r="B186" i="2"/>
  <c r="A186" i="2"/>
  <c r="J185" i="2"/>
  <c r="I185" i="2"/>
  <c r="L185" i="2" s="1"/>
  <c r="H185" i="2"/>
  <c r="G185" i="2"/>
  <c r="F185" i="2"/>
  <c r="E185" i="2"/>
  <c r="K185" i="2" s="1"/>
  <c r="D185" i="2"/>
  <c r="C185" i="2"/>
  <c r="B185" i="2"/>
  <c r="A185" i="2"/>
  <c r="J184" i="2"/>
  <c r="I184" i="2"/>
  <c r="L184" i="2" s="1"/>
  <c r="H184" i="2"/>
  <c r="G184" i="2"/>
  <c r="F184" i="2"/>
  <c r="E184" i="2"/>
  <c r="K184" i="2" s="1"/>
  <c r="D184" i="2"/>
  <c r="C184" i="2"/>
  <c r="B184" i="2"/>
  <c r="A184" i="2"/>
  <c r="J183" i="2"/>
  <c r="I183" i="2"/>
  <c r="L183" i="2" s="1"/>
  <c r="H183" i="2"/>
  <c r="G183" i="2"/>
  <c r="F183" i="2"/>
  <c r="E183" i="2"/>
  <c r="K183" i="2" s="1"/>
  <c r="D183" i="2"/>
  <c r="C183" i="2"/>
  <c r="B183" i="2"/>
  <c r="A183" i="2"/>
  <c r="J182" i="2"/>
  <c r="I182" i="2"/>
  <c r="L182" i="2" s="1"/>
  <c r="H182" i="2"/>
  <c r="G182" i="2"/>
  <c r="F182" i="2"/>
  <c r="E182" i="2"/>
  <c r="K182" i="2" s="1"/>
  <c r="D182" i="2"/>
  <c r="C182" i="2"/>
  <c r="B182" i="2"/>
  <c r="A182" i="2"/>
  <c r="J181" i="2"/>
  <c r="I181" i="2"/>
  <c r="L181" i="2" s="1"/>
  <c r="H181" i="2"/>
  <c r="G181" i="2"/>
  <c r="F181" i="2"/>
  <c r="E181" i="2"/>
  <c r="K181" i="2" s="1"/>
  <c r="D181" i="2"/>
  <c r="C181" i="2"/>
  <c r="B181" i="2"/>
  <c r="A181" i="2"/>
  <c r="J180" i="2"/>
  <c r="I180" i="2"/>
  <c r="L180" i="2" s="1"/>
  <c r="H180" i="2"/>
  <c r="G180" i="2"/>
  <c r="F180" i="2"/>
  <c r="E180" i="2"/>
  <c r="K180" i="2" s="1"/>
  <c r="D180" i="2"/>
  <c r="C180" i="2"/>
  <c r="B180" i="2"/>
  <c r="A180" i="2"/>
  <c r="J179" i="2"/>
  <c r="I179" i="2"/>
  <c r="L179" i="2" s="1"/>
  <c r="H179" i="2"/>
  <c r="G179" i="2"/>
  <c r="F179" i="2"/>
  <c r="E179" i="2"/>
  <c r="K179" i="2" s="1"/>
  <c r="D179" i="2"/>
  <c r="C179" i="2"/>
  <c r="B179" i="2"/>
  <c r="A179" i="2"/>
  <c r="J178" i="2"/>
  <c r="I178" i="2"/>
  <c r="L178" i="2" s="1"/>
  <c r="H178" i="2"/>
  <c r="G178" i="2"/>
  <c r="F178" i="2"/>
  <c r="E178" i="2"/>
  <c r="K178" i="2" s="1"/>
  <c r="D178" i="2"/>
  <c r="C178" i="2"/>
  <c r="B178" i="2"/>
  <c r="A178" i="2"/>
  <c r="J177" i="2"/>
  <c r="I177" i="2"/>
  <c r="L177" i="2" s="1"/>
  <c r="H177" i="2"/>
  <c r="G177" i="2"/>
  <c r="F177" i="2"/>
  <c r="E177" i="2"/>
  <c r="K177" i="2" s="1"/>
  <c r="D177" i="2"/>
  <c r="C177" i="2"/>
  <c r="B177" i="2"/>
  <c r="A177" i="2"/>
  <c r="J176" i="2"/>
  <c r="I176" i="2"/>
  <c r="L176" i="2" s="1"/>
  <c r="H176" i="2"/>
  <c r="G176" i="2"/>
  <c r="F176" i="2"/>
  <c r="E176" i="2"/>
  <c r="K176" i="2" s="1"/>
  <c r="D176" i="2"/>
  <c r="C176" i="2"/>
  <c r="B176" i="2"/>
  <c r="A176" i="2"/>
  <c r="J175" i="2"/>
  <c r="I175" i="2"/>
  <c r="L175" i="2" s="1"/>
  <c r="H175" i="2"/>
  <c r="G175" i="2"/>
  <c r="F175" i="2"/>
  <c r="E175" i="2"/>
  <c r="K175" i="2" s="1"/>
  <c r="D175" i="2"/>
  <c r="C175" i="2"/>
  <c r="B175" i="2"/>
  <c r="A175" i="2"/>
  <c r="J174" i="2"/>
  <c r="I174" i="2"/>
  <c r="L174" i="2" s="1"/>
  <c r="H174" i="2"/>
  <c r="G174" i="2"/>
  <c r="F174" i="2"/>
  <c r="E174" i="2"/>
  <c r="K174" i="2" s="1"/>
  <c r="D174" i="2"/>
  <c r="C174" i="2"/>
  <c r="B174" i="2"/>
  <c r="A174" i="2"/>
  <c r="J173" i="2"/>
  <c r="I173" i="2"/>
  <c r="L173" i="2" s="1"/>
  <c r="H173" i="2"/>
  <c r="G173" i="2"/>
  <c r="F173" i="2"/>
  <c r="E173" i="2"/>
  <c r="K173" i="2" s="1"/>
  <c r="D173" i="2"/>
  <c r="C173" i="2"/>
  <c r="B173" i="2"/>
  <c r="A173" i="2"/>
  <c r="J172" i="2"/>
  <c r="I172" i="2"/>
  <c r="L172" i="2" s="1"/>
  <c r="H172" i="2"/>
  <c r="G172" i="2"/>
  <c r="F172" i="2"/>
  <c r="E172" i="2"/>
  <c r="K172" i="2" s="1"/>
  <c r="D172" i="2"/>
  <c r="C172" i="2"/>
  <c r="B172" i="2"/>
  <c r="A172" i="2"/>
  <c r="J171" i="2"/>
  <c r="I171" i="2"/>
  <c r="L171" i="2" s="1"/>
  <c r="H171" i="2"/>
  <c r="G171" i="2"/>
  <c r="F171" i="2"/>
  <c r="E171" i="2"/>
  <c r="K171" i="2" s="1"/>
  <c r="D171" i="2"/>
  <c r="C171" i="2"/>
  <c r="B171" i="2"/>
  <c r="A171" i="2"/>
  <c r="J170" i="2"/>
  <c r="I170" i="2"/>
  <c r="L170" i="2" s="1"/>
  <c r="H170" i="2"/>
  <c r="G170" i="2"/>
  <c r="F170" i="2"/>
  <c r="E170" i="2"/>
  <c r="K170" i="2" s="1"/>
  <c r="D170" i="2"/>
  <c r="C170" i="2"/>
  <c r="B170" i="2"/>
  <c r="A170" i="2"/>
  <c r="J169" i="2"/>
  <c r="I169" i="2"/>
  <c r="L169" i="2" s="1"/>
  <c r="H169" i="2"/>
  <c r="G169" i="2"/>
  <c r="F169" i="2"/>
  <c r="E169" i="2"/>
  <c r="K169" i="2" s="1"/>
  <c r="D169" i="2"/>
  <c r="C169" i="2"/>
  <c r="B169" i="2"/>
  <c r="A169" i="2"/>
  <c r="J168" i="2"/>
  <c r="I168" i="2"/>
  <c r="L168" i="2" s="1"/>
  <c r="H168" i="2"/>
  <c r="G168" i="2"/>
  <c r="F168" i="2"/>
  <c r="E168" i="2"/>
  <c r="K168" i="2" s="1"/>
  <c r="D168" i="2"/>
  <c r="C168" i="2"/>
  <c r="B168" i="2"/>
  <c r="A168" i="2"/>
  <c r="J167" i="2"/>
  <c r="I167" i="2"/>
  <c r="L167" i="2" s="1"/>
  <c r="H167" i="2"/>
  <c r="G167" i="2"/>
  <c r="F167" i="2"/>
  <c r="E167" i="2"/>
  <c r="K167" i="2" s="1"/>
  <c r="D167" i="2"/>
  <c r="C167" i="2"/>
  <c r="B167" i="2"/>
  <c r="A167" i="2"/>
  <c r="J166" i="2"/>
  <c r="I166" i="2"/>
  <c r="L166" i="2" s="1"/>
  <c r="H166" i="2"/>
  <c r="G166" i="2"/>
  <c r="F166" i="2"/>
  <c r="E166" i="2"/>
  <c r="K166" i="2" s="1"/>
  <c r="D166" i="2"/>
  <c r="C166" i="2"/>
  <c r="B166" i="2"/>
  <c r="A166" i="2"/>
  <c r="J165" i="2"/>
  <c r="I165" i="2"/>
  <c r="L165" i="2" s="1"/>
  <c r="H165" i="2"/>
  <c r="G165" i="2"/>
  <c r="F165" i="2"/>
  <c r="E165" i="2"/>
  <c r="K165" i="2" s="1"/>
  <c r="D165" i="2"/>
  <c r="C165" i="2"/>
  <c r="B165" i="2"/>
  <c r="A165" i="2"/>
  <c r="J164" i="2"/>
  <c r="I164" i="2"/>
  <c r="L164" i="2" s="1"/>
  <c r="H164" i="2"/>
  <c r="G164" i="2"/>
  <c r="F164" i="2"/>
  <c r="E164" i="2"/>
  <c r="K164" i="2" s="1"/>
  <c r="D164" i="2"/>
  <c r="C164" i="2"/>
  <c r="B164" i="2"/>
  <c r="A164" i="2"/>
  <c r="J163" i="2"/>
  <c r="I163" i="2"/>
  <c r="L163" i="2" s="1"/>
  <c r="H163" i="2"/>
  <c r="G163" i="2"/>
  <c r="F163" i="2"/>
  <c r="E163" i="2"/>
  <c r="K163" i="2" s="1"/>
  <c r="D163" i="2"/>
  <c r="C163" i="2"/>
  <c r="B163" i="2"/>
  <c r="A163" i="2"/>
  <c r="J162" i="2"/>
  <c r="I162" i="2"/>
  <c r="L162" i="2" s="1"/>
  <c r="H162" i="2"/>
  <c r="G162" i="2"/>
  <c r="F162" i="2"/>
  <c r="E162" i="2"/>
  <c r="K162" i="2" s="1"/>
  <c r="D162" i="2"/>
  <c r="C162" i="2"/>
  <c r="B162" i="2"/>
  <c r="A162" i="2"/>
  <c r="J161" i="2"/>
  <c r="I161" i="2"/>
  <c r="L161" i="2" s="1"/>
  <c r="H161" i="2"/>
  <c r="G161" i="2"/>
  <c r="F161" i="2"/>
  <c r="E161" i="2"/>
  <c r="K161" i="2" s="1"/>
  <c r="D161" i="2"/>
  <c r="C161" i="2"/>
  <c r="B161" i="2"/>
  <c r="A161" i="2"/>
  <c r="J160" i="2"/>
  <c r="I160" i="2"/>
  <c r="L160" i="2" s="1"/>
  <c r="H160" i="2"/>
  <c r="G160" i="2"/>
  <c r="F160" i="2"/>
  <c r="E160" i="2"/>
  <c r="K160" i="2" s="1"/>
  <c r="D160" i="2"/>
  <c r="C160" i="2"/>
  <c r="B160" i="2"/>
  <c r="A160" i="2"/>
  <c r="J159" i="2"/>
  <c r="I159" i="2"/>
  <c r="L159" i="2" s="1"/>
  <c r="H159" i="2"/>
  <c r="G159" i="2"/>
  <c r="F159" i="2"/>
  <c r="E159" i="2"/>
  <c r="K159" i="2" s="1"/>
  <c r="D159" i="2"/>
  <c r="C159" i="2"/>
  <c r="B159" i="2"/>
  <c r="A159" i="2"/>
  <c r="J158" i="2"/>
  <c r="I158" i="2"/>
  <c r="L158" i="2" s="1"/>
  <c r="H158" i="2"/>
  <c r="G158" i="2"/>
  <c r="F158" i="2"/>
  <c r="E158" i="2"/>
  <c r="K158" i="2" s="1"/>
  <c r="D158" i="2"/>
  <c r="C158" i="2"/>
  <c r="B158" i="2"/>
  <c r="A158" i="2"/>
  <c r="J157" i="2"/>
  <c r="I157" i="2"/>
  <c r="L157" i="2" s="1"/>
  <c r="H157" i="2"/>
  <c r="G157" i="2"/>
  <c r="F157" i="2"/>
  <c r="E157" i="2"/>
  <c r="K157" i="2" s="1"/>
  <c r="D157" i="2"/>
  <c r="C157" i="2"/>
  <c r="B157" i="2"/>
  <c r="A157" i="2"/>
  <c r="J156" i="2"/>
  <c r="I156" i="2"/>
  <c r="L156" i="2" s="1"/>
  <c r="H156" i="2"/>
  <c r="G156" i="2"/>
  <c r="F156" i="2"/>
  <c r="E156" i="2"/>
  <c r="K156" i="2" s="1"/>
  <c r="D156" i="2"/>
  <c r="C156" i="2"/>
  <c r="B156" i="2"/>
  <c r="A156" i="2"/>
  <c r="J155" i="2"/>
  <c r="I155" i="2"/>
  <c r="L155" i="2" s="1"/>
  <c r="H155" i="2"/>
  <c r="G155" i="2"/>
  <c r="F155" i="2"/>
  <c r="E155" i="2"/>
  <c r="K155" i="2" s="1"/>
  <c r="D155" i="2"/>
  <c r="C155" i="2"/>
  <c r="B155" i="2"/>
  <c r="A155" i="2"/>
  <c r="J154" i="2"/>
  <c r="I154" i="2"/>
  <c r="L154" i="2" s="1"/>
  <c r="H154" i="2"/>
  <c r="G154" i="2"/>
  <c r="F154" i="2"/>
  <c r="E154" i="2"/>
  <c r="K154" i="2" s="1"/>
  <c r="D154" i="2"/>
  <c r="C154" i="2"/>
  <c r="B154" i="2"/>
  <c r="A154" i="2"/>
  <c r="J153" i="2"/>
  <c r="I153" i="2"/>
  <c r="L153" i="2" s="1"/>
  <c r="H153" i="2"/>
  <c r="G153" i="2"/>
  <c r="F153" i="2"/>
  <c r="E153" i="2"/>
  <c r="K153" i="2" s="1"/>
  <c r="D153" i="2"/>
  <c r="C153" i="2"/>
  <c r="B153" i="2"/>
  <c r="A153" i="2"/>
  <c r="J152" i="2"/>
  <c r="I152" i="2"/>
  <c r="L152" i="2" s="1"/>
  <c r="H152" i="2"/>
  <c r="G152" i="2"/>
  <c r="F152" i="2"/>
  <c r="E152" i="2"/>
  <c r="K152" i="2" s="1"/>
  <c r="D152" i="2"/>
  <c r="C152" i="2"/>
  <c r="B152" i="2"/>
  <c r="A152" i="2"/>
  <c r="J151" i="2"/>
  <c r="I151" i="2"/>
  <c r="L151" i="2" s="1"/>
  <c r="H151" i="2"/>
  <c r="G151" i="2"/>
  <c r="F151" i="2"/>
  <c r="E151" i="2"/>
  <c r="K151" i="2" s="1"/>
  <c r="D151" i="2"/>
  <c r="C151" i="2"/>
  <c r="B151" i="2"/>
  <c r="A151" i="2"/>
  <c r="J150" i="2"/>
  <c r="I150" i="2"/>
  <c r="L150" i="2" s="1"/>
  <c r="H150" i="2"/>
  <c r="G150" i="2"/>
  <c r="F150" i="2"/>
  <c r="E150" i="2"/>
  <c r="K150" i="2" s="1"/>
  <c r="D150" i="2"/>
  <c r="C150" i="2"/>
  <c r="B150" i="2"/>
  <c r="A150" i="2"/>
  <c r="J149" i="2"/>
  <c r="I149" i="2"/>
  <c r="L149" i="2" s="1"/>
  <c r="H149" i="2"/>
  <c r="G149" i="2"/>
  <c r="F149" i="2"/>
  <c r="E149" i="2"/>
  <c r="K149" i="2" s="1"/>
  <c r="D149" i="2"/>
  <c r="C149" i="2"/>
  <c r="B149" i="2"/>
  <c r="A149" i="2"/>
  <c r="J148" i="2"/>
  <c r="I148" i="2"/>
  <c r="L148" i="2" s="1"/>
  <c r="H148" i="2"/>
  <c r="G148" i="2"/>
  <c r="F148" i="2"/>
  <c r="E148" i="2"/>
  <c r="K148" i="2" s="1"/>
  <c r="D148" i="2"/>
  <c r="C148" i="2"/>
  <c r="B148" i="2"/>
  <c r="A148" i="2"/>
  <c r="J147" i="2"/>
  <c r="I147" i="2"/>
  <c r="L147" i="2" s="1"/>
  <c r="H147" i="2"/>
  <c r="G147" i="2"/>
  <c r="F147" i="2"/>
  <c r="E147" i="2"/>
  <c r="K147" i="2" s="1"/>
  <c r="D147" i="2"/>
  <c r="C147" i="2"/>
  <c r="B147" i="2"/>
  <c r="A147" i="2"/>
  <c r="J146" i="2"/>
  <c r="I146" i="2"/>
  <c r="L146" i="2" s="1"/>
  <c r="H146" i="2"/>
  <c r="G146" i="2"/>
  <c r="F146" i="2"/>
  <c r="E146" i="2"/>
  <c r="K146" i="2" s="1"/>
  <c r="D146" i="2"/>
  <c r="C146" i="2"/>
  <c r="B146" i="2"/>
  <c r="A146" i="2"/>
  <c r="J145" i="2"/>
  <c r="I145" i="2"/>
  <c r="L145" i="2" s="1"/>
  <c r="H145" i="2"/>
  <c r="G145" i="2"/>
  <c r="F145" i="2"/>
  <c r="E145" i="2"/>
  <c r="K145" i="2" s="1"/>
  <c r="D145" i="2"/>
  <c r="C145" i="2"/>
  <c r="B145" i="2"/>
  <c r="A145" i="2"/>
  <c r="J144" i="2"/>
  <c r="I144" i="2"/>
  <c r="L144" i="2" s="1"/>
  <c r="H144" i="2"/>
  <c r="G144" i="2"/>
  <c r="F144" i="2"/>
  <c r="E144" i="2"/>
  <c r="K144" i="2" s="1"/>
  <c r="D144" i="2"/>
  <c r="C144" i="2"/>
  <c r="B144" i="2"/>
  <c r="A144" i="2"/>
  <c r="J143" i="2"/>
  <c r="I143" i="2"/>
  <c r="L143" i="2" s="1"/>
  <c r="H143" i="2"/>
  <c r="G143" i="2"/>
  <c r="F143" i="2"/>
  <c r="E143" i="2"/>
  <c r="K143" i="2" s="1"/>
  <c r="D143" i="2"/>
  <c r="C143" i="2"/>
  <c r="B143" i="2"/>
  <c r="A143" i="2"/>
  <c r="J142" i="2"/>
  <c r="I142" i="2"/>
  <c r="L142" i="2" s="1"/>
  <c r="H142" i="2"/>
  <c r="G142" i="2"/>
  <c r="F142" i="2"/>
  <c r="E142" i="2"/>
  <c r="K142" i="2" s="1"/>
  <c r="D142" i="2"/>
  <c r="C142" i="2"/>
  <c r="B142" i="2"/>
  <c r="A142" i="2"/>
  <c r="J141" i="2"/>
  <c r="I141" i="2"/>
  <c r="L141" i="2" s="1"/>
  <c r="H141" i="2"/>
  <c r="G141" i="2"/>
  <c r="F141" i="2"/>
  <c r="E141" i="2"/>
  <c r="K141" i="2" s="1"/>
  <c r="D141" i="2"/>
  <c r="C141" i="2"/>
  <c r="B141" i="2"/>
  <c r="A141" i="2"/>
  <c r="J140" i="2"/>
  <c r="I140" i="2"/>
  <c r="L140" i="2" s="1"/>
  <c r="H140" i="2"/>
  <c r="G140" i="2"/>
  <c r="F140" i="2"/>
  <c r="E140" i="2"/>
  <c r="K140" i="2" s="1"/>
  <c r="D140" i="2"/>
  <c r="C140" i="2"/>
  <c r="B140" i="2"/>
  <c r="A140" i="2"/>
  <c r="J139" i="2"/>
  <c r="I139" i="2"/>
  <c r="L139" i="2" s="1"/>
  <c r="H139" i="2"/>
  <c r="G139" i="2"/>
  <c r="F139" i="2"/>
  <c r="E139" i="2"/>
  <c r="K139" i="2" s="1"/>
  <c r="D139" i="2"/>
  <c r="C139" i="2"/>
  <c r="B139" i="2"/>
  <c r="A139" i="2"/>
  <c r="J138" i="2"/>
  <c r="I138" i="2"/>
  <c r="L138" i="2" s="1"/>
  <c r="H138" i="2"/>
  <c r="G138" i="2"/>
  <c r="F138" i="2"/>
  <c r="E138" i="2"/>
  <c r="K138" i="2" s="1"/>
  <c r="D138" i="2"/>
  <c r="C138" i="2"/>
  <c r="B138" i="2"/>
  <c r="A138" i="2"/>
  <c r="J137" i="2"/>
  <c r="I137" i="2"/>
  <c r="L137" i="2" s="1"/>
  <c r="H137" i="2"/>
  <c r="G137" i="2"/>
  <c r="F137" i="2"/>
  <c r="E137" i="2"/>
  <c r="K137" i="2" s="1"/>
  <c r="D137" i="2"/>
  <c r="C137" i="2"/>
  <c r="B137" i="2"/>
  <c r="A137" i="2"/>
  <c r="J136" i="2"/>
  <c r="I136" i="2"/>
  <c r="L136" i="2" s="1"/>
  <c r="H136" i="2"/>
  <c r="G136" i="2"/>
  <c r="F136" i="2"/>
  <c r="E136" i="2"/>
  <c r="K136" i="2" s="1"/>
  <c r="D136" i="2"/>
  <c r="C136" i="2"/>
  <c r="B136" i="2"/>
  <c r="A136" i="2"/>
  <c r="J135" i="2"/>
  <c r="I135" i="2"/>
  <c r="L135" i="2" s="1"/>
  <c r="H135" i="2"/>
  <c r="G135" i="2"/>
  <c r="F135" i="2"/>
  <c r="E135" i="2"/>
  <c r="K135" i="2" s="1"/>
  <c r="D135" i="2"/>
  <c r="C135" i="2"/>
  <c r="B135" i="2"/>
  <c r="A135" i="2"/>
  <c r="J134" i="2"/>
  <c r="I134" i="2"/>
  <c r="L134" i="2" s="1"/>
  <c r="H134" i="2"/>
  <c r="G134" i="2"/>
  <c r="F134" i="2"/>
  <c r="E134" i="2"/>
  <c r="K134" i="2" s="1"/>
  <c r="D134" i="2"/>
  <c r="C134" i="2"/>
  <c r="B134" i="2"/>
  <c r="A134" i="2"/>
  <c r="J133" i="2"/>
  <c r="I133" i="2"/>
  <c r="L133" i="2" s="1"/>
  <c r="H133" i="2"/>
  <c r="G133" i="2"/>
  <c r="F133" i="2"/>
  <c r="E133" i="2"/>
  <c r="K133" i="2" s="1"/>
  <c r="D133" i="2"/>
  <c r="C133" i="2"/>
  <c r="B133" i="2"/>
  <c r="A133" i="2"/>
  <c r="J132" i="2"/>
  <c r="I132" i="2"/>
  <c r="L132" i="2" s="1"/>
  <c r="H132" i="2"/>
  <c r="G132" i="2"/>
  <c r="F132" i="2"/>
  <c r="E132" i="2"/>
  <c r="K132" i="2" s="1"/>
  <c r="D132" i="2"/>
  <c r="C132" i="2"/>
  <c r="B132" i="2"/>
  <c r="A132" i="2"/>
  <c r="J131" i="2"/>
  <c r="I131" i="2"/>
  <c r="L131" i="2" s="1"/>
  <c r="H131" i="2"/>
  <c r="G131" i="2"/>
  <c r="F131" i="2"/>
  <c r="E131" i="2"/>
  <c r="K131" i="2" s="1"/>
  <c r="D131" i="2"/>
  <c r="C131" i="2"/>
  <c r="B131" i="2"/>
  <c r="A131" i="2"/>
  <c r="J130" i="2"/>
  <c r="I130" i="2"/>
  <c r="L130" i="2" s="1"/>
  <c r="H130" i="2"/>
  <c r="G130" i="2"/>
  <c r="F130" i="2"/>
  <c r="E130" i="2"/>
  <c r="K130" i="2" s="1"/>
  <c r="D130" i="2"/>
  <c r="C130" i="2"/>
  <c r="B130" i="2"/>
  <c r="A130" i="2"/>
  <c r="J129" i="2"/>
  <c r="I129" i="2"/>
  <c r="L129" i="2" s="1"/>
  <c r="H129" i="2"/>
  <c r="G129" i="2"/>
  <c r="F129" i="2"/>
  <c r="E129" i="2"/>
  <c r="K129" i="2" s="1"/>
  <c r="D129" i="2"/>
  <c r="C129" i="2"/>
  <c r="B129" i="2"/>
  <c r="A129" i="2"/>
  <c r="J128" i="2"/>
  <c r="I128" i="2"/>
  <c r="L128" i="2" s="1"/>
  <c r="H128" i="2"/>
  <c r="G128" i="2"/>
  <c r="F128" i="2"/>
  <c r="E128" i="2"/>
  <c r="K128" i="2" s="1"/>
  <c r="D128" i="2"/>
  <c r="C128" i="2"/>
  <c r="B128" i="2"/>
  <c r="A128" i="2"/>
  <c r="J127" i="2"/>
  <c r="I127" i="2"/>
  <c r="L127" i="2" s="1"/>
  <c r="H127" i="2"/>
  <c r="G127" i="2"/>
  <c r="F127" i="2"/>
  <c r="E127" i="2"/>
  <c r="K127" i="2" s="1"/>
  <c r="D127" i="2"/>
  <c r="C127" i="2"/>
  <c r="B127" i="2"/>
  <c r="A127" i="2"/>
  <c r="J126" i="2"/>
  <c r="I126" i="2"/>
  <c r="L126" i="2" s="1"/>
  <c r="H126" i="2"/>
  <c r="G126" i="2"/>
  <c r="F126" i="2"/>
  <c r="E126" i="2"/>
  <c r="K126" i="2" s="1"/>
  <c r="D126" i="2"/>
  <c r="C126" i="2"/>
  <c r="B126" i="2"/>
  <c r="A126" i="2"/>
  <c r="J125" i="2"/>
  <c r="I125" i="2"/>
  <c r="L125" i="2" s="1"/>
  <c r="H125" i="2"/>
  <c r="G125" i="2"/>
  <c r="F125" i="2"/>
  <c r="E125" i="2"/>
  <c r="K125" i="2" s="1"/>
  <c r="D125" i="2"/>
  <c r="C125" i="2"/>
  <c r="B125" i="2"/>
  <c r="A125" i="2"/>
  <c r="J124" i="2"/>
  <c r="I124" i="2"/>
  <c r="L124" i="2" s="1"/>
  <c r="H124" i="2"/>
  <c r="G124" i="2"/>
  <c r="F124" i="2"/>
  <c r="E124" i="2"/>
  <c r="K124" i="2" s="1"/>
  <c r="D124" i="2"/>
  <c r="C124" i="2"/>
  <c r="B124" i="2"/>
  <c r="A124" i="2"/>
  <c r="J123" i="2"/>
  <c r="I123" i="2"/>
  <c r="L123" i="2" s="1"/>
  <c r="H123" i="2"/>
  <c r="G123" i="2"/>
  <c r="F123" i="2"/>
  <c r="E123" i="2"/>
  <c r="K123" i="2" s="1"/>
  <c r="D123" i="2"/>
  <c r="C123" i="2"/>
  <c r="B123" i="2"/>
  <c r="A123" i="2"/>
  <c r="J122" i="2"/>
  <c r="I122" i="2"/>
  <c r="L122" i="2" s="1"/>
  <c r="H122" i="2"/>
  <c r="G122" i="2"/>
  <c r="F122" i="2"/>
  <c r="E122" i="2"/>
  <c r="K122" i="2" s="1"/>
  <c r="D122" i="2"/>
  <c r="C122" i="2"/>
  <c r="B122" i="2"/>
  <c r="A122" i="2"/>
  <c r="J121" i="2"/>
  <c r="I121" i="2"/>
  <c r="L121" i="2" s="1"/>
  <c r="H121" i="2"/>
  <c r="G121" i="2"/>
  <c r="F121" i="2"/>
  <c r="E121" i="2"/>
  <c r="K121" i="2" s="1"/>
  <c r="D121" i="2"/>
  <c r="C121" i="2"/>
  <c r="B121" i="2"/>
  <c r="A121" i="2"/>
  <c r="J120" i="2"/>
  <c r="I120" i="2"/>
  <c r="L120" i="2" s="1"/>
  <c r="H120" i="2"/>
  <c r="G120" i="2"/>
  <c r="F120" i="2"/>
  <c r="E120" i="2"/>
  <c r="K120" i="2" s="1"/>
  <c r="D120" i="2"/>
  <c r="C120" i="2"/>
  <c r="B120" i="2"/>
  <c r="A120" i="2"/>
  <c r="J119" i="2"/>
  <c r="I119" i="2"/>
  <c r="L119" i="2" s="1"/>
  <c r="H119" i="2"/>
  <c r="G119" i="2"/>
  <c r="F119" i="2"/>
  <c r="E119" i="2"/>
  <c r="K119" i="2" s="1"/>
  <c r="D119" i="2"/>
  <c r="C119" i="2"/>
  <c r="B119" i="2"/>
  <c r="A119" i="2"/>
  <c r="J118" i="2"/>
  <c r="I118" i="2"/>
  <c r="L118" i="2" s="1"/>
  <c r="H118" i="2"/>
  <c r="G118" i="2"/>
  <c r="F118" i="2"/>
  <c r="E118" i="2"/>
  <c r="K118" i="2" s="1"/>
  <c r="D118" i="2"/>
  <c r="C118" i="2"/>
  <c r="B118" i="2"/>
  <c r="A118" i="2"/>
  <c r="J117" i="2"/>
  <c r="I117" i="2"/>
  <c r="L117" i="2" s="1"/>
  <c r="H117" i="2"/>
  <c r="G117" i="2"/>
  <c r="F117" i="2"/>
  <c r="E117" i="2"/>
  <c r="K117" i="2" s="1"/>
  <c r="D117" i="2"/>
  <c r="C117" i="2"/>
  <c r="B117" i="2"/>
  <c r="A117" i="2"/>
  <c r="J116" i="2"/>
  <c r="I116" i="2"/>
  <c r="L116" i="2" s="1"/>
  <c r="H116" i="2"/>
  <c r="G116" i="2"/>
  <c r="F116" i="2"/>
  <c r="E116" i="2"/>
  <c r="K116" i="2" s="1"/>
  <c r="D116" i="2"/>
  <c r="C116" i="2"/>
  <c r="B116" i="2"/>
  <c r="A116" i="2"/>
  <c r="J115" i="2"/>
  <c r="I115" i="2"/>
  <c r="L115" i="2" s="1"/>
  <c r="H115" i="2"/>
  <c r="G115" i="2"/>
  <c r="F115" i="2"/>
  <c r="E115" i="2"/>
  <c r="K115" i="2" s="1"/>
  <c r="D115" i="2"/>
  <c r="C115" i="2"/>
  <c r="B115" i="2"/>
  <c r="A115" i="2"/>
  <c r="J114" i="2"/>
  <c r="I114" i="2"/>
  <c r="L114" i="2" s="1"/>
  <c r="H114" i="2"/>
  <c r="G114" i="2"/>
  <c r="F114" i="2"/>
  <c r="E114" i="2"/>
  <c r="K114" i="2" s="1"/>
  <c r="D114" i="2"/>
  <c r="C114" i="2"/>
  <c r="B114" i="2"/>
  <c r="A114" i="2"/>
  <c r="J113" i="2"/>
  <c r="I113" i="2"/>
  <c r="L113" i="2" s="1"/>
  <c r="H113" i="2"/>
  <c r="G113" i="2"/>
  <c r="F113" i="2"/>
  <c r="E113" i="2"/>
  <c r="K113" i="2" s="1"/>
  <c r="D113" i="2"/>
  <c r="C113" i="2"/>
  <c r="B113" i="2"/>
  <c r="A113" i="2"/>
  <c r="J112" i="2"/>
  <c r="I112" i="2"/>
  <c r="L112" i="2" s="1"/>
  <c r="H112" i="2"/>
  <c r="G112" i="2"/>
  <c r="F112" i="2"/>
  <c r="E112" i="2"/>
  <c r="K112" i="2" s="1"/>
  <c r="D112" i="2"/>
  <c r="C112" i="2"/>
  <c r="B112" i="2"/>
  <c r="A112" i="2"/>
  <c r="J111" i="2"/>
  <c r="I111" i="2"/>
  <c r="L111" i="2" s="1"/>
  <c r="H111" i="2"/>
  <c r="G111" i="2"/>
  <c r="F111" i="2"/>
  <c r="E111" i="2"/>
  <c r="K111" i="2" s="1"/>
  <c r="D111" i="2"/>
  <c r="C111" i="2"/>
  <c r="B111" i="2"/>
  <c r="A111" i="2"/>
  <c r="J110" i="2"/>
  <c r="I110" i="2"/>
  <c r="L110" i="2" s="1"/>
  <c r="H110" i="2"/>
  <c r="G110" i="2"/>
  <c r="F110" i="2"/>
  <c r="E110" i="2"/>
  <c r="K110" i="2" s="1"/>
  <c r="D110" i="2"/>
  <c r="C110" i="2"/>
  <c r="B110" i="2"/>
  <c r="A110" i="2"/>
  <c r="J109" i="2"/>
  <c r="I109" i="2"/>
  <c r="L109" i="2" s="1"/>
  <c r="H109" i="2"/>
  <c r="G109" i="2"/>
  <c r="F109" i="2"/>
  <c r="E109" i="2"/>
  <c r="K109" i="2" s="1"/>
  <c r="D109" i="2"/>
  <c r="C109" i="2"/>
  <c r="B109" i="2"/>
  <c r="A109" i="2"/>
  <c r="J108" i="2"/>
  <c r="I108" i="2"/>
  <c r="L108" i="2" s="1"/>
  <c r="H108" i="2"/>
  <c r="G108" i="2"/>
  <c r="F108" i="2"/>
  <c r="E108" i="2"/>
  <c r="K108" i="2" s="1"/>
  <c r="D108" i="2"/>
  <c r="C108" i="2"/>
  <c r="B108" i="2"/>
  <c r="A108" i="2"/>
  <c r="J107" i="2"/>
  <c r="I107" i="2"/>
  <c r="L107" i="2" s="1"/>
  <c r="H107" i="2"/>
  <c r="G107" i="2"/>
  <c r="F107" i="2"/>
  <c r="E107" i="2"/>
  <c r="K107" i="2" s="1"/>
  <c r="D107" i="2"/>
  <c r="C107" i="2"/>
  <c r="B107" i="2"/>
  <c r="A107" i="2"/>
  <c r="J106" i="2"/>
  <c r="I106" i="2"/>
  <c r="L106" i="2" s="1"/>
  <c r="H106" i="2"/>
  <c r="G106" i="2"/>
  <c r="F106" i="2"/>
  <c r="E106" i="2"/>
  <c r="K106" i="2" s="1"/>
  <c r="D106" i="2"/>
  <c r="C106" i="2"/>
  <c r="B106" i="2"/>
  <c r="A106" i="2"/>
  <c r="J105" i="2"/>
  <c r="I105" i="2"/>
  <c r="L105" i="2" s="1"/>
  <c r="H105" i="2"/>
  <c r="G105" i="2"/>
  <c r="F105" i="2"/>
  <c r="E105" i="2"/>
  <c r="K105" i="2" s="1"/>
  <c r="D105" i="2"/>
  <c r="C105" i="2"/>
  <c r="B105" i="2"/>
  <c r="A105" i="2"/>
  <c r="J104" i="2"/>
  <c r="I104" i="2"/>
  <c r="L104" i="2" s="1"/>
  <c r="H104" i="2"/>
  <c r="G104" i="2"/>
  <c r="F104" i="2"/>
  <c r="E104" i="2"/>
  <c r="K104" i="2" s="1"/>
  <c r="D104" i="2"/>
  <c r="C104" i="2"/>
  <c r="B104" i="2"/>
  <c r="A104" i="2"/>
  <c r="J103" i="2"/>
  <c r="I103" i="2"/>
  <c r="L103" i="2" s="1"/>
  <c r="H103" i="2"/>
  <c r="G103" i="2"/>
  <c r="F103" i="2"/>
  <c r="E103" i="2"/>
  <c r="K103" i="2" s="1"/>
  <c r="D103" i="2"/>
  <c r="C103" i="2"/>
  <c r="B103" i="2"/>
  <c r="A103" i="2"/>
  <c r="J102" i="2"/>
  <c r="I102" i="2"/>
  <c r="L102" i="2" s="1"/>
  <c r="H102" i="2"/>
  <c r="G102" i="2"/>
  <c r="F102" i="2"/>
  <c r="E102" i="2"/>
  <c r="K102" i="2" s="1"/>
  <c r="D102" i="2"/>
  <c r="C102" i="2"/>
  <c r="B102" i="2"/>
  <c r="A102" i="2"/>
  <c r="J101" i="2"/>
  <c r="I101" i="2"/>
  <c r="L101" i="2" s="1"/>
  <c r="H101" i="2"/>
  <c r="G101" i="2"/>
  <c r="F101" i="2"/>
  <c r="E101" i="2"/>
  <c r="K101" i="2" s="1"/>
  <c r="D101" i="2"/>
  <c r="C101" i="2"/>
  <c r="B101" i="2"/>
  <c r="A101" i="2"/>
  <c r="J100" i="2"/>
  <c r="I100" i="2"/>
  <c r="L100" i="2" s="1"/>
  <c r="H100" i="2"/>
  <c r="G100" i="2"/>
  <c r="F100" i="2"/>
  <c r="E100" i="2"/>
  <c r="K100" i="2" s="1"/>
  <c r="D100" i="2"/>
  <c r="C100" i="2"/>
  <c r="B100" i="2"/>
  <c r="A100" i="2"/>
  <c r="J99" i="2"/>
  <c r="I99" i="2"/>
  <c r="L99" i="2" s="1"/>
  <c r="H99" i="2"/>
  <c r="G99" i="2"/>
  <c r="F99" i="2"/>
  <c r="E99" i="2"/>
  <c r="K99" i="2" s="1"/>
  <c r="D99" i="2"/>
  <c r="C99" i="2"/>
  <c r="B99" i="2"/>
  <c r="A99" i="2"/>
  <c r="J98" i="2"/>
  <c r="I98" i="2"/>
  <c r="L98" i="2" s="1"/>
  <c r="H98" i="2"/>
  <c r="G98" i="2"/>
  <c r="F98" i="2"/>
  <c r="E98" i="2"/>
  <c r="K98" i="2" s="1"/>
  <c r="D98" i="2"/>
  <c r="C98" i="2"/>
  <c r="B98" i="2"/>
  <c r="A98" i="2"/>
  <c r="J97" i="2"/>
  <c r="I97" i="2"/>
  <c r="L97" i="2" s="1"/>
  <c r="H97" i="2"/>
  <c r="G97" i="2"/>
  <c r="F97" i="2"/>
  <c r="E97" i="2"/>
  <c r="K97" i="2" s="1"/>
  <c r="D97" i="2"/>
  <c r="C97" i="2"/>
  <c r="B97" i="2"/>
  <c r="A97" i="2"/>
  <c r="J96" i="2"/>
  <c r="I96" i="2"/>
  <c r="L96" i="2" s="1"/>
  <c r="H96" i="2"/>
  <c r="G96" i="2"/>
  <c r="F96" i="2"/>
  <c r="E96" i="2"/>
  <c r="K96" i="2" s="1"/>
  <c r="D96" i="2"/>
  <c r="C96" i="2"/>
  <c r="B96" i="2"/>
  <c r="A96" i="2"/>
  <c r="J95" i="2"/>
  <c r="I95" i="2"/>
  <c r="L95" i="2" s="1"/>
  <c r="H95" i="2"/>
  <c r="G95" i="2"/>
  <c r="F95" i="2"/>
  <c r="E95" i="2"/>
  <c r="K95" i="2" s="1"/>
  <c r="D95" i="2"/>
  <c r="C95" i="2"/>
  <c r="B95" i="2"/>
  <c r="A95" i="2"/>
  <c r="J94" i="2"/>
  <c r="I94" i="2"/>
  <c r="L94" i="2" s="1"/>
  <c r="H94" i="2"/>
  <c r="G94" i="2"/>
  <c r="F94" i="2"/>
  <c r="E94" i="2"/>
  <c r="K94" i="2" s="1"/>
  <c r="D94" i="2"/>
  <c r="C94" i="2"/>
  <c r="B94" i="2"/>
  <c r="A94" i="2"/>
  <c r="J93" i="2"/>
  <c r="I93" i="2"/>
  <c r="L93" i="2" s="1"/>
  <c r="H93" i="2"/>
  <c r="G93" i="2"/>
  <c r="F93" i="2"/>
  <c r="E93" i="2"/>
  <c r="K93" i="2" s="1"/>
  <c r="D93" i="2"/>
  <c r="C93" i="2"/>
  <c r="B93" i="2"/>
  <c r="A93" i="2"/>
  <c r="J92" i="2"/>
  <c r="I92" i="2"/>
  <c r="L92" i="2" s="1"/>
  <c r="H92" i="2"/>
  <c r="G92" i="2"/>
  <c r="F92" i="2"/>
  <c r="E92" i="2"/>
  <c r="K92" i="2" s="1"/>
  <c r="D92" i="2"/>
  <c r="C92" i="2"/>
  <c r="B92" i="2"/>
  <c r="A92" i="2"/>
  <c r="J91" i="2"/>
  <c r="I91" i="2"/>
  <c r="L91" i="2" s="1"/>
  <c r="H91" i="2"/>
  <c r="G91" i="2"/>
  <c r="F91" i="2"/>
  <c r="E91" i="2"/>
  <c r="K91" i="2" s="1"/>
  <c r="D91" i="2"/>
  <c r="C91" i="2"/>
  <c r="B91" i="2"/>
  <c r="A91" i="2"/>
  <c r="J90" i="2"/>
  <c r="I90" i="2"/>
  <c r="L90" i="2" s="1"/>
  <c r="H90" i="2"/>
  <c r="G90" i="2"/>
  <c r="F90" i="2"/>
  <c r="E90" i="2"/>
  <c r="K90" i="2" s="1"/>
  <c r="D90" i="2"/>
  <c r="C90" i="2"/>
  <c r="B90" i="2"/>
  <c r="A90" i="2"/>
  <c r="J89" i="2"/>
  <c r="I89" i="2"/>
  <c r="L89" i="2" s="1"/>
  <c r="H89" i="2"/>
  <c r="G89" i="2"/>
  <c r="F89" i="2"/>
  <c r="E89" i="2"/>
  <c r="K89" i="2" s="1"/>
  <c r="D89" i="2"/>
  <c r="C89" i="2"/>
  <c r="B89" i="2"/>
  <c r="A89" i="2"/>
  <c r="J88" i="2"/>
  <c r="I88" i="2"/>
  <c r="L88" i="2" s="1"/>
  <c r="H88" i="2"/>
  <c r="G88" i="2"/>
  <c r="F88" i="2"/>
  <c r="E88" i="2"/>
  <c r="K88" i="2" s="1"/>
  <c r="D88" i="2"/>
  <c r="C88" i="2"/>
  <c r="B88" i="2"/>
  <c r="A88" i="2"/>
  <c r="J87" i="2"/>
  <c r="I87" i="2"/>
  <c r="L87" i="2" s="1"/>
  <c r="H87" i="2"/>
  <c r="G87" i="2"/>
  <c r="F87" i="2"/>
  <c r="E87" i="2"/>
  <c r="K87" i="2" s="1"/>
  <c r="D87" i="2"/>
  <c r="C87" i="2"/>
  <c r="B87" i="2"/>
  <c r="A87" i="2"/>
  <c r="J86" i="2"/>
  <c r="I86" i="2"/>
  <c r="L86" i="2" s="1"/>
  <c r="H86" i="2"/>
  <c r="G86" i="2"/>
  <c r="F86" i="2"/>
  <c r="E86" i="2"/>
  <c r="K86" i="2" s="1"/>
  <c r="D86" i="2"/>
  <c r="C86" i="2"/>
  <c r="B86" i="2"/>
  <c r="A86" i="2"/>
  <c r="J85" i="2"/>
  <c r="I85" i="2"/>
  <c r="L85" i="2" s="1"/>
  <c r="H85" i="2"/>
  <c r="G85" i="2"/>
  <c r="F85" i="2"/>
  <c r="E85" i="2"/>
  <c r="K85" i="2" s="1"/>
  <c r="D85" i="2"/>
  <c r="C85" i="2"/>
  <c r="B85" i="2"/>
  <c r="A85" i="2"/>
  <c r="J84" i="2"/>
  <c r="I84" i="2"/>
  <c r="L84" i="2" s="1"/>
  <c r="H84" i="2"/>
  <c r="G84" i="2"/>
  <c r="F84" i="2"/>
  <c r="E84" i="2"/>
  <c r="K84" i="2" s="1"/>
  <c r="D84" i="2"/>
  <c r="C84" i="2"/>
  <c r="B84" i="2"/>
  <c r="A84" i="2"/>
  <c r="J83" i="2"/>
  <c r="I83" i="2"/>
  <c r="L83" i="2" s="1"/>
  <c r="H83" i="2"/>
  <c r="G83" i="2"/>
  <c r="F83" i="2"/>
  <c r="E83" i="2"/>
  <c r="K83" i="2" s="1"/>
  <c r="D83" i="2"/>
  <c r="C83" i="2"/>
  <c r="B83" i="2"/>
  <c r="A83" i="2"/>
  <c r="J82" i="2"/>
  <c r="I82" i="2"/>
  <c r="L82" i="2" s="1"/>
  <c r="H82" i="2"/>
  <c r="G82" i="2"/>
  <c r="F82" i="2"/>
  <c r="E82" i="2"/>
  <c r="K82" i="2" s="1"/>
  <c r="D82" i="2"/>
  <c r="C82" i="2"/>
  <c r="B82" i="2"/>
  <c r="A82" i="2"/>
  <c r="J81" i="2"/>
  <c r="I81" i="2"/>
  <c r="L81" i="2" s="1"/>
  <c r="H81" i="2"/>
  <c r="G81" i="2"/>
  <c r="F81" i="2"/>
  <c r="E81" i="2"/>
  <c r="K81" i="2" s="1"/>
  <c r="D81" i="2"/>
  <c r="C81" i="2"/>
  <c r="B81" i="2"/>
  <c r="A81" i="2"/>
  <c r="J80" i="2"/>
  <c r="I80" i="2"/>
  <c r="L80" i="2" s="1"/>
  <c r="H80" i="2"/>
  <c r="G80" i="2"/>
  <c r="F80" i="2"/>
  <c r="E80" i="2"/>
  <c r="K80" i="2" s="1"/>
  <c r="D80" i="2"/>
  <c r="C80" i="2"/>
  <c r="B80" i="2"/>
  <c r="A80" i="2"/>
  <c r="J79" i="2"/>
  <c r="I79" i="2"/>
  <c r="L79" i="2" s="1"/>
  <c r="H79" i="2"/>
  <c r="G79" i="2"/>
  <c r="F79" i="2"/>
  <c r="E79" i="2"/>
  <c r="K79" i="2" s="1"/>
  <c r="D79" i="2"/>
  <c r="C79" i="2"/>
  <c r="B79" i="2"/>
  <c r="A79" i="2"/>
  <c r="J78" i="2"/>
  <c r="I78" i="2"/>
  <c r="L78" i="2" s="1"/>
  <c r="H78" i="2"/>
  <c r="G78" i="2"/>
  <c r="F78" i="2"/>
  <c r="E78" i="2"/>
  <c r="K78" i="2" s="1"/>
  <c r="D78" i="2"/>
  <c r="C78" i="2"/>
  <c r="B78" i="2"/>
  <c r="A78" i="2"/>
  <c r="J77" i="2"/>
  <c r="I77" i="2"/>
  <c r="L77" i="2" s="1"/>
  <c r="H77" i="2"/>
  <c r="G77" i="2"/>
  <c r="F77" i="2"/>
  <c r="E77" i="2"/>
  <c r="K77" i="2" s="1"/>
  <c r="D77" i="2"/>
  <c r="C77" i="2"/>
  <c r="B77" i="2"/>
  <c r="A77" i="2"/>
  <c r="J76" i="2"/>
  <c r="I76" i="2"/>
  <c r="L76" i="2" s="1"/>
  <c r="H76" i="2"/>
  <c r="G76" i="2"/>
  <c r="F76" i="2"/>
  <c r="E76" i="2"/>
  <c r="K76" i="2" s="1"/>
  <c r="D76" i="2"/>
  <c r="C76" i="2"/>
  <c r="B76" i="2"/>
  <c r="A76" i="2"/>
  <c r="J75" i="2"/>
  <c r="I75" i="2"/>
  <c r="L75" i="2" s="1"/>
  <c r="H75" i="2"/>
  <c r="G75" i="2"/>
  <c r="F75" i="2"/>
  <c r="E75" i="2"/>
  <c r="K75" i="2" s="1"/>
  <c r="D75" i="2"/>
  <c r="C75" i="2"/>
  <c r="B75" i="2"/>
  <c r="A75" i="2"/>
  <c r="J74" i="2"/>
  <c r="I74" i="2"/>
  <c r="L74" i="2" s="1"/>
  <c r="H74" i="2"/>
  <c r="G74" i="2"/>
  <c r="F74" i="2"/>
  <c r="E74" i="2"/>
  <c r="K74" i="2" s="1"/>
  <c r="D74" i="2"/>
  <c r="C74" i="2"/>
  <c r="B74" i="2"/>
  <c r="A74" i="2"/>
  <c r="J73" i="2"/>
  <c r="I73" i="2"/>
  <c r="L73" i="2" s="1"/>
  <c r="H73" i="2"/>
  <c r="G73" i="2"/>
  <c r="F73" i="2"/>
  <c r="E73" i="2"/>
  <c r="K73" i="2" s="1"/>
  <c r="D73" i="2"/>
  <c r="C73" i="2"/>
  <c r="B73" i="2"/>
  <c r="A73" i="2"/>
  <c r="J72" i="2"/>
  <c r="I72" i="2"/>
  <c r="L72" i="2" s="1"/>
  <c r="H72" i="2"/>
  <c r="G72" i="2"/>
  <c r="F72" i="2"/>
  <c r="E72" i="2"/>
  <c r="K72" i="2" s="1"/>
  <c r="D72" i="2"/>
  <c r="C72" i="2"/>
  <c r="B72" i="2"/>
  <c r="A72" i="2"/>
  <c r="J71" i="2"/>
  <c r="I71" i="2"/>
  <c r="L71" i="2" s="1"/>
  <c r="H71" i="2"/>
  <c r="G71" i="2"/>
  <c r="F71" i="2"/>
  <c r="E71" i="2"/>
  <c r="K71" i="2" s="1"/>
  <c r="D71" i="2"/>
  <c r="C71" i="2"/>
  <c r="B71" i="2"/>
  <c r="A71" i="2"/>
  <c r="J70" i="2"/>
  <c r="I70" i="2"/>
  <c r="L70" i="2" s="1"/>
  <c r="H70" i="2"/>
  <c r="G70" i="2"/>
  <c r="F70" i="2"/>
  <c r="E70" i="2"/>
  <c r="K70" i="2" s="1"/>
  <c r="D70" i="2"/>
  <c r="C70" i="2"/>
  <c r="B70" i="2"/>
  <c r="A70" i="2"/>
  <c r="J69" i="2"/>
  <c r="I69" i="2"/>
  <c r="L69" i="2" s="1"/>
  <c r="H69" i="2"/>
  <c r="G69" i="2"/>
  <c r="F69" i="2"/>
  <c r="E69" i="2"/>
  <c r="K69" i="2" s="1"/>
  <c r="D69" i="2"/>
  <c r="C69" i="2"/>
  <c r="B69" i="2"/>
  <c r="A69" i="2"/>
  <c r="J68" i="2"/>
  <c r="I68" i="2"/>
  <c r="L68" i="2" s="1"/>
  <c r="H68" i="2"/>
  <c r="G68" i="2"/>
  <c r="F68" i="2"/>
  <c r="E68" i="2"/>
  <c r="K68" i="2" s="1"/>
  <c r="D68" i="2"/>
  <c r="C68" i="2"/>
  <c r="B68" i="2"/>
  <c r="A68" i="2"/>
  <c r="J67" i="2"/>
  <c r="I67" i="2"/>
  <c r="L67" i="2" s="1"/>
  <c r="H67" i="2"/>
  <c r="G67" i="2"/>
  <c r="F67" i="2"/>
  <c r="E67" i="2"/>
  <c r="K67" i="2" s="1"/>
  <c r="D67" i="2"/>
  <c r="C67" i="2"/>
  <c r="B67" i="2"/>
  <c r="A67" i="2"/>
  <c r="J66" i="2"/>
  <c r="I66" i="2"/>
  <c r="L66" i="2" s="1"/>
  <c r="H66" i="2"/>
  <c r="G66" i="2"/>
  <c r="F66" i="2"/>
  <c r="E66" i="2"/>
  <c r="K66" i="2" s="1"/>
  <c r="D66" i="2"/>
  <c r="C66" i="2"/>
  <c r="B66" i="2"/>
  <c r="A66" i="2"/>
  <c r="J65" i="2"/>
  <c r="I65" i="2"/>
  <c r="L65" i="2" s="1"/>
  <c r="H65" i="2"/>
  <c r="G65" i="2"/>
  <c r="F65" i="2"/>
  <c r="E65" i="2"/>
  <c r="K65" i="2" s="1"/>
  <c r="D65" i="2"/>
  <c r="C65" i="2"/>
  <c r="B65" i="2"/>
  <c r="A65" i="2"/>
  <c r="J64" i="2"/>
  <c r="I64" i="2"/>
  <c r="L64" i="2" s="1"/>
  <c r="H64" i="2"/>
  <c r="G64" i="2"/>
  <c r="F64" i="2"/>
  <c r="E64" i="2"/>
  <c r="K64" i="2" s="1"/>
  <c r="D64" i="2"/>
  <c r="C64" i="2"/>
  <c r="B64" i="2"/>
  <c r="A64" i="2"/>
  <c r="J63" i="2"/>
  <c r="I63" i="2"/>
  <c r="L63" i="2" s="1"/>
  <c r="H63" i="2"/>
  <c r="G63" i="2"/>
  <c r="F63" i="2"/>
  <c r="E63" i="2"/>
  <c r="K63" i="2" s="1"/>
  <c r="D63" i="2"/>
  <c r="C63" i="2"/>
  <c r="B63" i="2"/>
  <c r="A63" i="2"/>
  <c r="J62" i="2"/>
  <c r="I62" i="2"/>
  <c r="L62" i="2" s="1"/>
  <c r="H62" i="2"/>
  <c r="G62" i="2"/>
  <c r="F62" i="2"/>
  <c r="E62" i="2"/>
  <c r="K62" i="2" s="1"/>
  <c r="D62" i="2"/>
  <c r="C62" i="2"/>
  <c r="B62" i="2"/>
  <c r="A62" i="2"/>
  <c r="J61" i="2"/>
  <c r="I61" i="2"/>
  <c r="L61" i="2" s="1"/>
  <c r="H61" i="2"/>
  <c r="G61" i="2"/>
  <c r="F61" i="2"/>
  <c r="E61" i="2"/>
  <c r="K61" i="2" s="1"/>
  <c r="D61" i="2"/>
  <c r="C61" i="2"/>
  <c r="B61" i="2"/>
  <c r="A61" i="2"/>
  <c r="J60" i="2"/>
  <c r="I60" i="2"/>
  <c r="L60" i="2" s="1"/>
  <c r="H60" i="2"/>
  <c r="G60" i="2"/>
  <c r="F60" i="2"/>
  <c r="E60" i="2"/>
  <c r="K60" i="2" s="1"/>
  <c r="D60" i="2"/>
  <c r="C60" i="2"/>
  <c r="B60" i="2"/>
  <c r="A60" i="2"/>
  <c r="J59" i="2"/>
  <c r="I59" i="2"/>
  <c r="L59" i="2" s="1"/>
  <c r="H59" i="2"/>
  <c r="G59" i="2"/>
  <c r="F59" i="2"/>
  <c r="E59" i="2"/>
  <c r="K59" i="2" s="1"/>
  <c r="D59" i="2"/>
  <c r="C59" i="2"/>
  <c r="B59" i="2"/>
  <c r="A59" i="2"/>
  <c r="J58" i="2"/>
  <c r="I58" i="2"/>
  <c r="L58" i="2" s="1"/>
  <c r="H58" i="2"/>
  <c r="G58" i="2"/>
  <c r="F58" i="2"/>
  <c r="E58" i="2"/>
  <c r="K58" i="2" s="1"/>
  <c r="D58" i="2"/>
  <c r="C58" i="2"/>
  <c r="B58" i="2"/>
  <c r="A58" i="2"/>
  <c r="J57" i="2"/>
  <c r="I57" i="2"/>
  <c r="L57" i="2" s="1"/>
  <c r="H57" i="2"/>
  <c r="G57" i="2"/>
  <c r="F57" i="2"/>
  <c r="E57" i="2"/>
  <c r="K57" i="2" s="1"/>
  <c r="D57" i="2"/>
  <c r="C57" i="2"/>
  <c r="B57" i="2"/>
  <c r="A57" i="2"/>
  <c r="J56" i="2"/>
  <c r="I56" i="2"/>
  <c r="L56" i="2" s="1"/>
  <c r="H56" i="2"/>
  <c r="G56" i="2"/>
  <c r="F56" i="2"/>
  <c r="E56" i="2"/>
  <c r="K56" i="2" s="1"/>
  <c r="D56" i="2"/>
  <c r="C56" i="2"/>
  <c r="B56" i="2"/>
  <c r="A56" i="2"/>
  <c r="J55" i="2"/>
  <c r="I55" i="2"/>
  <c r="L55" i="2" s="1"/>
  <c r="H55" i="2"/>
  <c r="G55" i="2"/>
  <c r="F55" i="2"/>
  <c r="E55" i="2"/>
  <c r="K55" i="2" s="1"/>
  <c r="D55" i="2"/>
  <c r="C55" i="2"/>
  <c r="B55" i="2"/>
  <c r="A55" i="2"/>
  <c r="J54" i="2"/>
  <c r="I54" i="2"/>
  <c r="L54" i="2" s="1"/>
  <c r="H54" i="2"/>
  <c r="G54" i="2"/>
  <c r="F54" i="2"/>
  <c r="E54" i="2"/>
  <c r="K54" i="2" s="1"/>
  <c r="D54" i="2"/>
  <c r="C54" i="2"/>
  <c r="B54" i="2"/>
  <c r="A54" i="2"/>
  <c r="J53" i="2"/>
  <c r="I53" i="2"/>
  <c r="L53" i="2" s="1"/>
  <c r="H53" i="2"/>
  <c r="G53" i="2"/>
  <c r="F53" i="2"/>
  <c r="E53" i="2"/>
  <c r="K53" i="2" s="1"/>
  <c r="D53" i="2"/>
  <c r="C53" i="2"/>
  <c r="B53" i="2"/>
  <c r="A53" i="2"/>
  <c r="J52" i="2"/>
  <c r="I52" i="2"/>
  <c r="L52" i="2" s="1"/>
  <c r="H52" i="2"/>
  <c r="G52" i="2"/>
  <c r="F52" i="2"/>
  <c r="E52" i="2"/>
  <c r="K52" i="2" s="1"/>
  <c r="D52" i="2"/>
  <c r="C52" i="2"/>
  <c r="B52" i="2"/>
  <c r="A52" i="2"/>
  <c r="J51" i="2"/>
  <c r="I51" i="2"/>
  <c r="L51" i="2" s="1"/>
  <c r="H51" i="2"/>
  <c r="G51" i="2"/>
  <c r="F51" i="2"/>
  <c r="E51" i="2"/>
  <c r="K51" i="2" s="1"/>
  <c r="D51" i="2"/>
  <c r="C51" i="2"/>
  <c r="B51" i="2"/>
  <c r="A51" i="2"/>
  <c r="J50" i="2"/>
  <c r="I50" i="2"/>
  <c r="L50" i="2" s="1"/>
  <c r="H50" i="2"/>
  <c r="G50" i="2"/>
  <c r="F50" i="2"/>
  <c r="E50" i="2"/>
  <c r="K50" i="2" s="1"/>
  <c r="D50" i="2"/>
  <c r="C50" i="2"/>
  <c r="B50" i="2"/>
  <c r="A50" i="2"/>
  <c r="J49" i="2"/>
  <c r="I49" i="2"/>
  <c r="L49" i="2" s="1"/>
  <c r="H49" i="2"/>
  <c r="G49" i="2"/>
  <c r="F49" i="2"/>
  <c r="E49" i="2"/>
  <c r="K49" i="2" s="1"/>
  <c r="D49" i="2"/>
  <c r="C49" i="2"/>
  <c r="B49" i="2"/>
  <c r="A49" i="2"/>
  <c r="J48" i="2"/>
  <c r="I48" i="2"/>
  <c r="L48" i="2" s="1"/>
  <c r="H48" i="2"/>
  <c r="G48" i="2"/>
  <c r="F48" i="2"/>
  <c r="E48" i="2"/>
  <c r="K48" i="2" s="1"/>
  <c r="D48" i="2"/>
  <c r="C48" i="2"/>
  <c r="B48" i="2"/>
  <c r="A48" i="2"/>
  <c r="J47" i="2"/>
  <c r="I47" i="2"/>
  <c r="L47" i="2" s="1"/>
  <c r="H47" i="2"/>
  <c r="G47" i="2"/>
  <c r="F47" i="2"/>
  <c r="E47" i="2"/>
  <c r="K47" i="2" s="1"/>
  <c r="D47" i="2"/>
  <c r="C47" i="2"/>
  <c r="B47" i="2"/>
  <c r="A47" i="2"/>
  <c r="J46" i="2"/>
  <c r="I46" i="2"/>
  <c r="L46" i="2" s="1"/>
  <c r="H46" i="2"/>
  <c r="G46" i="2"/>
  <c r="F46" i="2"/>
  <c r="E46" i="2"/>
  <c r="K46" i="2" s="1"/>
  <c r="D46" i="2"/>
  <c r="C46" i="2"/>
  <c r="B46" i="2"/>
  <c r="A46" i="2"/>
  <c r="J45" i="2"/>
  <c r="I45" i="2"/>
  <c r="L45" i="2" s="1"/>
  <c r="H45" i="2"/>
  <c r="G45" i="2"/>
  <c r="F45" i="2"/>
  <c r="E45" i="2"/>
  <c r="K45" i="2" s="1"/>
  <c r="D45" i="2"/>
  <c r="C45" i="2"/>
  <c r="B45" i="2"/>
  <c r="A45" i="2"/>
  <c r="J44" i="2"/>
  <c r="I44" i="2"/>
  <c r="L44" i="2" s="1"/>
  <c r="H44" i="2"/>
  <c r="G44" i="2"/>
  <c r="F44" i="2"/>
  <c r="E44" i="2"/>
  <c r="K44" i="2" s="1"/>
  <c r="D44" i="2"/>
  <c r="C44" i="2"/>
  <c r="B44" i="2"/>
  <c r="A44" i="2"/>
  <c r="J43" i="2"/>
  <c r="I43" i="2"/>
  <c r="L43" i="2" s="1"/>
  <c r="H43" i="2"/>
  <c r="G43" i="2"/>
  <c r="F43" i="2"/>
  <c r="E43" i="2"/>
  <c r="K43" i="2" s="1"/>
  <c r="D43" i="2"/>
  <c r="C43" i="2"/>
  <c r="B43" i="2"/>
  <c r="A43" i="2"/>
  <c r="J42" i="2"/>
  <c r="I42" i="2"/>
  <c r="L42" i="2" s="1"/>
  <c r="H42" i="2"/>
  <c r="G42" i="2"/>
  <c r="F42" i="2"/>
  <c r="E42" i="2"/>
  <c r="K42" i="2" s="1"/>
  <c r="D42" i="2"/>
  <c r="C42" i="2"/>
  <c r="B42" i="2"/>
  <c r="A42" i="2"/>
  <c r="J41" i="2"/>
  <c r="I41" i="2"/>
  <c r="L41" i="2" s="1"/>
  <c r="H41" i="2"/>
  <c r="G41" i="2"/>
  <c r="F41" i="2"/>
  <c r="E41" i="2"/>
  <c r="K41" i="2" s="1"/>
  <c r="D41" i="2"/>
  <c r="C41" i="2"/>
  <c r="B41" i="2"/>
  <c r="A41" i="2"/>
  <c r="J40" i="2"/>
  <c r="I40" i="2"/>
  <c r="L40" i="2" s="1"/>
  <c r="H40" i="2"/>
  <c r="G40" i="2"/>
  <c r="F40" i="2"/>
  <c r="E40" i="2"/>
  <c r="K40" i="2" s="1"/>
  <c r="D40" i="2"/>
  <c r="C40" i="2"/>
  <c r="B40" i="2"/>
  <c r="A40" i="2"/>
  <c r="J39" i="2"/>
  <c r="I39" i="2"/>
  <c r="L39" i="2" s="1"/>
  <c r="H39" i="2"/>
  <c r="G39" i="2"/>
  <c r="F39" i="2"/>
  <c r="E39" i="2"/>
  <c r="K39" i="2" s="1"/>
  <c r="D39" i="2"/>
  <c r="C39" i="2"/>
  <c r="B39" i="2"/>
  <c r="A39" i="2"/>
  <c r="J38" i="2"/>
  <c r="I38" i="2"/>
  <c r="L38" i="2" s="1"/>
  <c r="H38" i="2"/>
  <c r="G38" i="2"/>
  <c r="F38" i="2"/>
  <c r="E38" i="2"/>
  <c r="K38" i="2" s="1"/>
  <c r="D38" i="2"/>
  <c r="C38" i="2"/>
  <c r="B38" i="2"/>
  <c r="A38" i="2"/>
  <c r="J37" i="2"/>
  <c r="I37" i="2"/>
  <c r="L37" i="2" s="1"/>
  <c r="H37" i="2"/>
  <c r="G37" i="2"/>
  <c r="F37" i="2"/>
  <c r="E37" i="2"/>
  <c r="K37" i="2" s="1"/>
  <c r="D37" i="2"/>
  <c r="C37" i="2"/>
  <c r="B37" i="2"/>
  <c r="A37" i="2"/>
  <c r="J36" i="2"/>
  <c r="I36" i="2"/>
  <c r="L36" i="2" s="1"/>
  <c r="H36" i="2"/>
  <c r="G36" i="2"/>
  <c r="F36" i="2"/>
  <c r="E36" i="2"/>
  <c r="K36" i="2" s="1"/>
  <c r="D36" i="2"/>
  <c r="C36" i="2"/>
  <c r="B36" i="2"/>
  <c r="A36" i="2"/>
  <c r="J35" i="2"/>
  <c r="I35" i="2"/>
  <c r="L35" i="2" s="1"/>
  <c r="H35" i="2"/>
  <c r="G35" i="2"/>
  <c r="F35" i="2"/>
  <c r="E35" i="2"/>
  <c r="K35" i="2" s="1"/>
  <c r="D35" i="2"/>
  <c r="C35" i="2"/>
  <c r="B35" i="2"/>
  <c r="A35" i="2"/>
  <c r="J34" i="2"/>
  <c r="I34" i="2"/>
  <c r="L34" i="2" s="1"/>
  <c r="H34" i="2"/>
  <c r="G34" i="2"/>
  <c r="F34" i="2"/>
  <c r="E34" i="2"/>
  <c r="K34" i="2" s="1"/>
  <c r="D34" i="2"/>
  <c r="C34" i="2"/>
  <c r="B34" i="2"/>
  <c r="A34" i="2"/>
  <c r="J33" i="2"/>
  <c r="I33" i="2"/>
  <c r="L33" i="2" s="1"/>
  <c r="H33" i="2"/>
  <c r="G33" i="2"/>
  <c r="F33" i="2"/>
  <c r="E33" i="2"/>
  <c r="K33" i="2" s="1"/>
  <c r="D33" i="2"/>
  <c r="C33" i="2"/>
  <c r="B33" i="2"/>
  <c r="A33" i="2"/>
  <c r="J32" i="2"/>
  <c r="I32" i="2"/>
  <c r="L32" i="2" s="1"/>
  <c r="H32" i="2"/>
  <c r="G32" i="2"/>
  <c r="F32" i="2"/>
  <c r="E32" i="2"/>
  <c r="K32" i="2" s="1"/>
  <c r="D32" i="2"/>
  <c r="C32" i="2"/>
  <c r="B32" i="2"/>
  <c r="A32" i="2"/>
  <c r="J31" i="2"/>
  <c r="I31" i="2"/>
  <c r="L31" i="2" s="1"/>
  <c r="H31" i="2"/>
  <c r="G31" i="2"/>
  <c r="F31" i="2"/>
  <c r="E31" i="2"/>
  <c r="K31" i="2" s="1"/>
  <c r="D31" i="2"/>
  <c r="C31" i="2"/>
  <c r="B31" i="2"/>
  <c r="A31" i="2"/>
  <c r="J30" i="2"/>
  <c r="I30" i="2"/>
  <c r="L30" i="2" s="1"/>
  <c r="H30" i="2"/>
  <c r="G30" i="2"/>
  <c r="F30" i="2"/>
  <c r="E30" i="2"/>
  <c r="K30" i="2" s="1"/>
  <c r="D30" i="2"/>
  <c r="C30" i="2"/>
  <c r="B30" i="2"/>
  <c r="A30" i="2"/>
  <c r="J29" i="2"/>
  <c r="I29" i="2"/>
  <c r="L29" i="2" s="1"/>
  <c r="H29" i="2"/>
  <c r="G29" i="2"/>
  <c r="F29" i="2"/>
  <c r="E29" i="2"/>
  <c r="K29" i="2" s="1"/>
  <c r="D29" i="2"/>
  <c r="C29" i="2"/>
  <c r="B29" i="2"/>
  <c r="A29" i="2"/>
  <c r="J28" i="2"/>
  <c r="I28" i="2"/>
  <c r="L28" i="2" s="1"/>
  <c r="H28" i="2"/>
  <c r="G28" i="2"/>
  <c r="F28" i="2"/>
  <c r="E28" i="2"/>
  <c r="K28" i="2" s="1"/>
  <c r="D28" i="2"/>
  <c r="C28" i="2"/>
  <c r="B28" i="2"/>
  <c r="A28" i="2"/>
  <c r="J27" i="2"/>
  <c r="I27" i="2"/>
  <c r="L27" i="2" s="1"/>
  <c r="H27" i="2"/>
  <c r="G27" i="2"/>
  <c r="F27" i="2"/>
  <c r="E27" i="2"/>
  <c r="K27" i="2" s="1"/>
  <c r="D27" i="2"/>
  <c r="C27" i="2"/>
  <c r="B27" i="2"/>
  <c r="A27" i="2"/>
  <c r="J26" i="2"/>
  <c r="I26" i="2"/>
  <c r="L26" i="2" s="1"/>
  <c r="H26" i="2"/>
  <c r="G26" i="2"/>
  <c r="F26" i="2"/>
  <c r="E26" i="2"/>
  <c r="K26" i="2" s="1"/>
  <c r="D26" i="2"/>
  <c r="C26" i="2"/>
  <c r="B26" i="2"/>
  <c r="A26" i="2"/>
  <c r="J25" i="2"/>
  <c r="I25" i="2"/>
  <c r="L25" i="2" s="1"/>
  <c r="H25" i="2"/>
  <c r="G25" i="2"/>
  <c r="F25" i="2"/>
  <c r="E25" i="2"/>
  <c r="K25" i="2" s="1"/>
  <c r="D25" i="2"/>
  <c r="C25" i="2"/>
  <c r="B25" i="2"/>
  <c r="A25" i="2"/>
  <c r="J24" i="2"/>
  <c r="I24" i="2"/>
  <c r="L24" i="2" s="1"/>
  <c r="H24" i="2"/>
  <c r="G24" i="2"/>
  <c r="F24" i="2"/>
  <c r="E24" i="2"/>
  <c r="K24" i="2" s="1"/>
  <c r="D24" i="2"/>
  <c r="C24" i="2"/>
  <c r="B24" i="2"/>
  <c r="A24" i="2"/>
  <c r="J23" i="2"/>
  <c r="I23" i="2"/>
  <c r="L23" i="2" s="1"/>
  <c r="H23" i="2"/>
  <c r="G23" i="2"/>
  <c r="F23" i="2"/>
  <c r="E23" i="2"/>
  <c r="K23" i="2" s="1"/>
  <c r="D23" i="2"/>
  <c r="C23" i="2"/>
  <c r="B23" i="2"/>
  <c r="A23" i="2"/>
  <c r="J22" i="2"/>
  <c r="I22" i="2"/>
  <c r="L22" i="2" s="1"/>
  <c r="H22" i="2"/>
  <c r="G22" i="2"/>
  <c r="F22" i="2"/>
  <c r="E22" i="2"/>
  <c r="K22" i="2" s="1"/>
  <c r="D22" i="2"/>
  <c r="C22" i="2"/>
  <c r="B22" i="2"/>
  <c r="A22" i="2"/>
  <c r="J21" i="2"/>
  <c r="I21" i="2"/>
  <c r="L21" i="2" s="1"/>
  <c r="H21" i="2"/>
  <c r="G21" i="2"/>
  <c r="F21" i="2"/>
  <c r="E21" i="2"/>
  <c r="K21" i="2" s="1"/>
  <c r="D21" i="2"/>
  <c r="C21" i="2"/>
  <c r="B21" i="2"/>
  <c r="A21" i="2"/>
  <c r="J20" i="2"/>
  <c r="I20" i="2"/>
  <c r="L20" i="2" s="1"/>
  <c r="H20" i="2"/>
  <c r="G20" i="2"/>
  <c r="F20" i="2"/>
  <c r="E20" i="2"/>
  <c r="K20" i="2" s="1"/>
  <c r="D20" i="2"/>
  <c r="C20" i="2"/>
  <c r="B20" i="2"/>
  <c r="A20" i="2"/>
  <c r="J19" i="2"/>
  <c r="I19" i="2"/>
  <c r="L19" i="2" s="1"/>
  <c r="H19" i="2"/>
  <c r="G19" i="2"/>
  <c r="F19" i="2"/>
  <c r="E19" i="2"/>
  <c r="K19" i="2" s="1"/>
  <c r="D19" i="2"/>
  <c r="C19" i="2"/>
  <c r="B19" i="2"/>
  <c r="A19" i="2"/>
  <c r="J18" i="2"/>
  <c r="I18" i="2"/>
  <c r="L18" i="2" s="1"/>
  <c r="H18" i="2"/>
  <c r="G18" i="2"/>
  <c r="F18" i="2"/>
  <c r="E18" i="2"/>
  <c r="K18" i="2" s="1"/>
  <c r="D18" i="2"/>
  <c r="C18" i="2"/>
  <c r="B18" i="2"/>
  <c r="A18" i="2"/>
  <c r="J17" i="2"/>
  <c r="I17" i="2"/>
  <c r="L17" i="2" s="1"/>
  <c r="H17" i="2"/>
  <c r="G17" i="2"/>
  <c r="F17" i="2"/>
  <c r="E17" i="2"/>
  <c r="K17" i="2" s="1"/>
  <c r="D17" i="2"/>
  <c r="C17" i="2"/>
  <c r="B17" i="2"/>
  <c r="A17" i="2"/>
  <c r="J16" i="2"/>
  <c r="I16" i="2"/>
  <c r="L16" i="2" s="1"/>
  <c r="H16" i="2"/>
  <c r="G16" i="2"/>
  <c r="F16" i="2"/>
  <c r="E16" i="2"/>
  <c r="K16" i="2" s="1"/>
  <c r="D16" i="2"/>
  <c r="C16" i="2"/>
  <c r="B16" i="2"/>
  <c r="A16" i="2"/>
  <c r="J15" i="2"/>
  <c r="I15" i="2"/>
  <c r="L15" i="2" s="1"/>
  <c r="H15" i="2"/>
  <c r="G15" i="2"/>
  <c r="F15" i="2"/>
  <c r="E15" i="2"/>
  <c r="K15" i="2" s="1"/>
  <c r="D15" i="2"/>
  <c r="C15" i="2"/>
  <c r="B15" i="2"/>
  <c r="A15" i="2"/>
  <c r="J14" i="2"/>
  <c r="I14" i="2"/>
  <c r="L14" i="2" s="1"/>
  <c r="H14" i="2"/>
  <c r="G14" i="2"/>
  <c r="F14" i="2"/>
  <c r="E14" i="2"/>
  <c r="K14" i="2" s="1"/>
  <c r="D14" i="2"/>
  <c r="C14" i="2"/>
  <c r="B14" i="2"/>
  <c r="A14" i="2"/>
  <c r="J13" i="2"/>
  <c r="I13" i="2"/>
  <c r="L13" i="2" s="1"/>
  <c r="H13" i="2"/>
  <c r="G13" i="2"/>
  <c r="F13" i="2"/>
  <c r="E13" i="2"/>
  <c r="K13" i="2" s="1"/>
  <c r="D13" i="2"/>
  <c r="C13" i="2"/>
  <c r="B13" i="2"/>
  <c r="A13" i="2"/>
  <c r="J12" i="2"/>
  <c r="I12" i="2"/>
  <c r="L12" i="2" s="1"/>
  <c r="H12" i="2"/>
  <c r="G12" i="2"/>
  <c r="F12" i="2"/>
  <c r="E12" i="2"/>
  <c r="K12" i="2" s="1"/>
  <c r="D12" i="2"/>
  <c r="C12" i="2"/>
  <c r="B12" i="2"/>
  <c r="A12" i="2"/>
  <c r="J11" i="2"/>
  <c r="I11" i="2"/>
  <c r="L11" i="2" s="1"/>
  <c r="H11" i="2"/>
  <c r="G11" i="2"/>
  <c r="F11" i="2"/>
  <c r="E11" i="2"/>
  <c r="K11" i="2" s="1"/>
  <c r="D11" i="2"/>
  <c r="C11" i="2"/>
  <c r="B11" i="2"/>
  <c r="A11" i="2"/>
  <c r="J10" i="2"/>
  <c r="I10" i="2"/>
  <c r="L10" i="2" s="1"/>
  <c r="H10" i="2"/>
  <c r="G10" i="2"/>
  <c r="F10" i="2"/>
  <c r="E10" i="2"/>
  <c r="K10" i="2" s="1"/>
  <c r="D10" i="2"/>
  <c r="C10" i="2"/>
  <c r="B10" i="2"/>
  <c r="A10" i="2"/>
  <c r="J9" i="2"/>
  <c r="I9" i="2"/>
  <c r="L9" i="2" s="1"/>
  <c r="H9" i="2"/>
  <c r="G9" i="2"/>
  <c r="F9" i="2"/>
  <c r="E9" i="2"/>
  <c r="K9" i="2" s="1"/>
  <c r="D9" i="2"/>
  <c r="C9" i="2"/>
  <c r="B9" i="2"/>
  <c r="A9" i="2"/>
  <c r="J8" i="2"/>
  <c r="I8" i="2"/>
  <c r="L8" i="2" s="1"/>
  <c r="H8" i="2"/>
  <c r="G8" i="2"/>
  <c r="F8" i="2"/>
  <c r="E8" i="2"/>
  <c r="K8" i="2" s="1"/>
  <c r="D8" i="2"/>
  <c r="C8" i="2"/>
  <c r="B8" i="2"/>
  <c r="A8" i="2"/>
  <c r="J7" i="2"/>
  <c r="I7" i="2"/>
  <c r="L7" i="2" s="1"/>
  <c r="H7" i="2"/>
  <c r="G7" i="2"/>
  <c r="F7" i="2"/>
  <c r="E7" i="2"/>
  <c r="K7" i="2" s="1"/>
  <c r="D7" i="2"/>
  <c r="C7" i="2"/>
  <c r="B7" i="2"/>
  <c r="A7" i="2"/>
  <c r="J6" i="2"/>
  <c r="I6" i="2"/>
  <c r="L6" i="2" s="1"/>
  <c r="H6" i="2"/>
  <c r="G6" i="2"/>
  <c r="F6" i="2"/>
  <c r="E6" i="2"/>
  <c r="K6" i="2" s="1"/>
  <c r="D6" i="2"/>
  <c r="C6" i="2"/>
  <c r="B6" i="2"/>
  <c r="A6" i="2"/>
  <c r="J5" i="2"/>
  <c r="I5" i="2"/>
  <c r="L5" i="2" s="1"/>
  <c r="H5" i="2"/>
  <c r="G5" i="2"/>
  <c r="F5" i="2"/>
  <c r="E5" i="2"/>
  <c r="K5" i="2" s="1"/>
  <c r="D5" i="2"/>
  <c r="C5" i="2"/>
  <c r="B5" i="2"/>
  <c r="A5" i="2"/>
  <c r="J4" i="2"/>
  <c r="I4" i="2"/>
  <c r="L4" i="2" s="1"/>
  <c r="H4" i="2"/>
  <c r="G4" i="2"/>
  <c r="F4" i="2"/>
  <c r="E4" i="2"/>
  <c r="K4" i="2" s="1"/>
  <c r="D4" i="2"/>
  <c r="C4" i="2"/>
  <c r="B4" i="2"/>
  <c r="A4" i="2"/>
  <c r="J3" i="2"/>
  <c r="D4" i="3" s="1"/>
  <c r="I3" i="2"/>
  <c r="L3" i="2" s="1"/>
  <c r="H3" i="2"/>
  <c r="G3" i="2"/>
  <c r="F3" i="2"/>
  <c r="E3" i="2"/>
  <c r="K3" i="2" s="1"/>
  <c r="D3" i="2"/>
  <c r="C3" i="2"/>
  <c r="B3" i="2"/>
  <c r="A3" i="2"/>
  <c r="AR29" i="4" l="1"/>
  <c r="AR23" i="4"/>
  <c r="AR105" i="4"/>
  <c r="AR59" i="4"/>
  <c r="AR49" i="4"/>
  <c r="AR21" i="4"/>
  <c r="AR57" i="4"/>
  <c r="D362" i="3"/>
  <c r="D326" i="3"/>
  <c r="D331" i="3"/>
  <c r="D335" i="3"/>
  <c r="D340" i="3"/>
  <c r="D313" i="3"/>
  <c r="D277" i="3"/>
  <c r="D306" i="3"/>
  <c r="D270" i="3"/>
  <c r="D351" i="3"/>
  <c r="D333" i="3"/>
  <c r="D298" i="3"/>
  <c r="D324" i="3"/>
  <c r="D285" i="3"/>
  <c r="D311" i="3"/>
  <c r="D293" i="3"/>
  <c r="D275" i="3"/>
  <c r="D236" i="3"/>
  <c r="D265" i="3"/>
  <c r="D267" i="3"/>
  <c r="D239" i="3"/>
  <c r="D203" i="3"/>
  <c r="D201" i="3"/>
  <c r="D229" i="3"/>
  <c r="D211" i="3"/>
  <c r="D252" i="3"/>
  <c r="D234" i="3"/>
  <c r="D216" i="3"/>
  <c r="E332" i="3" a="1"/>
  <c r="E332" i="3" s="1"/>
  <c r="F332" i="3" s="1"/>
  <c r="E337" i="3" a="1"/>
  <c r="E337" i="3" s="1"/>
  <c r="F337" i="3" s="1"/>
  <c r="E341" i="3" a="1"/>
  <c r="E341" i="3" s="1"/>
  <c r="F341" i="3" s="1"/>
  <c r="E346" i="3" a="1"/>
  <c r="E346" i="3" s="1"/>
  <c r="F346" i="3" s="1"/>
  <c r="E325" i="3" a="1"/>
  <c r="E325" i="3" s="1"/>
  <c r="F325" i="3" s="1"/>
  <c r="E283" i="3" a="1"/>
  <c r="E283" i="3" s="1"/>
  <c r="F283" i="3" s="1"/>
  <c r="E312" i="3" a="1"/>
  <c r="E312" i="3" s="1"/>
  <c r="F312" i="3" s="1"/>
  <c r="E276" i="3" a="1"/>
  <c r="E276" i="3" s="1"/>
  <c r="F276" i="3" s="1"/>
  <c r="E354" i="3" a="1"/>
  <c r="E354" i="3" s="1"/>
  <c r="F354" i="3" s="1"/>
  <c r="E336" i="3" a="1"/>
  <c r="E336" i="3" s="1"/>
  <c r="F336" i="3" s="1"/>
  <c r="E304" i="3" a="1"/>
  <c r="E304" i="3" s="1"/>
  <c r="F304" i="3" s="1"/>
  <c r="E268" i="3" a="1"/>
  <c r="E268" i="3" s="1"/>
  <c r="F268" i="3" s="1"/>
  <c r="E291" i="3" a="1"/>
  <c r="E291" i="3" s="1"/>
  <c r="F291" i="3" s="1"/>
  <c r="E278" i="3" a="1"/>
  <c r="E278" i="3" s="1"/>
  <c r="F278" i="3" s="1"/>
  <c r="E209" i="3" a="1"/>
  <c r="E209" i="3" s="1"/>
  <c r="F209" i="3" s="1"/>
  <c r="E237" i="3" a="1"/>
  <c r="E237" i="3" s="1"/>
  <c r="F237" i="3" s="1"/>
  <c r="D356" i="3"/>
  <c r="D361" i="3"/>
  <c r="D365" i="3"/>
  <c r="D329" i="3"/>
  <c r="D334" i="3"/>
  <c r="D307" i="3"/>
  <c r="D271" i="3"/>
  <c r="D300" i="3"/>
  <c r="D366" i="3"/>
  <c r="D348" i="3"/>
  <c r="D330" i="3"/>
  <c r="D292" i="3"/>
  <c r="D315" i="3"/>
  <c r="D279" i="3"/>
  <c r="D308" i="3"/>
  <c r="D290" i="3"/>
  <c r="D272" i="3"/>
  <c r="D230" i="3"/>
  <c r="D259" i="3"/>
  <c r="D266" i="3"/>
  <c r="D233" i="3"/>
  <c r="D256" i="3"/>
  <c r="D244" i="3"/>
  <c r="D226" i="3"/>
  <c r="D208" i="3"/>
  <c r="D249" i="3"/>
  <c r="D231" i="3"/>
  <c r="D213" i="3"/>
  <c r="E362" i="3" a="1"/>
  <c r="E362" i="3" s="1"/>
  <c r="F362" i="3" s="1"/>
  <c r="E326" i="3" a="1"/>
  <c r="E326" i="3" s="1"/>
  <c r="F326" i="3" s="1"/>
  <c r="E331" i="3" a="1"/>
  <c r="E331" i="3" s="1"/>
  <c r="F331" i="3" s="1"/>
  <c r="E335" i="3" a="1"/>
  <c r="E335" i="3" s="1"/>
  <c r="F335" i="3" s="1"/>
  <c r="E340" i="3" a="1"/>
  <c r="E340" i="3" s="1"/>
  <c r="F340" i="3" s="1"/>
  <c r="E313" i="3" a="1"/>
  <c r="E313" i="3" s="1"/>
  <c r="F313" i="3" s="1"/>
  <c r="E277" i="3" a="1"/>
  <c r="E277" i="3" s="1"/>
  <c r="F277" i="3" s="1"/>
  <c r="E306" i="3" a="1"/>
  <c r="E306" i="3" s="1"/>
  <c r="F306" i="3" s="1"/>
  <c r="E270" i="3" a="1"/>
  <c r="E270" i="3" s="1"/>
  <c r="F270" i="3" s="1"/>
  <c r="E351" i="3" a="1"/>
  <c r="E351" i="3" s="1"/>
  <c r="F351" i="3" s="1"/>
  <c r="E333" i="3" a="1"/>
  <c r="E333" i="3" s="1"/>
  <c r="F333" i="3" s="1"/>
  <c r="E298" i="3" a="1"/>
  <c r="E298" i="3" s="1"/>
  <c r="F298" i="3" s="1"/>
  <c r="E324" i="3" a="1"/>
  <c r="E324" i="3" s="1"/>
  <c r="F324" i="3" s="1"/>
  <c r="E285" i="3" a="1"/>
  <c r="E285" i="3" s="1"/>
  <c r="F285" i="3" s="1"/>
  <c r="E311" i="3" a="1"/>
  <c r="E311" i="3" s="1"/>
  <c r="F311" i="3" s="1"/>
  <c r="E293" i="3" a="1"/>
  <c r="E293" i="3" s="1"/>
  <c r="F293" i="3" s="1"/>
  <c r="E275" i="3" a="1"/>
  <c r="E275" i="3" s="1"/>
  <c r="F275" i="3" s="1"/>
  <c r="E236" i="3" a="1"/>
  <c r="E236" i="3" s="1"/>
  <c r="F236" i="3" s="1"/>
  <c r="E265" i="3" a="1"/>
  <c r="E265" i="3" s="1"/>
  <c r="F265" i="3" s="1"/>
  <c r="E267" i="3" a="1"/>
  <c r="E267" i="3" s="1"/>
  <c r="F267" i="3" s="1"/>
  <c r="E239" i="3" a="1"/>
  <c r="E239" i="3" s="1"/>
  <c r="F239" i="3" s="1"/>
  <c r="E203" i="3" a="1"/>
  <c r="E203" i="3" s="1"/>
  <c r="F203" i="3" s="1"/>
  <c r="E201" i="3" a="1"/>
  <c r="E201" i="3" s="1"/>
  <c r="F201" i="3" s="1"/>
  <c r="E229" i="3" a="1"/>
  <c r="E229" i="3" s="1"/>
  <c r="F229" i="3" s="1"/>
  <c r="E211" i="3" a="1"/>
  <c r="E211" i="3" s="1"/>
  <c r="F211" i="3" s="1"/>
  <c r="E252" i="3" a="1"/>
  <c r="E252" i="3" s="1"/>
  <c r="F252" i="3" s="1"/>
  <c r="E234" i="3" a="1"/>
  <c r="E234" i="3" s="1"/>
  <c r="F234" i="3" s="1"/>
  <c r="E216" i="3" a="1"/>
  <c r="E216" i="3" s="1"/>
  <c r="F216" i="3" s="1"/>
  <c r="D350" i="3"/>
  <c r="D355" i="3"/>
  <c r="D359" i="3"/>
  <c r="D364" i="3"/>
  <c r="D328" i="3"/>
  <c r="D301" i="3"/>
  <c r="D327" i="3"/>
  <c r="D294" i="3"/>
  <c r="D363" i="3"/>
  <c r="D345" i="3"/>
  <c r="D323" i="3"/>
  <c r="D286" i="3"/>
  <c r="D309" i="3"/>
  <c r="D273" i="3"/>
  <c r="D305" i="3"/>
  <c r="D287" i="3"/>
  <c r="D269" i="3"/>
  <c r="D224" i="3"/>
  <c r="D253" i="3"/>
  <c r="D261" i="3"/>
  <c r="D227" i="3"/>
  <c r="D250" i="3"/>
  <c r="D241" i="3"/>
  <c r="D223" i="3"/>
  <c r="D205" i="3"/>
  <c r="D246" i="3"/>
  <c r="D228" i="3"/>
  <c r="D210" i="3"/>
  <c r="E356" i="3" a="1"/>
  <c r="E356" i="3" s="1"/>
  <c r="F356" i="3" s="1"/>
  <c r="E361" i="3" a="1"/>
  <c r="E361" i="3" s="1"/>
  <c r="F361" i="3" s="1"/>
  <c r="E365" i="3" a="1"/>
  <c r="E365" i="3" s="1"/>
  <c r="F365" i="3" s="1"/>
  <c r="E329" i="3" a="1"/>
  <c r="E329" i="3" s="1"/>
  <c r="F329" i="3" s="1"/>
  <c r="E334" i="3" a="1"/>
  <c r="E334" i="3" s="1"/>
  <c r="F334" i="3" s="1"/>
  <c r="E307" i="3" a="1"/>
  <c r="E307" i="3" s="1"/>
  <c r="F307" i="3" s="1"/>
  <c r="E271" i="3" a="1"/>
  <c r="E271" i="3" s="1"/>
  <c r="F271" i="3" s="1"/>
  <c r="E300" i="3" a="1"/>
  <c r="E300" i="3" s="1"/>
  <c r="F300" i="3" s="1"/>
  <c r="E366" i="3" a="1"/>
  <c r="E366" i="3" s="1"/>
  <c r="F366" i="3" s="1"/>
  <c r="E348" i="3" a="1"/>
  <c r="E348" i="3" s="1"/>
  <c r="F348" i="3" s="1"/>
  <c r="E330" i="3" a="1"/>
  <c r="E330" i="3" s="1"/>
  <c r="F330" i="3" s="1"/>
  <c r="E292" i="3" a="1"/>
  <c r="E292" i="3" s="1"/>
  <c r="F292" i="3" s="1"/>
  <c r="E315" i="3" a="1"/>
  <c r="E315" i="3" s="1"/>
  <c r="F315" i="3" s="1"/>
  <c r="E279" i="3" a="1"/>
  <c r="E279" i="3" s="1"/>
  <c r="F279" i="3" s="1"/>
  <c r="E308" i="3" a="1"/>
  <c r="E308" i="3" s="1"/>
  <c r="F308" i="3" s="1"/>
  <c r="E290" i="3" a="1"/>
  <c r="E290" i="3" s="1"/>
  <c r="F290" i="3" s="1"/>
  <c r="E272" i="3" a="1"/>
  <c r="E272" i="3" s="1"/>
  <c r="F272" i="3" s="1"/>
  <c r="E230" i="3" a="1"/>
  <c r="E230" i="3" s="1"/>
  <c r="F230" i="3" s="1"/>
  <c r="E259" i="3" a="1"/>
  <c r="E259" i="3" s="1"/>
  <c r="F259" i="3" s="1"/>
  <c r="E266" i="3" a="1"/>
  <c r="E266" i="3" s="1"/>
  <c r="F266" i="3" s="1"/>
  <c r="E233" i="3" a="1"/>
  <c r="E233" i="3" s="1"/>
  <c r="F233" i="3" s="1"/>
  <c r="E256" i="3" a="1"/>
  <c r="E256" i="3" s="1"/>
  <c r="F256" i="3" s="1"/>
  <c r="E244" i="3" a="1"/>
  <c r="E244" i="3" s="1"/>
  <c r="F244" i="3" s="1"/>
  <c r="E226" i="3" a="1"/>
  <c r="E226" i="3" s="1"/>
  <c r="F226" i="3" s="1"/>
  <c r="E208" i="3" a="1"/>
  <c r="E208" i="3" s="1"/>
  <c r="F208" i="3" s="1"/>
  <c r="E249" i="3" a="1"/>
  <c r="E249" i="3" s="1"/>
  <c r="F249" i="3" s="1"/>
  <c r="E231" i="3" a="1"/>
  <c r="E231" i="3" s="1"/>
  <c r="F231" i="3" s="1"/>
  <c r="E213" i="3" a="1"/>
  <c r="E213" i="3" s="1"/>
  <c r="F213" i="3" s="1"/>
  <c r="E204" i="3" a="1"/>
  <c r="E204" i="3" s="1"/>
  <c r="F204" i="3" s="1"/>
  <c r="E214" i="3" a="1"/>
  <c r="E214" i="3" s="1"/>
  <c r="F214" i="3" s="1"/>
  <c r="D344" i="3"/>
  <c r="D349" i="3"/>
  <c r="D353" i="3"/>
  <c r="D358" i="3"/>
  <c r="D322" i="3"/>
  <c r="D295" i="3"/>
  <c r="D321" i="3"/>
  <c r="D288" i="3"/>
  <c r="D360" i="3"/>
  <c r="D342" i="3"/>
  <c r="D316" i="3"/>
  <c r="D280" i="3"/>
  <c r="D303" i="3"/>
  <c r="D320" i="3"/>
  <c r="D302" i="3"/>
  <c r="D284" i="3"/>
  <c r="D254" i="3"/>
  <c r="D218" i="3"/>
  <c r="D247" i="3"/>
  <c r="D257" i="3"/>
  <c r="D221" i="3"/>
  <c r="D264" i="3"/>
  <c r="D238" i="3"/>
  <c r="D220" i="3"/>
  <c r="D202" i="3"/>
  <c r="D243" i="3"/>
  <c r="D225" i="3"/>
  <c r="D207" i="3"/>
  <c r="E350" i="3" a="1"/>
  <c r="E350" i="3" s="1"/>
  <c r="F350" i="3" s="1"/>
  <c r="E355" i="3" a="1"/>
  <c r="E355" i="3" s="1"/>
  <c r="F355" i="3" s="1"/>
  <c r="E359" i="3" a="1"/>
  <c r="E359" i="3" s="1"/>
  <c r="F359" i="3" s="1"/>
  <c r="E364" i="3" a="1"/>
  <c r="E364" i="3" s="1"/>
  <c r="F364" i="3" s="1"/>
  <c r="E328" i="3" a="1"/>
  <c r="E328" i="3" s="1"/>
  <c r="F328" i="3" s="1"/>
  <c r="E301" i="3" a="1"/>
  <c r="E301" i="3" s="1"/>
  <c r="F301" i="3" s="1"/>
  <c r="E327" i="3" a="1"/>
  <c r="E327" i="3" s="1"/>
  <c r="F327" i="3" s="1"/>
  <c r="E294" i="3" a="1"/>
  <c r="E294" i="3" s="1"/>
  <c r="F294" i="3" s="1"/>
  <c r="E363" i="3" a="1"/>
  <c r="E363" i="3" s="1"/>
  <c r="F363" i="3" s="1"/>
  <c r="E345" i="3" a="1"/>
  <c r="E345" i="3" s="1"/>
  <c r="F345" i="3" s="1"/>
  <c r="E323" i="3" a="1"/>
  <c r="E323" i="3" s="1"/>
  <c r="F323" i="3" s="1"/>
  <c r="E286" i="3" a="1"/>
  <c r="E286" i="3" s="1"/>
  <c r="F286" i="3" s="1"/>
  <c r="E309" i="3" a="1"/>
  <c r="E309" i="3" s="1"/>
  <c r="F309" i="3" s="1"/>
  <c r="E273" i="3" a="1"/>
  <c r="E273" i="3" s="1"/>
  <c r="F273" i="3" s="1"/>
  <c r="E305" i="3" a="1"/>
  <c r="E305" i="3" s="1"/>
  <c r="F305" i="3" s="1"/>
  <c r="E287" i="3" a="1"/>
  <c r="E287" i="3" s="1"/>
  <c r="F287" i="3" s="1"/>
  <c r="E269" i="3" a="1"/>
  <c r="E269" i="3" s="1"/>
  <c r="F269" i="3" s="1"/>
  <c r="E224" i="3" a="1"/>
  <c r="E224" i="3" s="1"/>
  <c r="F224" i="3" s="1"/>
  <c r="E253" i="3" a="1"/>
  <c r="E253" i="3" s="1"/>
  <c r="F253" i="3" s="1"/>
  <c r="E261" i="3" a="1"/>
  <c r="E261" i="3" s="1"/>
  <c r="F261" i="3" s="1"/>
  <c r="E227" i="3" a="1"/>
  <c r="E227" i="3" s="1"/>
  <c r="F227" i="3" s="1"/>
  <c r="E250" i="3" a="1"/>
  <c r="E250" i="3" s="1"/>
  <c r="F250" i="3" s="1"/>
  <c r="E241" i="3" a="1"/>
  <c r="E241" i="3" s="1"/>
  <c r="F241" i="3" s="1"/>
  <c r="E223" i="3" a="1"/>
  <c r="E223" i="3" s="1"/>
  <c r="F223" i="3" s="1"/>
  <c r="E205" i="3" a="1"/>
  <c r="E205" i="3" s="1"/>
  <c r="F205" i="3" s="1"/>
  <c r="E246" i="3" a="1"/>
  <c r="E246" i="3" s="1"/>
  <c r="F246" i="3" s="1"/>
  <c r="E228" i="3" a="1"/>
  <c r="E228" i="3" s="1"/>
  <c r="F228" i="3" s="1"/>
  <c r="E210" i="3" a="1"/>
  <c r="E210" i="3" s="1"/>
  <c r="F210" i="3" s="1"/>
  <c r="E245" i="3" a="1"/>
  <c r="E245" i="3" s="1"/>
  <c r="F245" i="3" s="1"/>
  <c r="E255" i="3" a="1"/>
  <c r="E255" i="3" s="1"/>
  <c r="F255" i="3" s="1"/>
  <c r="D338" i="3"/>
  <c r="D343" i="3"/>
  <c r="D347" i="3"/>
  <c r="D352" i="3"/>
  <c r="D319" i="3"/>
  <c r="D289" i="3"/>
  <c r="D318" i="3"/>
  <c r="D282" i="3"/>
  <c r="D357" i="3"/>
  <c r="D339" i="3"/>
  <c r="D310" i="3"/>
  <c r="D274" i="3"/>
  <c r="D297" i="3"/>
  <c r="D317" i="3"/>
  <c r="D299" i="3"/>
  <c r="D281" i="3"/>
  <c r="D248" i="3"/>
  <c r="D212" i="3"/>
  <c r="D263" i="3"/>
  <c r="D251" i="3"/>
  <c r="D215" i="3"/>
  <c r="D262" i="3"/>
  <c r="D235" i="3"/>
  <c r="D217" i="3"/>
  <c r="D258" i="3"/>
  <c r="D240" i="3"/>
  <c r="D222" i="3"/>
  <c r="E344" i="3" a="1"/>
  <c r="E344" i="3" s="1"/>
  <c r="F344" i="3" s="1"/>
  <c r="E349" i="3" a="1"/>
  <c r="E349" i="3" s="1"/>
  <c r="F349" i="3" s="1"/>
  <c r="E353" i="3" a="1"/>
  <c r="E353" i="3" s="1"/>
  <c r="F353" i="3" s="1"/>
  <c r="E358" i="3" a="1"/>
  <c r="E358" i="3" s="1"/>
  <c r="F358" i="3" s="1"/>
  <c r="E322" i="3" a="1"/>
  <c r="E322" i="3" s="1"/>
  <c r="F322" i="3" s="1"/>
  <c r="E295" i="3" a="1"/>
  <c r="E295" i="3" s="1"/>
  <c r="F295" i="3" s="1"/>
  <c r="E321" i="3" a="1"/>
  <c r="E321" i="3" s="1"/>
  <c r="F321" i="3" s="1"/>
  <c r="E288" i="3" a="1"/>
  <c r="E288" i="3" s="1"/>
  <c r="F288" i="3" s="1"/>
  <c r="E360" i="3" a="1"/>
  <c r="E360" i="3" s="1"/>
  <c r="F360" i="3" s="1"/>
  <c r="E342" i="3" a="1"/>
  <c r="E342" i="3" s="1"/>
  <c r="F342" i="3" s="1"/>
  <c r="E316" i="3" a="1"/>
  <c r="E316" i="3" s="1"/>
  <c r="F316" i="3" s="1"/>
  <c r="E280" i="3" a="1"/>
  <c r="E280" i="3" s="1"/>
  <c r="F280" i="3" s="1"/>
  <c r="E303" i="3" a="1"/>
  <c r="E303" i="3" s="1"/>
  <c r="F303" i="3" s="1"/>
  <c r="E320" i="3" a="1"/>
  <c r="E320" i="3" s="1"/>
  <c r="F320" i="3" s="1"/>
  <c r="E302" i="3" a="1"/>
  <c r="E302" i="3" s="1"/>
  <c r="F302" i="3" s="1"/>
  <c r="E284" i="3" a="1"/>
  <c r="E284" i="3" s="1"/>
  <c r="F284" i="3" s="1"/>
  <c r="E254" i="3" a="1"/>
  <c r="E254" i="3" s="1"/>
  <c r="F254" i="3" s="1"/>
  <c r="E218" i="3" a="1"/>
  <c r="E218" i="3" s="1"/>
  <c r="F218" i="3" s="1"/>
  <c r="E247" i="3" a="1"/>
  <c r="E247" i="3" s="1"/>
  <c r="F247" i="3" s="1"/>
  <c r="E257" i="3" a="1"/>
  <c r="E257" i="3" s="1"/>
  <c r="F257" i="3" s="1"/>
  <c r="E221" i="3" a="1"/>
  <c r="E221" i="3" s="1"/>
  <c r="F221" i="3" s="1"/>
  <c r="E264" i="3" a="1"/>
  <c r="E264" i="3" s="1"/>
  <c r="F264" i="3" s="1"/>
  <c r="E238" i="3" a="1"/>
  <c r="E238" i="3" s="1"/>
  <c r="F238" i="3" s="1"/>
  <c r="E220" i="3" a="1"/>
  <c r="E220" i="3" s="1"/>
  <c r="F220" i="3" s="1"/>
  <c r="E202" i="3" a="1"/>
  <c r="E202" i="3" s="1"/>
  <c r="F202" i="3" s="1"/>
  <c r="E243" i="3" a="1"/>
  <c r="E243" i="3" s="1"/>
  <c r="F243" i="3" s="1"/>
  <c r="E225" i="3" a="1"/>
  <c r="E225" i="3" s="1"/>
  <c r="F225" i="3" s="1"/>
  <c r="E207" i="3" a="1"/>
  <c r="E207" i="3" s="1"/>
  <c r="F207" i="3" s="1"/>
  <c r="E314" i="3" a="1"/>
  <c r="E314" i="3" s="1"/>
  <c r="F314" i="3" s="1"/>
  <c r="E242" i="3" a="1"/>
  <c r="E242" i="3" s="1"/>
  <c r="F242" i="3" s="1"/>
  <c r="E260" i="3" a="1"/>
  <c r="E260" i="3" s="1"/>
  <c r="F260" i="3" s="1"/>
  <c r="E219" i="3" a="1"/>
  <c r="E219" i="3" s="1"/>
  <c r="F219" i="3" s="1"/>
  <c r="D332" i="3"/>
  <c r="D337" i="3"/>
  <c r="D341" i="3"/>
  <c r="D346" i="3"/>
  <c r="D325" i="3"/>
  <c r="D283" i="3"/>
  <c r="D312" i="3"/>
  <c r="D276" i="3"/>
  <c r="D354" i="3"/>
  <c r="D336" i="3"/>
  <c r="D304" i="3"/>
  <c r="D268" i="3"/>
  <c r="D291" i="3"/>
  <c r="D314" i="3"/>
  <c r="D296" i="3"/>
  <c r="D278" i="3"/>
  <c r="D242" i="3"/>
  <c r="D206" i="3"/>
  <c r="D204" i="3"/>
  <c r="D245" i="3"/>
  <c r="D209" i="3"/>
  <c r="D260" i="3"/>
  <c r="D232" i="3"/>
  <c r="D214" i="3"/>
  <c r="D255" i="3"/>
  <c r="D237" i="3"/>
  <c r="D219" i="3"/>
  <c r="E338" i="3" a="1"/>
  <c r="E338" i="3" s="1"/>
  <c r="F338" i="3" s="1"/>
  <c r="E343" i="3" a="1"/>
  <c r="E343" i="3" s="1"/>
  <c r="F343" i="3" s="1"/>
  <c r="E347" i="3" a="1"/>
  <c r="E347" i="3" s="1"/>
  <c r="F347" i="3" s="1"/>
  <c r="E352" i="3" a="1"/>
  <c r="E352" i="3" s="1"/>
  <c r="F352" i="3" s="1"/>
  <c r="E319" i="3" a="1"/>
  <c r="E319" i="3" s="1"/>
  <c r="F319" i="3" s="1"/>
  <c r="E289" i="3" a="1"/>
  <c r="E289" i="3" s="1"/>
  <c r="F289" i="3" s="1"/>
  <c r="E318" i="3" a="1"/>
  <c r="E318" i="3" s="1"/>
  <c r="F318" i="3" s="1"/>
  <c r="E282" i="3" a="1"/>
  <c r="E282" i="3" s="1"/>
  <c r="F282" i="3" s="1"/>
  <c r="E357" i="3" a="1"/>
  <c r="E357" i="3" s="1"/>
  <c r="F357" i="3" s="1"/>
  <c r="E339" i="3" a="1"/>
  <c r="E339" i="3" s="1"/>
  <c r="F339" i="3" s="1"/>
  <c r="E310" i="3" a="1"/>
  <c r="E310" i="3" s="1"/>
  <c r="F310" i="3" s="1"/>
  <c r="E274" i="3" a="1"/>
  <c r="E274" i="3" s="1"/>
  <c r="F274" i="3" s="1"/>
  <c r="E297" i="3" a="1"/>
  <c r="E297" i="3" s="1"/>
  <c r="F297" i="3" s="1"/>
  <c r="E317" i="3" a="1"/>
  <c r="E317" i="3" s="1"/>
  <c r="F317" i="3" s="1"/>
  <c r="E299" i="3" a="1"/>
  <c r="E299" i="3" s="1"/>
  <c r="F299" i="3" s="1"/>
  <c r="E281" i="3" a="1"/>
  <c r="E281" i="3" s="1"/>
  <c r="F281" i="3" s="1"/>
  <c r="E248" i="3" a="1"/>
  <c r="E248" i="3" s="1"/>
  <c r="F248" i="3" s="1"/>
  <c r="E212" i="3" a="1"/>
  <c r="E212" i="3" s="1"/>
  <c r="F212" i="3" s="1"/>
  <c r="E263" i="3" a="1"/>
  <c r="E263" i="3" s="1"/>
  <c r="F263" i="3" s="1"/>
  <c r="E251" i="3" a="1"/>
  <c r="E251" i="3" s="1"/>
  <c r="F251" i="3" s="1"/>
  <c r="E215" i="3" a="1"/>
  <c r="E215" i="3" s="1"/>
  <c r="F215" i="3" s="1"/>
  <c r="E262" i="3" a="1"/>
  <c r="E262" i="3" s="1"/>
  <c r="F262" i="3" s="1"/>
  <c r="E235" i="3" a="1"/>
  <c r="E235" i="3" s="1"/>
  <c r="F235" i="3" s="1"/>
  <c r="E217" i="3" a="1"/>
  <c r="E217" i="3" s="1"/>
  <c r="F217" i="3" s="1"/>
  <c r="E258" i="3" a="1"/>
  <c r="E258" i="3" s="1"/>
  <c r="F258" i="3" s="1"/>
  <c r="E240" i="3" a="1"/>
  <c r="E240" i="3" s="1"/>
  <c r="F240" i="3" s="1"/>
  <c r="E222" i="3" a="1"/>
  <c r="E222" i="3" s="1"/>
  <c r="F222" i="3" s="1"/>
  <c r="E296" i="3" a="1"/>
  <c r="E296" i="3" s="1"/>
  <c r="F296" i="3" s="1"/>
  <c r="E206" i="3" a="1"/>
  <c r="E206" i="3" s="1"/>
  <c r="F206" i="3" s="1"/>
  <c r="E232" i="3" a="1"/>
  <c r="E232" i="3" s="1"/>
  <c r="F232" i="3" s="1"/>
  <c r="D5" i="3"/>
  <c r="AR81" i="4"/>
  <c r="AR73" i="4"/>
  <c r="AR27" i="4"/>
  <c r="AR25" i="4"/>
  <c r="AR147" i="4"/>
  <c r="AR140" i="4"/>
  <c r="AR145" i="4"/>
  <c r="AR143" i="4"/>
  <c r="AR136" i="4"/>
  <c r="AR113" i="4"/>
  <c r="AR111" i="4"/>
  <c r="AR103" i="4"/>
  <c r="AR75" i="4"/>
  <c r="AR63" i="4"/>
  <c r="AR61" i="4"/>
  <c r="AR55" i="4"/>
  <c r="AR43" i="4"/>
  <c r="AR146" i="4"/>
  <c r="AR149" i="4"/>
  <c r="AR144" i="4"/>
  <c r="AR150" i="4"/>
  <c r="AR134" i="4"/>
  <c r="AR126" i="4"/>
  <c r="AR124" i="4"/>
  <c r="AR120" i="4"/>
  <c r="AR118" i="4"/>
  <c r="AR116" i="4"/>
  <c r="AR114" i="4"/>
  <c r="AR112" i="4"/>
  <c r="AR110" i="4"/>
  <c r="AR108" i="4"/>
  <c r="AR106" i="4"/>
  <c r="AR102" i="4"/>
  <c r="AR80" i="4"/>
  <c r="AR78" i="4"/>
  <c r="AR66" i="4"/>
  <c r="AR60" i="4"/>
  <c r="AR56" i="4"/>
  <c r="AR54" i="4"/>
  <c r="AR50" i="4"/>
  <c r="AR46" i="4"/>
  <c r="AR44" i="4"/>
  <c r="AR22" i="4"/>
  <c r="AR20" i="4"/>
  <c r="AR41" i="4"/>
  <c r="AR14" i="4"/>
  <c r="AR11" i="4"/>
  <c r="AR115" i="4"/>
  <c r="AR10" i="4"/>
  <c r="AR12" i="4"/>
  <c r="AR139" i="4"/>
  <c r="AR45" i="4"/>
  <c r="AR58" i="4"/>
  <c r="AR109" i="4"/>
  <c r="AR16" i="4"/>
  <c r="AR18" i="4"/>
  <c r="AR31" i="4"/>
  <c r="AR35" i="4"/>
  <c r="AR37" i="4"/>
  <c r="AR39" i="4"/>
  <c r="AR67" i="4"/>
  <c r="AR69" i="4"/>
  <c r="AR71" i="4"/>
  <c r="AR84" i="4"/>
  <c r="AR86" i="4"/>
  <c r="AR88" i="4"/>
  <c r="AR90" i="4"/>
  <c r="AR92" i="4"/>
  <c r="AR94" i="4"/>
  <c r="AR96" i="4"/>
  <c r="AR100" i="4"/>
  <c r="AR107" i="4"/>
  <c r="AR137" i="4"/>
  <c r="AR153" i="4"/>
  <c r="AR13" i="4"/>
  <c r="AR26" i="4"/>
  <c r="AR28" i="4"/>
  <c r="AR47" i="4"/>
  <c r="AR51" i="4"/>
  <c r="AR64" i="4"/>
  <c r="AR77" i="4"/>
  <c r="AR79" i="4"/>
  <c r="AR119" i="4"/>
  <c r="AR121" i="4"/>
  <c r="AR125" i="4"/>
  <c r="AR129" i="4"/>
  <c r="AR131" i="4"/>
  <c r="AR133" i="4"/>
  <c r="AR141" i="4"/>
  <c r="AR17" i="4"/>
  <c r="AR19" i="4"/>
  <c r="AR30" i="4"/>
  <c r="AR32" i="4"/>
  <c r="AR34" i="4"/>
  <c r="AR36" i="4"/>
  <c r="AR38" i="4"/>
  <c r="AR40" i="4"/>
  <c r="AR52" i="4"/>
  <c r="AR68" i="4"/>
  <c r="AR70" i="4"/>
  <c r="AR72" i="4"/>
  <c r="AR83" i="4"/>
  <c r="AR85" i="4"/>
  <c r="AR87" i="4"/>
  <c r="AR89" i="4"/>
  <c r="AR93" i="4"/>
  <c r="AR95" i="4"/>
  <c r="AR99" i="4"/>
  <c r="AR101" i="4"/>
  <c r="AR122" i="4"/>
  <c r="AR130" i="4"/>
  <c r="AR138" i="4"/>
  <c r="AR151" i="4"/>
  <c r="AR142" i="4"/>
  <c r="AR48" i="4"/>
  <c r="AR148" i="4"/>
  <c r="E9" i="4"/>
  <c r="E4" i="3"/>
  <c r="F9" i="4" s="1"/>
  <c r="E5" i="3" a="1"/>
  <c r="E5" i="3" s="1"/>
  <c r="F4" i="3"/>
  <c r="G9" i="4" s="1"/>
  <c r="C10" i="4"/>
  <c r="B10" i="4" s="1"/>
  <c r="AE2" i="4"/>
  <c r="AE4" i="4" s="1"/>
  <c r="G5" i="4"/>
  <c r="J4" i="4" s="1"/>
  <c r="AR15" i="4"/>
  <c r="AR24" i="4"/>
  <c r="AR33" i="4"/>
  <c r="AR42" i="4"/>
  <c r="AR91" i="4"/>
  <c r="AR53" i="4"/>
  <c r="AR65" i="4"/>
  <c r="AR97" i="4"/>
  <c r="AR62" i="4"/>
  <c r="AR74" i="4"/>
  <c r="AR76" i="4"/>
  <c r="AR82" i="4"/>
  <c r="AR98" i="4"/>
  <c r="AR127" i="4"/>
  <c r="AR104" i="4"/>
  <c r="AR135" i="4"/>
  <c r="AR117" i="4"/>
  <c r="AR123" i="4"/>
  <c r="AR128" i="4"/>
  <c r="AR152" i="4"/>
  <c r="AR132" i="4"/>
  <c r="AR154" i="4"/>
  <c r="L6" i="3"/>
  <c r="O6" i="3" l="1"/>
  <c r="D10" i="4"/>
  <c r="E10" i="4"/>
  <c r="F10" i="4"/>
  <c r="F5" i="3"/>
  <c r="G10" i="4" s="1"/>
  <c r="N10" i="4" s="1"/>
  <c r="R5" i="3" l="1"/>
  <c r="N7" i="3"/>
  <c r="B7" i="3" s="1"/>
  <c r="M10" i="4"/>
  <c r="R10" i="4" s="1"/>
  <c r="S10" i="4"/>
  <c r="AE10" i="4"/>
  <c r="AC10" i="4"/>
  <c r="AB10" i="4"/>
  <c r="L7" i="3"/>
  <c r="A7" i="3"/>
  <c r="C7" i="3" l="1" a="1"/>
  <c r="C7" i="3" s="1"/>
  <c r="D7" i="3" s="1"/>
  <c r="O7" i="3"/>
  <c r="N8" i="3" s="1"/>
  <c r="B8" i="3" s="1"/>
  <c r="AD10" i="4"/>
  <c r="C6" i="4"/>
  <c r="E7" i="3" a="1"/>
  <c r="E7" i="3" s="1"/>
  <c r="C12" i="4"/>
  <c r="B12" i="4" s="1"/>
  <c r="A6" i="3"/>
  <c r="A8" i="3"/>
  <c r="C6" i="3" l="1" a="1"/>
  <c r="C6" i="3" s="1"/>
  <c r="D6" i="3" s="1"/>
  <c r="C8" i="3" a="1"/>
  <c r="C8" i="3" s="1"/>
  <c r="D8" i="3" s="1"/>
  <c r="E8" i="3" a="1"/>
  <c r="E8" i="3" s="1"/>
  <c r="F8" i="3" s="1"/>
  <c r="G13" i="4" s="1"/>
  <c r="C13" i="4"/>
  <c r="B13" i="4" s="1"/>
  <c r="E6" i="3" a="1"/>
  <c r="E6" i="3" s="1"/>
  <c r="F7" i="3"/>
  <c r="G12" i="4" s="1"/>
  <c r="F12" i="4"/>
  <c r="D12" i="4"/>
  <c r="E12" i="4"/>
  <c r="C11" i="4"/>
  <c r="B11" i="4" s="1"/>
  <c r="L8" i="3"/>
  <c r="O8" i="3" l="1"/>
  <c r="N9" i="3" s="1"/>
  <c r="B9" i="3" s="1"/>
  <c r="D13" i="4"/>
  <c r="AB13" i="4" s="1"/>
  <c r="E13" i="4"/>
  <c r="M12" i="4"/>
  <c r="AD12" i="4" s="1"/>
  <c r="F13" i="4"/>
  <c r="N13" i="4" s="1"/>
  <c r="AE13" i="4" s="1"/>
  <c r="N12" i="4"/>
  <c r="S12" i="4" s="1"/>
  <c r="AC13" i="4"/>
  <c r="AB12" i="4"/>
  <c r="AC12" i="4"/>
  <c r="D11" i="4"/>
  <c r="E11" i="4"/>
  <c r="F6" i="3"/>
  <c r="G11" i="4" s="1"/>
  <c r="F11" i="4"/>
  <c r="M13" i="4" l="1"/>
  <c r="R13" i="4" s="1"/>
  <c r="AE12" i="4"/>
  <c r="S13" i="4"/>
  <c r="R12" i="4"/>
  <c r="M11" i="4"/>
  <c r="AD11" i="4" s="1"/>
  <c r="AC11" i="4"/>
  <c r="AB11" i="4"/>
  <c r="N11" i="4"/>
  <c r="A9" i="3"/>
  <c r="L9" i="3"/>
  <c r="O9" i="3" l="1"/>
  <c r="N10" i="3" s="1"/>
  <c r="B10" i="3" s="1"/>
  <c r="E9" i="3" a="1"/>
  <c r="E9" i="3" s="1"/>
  <c r="F9" i="3" s="1"/>
  <c r="G14" i="4" s="1"/>
  <c r="AC14" i="4" s="1"/>
  <c r="C9" i="3" a="1"/>
  <c r="C9" i="3" s="1"/>
  <c r="D9" i="3" s="1"/>
  <c r="E14" i="4" s="1"/>
  <c r="C14" i="4"/>
  <c r="B14" i="4" s="1"/>
  <c r="AD13" i="4"/>
  <c r="R11" i="4"/>
  <c r="S11" i="4"/>
  <c r="AE11" i="4"/>
  <c r="F14" i="4" l="1"/>
  <c r="N14" i="4" s="1"/>
  <c r="S14" i="4" s="1"/>
  <c r="D14" i="4"/>
  <c r="AB14" i="4" s="1"/>
  <c r="A10" i="3"/>
  <c r="L10" i="3"/>
  <c r="M14" i="4" l="1"/>
  <c r="R14" i="4" s="1"/>
  <c r="O10" i="3"/>
  <c r="N11" i="3" s="1"/>
  <c r="B11" i="3" s="1"/>
  <c r="C10" i="3" a="1"/>
  <c r="C10" i="3" s="1"/>
  <c r="E10" i="3" a="1"/>
  <c r="E10" i="3" s="1"/>
  <c r="C15" i="4"/>
  <c r="B15" i="4" s="1"/>
  <c r="AE14" i="4"/>
  <c r="AD14" i="4" l="1"/>
  <c r="F10" i="3"/>
  <c r="G15" i="4" s="1"/>
  <c r="AC15" i="4" s="1"/>
  <c r="F15" i="4"/>
  <c r="D10" i="3"/>
  <c r="E15" i="4" s="1"/>
  <c r="D15" i="4"/>
  <c r="AB15" i="4" s="1"/>
  <c r="A11" i="3"/>
  <c r="L11" i="3"/>
  <c r="O11" i="3" l="1"/>
  <c r="N12" i="3" s="1"/>
  <c r="B12" i="3" s="1"/>
  <c r="E11" i="3" a="1"/>
  <c r="E11" i="3" s="1"/>
  <c r="C16" i="4"/>
  <c r="B16" i="4" s="1"/>
  <c r="C11" i="3" a="1"/>
  <c r="C11" i="3" s="1"/>
  <c r="M15" i="4"/>
  <c r="N15" i="4"/>
  <c r="AE15" i="4" l="1"/>
  <c r="S15" i="4"/>
  <c r="R15" i="4"/>
  <c r="AD15" i="4"/>
  <c r="D11" i="3"/>
  <c r="E16" i="4" s="1"/>
  <c r="D16" i="4"/>
  <c r="AB16" i="4" s="1"/>
  <c r="F11" i="3"/>
  <c r="G16" i="4" s="1"/>
  <c r="AC16" i="4" s="1"/>
  <c r="F16" i="4"/>
  <c r="A12" i="3"/>
  <c r="L12" i="3"/>
  <c r="M16" i="4" l="1"/>
  <c r="R16" i="4" s="1"/>
  <c r="O12" i="3"/>
  <c r="N13" i="3" s="1"/>
  <c r="B13" i="3" s="1"/>
  <c r="E12" i="3" a="1"/>
  <c r="E12" i="3" s="1"/>
  <c r="C12" i="3" a="1"/>
  <c r="C12" i="3" s="1"/>
  <c r="C17" i="4"/>
  <c r="B17" i="4" s="1"/>
  <c r="N16" i="4"/>
  <c r="AD16" i="4"/>
  <c r="S16" i="4" l="1"/>
  <c r="AE16" i="4"/>
  <c r="D12" i="3"/>
  <c r="E17" i="4" s="1"/>
  <c r="D17" i="4"/>
  <c r="AB17" i="4" s="1"/>
  <c r="F17" i="4"/>
  <c r="F12" i="3"/>
  <c r="G17" i="4" s="1"/>
  <c r="AC17" i="4" s="1"/>
  <c r="A13" i="3"/>
  <c r="L13" i="3"/>
  <c r="M17" i="4" l="1"/>
  <c r="AD17" i="4" s="1"/>
  <c r="O13" i="3"/>
  <c r="N14" i="3" s="1"/>
  <c r="B14" i="3" s="1"/>
  <c r="C18" i="4"/>
  <c r="B18" i="4" s="1"/>
  <c r="E13" i="3" a="1"/>
  <c r="E13" i="3" s="1"/>
  <c r="C13" i="3" a="1"/>
  <c r="C13" i="3" s="1"/>
  <c r="N17" i="4"/>
  <c r="R17" i="4" l="1"/>
  <c r="S17" i="4"/>
  <c r="AE17" i="4"/>
  <c r="D13" i="3"/>
  <c r="E18" i="4" s="1"/>
  <c r="D18" i="4"/>
  <c r="AB18" i="4" s="1"/>
  <c r="F13" i="3"/>
  <c r="G18" i="4" s="1"/>
  <c r="AC18" i="4" s="1"/>
  <c r="F18" i="4"/>
  <c r="L14" i="3"/>
  <c r="A14" i="3"/>
  <c r="M18" i="4" l="1"/>
  <c r="AD18" i="4" s="1"/>
  <c r="N18" i="4"/>
  <c r="AE18" i="4" s="1"/>
  <c r="E14" i="3" a="1"/>
  <c r="E14" i="3" s="1"/>
  <c r="C19" i="4"/>
  <c r="B19" i="4" s="1"/>
  <c r="C14" i="3" a="1"/>
  <c r="C14" i="3" s="1"/>
  <c r="O14" i="3"/>
  <c r="N15" i="3" s="1"/>
  <c r="B15" i="3" s="1"/>
  <c r="R18" i="4" l="1"/>
  <c r="S18" i="4"/>
  <c r="F14" i="3"/>
  <c r="G19" i="4" s="1"/>
  <c r="AC19" i="4" s="1"/>
  <c r="F19" i="4"/>
  <c r="D14" i="3"/>
  <c r="E19" i="4" s="1"/>
  <c r="D19" i="4"/>
  <c r="AB19" i="4" s="1"/>
  <c r="A15" i="3"/>
  <c r="L15" i="3"/>
  <c r="M19" i="4" l="1"/>
  <c r="AD19" i="4" s="1"/>
  <c r="N19" i="4"/>
  <c r="S19" i="4" s="1"/>
  <c r="O15" i="3"/>
  <c r="N16" i="3" s="1"/>
  <c r="B16" i="3" s="1"/>
  <c r="C20" i="4"/>
  <c r="B20" i="4" s="1"/>
  <c r="C15" i="3" a="1"/>
  <c r="C15" i="3" s="1"/>
  <c r="E15" i="3" a="1"/>
  <c r="E15" i="3" s="1"/>
  <c r="R19" i="4" l="1"/>
  <c r="AE19" i="4"/>
  <c r="F20" i="4"/>
  <c r="F15" i="3"/>
  <c r="G20" i="4" s="1"/>
  <c r="AC20" i="4" s="1"/>
  <c r="D15" i="3"/>
  <c r="E20" i="4" s="1"/>
  <c r="D20" i="4"/>
  <c r="AB20" i="4" s="1"/>
  <c r="A16" i="3"/>
  <c r="L16" i="3"/>
  <c r="M20" i="4" l="1"/>
  <c r="R20" i="4" s="1"/>
  <c r="O16" i="3"/>
  <c r="N17" i="3" s="1"/>
  <c r="B17" i="3" s="1"/>
  <c r="E16" i="3" a="1"/>
  <c r="E16" i="3" s="1"/>
  <c r="C16" i="3" a="1"/>
  <c r="C16" i="3" s="1"/>
  <c r="C21" i="4"/>
  <c r="B21" i="4" s="1"/>
  <c r="N20" i="4"/>
  <c r="AD20" i="4" l="1"/>
  <c r="S20" i="4"/>
  <c r="AE20" i="4"/>
  <c r="D16" i="3"/>
  <c r="E21" i="4" s="1"/>
  <c r="D21" i="4"/>
  <c r="AB21" i="4" s="1"/>
  <c r="F21" i="4"/>
  <c r="F16" i="3"/>
  <c r="G21" i="4" s="1"/>
  <c r="AC21" i="4" s="1"/>
  <c r="A17" i="3"/>
  <c r="L17" i="3"/>
  <c r="M21" i="4" l="1"/>
  <c r="R21" i="4" s="1"/>
  <c r="O17" i="3"/>
  <c r="N18" i="3" s="1"/>
  <c r="B18" i="3" s="1"/>
  <c r="C17" i="3" a="1"/>
  <c r="C17" i="3" s="1"/>
  <c r="C22" i="4"/>
  <c r="B22" i="4" s="1"/>
  <c r="E17" i="3" a="1"/>
  <c r="E17" i="3" s="1"/>
  <c r="N21" i="4"/>
  <c r="AD21" i="4" l="1"/>
  <c r="F17" i="3"/>
  <c r="G22" i="4" s="1"/>
  <c r="AC22" i="4" s="1"/>
  <c r="F22" i="4"/>
  <c r="AE21" i="4"/>
  <c r="S21" i="4"/>
  <c r="D17" i="3"/>
  <c r="E22" i="4" s="1"/>
  <c r="D22" i="4"/>
  <c r="AB22" i="4" s="1"/>
  <c r="A18" i="3"/>
  <c r="L18" i="3"/>
  <c r="M22" i="4" l="1"/>
  <c r="R22" i="4" s="1"/>
  <c r="O18" i="3"/>
  <c r="N19" i="3" s="1"/>
  <c r="B19" i="3" s="1"/>
  <c r="C18" i="3" a="1"/>
  <c r="C18" i="3" s="1"/>
  <c r="E18" i="3" a="1"/>
  <c r="E18" i="3" s="1"/>
  <c r="C23" i="4"/>
  <c r="B23" i="4" s="1"/>
  <c r="N22" i="4"/>
  <c r="AD22" i="4" l="1"/>
  <c r="S22" i="4"/>
  <c r="AE22" i="4"/>
  <c r="D18" i="3"/>
  <c r="E23" i="4" s="1"/>
  <c r="D23" i="4"/>
  <c r="AB23" i="4" s="1"/>
  <c r="F18" i="3"/>
  <c r="G23" i="4" s="1"/>
  <c r="AC23" i="4" s="1"/>
  <c r="F23" i="4"/>
  <c r="A19" i="3"/>
  <c r="L19" i="3"/>
  <c r="M23" i="4" l="1"/>
  <c r="O19" i="3"/>
  <c r="N20" i="3" s="1"/>
  <c r="B20" i="3" s="1"/>
  <c r="C19" i="3" a="1"/>
  <c r="C19" i="3" s="1"/>
  <c r="E19" i="3" a="1"/>
  <c r="E19" i="3" s="1"/>
  <c r="C24" i="4"/>
  <c r="B24" i="4" s="1"/>
  <c r="N23" i="4"/>
  <c r="AD23" i="4"/>
  <c r="R23" i="4"/>
  <c r="S23" i="4" l="1"/>
  <c r="AE23" i="4"/>
  <c r="D19" i="3"/>
  <c r="E24" i="4" s="1"/>
  <c r="D24" i="4"/>
  <c r="AB24" i="4" s="1"/>
  <c r="F24" i="4"/>
  <c r="F19" i="3"/>
  <c r="G24" i="4" s="1"/>
  <c r="AC24" i="4" s="1"/>
  <c r="A20" i="3"/>
  <c r="L20" i="3"/>
  <c r="M24" i="4" l="1"/>
  <c r="O20" i="3"/>
  <c r="N21" i="3" s="1"/>
  <c r="B21" i="3" s="1"/>
  <c r="E20" i="3" a="1"/>
  <c r="E20" i="3" s="1"/>
  <c r="C20" i="3" a="1"/>
  <c r="C20" i="3" s="1"/>
  <c r="C25" i="4"/>
  <c r="B25" i="4" s="1"/>
  <c r="N24" i="4"/>
  <c r="AD24" i="4"/>
  <c r="R24" i="4"/>
  <c r="S24" i="4" l="1"/>
  <c r="AE24" i="4"/>
  <c r="D20" i="3"/>
  <c r="E25" i="4" s="1"/>
  <c r="D25" i="4"/>
  <c r="AB25" i="4" s="1"/>
  <c r="F25" i="4"/>
  <c r="F20" i="3"/>
  <c r="G25" i="4" s="1"/>
  <c r="AC25" i="4" s="1"/>
  <c r="A21" i="3"/>
  <c r="L21" i="3"/>
  <c r="N25" i="4" l="1"/>
  <c r="O21" i="3"/>
  <c r="N22" i="3" s="1"/>
  <c r="B22" i="3" s="1"/>
  <c r="E21" i="3" a="1"/>
  <c r="E21" i="3" s="1"/>
  <c r="C26" i="4"/>
  <c r="B26" i="4" s="1"/>
  <c r="C21" i="3" a="1"/>
  <c r="C21" i="3" s="1"/>
  <c r="M25" i="4"/>
  <c r="AE25" i="4"/>
  <c r="S25" i="4"/>
  <c r="R25" i="4" l="1"/>
  <c r="AD25" i="4"/>
  <c r="D21" i="3"/>
  <c r="E26" i="4" s="1"/>
  <c r="D26" i="4"/>
  <c r="F21" i="3"/>
  <c r="G26" i="4" s="1"/>
  <c r="AC26" i="4" s="1"/>
  <c r="F26" i="4"/>
  <c r="A22" i="3"/>
  <c r="L22" i="3"/>
  <c r="O22" i="3" l="1"/>
  <c r="N23" i="3" s="1"/>
  <c r="B23" i="3" s="1"/>
  <c r="E22" i="3" a="1"/>
  <c r="E22" i="3" s="1"/>
  <c r="C27" i="4"/>
  <c r="B27" i="4" s="1"/>
  <c r="C22" i="3" a="1"/>
  <c r="C22" i="3" s="1"/>
  <c r="AA2" i="4"/>
  <c r="AA4" i="4" s="1"/>
  <c r="AB26" i="4"/>
  <c r="M26" i="4"/>
  <c r="N5" i="4"/>
  <c r="N26" i="4"/>
  <c r="AA3" i="4" l="1"/>
  <c r="AC2" i="4"/>
  <c r="AC4" i="4" s="1"/>
  <c r="D22" i="3"/>
  <c r="E27" i="4" s="1"/>
  <c r="D27" i="4"/>
  <c r="AB27" i="4" s="1"/>
  <c r="S26" i="4"/>
  <c r="AE26" i="4"/>
  <c r="F22" i="3"/>
  <c r="G27" i="4" s="1"/>
  <c r="AC27" i="4" s="1"/>
  <c r="F27" i="4"/>
  <c r="AD26" i="4"/>
  <c r="R26" i="4"/>
  <c r="L23" i="3"/>
  <c r="A23" i="3"/>
  <c r="M27" i="4" l="1"/>
  <c r="AD27" i="4" s="1"/>
  <c r="C23" i="3" a="1"/>
  <c r="C23" i="3" s="1"/>
  <c r="C28" i="4"/>
  <c r="B28" i="4" s="1"/>
  <c r="E23" i="3" a="1"/>
  <c r="E23" i="3" s="1"/>
  <c r="O23" i="3"/>
  <c r="N24" i="3" s="1"/>
  <c r="B24" i="3" s="1"/>
  <c r="N27" i="4"/>
  <c r="R27" i="4" l="1"/>
  <c r="S27" i="4"/>
  <c r="AE27" i="4"/>
  <c r="F23" i="3"/>
  <c r="G28" i="4" s="1"/>
  <c r="AC28" i="4" s="1"/>
  <c r="F28" i="4"/>
  <c r="D23" i="3"/>
  <c r="E28" i="4" s="1"/>
  <c r="D28" i="4"/>
  <c r="AB28" i="4" s="1"/>
  <c r="A24" i="3"/>
  <c r="L24" i="3"/>
  <c r="M28" i="4" l="1"/>
  <c r="R28" i="4" s="1"/>
  <c r="O24" i="3"/>
  <c r="N25" i="3" s="1"/>
  <c r="B25" i="3" s="1"/>
  <c r="C24" i="3" a="1"/>
  <c r="C24" i="3" s="1"/>
  <c r="C29" i="4"/>
  <c r="B29" i="4" s="1"/>
  <c r="E24" i="3" a="1"/>
  <c r="E24" i="3" s="1"/>
  <c r="N28" i="4"/>
  <c r="AD28" i="4" l="1"/>
  <c r="D24" i="3"/>
  <c r="E29" i="4" s="1"/>
  <c r="D29" i="4"/>
  <c r="AB29" i="4" s="1"/>
  <c r="AE28" i="4"/>
  <c r="S28" i="4"/>
  <c r="F24" i="3"/>
  <c r="G29" i="4" s="1"/>
  <c r="AC29" i="4" s="1"/>
  <c r="F29" i="4"/>
  <c r="L25" i="3"/>
  <c r="A25" i="3"/>
  <c r="M29" i="4" l="1"/>
  <c r="R29" i="4" s="1"/>
  <c r="E25" i="3" a="1"/>
  <c r="E25" i="3" s="1"/>
  <c r="C25" i="3" a="1"/>
  <c r="C25" i="3" s="1"/>
  <c r="C30" i="4"/>
  <c r="B30" i="4" s="1"/>
  <c r="O25" i="3"/>
  <c r="N26" i="3" s="1"/>
  <c r="B26" i="3" s="1"/>
  <c r="N29" i="4"/>
  <c r="AD29" i="4" l="1"/>
  <c r="AE29" i="4"/>
  <c r="S29" i="4"/>
  <c r="D25" i="3"/>
  <c r="E30" i="4" s="1"/>
  <c r="D30" i="4"/>
  <c r="AB30" i="4" s="1"/>
  <c r="F25" i="3"/>
  <c r="G30" i="4" s="1"/>
  <c r="AC30" i="4" s="1"/>
  <c r="F30" i="4"/>
  <c r="A26" i="3"/>
  <c r="L26" i="3"/>
  <c r="M30" i="4" l="1"/>
  <c r="R30" i="4" s="1"/>
  <c r="O26" i="3"/>
  <c r="N27" i="3" s="1"/>
  <c r="B27" i="3" s="1"/>
  <c r="C31" i="4"/>
  <c r="B31" i="4" s="1"/>
  <c r="E26" i="3" a="1"/>
  <c r="E26" i="3" s="1"/>
  <c r="C26" i="3" a="1"/>
  <c r="C26" i="3" s="1"/>
  <c r="N30" i="4"/>
  <c r="AD30" i="4" l="1"/>
  <c r="D26" i="3"/>
  <c r="E31" i="4" s="1"/>
  <c r="D31" i="4"/>
  <c r="AB31" i="4" s="1"/>
  <c r="F26" i="3"/>
  <c r="G31" i="4" s="1"/>
  <c r="AC31" i="4" s="1"/>
  <c r="F31" i="4"/>
  <c r="S30" i="4"/>
  <c r="AE30" i="4"/>
  <c r="L27" i="3"/>
  <c r="A27" i="3"/>
  <c r="M31" i="4" l="1"/>
  <c r="R31" i="4" s="1"/>
  <c r="N31" i="4"/>
  <c r="AE31" i="4" s="1"/>
  <c r="E27" i="3" a="1"/>
  <c r="E27" i="3" s="1"/>
  <c r="C32" i="4"/>
  <c r="B32" i="4" s="1"/>
  <c r="C27" i="3" a="1"/>
  <c r="C27" i="3" s="1"/>
  <c r="O27" i="3"/>
  <c r="N28" i="3" s="1"/>
  <c r="B28" i="3" s="1"/>
  <c r="AD31" i="4" l="1"/>
  <c r="S31" i="4"/>
  <c r="D27" i="3"/>
  <c r="E32" i="4" s="1"/>
  <c r="D32" i="4"/>
  <c r="AB32" i="4" s="1"/>
  <c r="F32" i="4"/>
  <c r="F27" i="3"/>
  <c r="G32" i="4" s="1"/>
  <c r="AC32" i="4" s="1"/>
  <c r="A28" i="3"/>
  <c r="L28" i="3"/>
  <c r="M32" i="4" l="1"/>
  <c r="R32" i="4" s="1"/>
  <c r="O28" i="3"/>
  <c r="N29" i="3" s="1"/>
  <c r="B29" i="3" s="1"/>
  <c r="C33" i="4"/>
  <c r="B33" i="4" s="1"/>
  <c r="C28" i="3" a="1"/>
  <c r="C28" i="3" s="1"/>
  <c r="E28" i="3" a="1"/>
  <c r="E28" i="3" s="1"/>
  <c r="N32" i="4"/>
  <c r="AD32" i="4" l="1"/>
  <c r="S32" i="4"/>
  <c r="AE32" i="4"/>
  <c r="F33" i="4"/>
  <c r="F28" i="3"/>
  <c r="G33" i="4" s="1"/>
  <c r="AC33" i="4" s="1"/>
  <c r="D28" i="3"/>
  <c r="E33" i="4" s="1"/>
  <c r="D33" i="4"/>
  <c r="AB33" i="4" s="1"/>
  <c r="L29" i="3"/>
  <c r="A29" i="3"/>
  <c r="C34" i="4" l="1"/>
  <c r="B34" i="4" s="1"/>
  <c r="E29" i="3" a="1"/>
  <c r="E29" i="3" s="1"/>
  <c r="C29" i="3" a="1"/>
  <c r="C29" i="3" s="1"/>
  <c r="O29" i="3"/>
  <c r="N30" i="3" s="1"/>
  <c r="B30" i="3" s="1"/>
  <c r="M33" i="4"/>
  <c r="N33" i="4"/>
  <c r="R33" i="4" l="1"/>
  <c r="AD33" i="4"/>
  <c r="D29" i="3"/>
  <c r="E34" i="4" s="1"/>
  <c r="D34" i="4"/>
  <c r="AB34" i="4" s="1"/>
  <c r="F34" i="4"/>
  <c r="F29" i="3"/>
  <c r="G34" i="4" s="1"/>
  <c r="AC34" i="4" s="1"/>
  <c r="S33" i="4"/>
  <c r="AE33" i="4"/>
  <c r="A30" i="3"/>
  <c r="L30" i="3"/>
  <c r="M34" i="4" l="1"/>
  <c r="AD34" i="4" s="1"/>
  <c r="O30" i="3"/>
  <c r="N31" i="3" s="1"/>
  <c r="B31" i="3" s="1"/>
  <c r="E30" i="3" a="1"/>
  <c r="E30" i="3" s="1"/>
  <c r="C35" i="4"/>
  <c r="B35" i="4" s="1"/>
  <c r="C30" i="3" a="1"/>
  <c r="C30" i="3" s="1"/>
  <c r="N34" i="4"/>
  <c r="R34" i="4" l="1"/>
  <c r="D30" i="3"/>
  <c r="E35" i="4" s="1"/>
  <c r="D35" i="4"/>
  <c r="AB35" i="4" s="1"/>
  <c r="S34" i="4"/>
  <c r="AE34" i="4"/>
  <c r="F30" i="3"/>
  <c r="G35" i="4" s="1"/>
  <c r="AC35" i="4" s="1"/>
  <c r="F35" i="4"/>
  <c r="A31" i="3"/>
  <c r="L31" i="3"/>
  <c r="M35" i="4" l="1"/>
  <c r="R35" i="4" s="1"/>
  <c r="O31" i="3"/>
  <c r="N32" i="3" s="1"/>
  <c r="B32" i="3" s="1"/>
  <c r="C31" i="3" a="1"/>
  <c r="C31" i="3" s="1"/>
  <c r="E31" i="3" a="1"/>
  <c r="E31" i="3" s="1"/>
  <c r="C36" i="4"/>
  <c r="B36" i="4" s="1"/>
  <c r="N35" i="4"/>
  <c r="AD35" i="4" l="1"/>
  <c r="S35" i="4"/>
  <c r="AE35" i="4"/>
  <c r="F36" i="4"/>
  <c r="F31" i="3"/>
  <c r="G36" i="4" s="1"/>
  <c r="AC36" i="4" s="1"/>
  <c r="D31" i="3"/>
  <c r="E36" i="4" s="1"/>
  <c r="D36" i="4"/>
  <c r="AB36" i="4" s="1"/>
  <c r="A32" i="3"/>
  <c r="L32" i="3"/>
  <c r="O32" i="3" l="1"/>
  <c r="N33" i="3" s="1"/>
  <c r="B33" i="3" s="1"/>
  <c r="C37" i="4"/>
  <c r="B37" i="4" s="1"/>
  <c r="C32" i="3" a="1"/>
  <c r="C32" i="3" s="1"/>
  <c r="E32" i="3" a="1"/>
  <c r="E32" i="3" s="1"/>
  <c r="M36" i="4"/>
  <c r="N36" i="4"/>
  <c r="R36" i="4" l="1"/>
  <c r="AD36" i="4"/>
  <c r="AE36" i="4"/>
  <c r="S36" i="4"/>
  <c r="D32" i="3"/>
  <c r="E37" i="4" s="1"/>
  <c r="D37" i="4"/>
  <c r="AB37" i="4" s="1"/>
  <c r="F32" i="3"/>
  <c r="G37" i="4" s="1"/>
  <c r="AC37" i="4" s="1"/>
  <c r="F37" i="4"/>
  <c r="A33" i="3"/>
  <c r="L33" i="3"/>
  <c r="M37" i="4" l="1"/>
  <c r="R37" i="4" s="1"/>
  <c r="O33" i="3"/>
  <c r="N34" i="3" s="1"/>
  <c r="B34" i="3" s="1"/>
  <c r="C33" i="3" a="1"/>
  <c r="C33" i="3" s="1"/>
  <c r="E33" i="3" a="1"/>
  <c r="E33" i="3" s="1"/>
  <c r="C38" i="4"/>
  <c r="B38" i="4" s="1"/>
  <c r="N37" i="4"/>
  <c r="AD37" i="4" l="1"/>
  <c r="D33" i="3"/>
  <c r="E38" i="4" s="1"/>
  <c r="D38" i="4"/>
  <c r="AB38" i="4" s="1"/>
  <c r="S37" i="4"/>
  <c r="AE37" i="4"/>
  <c r="F38" i="4"/>
  <c r="F33" i="3"/>
  <c r="G38" i="4" s="1"/>
  <c r="AC38" i="4" s="1"/>
  <c r="A34" i="3"/>
  <c r="L34" i="3"/>
  <c r="M38" i="4" l="1"/>
  <c r="R38" i="4" s="1"/>
  <c r="O34" i="3"/>
  <c r="N35" i="3" s="1"/>
  <c r="B35" i="3" s="1"/>
  <c r="E34" i="3" a="1"/>
  <c r="E34" i="3" s="1"/>
  <c r="C39" i="4"/>
  <c r="B39" i="4" s="1"/>
  <c r="C34" i="3" a="1"/>
  <c r="C34" i="3" s="1"/>
  <c r="N38" i="4"/>
  <c r="AD38" i="4" l="1"/>
  <c r="S38" i="4"/>
  <c r="AE38" i="4"/>
  <c r="D34" i="3"/>
  <c r="E39" i="4" s="1"/>
  <c r="D39" i="4"/>
  <c r="AB39" i="4" s="1"/>
  <c r="F39" i="4"/>
  <c r="F34" i="3"/>
  <c r="G39" i="4" s="1"/>
  <c r="AC39" i="4" s="1"/>
  <c r="A35" i="3"/>
  <c r="L35" i="3"/>
  <c r="M39" i="4" l="1"/>
  <c r="AD39" i="4" s="1"/>
  <c r="O35" i="3"/>
  <c r="N36" i="3" s="1"/>
  <c r="B36" i="3" s="1"/>
  <c r="C35" i="3" a="1"/>
  <c r="C35" i="3" s="1"/>
  <c r="C40" i="4"/>
  <c r="B40" i="4" s="1"/>
  <c r="E35" i="3" a="1"/>
  <c r="E35" i="3" s="1"/>
  <c r="N39" i="4"/>
  <c r="R39" i="4"/>
  <c r="S39" i="4" l="1"/>
  <c r="AE39" i="4"/>
  <c r="F35" i="3"/>
  <c r="G40" i="4" s="1"/>
  <c r="AC40" i="4" s="1"/>
  <c r="F40" i="4"/>
  <c r="D35" i="3"/>
  <c r="E40" i="4" s="1"/>
  <c r="D40" i="4"/>
  <c r="AB40" i="4" s="1"/>
  <c r="L36" i="3"/>
  <c r="A36" i="3"/>
  <c r="M40" i="4" l="1"/>
  <c r="R40" i="4" s="1"/>
  <c r="E36" i="3" a="1"/>
  <c r="E36" i="3" s="1"/>
  <c r="C36" i="3" a="1"/>
  <c r="C36" i="3" s="1"/>
  <c r="C41" i="4"/>
  <c r="B41" i="4" s="1"/>
  <c r="O36" i="3"/>
  <c r="N37" i="3" s="1"/>
  <c r="B37" i="3" s="1"/>
  <c r="N40" i="4"/>
  <c r="AD40" i="4" l="1"/>
  <c r="D36" i="3"/>
  <c r="E41" i="4" s="1"/>
  <c r="D41" i="4"/>
  <c r="AB41" i="4" s="1"/>
  <c r="S40" i="4"/>
  <c r="AE40" i="4"/>
  <c r="F41" i="4"/>
  <c r="F36" i="3"/>
  <c r="G41" i="4" s="1"/>
  <c r="AC41" i="4" s="1"/>
  <c r="L37" i="3"/>
  <c r="A37" i="3"/>
  <c r="M41" i="4" l="1"/>
  <c r="R41" i="4" s="1"/>
  <c r="E37" i="3" a="1"/>
  <c r="E37" i="3" s="1"/>
  <c r="C42" i="4"/>
  <c r="B42" i="4" s="1"/>
  <c r="C37" i="3" a="1"/>
  <c r="C37" i="3" s="1"/>
  <c r="O37" i="3"/>
  <c r="N38" i="3" s="1"/>
  <c r="B38" i="3" s="1"/>
  <c r="N41" i="4"/>
  <c r="AD41" i="4" l="1"/>
  <c r="AE41" i="4"/>
  <c r="S41" i="4"/>
  <c r="D37" i="3"/>
  <c r="E42" i="4" s="1"/>
  <c r="D42" i="4"/>
  <c r="AB42" i="4" s="1"/>
  <c r="F42" i="4"/>
  <c r="F37" i="3"/>
  <c r="G42" i="4" s="1"/>
  <c r="AC42" i="4" s="1"/>
  <c r="A38" i="3"/>
  <c r="L38" i="3"/>
  <c r="M42" i="4" l="1"/>
  <c r="R42" i="4" s="1"/>
  <c r="O38" i="3"/>
  <c r="N39" i="3" s="1"/>
  <c r="B39" i="3" s="1"/>
  <c r="C38" i="3" a="1"/>
  <c r="C38" i="3" s="1"/>
  <c r="E38" i="3" a="1"/>
  <c r="E38" i="3" s="1"/>
  <c r="C43" i="4"/>
  <c r="B43" i="4" s="1"/>
  <c r="N42" i="4"/>
  <c r="AD42" i="4" l="1"/>
  <c r="D38" i="3"/>
  <c r="E43" i="4" s="1"/>
  <c r="D43" i="4"/>
  <c r="AB43" i="4" s="1"/>
  <c r="AE42" i="4"/>
  <c r="S42" i="4"/>
  <c r="F38" i="3"/>
  <c r="G43" i="4" s="1"/>
  <c r="AC43" i="4" s="1"/>
  <c r="F43" i="4"/>
  <c r="A39" i="3"/>
  <c r="L39" i="3"/>
  <c r="M43" i="4" l="1"/>
  <c r="AD43" i="4" s="1"/>
  <c r="O39" i="3"/>
  <c r="N40" i="3" s="1"/>
  <c r="B40" i="3" s="1"/>
  <c r="C44" i="4"/>
  <c r="B44" i="4" s="1"/>
  <c r="E39" i="3" a="1"/>
  <c r="E39" i="3" s="1"/>
  <c r="C39" i="3" a="1"/>
  <c r="C39" i="3" s="1"/>
  <c r="N43" i="4"/>
  <c r="R43" i="4"/>
  <c r="AE43" i="4" l="1"/>
  <c r="S43" i="4"/>
  <c r="D39" i="3"/>
  <c r="E44" i="4" s="1"/>
  <c r="D44" i="4"/>
  <c r="AB44" i="4" s="1"/>
  <c r="F44" i="4"/>
  <c r="F39" i="3"/>
  <c r="G44" i="4" s="1"/>
  <c r="AC44" i="4" s="1"/>
  <c r="A40" i="3"/>
  <c r="L40" i="3"/>
  <c r="M44" i="4" l="1"/>
  <c r="O40" i="3"/>
  <c r="N41" i="3" s="1"/>
  <c r="B41" i="3" s="1"/>
  <c r="C40" i="3" a="1"/>
  <c r="C40" i="3" s="1"/>
  <c r="E40" i="3" a="1"/>
  <c r="E40" i="3" s="1"/>
  <c r="C45" i="4"/>
  <c r="B45" i="4" s="1"/>
  <c r="N44" i="4"/>
  <c r="R44" i="4"/>
  <c r="AD44" i="4"/>
  <c r="D40" i="3" l="1"/>
  <c r="E45" i="4" s="1"/>
  <c r="D45" i="4"/>
  <c r="AB45" i="4" s="1"/>
  <c r="S44" i="4"/>
  <c r="AE44" i="4"/>
  <c r="F45" i="4"/>
  <c r="F40" i="3"/>
  <c r="G45" i="4" s="1"/>
  <c r="AC45" i="4" s="1"/>
  <c r="L41" i="3"/>
  <c r="A41" i="3"/>
  <c r="M45" i="4" l="1"/>
  <c r="R45" i="4" s="1"/>
  <c r="C46" i="4"/>
  <c r="B46" i="4" s="1"/>
  <c r="C41" i="3" a="1"/>
  <c r="C41" i="3" s="1"/>
  <c r="E41" i="3" a="1"/>
  <c r="E41" i="3" s="1"/>
  <c r="O41" i="3"/>
  <c r="N42" i="3" s="1"/>
  <c r="B42" i="3" s="1"/>
  <c r="N45" i="4"/>
  <c r="AD45" i="4"/>
  <c r="S45" i="4" l="1"/>
  <c r="AE45" i="4"/>
  <c r="F41" i="3"/>
  <c r="G46" i="4" s="1"/>
  <c r="AC46" i="4" s="1"/>
  <c r="F46" i="4"/>
  <c r="D41" i="3"/>
  <c r="E46" i="4" s="1"/>
  <c r="D46" i="4"/>
  <c r="AB46" i="4" s="1"/>
  <c r="A42" i="3"/>
  <c r="L42" i="3"/>
  <c r="M46" i="4" l="1"/>
  <c r="AD46" i="4" s="1"/>
  <c r="O42" i="3"/>
  <c r="N43" i="3" s="1"/>
  <c r="B43" i="3" s="1"/>
  <c r="E42" i="3" a="1"/>
  <c r="E42" i="3" s="1"/>
  <c r="C42" i="3" a="1"/>
  <c r="C42" i="3" s="1"/>
  <c r="C47" i="4"/>
  <c r="B47" i="4" s="1"/>
  <c r="N46" i="4"/>
  <c r="R46" i="4"/>
  <c r="F42" i="3" l="1"/>
  <c r="G47" i="4" s="1"/>
  <c r="AC47" i="4" s="1"/>
  <c r="F47" i="4"/>
  <c r="AE46" i="4"/>
  <c r="S46" i="4"/>
  <c r="D42" i="3"/>
  <c r="E47" i="4" s="1"/>
  <c r="D47" i="4"/>
  <c r="AB47" i="4" s="1"/>
  <c r="L43" i="3"/>
  <c r="A43" i="3"/>
  <c r="M47" i="4" l="1"/>
  <c r="AD47" i="4" s="1"/>
  <c r="C48" i="4"/>
  <c r="B48" i="4" s="1"/>
  <c r="E43" i="3" a="1"/>
  <c r="E43" i="3" s="1"/>
  <c r="C43" i="3" a="1"/>
  <c r="C43" i="3" s="1"/>
  <c r="O43" i="3"/>
  <c r="N44" i="3" s="1"/>
  <c r="B44" i="3" s="1"/>
  <c r="N47" i="4"/>
  <c r="R47" i="4" l="1"/>
  <c r="F43" i="3"/>
  <c r="G48" i="4" s="1"/>
  <c r="AC48" i="4" s="1"/>
  <c r="F48" i="4"/>
  <c r="D43" i="3"/>
  <c r="E48" i="4" s="1"/>
  <c r="D48" i="4"/>
  <c r="AB48" i="4" s="1"/>
  <c r="S47" i="4"/>
  <c r="AE47" i="4"/>
  <c r="A44" i="3"/>
  <c r="L44" i="3"/>
  <c r="O44" i="3" l="1"/>
  <c r="N45" i="3" s="1"/>
  <c r="B45" i="3" s="1"/>
  <c r="C44" i="3" a="1"/>
  <c r="C44" i="3" s="1"/>
  <c r="C49" i="4"/>
  <c r="B49" i="4" s="1"/>
  <c r="E44" i="3" a="1"/>
  <c r="E44" i="3" s="1"/>
  <c r="M48" i="4"/>
  <c r="N48" i="4"/>
  <c r="F44" i="3" l="1"/>
  <c r="G49" i="4" s="1"/>
  <c r="AC49" i="4" s="1"/>
  <c r="F49" i="4"/>
  <c r="S48" i="4"/>
  <c r="AE48" i="4"/>
  <c r="R48" i="4"/>
  <c r="AD48" i="4"/>
  <c r="D44" i="3"/>
  <c r="E49" i="4" s="1"/>
  <c r="D49" i="4"/>
  <c r="AB49" i="4" s="1"/>
  <c r="L45" i="3"/>
  <c r="A45" i="3"/>
  <c r="M49" i="4" l="1"/>
  <c r="R49" i="4" s="1"/>
  <c r="C50" i="4"/>
  <c r="B50" i="4" s="1"/>
  <c r="C45" i="3" a="1"/>
  <c r="C45" i="3" s="1"/>
  <c r="E45" i="3" a="1"/>
  <c r="E45" i="3" s="1"/>
  <c r="O45" i="3"/>
  <c r="N46" i="3" s="1"/>
  <c r="B46" i="3" s="1"/>
  <c r="N49" i="4"/>
  <c r="AD49" i="4" l="1"/>
  <c r="F45" i="3"/>
  <c r="G50" i="4" s="1"/>
  <c r="AC50" i="4" s="1"/>
  <c r="F50" i="4"/>
  <c r="D45" i="3"/>
  <c r="E50" i="4" s="1"/>
  <c r="D50" i="4"/>
  <c r="AB50" i="4" s="1"/>
  <c r="AE49" i="4"/>
  <c r="S49" i="4"/>
  <c r="A46" i="3"/>
  <c r="L46" i="3"/>
  <c r="O46" i="3" l="1"/>
  <c r="N47" i="3" s="1"/>
  <c r="B47" i="3" s="1"/>
  <c r="C51" i="4"/>
  <c r="B51" i="4" s="1"/>
  <c r="C46" i="3" a="1"/>
  <c r="C46" i="3" s="1"/>
  <c r="E46" i="3" a="1"/>
  <c r="E46" i="3" s="1"/>
  <c r="M50" i="4"/>
  <c r="N50" i="4"/>
  <c r="AD50" i="4" l="1"/>
  <c r="R50" i="4"/>
  <c r="S50" i="4"/>
  <c r="AE50" i="4"/>
  <c r="D46" i="3"/>
  <c r="E51" i="4" s="1"/>
  <c r="D51" i="4"/>
  <c r="AB51" i="4" s="1"/>
  <c r="F51" i="4"/>
  <c r="F46" i="3"/>
  <c r="G51" i="4" s="1"/>
  <c r="AC51" i="4" s="1"/>
  <c r="A47" i="3"/>
  <c r="L47" i="3"/>
  <c r="M51" i="4" l="1"/>
  <c r="AD51" i="4" s="1"/>
  <c r="O47" i="3"/>
  <c r="N48" i="3" s="1"/>
  <c r="B48" i="3" s="1"/>
  <c r="C47" i="3" a="1"/>
  <c r="C47" i="3" s="1"/>
  <c r="E47" i="3" a="1"/>
  <c r="E47" i="3" s="1"/>
  <c r="C52" i="4"/>
  <c r="B52" i="4" s="1"/>
  <c r="N51" i="4"/>
  <c r="R51" i="4" l="1"/>
  <c r="S51" i="4"/>
  <c r="AE51" i="4"/>
  <c r="D47" i="3"/>
  <c r="E52" i="4" s="1"/>
  <c r="D52" i="4"/>
  <c r="AB52" i="4" s="1"/>
  <c r="F52" i="4"/>
  <c r="F47" i="3"/>
  <c r="G52" i="4" s="1"/>
  <c r="AC52" i="4" s="1"/>
  <c r="A48" i="3"/>
  <c r="L48" i="3"/>
  <c r="M52" i="4" l="1"/>
  <c r="AD52" i="4" s="1"/>
  <c r="O48" i="3"/>
  <c r="N49" i="3" s="1"/>
  <c r="B49" i="3" s="1"/>
  <c r="C48" i="3" a="1"/>
  <c r="C48" i="3" s="1"/>
  <c r="E48" i="3" a="1"/>
  <c r="E48" i="3" s="1"/>
  <c r="C53" i="4"/>
  <c r="B53" i="4" s="1"/>
  <c r="N52" i="4"/>
  <c r="R52" i="4" l="1"/>
  <c r="AE52" i="4"/>
  <c r="S52" i="4"/>
  <c r="F48" i="3"/>
  <c r="G53" i="4" s="1"/>
  <c r="AC53" i="4" s="1"/>
  <c r="F53" i="4"/>
  <c r="D48" i="3"/>
  <c r="E53" i="4" s="1"/>
  <c r="D53" i="4"/>
  <c r="AB53" i="4" s="1"/>
  <c r="A49" i="3"/>
  <c r="L49" i="3"/>
  <c r="M53" i="4" l="1"/>
  <c r="O49" i="3"/>
  <c r="N50" i="3" s="1"/>
  <c r="B50" i="3" s="1"/>
  <c r="E49" i="3" a="1"/>
  <c r="E49" i="3" s="1"/>
  <c r="C54" i="4"/>
  <c r="B54" i="4" s="1"/>
  <c r="C49" i="3" a="1"/>
  <c r="C49" i="3" s="1"/>
  <c r="N53" i="4"/>
  <c r="AD53" i="4"/>
  <c r="R53" i="4"/>
  <c r="D49" i="3" l="1"/>
  <c r="E54" i="4" s="1"/>
  <c r="D54" i="4"/>
  <c r="AB54" i="4" s="1"/>
  <c r="S53" i="4"/>
  <c r="AE53" i="4"/>
  <c r="F54" i="4"/>
  <c r="F49" i="3"/>
  <c r="G54" i="4" s="1"/>
  <c r="AC54" i="4" s="1"/>
  <c r="L50" i="3"/>
  <c r="A50" i="3"/>
  <c r="M54" i="4" l="1"/>
  <c r="AD54" i="4" s="1"/>
  <c r="C50" i="3" a="1"/>
  <c r="C50" i="3" s="1"/>
  <c r="C55" i="4"/>
  <c r="B55" i="4" s="1"/>
  <c r="E50" i="3" a="1"/>
  <c r="E50" i="3" s="1"/>
  <c r="O50" i="3"/>
  <c r="N51" i="3" s="1"/>
  <c r="B51" i="3" s="1"/>
  <c r="N54" i="4"/>
  <c r="R54" i="4" l="1"/>
  <c r="F55" i="4"/>
  <c r="F50" i="3"/>
  <c r="G55" i="4" s="1"/>
  <c r="AC55" i="4" s="1"/>
  <c r="S54" i="4"/>
  <c r="AE54" i="4"/>
  <c r="D50" i="3"/>
  <c r="E55" i="4" s="1"/>
  <c r="D55" i="4"/>
  <c r="AB55" i="4" s="1"/>
  <c r="A51" i="3"/>
  <c r="L51" i="3"/>
  <c r="M55" i="4" l="1"/>
  <c r="AD55" i="4" s="1"/>
  <c r="O51" i="3"/>
  <c r="N52" i="3" s="1"/>
  <c r="B52" i="3" s="1"/>
  <c r="C51" i="3" a="1"/>
  <c r="C51" i="3" s="1"/>
  <c r="C56" i="4"/>
  <c r="B56" i="4" s="1"/>
  <c r="E51" i="3" a="1"/>
  <c r="E51" i="3" s="1"/>
  <c r="N55" i="4"/>
  <c r="R55" i="4" l="1"/>
  <c r="F51" i="3"/>
  <c r="G56" i="4" s="1"/>
  <c r="AC56" i="4" s="1"/>
  <c r="F56" i="4"/>
  <c r="S55" i="4"/>
  <c r="AE55" i="4"/>
  <c r="D51" i="3"/>
  <c r="E56" i="4" s="1"/>
  <c r="D56" i="4"/>
  <c r="AB56" i="4" s="1"/>
  <c r="A52" i="3"/>
  <c r="L52" i="3"/>
  <c r="M56" i="4" l="1"/>
  <c r="AD56" i="4" s="1"/>
  <c r="O52" i="3"/>
  <c r="N53" i="3" s="1"/>
  <c r="B53" i="3" s="1"/>
  <c r="E52" i="3" a="1"/>
  <c r="E52" i="3" s="1"/>
  <c r="C57" i="4"/>
  <c r="B57" i="4" s="1"/>
  <c r="C52" i="3" a="1"/>
  <c r="C52" i="3" s="1"/>
  <c r="N56" i="4"/>
  <c r="R56" i="4" l="1"/>
  <c r="S56" i="4"/>
  <c r="AE56" i="4"/>
  <c r="D52" i="3"/>
  <c r="E57" i="4" s="1"/>
  <c r="D57" i="4"/>
  <c r="AB57" i="4" s="1"/>
  <c r="F52" i="3"/>
  <c r="G57" i="4" s="1"/>
  <c r="AC57" i="4" s="1"/>
  <c r="F57" i="4"/>
  <c r="A53" i="3"/>
  <c r="L53" i="3"/>
  <c r="N57" i="4" l="1"/>
  <c r="AE57" i="4" s="1"/>
  <c r="O53" i="3"/>
  <c r="N54" i="3" s="1"/>
  <c r="B54" i="3" s="1"/>
  <c r="C58" i="4"/>
  <c r="B58" i="4" s="1"/>
  <c r="E53" i="3" a="1"/>
  <c r="E53" i="3" s="1"/>
  <c r="C53" i="3" a="1"/>
  <c r="C53" i="3" s="1"/>
  <c r="M57" i="4"/>
  <c r="S57" i="4" l="1"/>
  <c r="D53" i="3"/>
  <c r="E58" i="4" s="1"/>
  <c r="D58" i="4"/>
  <c r="AB58" i="4" s="1"/>
  <c r="F53" i="3"/>
  <c r="G58" i="4" s="1"/>
  <c r="AC58" i="4" s="1"/>
  <c r="F58" i="4"/>
  <c r="AD57" i="4"/>
  <c r="R57" i="4"/>
  <c r="L54" i="3"/>
  <c r="A54" i="3"/>
  <c r="M58" i="4" l="1"/>
  <c r="R58" i="4" s="1"/>
  <c r="E54" i="3" a="1"/>
  <c r="E54" i="3" s="1"/>
  <c r="C54" i="3" a="1"/>
  <c r="C54" i="3" s="1"/>
  <c r="C59" i="4"/>
  <c r="B59" i="4" s="1"/>
  <c r="O54" i="3"/>
  <c r="N55" i="3" s="1"/>
  <c r="B55" i="3" s="1"/>
  <c r="N58" i="4"/>
  <c r="AD58" i="4"/>
  <c r="S58" i="4" l="1"/>
  <c r="AE58" i="4"/>
  <c r="D54" i="3"/>
  <c r="E59" i="4" s="1"/>
  <c r="D59" i="4"/>
  <c r="AB59" i="4" s="1"/>
  <c r="F59" i="4"/>
  <c r="F54" i="3"/>
  <c r="G59" i="4" s="1"/>
  <c r="AC59" i="4" s="1"/>
  <c r="L55" i="3"/>
  <c r="A55" i="3"/>
  <c r="M59" i="4" l="1"/>
  <c r="AD59" i="4" s="1"/>
  <c r="E55" i="3" a="1"/>
  <c r="E55" i="3" s="1"/>
  <c r="C55" i="3" a="1"/>
  <c r="C55" i="3" s="1"/>
  <c r="C60" i="4"/>
  <c r="B60" i="4" s="1"/>
  <c r="O55" i="3"/>
  <c r="N56" i="3" s="1"/>
  <c r="B56" i="3" s="1"/>
  <c r="N59" i="4"/>
  <c r="R59" i="4" l="1"/>
  <c r="S59" i="4"/>
  <c r="AE59" i="4"/>
  <c r="D55" i="3"/>
  <c r="E60" i="4" s="1"/>
  <c r="D60" i="4"/>
  <c r="AB60" i="4" s="1"/>
  <c r="F60" i="4"/>
  <c r="F55" i="3"/>
  <c r="G60" i="4" s="1"/>
  <c r="AC60" i="4" s="1"/>
  <c r="L56" i="3"/>
  <c r="A56" i="3"/>
  <c r="M60" i="4" l="1"/>
  <c r="AD60" i="4" s="1"/>
  <c r="C61" i="4"/>
  <c r="B61" i="4" s="1"/>
  <c r="C56" i="3" a="1"/>
  <c r="C56" i="3" s="1"/>
  <c r="E56" i="3" a="1"/>
  <c r="E56" i="3" s="1"/>
  <c r="O56" i="3"/>
  <c r="N57" i="3" s="1"/>
  <c r="B57" i="3" s="1"/>
  <c r="N60" i="4"/>
  <c r="R60" i="4" l="1"/>
  <c r="F56" i="3"/>
  <c r="G61" i="4" s="1"/>
  <c r="AC61" i="4" s="1"/>
  <c r="F61" i="4"/>
  <c r="D56" i="3"/>
  <c r="E61" i="4" s="1"/>
  <c r="D61" i="4"/>
  <c r="AB61" i="4" s="1"/>
  <c r="AE60" i="4"/>
  <c r="S60" i="4"/>
  <c r="A57" i="3"/>
  <c r="L57" i="3"/>
  <c r="M61" i="4" l="1"/>
  <c r="R61" i="4" s="1"/>
  <c r="O57" i="3"/>
  <c r="N58" i="3" s="1"/>
  <c r="B58" i="3" s="1"/>
  <c r="C62" i="4"/>
  <c r="B62" i="4" s="1"/>
  <c r="E57" i="3" a="1"/>
  <c r="E57" i="3" s="1"/>
  <c r="C57" i="3" a="1"/>
  <c r="C57" i="3" s="1"/>
  <c r="N61" i="4"/>
  <c r="AD61" i="4" l="1"/>
  <c r="AE61" i="4"/>
  <c r="S61" i="4"/>
  <c r="D57" i="3"/>
  <c r="E62" i="4" s="1"/>
  <c r="D62" i="4"/>
  <c r="AB62" i="4" s="1"/>
  <c r="F62" i="4"/>
  <c r="F57" i="3"/>
  <c r="G62" i="4" s="1"/>
  <c r="AC62" i="4" s="1"/>
  <c r="A58" i="3"/>
  <c r="L58" i="3"/>
  <c r="M62" i="4" l="1"/>
  <c r="O58" i="3"/>
  <c r="N59" i="3" s="1"/>
  <c r="B59" i="3" s="1"/>
  <c r="C58" i="3" a="1"/>
  <c r="C58" i="3" s="1"/>
  <c r="E58" i="3" a="1"/>
  <c r="E58" i="3" s="1"/>
  <c r="C63" i="4"/>
  <c r="B63" i="4" s="1"/>
  <c r="N62" i="4"/>
  <c r="AD62" i="4"/>
  <c r="R62" i="4"/>
  <c r="D58" i="3" l="1"/>
  <c r="E63" i="4" s="1"/>
  <c r="D63" i="4"/>
  <c r="AB63" i="4" s="1"/>
  <c r="AE62" i="4"/>
  <c r="S62" i="4"/>
  <c r="F58" i="3"/>
  <c r="G63" i="4" s="1"/>
  <c r="AC63" i="4" s="1"/>
  <c r="F63" i="4"/>
  <c r="L59" i="3"/>
  <c r="A59" i="3"/>
  <c r="M63" i="4" l="1"/>
  <c r="AD63" i="4" s="1"/>
  <c r="C64" i="4"/>
  <c r="B64" i="4" s="1"/>
  <c r="C59" i="3" a="1"/>
  <c r="C59" i="3" s="1"/>
  <c r="E59" i="3" a="1"/>
  <c r="E59" i="3" s="1"/>
  <c r="O59" i="3"/>
  <c r="N60" i="3" s="1"/>
  <c r="B60" i="3" s="1"/>
  <c r="N63" i="4"/>
  <c r="R63" i="4"/>
  <c r="F59" i="3" l="1"/>
  <c r="G64" i="4" s="1"/>
  <c r="AC64" i="4" s="1"/>
  <c r="F64" i="4"/>
  <c r="S63" i="4"/>
  <c r="AE63" i="4"/>
  <c r="D59" i="3"/>
  <c r="E64" i="4" s="1"/>
  <c r="D64" i="4"/>
  <c r="AB64" i="4" s="1"/>
  <c r="A60" i="3"/>
  <c r="L60" i="3"/>
  <c r="M64" i="4" l="1"/>
  <c r="R64" i="4" s="1"/>
  <c r="O60" i="3"/>
  <c r="N61" i="3" s="1"/>
  <c r="B61" i="3" s="1"/>
  <c r="C60" i="3" a="1"/>
  <c r="C60" i="3" s="1"/>
  <c r="E60" i="3" a="1"/>
  <c r="E60" i="3" s="1"/>
  <c r="C65" i="4"/>
  <c r="B65" i="4" s="1"/>
  <c r="N64" i="4"/>
  <c r="AD64" i="4" l="1"/>
  <c r="S64" i="4"/>
  <c r="AE64" i="4"/>
  <c r="F60" i="3"/>
  <c r="G65" i="4" s="1"/>
  <c r="AC65" i="4" s="1"/>
  <c r="F65" i="4"/>
  <c r="D60" i="3"/>
  <c r="E65" i="4" s="1"/>
  <c r="D65" i="4"/>
  <c r="AB65" i="4" s="1"/>
  <c r="A61" i="3"/>
  <c r="L61" i="3"/>
  <c r="M65" i="4" l="1"/>
  <c r="AD65" i="4" s="1"/>
  <c r="O61" i="3"/>
  <c r="N62" i="3" s="1"/>
  <c r="B62" i="3" s="1"/>
  <c r="E61" i="3" a="1"/>
  <c r="E61" i="3" s="1"/>
  <c r="C66" i="4"/>
  <c r="B66" i="4" s="1"/>
  <c r="C61" i="3" a="1"/>
  <c r="C61" i="3" s="1"/>
  <c r="N65" i="4"/>
  <c r="R65" i="4" l="1"/>
  <c r="S65" i="4"/>
  <c r="AE65" i="4"/>
  <c r="D61" i="3"/>
  <c r="E66" i="4" s="1"/>
  <c r="D66" i="4"/>
  <c r="AB66" i="4" s="1"/>
  <c r="F61" i="3"/>
  <c r="G66" i="4" s="1"/>
  <c r="AC66" i="4" s="1"/>
  <c r="F66" i="4"/>
  <c r="A62" i="3"/>
  <c r="L62" i="3"/>
  <c r="N66" i="4" l="1"/>
  <c r="AE66" i="4" s="1"/>
  <c r="O62" i="3"/>
  <c r="N63" i="3" s="1"/>
  <c r="B63" i="3" s="1"/>
  <c r="C62" i="3" a="1"/>
  <c r="C62" i="3" s="1"/>
  <c r="E62" i="3" a="1"/>
  <c r="E62" i="3" s="1"/>
  <c r="C67" i="4"/>
  <c r="B67" i="4" s="1"/>
  <c r="M66" i="4"/>
  <c r="S66" i="4" l="1"/>
  <c r="R66" i="4"/>
  <c r="AD66" i="4"/>
  <c r="F62" i="3"/>
  <c r="G67" i="4" s="1"/>
  <c r="AC67" i="4" s="1"/>
  <c r="F67" i="4"/>
  <c r="D62" i="3"/>
  <c r="E67" i="4" s="1"/>
  <c r="D67" i="4"/>
  <c r="AB67" i="4" s="1"/>
  <c r="A63" i="3"/>
  <c r="L63" i="3"/>
  <c r="M67" i="4" l="1"/>
  <c r="R67" i="4" s="1"/>
  <c r="N67" i="4"/>
  <c r="S67" i="4" s="1"/>
  <c r="O63" i="3"/>
  <c r="N64" i="3" s="1"/>
  <c r="B64" i="3" s="1"/>
  <c r="C68" i="4"/>
  <c r="B68" i="4" s="1"/>
  <c r="C63" i="3" a="1"/>
  <c r="C63" i="3" s="1"/>
  <c r="E63" i="3" a="1"/>
  <c r="E63" i="3" s="1"/>
  <c r="AD67" i="4"/>
  <c r="AE67" i="4" l="1"/>
  <c r="D63" i="3"/>
  <c r="E68" i="4" s="1"/>
  <c r="D68" i="4"/>
  <c r="AB68" i="4" s="1"/>
  <c r="F68" i="4"/>
  <c r="F63" i="3"/>
  <c r="G68" i="4" s="1"/>
  <c r="AC68" i="4" s="1"/>
  <c r="L64" i="3"/>
  <c r="A64" i="3"/>
  <c r="M68" i="4" l="1"/>
  <c r="C64" i="3" a="1"/>
  <c r="C64" i="3" s="1"/>
  <c r="C69" i="4"/>
  <c r="B69" i="4" s="1"/>
  <c r="E64" i="3" a="1"/>
  <c r="E64" i="3" s="1"/>
  <c r="O64" i="3"/>
  <c r="N65" i="3" s="1"/>
  <c r="B65" i="3" s="1"/>
  <c r="N68" i="4"/>
  <c r="AD68" i="4"/>
  <c r="R68" i="4"/>
  <c r="AE68" i="4" l="1"/>
  <c r="S68" i="4"/>
  <c r="F69" i="4"/>
  <c r="F64" i="3"/>
  <c r="G69" i="4" s="1"/>
  <c r="AC69" i="4" s="1"/>
  <c r="D64" i="3"/>
  <c r="E69" i="4" s="1"/>
  <c r="D69" i="4"/>
  <c r="AB69" i="4" s="1"/>
  <c r="A65" i="3"/>
  <c r="L65" i="3"/>
  <c r="M69" i="4" l="1"/>
  <c r="O65" i="3"/>
  <c r="N66" i="3" s="1"/>
  <c r="B66" i="3" s="1"/>
  <c r="E65" i="3" a="1"/>
  <c r="E65" i="3" s="1"/>
  <c r="C65" i="3" a="1"/>
  <c r="C65" i="3" s="1"/>
  <c r="C70" i="4"/>
  <c r="B70" i="4" s="1"/>
  <c r="N69" i="4"/>
  <c r="R69" i="4"/>
  <c r="AD69" i="4"/>
  <c r="S69" i="4" l="1"/>
  <c r="AE69" i="4"/>
  <c r="D65" i="3"/>
  <c r="E70" i="4" s="1"/>
  <c r="D70" i="4"/>
  <c r="AB70" i="4" s="1"/>
  <c r="F70" i="4"/>
  <c r="F65" i="3"/>
  <c r="G70" i="4" s="1"/>
  <c r="AC70" i="4" s="1"/>
  <c r="L66" i="3"/>
  <c r="A66" i="3"/>
  <c r="M70" i="4" l="1"/>
  <c r="AD70" i="4" s="1"/>
  <c r="C66" i="3" a="1"/>
  <c r="C66" i="3" s="1"/>
  <c r="E66" i="3" a="1"/>
  <c r="E66" i="3" s="1"/>
  <c r="C71" i="4"/>
  <c r="B71" i="4" s="1"/>
  <c r="O66" i="3"/>
  <c r="N67" i="3" s="1"/>
  <c r="B67" i="3" s="1"/>
  <c r="N70" i="4"/>
  <c r="R70" i="4" l="1"/>
  <c r="S70" i="4"/>
  <c r="AE70" i="4"/>
  <c r="F66" i="3"/>
  <c r="G71" i="4" s="1"/>
  <c r="AC71" i="4" s="1"/>
  <c r="F71" i="4"/>
  <c r="D66" i="3"/>
  <c r="E71" i="4" s="1"/>
  <c r="D71" i="4"/>
  <c r="AB71" i="4" s="1"/>
  <c r="A67" i="3"/>
  <c r="L67" i="3"/>
  <c r="M71" i="4" l="1"/>
  <c r="R71" i="4" s="1"/>
  <c r="O67" i="3"/>
  <c r="N68" i="3" s="1"/>
  <c r="B68" i="3" s="1"/>
  <c r="C72" i="4"/>
  <c r="B72" i="4" s="1"/>
  <c r="C67" i="3" a="1"/>
  <c r="C67" i="3" s="1"/>
  <c r="E67" i="3" a="1"/>
  <c r="E67" i="3" s="1"/>
  <c r="N71" i="4"/>
  <c r="AD71" i="4"/>
  <c r="D67" i="3" l="1"/>
  <c r="E72" i="4" s="1"/>
  <c r="D72" i="4"/>
  <c r="AB72" i="4" s="1"/>
  <c r="AE71" i="4"/>
  <c r="S71" i="4"/>
  <c r="F67" i="3"/>
  <c r="G72" i="4" s="1"/>
  <c r="AC72" i="4" s="1"/>
  <c r="F72" i="4"/>
  <c r="L68" i="3"/>
  <c r="A68" i="3"/>
  <c r="M72" i="4" l="1"/>
  <c r="C68" i="3" a="1"/>
  <c r="C68" i="3" s="1"/>
  <c r="C73" i="4"/>
  <c r="B73" i="4" s="1"/>
  <c r="E68" i="3" a="1"/>
  <c r="E68" i="3" s="1"/>
  <c r="O68" i="3"/>
  <c r="N69" i="3" s="1"/>
  <c r="B69" i="3" s="1"/>
  <c r="N72" i="4"/>
  <c r="R72" i="4"/>
  <c r="AD72" i="4"/>
  <c r="S72" i="4" l="1"/>
  <c r="AE72" i="4"/>
  <c r="F73" i="4"/>
  <c r="F68" i="3"/>
  <c r="G73" i="4" s="1"/>
  <c r="AC73" i="4" s="1"/>
  <c r="D68" i="3"/>
  <c r="E73" i="4" s="1"/>
  <c r="D73" i="4"/>
  <c r="AB73" i="4" s="1"/>
  <c r="A69" i="3"/>
  <c r="L69" i="3"/>
  <c r="M73" i="4" l="1"/>
  <c r="O69" i="3"/>
  <c r="N70" i="3" s="1"/>
  <c r="B70" i="3" s="1"/>
  <c r="E69" i="3" a="1"/>
  <c r="E69" i="3" s="1"/>
  <c r="C69" i="3" a="1"/>
  <c r="C69" i="3" s="1"/>
  <c r="C74" i="4"/>
  <c r="B74" i="4" s="1"/>
  <c r="N73" i="4"/>
  <c r="R73" i="4"/>
  <c r="AD73" i="4"/>
  <c r="S73" i="4" l="1"/>
  <c r="AE73" i="4"/>
  <c r="D69" i="3"/>
  <c r="E74" i="4" s="1"/>
  <c r="D74" i="4"/>
  <c r="AB74" i="4" s="1"/>
  <c r="F69" i="3"/>
  <c r="G74" i="4" s="1"/>
  <c r="AC74" i="4" s="1"/>
  <c r="F74" i="4"/>
  <c r="A70" i="3"/>
  <c r="L70" i="3"/>
  <c r="M74" i="4" l="1"/>
  <c r="O70" i="3"/>
  <c r="N71" i="3" s="1"/>
  <c r="B71" i="3" s="1"/>
  <c r="C70" i="3" a="1"/>
  <c r="C70" i="3" s="1"/>
  <c r="E70" i="3" a="1"/>
  <c r="E70" i="3" s="1"/>
  <c r="C75" i="4"/>
  <c r="B75" i="4" s="1"/>
  <c r="N74" i="4"/>
  <c r="AD74" i="4"/>
  <c r="R74" i="4"/>
  <c r="S74" i="4" l="1"/>
  <c r="AE74" i="4"/>
  <c r="F70" i="3"/>
  <c r="G75" i="4" s="1"/>
  <c r="AC75" i="4" s="1"/>
  <c r="F75" i="4"/>
  <c r="D70" i="3"/>
  <c r="E75" i="4" s="1"/>
  <c r="M75" i="4" s="1"/>
  <c r="D75" i="4"/>
  <c r="AB75" i="4" s="1"/>
  <c r="A71" i="3"/>
  <c r="L71" i="3"/>
  <c r="O71" i="3" l="1"/>
  <c r="N72" i="3" s="1"/>
  <c r="B72" i="3" s="1"/>
  <c r="C71" i="3" a="1"/>
  <c r="C71" i="3" s="1"/>
  <c r="E71" i="3" a="1"/>
  <c r="E71" i="3" s="1"/>
  <c r="C76" i="4"/>
  <c r="B76" i="4" s="1"/>
  <c r="R75" i="4"/>
  <c r="AD75" i="4"/>
  <c r="N75" i="4"/>
  <c r="S75" i="4" l="1"/>
  <c r="AE75" i="4"/>
  <c r="F76" i="4"/>
  <c r="F71" i="3"/>
  <c r="G76" i="4" s="1"/>
  <c r="AC76" i="4" s="1"/>
  <c r="D71" i="3"/>
  <c r="E76" i="4" s="1"/>
  <c r="M76" i="4" s="1"/>
  <c r="D76" i="4"/>
  <c r="AB76" i="4" s="1"/>
  <c r="A72" i="3"/>
  <c r="L72" i="3"/>
  <c r="O72" i="3" l="1"/>
  <c r="N73" i="3" s="1"/>
  <c r="B73" i="3" s="1"/>
  <c r="C72" i="3" a="1"/>
  <c r="C72" i="3" s="1"/>
  <c r="E72" i="3" a="1"/>
  <c r="E72" i="3" s="1"/>
  <c r="C77" i="4"/>
  <c r="B77" i="4" s="1"/>
  <c r="R76" i="4"/>
  <c r="AD76" i="4"/>
  <c r="N76" i="4"/>
  <c r="D72" i="3" l="1"/>
  <c r="E77" i="4" s="1"/>
  <c r="D77" i="4"/>
  <c r="AB77" i="4" s="1"/>
  <c r="S76" i="4"/>
  <c r="AE76" i="4"/>
  <c r="F72" i="3"/>
  <c r="G77" i="4" s="1"/>
  <c r="AC77" i="4" s="1"/>
  <c r="F77" i="4"/>
  <c r="L73" i="3"/>
  <c r="A73" i="3"/>
  <c r="M77" i="4" l="1"/>
  <c r="E73" i="3" a="1"/>
  <c r="E73" i="3" s="1"/>
  <c r="C73" i="3" a="1"/>
  <c r="C73" i="3" s="1"/>
  <c r="C78" i="4"/>
  <c r="B78" i="4" s="1"/>
  <c r="O73" i="3"/>
  <c r="N74" i="3" s="1"/>
  <c r="B74" i="3" s="1"/>
  <c r="N77" i="4"/>
  <c r="R77" i="4"/>
  <c r="AD77" i="4"/>
  <c r="S77" i="4" l="1"/>
  <c r="AE77" i="4"/>
  <c r="D73" i="3"/>
  <c r="E78" i="4" s="1"/>
  <c r="D78" i="4"/>
  <c r="AB78" i="4" s="1"/>
  <c r="F73" i="3"/>
  <c r="G78" i="4" s="1"/>
  <c r="AC78" i="4" s="1"/>
  <c r="F78" i="4"/>
  <c r="A74" i="3"/>
  <c r="L74" i="3"/>
  <c r="M78" i="4" l="1"/>
  <c r="AD78" i="4" s="1"/>
  <c r="O74" i="3"/>
  <c r="N75" i="3" s="1"/>
  <c r="B75" i="3" s="1"/>
  <c r="C79" i="4"/>
  <c r="B79" i="4" s="1"/>
  <c r="E74" i="3" a="1"/>
  <c r="E74" i="3" s="1"/>
  <c r="C74" i="3" a="1"/>
  <c r="C74" i="3" s="1"/>
  <c r="N78" i="4"/>
  <c r="R78" i="4" l="1"/>
  <c r="F74" i="3"/>
  <c r="G79" i="4" s="1"/>
  <c r="AC79" i="4" s="1"/>
  <c r="F79" i="4"/>
  <c r="AE78" i="4"/>
  <c r="S78" i="4"/>
  <c r="D74" i="3"/>
  <c r="E79" i="4" s="1"/>
  <c r="D79" i="4"/>
  <c r="AB79" i="4" s="1"/>
  <c r="L75" i="3"/>
  <c r="A75" i="3"/>
  <c r="M79" i="4" l="1"/>
  <c r="AD79" i="4" s="1"/>
  <c r="C80" i="4"/>
  <c r="B80" i="4" s="1"/>
  <c r="E75" i="3" a="1"/>
  <c r="E75" i="3" s="1"/>
  <c r="C75" i="3" a="1"/>
  <c r="C75" i="3" s="1"/>
  <c r="O75" i="3"/>
  <c r="N76" i="3" s="1"/>
  <c r="B76" i="3" s="1"/>
  <c r="N79" i="4"/>
  <c r="R79" i="4" l="1"/>
  <c r="D75" i="3"/>
  <c r="E80" i="4" s="1"/>
  <c r="D80" i="4"/>
  <c r="AB80" i="4" s="1"/>
  <c r="F80" i="4"/>
  <c r="F75" i="3"/>
  <c r="G80" i="4" s="1"/>
  <c r="AC80" i="4" s="1"/>
  <c r="S79" i="4"/>
  <c r="AE79" i="4"/>
  <c r="L76" i="3"/>
  <c r="A76" i="3"/>
  <c r="M80" i="4" l="1"/>
  <c r="R80" i="4" s="1"/>
  <c r="C76" i="3" a="1"/>
  <c r="C76" i="3" s="1"/>
  <c r="E76" i="3" a="1"/>
  <c r="E76" i="3" s="1"/>
  <c r="C81" i="4"/>
  <c r="B81" i="4" s="1"/>
  <c r="O76" i="3"/>
  <c r="N77" i="3" s="1"/>
  <c r="B77" i="3" s="1"/>
  <c r="N80" i="4"/>
  <c r="AD80" i="4" l="1"/>
  <c r="S80" i="4"/>
  <c r="AE80" i="4"/>
  <c r="F76" i="3"/>
  <c r="G81" i="4" s="1"/>
  <c r="AC81" i="4" s="1"/>
  <c r="F81" i="4"/>
  <c r="D76" i="3"/>
  <c r="E81" i="4" s="1"/>
  <c r="D81" i="4"/>
  <c r="AB81" i="4" s="1"/>
  <c r="L77" i="3"/>
  <c r="A77" i="3"/>
  <c r="M81" i="4" l="1"/>
  <c r="AD81" i="4" s="1"/>
  <c r="E77" i="3" a="1"/>
  <c r="E77" i="3" s="1"/>
  <c r="C77" i="3" a="1"/>
  <c r="C77" i="3" s="1"/>
  <c r="C82" i="4"/>
  <c r="B82" i="4" s="1"/>
  <c r="O77" i="3"/>
  <c r="N78" i="3" s="1"/>
  <c r="B78" i="3" s="1"/>
  <c r="N81" i="4"/>
  <c r="R81" i="4" l="1"/>
  <c r="S81" i="4"/>
  <c r="AE81" i="4"/>
  <c r="D77" i="3"/>
  <c r="E82" i="4" s="1"/>
  <c r="D82" i="4"/>
  <c r="AB82" i="4" s="1"/>
  <c r="F82" i="4"/>
  <c r="F77" i="3"/>
  <c r="G82" i="4" s="1"/>
  <c r="AC82" i="4" s="1"/>
  <c r="A78" i="3"/>
  <c r="L78" i="3"/>
  <c r="M82" i="4" l="1"/>
  <c r="R82" i="4" s="1"/>
  <c r="O78" i="3"/>
  <c r="N79" i="3" s="1"/>
  <c r="B79" i="3" s="1"/>
  <c r="E78" i="3" a="1"/>
  <c r="E78" i="3" s="1"/>
  <c r="C78" i="3" a="1"/>
  <c r="C78" i="3" s="1"/>
  <c r="C83" i="4"/>
  <c r="B83" i="4" s="1"/>
  <c r="N82" i="4"/>
  <c r="AD82" i="4" l="1"/>
  <c r="AE82" i="4"/>
  <c r="S82" i="4"/>
  <c r="D78" i="3"/>
  <c r="E83" i="4" s="1"/>
  <c r="D83" i="4"/>
  <c r="AB83" i="4" s="1"/>
  <c r="F78" i="3"/>
  <c r="G83" i="4" s="1"/>
  <c r="AC83" i="4" s="1"/>
  <c r="F83" i="4"/>
  <c r="A79" i="3"/>
  <c r="L79" i="3"/>
  <c r="M83" i="4" l="1"/>
  <c r="O79" i="3"/>
  <c r="N80" i="3" s="1"/>
  <c r="B80" i="3" s="1"/>
  <c r="C84" i="4"/>
  <c r="B84" i="4" s="1"/>
  <c r="C79" i="3" a="1"/>
  <c r="C79" i="3" s="1"/>
  <c r="E79" i="3" a="1"/>
  <c r="E79" i="3" s="1"/>
  <c r="N83" i="4"/>
  <c r="AD83" i="4"/>
  <c r="R83" i="4"/>
  <c r="S83" i="4" l="1"/>
  <c r="AE83" i="4"/>
  <c r="F84" i="4"/>
  <c r="F79" i="3"/>
  <c r="G84" i="4" s="1"/>
  <c r="AC84" i="4" s="1"/>
  <c r="D79" i="3"/>
  <c r="E84" i="4" s="1"/>
  <c r="M84" i="4" s="1"/>
  <c r="D84" i="4"/>
  <c r="AB84" i="4" s="1"/>
  <c r="A80" i="3"/>
  <c r="L80" i="3"/>
  <c r="O80" i="3" l="1"/>
  <c r="N81" i="3" s="1"/>
  <c r="B81" i="3" s="1"/>
  <c r="E80" i="3" a="1"/>
  <c r="E80" i="3" s="1"/>
  <c r="C80" i="3" a="1"/>
  <c r="C80" i="3" s="1"/>
  <c r="C85" i="4"/>
  <c r="B85" i="4" s="1"/>
  <c r="AD84" i="4"/>
  <c r="R84" i="4"/>
  <c r="N84" i="4"/>
  <c r="D80" i="3" l="1"/>
  <c r="E85" i="4" s="1"/>
  <c r="D85" i="4"/>
  <c r="AB85" i="4" s="1"/>
  <c r="AE84" i="4"/>
  <c r="S84" i="4"/>
  <c r="F80" i="3"/>
  <c r="G85" i="4" s="1"/>
  <c r="AC85" i="4" s="1"/>
  <c r="F85" i="4"/>
  <c r="L81" i="3"/>
  <c r="A81" i="3"/>
  <c r="M85" i="4" l="1"/>
  <c r="C81" i="3" a="1"/>
  <c r="C81" i="3" s="1"/>
  <c r="C86" i="4"/>
  <c r="B86" i="4" s="1"/>
  <c r="E81" i="3" a="1"/>
  <c r="E81" i="3" s="1"/>
  <c r="O81" i="3"/>
  <c r="N82" i="3" s="1"/>
  <c r="B82" i="3" s="1"/>
  <c r="N85" i="4"/>
  <c r="R85" i="4"/>
  <c r="AD85" i="4"/>
  <c r="S85" i="4" l="1"/>
  <c r="AE85" i="4"/>
  <c r="F81" i="3"/>
  <c r="G86" i="4" s="1"/>
  <c r="AC86" i="4" s="1"/>
  <c r="F86" i="4"/>
  <c r="D81" i="3"/>
  <c r="E86" i="4" s="1"/>
  <c r="D86" i="4"/>
  <c r="AB86" i="4" s="1"/>
  <c r="L82" i="3"/>
  <c r="A82" i="3"/>
  <c r="M86" i="4" l="1"/>
  <c r="R86" i="4" s="1"/>
  <c r="C87" i="4"/>
  <c r="B87" i="4" s="1"/>
  <c r="C82" i="3" a="1"/>
  <c r="C82" i="3" s="1"/>
  <c r="E82" i="3" a="1"/>
  <c r="E82" i="3" s="1"/>
  <c r="O82" i="3"/>
  <c r="N83" i="3" s="1"/>
  <c r="B83" i="3" s="1"/>
  <c r="N86" i="4"/>
  <c r="AD86" i="4"/>
  <c r="S86" i="4" l="1"/>
  <c r="AE86" i="4"/>
  <c r="F82" i="3"/>
  <c r="G87" i="4" s="1"/>
  <c r="AC87" i="4" s="1"/>
  <c r="F87" i="4"/>
  <c r="D82" i="3"/>
  <c r="E87" i="4" s="1"/>
  <c r="D87" i="4"/>
  <c r="AB87" i="4" s="1"/>
  <c r="A83" i="3"/>
  <c r="L83" i="3"/>
  <c r="M87" i="4" l="1"/>
  <c r="R87" i="4" s="1"/>
  <c r="O83" i="3"/>
  <c r="N84" i="3" s="1"/>
  <c r="B84" i="3" s="1"/>
  <c r="E83" i="3" a="1"/>
  <c r="E83" i="3" s="1"/>
  <c r="C83" i="3" a="1"/>
  <c r="C83" i="3" s="1"/>
  <c r="C88" i="4"/>
  <c r="B88" i="4" s="1"/>
  <c r="N87" i="4"/>
  <c r="AD87" i="4" l="1"/>
  <c r="S87" i="4"/>
  <c r="AE87" i="4"/>
  <c r="D83" i="3"/>
  <c r="E88" i="4" s="1"/>
  <c r="D88" i="4"/>
  <c r="AB88" i="4" s="1"/>
  <c r="F83" i="3"/>
  <c r="G88" i="4" s="1"/>
  <c r="AC88" i="4" s="1"/>
  <c r="F88" i="4"/>
  <c r="L84" i="3"/>
  <c r="A84" i="3"/>
  <c r="M88" i="4" l="1"/>
  <c r="AD88" i="4" s="1"/>
  <c r="C89" i="4"/>
  <c r="B89" i="4" s="1"/>
  <c r="C84" i="3" a="1"/>
  <c r="C84" i="3" s="1"/>
  <c r="E84" i="3" a="1"/>
  <c r="E84" i="3" s="1"/>
  <c r="O84" i="3"/>
  <c r="N85" i="3" s="1"/>
  <c r="B85" i="3" s="1"/>
  <c r="N88" i="4"/>
  <c r="R88" i="4" l="1"/>
  <c r="S88" i="4"/>
  <c r="AE88" i="4"/>
  <c r="F89" i="4"/>
  <c r="F84" i="3"/>
  <c r="G89" i="4" s="1"/>
  <c r="AC89" i="4" s="1"/>
  <c r="D84" i="3"/>
  <c r="E89" i="4" s="1"/>
  <c r="M89" i="4" s="1"/>
  <c r="D89" i="4"/>
  <c r="AB89" i="4" s="1"/>
  <c r="L85" i="3"/>
  <c r="A85" i="3"/>
  <c r="C90" i="4" l="1"/>
  <c r="B90" i="4" s="1"/>
  <c r="C85" i="3" a="1"/>
  <c r="C85" i="3" s="1"/>
  <c r="E85" i="3" a="1"/>
  <c r="E85" i="3" s="1"/>
  <c r="O85" i="3"/>
  <c r="N86" i="3" s="1"/>
  <c r="B86" i="3" s="1"/>
  <c r="N89" i="4"/>
  <c r="AD89" i="4"/>
  <c r="R89" i="4"/>
  <c r="AE89" i="4" l="1"/>
  <c r="S89" i="4"/>
  <c r="F85" i="3"/>
  <c r="G90" i="4" s="1"/>
  <c r="AC90" i="4" s="1"/>
  <c r="F90" i="4"/>
  <c r="D85" i="3"/>
  <c r="E90" i="4" s="1"/>
  <c r="M90" i="4" s="1"/>
  <c r="D90" i="4"/>
  <c r="AB90" i="4" s="1"/>
  <c r="A86" i="3"/>
  <c r="L86" i="3"/>
  <c r="O86" i="3" l="1"/>
  <c r="N87" i="3" s="1"/>
  <c r="B87" i="3" s="1"/>
  <c r="E86" i="3" a="1"/>
  <c r="E86" i="3" s="1"/>
  <c r="C91" i="4"/>
  <c r="B91" i="4" s="1"/>
  <c r="C86" i="3" a="1"/>
  <c r="C86" i="3" s="1"/>
  <c r="N90" i="4"/>
  <c r="AD90" i="4"/>
  <c r="R90" i="4"/>
  <c r="AE90" i="4" l="1"/>
  <c r="S90" i="4"/>
  <c r="D86" i="3"/>
  <c r="E91" i="4" s="1"/>
  <c r="D91" i="4"/>
  <c r="AB91" i="4" s="1"/>
  <c r="F91" i="4"/>
  <c r="F86" i="3"/>
  <c r="G91" i="4" s="1"/>
  <c r="AC91" i="4" s="1"/>
  <c r="L87" i="3"/>
  <c r="A87" i="3"/>
  <c r="M91" i="4" l="1"/>
  <c r="E87" i="3" a="1"/>
  <c r="E87" i="3" s="1"/>
  <c r="C87" i="3" a="1"/>
  <c r="C87" i="3" s="1"/>
  <c r="C92" i="4"/>
  <c r="B92" i="4" s="1"/>
  <c r="O87" i="3"/>
  <c r="N88" i="3" s="1"/>
  <c r="B88" i="3" s="1"/>
  <c r="N91" i="4"/>
  <c r="AD91" i="4"/>
  <c r="R91" i="4"/>
  <c r="AE91" i="4" l="1"/>
  <c r="S91" i="4"/>
  <c r="D87" i="3"/>
  <c r="E92" i="4" s="1"/>
  <c r="D92" i="4"/>
  <c r="AB92" i="4" s="1"/>
  <c r="F92" i="4"/>
  <c r="F87" i="3"/>
  <c r="G92" i="4" s="1"/>
  <c r="AC92" i="4" s="1"/>
  <c r="A88" i="3"/>
  <c r="L88" i="3"/>
  <c r="M92" i="4" l="1"/>
  <c r="R92" i="4" s="1"/>
  <c r="O88" i="3"/>
  <c r="N89" i="3" s="1"/>
  <c r="B89" i="3" s="1"/>
  <c r="C88" i="3" a="1"/>
  <c r="C88" i="3" s="1"/>
  <c r="E88" i="3" a="1"/>
  <c r="E88" i="3" s="1"/>
  <c r="C93" i="4"/>
  <c r="B93" i="4" s="1"/>
  <c r="N92" i="4"/>
  <c r="AD92" i="4" l="1"/>
  <c r="S92" i="4"/>
  <c r="AE92" i="4"/>
  <c r="F93" i="4"/>
  <c r="F88" i="3"/>
  <c r="G93" i="4" s="1"/>
  <c r="AC93" i="4" s="1"/>
  <c r="D88" i="3"/>
  <c r="E93" i="4" s="1"/>
  <c r="D93" i="4"/>
  <c r="AB93" i="4" s="1"/>
  <c r="A89" i="3"/>
  <c r="L89" i="3"/>
  <c r="M93" i="4" l="1"/>
  <c r="R93" i="4" s="1"/>
  <c r="O89" i="3"/>
  <c r="N90" i="3" s="1"/>
  <c r="B90" i="3" s="1"/>
  <c r="E89" i="3" a="1"/>
  <c r="E89" i="3" s="1"/>
  <c r="C89" i="3" a="1"/>
  <c r="C89" i="3" s="1"/>
  <c r="C94" i="4"/>
  <c r="B94" i="4" s="1"/>
  <c r="N93" i="4"/>
  <c r="AD93" i="4" l="1"/>
  <c r="S93" i="4"/>
  <c r="AE93" i="4"/>
  <c r="D89" i="3"/>
  <c r="E94" i="4" s="1"/>
  <c r="D94" i="4"/>
  <c r="AB94" i="4" s="1"/>
  <c r="F94" i="4"/>
  <c r="F89" i="3"/>
  <c r="G94" i="4" s="1"/>
  <c r="AC94" i="4" s="1"/>
  <c r="A90" i="3"/>
  <c r="L90" i="3"/>
  <c r="M94" i="4" l="1"/>
  <c r="O90" i="3"/>
  <c r="N91" i="3" s="1"/>
  <c r="B91" i="3" s="1"/>
  <c r="E90" i="3" a="1"/>
  <c r="E90" i="3" s="1"/>
  <c r="C95" i="4"/>
  <c r="B95" i="4" s="1"/>
  <c r="C90" i="3" a="1"/>
  <c r="C90" i="3" s="1"/>
  <c r="N94" i="4"/>
  <c r="AD94" i="4"/>
  <c r="R94" i="4"/>
  <c r="AE94" i="4" l="1"/>
  <c r="S94" i="4"/>
  <c r="D90" i="3"/>
  <c r="E95" i="4" s="1"/>
  <c r="D95" i="4"/>
  <c r="AB95" i="4" s="1"/>
  <c r="F90" i="3"/>
  <c r="G95" i="4" s="1"/>
  <c r="AC95" i="4" s="1"/>
  <c r="F95" i="4"/>
  <c r="A91" i="3"/>
  <c r="L91" i="3"/>
  <c r="M95" i="4" l="1"/>
  <c r="R95" i="4" s="1"/>
  <c r="O91" i="3"/>
  <c r="N92" i="3" s="1"/>
  <c r="B92" i="3" s="1"/>
  <c r="C96" i="4"/>
  <c r="B96" i="4" s="1"/>
  <c r="C91" i="3" a="1"/>
  <c r="C91" i="3" s="1"/>
  <c r="E91" i="3" a="1"/>
  <c r="E91" i="3" s="1"/>
  <c r="N95" i="4"/>
  <c r="AD95" i="4" l="1"/>
  <c r="AE95" i="4"/>
  <c r="S95" i="4"/>
  <c r="F91" i="3"/>
  <c r="G96" i="4" s="1"/>
  <c r="AC96" i="4" s="1"/>
  <c r="F96" i="4"/>
  <c r="D91" i="3"/>
  <c r="E96" i="4" s="1"/>
  <c r="D96" i="4"/>
  <c r="AB96" i="4" s="1"/>
  <c r="A92" i="3"/>
  <c r="L92" i="3"/>
  <c r="M96" i="4" l="1"/>
  <c r="O92" i="3"/>
  <c r="N93" i="3" s="1"/>
  <c r="B93" i="3" s="1"/>
  <c r="C97" i="4"/>
  <c r="B97" i="4" s="1"/>
  <c r="E92" i="3" a="1"/>
  <c r="E92" i="3" s="1"/>
  <c r="C92" i="3" a="1"/>
  <c r="C92" i="3" s="1"/>
  <c r="N96" i="4"/>
  <c r="AD96" i="4"/>
  <c r="R96" i="4"/>
  <c r="S96" i="4" l="1"/>
  <c r="AE96" i="4"/>
  <c r="D92" i="3"/>
  <c r="E97" i="4" s="1"/>
  <c r="D97" i="4"/>
  <c r="AB97" i="4" s="1"/>
  <c r="F97" i="4"/>
  <c r="F92" i="3"/>
  <c r="G97" i="4" s="1"/>
  <c r="AC97" i="4" s="1"/>
  <c r="L93" i="3"/>
  <c r="A93" i="3"/>
  <c r="M97" i="4" l="1"/>
  <c r="C93" i="3" a="1"/>
  <c r="C93" i="3" s="1"/>
  <c r="C98" i="4"/>
  <c r="B98" i="4" s="1"/>
  <c r="E93" i="3" a="1"/>
  <c r="E93" i="3" s="1"/>
  <c r="O93" i="3"/>
  <c r="N94" i="3" s="1"/>
  <c r="B94" i="3" s="1"/>
  <c r="N97" i="4"/>
  <c r="R97" i="4"/>
  <c r="AD97" i="4"/>
  <c r="AE97" i="4" l="1"/>
  <c r="S97" i="4"/>
  <c r="F93" i="3"/>
  <c r="G98" i="4" s="1"/>
  <c r="AC98" i="4" s="1"/>
  <c r="F98" i="4"/>
  <c r="D93" i="3"/>
  <c r="E98" i="4" s="1"/>
  <c r="M98" i="4" s="1"/>
  <c r="D98" i="4"/>
  <c r="AB98" i="4" s="1"/>
  <c r="A94" i="3"/>
  <c r="L94" i="3"/>
  <c r="N98" i="4" l="1"/>
  <c r="AE98" i="4" s="1"/>
  <c r="O94" i="3"/>
  <c r="N95" i="3" s="1"/>
  <c r="B95" i="3" s="1"/>
  <c r="E94" i="3" a="1"/>
  <c r="E94" i="3" s="1"/>
  <c r="C99" i="4"/>
  <c r="B99" i="4" s="1"/>
  <c r="C94" i="3" a="1"/>
  <c r="C94" i="3" s="1"/>
  <c r="R98" i="4"/>
  <c r="AD98" i="4"/>
  <c r="S98" i="4" l="1"/>
  <c r="D94" i="3"/>
  <c r="E99" i="4" s="1"/>
  <c r="M99" i="4" s="1"/>
  <c r="D99" i="4"/>
  <c r="AB99" i="4" s="1"/>
  <c r="F94" i="3"/>
  <c r="G99" i="4" s="1"/>
  <c r="AC99" i="4" s="1"/>
  <c r="F99" i="4"/>
  <c r="A95" i="3"/>
  <c r="L95" i="3"/>
  <c r="O95" i="3" l="1"/>
  <c r="N96" i="3" s="1"/>
  <c r="B96" i="3" s="1"/>
  <c r="C95" i="3" a="1"/>
  <c r="C95" i="3" s="1"/>
  <c r="C100" i="4"/>
  <c r="B100" i="4" s="1"/>
  <c r="E95" i="3" a="1"/>
  <c r="E95" i="3" s="1"/>
  <c r="N99" i="4"/>
  <c r="AD99" i="4"/>
  <c r="R99" i="4"/>
  <c r="S99" i="4" l="1"/>
  <c r="AE99" i="4"/>
  <c r="F95" i="3"/>
  <c r="G100" i="4" s="1"/>
  <c r="AC100" i="4" s="1"/>
  <c r="F100" i="4"/>
  <c r="D95" i="3"/>
  <c r="E100" i="4" s="1"/>
  <c r="M100" i="4" s="1"/>
  <c r="D100" i="4"/>
  <c r="AB100" i="4" s="1"/>
  <c r="A96" i="3"/>
  <c r="L96" i="3"/>
  <c r="O96" i="3" l="1"/>
  <c r="N97" i="3" s="1"/>
  <c r="B97" i="3" s="1"/>
  <c r="C96" i="3" a="1"/>
  <c r="C96" i="3" s="1"/>
  <c r="C101" i="4"/>
  <c r="B101" i="4" s="1"/>
  <c r="E96" i="3" a="1"/>
  <c r="E96" i="3" s="1"/>
  <c r="N100" i="4"/>
  <c r="R100" i="4"/>
  <c r="AD100" i="4"/>
  <c r="AE100" i="4" l="1"/>
  <c r="S100" i="4"/>
  <c r="F96" i="3"/>
  <c r="G101" i="4" s="1"/>
  <c r="AC101" i="4" s="1"/>
  <c r="F101" i="4"/>
  <c r="D96" i="3"/>
  <c r="E101" i="4" s="1"/>
  <c r="D101" i="4"/>
  <c r="AB101" i="4" s="1"/>
  <c r="A97" i="3"/>
  <c r="L97" i="3"/>
  <c r="M101" i="4" l="1"/>
  <c r="R101" i="4" s="1"/>
  <c r="O97" i="3"/>
  <c r="N98" i="3" s="1"/>
  <c r="B98" i="3" s="1"/>
  <c r="E97" i="3" a="1"/>
  <c r="E97" i="3" s="1"/>
  <c r="C102" i="4"/>
  <c r="B102" i="4" s="1"/>
  <c r="C97" i="3" a="1"/>
  <c r="C97" i="3" s="1"/>
  <c r="N101" i="4"/>
  <c r="AD101" i="4" l="1"/>
  <c r="D97" i="3"/>
  <c r="E102" i="4" s="1"/>
  <c r="D102" i="4"/>
  <c r="AB102" i="4" s="1"/>
  <c r="F102" i="4"/>
  <c r="F97" i="3"/>
  <c r="G102" i="4" s="1"/>
  <c r="AC102" i="4" s="1"/>
  <c r="AE101" i="4"/>
  <c r="S101" i="4"/>
  <c r="A98" i="3"/>
  <c r="L98" i="3"/>
  <c r="M102" i="4" l="1"/>
  <c r="O98" i="3"/>
  <c r="N99" i="3" s="1"/>
  <c r="B99" i="3" s="1"/>
  <c r="C98" i="3" a="1"/>
  <c r="C98" i="3" s="1"/>
  <c r="E98" i="3" a="1"/>
  <c r="E98" i="3" s="1"/>
  <c r="C103" i="4"/>
  <c r="B103" i="4" s="1"/>
  <c r="N102" i="4"/>
  <c r="AD102" i="4"/>
  <c r="R102" i="4"/>
  <c r="S102" i="4" l="1"/>
  <c r="AE102" i="4"/>
  <c r="F103" i="4"/>
  <c r="F98" i="3"/>
  <c r="G103" i="4" s="1"/>
  <c r="AC103" i="4" s="1"/>
  <c r="D98" i="3"/>
  <c r="E103" i="4" s="1"/>
  <c r="M103" i="4" s="1"/>
  <c r="D103" i="4"/>
  <c r="AB103" i="4" s="1"/>
  <c r="A99" i="3"/>
  <c r="L99" i="3"/>
  <c r="O99" i="3" l="1"/>
  <c r="N100" i="3" s="1"/>
  <c r="B100" i="3" s="1"/>
  <c r="C99" i="3" a="1"/>
  <c r="C99" i="3" s="1"/>
  <c r="C104" i="4"/>
  <c r="B104" i="4" s="1"/>
  <c r="E99" i="3" a="1"/>
  <c r="E99" i="3" s="1"/>
  <c r="R103" i="4"/>
  <c r="AD103" i="4"/>
  <c r="N103" i="4"/>
  <c r="AE103" i="4" l="1"/>
  <c r="S103" i="4"/>
  <c r="F99" i="3"/>
  <c r="G104" i="4" s="1"/>
  <c r="AC104" i="4" s="1"/>
  <c r="F104" i="4"/>
  <c r="D99" i="3"/>
  <c r="E104" i="4" s="1"/>
  <c r="M104" i="4" s="1"/>
  <c r="D104" i="4"/>
  <c r="AB104" i="4" s="1"/>
  <c r="L100" i="3"/>
  <c r="A100" i="3"/>
  <c r="C100" i="3" l="1" a="1"/>
  <c r="C100" i="3" s="1"/>
  <c r="C105" i="4"/>
  <c r="B105" i="4" s="1"/>
  <c r="E100" i="3" a="1"/>
  <c r="E100" i="3" s="1"/>
  <c r="O100" i="3"/>
  <c r="N101" i="3" s="1"/>
  <c r="B101" i="3" s="1"/>
  <c r="R104" i="4"/>
  <c r="AD104" i="4"/>
  <c r="N104" i="4"/>
  <c r="S104" i="4" l="1"/>
  <c r="AE104" i="4"/>
  <c r="F100" i="3"/>
  <c r="G105" i="4" s="1"/>
  <c r="AC105" i="4" s="1"/>
  <c r="F105" i="4"/>
  <c r="D100" i="3"/>
  <c r="E105" i="4" s="1"/>
  <c r="D105" i="4"/>
  <c r="AB105" i="4" s="1"/>
  <c r="A101" i="3"/>
  <c r="L101" i="3"/>
  <c r="M105" i="4" l="1"/>
  <c r="O101" i="3"/>
  <c r="N102" i="3" s="1"/>
  <c r="B102" i="3" s="1"/>
  <c r="E101" i="3" a="1"/>
  <c r="E101" i="3" s="1"/>
  <c r="C101" i="3" a="1"/>
  <c r="C101" i="3" s="1"/>
  <c r="C106" i="4"/>
  <c r="B106" i="4" s="1"/>
  <c r="N105" i="4"/>
  <c r="AD105" i="4"/>
  <c r="R105" i="4"/>
  <c r="AE105" i="4" l="1"/>
  <c r="S105" i="4"/>
  <c r="D101" i="3"/>
  <c r="E106" i="4" s="1"/>
  <c r="M106" i="4" s="1"/>
  <c r="D106" i="4"/>
  <c r="AB106" i="4" s="1"/>
  <c r="F106" i="4"/>
  <c r="F101" i="3"/>
  <c r="G106" i="4" s="1"/>
  <c r="AC106" i="4" s="1"/>
  <c r="A102" i="3"/>
  <c r="L102" i="3"/>
  <c r="O102" i="3" l="1"/>
  <c r="N103" i="3" s="1"/>
  <c r="B103" i="3" s="1"/>
  <c r="C102" i="3" a="1"/>
  <c r="C102" i="3" s="1"/>
  <c r="E102" i="3" a="1"/>
  <c r="E102" i="3" s="1"/>
  <c r="C107" i="4"/>
  <c r="B107" i="4" s="1"/>
  <c r="AD106" i="4"/>
  <c r="R106" i="4"/>
  <c r="N106" i="4"/>
  <c r="AE106" i="4" l="1"/>
  <c r="S106" i="4"/>
  <c r="F102" i="3"/>
  <c r="G107" i="4" s="1"/>
  <c r="AC107" i="4" s="1"/>
  <c r="F107" i="4"/>
  <c r="D102" i="3"/>
  <c r="E107" i="4" s="1"/>
  <c r="D107" i="4"/>
  <c r="AB107" i="4" s="1"/>
  <c r="L103" i="3"/>
  <c r="A103" i="3"/>
  <c r="M107" i="4" l="1"/>
  <c r="R107" i="4" s="1"/>
  <c r="E103" i="3" a="1"/>
  <c r="E103" i="3" s="1"/>
  <c r="C103" i="3" a="1"/>
  <c r="C103" i="3" s="1"/>
  <c r="C108" i="4"/>
  <c r="B108" i="4" s="1"/>
  <c r="O103" i="3"/>
  <c r="N104" i="3" s="1"/>
  <c r="B104" i="3" s="1"/>
  <c r="N107" i="4"/>
  <c r="AD107" i="4" l="1"/>
  <c r="AE107" i="4"/>
  <c r="S107" i="4"/>
  <c r="D103" i="3"/>
  <c r="E108" i="4" s="1"/>
  <c r="D108" i="4"/>
  <c r="AB108" i="4" s="1"/>
  <c r="F103" i="3"/>
  <c r="G108" i="4" s="1"/>
  <c r="AC108" i="4" s="1"/>
  <c r="F108" i="4"/>
  <c r="A104" i="3"/>
  <c r="L104" i="3"/>
  <c r="M108" i="4" l="1"/>
  <c r="R108" i="4" s="1"/>
  <c r="O104" i="3"/>
  <c r="N105" i="3" s="1"/>
  <c r="B105" i="3" s="1"/>
  <c r="E104" i="3" a="1"/>
  <c r="E104" i="3" s="1"/>
  <c r="C109" i="4"/>
  <c r="B109" i="4" s="1"/>
  <c r="C104" i="3" a="1"/>
  <c r="C104" i="3" s="1"/>
  <c r="N108" i="4"/>
  <c r="AD108" i="4" l="1"/>
  <c r="D104" i="3"/>
  <c r="E109" i="4" s="1"/>
  <c r="D109" i="4"/>
  <c r="F104" i="3"/>
  <c r="G109" i="4" s="1"/>
  <c r="F109" i="4"/>
  <c r="S108" i="4"/>
  <c r="AE108" i="4"/>
  <c r="L105" i="3"/>
  <c r="A105" i="3"/>
  <c r="M109" i="4" l="1"/>
  <c r="R109" i="4" s="1"/>
  <c r="E105" i="3" a="1"/>
  <c r="E105" i="3" s="1"/>
  <c r="C110" i="4"/>
  <c r="B110" i="4" s="1"/>
  <c r="C105" i="3" a="1"/>
  <c r="C105" i="3" s="1"/>
  <c r="O105" i="3"/>
  <c r="N106" i="3" s="1"/>
  <c r="B106" i="3" s="1"/>
  <c r="N109" i="4"/>
  <c r="AC109" i="4"/>
  <c r="AB109" i="4"/>
  <c r="AD109" i="4" l="1"/>
  <c r="AE109" i="4"/>
  <c r="S109" i="4"/>
  <c r="D105" i="3"/>
  <c r="E110" i="4" s="1"/>
  <c r="D110" i="4"/>
  <c r="F105" i="3"/>
  <c r="G110" i="4" s="1"/>
  <c r="F110" i="4"/>
  <c r="A106" i="3"/>
  <c r="L106" i="3"/>
  <c r="M110" i="4" l="1"/>
  <c r="O106" i="3"/>
  <c r="N107" i="3" s="1"/>
  <c r="B107" i="3" s="1"/>
  <c r="C106" i="3" a="1"/>
  <c r="C106" i="3" s="1"/>
  <c r="E106" i="3" a="1"/>
  <c r="E106" i="3" s="1"/>
  <c r="C111" i="4"/>
  <c r="B111" i="4" s="1"/>
  <c r="AC110" i="4"/>
  <c r="N110" i="4"/>
  <c r="AB110" i="4"/>
  <c r="R110" i="4"/>
  <c r="AD110" i="4"/>
  <c r="S110" i="4" l="1"/>
  <c r="AE110" i="4"/>
  <c r="F111" i="4"/>
  <c r="F106" i="3"/>
  <c r="G111" i="4" s="1"/>
  <c r="D106" i="3"/>
  <c r="E111" i="4" s="1"/>
  <c r="D111" i="4"/>
  <c r="A107" i="3"/>
  <c r="L107" i="3"/>
  <c r="M111" i="4" l="1"/>
  <c r="AD111" i="4" s="1"/>
  <c r="N111" i="4"/>
  <c r="AE111" i="4" s="1"/>
  <c r="O107" i="3"/>
  <c r="N108" i="3" s="1"/>
  <c r="B108" i="3" s="1"/>
  <c r="E107" i="3" a="1"/>
  <c r="E107" i="3" s="1"/>
  <c r="C107" i="3" a="1"/>
  <c r="C107" i="3" s="1"/>
  <c r="C112" i="4"/>
  <c r="B112" i="4" s="1"/>
  <c r="AB111" i="4"/>
  <c r="AC111" i="4"/>
  <c r="R111" i="4" l="1"/>
  <c r="S111" i="4"/>
  <c r="D107" i="3"/>
  <c r="E112" i="4" s="1"/>
  <c r="D112" i="4"/>
  <c r="F107" i="3"/>
  <c r="G112" i="4" s="1"/>
  <c r="F112" i="4"/>
  <c r="A108" i="3"/>
  <c r="L108" i="3"/>
  <c r="M112" i="4" l="1"/>
  <c r="AD112" i="4" s="1"/>
  <c r="O108" i="3"/>
  <c r="N109" i="3" s="1"/>
  <c r="B109" i="3" s="1"/>
  <c r="C108" i="3" a="1"/>
  <c r="C108" i="3" s="1"/>
  <c r="E108" i="3" a="1"/>
  <c r="E108" i="3" s="1"/>
  <c r="C113" i="4"/>
  <c r="B113" i="4" s="1"/>
  <c r="AB112" i="4"/>
  <c r="N112" i="4"/>
  <c r="AC112" i="4"/>
  <c r="R112" i="4" l="1"/>
  <c r="S112" i="4"/>
  <c r="AE112" i="4"/>
  <c r="F108" i="3"/>
  <c r="G113" i="4" s="1"/>
  <c r="F113" i="4"/>
  <c r="D108" i="3"/>
  <c r="E113" i="4" s="1"/>
  <c r="D113" i="4"/>
  <c r="A109" i="3"/>
  <c r="L109" i="3"/>
  <c r="M113" i="4" l="1"/>
  <c r="AD113" i="4" s="1"/>
  <c r="O109" i="3"/>
  <c r="N110" i="3" s="1"/>
  <c r="B110" i="3" s="1"/>
  <c r="C114" i="4"/>
  <c r="B114" i="4" s="1"/>
  <c r="C109" i="3" a="1"/>
  <c r="C109" i="3" s="1"/>
  <c r="E109" i="3" a="1"/>
  <c r="E109" i="3" s="1"/>
  <c r="AC113" i="4"/>
  <c r="AB113" i="4"/>
  <c r="N113" i="4"/>
  <c r="R113" i="4" l="1"/>
  <c r="S113" i="4"/>
  <c r="AE113" i="4"/>
  <c r="F109" i="3"/>
  <c r="G114" i="4" s="1"/>
  <c r="F114" i="4"/>
  <c r="D109" i="3"/>
  <c r="E114" i="4" s="1"/>
  <c r="D114" i="4"/>
  <c r="L110" i="3"/>
  <c r="A110" i="3"/>
  <c r="M114" i="4" l="1"/>
  <c r="R114" i="4" s="1"/>
  <c r="C115" i="4"/>
  <c r="B115" i="4" s="1"/>
  <c r="C110" i="3" a="1"/>
  <c r="C110" i="3" s="1"/>
  <c r="E110" i="3" a="1"/>
  <c r="E110" i="3" s="1"/>
  <c r="O110" i="3"/>
  <c r="N111" i="3" s="1"/>
  <c r="B111" i="3" s="1"/>
  <c r="AB114" i="4"/>
  <c r="AC114" i="4"/>
  <c r="N114" i="4"/>
  <c r="AD114" i="4" l="1"/>
  <c r="S114" i="4"/>
  <c r="AE114" i="4"/>
  <c r="F115" i="4"/>
  <c r="F110" i="3"/>
  <c r="G115" i="4" s="1"/>
  <c r="D110" i="3"/>
  <c r="E115" i="4" s="1"/>
  <c r="D115" i="4"/>
  <c r="A111" i="3"/>
  <c r="L111" i="3"/>
  <c r="M115" i="4" l="1"/>
  <c r="AD115" i="4" s="1"/>
  <c r="N115" i="4"/>
  <c r="S115" i="4" s="1"/>
  <c r="O111" i="3"/>
  <c r="N112" i="3" s="1"/>
  <c r="B112" i="3" s="1"/>
  <c r="C111" i="3" a="1"/>
  <c r="C111" i="3" s="1"/>
  <c r="E111" i="3" a="1"/>
  <c r="E111" i="3" s="1"/>
  <c r="C116" i="4"/>
  <c r="B116" i="4" s="1"/>
  <c r="AB115" i="4"/>
  <c r="AC115" i="4"/>
  <c r="R115" i="4" l="1"/>
  <c r="AE115" i="4"/>
  <c r="F116" i="4"/>
  <c r="F111" i="3"/>
  <c r="G116" i="4" s="1"/>
  <c r="D111" i="3"/>
  <c r="E116" i="4" s="1"/>
  <c r="D116" i="4"/>
  <c r="L112" i="3"/>
  <c r="A112" i="3"/>
  <c r="M116" i="4" l="1"/>
  <c r="C117" i="4"/>
  <c r="B117" i="4" s="1"/>
  <c r="C112" i="3" a="1"/>
  <c r="C112" i="3" s="1"/>
  <c r="E112" i="3" a="1"/>
  <c r="E112" i="3" s="1"/>
  <c r="O112" i="3"/>
  <c r="N113" i="3" s="1"/>
  <c r="B113" i="3" s="1"/>
  <c r="N116" i="4"/>
  <c r="AC116" i="4"/>
  <c r="AB116" i="4"/>
  <c r="R116" i="4"/>
  <c r="AD116" i="4"/>
  <c r="S116" i="4" l="1"/>
  <c r="AE116" i="4"/>
  <c r="F117" i="4"/>
  <c r="F112" i="3"/>
  <c r="G117" i="4" s="1"/>
  <c r="D112" i="3"/>
  <c r="E117" i="4" s="1"/>
  <c r="D117" i="4"/>
  <c r="L113" i="3"/>
  <c r="A113" i="3"/>
  <c r="M117" i="4" l="1"/>
  <c r="AD117" i="4" s="1"/>
  <c r="C118" i="4"/>
  <c r="B118" i="4" s="1"/>
  <c r="C113" i="3" a="1"/>
  <c r="C113" i="3" s="1"/>
  <c r="E113" i="3" a="1"/>
  <c r="E113" i="3" s="1"/>
  <c r="O113" i="3"/>
  <c r="N114" i="3" s="1"/>
  <c r="B114" i="3" s="1"/>
  <c r="AB117" i="4"/>
  <c r="R117" i="4"/>
  <c r="AC117" i="4"/>
  <c r="N117" i="4"/>
  <c r="S117" i="4" l="1"/>
  <c r="AE117" i="4"/>
  <c r="F113" i="3"/>
  <c r="G118" i="4" s="1"/>
  <c r="F118" i="4"/>
  <c r="D113" i="3"/>
  <c r="E118" i="4" s="1"/>
  <c r="D118" i="4"/>
  <c r="L114" i="3"/>
  <c r="A114" i="3"/>
  <c r="M118" i="4" l="1"/>
  <c r="R118" i="4" s="1"/>
  <c r="C114" i="3" a="1"/>
  <c r="C114" i="3" s="1"/>
  <c r="E114" i="3" a="1"/>
  <c r="E114" i="3" s="1"/>
  <c r="C119" i="4"/>
  <c r="B119" i="4" s="1"/>
  <c r="O114" i="3"/>
  <c r="N115" i="3" s="1"/>
  <c r="B115" i="3" s="1"/>
  <c r="AB118" i="4"/>
  <c r="AD118" i="4"/>
  <c r="N118" i="4"/>
  <c r="AC118" i="4"/>
  <c r="AE118" i="4" l="1"/>
  <c r="S118" i="4"/>
  <c r="F114" i="3"/>
  <c r="G119" i="4" s="1"/>
  <c r="F119" i="4"/>
  <c r="D114" i="3"/>
  <c r="E119" i="4" s="1"/>
  <c r="D119" i="4"/>
  <c r="A115" i="3"/>
  <c r="L115" i="3"/>
  <c r="M119" i="4" l="1"/>
  <c r="AD119" i="4" s="1"/>
  <c r="O115" i="3"/>
  <c r="N116" i="3" s="1"/>
  <c r="B116" i="3" s="1"/>
  <c r="C115" i="3" a="1"/>
  <c r="C115" i="3" s="1"/>
  <c r="E115" i="3" a="1"/>
  <c r="E115" i="3" s="1"/>
  <c r="C120" i="4"/>
  <c r="B120" i="4" s="1"/>
  <c r="AB119" i="4"/>
  <c r="N119" i="4"/>
  <c r="AC119" i="4"/>
  <c r="R119" i="4" l="1"/>
  <c r="S119" i="4"/>
  <c r="AE119" i="4"/>
  <c r="F120" i="4"/>
  <c r="F115" i="3"/>
  <c r="G120" i="4" s="1"/>
  <c r="D115" i="3"/>
  <c r="E120" i="4" s="1"/>
  <c r="D120" i="4"/>
  <c r="A116" i="3"/>
  <c r="L116" i="3"/>
  <c r="M120" i="4" l="1"/>
  <c r="O116" i="3"/>
  <c r="N117" i="3" s="1"/>
  <c r="B117" i="3" s="1"/>
  <c r="C121" i="4"/>
  <c r="B121" i="4" s="1"/>
  <c r="C116" i="3" a="1"/>
  <c r="C116" i="3" s="1"/>
  <c r="E116" i="3" a="1"/>
  <c r="E116" i="3" s="1"/>
  <c r="AB120" i="4"/>
  <c r="R120" i="4"/>
  <c r="AD120" i="4"/>
  <c r="AC120" i="4"/>
  <c r="N120" i="4"/>
  <c r="S120" i="4" l="1"/>
  <c r="AE120" i="4"/>
  <c r="F121" i="4"/>
  <c r="F116" i="3"/>
  <c r="G121" i="4" s="1"/>
  <c r="D116" i="3"/>
  <c r="E121" i="4" s="1"/>
  <c r="D121" i="4"/>
  <c r="L117" i="3"/>
  <c r="A117" i="3"/>
  <c r="M121" i="4" l="1"/>
  <c r="R121" i="4" s="1"/>
  <c r="N121" i="4"/>
  <c r="S121" i="4" s="1"/>
  <c r="E117" i="3" a="1"/>
  <c r="E117" i="3" s="1"/>
  <c r="C122" i="4"/>
  <c r="B122" i="4" s="1"/>
  <c r="C117" i="3" a="1"/>
  <c r="C117" i="3" s="1"/>
  <c r="O117" i="3"/>
  <c r="N118" i="3" s="1"/>
  <c r="B118" i="3" s="1"/>
  <c r="AB121" i="4"/>
  <c r="AC121" i="4"/>
  <c r="AD121" i="4" l="1"/>
  <c r="AE121" i="4"/>
  <c r="D117" i="3"/>
  <c r="E122" i="4" s="1"/>
  <c r="D122" i="4"/>
  <c r="F117" i="3"/>
  <c r="G122" i="4" s="1"/>
  <c r="F122" i="4"/>
  <c r="A118" i="3"/>
  <c r="L118" i="3"/>
  <c r="M122" i="4" l="1"/>
  <c r="AD122" i="4" s="1"/>
  <c r="O118" i="3"/>
  <c r="N119" i="3" s="1"/>
  <c r="B119" i="3" s="1"/>
  <c r="C123" i="4"/>
  <c r="B123" i="4" s="1"/>
  <c r="C118" i="3" a="1"/>
  <c r="C118" i="3" s="1"/>
  <c r="E118" i="3" a="1"/>
  <c r="E118" i="3" s="1"/>
  <c r="AB122" i="4"/>
  <c r="N122" i="4"/>
  <c r="AC122" i="4"/>
  <c r="R122" i="4" l="1"/>
  <c r="S122" i="4"/>
  <c r="AE122" i="4"/>
  <c r="F118" i="3"/>
  <c r="G123" i="4" s="1"/>
  <c r="F123" i="4"/>
  <c r="D118" i="3"/>
  <c r="E123" i="4" s="1"/>
  <c r="D123" i="4"/>
  <c r="A119" i="3"/>
  <c r="L119" i="3"/>
  <c r="M123" i="4" l="1"/>
  <c r="R123" i="4" s="1"/>
  <c r="N123" i="4"/>
  <c r="S123" i="4" s="1"/>
  <c r="O119" i="3"/>
  <c r="N120" i="3" s="1"/>
  <c r="B120" i="3" s="1"/>
  <c r="C124" i="4"/>
  <c r="B124" i="4" s="1"/>
  <c r="C119" i="3" a="1"/>
  <c r="C119" i="3" s="1"/>
  <c r="E119" i="3" a="1"/>
  <c r="E119" i="3" s="1"/>
  <c r="AC123" i="4"/>
  <c r="AB123" i="4"/>
  <c r="AE123" i="4" l="1"/>
  <c r="AD123" i="4"/>
  <c r="F119" i="3"/>
  <c r="G124" i="4" s="1"/>
  <c r="F124" i="4"/>
  <c r="D119" i="3"/>
  <c r="E124" i="4" s="1"/>
  <c r="D124" i="4"/>
  <c r="A120" i="3"/>
  <c r="L120" i="3"/>
  <c r="M124" i="4" l="1"/>
  <c r="AD124" i="4" s="1"/>
  <c r="O120" i="3"/>
  <c r="N121" i="3" s="1"/>
  <c r="B121" i="3" s="1"/>
  <c r="C120" i="3" a="1"/>
  <c r="C120" i="3" s="1"/>
  <c r="C125" i="4"/>
  <c r="B125" i="4" s="1"/>
  <c r="E120" i="3" a="1"/>
  <c r="E120" i="3" s="1"/>
  <c r="N124" i="4"/>
  <c r="AC124" i="4"/>
  <c r="R124" i="4"/>
  <c r="AB124" i="4"/>
  <c r="S124" i="4" l="1"/>
  <c r="AE124" i="4"/>
  <c r="F125" i="4"/>
  <c r="F120" i="3"/>
  <c r="G125" i="4" s="1"/>
  <c r="D120" i="3"/>
  <c r="E125" i="4" s="1"/>
  <c r="D125" i="4"/>
  <c r="A121" i="3"/>
  <c r="L121" i="3"/>
  <c r="M125" i="4" l="1"/>
  <c r="O121" i="3"/>
  <c r="N122" i="3" s="1"/>
  <c r="B122" i="3" s="1"/>
  <c r="C121" i="3" a="1"/>
  <c r="C121" i="3" s="1"/>
  <c r="E121" i="3" a="1"/>
  <c r="E121" i="3" s="1"/>
  <c r="C126" i="4"/>
  <c r="B126" i="4" s="1"/>
  <c r="AC125" i="4"/>
  <c r="N125" i="4"/>
  <c r="AB125" i="4"/>
  <c r="AD125" i="4"/>
  <c r="R125" i="4"/>
  <c r="AE125" i="4" l="1"/>
  <c r="S125" i="4"/>
  <c r="F121" i="3"/>
  <c r="G126" i="4" s="1"/>
  <c r="F126" i="4"/>
  <c r="D121" i="3"/>
  <c r="E126" i="4" s="1"/>
  <c r="D126" i="4"/>
  <c r="A122" i="3"/>
  <c r="L122" i="3"/>
  <c r="M126" i="4" l="1"/>
  <c r="AD126" i="4" s="1"/>
  <c r="O122" i="3"/>
  <c r="N123" i="3" s="1"/>
  <c r="B123" i="3" s="1"/>
  <c r="C127" i="4"/>
  <c r="B127" i="4" s="1"/>
  <c r="C122" i="3" a="1"/>
  <c r="C122" i="3" s="1"/>
  <c r="E122" i="3" a="1"/>
  <c r="E122" i="3" s="1"/>
  <c r="AB126" i="4"/>
  <c r="R126" i="4"/>
  <c r="N126" i="4"/>
  <c r="AC126" i="4"/>
  <c r="AE126" i="4" l="1"/>
  <c r="S126" i="4"/>
  <c r="F127" i="4"/>
  <c r="F122" i="3"/>
  <c r="G127" i="4" s="1"/>
  <c r="D122" i="3"/>
  <c r="E127" i="4" s="1"/>
  <c r="D127" i="4"/>
  <c r="A123" i="3"/>
  <c r="L123" i="3"/>
  <c r="M127" i="4" l="1"/>
  <c r="R127" i="4" s="1"/>
  <c r="O123" i="3"/>
  <c r="N124" i="3" s="1"/>
  <c r="B124" i="3" s="1"/>
  <c r="C128" i="4"/>
  <c r="B128" i="4" s="1"/>
  <c r="C123" i="3" a="1"/>
  <c r="C123" i="3" s="1"/>
  <c r="E123" i="3" a="1"/>
  <c r="E123" i="3" s="1"/>
  <c r="AC127" i="4"/>
  <c r="N127" i="4"/>
  <c r="AB127" i="4"/>
  <c r="AD127" i="4" l="1"/>
  <c r="AE127" i="4"/>
  <c r="S127" i="4"/>
  <c r="F123" i="3"/>
  <c r="G128" i="4" s="1"/>
  <c r="F128" i="4"/>
  <c r="D123" i="3"/>
  <c r="E128" i="4" s="1"/>
  <c r="D128" i="4"/>
  <c r="A124" i="3"/>
  <c r="L124" i="3"/>
  <c r="M128" i="4" l="1"/>
  <c r="R128" i="4" s="1"/>
  <c r="O124" i="3"/>
  <c r="N125" i="3" s="1"/>
  <c r="B125" i="3" s="1"/>
  <c r="C129" i="4"/>
  <c r="B129" i="4" s="1"/>
  <c r="C124" i="3" a="1"/>
  <c r="C124" i="3" s="1"/>
  <c r="E124" i="3" a="1"/>
  <c r="E124" i="3" s="1"/>
  <c r="N128" i="4"/>
  <c r="AC128" i="4"/>
  <c r="AB128" i="4"/>
  <c r="AD128" i="4" l="1"/>
  <c r="S128" i="4"/>
  <c r="AE128" i="4"/>
  <c r="F124" i="3"/>
  <c r="G129" i="4" s="1"/>
  <c r="F129" i="4"/>
  <c r="D124" i="3"/>
  <c r="E129" i="4" s="1"/>
  <c r="D129" i="4"/>
  <c r="A125" i="3"/>
  <c r="L125" i="3"/>
  <c r="M129" i="4" l="1"/>
  <c r="AD129" i="4" s="1"/>
  <c r="O125" i="3"/>
  <c r="N126" i="3" s="1"/>
  <c r="B126" i="3" s="1"/>
  <c r="C130" i="4"/>
  <c r="B130" i="4" s="1"/>
  <c r="C125" i="3" a="1"/>
  <c r="C125" i="3" s="1"/>
  <c r="E125" i="3" a="1"/>
  <c r="E125" i="3" s="1"/>
  <c r="N129" i="4"/>
  <c r="AC129" i="4"/>
  <c r="AB129" i="4"/>
  <c r="R129" i="4" l="1"/>
  <c r="S129" i="4"/>
  <c r="AE129" i="4"/>
  <c r="F125" i="3"/>
  <c r="G130" i="4" s="1"/>
  <c r="F130" i="4"/>
  <c r="D125" i="3"/>
  <c r="E130" i="4" s="1"/>
  <c r="D130" i="4"/>
  <c r="L126" i="3"/>
  <c r="A126" i="3"/>
  <c r="M130" i="4" l="1"/>
  <c r="R130" i="4" s="1"/>
  <c r="C126" i="3" a="1"/>
  <c r="C126" i="3" s="1"/>
  <c r="E126" i="3" a="1"/>
  <c r="E126" i="3" s="1"/>
  <c r="C131" i="4"/>
  <c r="B131" i="4" s="1"/>
  <c r="O126" i="3"/>
  <c r="N127" i="3" s="1"/>
  <c r="B127" i="3" s="1"/>
  <c r="N130" i="4"/>
  <c r="AC130" i="4"/>
  <c r="AB130" i="4"/>
  <c r="AD130" i="4"/>
  <c r="S130" i="4" l="1"/>
  <c r="AE130" i="4"/>
  <c r="F126" i="3"/>
  <c r="G131" i="4" s="1"/>
  <c r="F131" i="4"/>
  <c r="D126" i="3"/>
  <c r="E131" i="4" s="1"/>
  <c r="D131" i="4"/>
  <c r="A127" i="3"/>
  <c r="L127" i="3"/>
  <c r="M131" i="4" l="1"/>
  <c r="AD131" i="4" s="1"/>
  <c r="O127" i="3"/>
  <c r="N128" i="3" s="1"/>
  <c r="B128" i="3" s="1"/>
  <c r="C127" i="3" a="1"/>
  <c r="C127" i="3" s="1"/>
  <c r="E127" i="3" a="1"/>
  <c r="E127" i="3" s="1"/>
  <c r="C132" i="4"/>
  <c r="B132" i="4" s="1"/>
  <c r="AB131" i="4"/>
  <c r="N131" i="4"/>
  <c r="AC131" i="4"/>
  <c r="R131" i="4" l="1"/>
  <c r="AE131" i="4"/>
  <c r="S131" i="4"/>
  <c r="F127" i="3"/>
  <c r="G132" i="4" s="1"/>
  <c r="F132" i="4"/>
  <c r="D127" i="3"/>
  <c r="E132" i="4" s="1"/>
  <c r="D132" i="4"/>
  <c r="A128" i="3"/>
  <c r="L128" i="3"/>
  <c r="M132" i="4" l="1"/>
  <c r="O128" i="3"/>
  <c r="N129" i="3" s="1"/>
  <c r="B129" i="3" s="1"/>
  <c r="C128" i="3" a="1"/>
  <c r="C128" i="3" s="1"/>
  <c r="E128" i="3" a="1"/>
  <c r="E128" i="3" s="1"/>
  <c r="C133" i="4"/>
  <c r="B133" i="4" s="1"/>
  <c r="AC132" i="4"/>
  <c r="AB132" i="4"/>
  <c r="R132" i="4"/>
  <c r="AD132" i="4"/>
  <c r="N132" i="4"/>
  <c r="S132" i="4" l="1"/>
  <c r="AE132" i="4"/>
  <c r="F128" i="3"/>
  <c r="G133" i="4" s="1"/>
  <c r="F133" i="4"/>
  <c r="D128" i="3"/>
  <c r="E133" i="4" s="1"/>
  <c r="D133" i="4"/>
  <c r="L129" i="3"/>
  <c r="A129" i="3"/>
  <c r="M133" i="4" l="1"/>
  <c r="E129" i="3" a="1"/>
  <c r="E129" i="3" s="1"/>
  <c r="C129" i="3" a="1"/>
  <c r="C129" i="3" s="1"/>
  <c r="C134" i="4"/>
  <c r="B134" i="4" s="1"/>
  <c r="O129" i="3"/>
  <c r="N130" i="3" s="1"/>
  <c r="B130" i="3" s="1"/>
  <c r="AC133" i="4"/>
  <c r="AB133" i="4"/>
  <c r="AD133" i="4"/>
  <c r="R133" i="4"/>
  <c r="N133" i="4"/>
  <c r="S133" i="4" l="1"/>
  <c r="AE133" i="4"/>
  <c r="D129" i="3"/>
  <c r="E134" i="4" s="1"/>
  <c r="D134" i="4"/>
  <c r="F134" i="4"/>
  <c r="F129" i="3"/>
  <c r="G134" i="4" s="1"/>
  <c r="L130" i="3"/>
  <c r="A130" i="3"/>
  <c r="M134" i="4" l="1"/>
  <c r="C135" i="4"/>
  <c r="B135" i="4" s="1"/>
  <c r="C130" i="3" a="1"/>
  <c r="C130" i="3" s="1"/>
  <c r="E130" i="3" a="1"/>
  <c r="E130" i="3" s="1"/>
  <c r="O130" i="3"/>
  <c r="N131" i="3" s="1"/>
  <c r="B131" i="3" s="1"/>
  <c r="AC134" i="4"/>
  <c r="N134" i="4"/>
  <c r="AB134" i="4"/>
  <c r="AD134" i="4"/>
  <c r="R134" i="4"/>
  <c r="F130" i="3" l="1"/>
  <c r="G135" i="4" s="1"/>
  <c r="F135" i="4"/>
  <c r="D130" i="3"/>
  <c r="E135" i="4" s="1"/>
  <c r="D135" i="4"/>
  <c r="AE134" i="4"/>
  <c r="S134" i="4"/>
  <c r="A131" i="3"/>
  <c r="L131" i="3"/>
  <c r="M135" i="4" l="1"/>
  <c r="AD135" i="4" s="1"/>
  <c r="O131" i="3"/>
  <c r="N132" i="3" s="1"/>
  <c r="B132" i="3" s="1"/>
  <c r="E131" i="3" a="1"/>
  <c r="E131" i="3" s="1"/>
  <c r="C150" i="4"/>
  <c r="B150" i="4" s="1"/>
  <c r="C131" i="3" a="1"/>
  <c r="C131" i="3" s="1"/>
  <c r="N135" i="4"/>
  <c r="AC135" i="4"/>
  <c r="AB135" i="4"/>
  <c r="R135" i="4" l="1"/>
  <c r="S135" i="4"/>
  <c r="AE135" i="4"/>
  <c r="D131" i="3"/>
  <c r="E150" i="4" s="1"/>
  <c r="D150" i="4"/>
  <c r="F131" i="3"/>
  <c r="G150" i="4" s="1"/>
  <c r="F150" i="4"/>
  <c r="A132" i="3"/>
  <c r="L132" i="3"/>
  <c r="M150" i="4" l="1"/>
  <c r="R150" i="4" s="1"/>
  <c r="O132" i="3"/>
  <c r="N133" i="3" s="1"/>
  <c r="B133" i="3" s="1"/>
  <c r="C136" i="4"/>
  <c r="B136" i="4" s="1"/>
  <c r="C132" i="3" a="1"/>
  <c r="C132" i="3" s="1"/>
  <c r="E132" i="3" a="1"/>
  <c r="E132" i="3" s="1"/>
  <c r="AB150" i="4"/>
  <c r="N150" i="4"/>
  <c r="AC150" i="4"/>
  <c r="AD150" i="4" l="1"/>
  <c r="S150" i="4"/>
  <c r="AE150" i="4"/>
  <c r="F132" i="3"/>
  <c r="G136" i="4" s="1"/>
  <c r="F136" i="4"/>
  <c r="D132" i="3"/>
  <c r="E136" i="4" s="1"/>
  <c r="D136" i="4"/>
  <c r="A133" i="3"/>
  <c r="L133" i="3"/>
  <c r="M136" i="4" l="1"/>
  <c r="R136" i="4" s="1"/>
  <c r="O133" i="3"/>
  <c r="N134" i="3" s="1"/>
  <c r="B134" i="3" s="1"/>
  <c r="E133" i="3" a="1"/>
  <c r="E133" i="3" s="1"/>
  <c r="C142" i="4"/>
  <c r="B142" i="4" s="1"/>
  <c r="C133" i="3" a="1"/>
  <c r="C133" i="3" s="1"/>
  <c r="AC136" i="4"/>
  <c r="AB136" i="4"/>
  <c r="N136" i="4"/>
  <c r="AD136" i="4" l="1"/>
  <c r="S136" i="4"/>
  <c r="AE136" i="4"/>
  <c r="D133" i="3"/>
  <c r="E142" i="4" s="1"/>
  <c r="D142" i="4"/>
  <c r="F133" i="3"/>
  <c r="G142" i="4" s="1"/>
  <c r="F142" i="4"/>
  <c r="L134" i="3"/>
  <c r="A134" i="3"/>
  <c r="M142" i="4" l="1"/>
  <c r="R142" i="4" s="1"/>
  <c r="C152" i="4"/>
  <c r="B152" i="4" s="1"/>
  <c r="C134" i="3" a="1"/>
  <c r="C134" i="3" s="1"/>
  <c r="E134" i="3" a="1"/>
  <c r="E134" i="3" s="1"/>
  <c r="O134" i="3"/>
  <c r="N135" i="3" s="1"/>
  <c r="B135" i="3" s="1"/>
  <c r="AB142" i="4"/>
  <c r="AD142" i="4"/>
  <c r="N142" i="4"/>
  <c r="AC142" i="4"/>
  <c r="S142" i="4" l="1"/>
  <c r="AE142" i="4"/>
  <c r="F152" i="4"/>
  <c r="F134" i="3"/>
  <c r="G152" i="4" s="1"/>
  <c r="D134" i="3"/>
  <c r="E152" i="4" s="1"/>
  <c r="D152" i="4"/>
  <c r="L135" i="3"/>
  <c r="A135" i="3"/>
  <c r="M152" i="4" l="1"/>
  <c r="AD152" i="4" s="1"/>
  <c r="E135" i="3" a="1"/>
  <c r="E135" i="3" s="1"/>
  <c r="C137" i="4"/>
  <c r="B137" i="4" s="1"/>
  <c r="C135" i="3" a="1"/>
  <c r="C135" i="3" s="1"/>
  <c r="O135" i="3"/>
  <c r="N136" i="3" s="1"/>
  <c r="B136" i="3" s="1"/>
  <c r="AB152" i="4"/>
  <c r="AC152" i="4"/>
  <c r="N152" i="4"/>
  <c r="R152" i="4" l="1"/>
  <c r="S152" i="4"/>
  <c r="AE152" i="4"/>
  <c r="D135" i="3"/>
  <c r="E137" i="4" s="1"/>
  <c r="D137" i="4"/>
  <c r="F135" i="3"/>
  <c r="G137" i="4" s="1"/>
  <c r="F137" i="4"/>
  <c r="A136" i="3"/>
  <c r="L136" i="3"/>
  <c r="M137" i="4" l="1"/>
  <c r="O136" i="3"/>
  <c r="N137" i="3" s="1"/>
  <c r="B137" i="3" s="1"/>
  <c r="C136" i="3" a="1"/>
  <c r="C136" i="3" s="1"/>
  <c r="E136" i="3" a="1"/>
  <c r="E136" i="3" s="1"/>
  <c r="C143" i="4"/>
  <c r="B143" i="4" s="1"/>
  <c r="N137" i="4"/>
  <c r="AC137" i="4"/>
  <c r="AB137" i="4"/>
  <c r="R137" i="4"/>
  <c r="AD137" i="4"/>
  <c r="AE137" i="4" l="1"/>
  <c r="S137" i="4"/>
  <c r="F136" i="3"/>
  <c r="G143" i="4" s="1"/>
  <c r="F143" i="4"/>
  <c r="D136" i="3"/>
  <c r="E143" i="4" s="1"/>
  <c r="D143" i="4"/>
  <c r="L137" i="3"/>
  <c r="A137" i="3"/>
  <c r="M143" i="4" l="1"/>
  <c r="AD143" i="4" s="1"/>
  <c r="C153" i="4"/>
  <c r="B153" i="4" s="1"/>
  <c r="C137" i="3" a="1"/>
  <c r="C137" i="3" s="1"/>
  <c r="E137" i="3" a="1"/>
  <c r="E137" i="3" s="1"/>
  <c r="O137" i="3"/>
  <c r="N138" i="3" s="1"/>
  <c r="B138" i="3" s="1"/>
  <c r="AC143" i="4"/>
  <c r="AB143" i="4"/>
  <c r="N143" i="4"/>
  <c r="R143" i="4" l="1"/>
  <c r="S143" i="4"/>
  <c r="AE143" i="4"/>
  <c r="F137" i="3"/>
  <c r="G153" i="4" s="1"/>
  <c r="F153" i="4"/>
  <c r="D137" i="3"/>
  <c r="E153" i="4" s="1"/>
  <c r="D153" i="4"/>
  <c r="A138" i="3"/>
  <c r="L138" i="3"/>
  <c r="M153" i="4" l="1"/>
  <c r="R153" i="4" s="1"/>
  <c r="O138" i="3"/>
  <c r="N139" i="3" s="1"/>
  <c r="B139" i="3" s="1"/>
  <c r="C138" i="4"/>
  <c r="B138" i="4" s="1"/>
  <c r="C138" i="3" a="1"/>
  <c r="C138" i="3" s="1"/>
  <c r="E138" i="3" a="1"/>
  <c r="E138" i="3" s="1"/>
  <c r="AB153" i="4"/>
  <c r="AD153" i="4"/>
  <c r="N153" i="4"/>
  <c r="AC153" i="4"/>
  <c r="F138" i="3" l="1"/>
  <c r="G138" i="4" s="1"/>
  <c r="F138" i="4"/>
  <c r="D138" i="3"/>
  <c r="E138" i="4" s="1"/>
  <c r="D138" i="4"/>
  <c r="AE153" i="4"/>
  <c r="S153" i="4"/>
  <c r="A139" i="3"/>
  <c r="L139" i="3"/>
  <c r="M138" i="4" l="1"/>
  <c r="AD138" i="4" s="1"/>
  <c r="O139" i="3"/>
  <c r="N140" i="3" s="1"/>
  <c r="B140" i="3" s="1"/>
  <c r="E139" i="3" a="1"/>
  <c r="E139" i="3" s="1"/>
  <c r="C139" i="3" a="1"/>
  <c r="C139" i="3" s="1"/>
  <c r="C144" i="4"/>
  <c r="B144" i="4" s="1"/>
  <c r="R138" i="4"/>
  <c r="N138" i="4"/>
  <c r="AC138" i="4"/>
  <c r="AB138" i="4"/>
  <c r="S138" i="4" l="1"/>
  <c r="AE138" i="4"/>
  <c r="D139" i="3"/>
  <c r="E144" i="4" s="1"/>
  <c r="D144" i="4"/>
  <c r="F144" i="4"/>
  <c r="F139" i="3"/>
  <c r="G144" i="4" s="1"/>
  <c r="L140" i="3"/>
  <c r="A140" i="3"/>
  <c r="M144" i="4" l="1"/>
  <c r="R144" i="4" s="1"/>
  <c r="C140" i="3" a="1"/>
  <c r="C140" i="3" s="1"/>
  <c r="C148" i="4"/>
  <c r="B148" i="4" s="1"/>
  <c r="E140" i="3" a="1"/>
  <c r="E140" i="3" s="1"/>
  <c r="O140" i="3"/>
  <c r="N141" i="3" s="1"/>
  <c r="B141" i="3" s="1"/>
  <c r="AC144" i="4"/>
  <c r="N144" i="4"/>
  <c r="AB144" i="4"/>
  <c r="AD144" i="4" l="1"/>
  <c r="F148" i="4"/>
  <c r="F140" i="3"/>
  <c r="G148" i="4" s="1"/>
  <c r="S144" i="4"/>
  <c r="AE144" i="4"/>
  <c r="D140" i="3"/>
  <c r="E148" i="4" s="1"/>
  <c r="D148" i="4"/>
  <c r="A141" i="3"/>
  <c r="L141" i="3"/>
  <c r="M148" i="4" l="1"/>
  <c r="AD148" i="4" s="1"/>
  <c r="N148" i="4"/>
  <c r="AE148" i="4" s="1"/>
  <c r="O141" i="3"/>
  <c r="N142" i="3" s="1"/>
  <c r="B142" i="3" s="1"/>
  <c r="C139" i="4"/>
  <c r="B139" i="4" s="1"/>
  <c r="E141" i="3" a="1"/>
  <c r="E141" i="3" s="1"/>
  <c r="C141" i="3" a="1"/>
  <c r="C141" i="3" s="1"/>
  <c r="AB148" i="4"/>
  <c r="AC148" i="4"/>
  <c r="S148" i="4" l="1"/>
  <c r="R148" i="4"/>
  <c r="D141" i="3"/>
  <c r="E139" i="4" s="1"/>
  <c r="D139" i="4"/>
  <c r="F141" i="3"/>
  <c r="G139" i="4" s="1"/>
  <c r="F139" i="4"/>
  <c r="A142" i="3"/>
  <c r="L142" i="3"/>
  <c r="M139" i="4" l="1"/>
  <c r="AD139" i="4" s="1"/>
  <c r="O142" i="3"/>
  <c r="N143" i="3" s="1"/>
  <c r="B143" i="3" s="1"/>
  <c r="C145" i="4"/>
  <c r="B145" i="4" s="1"/>
  <c r="C142" i="3" a="1"/>
  <c r="C142" i="3" s="1"/>
  <c r="E142" i="3" a="1"/>
  <c r="E142" i="3" s="1"/>
  <c r="R139" i="4"/>
  <c r="AB139" i="4"/>
  <c r="N139" i="4"/>
  <c r="AC139" i="4"/>
  <c r="F142" i="3" l="1"/>
  <c r="G145" i="4" s="1"/>
  <c r="F145" i="4"/>
  <c r="AE139" i="4"/>
  <c r="S139" i="4"/>
  <c r="D142" i="3"/>
  <c r="E145" i="4" s="1"/>
  <c r="D145" i="4"/>
  <c r="A143" i="3"/>
  <c r="L143" i="3"/>
  <c r="M145" i="4" l="1"/>
  <c r="AD145" i="4" s="1"/>
  <c r="O143" i="3"/>
  <c r="N144" i="3" s="1"/>
  <c r="B144" i="3" s="1"/>
  <c r="E143" i="3" a="1"/>
  <c r="E143" i="3" s="1"/>
  <c r="C149" i="4"/>
  <c r="B149" i="4" s="1"/>
  <c r="C143" i="3" a="1"/>
  <c r="C143" i="3" s="1"/>
  <c r="N145" i="4"/>
  <c r="AC145" i="4"/>
  <c r="AB145" i="4"/>
  <c r="R145" i="4"/>
  <c r="S145" i="4" l="1"/>
  <c r="AE145" i="4"/>
  <c r="D143" i="3"/>
  <c r="E149" i="4" s="1"/>
  <c r="D149" i="4"/>
  <c r="F149" i="4"/>
  <c r="F143" i="3"/>
  <c r="G149" i="4" s="1"/>
  <c r="A144" i="3"/>
  <c r="L144" i="3"/>
  <c r="M149" i="4" l="1"/>
  <c r="AD149" i="4" s="1"/>
  <c r="O144" i="3"/>
  <c r="N145" i="3" s="1"/>
  <c r="B145" i="3" s="1"/>
  <c r="E144" i="3" a="1"/>
  <c r="E144" i="3" s="1"/>
  <c r="C140" i="4"/>
  <c r="B140" i="4" s="1"/>
  <c r="C144" i="3" a="1"/>
  <c r="C144" i="3" s="1"/>
  <c r="AC149" i="4"/>
  <c r="N149" i="4"/>
  <c r="AB149" i="4"/>
  <c r="R149" i="4" l="1"/>
  <c r="S149" i="4"/>
  <c r="AE149" i="4"/>
  <c r="D144" i="3"/>
  <c r="E140" i="4" s="1"/>
  <c r="D140" i="4"/>
  <c r="F144" i="3"/>
  <c r="G140" i="4" s="1"/>
  <c r="F140" i="4"/>
  <c r="L145" i="3"/>
  <c r="A145" i="3"/>
  <c r="M140" i="4" l="1"/>
  <c r="AD140" i="4" s="1"/>
  <c r="E145" i="3" a="1"/>
  <c r="E145" i="3" s="1"/>
  <c r="C145" i="3" a="1"/>
  <c r="C145" i="3" s="1"/>
  <c r="C146" i="4"/>
  <c r="B146" i="4" s="1"/>
  <c r="O145" i="3"/>
  <c r="N146" i="3" s="1"/>
  <c r="B146" i="3" s="1"/>
  <c r="R140" i="4"/>
  <c r="N140" i="4"/>
  <c r="AC140" i="4"/>
  <c r="AB140" i="4"/>
  <c r="S140" i="4" l="1"/>
  <c r="AE140" i="4"/>
  <c r="D145" i="3"/>
  <c r="E146" i="4" s="1"/>
  <c r="D146" i="4"/>
  <c r="F146" i="4"/>
  <c r="F145" i="3"/>
  <c r="G146" i="4" s="1"/>
  <c r="A146" i="3"/>
  <c r="L146" i="3"/>
  <c r="M146" i="4" l="1"/>
  <c r="R146" i="4" s="1"/>
  <c r="O146" i="3"/>
  <c r="N147" i="3" s="1"/>
  <c r="B147" i="3" s="1"/>
  <c r="C146" i="3" a="1"/>
  <c r="C146" i="3" s="1"/>
  <c r="C151" i="4"/>
  <c r="B151" i="4" s="1"/>
  <c r="E146" i="3" a="1"/>
  <c r="E146" i="3" s="1"/>
  <c r="AC146" i="4"/>
  <c r="N146" i="4"/>
  <c r="AB146" i="4"/>
  <c r="AD146" i="4" l="1"/>
  <c r="S146" i="4"/>
  <c r="AE146" i="4"/>
  <c r="F146" i="3"/>
  <c r="G151" i="4" s="1"/>
  <c r="F151" i="4"/>
  <c r="D146" i="3"/>
  <c r="E151" i="4" s="1"/>
  <c r="D151" i="4"/>
  <c r="A147" i="3"/>
  <c r="L147" i="3"/>
  <c r="M151" i="4" l="1"/>
  <c r="R151" i="4" s="1"/>
  <c r="O147" i="3"/>
  <c r="N148" i="3" s="1"/>
  <c r="B148" i="3" s="1"/>
  <c r="C141" i="4"/>
  <c r="B141" i="4" s="1"/>
  <c r="E147" i="3" a="1"/>
  <c r="E147" i="3" s="1"/>
  <c r="C147" i="3" a="1"/>
  <c r="C147" i="3" s="1"/>
  <c r="AC151" i="4"/>
  <c r="AB151" i="4"/>
  <c r="AD151" i="4"/>
  <c r="N151" i="4"/>
  <c r="S151" i="4" l="1"/>
  <c r="AE151" i="4"/>
  <c r="D147" i="3"/>
  <c r="E141" i="4" s="1"/>
  <c r="D141" i="4"/>
  <c r="F147" i="3"/>
  <c r="G141" i="4" s="1"/>
  <c r="F141" i="4"/>
  <c r="A148" i="3"/>
  <c r="L148" i="3"/>
  <c r="M141" i="4" l="1"/>
  <c r="R141" i="4" s="1"/>
  <c r="O148" i="3"/>
  <c r="N149" i="3" s="1"/>
  <c r="B149" i="3" s="1"/>
  <c r="C148" i="3" a="1"/>
  <c r="C148" i="3" s="1"/>
  <c r="C147" i="4"/>
  <c r="B147" i="4" s="1"/>
  <c r="E148" i="3" a="1"/>
  <c r="E148" i="3" s="1"/>
  <c r="N141" i="4"/>
  <c r="AC141" i="4"/>
  <c r="AB141" i="4"/>
  <c r="AD141" i="4" l="1"/>
  <c r="S141" i="4"/>
  <c r="AE141" i="4"/>
  <c r="F148" i="3"/>
  <c r="G147" i="4" s="1"/>
  <c r="F147" i="4"/>
  <c r="D148" i="3"/>
  <c r="E147" i="4" s="1"/>
  <c r="D147" i="4"/>
  <c r="A149" i="3"/>
  <c r="L149" i="3"/>
  <c r="M147" i="4" l="1"/>
  <c r="O149" i="3"/>
  <c r="N150" i="3" s="1"/>
  <c r="B150" i="3" s="1"/>
  <c r="C149" i="3" a="1"/>
  <c r="C149" i="3" s="1"/>
  <c r="E149" i="3" a="1"/>
  <c r="E149" i="3" s="1"/>
  <c r="C154" i="4"/>
  <c r="B154" i="4" s="1"/>
  <c r="N147" i="4"/>
  <c r="AC147" i="4"/>
  <c r="AB147" i="4"/>
  <c r="R147" i="4"/>
  <c r="AD147" i="4"/>
  <c r="AE147" i="4" l="1"/>
  <c r="S147" i="4"/>
  <c r="F149" i="3"/>
  <c r="G154" i="4" s="1"/>
  <c r="F154" i="4"/>
  <c r="D149" i="3"/>
  <c r="E154" i="4" s="1"/>
  <c r="D154" i="4"/>
  <c r="L150" i="3"/>
  <c r="A150" i="3"/>
  <c r="M154" i="4" l="1"/>
  <c r="R154" i="4" s="1"/>
  <c r="C150" i="3" a="1"/>
  <c r="C150" i="3" s="1"/>
  <c r="D150" i="3" s="1"/>
  <c r="E150" i="3" a="1"/>
  <c r="E150" i="3" s="1"/>
  <c r="F150" i="3" s="1"/>
  <c r="O150" i="3"/>
  <c r="N151" i="3" s="1"/>
  <c r="B151" i="3" s="1"/>
  <c r="AB154" i="4"/>
  <c r="N154" i="4"/>
  <c r="AC154" i="4"/>
  <c r="AD154" i="4" l="1"/>
  <c r="AE154" i="4"/>
  <c r="S154" i="4"/>
  <c r="L151" i="3"/>
  <c r="A151" i="3"/>
  <c r="C151" i="3" l="1" a="1"/>
  <c r="C151" i="3" s="1"/>
  <c r="D151" i="3" s="1"/>
  <c r="E151" i="3" a="1"/>
  <c r="E151" i="3" s="1"/>
  <c r="F151" i="3" s="1"/>
  <c r="O151" i="3"/>
  <c r="N152" i="3" s="1"/>
  <c r="B152" i="3" s="1"/>
  <c r="A152" i="3" l="1"/>
  <c r="L152" i="3"/>
  <c r="O152" i="3" l="1"/>
  <c r="N153" i="3" s="1"/>
  <c r="B153" i="3" s="1"/>
  <c r="C152" i="3" a="1"/>
  <c r="C152" i="3" s="1"/>
  <c r="D152" i="3" s="1"/>
  <c r="E152" i="3" a="1"/>
  <c r="E152" i="3" s="1"/>
  <c r="F152" i="3" s="1"/>
  <c r="A153" i="3" l="1"/>
  <c r="L153" i="3"/>
  <c r="O153" i="3" l="1"/>
  <c r="N154" i="3" s="1"/>
  <c r="B154" i="3" s="1"/>
  <c r="E153" i="3" a="1"/>
  <c r="E153" i="3" s="1"/>
  <c r="F153" i="3" s="1"/>
  <c r="C153" i="3" a="1"/>
  <c r="C153" i="3" s="1"/>
  <c r="D153" i="3" s="1"/>
  <c r="A154" i="3" l="1"/>
  <c r="L154" i="3"/>
  <c r="O154" i="3" l="1"/>
  <c r="N155" i="3" s="1"/>
  <c r="B155" i="3" s="1"/>
  <c r="C154" i="3" a="1"/>
  <c r="C154" i="3" s="1"/>
  <c r="D154" i="3" s="1"/>
  <c r="E154" i="3" a="1"/>
  <c r="E154" i="3" s="1"/>
  <c r="F154" i="3" s="1"/>
  <c r="A155" i="3" l="1"/>
  <c r="L155" i="3"/>
  <c r="O155" i="3" l="1"/>
  <c r="N156" i="3" s="1"/>
  <c r="B156" i="3" s="1"/>
  <c r="E155" i="3" a="1"/>
  <c r="E155" i="3" s="1"/>
  <c r="F155" i="3" s="1"/>
  <c r="C155" i="3" a="1"/>
  <c r="C155" i="3" s="1"/>
  <c r="D155" i="3" s="1"/>
  <c r="A156" i="3" l="1"/>
  <c r="L156" i="3"/>
  <c r="O156" i="3" l="1"/>
  <c r="N157" i="3" s="1"/>
  <c r="B157" i="3" s="1"/>
  <c r="E156" i="3" a="1"/>
  <c r="E156" i="3" s="1"/>
  <c r="F156" i="3" s="1"/>
  <c r="C156" i="3" a="1"/>
  <c r="C156" i="3" s="1"/>
  <c r="D156" i="3" s="1"/>
  <c r="A157" i="3" l="1"/>
  <c r="L157" i="3"/>
  <c r="O157" i="3" l="1"/>
  <c r="N158" i="3" s="1"/>
  <c r="B158" i="3" s="1"/>
  <c r="E157" i="3" a="1"/>
  <c r="E157" i="3" s="1"/>
  <c r="F157" i="3" s="1"/>
  <c r="C157" i="3" a="1"/>
  <c r="C157" i="3" s="1"/>
  <c r="D157" i="3" s="1"/>
  <c r="A158" i="3" l="1"/>
  <c r="L158" i="3"/>
  <c r="O158" i="3" l="1"/>
  <c r="N159" i="3" s="1"/>
  <c r="B159" i="3" s="1"/>
  <c r="E158" i="3" a="1"/>
  <c r="E158" i="3" s="1"/>
  <c r="F158" i="3" s="1"/>
  <c r="C158" i="3" a="1"/>
  <c r="C158" i="3" s="1"/>
  <c r="D158" i="3" s="1"/>
  <c r="L159" i="3" l="1"/>
  <c r="A159" i="3"/>
  <c r="C159" i="3" l="1" a="1"/>
  <c r="C159" i="3" s="1"/>
  <c r="D159" i="3" s="1"/>
  <c r="E159" i="3" a="1"/>
  <c r="E159" i="3" s="1"/>
  <c r="F159" i="3" s="1"/>
  <c r="O159" i="3"/>
  <c r="N160" i="3" s="1"/>
  <c r="B160" i="3" s="1"/>
  <c r="L160" i="3" l="1"/>
  <c r="A160" i="3"/>
  <c r="C160" i="3" l="1" a="1"/>
  <c r="C160" i="3" s="1"/>
  <c r="D160" i="3" s="1"/>
  <c r="E160" i="3" a="1"/>
  <c r="E160" i="3" s="1"/>
  <c r="F160" i="3" s="1"/>
  <c r="O160" i="3"/>
  <c r="N161" i="3" s="1"/>
  <c r="B161" i="3" s="1"/>
  <c r="A161" i="3" l="1"/>
  <c r="L161" i="3"/>
  <c r="O161" i="3" l="1"/>
  <c r="N162" i="3" s="1"/>
  <c r="B162" i="3" s="1"/>
  <c r="E161" i="3" a="1"/>
  <c r="E161" i="3" s="1"/>
  <c r="F161" i="3" s="1"/>
  <c r="C161" i="3" a="1"/>
  <c r="C161" i="3" s="1"/>
  <c r="D161" i="3" s="1"/>
  <c r="L162" i="3" l="1"/>
  <c r="A162" i="3"/>
  <c r="C162" i="3" l="1" a="1"/>
  <c r="C162" i="3" s="1"/>
  <c r="D162" i="3" s="1"/>
  <c r="E162" i="3" a="1"/>
  <c r="E162" i="3" s="1"/>
  <c r="F162" i="3" s="1"/>
  <c r="O162" i="3"/>
  <c r="N163" i="3" s="1"/>
  <c r="B163" i="3" s="1"/>
  <c r="A163" i="3" l="1"/>
  <c r="L163" i="3"/>
  <c r="O163" i="3" l="1"/>
  <c r="N164" i="3" s="1"/>
  <c r="B164" i="3" s="1"/>
  <c r="C163" i="3" a="1"/>
  <c r="C163" i="3" s="1"/>
  <c r="D163" i="3" s="1"/>
  <c r="E163" i="3" a="1"/>
  <c r="E163" i="3" s="1"/>
  <c r="F163" i="3" s="1"/>
  <c r="A164" i="3" l="1"/>
  <c r="L164" i="3"/>
  <c r="O164" i="3" l="1"/>
  <c r="N165" i="3" s="1"/>
  <c r="B165" i="3" s="1"/>
  <c r="E164" i="3" a="1"/>
  <c r="E164" i="3" s="1"/>
  <c r="F164" i="3" s="1"/>
  <c r="C164" i="3" a="1"/>
  <c r="C164" i="3" s="1"/>
  <c r="D164" i="3" s="1"/>
  <c r="A165" i="3" l="1"/>
  <c r="L165" i="3"/>
  <c r="O165" i="3" l="1"/>
  <c r="N166" i="3" s="1"/>
  <c r="B166" i="3" s="1"/>
  <c r="C165" i="3" a="1"/>
  <c r="C165" i="3" s="1"/>
  <c r="D165" i="3" s="1"/>
  <c r="E165" i="3" a="1"/>
  <c r="E165" i="3" s="1"/>
  <c r="F165" i="3" s="1"/>
  <c r="L166" i="3" l="1"/>
  <c r="A166" i="3"/>
  <c r="E166" i="3" l="1" a="1"/>
  <c r="E166" i="3" s="1"/>
  <c r="F166" i="3" s="1"/>
  <c r="C166" i="3" a="1"/>
  <c r="C166" i="3" s="1"/>
  <c r="D166" i="3" s="1"/>
  <c r="O166" i="3"/>
  <c r="N167" i="3" s="1"/>
  <c r="B167" i="3" s="1"/>
  <c r="A167" i="3" l="1"/>
  <c r="L167" i="3"/>
  <c r="O167" i="3" l="1"/>
  <c r="N168" i="3" s="1"/>
  <c r="B168" i="3" s="1"/>
  <c r="C167" i="3" a="1"/>
  <c r="C167" i="3" s="1"/>
  <c r="D167" i="3" s="1"/>
  <c r="E167" i="3" a="1"/>
  <c r="E167" i="3" s="1"/>
  <c r="F167" i="3" s="1"/>
  <c r="L168" i="3" l="1"/>
  <c r="A168" i="3"/>
  <c r="E168" i="3" l="1" a="1"/>
  <c r="E168" i="3" s="1"/>
  <c r="F168" i="3" s="1"/>
  <c r="C168" i="3" a="1"/>
  <c r="C168" i="3" s="1"/>
  <c r="D168" i="3" s="1"/>
  <c r="O168" i="3"/>
  <c r="N169" i="3" s="1"/>
  <c r="B169" i="3" s="1"/>
  <c r="A169" i="3" l="1"/>
  <c r="L169" i="3"/>
  <c r="O169" i="3" l="1"/>
  <c r="N170" i="3" s="1"/>
  <c r="B170" i="3" s="1"/>
  <c r="C169" i="3" a="1"/>
  <c r="C169" i="3" s="1"/>
  <c r="D169" i="3" s="1"/>
  <c r="E169" i="3" a="1"/>
  <c r="E169" i="3" s="1"/>
  <c r="F169" i="3" s="1"/>
  <c r="L170" i="3" l="1"/>
  <c r="A170" i="3"/>
  <c r="E170" i="3" l="1" a="1"/>
  <c r="E170" i="3" s="1"/>
  <c r="F170" i="3" s="1"/>
  <c r="C170" i="3" a="1"/>
  <c r="C170" i="3" s="1"/>
  <c r="D170" i="3" s="1"/>
  <c r="O170" i="3"/>
  <c r="N171" i="3" s="1"/>
  <c r="B171" i="3" s="1"/>
  <c r="A171" i="3" l="1"/>
  <c r="L171" i="3"/>
  <c r="O171" i="3" l="1"/>
  <c r="N172" i="3" s="1"/>
  <c r="B172" i="3" s="1"/>
  <c r="C171" i="3" a="1"/>
  <c r="C171" i="3" s="1"/>
  <c r="D171" i="3" s="1"/>
  <c r="E171" i="3" a="1"/>
  <c r="E171" i="3" s="1"/>
  <c r="F171" i="3" s="1"/>
  <c r="L172" i="3" l="1"/>
  <c r="A172" i="3"/>
  <c r="E172" i="3" l="1" a="1"/>
  <c r="E172" i="3" s="1"/>
  <c r="F172" i="3" s="1"/>
  <c r="C172" i="3" a="1"/>
  <c r="C172" i="3" s="1"/>
  <c r="D172" i="3" s="1"/>
  <c r="O172" i="3"/>
  <c r="N173" i="3" s="1"/>
  <c r="B173" i="3" s="1"/>
  <c r="A173" i="3" l="1"/>
  <c r="L173" i="3"/>
  <c r="O173" i="3" l="1"/>
  <c r="N174" i="3" s="1"/>
  <c r="B174" i="3" s="1"/>
  <c r="C173" i="3" a="1"/>
  <c r="C173" i="3" s="1"/>
  <c r="D173" i="3" s="1"/>
  <c r="E173" i="3" a="1"/>
  <c r="E173" i="3" s="1"/>
  <c r="F173" i="3" s="1"/>
  <c r="L174" i="3" l="1"/>
  <c r="A174" i="3"/>
  <c r="C174" i="3" l="1" a="1"/>
  <c r="C174" i="3" s="1"/>
  <c r="D174" i="3" s="1"/>
  <c r="E174" i="3" a="1"/>
  <c r="E174" i="3" s="1"/>
  <c r="F174" i="3" s="1"/>
  <c r="O174" i="3"/>
  <c r="N175" i="3" s="1"/>
  <c r="B175" i="3" s="1"/>
  <c r="A175" i="3" l="1"/>
  <c r="L175" i="3"/>
  <c r="O175" i="3" l="1"/>
  <c r="N176" i="3" s="1"/>
  <c r="B176" i="3" s="1"/>
  <c r="C175" i="3" a="1"/>
  <c r="C175" i="3" s="1"/>
  <c r="D175" i="3" s="1"/>
  <c r="E175" i="3" a="1"/>
  <c r="E175" i="3" s="1"/>
  <c r="F175" i="3" s="1"/>
  <c r="L176" i="3" l="1"/>
  <c r="A176" i="3"/>
  <c r="C176" i="3" l="1" a="1"/>
  <c r="C176" i="3" s="1"/>
  <c r="D176" i="3" s="1"/>
  <c r="E176" i="3" a="1"/>
  <c r="E176" i="3" s="1"/>
  <c r="F176" i="3" s="1"/>
  <c r="O176" i="3"/>
  <c r="N177" i="3" s="1"/>
  <c r="B177" i="3" s="1"/>
  <c r="A177" i="3" l="1"/>
  <c r="L177" i="3"/>
  <c r="O177" i="3" l="1"/>
  <c r="N178" i="3" s="1"/>
  <c r="B178" i="3" s="1"/>
  <c r="C177" i="3" a="1"/>
  <c r="C177" i="3" s="1"/>
  <c r="D177" i="3" s="1"/>
  <c r="E177" i="3" a="1"/>
  <c r="E177" i="3" s="1"/>
  <c r="F177" i="3" s="1"/>
  <c r="L178" i="3" l="1"/>
  <c r="A178" i="3"/>
  <c r="C178" i="3" l="1" a="1"/>
  <c r="C178" i="3" s="1"/>
  <c r="D178" i="3" s="1"/>
  <c r="E178" i="3" a="1"/>
  <c r="E178" i="3" s="1"/>
  <c r="F178" i="3" s="1"/>
  <c r="O178" i="3"/>
  <c r="N179" i="3" s="1"/>
  <c r="B179" i="3" s="1"/>
  <c r="A179" i="3" l="1"/>
  <c r="L179" i="3"/>
  <c r="O179" i="3" l="1"/>
  <c r="N180" i="3" s="1"/>
  <c r="B180" i="3" s="1"/>
  <c r="E179" i="3" a="1"/>
  <c r="E179" i="3" s="1"/>
  <c r="F179" i="3" s="1"/>
  <c r="C179" i="3" a="1"/>
  <c r="C179" i="3" s="1"/>
  <c r="D179" i="3" s="1"/>
  <c r="A180" i="3" l="1"/>
  <c r="L180" i="3"/>
  <c r="O180" i="3" l="1"/>
  <c r="N181" i="3" s="1"/>
  <c r="B181" i="3" s="1"/>
  <c r="C180" i="3" a="1"/>
  <c r="C180" i="3" s="1"/>
  <c r="D180" i="3" s="1"/>
  <c r="E180" i="3" a="1"/>
  <c r="E180" i="3" s="1"/>
  <c r="F180" i="3" s="1"/>
  <c r="A181" i="3" l="1"/>
  <c r="L181" i="3"/>
  <c r="O181" i="3" l="1"/>
  <c r="N182" i="3" s="1"/>
  <c r="B182" i="3" s="1"/>
  <c r="E181" i="3" a="1"/>
  <c r="E181" i="3" s="1"/>
  <c r="F181" i="3" s="1"/>
  <c r="C181" i="3" a="1"/>
  <c r="C181" i="3" s="1"/>
  <c r="D181" i="3" s="1"/>
  <c r="A182" i="3" l="1"/>
  <c r="L182" i="3"/>
  <c r="O182" i="3" l="1"/>
  <c r="N183" i="3" s="1"/>
  <c r="B183" i="3" s="1"/>
  <c r="E182" i="3" a="1"/>
  <c r="E182" i="3" s="1"/>
  <c r="F182" i="3" s="1"/>
  <c r="C182" i="3" a="1"/>
  <c r="C182" i="3" s="1"/>
  <c r="D182" i="3" s="1"/>
  <c r="A183" i="3" l="1"/>
  <c r="L183" i="3"/>
  <c r="O183" i="3" l="1"/>
  <c r="N184" i="3" s="1"/>
  <c r="B184" i="3" s="1"/>
  <c r="C183" i="3" a="1"/>
  <c r="C183" i="3" s="1"/>
  <c r="D183" i="3" s="1"/>
  <c r="E183" i="3" a="1"/>
  <c r="E183" i="3" s="1"/>
  <c r="F183" i="3" s="1"/>
  <c r="L184" i="3" l="1"/>
  <c r="A184" i="3"/>
  <c r="E184" i="3" l="1" a="1"/>
  <c r="E184" i="3" s="1"/>
  <c r="F184" i="3" s="1"/>
  <c r="C184" i="3" a="1"/>
  <c r="C184" i="3" s="1"/>
  <c r="D184" i="3" s="1"/>
  <c r="O184" i="3"/>
  <c r="N185" i="3" s="1"/>
  <c r="B185" i="3" s="1"/>
  <c r="A185" i="3" l="1"/>
  <c r="L185" i="3"/>
  <c r="O185" i="3" l="1"/>
  <c r="N186" i="3" s="1"/>
  <c r="B186" i="3" s="1"/>
  <c r="C185" i="3" a="1"/>
  <c r="C185" i="3" s="1"/>
  <c r="D185" i="3" s="1"/>
  <c r="E185" i="3" a="1"/>
  <c r="E185" i="3" s="1"/>
  <c r="F185" i="3" s="1"/>
  <c r="L186" i="3" l="1"/>
  <c r="A186" i="3"/>
  <c r="C186" i="3" l="1" a="1"/>
  <c r="C186" i="3" s="1"/>
  <c r="D186" i="3" s="1"/>
  <c r="E186" i="3" a="1"/>
  <c r="E186" i="3" s="1"/>
  <c r="F186" i="3" s="1"/>
  <c r="O186" i="3"/>
  <c r="N187" i="3" s="1"/>
  <c r="B187" i="3" s="1"/>
  <c r="A187" i="3" l="1"/>
  <c r="L187" i="3"/>
  <c r="O187" i="3" l="1"/>
  <c r="N188" i="3" s="1"/>
  <c r="B188" i="3" s="1"/>
  <c r="C187" i="3" a="1"/>
  <c r="C187" i="3" s="1"/>
  <c r="D187" i="3" s="1"/>
  <c r="E187" i="3" a="1"/>
  <c r="E187" i="3" s="1"/>
  <c r="F187" i="3" s="1"/>
  <c r="L188" i="3" l="1"/>
  <c r="A188" i="3"/>
  <c r="E188" i="3" l="1" a="1"/>
  <c r="E188" i="3" s="1"/>
  <c r="F188" i="3" s="1"/>
  <c r="C188" i="3" a="1"/>
  <c r="C188" i="3" s="1"/>
  <c r="D188" i="3" s="1"/>
  <c r="O188" i="3"/>
  <c r="N189" i="3" s="1"/>
  <c r="B189" i="3" s="1"/>
  <c r="A189" i="3" l="1"/>
  <c r="L189" i="3"/>
  <c r="O189" i="3" l="1"/>
  <c r="N190" i="3" s="1"/>
  <c r="B190" i="3" s="1"/>
  <c r="C189" i="3" a="1"/>
  <c r="C189" i="3" s="1"/>
  <c r="D189" i="3" s="1"/>
  <c r="E189" i="3" a="1"/>
  <c r="E189" i="3" s="1"/>
  <c r="F189" i="3" s="1"/>
  <c r="L190" i="3" l="1"/>
  <c r="A190" i="3"/>
  <c r="E190" i="3" l="1" a="1"/>
  <c r="E190" i="3" s="1"/>
  <c r="F190" i="3" s="1"/>
  <c r="C190" i="3" a="1"/>
  <c r="C190" i="3" s="1"/>
  <c r="D190" i="3" s="1"/>
  <c r="O190" i="3"/>
  <c r="N191" i="3" s="1"/>
  <c r="B191" i="3" s="1"/>
  <c r="A191" i="3" l="1"/>
  <c r="L191" i="3"/>
  <c r="O191" i="3" l="1"/>
  <c r="N192" i="3" s="1"/>
  <c r="B192" i="3" s="1"/>
  <c r="C191" i="3" a="1"/>
  <c r="C191" i="3" s="1"/>
  <c r="D191" i="3" s="1"/>
  <c r="E191" i="3" a="1"/>
  <c r="E191" i="3" s="1"/>
  <c r="F191" i="3" s="1"/>
  <c r="L192" i="3" l="1"/>
  <c r="A192" i="3"/>
  <c r="C192" i="3" l="1" a="1"/>
  <c r="C192" i="3" s="1"/>
  <c r="D192" i="3" s="1"/>
  <c r="E192" i="3" a="1"/>
  <c r="E192" i="3" s="1"/>
  <c r="F192" i="3" s="1"/>
  <c r="O192" i="3"/>
  <c r="N193" i="3" s="1"/>
  <c r="B193" i="3" s="1"/>
  <c r="A193" i="3" l="1"/>
  <c r="L193" i="3"/>
  <c r="O193" i="3" l="1"/>
  <c r="N194" i="3" s="1"/>
  <c r="B194" i="3" s="1"/>
  <c r="C193" i="3" a="1"/>
  <c r="C193" i="3" s="1"/>
  <c r="D193" i="3" s="1"/>
  <c r="E193" i="3" a="1"/>
  <c r="E193" i="3" s="1"/>
  <c r="F193" i="3" s="1"/>
  <c r="A194" i="3" l="1"/>
  <c r="L194" i="3"/>
  <c r="O194" i="3" l="1"/>
  <c r="N195" i="3" s="1"/>
  <c r="B195" i="3" s="1"/>
  <c r="E194" i="3" a="1"/>
  <c r="E194" i="3" s="1"/>
  <c r="F194" i="3" s="1"/>
  <c r="C194" i="3" a="1"/>
  <c r="C194" i="3" s="1"/>
  <c r="D194" i="3" s="1"/>
  <c r="A195" i="3" l="1"/>
  <c r="L195" i="3"/>
  <c r="O195" i="3" l="1"/>
  <c r="N196" i="3" s="1"/>
  <c r="B196" i="3" s="1"/>
  <c r="C195" i="3" a="1"/>
  <c r="C195" i="3" s="1"/>
  <c r="D195" i="3" s="1"/>
  <c r="E195" i="3" a="1"/>
  <c r="E195" i="3" s="1"/>
  <c r="F195" i="3" s="1"/>
  <c r="L196" i="3" l="1"/>
  <c r="A196" i="3"/>
  <c r="E196" i="3" l="1" a="1"/>
  <c r="E196" i="3" s="1"/>
  <c r="F196" i="3" s="1"/>
  <c r="C196" i="3" a="1"/>
  <c r="C196" i="3" s="1"/>
  <c r="D196" i="3" s="1"/>
  <c r="O196" i="3"/>
  <c r="N197" i="3" s="1"/>
  <c r="B197" i="3" s="1"/>
  <c r="A197" i="3" l="1"/>
  <c r="L197" i="3"/>
  <c r="O197" i="3" l="1"/>
  <c r="N198" i="3" s="1"/>
  <c r="B198" i="3" s="1"/>
  <c r="C197" i="3" a="1"/>
  <c r="C197" i="3" s="1"/>
  <c r="D197" i="3" s="1"/>
  <c r="E197" i="3" a="1"/>
  <c r="E197" i="3" s="1"/>
  <c r="F197" i="3" s="1"/>
  <c r="L198" i="3" l="1"/>
  <c r="A198" i="3"/>
  <c r="E198" i="3" l="1" a="1"/>
  <c r="E198" i="3" s="1"/>
  <c r="F198" i="3" s="1"/>
  <c r="C198" i="3" a="1"/>
  <c r="C198" i="3" s="1"/>
  <c r="D198" i="3" s="1"/>
  <c r="O198" i="3"/>
  <c r="N199" i="3" s="1"/>
  <c r="B199" i="3" s="1"/>
  <c r="A199" i="3" l="1"/>
  <c r="L199" i="3"/>
  <c r="O199" i="3" l="1"/>
  <c r="N200" i="3" s="1"/>
  <c r="B200" i="3" s="1"/>
  <c r="C199" i="3" a="1"/>
  <c r="C199" i="3" s="1"/>
  <c r="D199" i="3" s="1"/>
  <c r="E199" i="3" a="1"/>
  <c r="E199" i="3" s="1"/>
  <c r="F199" i="3" s="1"/>
  <c r="A200" i="3" l="1"/>
  <c r="L200" i="3"/>
  <c r="O200" i="3" l="1"/>
  <c r="C200" i="3" a="1"/>
  <c r="C200" i="3" s="1"/>
  <c r="D200" i="3" s="1"/>
  <c r="E200" i="3" a="1"/>
  <c r="E200" i="3" s="1"/>
  <c r="F200" i="3" s="1"/>
  <c r="X122" i="4" l="1"/>
  <c r="AL34" i="4"/>
  <c r="AL92" i="4"/>
  <c r="AL152" i="4"/>
  <c r="AA47" i="4"/>
  <c r="AG47" i="4"/>
  <c r="AJ47" i="4"/>
  <c r="AK47" i="4"/>
  <c r="P47" i="4"/>
  <c r="U47" i="4"/>
  <c r="W47" i="4"/>
  <c r="Y47" i="4"/>
  <c r="X84" i="4"/>
  <c r="AA62" i="4"/>
  <c r="AG62" i="4"/>
  <c r="AJ62" i="4"/>
  <c r="AK62" i="4"/>
  <c r="P62" i="4"/>
  <c r="U62" i="4"/>
  <c r="W62" i="4"/>
  <c r="Y62" i="4"/>
  <c r="Z152" i="4"/>
  <c r="AF152" i="4"/>
  <c r="AH152" i="4"/>
  <c r="AI152" i="4"/>
  <c r="O152" i="4"/>
  <c r="T152" i="4"/>
  <c r="V152" i="4"/>
  <c r="X152" i="4"/>
  <c r="AL21" i="4"/>
  <c r="AL83" i="4"/>
  <c r="AA99" i="4"/>
  <c r="AG99" i="4"/>
  <c r="AJ99" i="4"/>
  <c r="AK99" i="4"/>
  <c r="P99" i="4"/>
  <c r="U99" i="4"/>
  <c r="W99" i="4"/>
  <c r="Y99" i="4"/>
  <c r="AA43" i="4"/>
  <c r="AG43" i="4"/>
  <c r="AJ43" i="4"/>
  <c r="AK43" i="4"/>
  <c r="P43" i="4"/>
  <c r="U43" i="4"/>
  <c r="W43" i="4"/>
  <c r="Y43" i="4"/>
  <c r="Z21" i="4"/>
  <c r="AF21" i="4"/>
  <c r="AH21" i="4"/>
  <c r="AI21" i="4"/>
  <c r="O21" i="4"/>
  <c r="T21" i="4"/>
  <c r="V21" i="4"/>
  <c r="X21" i="4"/>
  <c r="Z83" i="4"/>
  <c r="AF83" i="4"/>
  <c r="AH83" i="4"/>
  <c r="AI83" i="4"/>
  <c r="O83" i="4"/>
  <c r="T83" i="4"/>
  <c r="V83" i="4"/>
  <c r="X83" i="4"/>
  <c r="AA111" i="4"/>
  <c r="AG111" i="4"/>
  <c r="AJ111" i="4"/>
  <c r="AK111" i="4"/>
  <c r="P111" i="4"/>
  <c r="U111" i="4"/>
  <c r="W111" i="4"/>
  <c r="Y111" i="4"/>
  <c r="AL35" i="4"/>
  <c r="AA10" i="4"/>
  <c r="AG10" i="4"/>
  <c r="AJ10" i="4"/>
  <c r="AK10" i="4"/>
  <c r="P10" i="4"/>
  <c r="U10" i="4"/>
  <c r="W10" i="4"/>
  <c r="Y10" i="4"/>
  <c r="AL60" i="4"/>
  <c r="AA38" i="4"/>
  <c r="AG38" i="4"/>
  <c r="AJ38" i="4"/>
  <c r="AK38" i="4"/>
  <c r="P38" i="4"/>
  <c r="U38" i="4"/>
  <c r="W38" i="4"/>
  <c r="Y38" i="4"/>
  <c r="X80" i="4"/>
  <c r="Z34" i="4"/>
  <c r="AF34" i="4"/>
  <c r="AH34" i="4"/>
  <c r="AI34" i="4"/>
  <c r="O34" i="4"/>
  <c r="T34" i="4"/>
  <c r="V34" i="4"/>
  <c r="X34" i="4"/>
  <c r="AL119" i="4"/>
  <c r="AA54" i="4"/>
  <c r="AG54" i="4"/>
  <c r="AJ54" i="4"/>
  <c r="AK54" i="4"/>
  <c r="P54" i="4"/>
  <c r="U54" i="4"/>
  <c r="W54" i="4"/>
  <c r="Y54" i="4"/>
  <c r="AA102" i="4"/>
  <c r="AG102" i="4"/>
  <c r="AJ102" i="4"/>
  <c r="AK102" i="4"/>
  <c r="P102" i="4"/>
  <c r="U102" i="4"/>
  <c r="W102" i="4"/>
  <c r="Y102" i="4"/>
  <c r="AA89" i="4"/>
  <c r="AG89" i="4"/>
  <c r="AJ89" i="4"/>
  <c r="AK89" i="4"/>
  <c r="P89" i="4"/>
  <c r="U89" i="4"/>
  <c r="W89" i="4"/>
  <c r="Y89" i="4"/>
  <c r="AL28" i="4"/>
  <c r="AA143" i="4"/>
  <c r="AG143" i="4"/>
  <c r="AJ143" i="4"/>
  <c r="AK143" i="4"/>
  <c r="P143" i="4"/>
  <c r="U143" i="4"/>
  <c r="W143" i="4"/>
  <c r="Y143" i="4"/>
  <c r="AL144" i="4"/>
  <c r="X29" i="4"/>
  <c r="AL50" i="4"/>
  <c r="AA137" i="4"/>
  <c r="AG137" i="4"/>
  <c r="AJ137" i="4"/>
  <c r="AK137" i="4"/>
  <c r="P137" i="4"/>
  <c r="U137" i="4"/>
  <c r="W137" i="4"/>
  <c r="Y137" i="4"/>
  <c r="Z50" i="4"/>
  <c r="AF50" i="4"/>
  <c r="AH50" i="4"/>
  <c r="AI50" i="4"/>
  <c r="O50" i="4"/>
  <c r="T50" i="4"/>
  <c r="V50" i="4"/>
  <c r="X50" i="4"/>
  <c r="X114" i="4"/>
  <c r="X88" i="4"/>
  <c r="AL73" i="4"/>
  <c r="X81" i="4"/>
  <c r="X78" i="4"/>
  <c r="X128" i="4"/>
  <c r="AA19" i="4"/>
  <c r="AG19" i="4"/>
  <c r="AJ19" i="4"/>
  <c r="AK19" i="4"/>
  <c r="P19" i="4"/>
  <c r="U19" i="4"/>
  <c r="W19" i="4"/>
  <c r="Y19" i="4"/>
  <c r="AA122" i="4"/>
  <c r="AG122" i="4"/>
  <c r="AJ122" i="4"/>
  <c r="AK122" i="4"/>
  <c r="P122" i="4"/>
  <c r="U122" i="4"/>
  <c r="W122" i="4"/>
  <c r="Y122" i="4"/>
  <c r="AH128" i="4"/>
  <c r="AI128" i="4"/>
  <c r="O128" i="4"/>
  <c r="T128" i="4"/>
  <c r="V128" i="4"/>
  <c r="Z128" i="4"/>
  <c r="AF128" i="4"/>
  <c r="AL128" i="4"/>
  <c r="Z92" i="4"/>
  <c r="AF92" i="4"/>
  <c r="AH92" i="4"/>
  <c r="AI92" i="4"/>
  <c r="O92" i="4"/>
  <c r="T92" i="4"/>
  <c r="V92" i="4"/>
  <c r="X92" i="4"/>
  <c r="AA29" i="4"/>
  <c r="AG29" i="4"/>
  <c r="AJ29" i="4"/>
  <c r="AK29" i="4"/>
  <c r="P29" i="4"/>
  <c r="U29" i="4"/>
  <c r="W29" i="4"/>
  <c r="Y29" i="4"/>
  <c r="AA55" i="4"/>
  <c r="AG55" i="4"/>
  <c r="AJ55" i="4"/>
  <c r="AK55" i="4"/>
  <c r="P55" i="4"/>
  <c r="U55" i="4"/>
  <c r="W55" i="4"/>
  <c r="Y55" i="4"/>
  <c r="Z28" i="4"/>
  <c r="AF28" i="4"/>
  <c r="AH28" i="4"/>
  <c r="AI28" i="4"/>
  <c r="O28" i="4"/>
  <c r="T28" i="4"/>
  <c r="V28" i="4"/>
  <c r="X28" i="4"/>
  <c r="AA125" i="4"/>
  <c r="AG125" i="4"/>
  <c r="AJ125" i="4"/>
  <c r="AK125" i="4"/>
  <c r="P125" i="4"/>
  <c r="U125" i="4"/>
  <c r="W125" i="4"/>
  <c r="Y125" i="4"/>
  <c r="AL151" i="4"/>
  <c r="Z119" i="4"/>
  <c r="AF119" i="4"/>
  <c r="AH119" i="4"/>
  <c r="AI119" i="4"/>
  <c r="O119" i="4"/>
  <c r="T119" i="4"/>
  <c r="V119" i="4"/>
  <c r="X119" i="4"/>
  <c r="AA154" i="4"/>
  <c r="AG154" i="4"/>
  <c r="AJ154" i="4"/>
  <c r="AK154" i="4"/>
  <c r="P154" i="4"/>
  <c r="U154" i="4"/>
  <c r="W154" i="4"/>
  <c r="Y154" i="4"/>
  <c r="AA93" i="4"/>
  <c r="AG93" i="4"/>
  <c r="AJ93" i="4"/>
  <c r="AK93" i="4"/>
  <c r="P93" i="4"/>
  <c r="U93" i="4"/>
  <c r="W93" i="4"/>
  <c r="Y93" i="4"/>
  <c r="X47" i="4"/>
  <c r="AL82" i="4"/>
  <c r="Z73" i="4"/>
  <c r="AF73" i="4"/>
  <c r="AH73" i="4"/>
  <c r="AI73" i="4"/>
  <c r="O73" i="4"/>
  <c r="T73" i="4"/>
  <c r="V73" i="4"/>
  <c r="X73" i="4"/>
  <c r="AA14" i="4"/>
  <c r="AG14" i="4"/>
  <c r="AJ14" i="4"/>
  <c r="AK14" i="4"/>
  <c r="P14" i="4"/>
  <c r="U14" i="4"/>
  <c r="W14" i="4"/>
  <c r="Y14" i="4"/>
  <c r="Z151" i="4"/>
  <c r="AF151" i="4"/>
  <c r="AH151" i="4"/>
  <c r="AI151" i="4"/>
  <c r="O151" i="4"/>
  <c r="T151" i="4"/>
  <c r="V151" i="4"/>
  <c r="X151" i="4"/>
  <c r="AA85" i="4"/>
  <c r="AG85" i="4"/>
  <c r="AJ85" i="4"/>
  <c r="AK85" i="4"/>
  <c r="P85" i="4"/>
  <c r="U85" i="4"/>
  <c r="W85" i="4"/>
  <c r="Y85" i="4"/>
  <c r="AH114" i="4"/>
  <c r="AI114" i="4"/>
  <c r="O114" i="4"/>
  <c r="T114" i="4"/>
  <c r="V114" i="4"/>
  <c r="Z114" i="4"/>
  <c r="AF114" i="4"/>
  <c r="AL114" i="4"/>
  <c r="AA144" i="4"/>
  <c r="AG144" i="4"/>
  <c r="AJ144" i="4"/>
  <c r="AK144" i="4"/>
  <c r="P144" i="4"/>
  <c r="U144" i="4"/>
  <c r="W144" i="4"/>
  <c r="Y144" i="4"/>
  <c r="AL150" i="4"/>
  <c r="AA145" i="4"/>
  <c r="AG145" i="4"/>
  <c r="AJ145" i="4"/>
  <c r="AK145" i="4"/>
  <c r="P145" i="4"/>
  <c r="U145" i="4"/>
  <c r="W145" i="4"/>
  <c r="Y145" i="4"/>
  <c r="AA112" i="4"/>
  <c r="AG112" i="4"/>
  <c r="AJ112" i="4"/>
  <c r="AK112" i="4"/>
  <c r="P112" i="4"/>
  <c r="U112" i="4"/>
  <c r="W112" i="4"/>
  <c r="Y112" i="4"/>
  <c r="Z144" i="4"/>
  <c r="AF144" i="4"/>
  <c r="AH144" i="4"/>
  <c r="AI144" i="4"/>
  <c r="O144" i="4"/>
  <c r="T144" i="4"/>
  <c r="V144" i="4"/>
  <c r="X144" i="4"/>
  <c r="AA11" i="4"/>
  <c r="AG11" i="4"/>
  <c r="AJ11" i="4"/>
  <c r="AK11" i="4"/>
  <c r="P11" i="4"/>
  <c r="U11" i="4"/>
  <c r="W11" i="4"/>
  <c r="Y11" i="4"/>
  <c r="AL89" i="4"/>
  <c r="AL61" i="4"/>
  <c r="Z35" i="4"/>
  <c r="AF35" i="4"/>
  <c r="AH35" i="4"/>
  <c r="AI35" i="4"/>
  <c r="O35" i="4"/>
  <c r="T35" i="4"/>
  <c r="V35" i="4"/>
  <c r="X35" i="4"/>
  <c r="AH88" i="4"/>
  <c r="AI88" i="4"/>
  <c r="O88" i="4"/>
  <c r="T88" i="4"/>
  <c r="V88" i="4"/>
  <c r="Z88" i="4"/>
  <c r="AF88" i="4"/>
  <c r="AL88" i="4"/>
  <c r="Z82" i="4"/>
  <c r="AF82" i="4"/>
  <c r="AH82" i="4"/>
  <c r="AI82" i="4"/>
  <c r="O82" i="4"/>
  <c r="T82" i="4"/>
  <c r="V82" i="4"/>
  <c r="X82" i="4"/>
  <c r="AH84" i="4"/>
  <c r="AI84" i="4"/>
  <c r="O84" i="4"/>
  <c r="T84" i="4"/>
  <c r="V84" i="4"/>
  <c r="Z84" i="4"/>
  <c r="AF84" i="4"/>
  <c r="AL84" i="4"/>
  <c r="Z61" i="4"/>
  <c r="AF61" i="4"/>
  <c r="AH61" i="4"/>
  <c r="AI61" i="4"/>
  <c r="O61" i="4"/>
  <c r="T61" i="4"/>
  <c r="V61" i="4"/>
  <c r="X61" i="4"/>
  <c r="AA150" i="4"/>
  <c r="AG150" i="4"/>
  <c r="AJ150" i="4"/>
  <c r="AK150" i="4"/>
  <c r="P150" i="4"/>
  <c r="U150" i="4"/>
  <c r="W150" i="4"/>
  <c r="Y150" i="4"/>
  <c r="AL147" i="4"/>
  <c r="AL146" i="4"/>
  <c r="AL45" i="4"/>
  <c r="AL52" i="4"/>
  <c r="AA118" i="4"/>
  <c r="AG118" i="4"/>
  <c r="AJ118" i="4"/>
  <c r="AK118" i="4"/>
  <c r="P118" i="4"/>
  <c r="U118" i="4"/>
  <c r="W118" i="4"/>
  <c r="Y118" i="4"/>
  <c r="AL139" i="4"/>
  <c r="X94" i="4"/>
  <c r="Z146" i="4"/>
  <c r="AF146" i="4"/>
  <c r="AH146" i="4"/>
  <c r="AI146" i="4"/>
  <c r="O146" i="4"/>
  <c r="T146" i="4"/>
  <c r="V146" i="4"/>
  <c r="X146" i="4"/>
  <c r="AA103" i="4"/>
  <c r="AG103" i="4"/>
  <c r="AJ103" i="4"/>
  <c r="AK103" i="4"/>
  <c r="P103" i="4"/>
  <c r="U103" i="4"/>
  <c r="W103" i="4"/>
  <c r="Y103" i="4"/>
  <c r="AA88" i="4"/>
  <c r="AG88" i="4"/>
  <c r="AJ88" i="4"/>
  <c r="AK88" i="4"/>
  <c r="P88" i="4"/>
  <c r="U88" i="4"/>
  <c r="W88" i="4"/>
  <c r="Y88" i="4"/>
  <c r="AL98" i="4"/>
  <c r="AH29" i="4"/>
  <c r="AI29" i="4"/>
  <c r="O29" i="4"/>
  <c r="T29" i="4"/>
  <c r="V29" i="4"/>
  <c r="Z29" i="4"/>
  <c r="AF29" i="4"/>
  <c r="AL29" i="4"/>
  <c r="AA71" i="4"/>
  <c r="AG71" i="4"/>
  <c r="AJ71" i="4"/>
  <c r="AK71" i="4"/>
  <c r="P71" i="4"/>
  <c r="U71" i="4"/>
  <c r="W71" i="4"/>
  <c r="Y71" i="4"/>
  <c r="AA39" i="4"/>
  <c r="AG39" i="4"/>
  <c r="AJ39" i="4"/>
  <c r="AK39" i="4"/>
  <c r="P39" i="4"/>
  <c r="U39" i="4"/>
  <c r="W39" i="4"/>
  <c r="Y39" i="4"/>
  <c r="AA48" i="4"/>
  <c r="AG48" i="4"/>
  <c r="AJ48" i="4"/>
  <c r="AK48" i="4"/>
  <c r="P48" i="4"/>
  <c r="U48" i="4"/>
  <c r="W48" i="4"/>
  <c r="Y48" i="4"/>
  <c r="AA35" i="4"/>
  <c r="AG35" i="4"/>
  <c r="AJ35" i="4"/>
  <c r="AK35" i="4"/>
  <c r="P35" i="4"/>
  <c r="U35" i="4"/>
  <c r="W35" i="4"/>
  <c r="Y35" i="4"/>
  <c r="X49" i="4"/>
  <c r="Z60" i="4"/>
  <c r="AF60" i="4"/>
  <c r="AH60" i="4"/>
  <c r="AI60" i="4"/>
  <c r="O60" i="4"/>
  <c r="T60" i="4"/>
  <c r="V60" i="4"/>
  <c r="X60" i="4"/>
  <c r="AA33" i="4"/>
  <c r="AG33" i="4"/>
  <c r="AJ33" i="4"/>
  <c r="AK33" i="4"/>
  <c r="P33" i="4"/>
  <c r="U33" i="4"/>
  <c r="W33" i="4"/>
  <c r="Y33" i="4"/>
  <c r="Z52" i="4"/>
  <c r="AF52" i="4"/>
  <c r="AH52" i="4"/>
  <c r="AI52" i="4"/>
  <c r="O52" i="4"/>
  <c r="T52" i="4"/>
  <c r="V52" i="4"/>
  <c r="X52" i="4"/>
  <c r="AA147" i="4"/>
  <c r="AG147" i="4"/>
  <c r="AJ147" i="4"/>
  <c r="AK147" i="4"/>
  <c r="P147" i="4"/>
  <c r="U147" i="4"/>
  <c r="W147" i="4"/>
  <c r="Y147" i="4"/>
  <c r="X125" i="4"/>
  <c r="X74" i="4"/>
  <c r="AL20" i="4"/>
  <c r="AH80" i="4"/>
  <c r="AI80" i="4"/>
  <c r="O80" i="4"/>
  <c r="T80" i="4"/>
  <c r="V80" i="4"/>
  <c r="Z80" i="4"/>
  <c r="AF80" i="4"/>
  <c r="AL80" i="4"/>
  <c r="AA114" i="4"/>
  <c r="AG114" i="4"/>
  <c r="AJ114" i="4"/>
  <c r="AK114" i="4"/>
  <c r="P114" i="4"/>
  <c r="U114" i="4"/>
  <c r="W114" i="4"/>
  <c r="Y114" i="4"/>
  <c r="AA146" i="4"/>
  <c r="AG146" i="4"/>
  <c r="AJ146" i="4"/>
  <c r="AK146" i="4"/>
  <c r="P146" i="4"/>
  <c r="U146" i="4"/>
  <c r="W146" i="4"/>
  <c r="Y146" i="4"/>
  <c r="AA124" i="4"/>
  <c r="AG124" i="4"/>
  <c r="AJ124" i="4"/>
  <c r="AK124" i="4"/>
  <c r="P124" i="4"/>
  <c r="U124" i="4"/>
  <c r="W124" i="4"/>
  <c r="Y124" i="4"/>
  <c r="AA58" i="4"/>
  <c r="AG58" i="4"/>
  <c r="AJ58" i="4"/>
  <c r="AK58" i="4"/>
  <c r="P58" i="4"/>
  <c r="U58" i="4"/>
  <c r="W58" i="4"/>
  <c r="Y58" i="4"/>
  <c r="AL79" i="4"/>
  <c r="AA17" i="4"/>
  <c r="AG17" i="4"/>
  <c r="AJ17" i="4"/>
  <c r="AK17" i="4"/>
  <c r="P17" i="4"/>
  <c r="U17" i="4"/>
  <c r="W17" i="4"/>
  <c r="Y17" i="4"/>
  <c r="X53" i="4"/>
  <c r="AA44" i="4"/>
  <c r="AG44" i="4"/>
  <c r="AJ44" i="4"/>
  <c r="AK44" i="4"/>
  <c r="P44" i="4"/>
  <c r="U44" i="4"/>
  <c r="W44" i="4"/>
  <c r="Y44" i="4"/>
  <c r="AA65" i="4"/>
  <c r="AG65" i="4"/>
  <c r="AJ65" i="4"/>
  <c r="AK65" i="4"/>
  <c r="P65" i="4"/>
  <c r="U65" i="4"/>
  <c r="W65" i="4"/>
  <c r="Y65" i="4"/>
  <c r="AH49" i="4"/>
  <c r="AI49" i="4"/>
  <c r="O49" i="4"/>
  <c r="T49" i="4"/>
  <c r="V49" i="4"/>
  <c r="Z49" i="4"/>
  <c r="AF49" i="4"/>
  <c r="AL49" i="4"/>
  <c r="X131" i="4"/>
  <c r="AA15" i="4"/>
  <c r="AG15" i="4"/>
  <c r="AJ15" i="4"/>
  <c r="AK15" i="4"/>
  <c r="P15" i="4"/>
  <c r="U15" i="4"/>
  <c r="W15" i="4"/>
  <c r="Y15" i="4"/>
  <c r="AL145" i="4"/>
  <c r="AA16" i="4"/>
  <c r="AG16" i="4"/>
  <c r="AJ16" i="4"/>
  <c r="AK16" i="4"/>
  <c r="P16" i="4"/>
  <c r="U16" i="4"/>
  <c r="W16" i="4"/>
  <c r="Y16" i="4"/>
  <c r="AA24" i="4"/>
  <c r="AG24" i="4"/>
  <c r="AJ24" i="4"/>
  <c r="AK24" i="4"/>
  <c r="P24" i="4"/>
  <c r="U24" i="4"/>
  <c r="W24" i="4"/>
  <c r="Y24" i="4"/>
  <c r="AA36" i="4"/>
  <c r="AG36" i="4"/>
  <c r="AJ36" i="4"/>
  <c r="AK36" i="4"/>
  <c r="P36" i="4"/>
  <c r="U36" i="4"/>
  <c r="W36" i="4"/>
  <c r="Y36" i="4"/>
  <c r="Z145" i="4"/>
  <c r="AF145" i="4"/>
  <c r="AH145" i="4"/>
  <c r="AI145" i="4"/>
  <c r="O145" i="4"/>
  <c r="T145" i="4"/>
  <c r="V145" i="4"/>
  <c r="X145" i="4"/>
  <c r="AL154" i="4"/>
  <c r="AH47" i="4"/>
  <c r="AI47" i="4"/>
  <c r="O47" i="4"/>
  <c r="T47" i="4"/>
  <c r="V47" i="4"/>
  <c r="Z47" i="4"/>
  <c r="AF47" i="4"/>
  <c r="AL47" i="4"/>
  <c r="AH78" i="4"/>
  <c r="AI78" i="4"/>
  <c r="O78" i="4"/>
  <c r="T78" i="4"/>
  <c r="V78" i="4"/>
  <c r="Z78" i="4"/>
  <c r="AF78" i="4"/>
  <c r="AL78" i="4"/>
  <c r="AH74" i="4"/>
  <c r="AI74" i="4"/>
  <c r="O74" i="4"/>
  <c r="T74" i="4"/>
  <c r="V74" i="4"/>
  <c r="Z74" i="4"/>
  <c r="AF74" i="4"/>
  <c r="AL74" i="4"/>
  <c r="AA81" i="4"/>
  <c r="AG81" i="4"/>
  <c r="AJ81" i="4"/>
  <c r="AK81" i="4"/>
  <c r="P81" i="4"/>
  <c r="U81" i="4"/>
  <c r="W81" i="4"/>
  <c r="Y81" i="4"/>
  <c r="Z89" i="4"/>
  <c r="AF89" i="4"/>
  <c r="AH89" i="4"/>
  <c r="AI89" i="4"/>
  <c r="O89" i="4"/>
  <c r="T89" i="4"/>
  <c r="V89" i="4"/>
  <c r="X89" i="4"/>
  <c r="AL135" i="4"/>
  <c r="AL48" i="4"/>
  <c r="X136" i="4"/>
  <c r="AL75" i="4"/>
  <c r="AA119" i="4"/>
  <c r="AG119" i="4"/>
  <c r="AJ119" i="4"/>
  <c r="AK119" i="4"/>
  <c r="P119" i="4"/>
  <c r="U119" i="4"/>
  <c r="W119" i="4"/>
  <c r="Y119" i="4"/>
  <c r="AA40" i="4"/>
  <c r="AG40" i="4"/>
  <c r="AJ40" i="4"/>
  <c r="AK40" i="4"/>
  <c r="P40" i="4"/>
  <c r="U40" i="4"/>
  <c r="W40" i="4"/>
  <c r="Y40" i="4"/>
  <c r="AA126" i="4"/>
  <c r="AG126" i="4"/>
  <c r="AJ126" i="4"/>
  <c r="AK126" i="4"/>
  <c r="P126" i="4"/>
  <c r="U126" i="4"/>
  <c r="W126" i="4"/>
  <c r="Y126" i="4"/>
  <c r="AL51" i="4"/>
  <c r="AH53" i="4"/>
  <c r="AI53" i="4"/>
  <c r="O53" i="4"/>
  <c r="T53" i="4"/>
  <c r="V53" i="4"/>
  <c r="Z53" i="4"/>
  <c r="AF53" i="4"/>
  <c r="AL53" i="4"/>
  <c r="AL44" i="4"/>
  <c r="AL95" i="4"/>
  <c r="AA32" i="4"/>
  <c r="AG32" i="4"/>
  <c r="AJ32" i="4"/>
  <c r="AK32" i="4"/>
  <c r="P32" i="4"/>
  <c r="U32" i="4"/>
  <c r="W32" i="4"/>
  <c r="Y32" i="4"/>
  <c r="AA105" i="4"/>
  <c r="AG105" i="4"/>
  <c r="AJ105" i="4"/>
  <c r="AK105" i="4"/>
  <c r="P105" i="4"/>
  <c r="U105" i="4"/>
  <c r="W105" i="4"/>
  <c r="Y105" i="4"/>
  <c r="AA77" i="4"/>
  <c r="AG77" i="4"/>
  <c r="AJ77" i="4"/>
  <c r="AK77" i="4"/>
  <c r="P77" i="4"/>
  <c r="U77" i="4"/>
  <c r="W77" i="4"/>
  <c r="Y77" i="4"/>
  <c r="AA106" i="4"/>
  <c r="AG106" i="4"/>
  <c r="AJ106" i="4"/>
  <c r="AK106" i="4"/>
  <c r="P106" i="4"/>
  <c r="U106" i="4"/>
  <c r="W106" i="4"/>
  <c r="Y106" i="4"/>
  <c r="AL101" i="4"/>
  <c r="Z154" i="4"/>
  <c r="AF154" i="4"/>
  <c r="AH154" i="4"/>
  <c r="AI154" i="4"/>
  <c r="O154" i="4"/>
  <c r="T154" i="4"/>
  <c r="V154" i="4"/>
  <c r="X154" i="4"/>
  <c r="AL58" i="4"/>
  <c r="AA104" i="4"/>
  <c r="AG104" i="4"/>
  <c r="AJ104" i="4"/>
  <c r="AK104" i="4"/>
  <c r="P104" i="4"/>
  <c r="U104" i="4"/>
  <c r="W104" i="4"/>
  <c r="Y104" i="4"/>
  <c r="X103" i="4"/>
  <c r="Z95" i="4"/>
  <c r="AF95" i="4"/>
  <c r="AH95" i="4"/>
  <c r="AI95" i="4"/>
  <c r="O95" i="4"/>
  <c r="T95" i="4"/>
  <c r="V95" i="4"/>
  <c r="X95" i="4"/>
  <c r="Z135" i="4"/>
  <c r="AF135" i="4"/>
  <c r="AH135" i="4"/>
  <c r="AI135" i="4"/>
  <c r="O135" i="4"/>
  <c r="T135" i="4"/>
  <c r="V135" i="4"/>
  <c r="X135" i="4"/>
  <c r="AH103" i="4"/>
  <c r="AI103" i="4"/>
  <c r="O103" i="4"/>
  <c r="T103" i="4"/>
  <c r="V103" i="4"/>
  <c r="Z103" i="4"/>
  <c r="AF103" i="4"/>
  <c r="AL103" i="4"/>
  <c r="AA151" i="4"/>
  <c r="AG151" i="4"/>
  <c r="AJ151" i="4"/>
  <c r="AK151" i="4"/>
  <c r="P151" i="4"/>
  <c r="U151" i="4"/>
  <c r="W151" i="4"/>
  <c r="Y151" i="4"/>
  <c r="Z98" i="4"/>
  <c r="AF98" i="4"/>
  <c r="AH98" i="4"/>
  <c r="AI98" i="4"/>
  <c r="O98" i="4"/>
  <c r="T98" i="4"/>
  <c r="V98" i="4"/>
  <c r="X98" i="4"/>
  <c r="AA67" i="4"/>
  <c r="AG67" i="4"/>
  <c r="AJ67" i="4"/>
  <c r="AK67" i="4"/>
  <c r="P67" i="4"/>
  <c r="U67" i="4"/>
  <c r="W67" i="4"/>
  <c r="Y67" i="4"/>
  <c r="AH125" i="4"/>
  <c r="AI125" i="4"/>
  <c r="O125" i="4"/>
  <c r="T125" i="4"/>
  <c r="V125" i="4"/>
  <c r="Z125" i="4"/>
  <c r="AF125" i="4"/>
  <c r="AL125" i="4"/>
  <c r="Z101" i="4"/>
  <c r="AF101" i="4"/>
  <c r="AH101" i="4"/>
  <c r="AI101" i="4"/>
  <c r="O101" i="4"/>
  <c r="T101" i="4"/>
  <c r="V101" i="4"/>
  <c r="X101" i="4"/>
  <c r="Z45" i="4"/>
  <c r="AF45" i="4"/>
  <c r="AH45" i="4"/>
  <c r="AI45" i="4"/>
  <c r="O45" i="4"/>
  <c r="T45" i="4"/>
  <c r="V45" i="4"/>
  <c r="X45" i="4"/>
  <c r="Z51" i="4"/>
  <c r="AF51" i="4"/>
  <c r="AH51" i="4"/>
  <c r="AI51" i="4"/>
  <c r="O51" i="4"/>
  <c r="T51" i="4"/>
  <c r="V51" i="4"/>
  <c r="X51" i="4"/>
  <c r="Z147" i="4"/>
  <c r="AF147" i="4"/>
  <c r="AH147" i="4"/>
  <c r="AI147" i="4"/>
  <c r="O147" i="4"/>
  <c r="T147" i="4"/>
  <c r="V147" i="4"/>
  <c r="X147" i="4"/>
  <c r="AH122" i="4"/>
  <c r="AI122" i="4"/>
  <c r="O122" i="4"/>
  <c r="T122" i="4"/>
  <c r="V122" i="4"/>
  <c r="Z122" i="4"/>
  <c r="AF122" i="4"/>
  <c r="AL122" i="4"/>
  <c r="AH81" i="4"/>
  <c r="AI81" i="4"/>
  <c r="O81" i="4"/>
  <c r="T81" i="4"/>
  <c r="V81" i="4"/>
  <c r="Z81" i="4"/>
  <c r="AF81" i="4"/>
  <c r="AL81" i="4"/>
  <c r="Z44" i="4"/>
  <c r="AF44" i="4"/>
  <c r="AH44" i="4"/>
  <c r="AI44" i="4"/>
  <c r="O44" i="4"/>
  <c r="T44" i="4"/>
  <c r="V44" i="4"/>
  <c r="X44" i="4"/>
  <c r="AL71" i="4"/>
  <c r="AH131" i="4"/>
  <c r="AI131" i="4"/>
  <c r="O131" i="4"/>
  <c r="T131" i="4"/>
  <c r="V131" i="4"/>
  <c r="Z131" i="4"/>
  <c r="AF131" i="4"/>
  <c r="AL131" i="4"/>
  <c r="X63" i="4"/>
  <c r="AA51" i="4"/>
  <c r="AG51" i="4"/>
  <c r="AJ51" i="4"/>
  <c r="AK51" i="4"/>
  <c r="P51" i="4"/>
  <c r="U51" i="4"/>
  <c r="W51" i="4"/>
  <c r="Y51" i="4"/>
  <c r="X121" i="4"/>
  <c r="AA109" i="4"/>
  <c r="AG109" i="4"/>
  <c r="AJ109" i="4"/>
  <c r="AK109" i="4"/>
  <c r="P109" i="4"/>
  <c r="U109" i="4"/>
  <c r="W109" i="4"/>
  <c r="Y109" i="4"/>
  <c r="AA120" i="4"/>
  <c r="AG120" i="4"/>
  <c r="AJ120" i="4"/>
  <c r="AK120" i="4"/>
  <c r="P120" i="4"/>
  <c r="U120" i="4"/>
  <c r="W120" i="4"/>
  <c r="Y120" i="4"/>
  <c r="AA80" i="4"/>
  <c r="AG80" i="4"/>
  <c r="AJ80" i="4"/>
  <c r="AK80" i="4"/>
  <c r="P80" i="4"/>
  <c r="U80" i="4"/>
  <c r="W80" i="4"/>
  <c r="Y80" i="4"/>
  <c r="AA108" i="4"/>
  <c r="AG108" i="4"/>
  <c r="AJ108" i="4"/>
  <c r="AK108" i="4"/>
  <c r="P108" i="4"/>
  <c r="U108" i="4"/>
  <c r="W108" i="4"/>
  <c r="Y108" i="4"/>
  <c r="AA56" i="4"/>
  <c r="AG56" i="4"/>
  <c r="AJ56" i="4"/>
  <c r="AK56" i="4"/>
  <c r="P56" i="4"/>
  <c r="U56" i="4"/>
  <c r="W56" i="4"/>
  <c r="Y56" i="4"/>
  <c r="AA149" i="4"/>
  <c r="AG149" i="4"/>
  <c r="AJ149" i="4"/>
  <c r="AK149" i="4"/>
  <c r="P149" i="4"/>
  <c r="U149" i="4"/>
  <c r="W149" i="4"/>
  <c r="Y149" i="4"/>
  <c r="AA116" i="4"/>
  <c r="AG116" i="4"/>
  <c r="AJ116" i="4"/>
  <c r="AK116" i="4"/>
  <c r="P116" i="4"/>
  <c r="U116" i="4"/>
  <c r="W116" i="4"/>
  <c r="Y116" i="4"/>
  <c r="AL87" i="4"/>
  <c r="Z79" i="4"/>
  <c r="AF79" i="4"/>
  <c r="AH79" i="4"/>
  <c r="AI79" i="4"/>
  <c r="O79" i="4"/>
  <c r="T79" i="4"/>
  <c r="V79" i="4"/>
  <c r="X79" i="4"/>
  <c r="AH94" i="4"/>
  <c r="AI94" i="4"/>
  <c r="O94" i="4"/>
  <c r="T94" i="4"/>
  <c r="V94" i="4"/>
  <c r="Z94" i="4"/>
  <c r="AF94" i="4"/>
  <c r="AL94" i="4"/>
  <c r="Z139" i="4"/>
  <c r="AF139" i="4"/>
  <c r="AH139" i="4"/>
  <c r="AI139" i="4"/>
  <c r="O139" i="4"/>
  <c r="T139" i="4"/>
  <c r="V139" i="4"/>
  <c r="X139" i="4"/>
  <c r="X38" i="4"/>
  <c r="AL10" i="4"/>
  <c r="AA135" i="4"/>
  <c r="AG135" i="4"/>
  <c r="AJ135" i="4"/>
  <c r="AK135" i="4"/>
  <c r="P135" i="4"/>
  <c r="U135" i="4"/>
  <c r="W135" i="4"/>
  <c r="Y135" i="4"/>
  <c r="AL93" i="4"/>
  <c r="AL16" i="4"/>
  <c r="AL36" i="4"/>
  <c r="AH136" i="4"/>
  <c r="AI136" i="4"/>
  <c r="O136" i="4"/>
  <c r="T136" i="4"/>
  <c r="V136" i="4"/>
  <c r="Z136" i="4"/>
  <c r="AF136" i="4"/>
  <c r="AL136" i="4"/>
  <c r="AA139" i="4"/>
  <c r="AG139" i="4"/>
  <c r="AJ139" i="4"/>
  <c r="AK139" i="4"/>
  <c r="P139" i="4"/>
  <c r="U139" i="4"/>
  <c r="W139" i="4"/>
  <c r="Y139" i="4"/>
  <c r="AA76" i="4"/>
  <c r="AG76" i="4"/>
  <c r="AJ76" i="4"/>
  <c r="AK76" i="4"/>
  <c r="P76" i="4"/>
  <c r="U76" i="4"/>
  <c r="W76" i="4"/>
  <c r="Y76" i="4"/>
  <c r="AA148" i="4"/>
  <c r="AG148" i="4"/>
  <c r="AJ148" i="4"/>
  <c r="AK148" i="4"/>
  <c r="P148" i="4"/>
  <c r="U148" i="4"/>
  <c r="W148" i="4"/>
  <c r="Y148" i="4"/>
  <c r="AL86" i="4"/>
  <c r="Z16" i="4"/>
  <c r="AF16" i="4"/>
  <c r="AH16" i="4"/>
  <c r="AI16" i="4"/>
  <c r="O16" i="4"/>
  <c r="T16" i="4"/>
  <c r="V16" i="4"/>
  <c r="X16" i="4"/>
  <c r="AA133" i="4"/>
  <c r="AG133" i="4"/>
  <c r="AJ133" i="4"/>
  <c r="AK133" i="4"/>
  <c r="P133" i="4"/>
  <c r="U133" i="4"/>
  <c r="W133" i="4"/>
  <c r="Y133" i="4"/>
  <c r="X102" i="4"/>
  <c r="AL66" i="4"/>
  <c r="Z20" i="4"/>
  <c r="AF20" i="4"/>
  <c r="AH20" i="4"/>
  <c r="AI20" i="4"/>
  <c r="O20" i="4"/>
  <c r="T20" i="4"/>
  <c r="V20" i="4"/>
  <c r="X20" i="4"/>
  <c r="X31" i="4"/>
  <c r="X132" i="4"/>
  <c r="X37" i="4"/>
  <c r="AL112" i="4"/>
  <c r="AH31" i="4"/>
  <c r="AI31" i="4"/>
  <c r="O31" i="4"/>
  <c r="T31" i="4"/>
  <c r="V31" i="4"/>
  <c r="Z31" i="4"/>
  <c r="AF31" i="4"/>
  <c r="AL31" i="4"/>
  <c r="X76" i="4"/>
  <c r="X59" i="4"/>
  <c r="AA83" i="4"/>
  <c r="AG83" i="4"/>
  <c r="AJ83" i="4"/>
  <c r="AK83" i="4"/>
  <c r="P83" i="4"/>
  <c r="U83" i="4"/>
  <c r="W83" i="4"/>
  <c r="Y83" i="4"/>
  <c r="X26" i="4"/>
  <c r="X97" i="4"/>
  <c r="AL67" i="4"/>
  <c r="X99" i="4"/>
  <c r="X19" i="4"/>
  <c r="X123" i="4"/>
  <c r="X91" i="4"/>
  <c r="AL153" i="4"/>
  <c r="AL14" i="4"/>
  <c r="AL111" i="4"/>
  <c r="AH63" i="4"/>
  <c r="AI63" i="4"/>
  <c r="O63" i="4"/>
  <c r="T63" i="4"/>
  <c r="V63" i="4"/>
  <c r="Z63" i="4"/>
  <c r="AF63" i="4"/>
  <c r="AL63" i="4"/>
  <c r="AA107" i="4"/>
  <c r="AG107" i="4"/>
  <c r="AJ107" i="4"/>
  <c r="AK107" i="4"/>
  <c r="P107" i="4"/>
  <c r="U107" i="4"/>
  <c r="W107" i="4"/>
  <c r="Y107" i="4"/>
  <c r="AA73" i="4"/>
  <c r="AG73" i="4"/>
  <c r="AJ73" i="4"/>
  <c r="AK73" i="4"/>
  <c r="P73" i="4"/>
  <c r="U73" i="4"/>
  <c r="W73" i="4"/>
  <c r="Y73" i="4"/>
  <c r="AL13" i="4"/>
  <c r="X85" i="4"/>
  <c r="AA60" i="4"/>
  <c r="AG60" i="4"/>
  <c r="AJ60" i="4"/>
  <c r="AK60" i="4"/>
  <c r="P60" i="4"/>
  <c r="U60" i="4"/>
  <c r="W60" i="4"/>
  <c r="Y60" i="4"/>
  <c r="X46" i="4"/>
  <c r="Z67" i="4"/>
  <c r="AF67" i="4"/>
  <c r="AH67" i="4"/>
  <c r="AI67" i="4"/>
  <c r="O67" i="4"/>
  <c r="T67" i="4"/>
  <c r="V67" i="4"/>
  <c r="X67" i="4"/>
  <c r="AH97" i="4"/>
  <c r="AI97" i="4"/>
  <c r="O97" i="4"/>
  <c r="T97" i="4"/>
  <c r="V97" i="4"/>
  <c r="Z97" i="4"/>
  <c r="AF97" i="4"/>
  <c r="AL97" i="4"/>
  <c r="AA152" i="4"/>
  <c r="AG152" i="4"/>
  <c r="AJ152" i="4"/>
  <c r="AK152" i="4"/>
  <c r="P152" i="4"/>
  <c r="U152" i="4"/>
  <c r="W152" i="4"/>
  <c r="Y152" i="4"/>
  <c r="AA70" i="4"/>
  <c r="AG70" i="4"/>
  <c r="AJ70" i="4"/>
  <c r="AK70" i="4"/>
  <c r="P70" i="4"/>
  <c r="U70" i="4"/>
  <c r="W70" i="4"/>
  <c r="Y70" i="4"/>
  <c r="AA136" i="4"/>
  <c r="AG136" i="4"/>
  <c r="AJ136" i="4"/>
  <c r="AK136" i="4"/>
  <c r="P136" i="4"/>
  <c r="U136" i="4"/>
  <c r="W136" i="4"/>
  <c r="Y136" i="4"/>
  <c r="AH99" i="4"/>
  <c r="AI99" i="4"/>
  <c r="O99" i="4"/>
  <c r="T99" i="4"/>
  <c r="V99" i="4"/>
  <c r="Z99" i="4"/>
  <c r="AF99" i="4"/>
  <c r="AL99" i="4"/>
  <c r="AL117" i="4"/>
  <c r="AA153" i="4"/>
  <c r="AG153" i="4"/>
  <c r="AJ153" i="4"/>
  <c r="AK153" i="4"/>
  <c r="P153" i="4"/>
  <c r="U153" i="4"/>
  <c r="W153" i="4"/>
  <c r="Y153" i="4"/>
  <c r="Z153" i="4"/>
  <c r="AF153" i="4"/>
  <c r="AH153" i="4"/>
  <c r="AI153" i="4"/>
  <c r="O153" i="4"/>
  <c r="T153" i="4"/>
  <c r="V153" i="4"/>
  <c r="X153" i="4"/>
  <c r="AA100" i="4"/>
  <c r="AG100" i="4"/>
  <c r="AJ100" i="4"/>
  <c r="AK100" i="4"/>
  <c r="P100" i="4"/>
  <c r="U100" i="4"/>
  <c r="W100" i="4"/>
  <c r="Y100" i="4"/>
  <c r="AA34" i="4"/>
  <c r="AG34" i="4"/>
  <c r="AJ34" i="4"/>
  <c r="AK34" i="4"/>
  <c r="P34" i="4"/>
  <c r="U34" i="4"/>
  <c r="W34" i="4"/>
  <c r="Y34" i="4"/>
  <c r="Z111" i="4"/>
  <c r="AF111" i="4"/>
  <c r="AH111" i="4"/>
  <c r="AI111" i="4"/>
  <c r="O111" i="4"/>
  <c r="T111" i="4"/>
  <c r="V111" i="4"/>
  <c r="X111" i="4"/>
  <c r="AA72" i="4"/>
  <c r="AG72" i="4"/>
  <c r="AJ72" i="4"/>
  <c r="AK72" i="4"/>
  <c r="P72" i="4"/>
  <c r="U72" i="4"/>
  <c r="W72" i="4"/>
  <c r="Y72" i="4"/>
  <c r="AL109" i="4"/>
  <c r="AA91" i="4"/>
  <c r="AG91" i="4"/>
  <c r="AJ91" i="4"/>
  <c r="AK91" i="4"/>
  <c r="P91" i="4"/>
  <c r="U91" i="4"/>
  <c r="W91" i="4"/>
  <c r="Y91" i="4"/>
  <c r="AA115" i="4"/>
  <c r="AG115" i="4"/>
  <c r="AJ115" i="4"/>
  <c r="AK115" i="4"/>
  <c r="P115" i="4"/>
  <c r="U115" i="4"/>
  <c r="W115" i="4"/>
  <c r="Y115" i="4"/>
  <c r="AH76" i="4"/>
  <c r="AI76" i="4"/>
  <c r="O76" i="4"/>
  <c r="T76" i="4"/>
  <c r="V76" i="4"/>
  <c r="Z76" i="4"/>
  <c r="AF76" i="4"/>
  <c r="AL76" i="4"/>
  <c r="AA79" i="4"/>
  <c r="AG79" i="4"/>
  <c r="AJ79" i="4"/>
  <c r="AK79" i="4"/>
  <c r="P79" i="4"/>
  <c r="U79" i="4"/>
  <c r="W79" i="4"/>
  <c r="Y79" i="4"/>
  <c r="Z71" i="4"/>
  <c r="AF71" i="4"/>
  <c r="AH71" i="4"/>
  <c r="AI71" i="4"/>
  <c r="O71" i="4"/>
  <c r="T71" i="4"/>
  <c r="V71" i="4"/>
  <c r="X71" i="4"/>
  <c r="AH132" i="4"/>
  <c r="AI132" i="4"/>
  <c r="O132" i="4"/>
  <c r="T132" i="4"/>
  <c r="V132" i="4"/>
  <c r="Z132" i="4"/>
  <c r="AF132" i="4"/>
  <c r="AL132" i="4"/>
  <c r="AL105" i="4"/>
  <c r="AA87" i="4"/>
  <c r="AG87" i="4"/>
  <c r="AJ87" i="4"/>
  <c r="AK87" i="4"/>
  <c r="P87" i="4"/>
  <c r="U87" i="4"/>
  <c r="W87" i="4"/>
  <c r="Y87" i="4"/>
  <c r="X126" i="4"/>
  <c r="X57" i="4"/>
  <c r="Z93" i="4"/>
  <c r="AF93" i="4"/>
  <c r="AH93" i="4"/>
  <c r="AI93" i="4"/>
  <c r="O93" i="4"/>
  <c r="T93" i="4"/>
  <c r="V93" i="4"/>
  <c r="X93" i="4"/>
  <c r="AL69" i="4"/>
  <c r="AA42" i="4"/>
  <c r="AG42" i="4"/>
  <c r="AJ42" i="4"/>
  <c r="AK42" i="4"/>
  <c r="P42" i="4"/>
  <c r="U42" i="4"/>
  <c r="W42" i="4"/>
  <c r="Y42" i="4"/>
  <c r="AH102" i="4"/>
  <c r="AI102" i="4"/>
  <c r="O102" i="4"/>
  <c r="T102" i="4"/>
  <c r="V102" i="4"/>
  <c r="Z102" i="4"/>
  <c r="AF102" i="4"/>
  <c r="AL102" i="4"/>
  <c r="AA101" i="4"/>
  <c r="AG101" i="4"/>
  <c r="AJ101" i="4"/>
  <c r="AK101" i="4"/>
  <c r="P101" i="4"/>
  <c r="U101" i="4"/>
  <c r="W101" i="4"/>
  <c r="Y101" i="4"/>
  <c r="X118" i="4"/>
  <c r="AA21" i="4"/>
  <c r="AG21" i="4"/>
  <c r="AJ21" i="4"/>
  <c r="AK21" i="4"/>
  <c r="P21" i="4"/>
  <c r="U21" i="4"/>
  <c r="W21" i="4"/>
  <c r="Y21" i="4"/>
  <c r="AL106" i="4"/>
  <c r="AL54" i="4"/>
  <c r="X65" i="4"/>
  <c r="AH59" i="4"/>
  <c r="AI59" i="4"/>
  <c r="O59" i="4"/>
  <c r="T59" i="4"/>
  <c r="V59" i="4"/>
  <c r="Z59" i="4"/>
  <c r="AF59" i="4"/>
  <c r="AL59" i="4"/>
  <c r="AA27" i="4"/>
  <c r="AG27" i="4"/>
  <c r="AJ27" i="4"/>
  <c r="AK27" i="4"/>
  <c r="P27" i="4"/>
  <c r="U27" i="4"/>
  <c r="W27" i="4"/>
  <c r="Y27" i="4"/>
  <c r="AL18" i="4"/>
  <c r="Z13" i="4"/>
  <c r="AF13" i="4"/>
  <c r="AH13" i="4"/>
  <c r="AI13" i="4"/>
  <c r="O13" i="4"/>
  <c r="T13" i="4"/>
  <c r="V13" i="4"/>
  <c r="X13" i="4"/>
  <c r="X11" i="4"/>
  <c r="Z86" i="4"/>
  <c r="AF86" i="4"/>
  <c r="AH86" i="4"/>
  <c r="AI86" i="4"/>
  <c r="O86" i="4"/>
  <c r="T86" i="4"/>
  <c r="V86" i="4"/>
  <c r="X86" i="4"/>
  <c r="Z75" i="4"/>
  <c r="AF75" i="4"/>
  <c r="AH75" i="4"/>
  <c r="AI75" i="4"/>
  <c r="O75" i="4"/>
  <c r="T75" i="4"/>
  <c r="V75" i="4"/>
  <c r="X75" i="4"/>
  <c r="AA37" i="4"/>
  <c r="AG37" i="4"/>
  <c r="AJ37" i="4"/>
  <c r="AK37" i="4"/>
  <c r="P37" i="4"/>
  <c r="U37" i="4"/>
  <c r="W37" i="4"/>
  <c r="Y37" i="4"/>
  <c r="AA46" i="4"/>
  <c r="AG46" i="4"/>
  <c r="AJ46" i="4"/>
  <c r="AK46" i="4"/>
  <c r="P46" i="4"/>
  <c r="U46" i="4"/>
  <c r="W46" i="4"/>
  <c r="Y46" i="4"/>
  <c r="AH19" i="4"/>
  <c r="AI19" i="4"/>
  <c r="O19" i="4"/>
  <c r="T19" i="4"/>
  <c r="V19" i="4"/>
  <c r="Z19" i="4"/>
  <c r="AF19" i="4"/>
  <c r="AL19" i="4"/>
  <c r="AA84" i="4"/>
  <c r="AG84" i="4"/>
  <c r="AJ84" i="4"/>
  <c r="AK84" i="4"/>
  <c r="P84" i="4"/>
  <c r="U84" i="4"/>
  <c r="W84" i="4"/>
  <c r="Y84" i="4"/>
  <c r="AH65" i="4"/>
  <c r="AI65" i="4"/>
  <c r="O65" i="4"/>
  <c r="T65" i="4"/>
  <c r="V65" i="4"/>
  <c r="Z65" i="4"/>
  <c r="AF65" i="4"/>
  <c r="AL65" i="4"/>
  <c r="AH123" i="4"/>
  <c r="AI123" i="4"/>
  <c r="O123" i="4"/>
  <c r="T123" i="4"/>
  <c r="V123" i="4"/>
  <c r="Z123" i="4"/>
  <c r="AF123" i="4"/>
  <c r="AL123" i="4"/>
  <c r="AL77" i="4"/>
  <c r="AA13" i="4"/>
  <c r="AG13" i="4"/>
  <c r="AJ13" i="4"/>
  <c r="AK13" i="4"/>
  <c r="P13" i="4"/>
  <c r="U13" i="4"/>
  <c r="W13" i="4"/>
  <c r="Y13" i="4"/>
  <c r="AA98" i="4"/>
  <c r="AG98" i="4"/>
  <c r="AJ98" i="4"/>
  <c r="AK98" i="4"/>
  <c r="P98" i="4"/>
  <c r="U98" i="4"/>
  <c r="W98" i="4"/>
  <c r="Y98" i="4"/>
  <c r="AA25" i="4"/>
  <c r="AG25" i="4"/>
  <c r="AJ25" i="4"/>
  <c r="AK25" i="4"/>
  <c r="P25" i="4"/>
  <c r="U25" i="4"/>
  <c r="W25" i="4"/>
  <c r="Y25" i="4"/>
  <c r="AH46" i="4"/>
  <c r="AI46" i="4"/>
  <c r="O46" i="4"/>
  <c r="T46" i="4"/>
  <c r="V46" i="4"/>
  <c r="Z46" i="4"/>
  <c r="AF46" i="4"/>
  <c r="AL46" i="4"/>
  <c r="AL104" i="4"/>
  <c r="AH37" i="4"/>
  <c r="AI37" i="4"/>
  <c r="O37" i="4"/>
  <c r="T37" i="4"/>
  <c r="V37" i="4"/>
  <c r="Z37" i="4"/>
  <c r="AF37" i="4"/>
  <c r="AL37" i="4"/>
  <c r="AB3" i="4"/>
  <c r="Z54" i="4"/>
  <c r="AF54" i="4"/>
  <c r="AH54" i="4"/>
  <c r="AI54" i="4"/>
  <c r="O54" i="4"/>
  <c r="T54" i="4"/>
  <c r="V54" i="4"/>
  <c r="X54" i="4"/>
  <c r="Z58" i="4"/>
  <c r="AF58" i="4"/>
  <c r="AH58" i="4"/>
  <c r="AI58" i="4"/>
  <c r="O58" i="4"/>
  <c r="T58" i="4"/>
  <c r="V58" i="4"/>
  <c r="X58" i="4"/>
  <c r="AA123" i="4"/>
  <c r="AG123" i="4"/>
  <c r="AJ123" i="4"/>
  <c r="AK123" i="4"/>
  <c r="P123" i="4"/>
  <c r="U123" i="4"/>
  <c r="W123" i="4"/>
  <c r="Y123" i="4"/>
  <c r="Z77" i="4"/>
  <c r="AF77" i="4"/>
  <c r="AH77" i="4"/>
  <c r="AI77" i="4"/>
  <c r="O77" i="4"/>
  <c r="T77" i="4"/>
  <c r="V77" i="4"/>
  <c r="X77" i="4"/>
  <c r="AH126" i="4"/>
  <c r="AI126" i="4"/>
  <c r="O126" i="4"/>
  <c r="T126" i="4"/>
  <c r="V126" i="4"/>
  <c r="Z126" i="4"/>
  <c r="AF126" i="4"/>
  <c r="AL126" i="4"/>
  <c r="X120" i="4"/>
  <c r="AA64" i="4"/>
  <c r="AG64" i="4"/>
  <c r="AJ64" i="4"/>
  <c r="AK64" i="4"/>
  <c r="P64" i="4"/>
  <c r="U64" i="4"/>
  <c r="W64" i="4"/>
  <c r="Y64" i="4"/>
  <c r="Z14" i="4"/>
  <c r="AF14" i="4"/>
  <c r="AH14" i="4"/>
  <c r="AI14" i="4"/>
  <c r="O14" i="4"/>
  <c r="T14" i="4"/>
  <c r="V14" i="4"/>
  <c r="X14" i="4"/>
  <c r="Z105" i="4"/>
  <c r="AF105" i="4"/>
  <c r="AH105" i="4"/>
  <c r="AI105" i="4"/>
  <c r="O105" i="4"/>
  <c r="T105" i="4"/>
  <c r="V105" i="4"/>
  <c r="X105" i="4"/>
  <c r="AH11" i="4"/>
  <c r="AI11" i="4"/>
  <c r="O11" i="4"/>
  <c r="T11" i="4"/>
  <c r="V11" i="4"/>
  <c r="Z11" i="4"/>
  <c r="AF11" i="4"/>
  <c r="AL11" i="4"/>
  <c r="Z66" i="4"/>
  <c r="AF66" i="4"/>
  <c r="AH66" i="4"/>
  <c r="AI66" i="4"/>
  <c r="O66" i="4"/>
  <c r="T66" i="4"/>
  <c r="V66" i="4"/>
  <c r="X66" i="4"/>
  <c r="AL141" i="4"/>
  <c r="X127" i="4"/>
  <c r="AA26" i="4"/>
  <c r="AG26" i="4"/>
  <c r="AJ26" i="4"/>
  <c r="AK26" i="4"/>
  <c r="P26" i="4"/>
  <c r="U26" i="4"/>
  <c r="W26" i="4"/>
  <c r="Y26" i="4"/>
  <c r="AH38" i="4"/>
  <c r="AI38" i="4"/>
  <c r="O38" i="4"/>
  <c r="T38" i="4"/>
  <c r="V38" i="4"/>
  <c r="Z38" i="4"/>
  <c r="AF38" i="4"/>
  <c r="AL38" i="4"/>
  <c r="AL17" i="4"/>
  <c r="AH85" i="4"/>
  <c r="AI85" i="4"/>
  <c r="O85" i="4"/>
  <c r="T85" i="4"/>
  <c r="V85" i="4"/>
  <c r="Z85" i="4"/>
  <c r="AF85" i="4"/>
  <c r="AL85" i="4"/>
  <c r="Z69" i="4"/>
  <c r="AF69" i="4"/>
  <c r="AH69" i="4"/>
  <c r="AI69" i="4"/>
  <c r="O69" i="4"/>
  <c r="T69" i="4"/>
  <c r="V69" i="4"/>
  <c r="X69" i="4"/>
  <c r="AH120" i="4"/>
  <c r="AI120" i="4"/>
  <c r="O120" i="4"/>
  <c r="T120" i="4"/>
  <c r="V120" i="4"/>
  <c r="Z120" i="4"/>
  <c r="AF120" i="4"/>
  <c r="AL120" i="4"/>
  <c r="AA66" i="4"/>
  <c r="AG66" i="4"/>
  <c r="AJ66" i="4"/>
  <c r="AK66" i="4"/>
  <c r="P66" i="4"/>
  <c r="U66" i="4"/>
  <c r="W66" i="4"/>
  <c r="Y66" i="4"/>
  <c r="AA63" i="4"/>
  <c r="AG63" i="4"/>
  <c r="AJ63" i="4"/>
  <c r="AK63" i="4"/>
  <c r="P63" i="4"/>
  <c r="U63" i="4"/>
  <c r="W63" i="4"/>
  <c r="Y63" i="4"/>
  <c r="X116" i="4"/>
  <c r="AB2" i="4"/>
  <c r="AB4" i="4"/>
  <c r="AA5" i="4"/>
  <c r="AB5" i="4"/>
  <c r="AA113" i="4"/>
  <c r="AG113" i="4"/>
  <c r="AJ113" i="4"/>
  <c r="AK113" i="4"/>
  <c r="P113" i="4"/>
  <c r="U113" i="4"/>
  <c r="W113" i="4"/>
  <c r="Y113" i="4"/>
  <c r="AA94" i="4"/>
  <c r="AG94" i="4"/>
  <c r="AJ94" i="4"/>
  <c r="AK94" i="4"/>
  <c r="P94" i="4"/>
  <c r="U94" i="4"/>
  <c r="W94" i="4"/>
  <c r="Y94" i="4"/>
  <c r="AA92" i="4"/>
  <c r="AG92" i="4"/>
  <c r="AJ92" i="4"/>
  <c r="AK92" i="4"/>
  <c r="P92" i="4"/>
  <c r="U92" i="4"/>
  <c r="W92" i="4"/>
  <c r="Y92" i="4"/>
  <c r="AL43" i="4"/>
  <c r="AA68" i="4"/>
  <c r="AG68" i="4"/>
  <c r="AJ68" i="4"/>
  <c r="AK68" i="4"/>
  <c r="P68" i="4"/>
  <c r="U68" i="4"/>
  <c r="W68" i="4"/>
  <c r="Y68" i="4"/>
  <c r="AH118" i="4"/>
  <c r="AI118" i="4"/>
  <c r="O118" i="4"/>
  <c r="T118" i="4"/>
  <c r="V118" i="4"/>
  <c r="Z118" i="4"/>
  <c r="AF118" i="4"/>
  <c r="AL118" i="4"/>
  <c r="AA75" i="4"/>
  <c r="AG75" i="4"/>
  <c r="AJ75" i="4"/>
  <c r="AK75" i="4"/>
  <c r="P75" i="4"/>
  <c r="U75" i="4"/>
  <c r="W75" i="4"/>
  <c r="Y75" i="4"/>
  <c r="AL134" i="4"/>
  <c r="Z18" i="4"/>
  <c r="AF18" i="4"/>
  <c r="AH18" i="4"/>
  <c r="AI18" i="4"/>
  <c r="O18" i="4"/>
  <c r="T18" i="4"/>
  <c r="V18" i="4"/>
  <c r="X18" i="4"/>
  <c r="Z48" i="4"/>
  <c r="AF48" i="4"/>
  <c r="AH48" i="4"/>
  <c r="AI48" i="4"/>
  <c r="O48" i="4"/>
  <c r="T48" i="4"/>
  <c r="V48" i="4"/>
  <c r="X48" i="4"/>
  <c r="AA130" i="4"/>
  <c r="AG130" i="4"/>
  <c r="AJ130" i="4"/>
  <c r="AK130" i="4"/>
  <c r="P130" i="4"/>
  <c r="U130" i="4"/>
  <c r="W130" i="4"/>
  <c r="Y130" i="4"/>
  <c r="AA30" i="4"/>
  <c r="AG30" i="4"/>
  <c r="AJ30" i="4"/>
  <c r="AK30" i="4"/>
  <c r="P30" i="4"/>
  <c r="U30" i="4"/>
  <c r="W30" i="4"/>
  <c r="Y30" i="4"/>
  <c r="AL55" i="4"/>
  <c r="AA96" i="4"/>
  <c r="AG96" i="4"/>
  <c r="AJ96" i="4"/>
  <c r="AK96" i="4"/>
  <c r="P96" i="4"/>
  <c r="U96" i="4"/>
  <c r="W96" i="4"/>
  <c r="Y96" i="4"/>
  <c r="AL100" i="4"/>
  <c r="Z104" i="4"/>
  <c r="AF104" i="4"/>
  <c r="AH104" i="4"/>
  <c r="AI104" i="4"/>
  <c r="O104" i="4"/>
  <c r="T104" i="4"/>
  <c r="V104" i="4"/>
  <c r="X104" i="4"/>
  <c r="AL130" i="4"/>
  <c r="AL30" i="4"/>
  <c r="AL68" i="4"/>
  <c r="AA128" i="4"/>
  <c r="AG128" i="4"/>
  <c r="AJ128" i="4"/>
  <c r="AK128" i="4"/>
  <c r="P128" i="4"/>
  <c r="U128" i="4"/>
  <c r="W128" i="4"/>
  <c r="Y128" i="4"/>
  <c r="AA110" i="4"/>
  <c r="AG110" i="4"/>
  <c r="AJ110" i="4"/>
  <c r="AK110" i="4"/>
  <c r="P110" i="4"/>
  <c r="U110" i="4"/>
  <c r="W110" i="4"/>
  <c r="Y110" i="4"/>
  <c r="Z141" i="4"/>
  <c r="AF141" i="4"/>
  <c r="AH141" i="4"/>
  <c r="AI141" i="4"/>
  <c r="O141" i="4"/>
  <c r="T141" i="4"/>
  <c r="V141" i="4"/>
  <c r="X141" i="4"/>
  <c r="X107" i="4"/>
  <c r="Z109" i="4"/>
  <c r="AF109" i="4"/>
  <c r="AH109" i="4"/>
  <c r="AI109" i="4"/>
  <c r="O109" i="4"/>
  <c r="T109" i="4"/>
  <c r="V109" i="4"/>
  <c r="X109" i="4"/>
  <c r="AA41" i="4"/>
  <c r="AG41" i="4"/>
  <c r="AJ41" i="4"/>
  <c r="AK41" i="4"/>
  <c r="P41" i="4"/>
  <c r="U41" i="4"/>
  <c r="W41" i="4"/>
  <c r="Y41" i="4"/>
  <c r="AH91" i="4"/>
  <c r="AI91" i="4"/>
  <c r="O91" i="4"/>
  <c r="T91" i="4"/>
  <c r="V91" i="4"/>
  <c r="Z91" i="4"/>
  <c r="AF91" i="4"/>
  <c r="AL91" i="4"/>
  <c r="AH127" i="4"/>
  <c r="AI127" i="4"/>
  <c r="O127" i="4"/>
  <c r="T127" i="4"/>
  <c r="V127" i="4"/>
  <c r="Z127" i="4"/>
  <c r="AF127" i="4"/>
  <c r="AL127" i="4"/>
  <c r="X129" i="4"/>
  <c r="AA28" i="4"/>
  <c r="AG28" i="4"/>
  <c r="AJ28" i="4"/>
  <c r="AK28" i="4"/>
  <c r="P28" i="4"/>
  <c r="U28" i="4"/>
  <c r="W28" i="4"/>
  <c r="Y28" i="4"/>
  <c r="AL12" i="4"/>
  <c r="Z12" i="4"/>
  <c r="AF12" i="4"/>
  <c r="AH12" i="4"/>
  <c r="AI12" i="4"/>
  <c r="O12" i="4"/>
  <c r="T12" i="4"/>
  <c r="V12" i="4"/>
  <c r="X12" i="4"/>
  <c r="AL15" i="4"/>
  <c r="AA127" i="4"/>
  <c r="AG127" i="4"/>
  <c r="AJ127" i="4"/>
  <c r="AK127" i="4"/>
  <c r="P127" i="4"/>
  <c r="U127" i="4"/>
  <c r="W127" i="4"/>
  <c r="Y127" i="4"/>
  <c r="Z17" i="4"/>
  <c r="AF17" i="4"/>
  <c r="AH17" i="4"/>
  <c r="AI17" i="4"/>
  <c r="O17" i="4"/>
  <c r="T17" i="4"/>
  <c r="V17" i="4"/>
  <c r="X17" i="4"/>
  <c r="Z43" i="4"/>
  <c r="AF43" i="4"/>
  <c r="AH43" i="4"/>
  <c r="AI43" i="4"/>
  <c r="O43" i="4"/>
  <c r="T43" i="4"/>
  <c r="V43" i="4"/>
  <c r="X43" i="4"/>
  <c r="Z150" i="4"/>
  <c r="AF150" i="4"/>
  <c r="AH150" i="4"/>
  <c r="AI150" i="4"/>
  <c r="O150" i="4"/>
  <c r="T150" i="4"/>
  <c r="V150" i="4"/>
  <c r="X150" i="4"/>
  <c r="AH26" i="4"/>
  <c r="AI26" i="4"/>
  <c r="O26" i="4"/>
  <c r="T26" i="4"/>
  <c r="V26" i="4"/>
  <c r="Z26" i="4"/>
  <c r="AF26" i="4"/>
  <c r="AL26" i="4"/>
  <c r="AL138" i="4"/>
  <c r="X33" i="4"/>
  <c r="AA140" i="4"/>
  <c r="AG140" i="4"/>
  <c r="AJ140" i="4"/>
  <c r="AK140" i="4"/>
  <c r="P140" i="4"/>
  <c r="U140" i="4"/>
  <c r="W140" i="4"/>
  <c r="Y140" i="4"/>
  <c r="Z117" i="4"/>
  <c r="AF117" i="4"/>
  <c r="AH117" i="4"/>
  <c r="AI117" i="4"/>
  <c r="O117" i="4"/>
  <c r="T117" i="4"/>
  <c r="V117" i="4"/>
  <c r="X117" i="4"/>
  <c r="AH129" i="4"/>
  <c r="AI129" i="4"/>
  <c r="O129" i="4"/>
  <c r="T129" i="4"/>
  <c r="V129" i="4"/>
  <c r="Z129" i="4"/>
  <c r="AF129" i="4"/>
  <c r="AL129" i="4"/>
  <c r="AH121" i="4"/>
  <c r="AI121" i="4"/>
  <c r="O121" i="4"/>
  <c r="T121" i="4"/>
  <c r="V121" i="4"/>
  <c r="Z121" i="4"/>
  <c r="AF121" i="4"/>
  <c r="AL121" i="4"/>
  <c r="Z130" i="4"/>
  <c r="AF130" i="4"/>
  <c r="AH130" i="4"/>
  <c r="AI130" i="4"/>
  <c r="O130" i="4"/>
  <c r="T130" i="4"/>
  <c r="V130" i="4"/>
  <c r="X130" i="4"/>
  <c r="X42" i="4"/>
  <c r="X108" i="4"/>
  <c r="X133" i="4"/>
  <c r="AH107" i="4"/>
  <c r="AI107" i="4"/>
  <c r="O107" i="4"/>
  <c r="T107" i="4"/>
  <c r="V107" i="4"/>
  <c r="Z107" i="4"/>
  <c r="AF107" i="4"/>
  <c r="AL107" i="4"/>
  <c r="X41" i="4"/>
  <c r="AA49" i="4"/>
  <c r="AG49" i="4"/>
  <c r="AJ49" i="4"/>
  <c r="AK49" i="4"/>
  <c r="P49" i="4"/>
  <c r="U49" i="4"/>
  <c r="W49" i="4"/>
  <c r="Y49" i="4"/>
  <c r="AL39" i="4"/>
  <c r="AL148" i="4"/>
  <c r="AL23" i="4"/>
  <c r="AL96" i="4"/>
  <c r="AA50" i="4"/>
  <c r="AG50" i="4"/>
  <c r="AJ50" i="4"/>
  <c r="AK50" i="4"/>
  <c r="P50" i="4"/>
  <c r="U50" i="4"/>
  <c r="W50" i="4"/>
  <c r="Y50" i="4"/>
  <c r="Z55" i="4"/>
  <c r="AF55" i="4"/>
  <c r="AH55" i="4"/>
  <c r="AI55" i="4"/>
  <c r="O55" i="4"/>
  <c r="T55" i="4"/>
  <c r="V55" i="4"/>
  <c r="X55" i="4"/>
  <c r="Z36" i="4"/>
  <c r="AF36" i="4"/>
  <c r="AH36" i="4"/>
  <c r="AI36" i="4"/>
  <c r="O36" i="4"/>
  <c r="T36" i="4"/>
  <c r="V36" i="4"/>
  <c r="X36" i="4"/>
  <c r="AA117" i="4"/>
  <c r="AG117" i="4"/>
  <c r="AJ117" i="4"/>
  <c r="AK117" i="4"/>
  <c r="P117" i="4"/>
  <c r="U117" i="4"/>
  <c r="W117" i="4"/>
  <c r="Y117" i="4"/>
  <c r="AA18" i="4"/>
  <c r="AG18" i="4"/>
  <c r="AJ18" i="4"/>
  <c r="AK18" i="4"/>
  <c r="P18" i="4"/>
  <c r="U18" i="4"/>
  <c r="W18" i="4"/>
  <c r="Y18" i="4"/>
  <c r="AA78" i="4"/>
  <c r="AG78" i="4"/>
  <c r="AJ78" i="4"/>
  <c r="AK78" i="4"/>
  <c r="P78" i="4"/>
  <c r="U78" i="4"/>
  <c r="W78" i="4"/>
  <c r="Y78" i="4"/>
  <c r="AA31" i="4"/>
  <c r="AG31" i="4"/>
  <c r="AJ31" i="4"/>
  <c r="AK31" i="4"/>
  <c r="P31" i="4"/>
  <c r="U31" i="4"/>
  <c r="W31" i="4"/>
  <c r="Y31" i="4"/>
  <c r="X115" i="4"/>
  <c r="Z15" i="4"/>
  <c r="AF15" i="4"/>
  <c r="AH15" i="4"/>
  <c r="AI15" i="4"/>
  <c r="O15" i="4"/>
  <c r="T15" i="4"/>
  <c r="V15" i="4"/>
  <c r="X15" i="4"/>
  <c r="AA138" i="4"/>
  <c r="AG138" i="4"/>
  <c r="AJ138" i="4"/>
  <c r="AK138" i="4"/>
  <c r="P138" i="4"/>
  <c r="U138" i="4"/>
  <c r="W138" i="4"/>
  <c r="Y138" i="4"/>
  <c r="Z39" i="4"/>
  <c r="AF39" i="4"/>
  <c r="AH39" i="4"/>
  <c r="AI39" i="4"/>
  <c r="O39" i="4"/>
  <c r="T39" i="4"/>
  <c r="V39" i="4"/>
  <c r="X39" i="4"/>
  <c r="AL90" i="4"/>
  <c r="Z23" i="4"/>
  <c r="AF23" i="4"/>
  <c r="AH23" i="4"/>
  <c r="AI23" i="4"/>
  <c r="O23" i="4"/>
  <c r="T23" i="4"/>
  <c r="V23" i="4"/>
  <c r="X23" i="4"/>
  <c r="AL143" i="4"/>
  <c r="AH57" i="4"/>
  <c r="AI57" i="4"/>
  <c r="O57" i="4"/>
  <c r="T57" i="4"/>
  <c r="V57" i="4"/>
  <c r="Z57" i="4"/>
  <c r="AF57" i="4"/>
  <c r="AL57" i="4"/>
  <c r="Z30" i="4"/>
  <c r="AF30" i="4"/>
  <c r="AH30" i="4"/>
  <c r="AI30" i="4"/>
  <c r="O30" i="4"/>
  <c r="T30" i="4"/>
  <c r="V30" i="4"/>
  <c r="X30" i="4"/>
  <c r="AA45" i="4"/>
  <c r="AG45" i="4"/>
  <c r="AJ45" i="4"/>
  <c r="AK45" i="4"/>
  <c r="P45" i="4"/>
  <c r="U45" i="4"/>
  <c r="W45" i="4"/>
  <c r="Y45" i="4"/>
  <c r="X27" i="4"/>
  <c r="X10" i="4"/>
  <c r="Z10" i="4"/>
  <c r="AF10" i="4"/>
  <c r="AH10" i="4"/>
  <c r="AI10" i="4"/>
  <c r="O10" i="4"/>
  <c r="T10" i="4"/>
  <c r="V10" i="4"/>
  <c r="G6" i="4"/>
  <c r="AA57" i="4"/>
  <c r="AG57" i="4"/>
  <c r="AJ57" i="4"/>
  <c r="AK57" i="4"/>
  <c r="P57" i="4"/>
  <c r="U57" i="4"/>
  <c r="W57" i="4"/>
  <c r="Y57" i="4"/>
  <c r="AA141" i="4"/>
  <c r="AG141" i="4"/>
  <c r="AJ141" i="4"/>
  <c r="AK141" i="4"/>
  <c r="P141" i="4"/>
  <c r="U141" i="4"/>
  <c r="W141" i="4"/>
  <c r="Y141" i="4"/>
  <c r="AA129" i="4"/>
  <c r="AG129" i="4"/>
  <c r="AJ129" i="4"/>
  <c r="AK129" i="4"/>
  <c r="P129" i="4"/>
  <c r="U129" i="4"/>
  <c r="W129" i="4"/>
  <c r="Y129" i="4"/>
  <c r="AA90" i="4"/>
  <c r="AG90" i="4"/>
  <c r="AJ90" i="4"/>
  <c r="AK90" i="4"/>
  <c r="P90" i="4"/>
  <c r="U90" i="4"/>
  <c r="W90" i="4"/>
  <c r="Y90" i="4"/>
  <c r="AH27" i="4"/>
  <c r="AI27" i="4"/>
  <c r="O27" i="4"/>
  <c r="T27" i="4"/>
  <c r="V27" i="4"/>
  <c r="Z27" i="4"/>
  <c r="AF27" i="4"/>
  <c r="AL27" i="4"/>
  <c r="AH33" i="4"/>
  <c r="AI33" i="4"/>
  <c r="O33" i="4"/>
  <c r="T33" i="4"/>
  <c r="V33" i="4"/>
  <c r="Z33" i="4"/>
  <c r="AF33" i="4"/>
  <c r="AL33" i="4"/>
  <c r="X40" i="4"/>
  <c r="Z138" i="4"/>
  <c r="AF138" i="4"/>
  <c r="AH138" i="4"/>
  <c r="AI138" i="4"/>
  <c r="O138" i="4"/>
  <c r="T138" i="4"/>
  <c r="V138" i="4"/>
  <c r="X138" i="4"/>
  <c r="Z134" i="4"/>
  <c r="AF134" i="4"/>
  <c r="AH134" i="4"/>
  <c r="AI134" i="4"/>
  <c r="O134" i="4"/>
  <c r="T134" i="4"/>
  <c r="V134" i="4"/>
  <c r="X134" i="4"/>
  <c r="AL142" i="4"/>
  <c r="Z90" i="4"/>
  <c r="AF90" i="4"/>
  <c r="AH90" i="4"/>
  <c r="AI90" i="4"/>
  <c r="O90" i="4"/>
  <c r="T90" i="4"/>
  <c r="V90" i="4"/>
  <c r="X90" i="4"/>
  <c r="AL149" i="4"/>
  <c r="AH116" i="4"/>
  <c r="AI116" i="4"/>
  <c r="O116" i="4"/>
  <c r="T116" i="4"/>
  <c r="V116" i="4"/>
  <c r="Z116" i="4"/>
  <c r="AF116" i="4"/>
  <c r="AL116" i="4"/>
  <c r="AA61" i="4"/>
  <c r="AG61" i="4"/>
  <c r="AJ61" i="4"/>
  <c r="AK61" i="4"/>
  <c r="P61" i="4"/>
  <c r="U61" i="4"/>
  <c r="W61" i="4"/>
  <c r="Y61" i="4"/>
  <c r="AH40" i="4"/>
  <c r="AI40" i="4"/>
  <c r="O40" i="4"/>
  <c r="T40" i="4"/>
  <c r="V40" i="4"/>
  <c r="Z40" i="4"/>
  <c r="AF40" i="4"/>
  <c r="AL40" i="4"/>
  <c r="X22" i="4"/>
  <c r="AL72" i="4"/>
  <c r="AA52" i="4"/>
  <c r="AG52" i="4"/>
  <c r="AJ52" i="4"/>
  <c r="AK52" i="4"/>
  <c r="P52" i="4"/>
  <c r="U52" i="4"/>
  <c r="W52" i="4"/>
  <c r="Y52" i="4"/>
  <c r="X64" i="4"/>
  <c r="X110" i="4"/>
  <c r="AA95" i="4"/>
  <c r="AG95" i="4"/>
  <c r="AJ95" i="4"/>
  <c r="AK95" i="4"/>
  <c r="P95" i="4"/>
  <c r="U95" i="4"/>
  <c r="W95" i="4"/>
  <c r="Y95" i="4"/>
  <c r="AL140" i="4"/>
  <c r="X70" i="4"/>
  <c r="AA23" i="4"/>
  <c r="AG23" i="4"/>
  <c r="AJ23" i="4"/>
  <c r="AK23" i="4"/>
  <c r="P23" i="4"/>
  <c r="U23" i="4"/>
  <c r="W23" i="4"/>
  <c r="Y23" i="4"/>
  <c r="X32" i="4"/>
  <c r="X25" i="4"/>
  <c r="AH41" i="4"/>
  <c r="AI41" i="4"/>
  <c r="O41" i="4"/>
  <c r="T41" i="4"/>
  <c r="V41" i="4"/>
  <c r="Z41" i="4"/>
  <c r="AF41" i="4"/>
  <c r="AL41" i="4"/>
  <c r="AH115" i="4"/>
  <c r="AI115" i="4"/>
  <c r="O115" i="4"/>
  <c r="T115" i="4"/>
  <c r="V115" i="4"/>
  <c r="Z115" i="4"/>
  <c r="AF115" i="4"/>
  <c r="AL115" i="4"/>
  <c r="Z143" i="4"/>
  <c r="AF143" i="4"/>
  <c r="AH143" i="4"/>
  <c r="AI143" i="4"/>
  <c r="O143" i="4"/>
  <c r="T143" i="4"/>
  <c r="V143" i="4"/>
  <c r="X143" i="4"/>
  <c r="AL137" i="4"/>
  <c r="X56" i="4"/>
  <c r="AA59" i="4"/>
  <c r="AG59" i="4"/>
  <c r="AJ59" i="4"/>
  <c r="AK59" i="4"/>
  <c r="P59" i="4"/>
  <c r="U59" i="4"/>
  <c r="W59" i="4"/>
  <c r="Y59" i="4"/>
  <c r="AH108" i="4"/>
  <c r="AI108" i="4"/>
  <c r="O108" i="4"/>
  <c r="T108" i="4"/>
  <c r="V108" i="4"/>
  <c r="Z108" i="4"/>
  <c r="AF108" i="4"/>
  <c r="AL108" i="4"/>
  <c r="AH133" i="4"/>
  <c r="AI133" i="4"/>
  <c r="O133" i="4"/>
  <c r="T133" i="4"/>
  <c r="V133" i="4"/>
  <c r="Z133" i="4"/>
  <c r="AF133" i="4"/>
  <c r="AL133" i="4"/>
  <c r="AA121" i="4"/>
  <c r="AG121" i="4"/>
  <c r="AJ121" i="4"/>
  <c r="AK121" i="4"/>
  <c r="P121" i="4"/>
  <c r="U121" i="4"/>
  <c r="W121" i="4"/>
  <c r="Y121" i="4"/>
  <c r="AA142" i="4"/>
  <c r="AG142" i="4"/>
  <c r="AJ142" i="4"/>
  <c r="AK142" i="4"/>
  <c r="P142" i="4"/>
  <c r="U142" i="4"/>
  <c r="W142" i="4"/>
  <c r="Y142" i="4"/>
  <c r="Z142" i="4"/>
  <c r="AF142" i="4"/>
  <c r="AH142" i="4"/>
  <c r="AI142" i="4"/>
  <c r="O142" i="4"/>
  <c r="T142" i="4"/>
  <c r="V142" i="4"/>
  <c r="X142" i="4"/>
  <c r="AL124" i="4"/>
  <c r="AA97" i="4"/>
  <c r="AG97" i="4"/>
  <c r="AJ97" i="4"/>
  <c r="AK97" i="4"/>
  <c r="P97" i="4"/>
  <c r="U97" i="4"/>
  <c r="W97" i="4"/>
  <c r="Y97" i="4"/>
  <c r="AL24" i="4"/>
  <c r="AL113" i="4"/>
  <c r="Z140" i="4"/>
  <c r="AF140" i="4"/>
  <c r="AH140" i="4"/>
  <c r="AI140" i="4"/>
  <c r="O140" i="4"/>
  <c r="T140" i="4"/>
  <c r="V140" i="4"/>
  <c r="X140" i="4"/>
  <c r="Z100" i="4"/>
  <c r="AF100" i="4"/>
  <c r="AH100" i="4"/>
  <c r="AI100" i="4"/>
  <c r="O100" i="4"/>
  <c r="T100" i="4"/>
  <c r="V100" i="4"/>
  <c r="X100" i="4"/>
  <c r="AH64" i="4"/>
  <c r="AI64" i="4"/>
  <c r="O64" i="4"/>
  <c r="T64" i="4"/>
  <c r="V64" i="4"/>
  <c r="Z64" i="4"/>
  <c r="AF64" i="4"/>
  <c r="AL64" i="4"/>
  <c r="AH22" i="4"/>
  <c r="AI22" i="4"/>
  <c r="O22" i="4"/>
  <c r="T22" i="4"/>
  <c r="V22" i="4"/>
  <c r="Z22" i="4"/>
  <c r="AF22" i="4"/>
  <c r="AL22" i="4"/>
  <c r="AA132" i="4"/>
  <c r="AG132" i="4"/>
  <c r="AJ132" i="4"/>
  <c r="AK132" i="4"/>
  <c r="P132" i="4"/>
  <c r="U132" i="4"/>
  <c r="W132" i="4"/>
  <c r="Y132" i="4"/>
  <c r="Z112" i="4"/>
  <c r="AF112" i="4"/>
  <c r="AH112" i="4"/>
  <c r="AI112" i="4"/>
  <c r="O112" i="4"/>
  <c r="T112" i="4"/>
  <c r="V112" i="4"/>
  <c r="X112" i="4"/>
  <c r="Z87" i="4"/>
  <c r="AF87" i="4"/>
  <c r="AH87" i="4"/>
  <c r="AI87" i="4"/>
  <c r="O87" i="4"/>
  <c r="T87" i="4"/>
  <c r="V87" i="4"/>
  <c r="X87" i="4"/>
  <c r="AA82" i="4"/>
  <c r="AG82" i="4"/>
  <c r="AJ82" i="4"/>
  <c r="AK82" i="4"/>
  <c r="P82" i="4"/>
  <c r="U82" i="4"/>
  <c r="W82" i="4"/>
  <c r="Y82" i="4"/>
  <c r="Z149" i="4"/>
  <c r="AF149" i="4"/>
  <c r="AH149" i="4"/>
  <c r="AI149" i="4"/>
  <c r="O149" i="4"/>
  <c r="T149" i="4"/>
  <c r="V149" i="4"/>
  <c r="X149" i="4"/>
  <c r="AA131" i="4"/>
  <c r="AG131" i="4"/>
  <c r="AJ131" i="4"/>
  <c r="AK131" i="4"/>
  <c r="P131" i="4"/>
  <c r="U131" i="4"/>
  <c r="W131" i="4"/>
  <c r="Y131" i="4"/>
  <c r="Z148" i="4"/>
  <c r="AF148" i="4"/>
  <c r="AH148" i="4"/>
  <c r="AI148" i="4"/>
  <c r="O148" i="4"/>
  <c r="T148" i="4"/>
  <c r="V148" i="4"/>
  <c r="X148" i="4"/>
  <c r="Z68" i="4"/>
  <c r="AF68" i="4"/>
  <c r="AH68" i="4"/>
  <c r="AI68" i="4"/>
  <c r="O68" i="4"/>
  <c r="T68" i="4"/>
  <c r="V68" i="4"/>
  <c r="X68" i="4"/>
  <c r="AA74" i="4"/>
  <c r="AG74" i="4"/>
  <c r="AJ74" i="4"/>
  <c r="AK74" i="4"/>
  <c r="P74" i="4"/>
  <c r="U74" i="4"/>
  <c r="W74" i="4"/>
  <c r="Y74" i="4"/>
  <c r="Z137" i="4"/>
  <c r="AF137" i="4"/>
  <c r="AH137" i="4"/>
  <c r="AI137" i="4"/>
  <c r="O137" i="4"/>
  <c r="T137" i="4"/>
  <c r="V137" i="4"/>
  <c r="X137" i="4"/>
  <c r="AA134" i="4"/>
  <c r="AG134" i="4"/>
  <c r="AJ134" i="4"/>
  <c r="AK134" i="4"/>
  <c r="P134" i="4"/>
  <c r="U134" i="4"/>
  <c r="W134" i="4"/>
  <c r="Y134" i="4"/>
  <c r="AA12" i="4"/>
  <c r="AG12" i="4"/>
  <c r="AJ12" i="4"/>
  <c r="AK12" i="4"/>
  <c r="P12" i="4"/>
  <c r="U12" i="4"/>
  <c r="W12" i="4"/>
  <c r="Y12" i="4"/>
  <c r="AA20" i="4"/>
  <c r="AG20" i="4"/>
  <c r="AJ20" i="4"/>
  <c r="AK20" i="4"/>
  <c r="P20" i="4"/>
  <c r="U20" i="4"/>
  <c r="W20" i="4"/>
  <c r="Y20" i="4"/>
  <c r="AH56" i="4"/>
  <c r="AI56" i="4"/>
  <c r="O56" i="4"/>
  <c r="T56" i="4"/>
  <c r="V56" i="4"/>
  <c r="Z56" i="4"/>
  <c r="AF56" i="4"/>
  <c r="AL56" i="4"/>
  <c r="AH42" i="4"/>
  <c r="AI42" i="4"/>
  <c r="O42" i="4"/>
  <c r="T42" i="4"/>
  <c r="V42" i="4"/>
  <c r="Z42" i="4"/>
  <c r="AF42" i="4"/>
  <c r="AL42" i="4"/>
  <c r="AL62" i="4"/>
  <c r="Z24" i="4"/>
  <c r="AF24" i="4"/>
  <c r="AH24" i="4"/>
  <c r="AI24" i="4"/>
  <c r="O24" i="4"/>
  <c r="T24" i="4"/>
  <c r="V24" i="4"/>
  <c r="X24" i="4"/>
  <c r="AH110" i="4"/>
  <c r="AI110" i="4"/>
  <c r="O110" i="4"/>
  <c r="T110" i="4"/>
  <c r="V110" i="4"/>
  <c r="Z110" i="4"/>
  <c r="AF110" i="4"/>
  <c r="AL110" i="4"/>
  <c r="Z113" i="4"/>
  <c r="AF113" i="4"/>
  <c r="AH113" i="4"/>
  <c r="AI113" i="4"/>
  <c r="O113" i="4"/>
  <c r="T113" i="4"/>
  <c r="V113" i="4"/>
  <c r="X113" i="4"/>
  <c r="AA69" i="4"/>
  <c r="AG69" i="4"/>
  <c r="AJ69" i="4"/>
  <c r="AK69" i="4"/>
  <c r="P69" i="4"/>
  <c r="U69" i="4"/>
  <c r="W69" i="4"/>
  <c r="Y69" i="4"/>
  <c r="Z72" i="4"/>
  <c r="AF72" i="4"/>
  <c r="AH72" i="4"/>
  <c r="AI72" i="4"/>
  <c r="O72" i="4"/>
  <c r="T72" i="4"/>
  <c r="V72" i="4"/>
  <c r="X72" i="4"/>
  <c r="AH70" i="4"/>
  <c r="AI70" i="4"/>
  <c r="O70" i="4"/>
  <c r="T70" i="4"/>
  <c r="V70" i="4"/>
  <c r="Z70" i="4"/>
  <c r="AF70" i="4"/>
  <c r="AL70" i="4"/>
  <c r="AH32" i="4"/>
  <c r="AI32" i="4"/>
  <c r="O32" i="4"/>
  <c r="T32" i="4"/>
  <c r="V32" i="4"/>
  <c r="Z32" i="4"/>
  <c r="AF32" i="4"/>
  <c r="AL32" i="4"/>
  <c r="AH25" i="4"/>
  <c r="AI25" i="4"/>
  <c r="O25" i="4"/>
  <c r="T25" i="4"/>
  <c r="V25" i="4"/>
  <c r="Z25" i="4"/>
  <c r="AF25" i="4"/>
  <c r="AL25" i="4"/>
  <c r="AA22" i="4"/>
  <c r="AG22" i="4"/>
  <c r="AJ22" i="4"/>
  <c r="AK22" i="4"/>
  <c r="P22" i="4"/>
  <c r="U22" i="4"/>
  <c r="W22" i="4"/>
  <c r="Y22" i="4"/>
  <c r="Z62" i="4"/>
  <c r="AF62" i="4"/>
  <c r="AH62" i="4"/>
  <c r="AI62" i="4"/>
  <c r="O62" i="4"/>
  <c r="T62" i="4"/>
  <c r="V62" i="4"/>
  <c r="X62" i="4"/>
  <c r="Z96" i="4"/>
  <c r="AF96" i="4"/>
  <c r="AH96" i="4"/>
  <c r="AI96" i="4"/>
  <c r="O96" i="4"/>
  <c r="T96" i="4"/>
  <c r="V96" i="4"/>
  <c r="X96" i="4"/>
  <c r="Z124" i="4"/>
  <c r="AF124" i="4"/>
  <c r="AH124" i="4"/>
  <c r="AI124" i="4"/>
  <c r="O124" i="4"/>
  <c r="T124" i="4"/>
  <c r="V124" i="4"/>
  <c r="X124" i="4"/>
  <c r="AA53" i="4"/>
  <c r="AG53" i="4"/>
  <c r="AJ53" i="4"/>
  <c r="AK53" i="4"/>
  <c r="P53" i="4"/>
  <c r="U53" i="4"/>
  <c r="W53" i="4"/>
  <c r="Y53" i="4"/>
  <c r="AA86" i="4"/>
  <c r="AG86" i="4"/>
  <c r="AJ86" i="4"/>
  <c r="AK86" i="4"/>
  <c r="P86" i="4"/>
  <c r="U86" i="4"/>
  <c r="W86" i="4"/>
  <c r="Y86" i="4"/>
  <c r="Z106" i="4"/>
  <c r="AF106" i="4"/>
  <c r="AH106" i="4"/>
  <c r="AI106" i="4"/>
  <c r="O106" i="4"/>
  <c r="T106" i="4"/>
  <c r="V106" i="4"/>
  <c r="X10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J1" authorId="0" shapeId="0" xr:uid="{00000000-0006-0000-0000-000001000000}">
      <text>
        <r>
          <rPr>
            <sz val="10"/>
            <color rgb="FF000000"/>
            <rFont val="Arial"/>
          </rPr>
          <t>======
ID#AAAAMx8EKs4
NGUYEN TIEN THU    (2021-06-24 06:41:16)
Tác giả: Hồ Ngọc Tri Tân - BM.KTXD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 để tránh nhầm lẫn.
- Bảng tính này đọc được số liệu của Sap v9 trở đi, để xuất số liệu đúng yêu cầu, ta làm như sau: 
   + Trong Sap, sau khi chạy chương trình, ta chọn tất cả cột, vào Display/ 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 - 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
- Sau khi chồng số liệu mới vào, bảng hướng dẫn này sẽ mất đi, có thể xem lại ở sheet "Locsolieu"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vAlrCDKdRbrCxLQMiS8sYiQ6fmw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>======
ID#AAAAMx8EKtE
Author    (2021-06-24 06:41:16)
Hồ Ngọc Tri Tân
BM. KTXD
K. Công Nghệ
Đại học Cần Thơ
ĐT: 0918.555.220</t>
        </r>
      </text>
    </comment>
    <comment ref="A1000" authorId="0" shapeId="0" xr:uid="{00000000-0006-0000-0100-000002000000}">
      <text>
        <r>
          <rPr>
            <sz val="10"/>
            <color rgb="FF000000"/>
            <rFont val="Arial"/>
          </rPr>
          <t>======
ID#AAAAMx8EKtA
Author    (2021-06-24 06:41:16)
Hồ Ngọc Tri Tân
BM. KTXD
K. Công Nghệ
Đại học Cần Thơ
ĐT: 0918.555.220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UWaKxuTGGm4x1erlX9tkoF5TV0A=="/>
    </ext>
  </extL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200-000001000000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  <comment ref="I1" authorId="0" shapeId="0" xr:uid="{113C98C9-94E0-490D-BCFC-7E97AE073995}">
      <text>
        <r>
          <rPr>
            <sz val="10"/>
            <color rgb="FF000000"/>
            <rFont val="Arial"/>
          </rPr>
          <t>======
ID#AAAAMx8EKsk
NGUYEN TIEN THU    (2021-06-24 06:41:16)
Author: Hồ Ngọc Tri Tân - BM.KTXD - K.CN - ĐHCT
- Save as lại file này trước khi sử dụng.
- Không được xoá bảng này trước khi paste số liệu mới vào. Nếu xoá đi, bảng "Tính thép" sẽ không chạy. 
- Sau khi paste số liệu mới vào, xoá đi những hàng số liệu cũ còn lại, để tránh nhầm với số liệu cũ, có thể không cần xoá hết.
- Bảng tính này đọc được số liệu của Sap v9 trở đi, để xuất số liệu đúng yêu cầu, ta làm như sau: 
   + Trong Sap, sau khi chạy chương trình, ta chọn tất cả cột, vào Display/Show Tables/ trong bảng hiện ra chọn Element Output/ Frame Output/ Table: 
Element Forces - Frames, trong hộp Select Load Patterns chọn Clear All, trong hộp Select Load Cases chọn các trường hợp tổ hợp. Click OK!
   + Bảng giá trị nội lực hiện ra, vào menu File/ Export Current Table/ to Excel , copy toàn bộ bảng tính và paste qua bảng tính này.
- Số liệu Sap xuất qua phải đúng định dạng này về vị trí của cột, hàng,…
   + Cột có từ A - J.
   + Số liệu bắt đầu từ hàng thứ 4
   + Không được xoá bớt những cột số liệu không dùng đến (làm sai địa chỉ cột)-chẳng hạn cột V2, V3 và T là lực cắt và moment xoắn, không dùng đến.
   + Số liệu Sap xuất ra chỉ cần các trường hợp tổ hợp, không cần các trường hợp tải thành phần và BAO, nếu có trường hợp BAO, số liệu sẽ sai !
- Số mặt cắt của tất cả các phần tử cột phải giống nhau (cùng là 3 hoặc 4, hoặc...).
- Đơn vị nội lực xuất ra phải là Kgf-m hoặc Tonf-m, nếu số liệu nhiều nên dùng đơn vị là kgf-m để tránh có số liệu trùng.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lZJSGad3HK+XE9VdDiCEpk59JDg=="/>
    </ext>
  </extL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L1" authorId="0" shapeId="0" xr:uid="{00000000-0006-0000-0300-000002000000}">
      <text>
        <r>
          <rPr>
            <sz val="10"/>
            <color rgb="FF000000"/>
            <rFont val="Arial"/>
          </rPr>
          <t>======
ID#AAAAMx8EKtM
TriTan    (2021-06-24 06:41:16)
- Đơn vị của nội lực phải là Kgf-m hoặc Ton-m, nếu số liệu nhiều nên dùng đơn vị là kgf-m để tránh có số liệu trùng. Nếu sai đơn vị sẽ hiện lên dòng cảnh báo, phải lấy file gốc chạy lại !
- Nếu chương trình không chạy:
  + Với Office 2003: vào Tools&gt; Options, click vào hộp Calculation chọn Automatic và Iteration.
  + Với Office 2007: vào nút biểu tượng MS Office (góc trên bên trái), chọn Excel Options&gt; Formulas&gt;Calcullation Options, click chọn 2 mục Automatic và Enable Iterative Caculation.</t>
        </r>
      </text>
    </comment>
    <comment ref="E2" authorId="0" shapeId="0" xr:uid="{00000000-0006-0000-0300-000004000000}">
      <text>
        <r>
          <rPr>
            <sz val="10"/>
            <color rgb="FF000000"/>
            <rFont val="Arial"/>
          </rPr>
          <t>======
ID#AAAAMx8EKs8
user    (2021-06-24 06:41:16)
Nhập vào đây cấp độ bền BT (B12.5 - B25) và nhóm thép (CII, CIII, AII, AIII), chương trình tự tra Rb, Rs, aR và xR</t>
        </r>
      </text>
    </comment>
    <comment ref="G2" authorId="0" shapeId="0" xr:uid="{00000000-0006-0000-0300-000005000000}">
      <text>
        <r>
          <rPr>
            <sz val="10"/>
            <color rgb="FF000000"/>
            <rFont val="Arial"/>
          </rPr>
          <t>======
ID#AAAAMx8EKs0
TriTan    (2021-06-24 06:41:16)
- Nếu ô này là dấu "!!!" tức là cấp độ bền B &gt;25.
- Nếu B&gt;25 và thép khác CII, CIII, AII, AIII thì cần tra bảng nhập trực tiếp giá trị Rb và Rs vào 2 ô này.</t>
        </r>
      </text>
    </comment>
    <comment ref="J2" authorId="0" shapeId="0" xr:uid="{00000000-0006-0000-0300-000007000000}">
      <text>
        <r>
          <rPr>
            <sz val="10"/>
            <color rgb="FF000000"/>
            <rFont val="Arial"/>
          </rPr>
          <t>======
ID#AAAAMx8EKss
TriTan    (2021-06-24 06:41:16)
Nếu B&gt;25 và thép khác CII, CIII, AII, AIII thì cần tra bảng nhập trực tiếp giá trị xR và aR vào 2 ô này.</t>
        </r>
      </text>
    </comment>
    <comment ref="Z8" authorId="0" shapeId="0" xr:uid="{00000000-0006-0000-0300-000006000000}">
      <text>
        <r>
          <rPr>
            <sz val="10"/>
            <color rgb="FF000000"/>
            <rFont val="Arial"/>
          </rPr>
          <t>======
ID#AAAAMx8EKsw
A satisfied Microsoft Office user    (2021-06-24 06:41:16)
khoang cach tu diem dat luc doc lech tam den trong tam cua cot thep chiu keo</t>
        </r>
      </text>
    </comment>
    <comment ref="AA8" authorId="0" shapeId="0" xr:uid="{00000000-0006-0000-0300-000001000000}">
      <text>
        <r>
          <rPr>
            <sz val="10"/>
            <color rgb="FF000000"/>
            <rFont val="Arial"/>
          </rPr>
          <t>======
ID#AAAAMx8EKtQ
A satisfied Microsoft Office user    (2021-06-24 06:41:16)
khoang cach tu diem dat luc doc lech tam den trong tam cua cot thep chiu keo</t>
        </r>
      </text>
    </comment>
    <comment ref="M10" authorId="0" shapeId="0" xr:uid="{00000000-0006-0000-0300-000003000000}">
      <text>
        <r>
          <rPr>
            <sz val="10"/>
            <color rgb="FF000000"/>
            <rFont val="Arial"/>
          </rPr>
          <t>======
ID#AAAAMx8EKtI
TriTân    (2021-06-24 06:41:16)
Nếu hiện dấu !!! có nghĩa là sai đơn vị chiều dài, đơn vị chiều dài của nội lực phải là m</t>
        </r>
      </text>
    </comment>
    <comment ref="V10" authorId="0" shapeId="0" xr:uid="{00000000-0006-0000-0300-000008000000}">
      <text>
        <r>
          <rPr>
            <sz val="10"/>
            <color rgb="FF000000"/>
            <rFont val="Arial"/>
          </rPr>
          <t>======
ID#AAAAMx8EKso
TriTan    (2021-06-24 06:41:16)
Nếu hiện lên dấu !!! là đơn vị sử dụng không phải Kg hoặc Tấn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rL97iKzz1GPeOhA0InbN+C1SVMA=="/>
    </ext>
  </extLst>
</comments>
</file>

<file path=xl/sharedStrings.xml><?xml version="1.0" encoding="utf-8"?>
<sst xmlns="http://schemas.openxmlformats.org/spreadsheetml/2006/main" count="20433" uniqueCount="920">
  <si>
    <t>TABLE:  Element Forces - Frames</t>
  </si>
  <si>
    <t>Frame</t>
  </si>
  <si>
    <t>Station</t>
  </si>
  <si>
    <t>OutputCase</t>
  </si>
  <si>
    <t>CaseType</t>
  </si>
  <si>
    <t>P</t>
  </si>
  <si>
    <t>V2</t>
  </si>
  <si>
    <t>V3</t>
  </si>
  <si>
    <t>T</t>
  </si>
  <si>
    <t>M2</t>
  </si>
  <si>
    <t>M3</t>
  </si>
  <si>
    <t>FrameElem</t>
  </si>
  <si>
    <t>ElemStation</t>
  </si>
  <si>
    <t>Text</t>
  </si>
  <si>
    <t>m</t>
  </si>
  <si>
    <t>Tonf</t>
  </si>
  <si>
    <t>Tonf-m</t>
  </si>
  <si>
    <t>8</t>
  </si>
  <si>
    <t>BAO</t>
  </si>
  <si>
    <t>Combination</t>
  </si>
  <si>
    <t>8-1</t>
  </si>
  <si>
    <t>9</t>
  </si>
  <si>
    <t>9-1</t>
  </si>
  <si>
    <t>10</t>
  </si>
  <si>
    <t>10-1</t>
  </si>
  <si>
    <t>140</t>
  </si>
  <si>
    <t>140-1</t>
  </si>
  <si>
    <t>141</t>
  </si>
  <si>
    <t>141-1</t>
  </si>
  <si>
    <t>142</t>
  </si>
  <si>
    <t>142-1</t>
  </si>
  <si>
    <t>143</t>
  </si>
  <si>
    <t>143-1</t>
  </si>
  <si>
    <t>144</t>
  </si>
  <si>
    <t>144-1</t>
  </si>
  <si>
    <t>145</t>
  </si>
  <si>
    <t>145-1</t>
  </si>
  <si>
    <t>146</t>
  </si>
  <si>
    <t>146-1</t>
  </si>
  <si>
    <t>147</t>
  </si>
  <si>
    <t>147-1</t>
  </si>
  <si>
    <t>148</t>
  </si>
  <si>
    <t>148-1</t>
  </si>
  <si>
    <t>149</t>
  </si>
  <si>
    <t>149-1</t>
  </si>
  <si>
    <t>150</t>
  </si>
  <si>
    <t>150-1</t>
  </si>
  <si>
    <t>151</t>
  </si>
  <si>
    <t>151-1</t>
  </si>
  <si>
    <t>152</t>
  </si>
  <si>
    <t>152-1</t>
  </si>
  <si>
    <t>153</t>
  </si>
  <si>
    <t>153-1</t>
  </si>
  <si>
    <t>154</t>
  </si>
  <si>
    <t>154-1</t>
  </si>
  <si>
    <t>155</t>
  </si>
  <si>
    <t>155-1</t>
  </si>
  <si>
    <t>156</t>
  </si>
  <si>
    <t>156-1</t>
  </si>
  <si>
    <t>158</t>
  </si>
  <si>
    <t>158-1</t>
  </si>
  <si>
    <t>159</t>
  </si>
  <si>
    <t>159-1</t>
  </si>
  <si>
    <t>161</t>
  </si>
  <si>
    <t>161-1</t>
  </si>
  <si>
    <t>162</t>
  </si>
  <si>
    <t>162-1</t>
  </si>
  <si>
    <t>164</t>
  </si>
  <si>
    <t>164-1</t>
  </si>
  <si>
    <t>165</t>
  </si>
  <si>
    <t>165-1</t>
  </si>
  <si>
    <t>167</t>
  </si>
  <si>
    <t>167-1</t>
  </si>
  <si>
    <t>168</t>
  </si>
  <si>
    <t>168-1</t>
  </si>
  <si>
    <t>169</t>
  </si>
  <si>
    <t>169-1</t>
  </si>
  <si>
    <t>170</t>
  </si>
  <si>
    <t>170-1</t>
  </si>
  <si>
    <t>171</t>
  </si>
  <si>
    <t>171-1</t>
  </si>
  <si>
    <t>172</t>
  </si>
  <si>
    <t>172-1</t>
  </si>
  <si>
    <t>173</t>
  </si>
  <si>
    <t>173-1</t>
  </si>
  <si>
    <t>174</t>
  </si>
  <si>
    <t>174-1</t>
  </si>
  <si>
    <t>175</t>
  </si>
  <si>
    <t>175-1</t>
  </si>
  <si>
    <t>176</t>
  </si>
  <si>
    <t>176-1</t>
  </si>
  <si>
    <t>177</t>
  </si>
  <si>
    <t>177-1</t>
  </si>
  <si>
    <t>178</t>
  </si>
  <si>
    <t>178-1</t>
  </si>
  <si>
    <t>179</t>
  </si>
  <si>
    <t>179-1</t>
  </si>
  <si>
    <t>180</t>
  </si>
  <si>
    <t>180-1</t>
  </si>
  <si>
    <t>182</t>
  </si>
  <si>
    <t>182-1</t>
  </si>
  <si>
    <t>183</t>
  </si>
  <si>
    <t>183-1</t>
  </si>
  <si>
    <t>185</t>
  </si>
  <si>
    <t>185-1</t>
  </si>
  <si>
    <t>186</t>
  </si>
  <si>
    <t>186-1</t>
  </si>
  <si>
    <t>188</t>
  </si>
  <si>
    <t>188-1</t>
  </si>
  <si>
    <t>189</t>
  </si>
  <si>
    <t>189-1</t>
  </si>
  <si>
    <t>191</t>
  </si>
  <si>
    <t>191-1</t>
  </si>
  <si>
    <t>192</t>
  </si>
  <si>
    <t>192-1</t>
  </si>
  <si>
    <t>193</t>
  </si>
  <si>
    <t>193-1</t>
  </si>
  <si>
    <t>194</t>
  </si>
  <si>
    <t>194-1</t>
  </si>
  <si>
    <t>195</t>
  </si>
  <si>
    <t>195-1</t>
  </si>
  <si>
    <t>196</t>
  </si>
  <si>
    <t>196-1</t>
  </si>
  <si>
    <t>197</t>
  </si>
  <si>
    <t>197-1</t>
  </si>
  <si>
    <t>198</t>
  </si>
  <si>
    <t>198-1</t>
  </si>
  <si>
    <t>199</t>
  </si>
  <si>
    <t>199-1</t>
  </si>
  <si>
    <t>200</t>
  </si>
  <si>
    <t>200-1</t>
  </si>
  <si>
    <t>201</t>
  </si>
  <si>
    <t>201-1</t>
  </si>
  <si>
    <t>202</t>
  </si>
  <si>
    <t>202-1</t>
  </si>
  <si>
    <t>203</t>
  </si>
  <si>
    <t>203-1</t>
  </si>
  <si>
    <t>204</t>
  </si>
  <si>
    <t>204-1</t>
  </si>
  <si>
    <t>206</t>
  </si>
  <si>
    <t>206-1</t>
  </si>
  <si>
    <t>207</t>
  </si>
  <si>
    <t>207-1</t>
  </si>
  <si>
    <t>209</t>
  </si>
  <si>
    <t>209-1</t>
  </si>
  <si>
    <t>210</t>
  </si>
  <si>
    <t>210-1</t>
  </si>
  <si>
    <t>212</t>
  </si>
  <si>
    <t>212-1</t>
  </si>
  <si>
    <t>213</t>
  </si>
  <si>
    <t>213-1</t>
  </si>
  <si>
    <t>215</t>
  </si>
  <si>
    <t>215-1</t>
  </si>
  <si>
    <t>216</t>
  </si>
  <si>
    <t>216-1</t>
  </si>
  <si>
    <t>217</t>
  </si>
  <si>
    <t>217-1</t>
  </si>
  <si>
    <t>218</t>
  </si>
  <si>
    <t>218-1</t>
  </si>
  <si>
    <t>219</t>
  </si>
  <si>
    <t>219-1</t>
  </si>
  <si>
    <t>220</t>
  </si>
  <si>
    <t>220-1</t>
  </si>
  <si>
    <t>221</t>
  </si>
  <si>
    <t>221-1</t>
  </si>
  <si>
    <t>222</t>
  </si>
  <si>
    <t>222-1</t>
  </si>
  <si>
    <t>223</t>
  </si>
  <si>
    <t>223-1</t>
  </si>
  <si>
    <t>224</t>
  </si>
  <si>
    <t>224-1</t>
  </si>
  <si>
    <t>225</t>
  </si>
  <si>
    <t>225-1</t>
  </si>
  <si>
    <t>226</t>
  </si>
  <si>
    <t>226-1</t>
  </si>
  <si>
    <t>227</t>
  </si>
  <si>
    <t>227-1</t>
  </si>
  <si>
    <t>228</t>
  </si>
  <si>
    <t>228-1</t>
  </si>
  <si>
    <t>230</t>
  </si>
  <si>
    <t>230-1</t>
  </si>
  <si>
    <t>231</t>
  </si>
  <si>
    <t>231-1</t>
  </si>
  <si>
    <t>233</t>
  </si>
  <si>
    <t>233-1</t>
  </si>
  <si>
    <t>234</t>
  </si>
  <si>
    <t>234-1</t>
  </si>
  <si>
    <t>236</t>
  </si>
  <si>
    <t>236-1</t>
  </si>
  <si>
    <t>237</t>
  </si>
  <si>
    <t>237-1</t>
  </si>
  <si>
    <t>239</t>
  </si>
  <si>
    <t>239-1</t>
  </si>
  <si>
    <t>240</t>
  </si>
  <si>
    <t>240-1</t>
  </si>
  <si>
    <t>241</t>
  </si>
  <si>
    <t>241-1</t>
  </si>
  <si>
    <t>242</t>
  </si>
  <si>
    <t>242-1</t>
  </si>
  <si>
    <t>243</t>
  </si>
  <si>
    <t>243-1</t>
  </si>
  <si>
    <t>244</t>
  </si>
  <si>
    <t>244-1</t>
  </si>
  <si>
    <t>271</t>
  </si>
  <si>
    <t>271-1</t>
  </si>
  <si>
    <t>273</t>
  </si>
  <si>
    <t>273-1</t>
  </si>
  <si>
    <t>274</t>
  </si>
  <si>
    <t>274-1</t>
  </si>
  <si>
    <t>275</t>
  </si>
  <si>
    <t>275-1</t>
  </si>
  <si>
    <t>276</t>
  </si>
  <si>
    <t>276-1</t>
  </si>
  <si>
    <t>277</t>
  </si>
  <si>
    <t>277-1</t>
  </si>
  <si>
    <t>278</t>
  </si>
  <si>
    <t>278-1</t>
  </si>
  <si>
    <t>279</t>
  </si>
  <si>
    <t>279-1</t>
  </si>
  <si>
    <t>280</t>
  </si>
  <si>
    <t>280-1</t>
  </si>
  <si>
    <t>281</t>
  </si>
  <si>
    <t>281-1</t>
  </si>
  <si>
    <t>282-1</t>
  </si>
  <si>
    <t>285-1</t>
  </si>
  <si>
    <t>286-1</t>
  </si>
  <si>
    <t>287-1</t>
  </si>
  <si>
    <t>288-1</t>
  </si>
  <si>
    <t>289-1</t>
  </si>
  <si>
    <t>290-1</t>
  </si>
  <si>
    <t>291-1</t>
  </si>
  <si>
    <t>292-1</t>
  </si>
  <si>
    <t>293-1</t>
  </si>
  <si>
    <t>294-1</t>
  </si>
  <si>
    <t>295-1</t>
  </si>
  <si>
    <t>296-1</t>
  </si>
  <si>
    <t>297-1</t>
  </si>
  <si>
    <t>298-1</t>
  </si>
  <si>
    <t>299-1</t>
  </si>
  <si>
    <t>300-1</t>
  </si>
  <si>
    <t>301-1</t>
  </si>
  <si>
    <t>302-1</t>
  </si>
  <si>
    <t>303-1</t>
  </si>
  <si>
    <t>303-2</t>
  </si>
  <si>
    <t>304-1</t>
  </si>
  <si>
    <t>317-1</t>
  </si>
  <si>
    <t>318-1</t>
  </si>
  <si>
    <t>318-2</t>
  </si>
  <si>
    <t>319-1</t>
  </si>
  <si>
    <t>402-1</t>
  </si>
  <si>
    <t>404-1</t>
  </si>
  <si>
    <t>405-1</t>
  </si>
  <si>
    <t>427-1</t>
  </si>
  <si>
    <t>435-1</t>
  </si>
  <si>
    <t>438-1</t>
  </si>
  <si>
    <t>444-1</t>
  </si>
  <si>
    <t>447-1</t>
  </si>
  <si>
    <t>447-2</t>
  </si>
  <si>
    <t>457-1</t>
  </si>
  <si>
    <t>458-1</t>
  </si>
  <si>
    <t>461-1</t>
  </si>
  <si>
    <t>462-1</t>
  </si>
  <si>
    <t>463-1</t>
  </si>
  <si>
    <t>464-1</t>
  </si>
  <si>
    <t>465-1</t>
  </si>
  <si>
    <t>466-1</t>
  </si>
  <si>
    <t>467-1</t>
  </si>
  <si>
    <t>468-1</t>
  </si>
  <si>
    <t>469-1</t>
  </si>
  <si>
    <t>470-1</t>
  </si>
  <si>
    <t>487-1</t>
  </si>
  <si>
    <t>488-1</t>
  </si>
  <si>
    <t>489-1</t>
  </si>
  <si>
    <t>490-1</t>
  </si>
  <si>
    <t>Bảng số liệu này là trị tuyệt đối của sheet "Solieusap" - không dùng đến bảng này!</t>
  </si>
  <si>
    <t>BẢNG SỐ LIỆU NỘI LỰC CỘT</t>
  </si>
  <si>
    <t>Tên</t>
  </si>
  <si>
    <t xml:space="preserve"> Phương 3 - 3 (phương cạnh h)</t>
  </si>
  <si>
    <t>phần</t>
  </si>
  <si>
    <t>N-max</t>
  </si>
  <si>
    <t>M3-tư</t>
  </si>
  <si>
    <t>M3-max</t>
  </si>
  <si>
    <t>N - tư</t>
  </si>
  <si>
    <t>tử</t>
  </si>
  <si>
    <t>BẢNG TÍNH THÉP CỘT</t>
  </si>
  <si>
    <t>N</t>
  </si>
  <si>
    <t>e</t>
  </si>
  <si>
    <t>x</t>
  </si>
  <si>
    <t>h0</t>
  </si>
  <si>
    <t>Rsc</t>
  </si>
  <si>
    <t>Za</t>
  </si>
  <si>
    <r>
      <rPr>
        <sz val="12"/>
        <color theme="1"/>
        <rFont val="Times New Roman"/>
      </rPr>
      <t xml:space="preserve">- Cấp độ bền BT: </t>
    </r>
    <r>
      <rPr>
        <b/>
        <sz val="12"/>
        <color rgb="FFFF0000"/>
        <rFont val="Times New Roman"/>
      </rPr>
      <t>B</t>
    </r>
  </si>
  <si>
    <r>
      <rPr>
        <sz val="12"/>
        <color theme="1"/>
        <rFont val="Times New Roman"/>
      </rPr>
      <t xml:space="preserve">   R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 xml:space="preserve">= </t>
    </r>
  </si>
  <si>
    <t>MPa</t>
  </si>
  <si>
    <r>
      <rPr>
        <sz val="12"/>
        <color theme="1"/>
        <rFont val="Noto Sans Symbols"/>
      </rPr>
      <t>x</t>
    </r>
    <r>
      <rPr>
        <vertAlign val="subscript"/>
        <sz val="12"/>
        <color theme="1"/>
        <rFont val="Times New Roman"/>
      </rPr>
      <t>R</t>
    </r>
    <r>
      <rPr>
        <sz val="12"/>
        <color theme="1"/>
        <rFont val="Times New Roman"/>
      </rPr>
      <t xml:space="preserve"> =</t>
    </r>
  </si>
  <si>
    <t>- Nhóm thép</t>
  </si>
  <si>
    <t>AII</t>
  </si>
  <si>
    <r>
      <rPr>
        <sz val="11"/>
        <color theme="1"/>
        <rFont val="Times New Roman"/>
      </rPr>
      <t>R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 R</t>
    </r>
    <r>
      <rPr>
        <vertAlign val="subscript"/>
        <sz val="11"/>
        <color theme="1"/>
        <rFont val="Times New Roman"/>
      </rPr>
      <t>sc</t>
    </r>
    <r>
      <rPr>
        <sz val="11"/>
        <color theme="1"/>
        <rFont val="Times New Roman"/>
      </rPr>
      <t>=</t>
    </r>
  </si>
  <si>
    <r>
      <rPr>
        <sz val="11"/>
        <color theme="1"/>
        <rFont val="Noto Sans Symbols"/>
      </rPr>
      <t xml:space="preserve">    a </t>
    </r>
    <r>
      <rPr>
        <sz val="11"/>
        <color theme="1"/>
        <rFont val="Times New Roman"/>
      </rPr>
      <t>=      E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/E</t>
    </r>
    <r>
      <rPr>
        <vertAlign val="subscript"/>
        <sz val="11"/>
        <color theme="1"/>
        <rFont val="Times New Roman"/>
      </rPr>
      <t>b</t>
    </r>
    <r>
      <rPr>
        <sz val="11"/>
        <color theme="1"/>
        <rFont val="Times New Roman"/>
      </rPr>
      <t>=</t>
    </r>
  </si>
  <si>
    <t>- Hệ số moment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</si>
  <si>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b</t>
    </r>
    <r>
      <rPr>
        <sz val="12"/>
        <color theme="1"/>
        <rFont val="Times New Roman"/>
      </rPr>
      <t>=</t>
    </r>
  </si>
  <si>
    <t>không cần đến !!!</t>
  </si>
  <si>
    <t>Không xét tr.hợp x&lt;2a'</t>
  </si>
  <si>
    <r>
      <rPr>
        <sz val="12"/>
        <color theme="1"/>
        <rFont val="Times New Roman"/>
      </rPr>
      <t>E</t>
    </r>
    <r>
      <rPr>
        <vertAlign val="subscript"/>
        <sz val="12"/>
        <color theme="1"/>
        <rFont val="Times New Roman"/>
      </rPr>
      <t>s</t>
    </r>
    <r>
      <rPr>
        <sz val="12"/>
        <color theme="1"/>
        <rFont val="Times New Roman"/>
      </rPr>
      <t>=</t>
    </r>
  </si>
  <si>
    <t>Js</t>
  </si>
  <si>
    <t>Js2</t>
  </si>
  <si>
    <t>J</t>
  </si>
  <si>
    <t>Tên phần 
tử</t>
  </si>
  <si>
    <t>Giá trị 2 cặp nội lực</t>
  </si>
  <si>
    <t>Ch.cao cột       H</t>
  </si>
  <si>
    <t>b</t>
  </si>
  <si>
    <t>h</t>
  </si>
  <si>
    <r>
      <rPr>
        <sz val="12"/>
        <color theme="1"/>
        <rFont val="Times New Roman"/>
      </rPr>
      <t>Lớp b.vệ a=a'</t>
    </r>
    <r>
      <rPr>
        <sz val="11"/>
        <color theme="1"/>
        <rFont val="Times New Roman"/>
      </rPr>
      <t xml:space="preserve"> </t>
    </r>
  </si>
  <si>
    <r>
      <rPr>
        <sz val="12"/>
        <color theme="1"/>
        <rFont val="Times New Roman"/>
      </rPr>
      <t>h</t>
    </r>
    <r>
      <rPr>
        <vertAlign val="subscript"/>
        <sz val="12"/>
        <color theme="1"/>
        <rFont val="Times New Roman"/>
      </rPr>
      <t>o</t>
    </r>
    <r>
      <rPr>
        <sz val="11"/>
        <color theme="1"/>
        <rFont val="Times New Roman"/>
      </rPr>
      <t xml:space="preserve">   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</si>
  <si>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ox1</t>
    </r>
  </si>
  <si>
    <r>
      <rPr>
        <sz val="12"/>
        <color theme="1"/>
        <rFont val="Times New Roman"/>
      </rPr>
      <t>e</t>
    </r>
    <r>
      <rPr>
        <vertAlign val="subscript"/>
        <sz val="11"/>
        <color theme="1"/>
        <rFont val="Times New Roman"/>
      </rPr>
      <t>ox2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</si>
  <si>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s-x1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</si>
  <si>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s-x2</t>
    </r>
  </si>
  <si>
    <r>
      <rPr>
        <sz val="12"/>
        <color theme="1"/>
        <rFont val="Times New Roman"/>
      </rPr>
      <t>I</t>
    </r>
    <r>
      <rPr>
        <vertAlign val="subscript"/>
        <sz val="12"/>
        <color theme="1"/>
        <rFont val="Times New Roman"/>
      </rPr>
      <t>b-x</t>
    </r>
  </si>
  <si>
    <t>S    phương x1</t>
  </si>
  <si>
    <t>S    phương x2</t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</si>
  <si>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x1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</si>
  <si>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Times New Roman"/>
      </rPr>
      <t>N</t>
    </r>
    <r>
      <rPr>
        <vertAlign val="subscript"/>
        <sz val="11"/>
        <color theme="1"/>
        <rFont val="Times New Roman"/>
      </rPr>
      <t>cr</t>
    </r>
    <r>
      <rPr>
        <sz val="11"/>
        <color theme="1"/>
        <rFont val="Times New Roman"/>
      </rPr>
      <t xml:space="preserve">   phương x2      </t>
    </r>
    <r>
      <rPr>
        <i/>
        <sz val="11"/>
        <color theme="1"/>
        <rFont val="Times New Roman"/>
      </rPr>
      <t>(Tonf)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</si>
  <si>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x1</t>
    </r>
  </si>
  <si>
    <r>
      <rPr>
        <sz val="11"/>
        <color theme="1"/>
        <rFont val="Noto Sans Symbols"/>
      </rPr>
      <t>h</t>
    </r>
    <r>
      <rPr>
        <sz val="11"/>
        <color theme="1"/>
        <rFont val="Times New Roman"/>
      </rPr>
      <t xml:space="preserve">     phương x2</t>
    </r>
  </si>
  <si>
    <t>e'  phương x1</t>
  </si>
  <si>
    <t>e'   phương x2</t>
  </si>
  <si>
    <t>e    phương x1</t>
  </si>
  <si>
    <t>e    phương x2</t>
  </si>
  <si>
    <t>x  phương x1</t>
  </si>
  <si>
    <t>x  phương x2</t>
  </si>
  <si>
    <t>x'  phương x1</t>
  </si>
  <si>
    <t>x'  phương x2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</si>
  <si>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 xml:space="preserve"> (cm</t>
    </r>
    <r>
      <rPr>
        <vertAlign val="superscript"/>
        <sz val="11"/>
        <color theme="1"/>
        <rFont val="Times New Roman"/>
      </rPr>
      <t>2</t>
    </r>
    <r>
      <rPr>
        <sz val="11"/>
        <color theme="1"/>
        <rFont val="Times New Roman"/>
      </rPr>
      <t xml:space="preserve">) cạnh h       </t>
    </r>
  </si>
  <si>
    <t>Phương cạnh h</t>
  </si>
  <si>
    <t>Tính và chọn thép (bố trí dọc cạnh b)</t>
  </si>
  <si>
    <t>Cặp nội lực 1</t>
  </si>
  <si>
    <t>Cặp nội lực 2</t>
  </si>
  <si>
    <t>Cặp 1</t>
  </si>
  <si>
    <t>Cặp 2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</si>
  <si>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</t>
    </r>
    <r>
      <rPr>
        <sz val="11"/>
        <color theme="1"/>
        <rFont val="Times New Roman"/>
      </rPr>
      <t>=A</t>
    </r>
    <r>
      <rPr>
        <vertAlign val="subscript"/>
        <sz val="11"/>
        <color theme="1"/>
        <rFont val="Times New Roman"/>
      </rPr>
      <t>s'</t>
    </r>
  </si>
  <si>
    <t>chọn thép</t>
  </si>
  <si>
    <r>
      <rPr>
        <sz val="11"/>
        <color theme="1"/>
        <rFont val="Times New Roman"/>
      </rPr>
      <t>A</t>
    </r>
    <r>
      <rPr>
        <vertAlign val="subscript"/>
        <sz val="11"/>
        <color theme="1"/>
        <rFont val="Times New Roman"/>
      </rPr>
      <t>s chon</t>
    </r>
  </si>
  <si>
    <r>
      <rPr>
        <sz val="11"/>
        <color theme="1"/>
        <rFont val="Noto Sans Symbols"/>
      </rPr>
      <t>m</t>
    </r>
    <r>
      <rPr>
        <vertAlign val="subscript"/>
        <sz val="10"/>
        <color theme="1"/>
        <rFont val="Times New Roman"/>
      </rPr>
      <t>chọn</t>
    </r>
  </si>
  <si>
    <t>cm</t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</si>
  <si>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</si>
  <si>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</si>
  <si>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i/>
        <sz val="12"/>
        <color theme="1"/>
        <rFont val="Times New Roman"/>
      </rPr>
      <t>cm</t>
    </r>
    <r>
      <rPr>
        <i/>
        <vertAlign val="superscript"/>
        <sz val="12"/>
        <color theme="1"/>
        <rFont val="Times New Roman"/>
      </rPr>
      <t>4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</si>
  <si>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</si>
  <si>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</si>
  <si>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tt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</si>
  <si>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Noto Sans Symbols"/>
      </rPr>
      <t>m</t>
    </r>
    <r>
      <rPr>
        <vertAlign val="subscript"/>
        <sz val="11"/>
        <color theme="1"/>
        <rFont val="Times New Roman"/>
      </rPr>
      <t>gt</t>
    </r>
    <r>
      <rPr>
        <sz val="11"/>
        <color theme="1"/>
        <rFont val="Times New Roman"/>
      </rPr>
      <t xml:space="preserve"> (%)</t>
    </r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</si>
  <si>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</si>
  <si>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n</t>
  </si>
  <si>
    <t>f</t>
  </si>
  <si>
    <r>
      <rPr>
        <sz val="11"/>
        <color theme="1"/>
        <rFont val="Times New Roman"/>
      </rPr>
      <t>cm</t>
    </r>
    <r>
      <rPr>
        <vertAlign val="superscript"/>
        <sz val="11"/>
        <color theme="1"/>
        <rFont val="Times New Roman"/>
      </rPr>
      <t>2</t>
    </r>
  </si>
  <si>
    <t>(%)</t>
  </si>
  <si>
    <t>Tầng</t>
  </si>
  <si>
    <t>1</t>
  </si>
  <si>
    <t>1-1</t>
  </si>
  <si>
    <t>2</t>
  </si>
  <si>
    <t>2-1</t>
  </si>
  <si>
    <t>3</t>
  </si>
  <si>
    <t>3-1</t>
  </si>
  <si>
    <t>4</t>
  </si>
  <si>
    <t>4-1</t>
  </si>
  <si>
    <t>5</t>
  </si>
  <si>
    <t>5-1</t>
  </si>
  <si>
    <t>6</t>
  </si>
  <si>
    <t>6-1</t>
  </si>
  <si>
    <t>7</t>
  </si>
  <si>
    <t>7-1</t>
  </si>
  <si>
    <t>11</t>
  </si>
  <si>
    <t>11-1</t>
  </si>
  <si>
    <t>12</t>
  </si>
  <si>
    <t>12-1</t>
  </si>
  <si>
    <t>13</t>
  </si>
  <si>
    <t>13-1</t>
  </si>
  <si>
    <t>14</t>
  </si>
  <si>
    <t>14-1</t>
  </si>
  <si>
    <t>15</t>
  </si>
  <si>
    <t>15-1</t>
  </si>
  <si>
    <t>16</t>
  </si>
  <si>
    <t>16-1</t>
  </si>
  <si>
    <t>17</t>
  </si>
  <si>
    <t>17-1</t>
  </si>
  <si>
    <t>18</t>
  </si>
  <si>
    <t>18-1</t>
  </si>
  <si>
    <t>19</t>
  </si>
  <si>
    <t>19-1</t>
  </si>
  <si>
    <t>20</t>
  </si>
  <si>
    <t>20-1</t>
  </si>
  <si>
    <t>21</t>
  </si>
  <si>
    <t>21-1</t>
  </si>
  <si>
    <t>23</t>
  </si>
  <si>
    <t>23-1</t>
  </si>
  <si>
    <t>26</t>
  </si>
  <si>
    <t>26-1</t>
  </si>
  <si>
    <t>30</t>
  </si>
  <si>
    <t>30-1</t>
  </si>
  <si>
    <t>30-2</t>
  </si>
  <si>
    <t>31</t>
  </si>
  <si>
    <t>31-1</t>
  </si>
  <si>
    <t>31-2</t>
  </si>
  <si>
    <t>32</t>
  </si>
  <si>
    <t>32-1</t>
  </si>
  <si>
    <t>33</t>
  </si>
  <si>
    <t>33-1</t>
  </si>
  <si>
    <t>35</t>
  </si>
  <si>
    <t>35-1</t>
  </si>
  <si>
    <t>36</t>
  </si>
  <si>
    <t>36-1</t>
  </si>
  <si>
    <t>37</t>
  </si>
  <si>
    <t>37-1</t>
  </si>
  <si>
    <t>38</t>
  </si>
  <si>
    <t>38-1</t>
  </si>
  <si>
    <t>40</t>
  </si>
  <si>
    <t>40-1</t>
  </si>
  <si>
    <t>41</t>
  </si>
  <si>
    <t>41-1</t>
  </si>
  <si>
    <t>42</t>
  </si>
  <si>
    <t>42-1</t>
  </si>
  <si>
    <t>43</t>
  </si>
  <si>
    <t>43-1</t>
  </si>
  <si>
    <t>44</t>
  </si>
  <si>
    <t>44-1</t>
  </si>
  <si>
    <t>45</t>
  </si>
  <si>
    <t>45-1</t>
  </si>
  <si>
    <t>46</t>
  </si>
  <si>
    <t>46-1</t>
  </si>
  <si>
    <t>47</t>
  </si>
  <si>
    <t>47-1</t>
  </si>
  <si>
    <t>48</t>
  </si>
  <si>
    <t>48-1</t>
  </si>
  <si>
    <t>49</t>
  </si>
  <si>
    <t>49-1</t>
  </si>
  <si>
    <t>50</t>
  </si>
  <si>
    <t>50-1</t>
  </si>
  <si>
    <t>52</t>
  </si>
  <si>
    <t>52-1</t>
  </si>
  <si>
    <t>59</t>
  </si>
  <si>
    <t>59-1</t>
  </si>
  <si>
    <t>60</t>
  </si>
  <si>
    <t>60-1</t>
  </si>
  <si>
    <t>61</t>
  </si>
  <si>
    <t>61-1</t>
  </si>
  <si>
    <t>62</t>
  </si>
  <si>
    <t>62-1</t>
  </si>
  <si>
    <t>63</t>
  </si>
  <si>
    <t>63-1</t>
  </si>
  <si>
    <t>64</t>
  </si>
  <si>
    <t>64-1</t>
  </si>
  <si>
    <t>65</t>
  </si>
  <si>
    <t>65-1</t>
  </si>
  <si>
    <t>66</t>
  </si>
  <si>
    <t>66-1</t>
  </si>
  <si>
    <t>67</t>
  </si>
  <si>
    <t>67-1</t>
  </si>
  <si>
    <t>68</t>
  </si>
  <si>
    <t>68-1</t>
  </si>
  <si>
    <t>69</t>
  </si>
  <si>
    <t>69-1</t>
  </si>
  <si>
    <t>70</t>
  </si>
  <si>
    <t>70-1</t>
  </si>
  <si>
    <t>71</t>
  </si>
  <si>
    <t>71-1</t>
  </si>
  <si>
    <t>72</t>
  </si>
  <si>
    <t>72-1</t>
  </si>
  <si>
    <t>73</t>
  </si>
  <si>
    <t>73-1</t>
  </si>
  <si>
    <t>74</t>
  </si>
  <si>
    <t>74-1</t>
  </si>
  <si>
    <t>75</t>
  </si>
  <si>
    <t>75-1</t>
  </si>
  <si>
    <t>76</t>
  </si>
  <si>
    <t>76-1</t>
  </si>
  <si>
    <t>77</t>
  </si>
  <si>
    <t>77-1</t>
  </si>
  <si>
    <t>78</t>
  </si>
  <si>
    <t>78-1</t>
  </si>
  <si>
    <t>79</t>
  </si>
  <si>
    <t>79-1</t>
  </si>
  <si>
    <t>80</t>
  </si>
  <si>
    <t>80-1</t>
  </si>
  <si>
    <t>81</t>
  </si>
  <si>
    <t>81-1</t>
  </si>
  <si>
    <t>82</t>
  </si>
  <si>
    <t>82-1</t>
  </si>
  <si>
    <t>83</t>
  </si>
  <si>
    <t>83-1</t>
  </si>
  <si>
    <t>84</t>
  </si>
  <si>
    <t>84-1</t>
  </si>
  <si>
    <t>85</t>
  </si>
  <si>
    <t>85-1</t>
  </si>
  <si>
    <t>86</t>
  </si>
  <si>
    <t>86-1</t>
  </si>
  <si>
    <t>87</t>
  </si>
  <si>
    <t>87-1</t>
  </si>
  <si>
    <t>88</t>
  </si>
  <si>
    <t>88-1</t>
  </si>
  <si>
    <t>89</t>
  </si>
  <si>
    <t>89-1</t>
  </si>
  <si>
    <t>90</t>
  </si>
  <si>
    <t>90-1</t>
  </si>
  <si>
    <t>91</t>
  </si>
  <si>
    <t>91-1</t>
  </si>
  <si>
    <t>92</t>
  </si>
  <si>
    <t>92-1</t>
  </si>
  <si>
    <t>93</t>
  </si>
  <si>
    <t>93-1</t>
  </si>
  <si>
    <t>94</t>
  </si>
  <si>
    <t>94-1</t>
  </si>
  <si>
    <t>96</t>
  </si>
  <si>
    <t>96-1</t>
  </si>
  <si>
    <t>97</t>
  </si>
  <si>
    <t>97-1</t>
  </si>
  <si>
    <t>100</t>
  </si>
  <si>
    <t>100-1</t>
  </si>
  <si>
    <t>101</t>
  </si>
  <si>
    <t>101-1</t>
  </si>
  <si>
    <t>103</t>
  </si>
  <si>
    <t>103-1</t>
  </si>
  <si>
    <t>104</t>
  </si>
  <si>
    <t>104-1</t>
  </si>
  <si>
    <t>105</t>
  </si>
  <si>
    <t>105-1</t>
  </si>
  <si>
    <t>106</t>
  </si>
  <si>
    <t>106-1</t>
  </si>
  <si>
    <t>108</t>
  </si>
  <si>
    <t>108-1</t>
  </si>
  <si>
    <t>109</t>
  </si>
  <si>
    <t>109-1</t>
  </si>
  <si>
    <t>110</t>
  </si>
  <si>
    <t>110-1</t>
  </si>
  <si>
    <t>111</t>
  </si>
  <si>
    <t>111-1</t>
  </si>
  <si>
    <t>112</t>
  </si>
  <si>
    <t>112-1</t>
  </si>
  <si>
    <t>113</t>
  </si>
  <si>
    <t>113-1</t>
  </si>
  <si>
    <t>114</t>
  </si>
  <si>
    <t>114-1</t>
  </si>
  <si>
    <t>115</t>
  </si>
  <si>
    <t>115-1</t>
  </si>
  <si>
    <t>116</t>
  </si>
  <si>
    <t>116-1</t>
  </si>
  <si>
    <t>117</t>
  </si>
  <si>
    <t>117-1</t>
  </si>
  <si>
    <t>118</t>
  </si>
  <si>
    <t>118-1</t>
  </si>
  <si>
    <t>120</t>
  </si>
  <si>
    <t>120-1</t>
  </si>
  <si>
    <t>121</t>
  </si>
  <si>
    <t>121-1</t>
  </si>
  <si>
    <t>122</t>
  </si>
  <si>
    <t>122-1</t>
  </si>
  <si>
    <t>123</t>
  </si>
  <si>
    <t>123-1</t>
  </si>
  <si>
    <t>124</t>
  </si>
  <si>
    <t>124-1</t>
  </si>
  <si>
    <t>125</t>
  </si>
  <si>
    <t>125-1</t>
  </si>
  <si>
    <t>126</t>
  </si>
  <si>
    <t>126-1</t>
  </si>
  <si>
    <t>127</t>
  </si>
  <si>
    <t>127-1</t>
  </si>
  <si>
    <t>128</t>
  </si>
  <si>
    <t>128-1</t>
  </si>
  <si>
    <t>129</t>
  </si>
  <si>
    <t>129-1</t>
  </si>
  <si>
    <t>130</t>
  </si>
  <si>
    <t>130-1</t>
  </si>
  <si>
    <t>131</t>
  </si>
  <si>
    <t>131-1</t>
  </si>
  <si>
    <t>132</t>
  </si>
  <si>
    <t>132-1</t>
  </si>
  <si>
    <t>133</t>
  </si>
  <si>
    <t>133-1</t>
  </si>
  <si>
    <t>134</t>
  </si>
  <si>
    <t>134-1</t>
  </si>
  <si>
    <t>135</t>
  </si>
  <si>
    <t>135-1</t>
  </si>
  <si>
    <t>136</t>
  </si>
  <si>
    <t>136-1</t>
  </si>
  <si>
    <t>137</t>
  </si>
  <si>
    <t>137-1</t>
  </si>
  <si>
    <t>138</t>
  </si>
  <si>
    <t>138-1</t>
  </si>
  <si>
    <t>157</t>
  </si>
  <si>
    <t>157-1</t>
  </si>
  <si>
    <t>160</t>
  </si>
  <si>
    <t>160-1</t>
  </si>
  <si>
    <t>163</t>
  </si>
  <si>
    <t>163-1</t>
  </si>
  <si>
    <t>166</t>
  </si>
  <si>
    <t>166-1</t>
  </si>
  <si>
    <t>181</t>
  </si>
  <si>
    <t>181-1</t>
  </si>
  <si>
    <t>184</t>
  </si>
  <si>
    <t>184-1</t>
  </si>
  <si>
    <t>187</t>
  </si>
  <si>
    <t>187-1</t>
  </si>
  <si>
    <t>190</t>
  </si>
  <si>
    <t>190-1</t>
  </si>
  <si>
    <t>205</t>
  </si>
  <si>
    <t>205-1</t>
  </si>
  <si>
    <t>208</t>
  </si>
  <si>
    <t>208-1</t>
  </si>
  <si>
    <t>211</t>
  </si>
  <si>
    <t>211-1</t>
  </si>
  <si>
    <t>214</t>
  </si>
  <si>
    <t>214-1</t>
  </si>
  <si>
    <t>229</t>
  </si>
  <si>
    <t>229-1</t>
  </si>
  <si>
    <t>232</t>
  </si>
  <si>
    <t>232-1</t>
  </si>
  <si>
    <t>235</t>
  </si>
  <si>
    <t>235-1</t>
  </si>
  <si>
    <t>238</t>
  </si>
  <si>
    <t>238-1</t>
  </si>
  <si>
    <t>245</t>
  </si>
  <si>
    <t>245-1</t>
  </si>
  <si>
    <t>246</t>
  </si>
  <si>
    <t>246-1</t>
  </si>
  <si>
    <t>247</t>
  </si>
  <si>
    <t>247-1</t>
  </si>
  <si>
    <t>248</t>
  </si>
  <si>
    <t>248-1</t>
  </si>
  <si>
    <t>249</t>
  </si>
  <si>
    <t>249-1</t>
  </si>
  <si>
    <t>250</t>
  </si>
  <si>
    <t>250-1</t>
  </si>
  <si>
    <t>251</t>
  </si>
  <si>
    <t>251-1</t>
  </si>
  <si>
    <t>252</t>
  </si>
  <si>
    <t>252-1</t>
  </si>
  <si>
    <t>253</t>
  </si>
  <si>
    <t>253-1</t>
  </si>
  <si>
    <t>253-2</t>
  </si>
  <si>
    <t>254</t>
  </si>
  <si>
    <t>254-1</t>
  </si>
  <si>
    <t>254-2</t>
  </si>
  <si>
    <t>257</t>
  </si>
  <si>
    <t>257-1</t>
  </si>
  <si>
    <t>258</t>
  </si>
  <si>
    <t>258-1</t>
  </si>
  <si>
    <t>259</t>
  </si>
  <si>
    <t>259-1</t>
  </si>
  <si>
    <t>260</t>
  </si>
  <si>
    <t>260-1</t>
  </si>
  <si>
    <t>262</t>
  </si>
  <si>
    <t>262-1</t>
  </si>
  <si>
    <t>263</t>
  </si>
  <si>
    <t>263-1</t>
  </si>
  <si>
    <t>264</t>
  </si>
  <si>
    <t>264-1</t>
  </si>
  <si>
    <t>265</t>
  </si>
  <si>
    <t>265-1</t>
  </si>
  <si>
    <t>266</t>
  </si>
  <si>
    <t>266-1</t>
  </si>
  <si>
    <t>267</t>
  </si>
  <si>
    <t>267-1</t>
  </si>
  <si>
    <t>268</t>
  </si>
  <si>
    <t>268-1</t>
  </si>
  <si>
    <t>269</t>
  </si>
  <si>
    <t>269-1</t>
  </si>
  <si>
    <t>270</t>
  </si>
  <si>
    <t>270-1</t>
  </si>
  <si>
    <t>272</t>
  </si>
  <si>
    <t>272-1</t>
  </si>
  <si>
    <t>282</t>
  </si>
  <si>
    <t>283</t>
  </si>
  <si>
    <t>283-1</t>
  </si>
  <si>
    <t>284</t>
  </si>
  <si>
    <t>284-1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</si>
  <si>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</si>
  <si>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</si>
  <si>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</si>
  <si>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</si>
  <si>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</si>
  <si>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</si>
  <si>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</si>
  <si>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</si>
  <si>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</si>
  <si>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</si>
  <si>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</si>
  <si>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</si>
  <si>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</si>
  <si>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</si>
  <si>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</si>
  <si>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</si>
  <si>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</si>
  <si>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</si>
  <si>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</si>
  <si>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</si>
  <si>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</si>
  <si>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305-1</t>
  </si>
  <si>
    <t>306</t>
  </si>
  <si>
    <t>306-1</t>
  </si>
  <si>
    <t>306-2</t>
  </si>
  <si>
    <t>307</t>
  </si>
  <si>
    <t>307-1</t>
  </si>
  <si>
    <t>308</t>
  </si>
  <si>
    <t>308-1</t>
  </si>
  <si>
    <t>309</t>
  </si>
  <si>
    <t>309-1</t>
  </si>
  <si>
    <t>309-2</t>
  </si>
  <si>
    <t>310</t>
  </si>
  <si>
    <t>310-1</t>
  </si>
  <si>
    <t>311</t>
  </si>
  <si>
    <t>311-1</t>
  </si>
  <si>
    <t>312</t>
  </si>
  <si>
    <t>312-1</t>
  </si>
  <si>
    <t>312-2</t>
  </si>
  <si>
    <t>313</t>
  </si>
  <si>
    <t>313-1</t>
  </si>
  <si>
    <t>314</t>
  </si>
  <si>
    <t>314-1</t>
  </si>
  <si>
    <t>315</t>
  </si>
  <si>
    <t>315-1</t>
  </si>
  <si>
    <t>315-2</t>
  </si>
  <si>
    <t>316</t>
  </si>
  <si>
    <t>316-1</t>
  </si>
  <si>
    <t>317</t>
  </si>
  <si>
    <t>318</t>
  </si>
  <si>
    <t>319</t>
  </si>
  <si>
    <t>344</t>
  </si>
  <si>
    <t>344-1</t>
  </si>
  <si>
    <t>344-2</t>
  </si>
  <si>
    <t>344-3</t>
  </si>
  <si>
    <t>344-4</t>
  </si>
  <si>
    <t>344-5</t>
  </si>
  <si>
    <t>344-6</t>
  </si>
  <si>
    <t>344-7</t>
  </si>
  <si>
    <t>348</t>
  </si>
  <si>
    <t>348-1</t>
  </si>
  <si>
    <t>349</t>
  </si>
  <si>
    <t>349-1</t>
  </si>
  <si>
    <t>350</t>
  </si>
  <si>
    <t>350-1</t>
  </si>
  <si>
    <t>351</t>
  </si>
  <si>
    <t>351-1</t>
  </si>
  <si>
    <t>352</t>
  </si>
  <si>
    <t>352-1</t>
  </si>
  <si>
    <t>354</t>
  </si>
  <si>
    <t>354-1</t>
  </si>
  <si>
    <t>355</t>
  </si>
  <si>
    <t>355-1</t>
  </si>
  <si>
    <t>356</t>
  </si>
  <si>
    <t>356-1</t>
  </si>
  <si>
    <t>359</t>
  </si>
  <si>
    <t>359-1</t>
  </si>
  <si>
    <t>360</t>
  </si>
  <si>
    <t>360-1</t>
  </si>
  <si>
    <t>361</t>
  </si>
  <si>
    <t>361-1</t>
  </si>
  <si>
    <t>362</t>
  </si>
  <si>
    <t>362-1</t>
  </si>
  <si>
    <t>370</t>
  </si>
  <si>
    <t>370-1</t>
  </si>
  <si>
    <t>371</t>
  </si>
  <si>
    <t>371-1</t>
  </si>
  <si>
    <t>372</t>
  </si>
  <si>
    <t>372-1</t>
  </si>
  <si>
    <t>373</t>
  </si>
  <si>
    <t>373-1</t>
  </si>
  <si>
    <t>374</t>
  </si>
  <si>
    <t>374-1</t>
  </si>
  <si>
    <t>375</t>
  </si>
  <si>
    <t>375-1</t>
  </si>
  <si>
    <t>376</t>
  </si>
  <si>
    <t>376-1</t>
  </si>
  <si>
    <t>377</t>
  </si>
  <si>
    <t>377-1</t>
  </si>
  <si>
    <t>378</t>
  </si>
  <si>
    <t>378-1</t>
  </si>
  <si>
    <t>379</t>
  </si>
  <si>
    <t>379-1</t>
  </si>
  <si>
    <t>380</t>
  </si>
  <si>
    <t>380-1</t>
  </si>
  <si>
    <t>381</t>
  </si>
  <si>
    <t>381-1</t>
  </si>
  <si>
    <t>382</t>
  </si>
  <si>
    <t>382-1</t>
  </si>
  <si>
    <t>383</t>
  </si>
  <si>
    <t>383-1</t>
  </si>
  <si>
    <t>402</t>
  </si>
  <si>
    <t>403</t>
  </si>
  <si>
    <t>403-1</t>
  </si>
  <si>
    <t>404</t>
  </si>
  <si>
    <t>405</t>
  </si>
  <si>
    <t>406</t>
  </si>
  <si>
    <t>406-1</t>
  </si>
  <si>
    <t>407</t>
  </si>
  <si>
    <t>407-1</t>
  </si>
  <si>
    <t>408</t>
  </si>
  <si>
    <t>408-1</t>
  </si>
  <si>
    <t>409</t>
  </si>
  <si>
    <t>409-1</t>
  </si>
  <si>
    <t>410</t>
  </si>
  <si>
    <t>410-1</t>
  </si>
  <si>
    <t>411</t>
  </si>
  <si>
    <t>411-1</t>
  </si>
  <si>
    <t>412</t>
  </si>
  <si>
    <t>412-1</t>
  </si>
  <si>
    <t>413</t>
  </si>
  <si>
    <t>413-1</t>
  </si>
  <si>
    <t>414</t>
  </si>
  <si>
    <t>414-1</t>
  </si>
  <si>
    <t>415</t>
  </si>
  <si>
    <t>415-1</t>
  </si>
  <si>
    <t>416</t>
  </si>
  <si>
    <t>416-1</t>
  </si>
  <si>
    <t>417</t>
  </si>
  <si>
    <t>417-1</t>
  </si>
  <si>
    <t>418</t>
  </si>
  <si>
    <t>418-1</t>
  </si>
  <si>
    <t>419</t>
  </si>
  <si>
    <t>419-1</t>
  </si>
  <si>
    <t>420</t>
  </si>
  <si>
    <t>420-1</t>
  </si>
  <si>
    <t>421</t>
  </si>
  <si>
    <t>421-1</t>
  </si>
  <si>
    <t>423</t>
  </si>
  <si>
    <t>423-1</t>
  </si>
  <si>
    <t>424</t>
  </si>
  <si>
    <t>424-1</t>
  </si>
  <si>
    <t>425</t>
  </si>
  <si>
    <t>425-1</t>
  </si>
  <si>
    <t>426</t>
  </si>
  <si>
    <t>426-1</t>
  </si>
  <si>
    <t>427</t>
  </si>
  <si>
    <t>428</t>
  </si>
  <si>
    <t>428-1</t>
  </si>
  <si>
    <t>429</t>
  </si>
  <si>
    <t>429-1</t>
  </si>
  <si>
    <t>430</t>
  </si>
  <si>
    <t>430-1</t>
  </si>
  <si>
    <t>431</t>
  </si>
  <si>
    <t>431-1</t>
  </si>
  <si>
    <t>432</t>
  </si>
  <si>
    <t>432-1</t>
  </si>
  <si>
    <t>433</t>
  </si>
  <si>
    <t>433-1</t>
  </si>
  <si>
    <t>434</t>
  </si>
  <si>
    <t>434-1</t>
  </si>
  <si>
    <t>435</t>
  </si>
  <si>
    <t>436</t>
  </si>
  <si>
    <t>436-1</t>
  </si>
  <si>
    <t>437</t>
  </si>
  <si>
    <t>437-1</t>
  </si>
  <si>
    <t>438</t>
  </si>
  <si>
    <t>439</t>
  </si>
  <si>
    <t>439-1</t>
  </si>
  <si>
    <t>440</t>
  </si>
  <si>
    <t>440-1</t>
  </si>
  <si>
    <t>442</t>
  </si>
  <si>
    <t>442-1</t>
  </si>
  <si>
    <t>443</t>
  </si>
  <si>
    <t>443-1</t>
  </si>
  <si>
    <t>444</t>
  </si>
  <si>
    <t>447</t>
  </si>
  <si>
    <t>448</t>
  </si>
  <si>
    <t>448-1</t>
  </si>
  <si>
    <t>450</t>
  </si>
  <si>
    <t>450-1</t>
  </si>
  <si>
    <t>451</t>
  </si>
  <si>
    <t>451-1</t>
  </si>
  <si>
    <t>452</t>
  </si>
  <si>
    <t>452-1</t>
  </si>
  <si>
    <t>453</t>
  </si>
  <si>
    <t>453-1</t>
  </si>
  <si>
    <t>454</t>
  </si>
  <si>
    <t>454-1</t>
  </si>
  <si>
    <t>455</t>
  </si>
  <si>
    <t>455-1</t>
  </si>
  <si>
    <t>456</t>
  </si>
  <si>
    <t>456-1</t>
  </si>
  <si>
    <t>457</t>
  </si>
  <si>
    <t>458</t>
  </si>
  <si>
    <t>459</t>
  </si>
  <si>
    <t>459-1</t>
  </si>
  <si>
    <t>460</t>
  </si>
  <si>
    <t>460-1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</si>
  <si>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</si>
  <si>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</si>
  <si>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</si>
  <si>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</si>
  <si>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</si>
  <si>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</si>
  <si>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</si>
  <si>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</si>
  <si>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</si>
  <si>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</si>
  <si>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</si>
  <si>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471-1</t>
  </si>
  <si>
    <t>472</t>
  </si>
  <si>
    <t>472-1</t>
  </si>
  <si>
    <t>474</t>
  </si>
  <si>
    <t>474-1</t>
  </si>
  <si>
    <t>475</t>
  </si>
  <si>
    <t>475-1</t>
  </si>
  <si>
    <t>476</t>
  </si>
  <si>
    <t>476-1</t>
  </si>
  <si>
    <t>477</t>
  </si>
  <si>
    <t>477-1</t>
  </si>
  <si>
    <t>478</t>
  </si>
  <si>
    <t>478-1</t>
  </si>
  <si>
    <t>479</t>
  </si>
  <si>
    <t>479-1</t>
  </si>
  <si>
    <t>480</t>
  </si>
  <si>
    <t>480-1</t>
  </si>
  <si>
    <t>487</t>
  </si>
  <si>
    <t>488</t>
  </si>
  <si>
    <t>489</t>
  </si>
  <si>
    <t>490</t>
  </si>
  <si>
    <t>Tầng trệt</t>
  </si>
  <si>
    <t>Tầng 1</t>
  </si>
  <si>
    <t>Tầng 2</t>
  </si>
  <si>
    <t>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</si>
</sst>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_-* #,##0_-;\-* #,##0_-;_-* &quot;-&quot;_-;_-@_-"/>
    <numFmt numFmtId="167" formatCode="_-* #,##0.00_-;\-* #,##0.00_-;_-* &quot;-&quot;??_-;_-@_-"/>
  </numFmts>
  <fonts count="48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0"/>
      <color theme="1"/>
      <name val="Arial"/>
    </font>
    <font>
      <sz val="10"/>
      <color theme="1"/>
      <name val="Arial"/>
    </font>
    <font>
      <sz val="9"/>
      <color theme="1"/>
      <name val="Arial"/>
    </font>
    <font>
      <b/>
      <sz val="10"/>
      <color rgb="FFFF0000"/>
      <name val="Arial"/>
    </font>
    <font>
      <b/>
      <sz val="14"/>
      <color theme="1"/>
      <name val="Arial"/>
    </font>
    <font>
      <sz val="10"/>
      <name val="Arial"/>
    </font>
    <font>
      <b/>
      <sz val="9"/>
      <color theme="1"/>
      <name val="Arial"/>
    </font>
    <font>
      <i/>
      <sz val="9"/>
      <color theme="1"/>
      <name val="Arial"/>
    </font>
    <font>
      <b/>
      <sz val="9"/>
      <color rgb="FFFF0000"/>
      <name val="Arial"/>
    </font>
    <font>
      <b/>
      <sz val="16"/>
      <color theme="1"/>
      <name val="Arial"/>
    </font>
    <font>
      <sz val="8"/>
      <color theme="1"/>
      <name val="Times New Roman"/>
    </font>
    <font>
      <sz val="20"/>
      <color theme="1"/>
      <name val="Times New Roman"/>
    </font>
    <font>
      <b/>
      <i/>
      <sz val="20"/>
      <color theme="1"/>
      <name val="Times New Roman"/>
    </font>
    <font>
      <b/>
      <i/>
      <sz val="14"/>
      <color theme="1"/>
      <name val="Times New Roman"/>
    </font>
    <font>
      <sz val="14"/>
      <color theme="1"/>
      <name val="Times New Roman"/>
    </font>
    <font>
      <sz val="12"/>
      <color theme="1"/>
      <name val="Times New Roman"/>
    </font>
    <font>
      <b/>
      <sz val="12"/>
      <color rgb="FFFF0000"/>
      <name val="Times New Roman"/>
    </font>
    <font>
      <sz val="12"/>
      <color theme="1"/>
      <name val="Noto Sans Symbols"/>
    </font>
    <font>
      <sz val="11"/>
      <color theme="1"/>
      <name val="Times New Roman"/>
    </font>
    <font>
      <b/>
      <i/>
      <sz val="8"/>
      <color theme="1"/>
      <name val="Times New Roman"/>
    </font>
    <font>
      <b/>
      <i/>
      <sz val="10"/>
      <color theme="1"/>
      <name val="Times New Roman"/>
    </font>
    <font>
      <sz val="12"/>
      <color rgb="FFFF0000"/>
      <name val="Times New Roman"/>
    </font>
    <font>
      <sz val="11"/>
      <color theme="1"/>
      <name val="Noto Sans Symbols"/>
    </font>
    <font>
      <sz val="9"/>
      <color theme="1"/>
      <name val="Times New Roman"/>
    </font>
    <font>
      <i/>
      <sz val="9"/>
      <color rgb="FFFF0000"/>
      <name val="Arial"/>
    </font>
    <font>
      <sz val="9"/>
      <color rgb="FFFF0000"/>
      <name val="Arial"/>
    </font>
    <font>
      <b/>
      <sz val="11"/>
      <color rgb="FFFF00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3"/>
      <color theme="1"/>
      <name val="Times"/>
    </font>
    <font>
      <b/>
      <i/>
      <sz val="12"/>
      <color theme="1"/>
      <name val="Times New Roman"/>
    </font>
    <font>
      <i/>
      <sz val="11"/>
      <color theme="1"/>
      <name val="Times New Roman"/>
    </font>
    <font>
      <i/>
      <sz val="12"/>
      <color theme="1"/>
      <name val="Times New Roman"/>
    </font>
    <font>
      <vertAlign val="subscript"/>
      <sz val="12"/>
      <color theme="1"/>
      <name val="Times New Roman"/>
    </font>
    <font>
      <vertAlign val="subscript"/>
      <sz val="11"/>
      <color theme="1"/>
      <name val="Times New Roman"/>
    </font>
    <font>
      <vertAlign val="superscript"/>
      <sz val="11"/>
      <color theme="1"/>
      <name val="Times New Roman"/>
    </font>
    <font>
      <vertAlign val="subscript"/>
      <sz val="10"/>
      <color theme="1"/>
      <name val="Times New Roman"/>
    </font>
    <font>
      <i/>
      <vertAlign val="superscript"/>
      <sz val="12"/>
      <color theme="1"/>
      <name val="Times New Roman"/>
    </font>
    <font>
      <sz val="10"/>
      <color rgb="FF000000"/>
      <name val="Arial"/>
    </font>
    <font>
      <sz val="11"/>
      <color theme="1"/>
      <name val="Calibri"/>
      <family val="2"/>
      <charset val="163"/>
      <scheme val="minor"/>
    </font>
    <font>
      <sz val="10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4"/>
      <color theme="1"/>
      <name val=".VnTime"/>
      <family val="2"/>
    </font>
    <font>
      <sz val="10"/>
      <color rgb="FF000000"/>
      <name val="Arial"/>
      <family val="2"/>
    </font>
    <font>
      <sz val="8"/>
      <name val="Arial"/>
    </font>
  </fonts>
  <fills count="11">
    <fill>
      <patternFill patternType="none"/>
    </fill>
    <fill>
      <patternFill patternType="gray125"/>
    </fill>
    <fill>
      <patternFill patternType="solid">
        <fgColor rgb="FF33CCCC"/>
        <bgColor rgb="FF33CC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  <fill>
      <patternFill patternType="solid">
        <fgColor rgb="FF00CCFF"/>
        <bgColor rgb="FF00CCFF"/>
      </patternFill>
    </fill>
    <fill>
      <patternFill patternType="solid">
        <fgColor rgb="FF339966"/>
        <bgColor rgb="FF339966"/>
      </patternFill>
    </fill>
    <fill>
      <patternFill patternType="solid">
        <fgColor rgb="FFCCFFCC"/>
        <bgColor rgb="FFCCFFCC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  <fill>
      <patternFill patternType="solid">
        <fgColor theme="7"/>
        <bgColor theme="7"/>
      </patternFill>
    </fill>
  </fills>
  <borders count="56">
    <border>
      <left/>
      <right/>
      <top/>
      <bottom/>
      <diagonal/>
    </border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/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/>
      <bottom style="dotted">
        <color rgb="FF000000"/>
      </bottom>
      <diagonal/>
    </border>
    <border>
      <left style="double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uble">
        <color rgb="FF000000"/>
      </right>
      <top style="dotted">
        <color rgb="FF000000"/>
      </top>
      <bottom style="dotted">
        <color rgb="FF000000"/>
      </bottom>
      <diagonal/>
    </border>
  </borders>
  <cellStyleXfs count="12">
    <xf numFmtId="0" fontId="0" fillId="0" borderId="0"/>
    <xf numFmtId="0" fontId="1" fillId="0" borderId="1"/>
    <xf numFmtId="167" fontId="1" fillId="0" borderId="1" applyFont="0" applyFill="0" applyBorder="0" applyAlignment="0" applyProtection="0"/>
    <xf numFmtId="0" fontId="42" fillId="0" borderId="1"/>
    <xf numFmtId="0" fontId="43" fillId="0" borderId="1"/>
    <xf numFmtId="0" fontId="45" fillId="0" borderId="1"/>
    <xf numFmtId="0" fontId="41" fillId="0" borderId="1"/>
    <xf numFmtId="0" fontId="44" fillId="0" borderId="1"/>
    <xf numFmtId="166" fontId="1" fillId="0" borderId="1" applyFont="0" applyFill="0" applyBorder="0" applyAlignment="0" applyProtection="0"/>
    <xf numFmtId="9" fontId="1" fillId="0" borderId="1" applyFont="0" applyFill="0" applyBorder="0" applyAlignment="0" applyProtection="0"/>
    <xf numFmtId="0" fontId="40" fillId="0" borderId="1"/>
    <xf numFmtId="0" fontId="46" fillId="0" borderId="1"/>
  </cellStyleXfs>
  <cellXfs count="182">
    <xf numFmtId="0" fontId="0" fillId="0" borderId="0" xfId="0" applyFont="1" applyAlignment="1"/>
    <xf numFmtId="0" fontId="2" fillId="2" borderId="1" xfId="0" applyFont="1" applyFill="1" applyBorder="1"/>
    <xf numFmtId="0" fontId="3" fillId="2" borderId="1" xfId="0" applyFont="1" applyFill="1" applyBorder="1"/>
    <xf numFmtId="0" fontId="2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8" fillId="5" borderId="4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8" fillId="7" borderId="10" xfId="0" applyFont="1" applyFill="1" applyBorder="1" applyAlignment="1">
      <alignment horizontal="center" vertical="center"/>
    </xf>
    <xf numFmtId="0" fontId="8" fillId="8" borderId="10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8" borderId="14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/>
    </xf>
    <xf numFmtId="49" fontId="8" fillId="0" borderId="16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horizontal="center" vertical="center"/>
    </xf>
    <xf numFmtId="2" fontId="4" fillId="7" borderId="16" xfId="0" applyNumberFormat="1" applyFont="1" applyFill="1" applyBorder="1" applyAlignment="1">
      <alignment vertical="center"/>
    </xf>
    <xf numFmtId="2" fontId="4" fillId="7" borderId="18" xfId="0" applyNumberFormat="1" applyFont="1" applyFill="1" applyBorder="1" applyAlignment="1">
      <alignment vertical="center"/>
    </xf>
    <xf numFmtId="2" fontId="4" fillId="8" borderId="18" xfId="0" applyNumberFormat="1" applyFont="1" applyFill="1" applyBorder="1" applyAlignment="1">
      <alignment vertical="center"/>
    </xf>
    <xf numFmtId="2" fontId="4" fillId="8" borderId="16" xfId="0" applyNumberFormat="1" applyFont="1" applyFill="1" applyBorder="1" applyAlignment="1">
      <alignment vertical="center"/>
    </xf>
    <xf numFmtId="49" fontId="8" fillId="0" borderId="20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2" fontId="4" fillId="7" borderId="20" xfId="0" applyNumberFormat="1" applyFont="1" applyFill="1" applyBorder="1" applyAlignment="1">
      <alignment vertical="center"/>
    </xf>
    <xf numFmtId="2" fontId="4" fillId="7" borderId="22" xfId="0" applyNumberFormat="1" applyFont="1" applyFill="1" applyBorder="1" applyAlignment="1">
      <alignment vertical="center"/>
    </xf>
    <xf numFmtId="2" fontId="4" fillId="8" borderId="22" xfId="0" applyNumberFormat="1" applyFont="1" applyFill="1" applyBorder="1" applyAlignment="1">
      <alignment vertical="center"/>
    </xf>
    <xf numFmtId="2" fontId="4" fillId="8" borderId="20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/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17" fillId="0" borderId="0" xfId="0" applyNumberFormat="1" applyFont="1" applyAlignment="1">
      <alignment horizontal="center"/>
    </xf>
    <xf numFmtId="0" fontId="17" fillId="0" borderId="0" xfId="0" applyFont="1" applyAlignment="1">
      <alignment vertical="center"/>
    </xf>
    <xf numFmtId="164" fontId="18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right" vertical="center"/>
    </xf>
    <xf numFmtId="164" fontId="17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9" fillId="0" borderId="0" xfId="0" applyFont="1" applyAlignment="1">
      <alignment horizontal="right" vertical="center"/>
    </xf>
    <xf numFmtId="165" fontId="20" fillId="9" borderId="1" xfId="0" applyNumberFormat="1" applyFont="1" applyFill="1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17" fillId="0" borderId="0" xfId="0" quotePrefix="1" applyFont="1" applyAlignment="1">
      <alignment vertical="center"/>
    </xf>
    <xf numFmtId="0" fontId="12" fillId="0" borderId="0" xfId="0" applyFont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0" fontId="17" fillId="9" borderId="1" xfId="0" applyFont="1" applyFill="1" applyBorder="1" applyAlignment="1">
      <alignment horizontal="center" vertical="center"/>
    </xf>
    <xf numFmtId="165" fontId="20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165" fontId="12" fillId="0" borderId="0" xfId="0" applyNumberFormat="1" applyFont="1" applyAlignment="1">
      <alignment horizontal="center" vertical="center"/>
    </xf>
    <xf numFmtId="2" fontId="4" fillId="9" borderId="23" xfId="0" applyNumberFormat="1" applyFont="1" applyFill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165" fontId="17" fillId="0" borderId="0" xfId="0" applyNumberFormat="1" applyFont="1" applyAlignment="1">
      <alignment horizontal="right" vertical="center"/>
    </xf>
    <xf numFmtId="1" fontId="17" fillId="9" borderId="1" xfId="0" applyNumberFormat="1" applyFont="1" applyFill="1" applyBorder="1" applyAlignment="1">
      <alignment horizontal="center" vertical="center"/>
    </xf>
    <xf numFmtId="165" fontId="17" fillId="0" borderId="0" xfId="0" applyNumberFormat="1" applyFont="1" applyAlignment="1">
      <alignment horizontal="left" vertical="center"/>
    </xf>
    <xf numFmtId="2" fontId="20" fillId="9" borderId="1" xfId="0" applyNumberFormat="1" applyFont="1" applyFill="1" applyBorder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165" fontId="17" fillId="0" borderId="0" xfId="0" applyNumberFormat="1" applyFont="1" applyAlignment="1">
      <alignment horizontal="center" vertical="center"/>
    </xf>
    <xf numFmtId="165" fontId="4" fillId="10" borderId="23" xfId="0" applyNumberFormat="1" applyFont="1" applyFill="1" applyBorder="1" applyAlignment="1">
      <alignment horizontal="right" vertical="center"/>
    </xf>
    <xf numFmtId="2" fontId="4" fillId="0" borderId="0" xfId="0" applyNumberFormat="1" applyFont="1" applyAlignment="1">
      <alignment horizontal="center" vertical="center"/>
    </xf>
    <xf numFmtId="0" fontId="28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9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2" fontId="30" fillId="0" borderId="0" xfId="0" applyNumberFormat="1" applyFont="1" applyAlignment="1">
      <alignment horizontal="center"/>
    </xf>
    <xf numFmtId="0" fontId="31" fillId="0" borderId="0" xfId="0" applyFont="1"/>
    <xf numFmtId="2" fontId="32" fillId="0" borderId="0" xfId="0" applyNumberFormat="1" applyFont="1" applyAlignment="1">
      <alignment horizontal="center"/>
    </xf>
    <xf numFmtId="0" fontId="30" fillId="0" borderId="32" xfId="0" applyFont="1" applyBorder="1" applyAlignment="1">
      <alignment horizontal="center"/>
    </xf>
    <xf numFmtId="0" fontId="20" fillId="8" borderId="34" xfId="0" applyFont="1" applyFill="1" applyBorder="1" applyAlignment="1">
      <alignment horizontal="center" vertical="center" wrapText="1"/>
    </xf>
    <xf numFmtId="0" fontId="24" fillId="8" borderId="34" xfId="0" applyFont="1" applyFill="1" applyBorder="1" applyAlignment="1">
      <alignment horizontal="center" vertical="center" wrapText="1"/>
    </xf>
    <xf numFmtId="1" fontId="29" fillId="0" borderId="32" xfId="0" applyNumberFormat="1" applyFont="1" applyBorder="1" applyAlignment="1">
      <alignment horizontal="center" vertical="center"/>
    </xf>
    <xf numFmtId="2" fontId="29" fillId="0" borderId="0" xfId="0" applyNumberFormat="1" applyFont="1" applyAlignment="1">
      <alignment horizontal="center" vertical="center" wrapText="1"/>
    </xf>
    <xf numFmtId="0" fontId="33" fillId="8" borderId="39" xfId="0" applyFont="1" applyFill="1" applyBorder="1" applyAlignment="1">
      <alignment horizontal="center" vertical="center" wrapText="1"/>
    </xf>
    <xf numFmtId="0" fontId="34" fillId="8" borderId="39" xfId="0" applyFont="1" applyFill="1" applyBorder="1" applyAlignment="1">
      <alignment horizontal="center" vertical="center" wrapText="1"/>
    </xf>
    <xf numFmtId="0" fontId="34" fillId="8" borderId="39" xfId="0" applyFont="1" applyFill="1" applyBorder="1" applyAlignment="1">
      <alignment horizontal="center" vertical="center" shrinkToFit="1"/>
    </xf>
    <xf numFmtId="0" fontId="34" fillId="8" borderId="40" xfId="0" applyFont="1" applyFill="1" applyBorder="1" applyAlignment="1">
      <alignment horizontal="center" vertical="center" shrinkToFit="1"/>
    </xf>
    <xf numFmtId="0" fontId="24" fillId="8" borderId="42" xfId="0" applyFont="1" applyFill="1" applyBorder="1" applyAlignment="1">
      <alignment horizontal="center" vertical="center" wrapText="1"/>
    </xf>
    <xf numFmtId="0" fontId="20" fillId="8" borderId="39" xfId="0" applyFont="1" applyFill="1" applyBorder="1" applyAlignment="1">
      <alignment horizontal="center" vertical="center" wrapText="1"/>
    </xf>
    <xf numFmtId="0" fontId="20" fillId="8" borderId="43" xfId="0" applyFont="1" applyFill="1" applyBorder="1" applyAlignment="1">
      <alignment horizontal="center" vertical="center" wrapText="1"/>
    </xf>
    <xf numFmtId="0" fontId="20" fillId="8" borderId="44" xfId="0" applyFont="1" applyFill="1" applyBorder="1" applyAlignment="1">
      <alignment horizontal="center" vertical="center" wrapText="1"/>
    </xf>
    <xf numFmtId="49" fontId="4" fillId="9" borderId="45" xfId="0" applyNumberFormat="1" applyFont="1" applyFill="1" applyBorder="1" applyAlignment="1">
      <alignment horizontal="center" vertical="center"/>
    </xf>
    <xf numFmtId="2" fontId="4" fillId="7" borderId="46" xfId="0" applyNumberFormat="1" applyFont="1" applyFill="1" applyBorder="1" applyAlignment="1">
      <alignment vertical="center"/>
    </xf>
    <xf numFmtId="2" fontId="4" fillId="7" borderId="23" xfId="0" applyNumberFormat="1" applyFont="1" applyFill="1" applyBorder="1" applyAlignment="1">
      <alignment vertical="center"/>
    </xf>
    <xf numFmtId="2" fontId="4" fillId="8" borderId="23" xfId="0" applyNumberFormat="1" applyFont="1" applyFill="1" applyBorder="1" applyAlignment="1">
      <alignment vertical="center"/>
    </xf>
    <xf numFmtId="2" fontId="4" fillId="8" borderId="47" xfId="0" applyNumberFormat="1" applyFont="1" applyFill="1" applyBorder="1" applyAlignment="1">
      <alignment vertical="center"/>
    </xf>
    <xf numFmtId="0" fontId="4" fillId="0" borderId="48" xfId="0" applyFont="1" applyBorder="1" applyAlignment="1">
      <alignment horizontal="center" vertical="center"/>
    </xf>
    <xf numFmtId="0" fontId="4" fillId="0" borderId="49" xfId="0" applyFont="1" applyBorder="1" applyAlignment="1">
      <alignment horizontal="center" vertical="center"/>
    </xf>
    <xf numFmtId="164" fontId="4" fillId="9" borderId="23" xfId="0" applyNumberFormat="1" applyFont="1" applyFill="1" applyBorder="1" applyAlignment="1">
      <alignment horizontal="center" vertical="center"/>
    </xf>
    <xf numFmtId="1" fontId="4" fillId="9" borderId="23" xfId="0" applyNumberFormat="1" applyFont="1" applyFill="1" applyBorder="1" applyAlignment="1">
      <alignment horizontal="center" vertical="center"/>
    </xf>
    <xf numFmtId="1" fontId="4" fillId="9" borderId="23" xfId="0" applyNumberFormat="1" applyFont="1" applyFill="1" applyBorder="1" applyAlignment="1">
      <alignment horizontal="right" vertical="center"/>
    </xf>
    <xf numFmtId="165" fontId="4" fillId="9" borderId="23" xfId="0" applyNumberFormat="1" applyFont="1" applyFill="1" applyBorder="1" applyAlignment="1">
      <alignment horizontal="right" vertical="center"/>
    </xf>
    <xf numFmtId="165" fontId="4" fillId="9" borderId="23" xfId="0" applyNumberFormat="1" applyFont="1" applyFill="1" applyBorder="1" applyAlignment="1">
      <alignment horizontal="center" vertical="center"/>
    </xf>
    <xf numFmtId="2" fontId="4" fillId="9" borderId="50" xfId="0" applyNumberFormat="1" applyFont="1" applyFill="1" applyBorder="1" applyAlignment="1">
      <alignment horizontal="center" vertical="center"/>
    </xf>
    <xf numFmtId="2" fontId="4" fillId="0" borderId="51" xfId="0" applyNumberFormat="1" applyFont="1" applyBorder="1" applyAlignment="1">
      <alignment horizontal="center" vertical="center"/>
    </xf>
    <xf numFmtId="2" fontId="4" fillId="9" borderId="46" xfId="0" applyNumberFormat="1" applyFont="1" applyFill="1" applyBorder="1" applyAlignment="1">
      <alignment horizontal="center" vertical="center"/>
    </xf>
    <xf numFmtId="2" fontId="4" fillId="0" borderId="52" xfId="0" applyNumberFormat="1" applyFont="1" applyBorder="1" applyAlignment="1">
      <alignment horizontal="center" vertical="center"/>
    </xf>
    <xf numFmtId="2" fontId="4" fillId="9" borderId="20" xfId="0" applyNumberFormat="1" applyFont="1" applyFill="1" applyBorder="1" applyAlignment="1">
      <alignment horizontal="center" vertical="center"/>
    </xf>
    <xf numFmtId="1" fontId="4" fillId="0" borderId="16" xfId="0" applyNumberFormat="1" applyFont="1" applyBorder="1" applyAlignment="1">
      <alignment horizontal="center" vertical="center"/>
    </xf>
    <xf numFmtId="2" fontId="4" fillId="9" borderId="16" xfId="0" applyNumberFormat="1" applyFont="1" applyFill="1" applyBorder="1" applyAlignment="1">
      <alignment horizontal="center" vertical="center"/>
    </xf>
    <xf numFmtId="1" fontId="4" fillId="0" borderId="32" xfId="0" applyNumberFormat="1" applyFont="1" applyBorder="1" applyAlignment="1">
      <alignment vertical="center"/>
    </xf>
    <xf numFmtId="49" fontId="4" fillId="9" borderId="53" xfId="0" applyNumberFormat="1" applyFont="1" applyFill="1" applyBorder="1" applyAlignment="1">
      <alignment horizontal="center" vertical="center"/>
    </xf>
    <xf numFmtId="2" fontId="4" fillId="7" borderId="54" xfId="0" applyNumberFormat="1" applyFont="1" applyFill="1" applyBorder="1" applyAlignment="1">
      <alignment horizontal="right" vertical="center"/>
    </xf>
    <xf numFmtId="2" fontId="4" fillId="8" borderId="55" xfId="0" applyNumberFormat="1" applyFont="1" applyFill="1" applyBorder="1" applyAlignment="1">
      <alignment horizontal="right" vertical="center"/>
    </xf>
    <xf numFmtId="2" fontId="4" fillId="0" borderId="55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2" fontId="4" fillId="10" borderId="20" xfId="0" applyNumberFormat="1" applyFont="1" applyFill="1" applyBorder="1" applyAlignment="1">
      <alignment horizontal="center" vertical="center"/>
    </xf>
    <xf numFmtId="1" fontId="4" fillId="10" borderId="32" xfId="0" applyNumberFormat="1" applyFont="1" applyFill="1" applyBorder="1" applyAlignment="1">
      <alignment vertical="center"/>
    </xf>
    <xf numFmtId="0" fontId="4" fillId="10" borderId="0" xfId="0" applyFont="1" applyFill="1" applyAlignment="1">
      <alignment horizontal="center" vertical="center"/>
    </xf>
    <xf numFmtId="2" fontId="4" fillId="10" borderId="0" xfId="0" applyNumberFormat="1" applyFont="1" applyFill="1" applyAlignment="1">
      <alignment horizontal="center" vertical="center"/>
    </xf>
    <xf numFmtId="0" fontId="4" fillId="0" borderId="32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" fontId="30" fillId="0" borderId="0" xfId="0" applyNumberFormat="1" applyFont="1" applyAlignment="1">
      <alignment horizontal="center"/>
    </xf>
    <xf numFmtId="1" fontId="29" fillId="0" borderId="0" xfId="0" applyNumberFormat="1" applyFont="1" applyAlignment="1">
      <alignment horizontal="center"/>
    </xf>
    <xf numFmtId="0" fontId="0" fillId="0" borderId="0" xfId="0" quotePrefix="1" applyFont="1" applyAlignment="1"/>
    <xf numFmtId="0" fontId="1" fillId="0" borderId="1" xfId="1"/>
    <xf numFmtId="0" fontId="1" fillId="0" borderId="1" xfId="1" applyFill="1"/>
    <xf numFmtId="0" fontId="1" fillId="0" borderId="1" xfId="1"/>
    <xf numFmtId="49" fontId="1" fillId="0" borderId="1" xfId="1" applyNumberFormat="1"/>
    <xf numFmtId="0" fontId="4" fillId="4" borderId="1" xfId="0" applyFont="1" applyFill="1" applyBorder="1" applyAlignment="1">
      <alignment horizontal="center" vertical="center"/>
    </xf>
    <xf numFmtId="49" fontId="4" fillId="0" borderId="19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49" fontId="4" fillId="0" borderId="1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vertical="center"/>
    </xf>
    <xf numFmtId="2" fontId="4" fillId="7" borderId="54" xfId="0" applyNumberFormat="1" applyFont="1" applyFill="1" applyBorder="1" applyAlignment="1">
      <alignment vertical="center"/>
    </xf>
    <xf numFmtId="2" fontId="4" fillId="7" borderId="46" xfId="0" applyNumberFormat="1" applyFont="1" applyFill="1" applyBorder="1" applyAlignment="1">
      <alignment horizontal="right" vertical="center"/>
    </xf>
    <xf numFmtId="2" fontId="4" fillId="8" borderId="55" xfId="0" applyNumberFormat="1" applyFont="1" applyFill="1" applyBorder="1" applyAlignment="1">
      <alignment vertical="center"/>
    </xf>
    <xf numFmtId="2" fontId="4" fillId="8" borderId="47" xfId="0" applyNumberFormat="1" applyFont="1" applyFill="1" applyBorder="1" applyAlignment="1">
      <alignment horizontal="right" vertical="center"/>
    </xf>
    <xf numFmtId="0" fontId="4" fillId="0" borderId="0" xfId="0" applyFont="1" applyBorder="1" applyAlignment="1">
      <alignment horizontal="center" vertical="center"/>
    </xf>
    <xf numFmtId="0" fontId="0" fillId="0" borderId="20" xfId="0" applyFont="1" applyBorder="1" applyAlignment="1"/>
    <xf numFmtId="1" fontId="4" fillId="0" borderId="0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/>
    <xf numFmtId="0" fontId="8" fillId="5" borderId="6" xfId="0" applyFont="1" applyFill="1" applyBorder="1" applyAlignment="1">
      <alignment horizontal="center" vertical="center"/>
    </xf>
    <xf numFmtId="0" fontId="7" fillId="0" borderId="7" xfId="0" applyFont="1" applyBorder="1"/>
    <xf numFmtId="0" fontId="7" fillId="0" borderId="8" xfId="0" applyFont="1" applyBorder="1"/>
    <xf numFmtId="0" fontId="20" fillId="8" borderId="24" xfId="0" applyFont="1" applyFill="1" applyBorder="1" applyAlignment="1">
      <alignment horizontal="center" vertical="center" wrapText="1"/>
    </xf>
    <xf numFmtId="0" fontId="7" fillId="0" borderId="33" xfId="0" applyFont="1" applyBorder="1"/>
    <xf numFmtId="0" fontId="7" fillId="0" borderId="38" xfId="0" applyFont="1" applyBorder="1"/>
    <xf numFmtId="0" fontId="20" fillId="8" borderId="36" xfId="0" applyFont="1" applyFill="1" applyBorder="1" applyAlignment="1">
      <alignment horizontal="center" vertical="center" wrapText="1"/>
    </xf>
    <xf numFmtId="0" fontId="7" fillId="0" borderId="26" xfId="0" applyFont="1" applyBorder="1"/>
    <xf numFmtId="0" fontId="7" fillId="0" borderId="27" xfId="0" applyFont="1" applyBorder="1"/>
    <xf numFmtId="0" fontId="20" fillId="8" borderId="28" xfId="0" applyFont="1" applyFill="1" applyBorder="1" applyAlignment="1">
      <alignment horizontal="center" vertical="center" wrapText="1"/>
    </xf>
    <xf numFmtId="0" fontId="7" fillId="0" borderId="35" xfId="0" applyFont="1" applyBorder="1"/>
    <xf numFmtId="0" fontId="7" fillId="0" borderId="41" xfId="0" applyFont="1" applyBorder="1"/>
    <xf numFmtId="0" fontId="20" fillId="8" borderId="29" xfId="0" applyFont="1" applyFill="1" applyBorder="1" applyAlignment="1">
      <alignment horizontal="center" vertical="center" wrapText="1"/>
    </xf>
    <xf numFmtId="0" fontId="7" fillId="0" borderId="30" xfId="0" applyFont="1" applyBorder="1"/>
    <xf numFmtId="0" fontId="7" fillId="0" borderId="31" xfId="0" applyFont="1" applyBorder="1"/>
    <xf numFmtId="0" fontId="7" fillId="0" borderId="37" xfId="0" applyFont="1" applyBorder="1"/>
    <xf numFmtId="0" fontId="27" fillId="0" borderId="0" xfId="0" applyFont="1" applyAlignment="1">
      <alignment horizontal="center" vertical="center"/>
    </xf>
    <xf numFmtId="0" fontId="0" fillId="0" borderId="0" xfId="0" applyFont="1" applyAlignment="1"/>
    <xf numFmtId="0" fontId="20" fillId="8" borderId="25" xfId="0" applyFont="1" applyFill="1" applyBorder="1" applyAlignment="1">
      <alignment horizontal="center" vertical="center" wrapText="1"/>
    </xf>
    <xf numFmtId="0" fontId="17" fillId="8" borderId="28" xfId="0" applyFont="1" applyFill="1" applyBorder="1" applyAlignment="1">
      <alignment horizontal="center" vertical="center" wrapText="1"/>
    </xf>
    <xf numFmtId="0" fontId="17" fillId="8" borderId="28" xfId="0" applyFont="1" applyFill="1" applyBorder="1" applyAlignment="1">
      <alignment horizontal="center" vertical="center" shrinkToFit="1"/>
    </xf>
    <xf numFmtId="1" fontId="17" fillId="8" borderId="28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4" fillId="8" borderId="28" xfId="0" applyFont="1" applyFill="1" applyBorder="1" applyAlignment="1">
      <alignment horizontal="center" vertical="center" wrapText="1"/>
    </xf>
  </cellXfs>
  <cellStyles count="12">
    <cellStyle name="Comma [0] 2" xfId="8" xr:uid="{6DCE90AA-EB35-4C5F-A8CD-703A12DF1CC6}"/>
    <cellStyle name="Comma 2" xfId="2" xr:uid="{373387D5-FE63-4E5D-9A45-4DD185DA268E}"/>
    <cellStyle name="Normal" xfId="0" builtinId="0"/>
    <cellStyle name="Normal 12" xfId="7" xr:uid="{870162C6-E88A-4949-A412-1C596B28F331}"/>
    <cellStyle name="Normal 2" xfId="1" xr:uid="{B626431A-6FE0-468B-9B71-CB33EA47E23D}"/>
    <cellStyle name="Normal 2 2" xfId="6" xr:uid="{13C07EC2-B9ED-4E39-ABAD-A503C3A34439}"/>
    <cellStyle name="Normal 2 3" xfId="3" xr:uid="{827C1511-7205-4895-A3E9-7BDAF3F10DB7}"/>
    <cellStyle name="Normal 3" xfId="4" xr:uid="{A7B3E471-6CDC-4B5D-951C-C6BE97D8A44E}"/>
    <cellStyle name="Normal 4" xfId="5" xr:uid="{6E6EA71C-0353-4D7C-8668-141E9CFF1425}"/>
    <cellStyle name="Normal 5" xfId="10" xr:uid="{78E0BF0E-8B38-40DC-9886-728C73F10E7D}"/>
    <cellStyle name="Normal 6" xfId="11" xr:uid="{D310AC2C-A02D-4713-99A6-CE3325BB657E}"/>
    <cellStyle name="Percent 2" xfId="9" xr:uid="{0A363BA9-39FE-4EF5-9990-8547F15FE1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
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
<Relationships xmlns="http://schemas.openxmlformats.org/package/2006/relationships"><Relationship Id="rId1" Type="http://customschemas.google.com/relationships/workbookmetadata" Target="commentsmeta3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5</xdr:row>
      <xdr:rowOff>0</xdr:rowOff>
    </xdr:from>
    <xdr:ext cx="142875" cy="19050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5</xdr:row>
      <xdr:rowOff>0</xdr:rowOff>
    </xdr:from>
    <xdr:ext cx="76200" cy="190500"/>
    <xdr:pic>
      <xdr:nvPicPr>
        <xdr:cNvPr id="3" name="image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16</xdr:col>
      <xdr:colOff>495300</xdr:colOff>
      <xdr:row>5</xdr:row>
      <xdr:rowOff>0</xdr:rowOff>
    </xdr:from>
    <xdr:to>
      <xdr:col>37</xdr:col>
      <xdr:colOff>147638</xdr:colOff>
      <xdr:row>5</xdr:row>
      <xdr:rowOff>190500</xdr:rowOff>
    </xdr:to>
    <xdr:pic>
      <xdr:nvPicPr>
        <xdr:cNvPr id="4147" name="image2.png">
          <a:extLst>
            <a:ext uri="{FF2B5EF4-FFF2-40B4-BE49-F238E27FC236}">
              <a16:creationId xmlns:a16="http://schemas.microsoft.com/office/drawing/2014/main" id="{18D0CA70-B9E4-4DBC-980E-894EFAD8EB7E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613" y="1266825"/>
          <a:ext cx="147637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16</xdr:col>
      <xdr:colOff>495300</xdr:colOff>
      <xdr:row>5</xdr:row>
      <xdr:rowOff>0</xdr:rowOff>
    </xdr:from>
    <xdr:to>
      <xdr:col>37</xdr:col>
      <xdr:colOff>147638</xdr:colOff>
      <xdr:row>5</xdr:row>
      <xdr:rowOff>190500</xdr:rowOff>
    </xdr:to>
    <xdr:pic>
      <xdr:nvPicPr>
        <xdr:cNvPr id="4155" name="Picture 59">
          <a:extLst>
            <a:ext uri="{FF2B5EF4-FFF2-40B4-BE49-F238E27FC236}">
              <a16:creationId xmlns:a16="http://schemas.microsoft.com/office/drawing/2014/main" id="{0E7EBF65-ECCF-4398-8E72-F168A363E35A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613" y="1266825"/>
          <a:ext cx="147637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16</xdr:col>
      <xdr:colOff>495300</xdr:colOff>
      <xdr:row>5</xdr:row>
      <xdr:rowOff>0</xdr:rowOff>
    </xdr:from>
    <xdr:to>
      <xdr:col>37</xdr:col>
      <xdr:colOff>147638</xdr:colOff>
      <xdr:row>5</xdr:row>
      <xdr:rowOff>190500</xdr:rowOff>
    </xdr:to>
    <xdr:pic>
      <xdr:nvPicPr>
        <xdr:cNvPr id="4170" name="Picture 74">
          <a:extLst>
            <a:ext uri="{FF2B5EF4-FFF2-40B4-BE49-F238E27FC236}">
              <a16:creationId xmlns:a16="http://schemas.microsoft.com/office/drawing/2014/main" id="{D0869B7E-5749-483D-8AFD-5E3A1CB675E2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613" y="1266825"/>
          <a:ext cx="147637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  <xdr:twoCellAnchor editAs="oneCell">
    <xdr:from>
      <xdr:col>16</xdr:col>
      <xdr:colOff>495300</xdr:colOff>
      <xdr:row>5</xdr:row>
      <xdr:rowOff>0</xdr:rowOff>
    </xdr:from>
    <xdr:to>
      <xdr:col>37</xdr:col>
      <xdr:colOff>147638</xdr:colOff>
      <xdr:row>5</xdr:row>
      <xdr:rowOff>190500</xdr:rowOff>
    </xdr:to>
    <xdr:pic>
      <xdr:nvPicPr>
        <xdr:cNvPr id="4178" name="Picture 82">
          <a:extLst>
            <a:ext uri="{FF2B5EF4-FFF2-40B4-BE49-F238E27FC236}">
              <a16:creationId xmlns:a16="http://schemas.microsoft.com/office/drawing/2014/main" id="{04507C0D-EED4-42B3-B13D-39BE5E01F2E9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7613" y="1266825"/>
          <a:ext cx="147637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 fLocksWithSheet="0"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5071"/>
  <sheetViews>
    <sheetView workbookViewId="0">
      <selection activeCell="B3" sqref="B3"/>
    </sheetView>
  </sheetViews>
  <sheetFormatPr defaultColWidth="14.3984375" defaultRowHeight="15" customHeight="1"/>
  <cols>
    <col min="1" max="1" width="9" customWidth="1"/>
    <col min="2" max="2" width="7.3984375" customWidth="1"/>
    <col min="4" max="4" width="11.265625" customWidth="1"/>
    <col min="5" max="5" width="9.53125" customWidth="1"/>
    <col min="6" max="6" width="8.53125" customWidth="1"/>
    <col min="7" max="7" width="7.53125" customWidth="1"/>
    <col min="8" max="8" width="10.53125" customWidth="1"/>
    <col min="9" max="10" width="8.53125" customWidth="1"/>
    <col min="11" max="12" width="9.1328125" customWidth="1"/>
  </cols>
  <sheetData>
    <row r="1" spans="1:12" ht="13.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ht="13.5" customHeight="1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</row>
    <row r="3" spans="1:12" ht="13.5" hidden="1" customHeight="1">
      <c r="A3" s="4" t="s">
        <v>13</v>
      </c>
      <c r="B3" s="4" t="s">
        <v>14</v>
      </c>
      <c r="C3" s="4" t="s">
        <v>13</v>
      </c>
      <c r="D3" s="4" t="s">
        <v>13</v>
      </c>
      <c r="E3" s="4" t="s">
        <v>15</v>
      </c>
      <c r="F3" s="4" t="s">
        <v>15</v>
      </c>
      <c r="G3" s="4" t="s">
        <v>15</v>
      </c>
      <c r="H3" s="4" t="s">
        <v>16</v>
      </c>
      <c r="I3" s="4" t="s">
        <v>16</v>
      </c>
      <c r="J3" s="4" t="s">
        <v>16</v>
      </c>
      <c r="K3" s="4" t="s">
        <v>13</v>
      </c>
      <c r="L3" s="4" t="s">
        <v>14</v>
      </c>
    </row>
    <row r="4" spans="1:12" ht="13.5" hidden="1" customHeight="1">
      <c r="A4" s="140" t="s">
        <v>358</v>
      </c>
      <c r="B4" s="139">
        <v>0</v>
      </c>
      <c r="C4" s="140" t="s">
        <v>18</v>
      </c>
      <c r="D4" s="140" t="s">
        <v>19</v>
      </c>
      <c r="E4" s="139">
        <v>0.20660000000000001</v>
      </c>
      <c r="F4" s="139">
        <v>-3.4239000000000002</v>
      </c>
      <c r="G4" s="139">
        <v>1.4880000000000001E-4</v>
      </c>
      <c r="H4" s="139">
        <v>-5.4469999999999998E-2</v>
      </c>
      <c r="I4" s="139">
        <v>1.8400000000000001E-3</v>
      </c>
      <c r="J4" s="139">
        <v>-1.4366300000000001</v>
      </c>
      <c r="K4" s="140" t="s">
        <v>359</v>
      </c>
      <c r="L4" s="139">
        <v>0</v>
      </c>
    </row>
    <row r="5" spans="1:12" ht="13.5" hidden="1" customHeight="1">
      <c r="A5" s="140" t="s">
        <v>358</v>
      </c>
      <c r="B5" s="139">
        <v>0.5</v>
      </c>
      <c r="C5" s="140" t="s">
        <v>18</v>
      </c>
      <c r="D5" s="140" t="s">
        <v>19</v>
      </c>
      <c r="E5" s="139">
        <v>0.20660000000000001</v>
      </c>
      <c r="F5" s="139">
        <v>-2.7704</v>
      </c>
      <c r="G5" s="139">
        <v>1.4880000000000001E-4</v>
      </c>
      <c r="H5" s="139">
        <v>-5.4469999999999998E-2</v>
      </c>
      <c r="I5" s="139">
        <v>1.7799999999999999E-3</v>
      </c>
      <c r="J5" s="139">
        <v>0.11194999999999999</v>
      </c>
      <c r="K5" s="140" t="s">
        <v>359</v>
      </c>
      <c r="L5" s="139">
        <v>0.5</v>
      </c>
    </row>
    <row r="6" spans="1:12" ht="13.5" hidden="1" customHeight="1">
      <c r="A6" s="140" t="s">
        <v>358</v>
      </c>
      <c r="B6" s="139">
        <v>1</v>
      </c>
      <c r="C6" s="140" t="s">
        <v>18</v>
      </c>
      <c r="D6" s="140" t="s">
        <v>19</v>
      </c>
      <c r="E6" s="139">
        <v>0.20660000000000001</v>
      </c>
      <c r="F6" s="139">
        <v>-2.1168999999999998</v>
      </c>
      <c r="G6" s="139">
        <v>1.4880000000000001E-4</v>
      </c>
      <c r="H6" s="139">
        <v>-5.4469999999999998E-2</v>
      </c>
      <c r="I6" s="139">
        <v>1.7099999999999999E-3</v>
      </c>
      <c r="J6" s="139">
        <v>1.3337699999999999</v>
      </c>
      <c r="K6" s="140" t="s">
        <v>359</v>
      </c>
      <c r="L6" s="139">
        <v>1</v>
      </c>
    </row>
    <row r="7" spans="1:12" ht="13.5" hidden="1" customHeight="1">
      <c r="A7" s="140" t="s">
        <v>358</v>
      </c>
      <c r="B7" s="139">
        <v>1.5</v>
      </c>
      <c r="C7" s="140" t="s">
        <v>18</v>
      </c>
      <c r="D7" s="140" t="s">
        <v>19</v>
      </c>
      <c r="E7" s="139">
        <v>0.20660000000000001</v>
      </c>
      <c r="F7" s="139">
        <v>-1.4634</v>
      </c>
      <c r="G7" s="139">
        <v>1.4880000000000001E-4</v>
      </c>
      <c r="H7" s="139">
        <v>-5.4469999999999998E-2</v>
      </c>
      <c r="I7" s="139">
        <v>1.65E-3</v>
      </c>
      <c r="J7" s="139">
        <v>2.2288399999999999</v>
      </c>
      <c r="K7" s="140" t="s">
        <v>359</v>
      </c>
      <c r="L7" s="139">
        <v>1.5</v>
      </c>
    </row>
    <row r="8" spans="1:12" ht="13.5" hidden="1" customHeight="1">
      <c r="A8" s="140" t="s">
        <v>358</v>
      </c>
      <c r="B8" s="139">
        <v>2</v>
      </c>
      <c r="C8" s="140" t="s">
        <v>18</v>
      </c>
      <c r="D8" s="140" t="s">
        <v>19</v>
      </c>
      <c r="E8" s="139">
        <v>0.20660000000000001</v>
      </c>
      <c r="F8" s="139">
        <v>-0.80989999999999995</v>
      </c>
      <c r="G8" s="139">
        <v>1.4880000000000001E-4</v>
      </c>
      <c r="H8" s="139">
        <v>-5.4469999999999998E-2</v>
      </c>
      <c r="I8" s="139">
        <v>1.5900000000000001E-3</v>
      </c>
      <c r="J8" s="139">
        <v>2.7971599999999999</v>
      </c>
      <c r="K8" s="140" t="s">
        <v>359</v>
      </c>
      <c r="L8" s="139">
        <v>2</v>
      </c>
    </row>
    <row r="9" spans="1:12" ht="13.5" hidden="1" customHeight="1">
      <c r="A9" s="140" t="s">
        <v>358</v>
      </c>
      <c r="B9" s="139">
        <v>2.5</v>
      </c>
      <c r="C9" s="140" t="s">
        <v>18</v>
      </c>
      <c r="D9" s="140" t="s">
        <v>19</v>
      </c>
      <c r="E9" s="139">
        <v>0.20660000000000001</v>
      </c>
      <c r="F9" s="139">
        <v>-0.15640000000000001</v>
      </c>
      <c r="G9" s="139">
        <v>1.4880000000000001E-4</v>
      </c>
      <c r="H9" s="139">
        <v>-5.4469999999999998E-2</v>
      </c>
      <c r="I9" s="139">
        <v>1.5200000000000001E-3</v>
      </c>
      <c r="J9" s="139">
        <v>3.0387400000000002</v>
      </c>
      <c r="K9" s="140" t="s">
        <v>359</v>
      </c>
      <c r="L9" s="139">
        <v>2.5</v>
      </c>
    </row>
    <row r="10" spans="1:12" ht="13.5" hidden="1" customHeight="1">
      <c r="A10" s="140" t="s">
        <v>358</v>
      </c>
      <c r="B10" s="139">
        <v>3</v>
      </c>
      <c r="C10" s="140" t="s">
        <v>18</v>
      </c>
      <c r="D10" s="140" t="s">
        <v>19</v>
      </c>
      <c r="E10" s="139">
        <v>0.20660000000000001</v>
      </c>
      <c r="F10" s="139">
        <v>0.49709999999999999</v>
      </c>
      <c r="G10" s="139">
        <v>1.4880000000000001E-4</v>
      </c>
      <c r="H10" s="139">
        <v>-5.4469999999999998E-2</v>
      </c>
      <c r="I10" s="139">
        <v>1.4599999999999999E-3</v>
      </c>
      <c r="J10" s="139">
        <v>2.95356</v>
      </c>
      <c r="K10" s="140" t="s">
        <v>359</v>
      </c>
      <c r="L10" s="139">
        <v>3</v>
      </c>
    </row>
    <row r="11" spans="1:12" ht="13.5" hidden="1" customHeight="1">
      <c r="A11" s="140" t="s">
        <v>358</v>
      </c>
      <c r="B11" s="139">
        <v>3.5</v>
      </c>
      <c r="C11" s="140" t="s">
        <v>18</v>
      </c>
      <c r="D11" s="140" t="s">
        <v>19</v>
      </c>
      <c r="E11" s="139">
        <v>0.20660000000000001</v>
      </c>
      <c r="F11" s="139">
        <v>1.1506000000000001</v>
      </c>
      <c r="G11" s="139">
        <v>1.4880000000000001E-4</v>
      </c>
      <c r="H11" s="139">
        <v>-5.4469999999999998E-2</v>
      </c>
      <c r="I11" s="139">
        <v>1.4E-3</v>
      </c>
      <c r="J11" s="139">
        <v>2.5416300000000001</v>
      </c>
      <c r="K11" s="140" t="s">
        <v>359</v>
      </c>
      <c r="L11" s="139">
        <v>3.5</v>
      </c>
    </row>
    <row r="12" spans="1:12" ht="13.5" hidden="1" customHeight="1">
      <c r="A12" s="140" t="s">
        <v>358</v>
      </c>
      <c r="B12" s="139">
        <v>4</v>
      </c>
      <c r="C12" s="140" t="s">
        <v>18</v>
      </c>
      <c r="D12" s="140" t="s">
        <v>19</v>
      </c>
      <c r="E12" s="139">
        <v>0.20660000000000001</v>
      </c>
      <c r="F12" s="139">
        <v>1.8041</v>
      </c>
      <c r="G12" s="139">
        <v>1.4880000000000001E-4</v>
      </c>
      <c r="H12" s="139">
        <v>-5.4469999999999998E-2</v>
      </c>
      <c r="I12" s="139">
        <v>1.33E-3</v>
      </c>
      <c r="J12" s="139">
        <v>1.9912000000000001</v>
      </c>
      <c r="K12" s="140" t="s">
        <v>359</v>
      </c>
      <c r="L12" s="139">
        <v>4</v>
      </c>
    </row>
    <row r="13" spans="1:12" ht="13.5" hidden="1" customHeight="1">
      <c r="A13" s="140" t="s">
        <v>358</v>
      </c>
      <c r="B13" s="139">
        <v>4.5</v>
      </c>
      <c r="C13" s="140" t="s">
        <v>18</v>
      </c>
      <c r="D13" s="140" t="s">
        <v>19</v>
      </c>
      <c r="E13" s="139">
        <v>0.20660000000000001</v>
      </c>
      <c r="F13" s="139">
        <v>2.4575999999999998</v>
      </c>
      <c r="G13" s="139">
        <v>1.4880000000000001E-4</v>
      </c>
      <c r="H13" s="139">
        <v>-5.4469999999999998E-2</v>
      </c>
      <c r="I13" s="139">
        <v>1.2700000000000001E-3</v>
      </c>
      <c r="J13" s="139">
        <v>1.1820299999999999</v>
      </c>
      <c r="K13" s="140" t="s">
        <v>359</v>
      </c>
      <c r="L13" s="139">
        <v>4.5</v>
      </c>
    </row>
    <row r="14" spans="1:12" ht="13.5" hidden="1" customHeight="1">
      <c r="A14" s="140" t="s">
        <v>358</v>
      </c>
      <c r="B14" s="139">
        <v>5</v>
      </c>
      <c r="C14" s="140" t="s">
        <v>18</v>
      </c>
      <c r="D14" s="140" t="s">
        <v>19</v>
      </c>
      <c r="E14" s="139">
        <v>0.20660000000000001</v>
      </c>
      <c r="F14" s="139">
        <v>3.1111</v>
      </c>
      <c r="G14" s="139">
        <v>1.4880000000000001E-4</v>
      </c>
      <c r="H14" s="139">
        <v>-5.4469999999999998E-2</v>
      </c>
      <c r="I14" s="139">
        <v>1.2099999999999999E-3</v>
      </c>
      <c r="J14" s="139">
        <v>4.6120000000000001E-2</v>
      </c>
      <c r="K14" s="140" t="s">
        <v>359</v>
      </c>
      <c r="L14" s="139">
        <v>5</v>
      </c>
    </row>
    <row r="15" spans="1:12" ht="13.5" hidden="1" customHeight="1">
      <c r="A15" s="140" t="s">
        <v>358</v>
      </c>
      <c r="B15" s="139">
        <v>5.5</v>
      </c>
      <c r="C15" s="140" t="s">
        <v>18</v>
      </c>
      <c r="D15" s="140" t="s">
        <v>19</v>
      </c>
      <c r="E15" s="139">
        <v>0.20660000000000001</v>
      </c>
      <c r="F15" s="139">
        <v>3.7646000000000002</v>
      </c>
      <c r="G15" s="139">
        <v>1.4880000000000001E-4</v>
      </c>
      <c r="H15" s="139">
        <v>-5.4469999999999998E-2</v>
      </c>
      <c r="I15" s="139">
        <v>1.14E-3</v>
      </c>
      <c r="J15" s="139">
        <v>-1.4165399999999999</v>
      </c>
      <c r="K15" s="140" t="s">
        <v>359</v>
      </c>
      <c r="L15" s="139">
        <v>5.5</v>
      </c>
    </row>
    <row r="16" spans="1:12" ht="13.5" hidden="1" customHeight="1">
      <c r="A16" s="140" t="s">
        <v>358</v>
      </c>
      <c r="B16" s="139">
        <v>6</v>
      </c>
      <c r="C16" s="140" t="s">
        <v>18</v>
      </c>
      <c r="D16" s="140" t="s">
        <v>19</v>
      </c>
      <c r="E16" s="139">
        <v>0.20660000000000001</v>
      </c>
      <c r="F16" s="139">
        <v>4.4180999999999999</v>
      </c>
      <c r="G16" s="139">
        <v>1.4880000000000001E-4</v>
      </c>
      <c r="H16" s="139">
        <v>-5.4469999999999998E-2</v>
      </c>
      <c r="I16" s="139">
        <v>1.08E-3</v>
      </c>
      <c r="J16" s="139">
        <v>-3.2059600000000001</v>
      </c>
      <c r="K16" s="140" t="s">
        <v>359</v>
      </c>
      <c r="L16" s="139">
        <v>6</v>
      </c>
    </row>
    <row r="17" spans="1:12" ht="13.5" hidden="1" customHeight="1">
      <c r="A17" s="140" t="s">
        <v>358</v>
      </c>
      <c r="B17" s="139">
        <v>0</v>
      </c>
      <c r="C17" s="140" t="s">
        <v>18</v>
      </c>
      <c r="D17" s="140" t="s">
        <v>19</v>
      </c>
      <c r="E17" s="139">
        <v>-0.14430000000000001</v>
      </c>
      <c r="F17" s="139">
        <v>-3.9363999999999999</v>
      </c>
      <c r="G17" s="139">
        <v>-1.6809999999999999E-4</v>
      </c>
      <c r="H17" s="139">
        <v>-7.0709999999999995E-2</v>
      </c>
      <c r="I17" s="139">
        <v>-9.5E-4</v>
      </c>
      <c r="J17" s="139">
        <v>-3.2984900000000001</v>
      </c>
      <c r="K17" s="140" t="s">
        <v>359</v>
      </c>
      <c r="L17" s="139">
        <v>0</v>
      </c>
    </row>
    <row r="18" spans="1:12" ht="13.5" hidden="1" customHeight="1">
      <c r="A18" s="140" t="s">
        <v>358</v>
      </c>
      <c r="B18" s="139">
        <v>0.5</v>
      </c>
      <c r="C18" s="140" t="s">
        <v>18</v>
      </c>
      <c r="D18" s="140" t="s">
        <v>19</v>
      </c>
      <c r="E18" s="139">
        <v>-0.14430000000000001</v>
      </c>
      <c r="F18" s="139">
        <v>-3.2829000000000002</v>
      </c>
      <c r="G18" s="139">
        <v>-1.6809999999999999E-4</v>
      </c>
      <c r="H18" s="139">
        <v>-7.0709999999999995E-2</v>
      </c>
      <c r="I18" s="139">
        <v>-8.8000000000000003E-4</v>
      </c>
      <c r="J18" s="139">
        <v>-1.49366</v>
      </c>
      <c r="K18" s="140" t="s">
        <v>359</v>
      </c>
      <c r="L18" s="139">
        <v>0.5</v>
      </c>
    </row>
    <row r="19" spans="1:12" ht="13.5" hidden="1" customHeight="1">
      <c r="A19" s="140" t="s">
        <v>358</v>
      </c>
      <c r="B19" s="139">
        <v>1</v>
      </c>
      <c r="C19" s="140" t="s">
        <v>18</v>
      </c>
      <c r="D19" s="140" t="s">
        <v>19</v>
      </c>
      <c r="E19" s="139">
        <v>-0.14430000000000001</v>
      </c>
      <c r="F19" s="139">
        <v>-2.6294</v>
      </c>
      <c r="G19" s="139">
        <v>-1.6809999999999999E-4</v>
      </c>
      <c r="H19" s="139">
        <v>-7.0709999999999995E-2</v>
      </c>
      <c r="I19" s="139">
        <v>-8.0999999999999996E-4</v>
      </c>
      <c r="J19" s="139">
        <v>-1.5570000000000001E-2</v>
      </c>
      <c r="K19" s="140" t="s">
        <v>359</v>
      </c>
      <c r="L19" s="139">
        <v>1</v>
      </c>
    </row>
    <row r="20" spans="1:12" ht="13.5" hidden="1" customHeight="1">
      <c r="A20" s="140" t="s">
        <v>358</v>
      </c>
      <c r="B20" s="139">
        <v>1.5</v>
      </c>
      <c r="C20" s="140" t="s">
        <v>18</v>
      </c>
      <c r="D20" s="140" t="s">
        <v>19</v>
      </c>
      <c r="E20" s="139">
        <v>-0.14430000000000001</v>
      </c>
      <c r="F20" s="139">
        <v>-1.9759</v>
      </c>
      <c r="G20" s="139">
        <v>-1.6809999999999999E-4</v>
      </c>
      <c r="H20" s="139">
        <v>-7.0709999999999995E-2</v>
      </c>
      <c r="I20" s="139">
        <v>-7.2999999999999996E-4</v>
      </c>
      <c r="J20" s="139">
        <v>1.1357699999999999</v>
      </c>
      <c r="K20" s="140" t="s">
        <v>359</v>
      </c>
      <c r="L20" s="139">
        <v>1.5</v>
      </c>
    </row>
    <row r="21" spans="1:12" ht="13.5" hidden="1" customHeight="1">
      <c r="A21" s="140" t="s">
        <v>358</v>
      </c>
      <c r="B21" s="139">
        <v>2</v>
      </c>
      <c r="C21" s="140" t="s">
        <v>18</v>
      </c>
      <c r="D21" s="140" t="s">
        <v>19</v>
      </c>
      <c r="E21" s="139">
        <v>-0.14430000000000001</v>
      </c>
      <c r="F21" s="139">
        <v>-1.3224</v>
      </c>
      <c r="G21" s="139">
        <v>-1.6809999999999999E-4</v>
      </c>
      <c r="H21" s="139">
        <v>-7.0709999999999995E-2</v>
      </c>
      <c r="I21" s="139">
        <v>-6.6E-4</v>
      </c>
      <c r="J21" s="139">
        <v>1.96035</v>
      </c>
      <c r="K21" s="140" t="s">
        <v>359</v>
      </c>
      <c r="L21" s="139">
        <v>2</v>
      </c>
    </row>
    <row r="22" spans="1:12" ht="13.5" hidden="1" customHeight="1">
      <c r="A22" s="140" t="s">
        <v>358</v>
      </c>
      <c r="B22" s="139">
        <v>2.5</v>
      </c>
      <c r="C22" s="140" t="s">
        <v>18</v>
      </c>
      <c r="D22" s="140" t="s">
        <v>19</v>
      </c>
      <c r="E22" s="139">
        <v>-0.14430000000000001</v>
      </c>
      <c r="F22" s="139">
        <v>-0.66890000000000005</v>
      </c>
      <c r="G22" s="139">
        <v>-1.6809999999999999E-4</v>
      </c>
      <c r="H22" s="139">
        <v>-7.0709999999999995E-2</v>
      </c>
      <c r="I22" s="139">
        <v>-5.8E-4</v>
      </c>
      <c r="J22" s="139">
        <v>2.4581900000000001</v>
      </c>
      <c r="K22" s="140" t="s">
        <v>359</v>
      </c>
      <c r="L22" s="139">
        <v>2.5</v>
      </c>
    </row>
    <row r="23" spans="1:12" ht="13.5" hidden="1" customHeight="1">
      <c r="A23" s="140" t="s">
        <v>358</v>
      </c>
      <c r="B23" s="139">
        <v>3</v>
      </c>
      <c r="C23" s="140" t="s">
        <v>18</v>
      </c>
      <c r="D23" s="140" t="s">
        <v>19</v>
      </c>
      <c r="E23" s="139">
        <v>-0.14430000000000001</v>
      </c>
      <c r="F23" s="139">
        <v>-1.54E-2</v>
      </c>
      <c r="G23" s="139">
        <v>-1.6809999999999999E-4</v>
      </c>
      <c r="H23" s="139">
        <v>-7.0709999999999995E-2</v>
      </c>
      <c r="I23" s="139">
        <v>-5.1000000000000004E-4</v>
      </c>
      <c r="J23" s="139">
        <v>2.6292800000000001</v>
      </c>
      <c r="K23" s="140" t="s">
        <v>359</v>
      </c>
      <c r="L23" s="139">
        <v>3</v>
      </c>
    </row>
    <row r="24" spans="1:12" ht="13.5" hidden="1" customHeight="1">
      <c r="A24" s="140" t="s">
        <v>358</v>
      </c>
      <c r="B24" s="139">
        <v>3.5</v>
      </c>
      <c r="C24" s="140" t="s">
        <v>18</v>
      </c>
      <c r="D24" s="140" t="s">
        <v>19</v>
      </c>
      <c r="E24" s="139">
        <v>-0.14430000000000001</v>
      </c>
      <c r="F24" s="139">
        <v>0.6381</v>
      </c>
      <c r="G24" s="139">
        <v>-1.6809999999999999E-4</v>
      </c>
      <c r="H24" s="139">
        <v>-7.0709999999999995E-2</v>
      </c>
      <c r="I24" s="139">
        <v>-4.2999999999999999E-4</v>
      </c>
      <c r="J24" s="139">
        <v>2.4736099999999999</v>
      </c>
      <c r="K24" s="140" t="s">
        <v>359</v>
      </c>
      <c r="L24" s="139">
        <v>3.5</v>
      </c>
    </row>
    <row r="25" spans="1:12" ht="13.5" hidden="1" customHeight="1">
      <c r="A25" s="140" t="s">
        <v>358</v>
      </c>
      <c r="B25" s="139">
        <v>4</v>
      </c>
      <c r="C25" s="140" t="s">
        <v>18</v>
      </c>
      <c r="D25" s="140" t="s">
        <v>19</v>
      </c>
      <c r="E25" s="139">
        <v>-0.14430000000000001</v>
      </c>
      <c r="F25" s="139">
        <v>1.2916000000000001</v>
      </c>
      <c r="G25" s="139">
        <v>-1.6809999999999999E-4</v>
      </c>
      <c r="H25" s="139">
        <v>-7.0709999999999995E-2</v>
      </c>
      <c r="I25" s="139">
        <v>-3.6000000000000002E-4</v>
      </c>
      <c r="J25" s="139">
        <v>1.8029500000000001</v>
      </c>
      <c r="K25" s="140" t="s">
        <v>359</v>
      </c>
      <c r="L25" s="139">
        <v>4</v>
      </c>
    </row>
    <row r="26" spans="1:12" ht="13.5" hidden="1" customHeight="1">
      <c r="A26" s="140" t="s">
        <v>358</v>
      </c>
      <c r="B26" s="139">
        <v>4.5</v>
      </c>
      <c r="C26" s="140" t="s">
        <v>18</v>
      </c>
      <c r="D26" s="140" t="s">
        <v>19</v>
      </c>
      <c r="E26" s="139">
        <v>-0.14430000000000001</v>
      </c>
      <c r="F26" s="139">
        <v>1.9451000000000001</v>
      </c>
      <c r="G26" s="139">
        <v>-1.6809999999999999E-4</v>
      </c>
      <c r="H26" s="139">
        <v>-7.0709999999999995E-2</v>
      </c>
      <c r="I26" s="139">
        <v>-2.9E-4</v>
      </c>
      <c r="J26" s="139">
        <v>0.73753000000000002</v>
      </c>
      <c r="K26" s="140" t="s">
        <v>359</v>
      </c>
      <c r="L26" s="139">
        <v>4.5</v>
      </c>
    </row>
    <row r="27" spans="1:12" ht="13.5" hidden="1" customHeight="1">
      <c r="A27" s="140" t="s">
        <v>358</v>
      </c>
      <c r="B27" s="139">
        <v>5</v>
      </c>
      <c r="C27" s="140" t="s">
        <v>18</v>
      </c>
      <c r="D27" s="140" t="s">
        <v>19</v>
      </c>
      <c r="E27" s="139">
        <v>-0.14430000000000001</v>
      </c>
      <c r="F27" s="139">
        <v>2.5985999999999998</v>
      </c>
      <c r="G27" s="139">
        <v>-1.6809999999999999E-4</v>
      </c>
      <c r="H27" s="139">
        <v>-7.0709999999999995E-2</v>
      </c>
      <c r="I27" s="139">
        <v>-2.1000000000000001E-4</v>
      </c>
      <c r="J27" s="139">
        <v>-0.65464999999999995</v>
      </c>
      <c r="K27" s="140" t="s">
        <v>359</v>
      </c>
      <c r="L27" s="139">
        <v>5</v>
      </c>
    </row>
    <row r="28" spans="1:12" ht="13.5" hidden="1" customHeight="1">
      <c r="A28" s="140" t="s">
        <v>358</v>
      </c>
      <c r="B28" s="139">
        <v>5.5</v>
      </c>
      <c r="C28" s="140" t="s">
        <v>18</v>
      </c>
      <c r="D28" s="140" t="s">
        <v>19</v>
      </c>
      <c r="E28" s="139">
        <v>-0.14430000000000001</v>
      </c>
      <c r="F28" s="139">
        <v>3.2521</v>
      </c>
      <c r="G28" s="139">
        <v>-1.6809999999999999E-4</v>
      </c>
      <c r="H28" s="139">
        <v>-7.0709999999999995E-2</v>
      </c>
      <c r="I28" s="139">
        <v>-1.3999999999999999E-4</v>
      </c>
      <c r="J28" s="139">
        <v>-2.37358</v>
      </c>
      <c r="K28" s="140" t="s">
        <v>359</v>
      </c>
      <c r="L28" s="139">
        <v>5.5</v>
      </c>
    </row>
    <row r="29" spans="1:12" ht="13.5" hidden="1" customHeight="1">
      <c r="A29" s="140" t="s">
        <v>358</v>
      </c>
      <c r="B29" s="139">
        <v>6</v>
      </c>
      <c r="C29" s="140" t="s">
        <v>18</v>
      </c>
      <c r="D29" s="140" t="s">
        <v>19</v>
      </c>
      <c r="E29" s="139">
        <v>-0.14430000000000001</v>
      </c>
      <c r="F29" s="139">
        <v>3.9056000000000002</v>
      </c>
      <c r="G29" s="139">
        <v>-1.6809999999999999E-4</v>
      </c>
      <c r="H29" s="139">
        <v>-7.0709999999999995E-2</v>
      </c>
      <c r="I29" s="139">
        <v>-6.4380000000000004E-5</v>
      </c>
      <c r="J29" s="139">
        <v>-4.4192600000000004</v>
      </c>
      <c r="K29" s="140" t="s">
        <v>359</v>
      </c>
      <c r="L29" s="139">
        <v>6</v>
      </c>
    </row>
    <row r="30" spans="1:12" ht="13.5" hidden="1" customHeight="1">
      <c r="A30" s="140" t="s">
        <v>360</v>
      </c>
      <c r="B30" s="139">
        <v>0</v>
      </c>
      <c r="C30" s="140" t="s">
        <v>18</v>
      </c>
      <c r="D30" s="140" t="s">
        <v>19</v>
      </c>
      <c r="E30" s="139">
        <v>0.52470000000000006</v>
      </c>
      <c r="F30" s="139">
        <v>-1.7754000000000001</v>
      </c>
      <c r="G30" s="139">
        <v>1.2999999999999999E-3</v>
      </c>
      <c r="H30" s="139">
        <v>6.9580000000000003E-2</v>
      </c>
      <c r="I30" s="139">
        <v>2.7999999999999998E-4</v>
      </c>
      <c r="J30" s="139">
        <v>-1.7816700000000001</v>
      </c>
      <c r="K30" s="140" t="s">
        <v>361</v>
      </c>
      <c r="L30" s="139">
        <v>0</v>
      </c>
    </row>
    <row r="31" spans="1:12" ht="13.5" hidden="1" customHeight="1">
      <c r="A31" s="140" t="s">
        <v>360</v>
      </c>
      <c r="B31" s="139">
        <v>0.5</v>
      </c>
      <c r="C31" s="140" t="s">
        <v>18</v>
      </c>
      <c r="D31" s="140" t="s">
        <v>19</v>
      </c>
      <c r="E31" s="139">
        <v>0.52470000000000006</v>
      </c>
      <c r="F31" s="139">
        <v>-1.1218999999999999</v>
      </c>
      <c r="G31" s="139">
        <v>1.2999999999999999E-3</v>
      </c>
      <c r="H31" s="139">
        <v>6.9580000000000003E-2</v>
      </c>
      <c r="I31" s="139">
        <v>4.2000000000000002E-4</v>
      </c>
      <c r="J31" s="139">
        <v>-1.0573399999999999</v>
      </c>
      <c r="K31" s="140" t="s">
        <v>361</v>
      </c>
      <c r="L31" s="139">
        <v>0.5</v>
      </c>
    </row>
    <row r="32" spans="1:12" ht="13.5" hidden="1" customHeight="1">
      <c r="A32" s="140" t="s">
        <v>360</v>
      </c>
      <c r="B32" s="139">
        <v>1</v>
      </c>
      <c r="C32" s="140" t="s">
        <v>18</v>
      </c>
      <c r="D32" s="140" t="s">
        <v>19</v>
      </c>
      <c r="E32" s="139">
        <v>0.52470000000000006</v>
      </c>
      <c r="F32" s="139">
        <v>-0.46839999999999998</v>
      </c>
      <c r="G32" s="139">
        <v>1.2999999999999999E-3</v>
      </c>
      <c r="H32" s="139">
        <v>6.9580000000000003E-2</v>
      </c>
      <c r="I32" s="139">
        <v>8.1999999999999998E-4</v>
      </c>
      <c r="J32" s="139">
        <v>-0.65976000000000001</v>
      </c>
      <c r="K32" s="140" t="s">
        <v>361</v>
      </c>
      <c r="L32" s="139">
        <v>1</v>
      </c>
    </row>
    <row r="33" spans="1:12" ht="13.5" hidden="1" customHeight="1">
      <c r="A33" s="140" t="s">
        <v>360</v>
      </c>
      <c r="B33" s="139">
        <v>1.5</v>
      </c>
      <c r="C33" s="140" t="s">
        <v>18</v>
      </c>
      <c r="D33" s="140" t="s">
        <v>19</v>
      </c>
      <c r="E33" s="139">
        <v>0.52470000000000006</v>
      </c>
      <c r="F33" s="139">
        <v>0.18509999999999999</v>
      </c>
      <c r="G33" s="139">
        <v>1.2999999999999999E-3</v>
      </c>
      <c r="H33" s="139">
        <v>6.9580000000000003E-2</v>
      </c>
      <c r="I33" s="139">
        <v>1.4599999999999999E-3</v>
      </c>
      <c r="J33" s="139">
        <v>-0.50577000000000005</v>
      </c>
      <c r="K33" s="140" t="s">
        <v>361</v>
      </c>
      <c r="L33" s="139">
        <v>1.5</v>
      </c>
    </row>
    <row r="34" spans="1:12" ht="13.5" hidden="1" customHeight="1">
      <c r="A34" s="140" t="s">
        <v>360</v>
      </c>
      <c r="B34" s="139">
        <v>2</v>
      </c>
      <c r="C34" s="140" t="s">
        <v>18</v>
      </c>
      <c r="D34" s="140" t="s">
        <v>19</v>
      </c>
      <c r="E34" s="139">
        <v>0.52470000000000006</v>
      </c>
      <c r="F34" s="139">
        <v>0.83860000000000001</v>
      </c>
      <c r="G34" s="139">
        <v>1.2999999999999999E-3</v>
      </c>
      <c r="H34" s="139">
        <v>6.9580000000000003E-2</v>
      </c>
      <c r="I34" s="139">
        <v>2.0999999999999999E-3</v>
      </c>
      <c r="J34" s="139">
        <v>-0.33287</v>
      </c>
      <c r="K34" s="140" t="s">
        <v>361</v>
      </c>
      <c r="L34" s="139">
        <v>2</v>
      </c>
    </row>
    <row r="35" spans="1:12" ht="13.5" hidden="1" customHeight="1">
      <c r="A35" s="140" t="s">
        <v>360</v>
      </c>
      <c r="B35" s="139">
        <v>2.5</v>
      </c>
      <c r="C35" s="140" t="s">
        <v>18</v>
      </c>
      <c r="D35" s="140" t="s">
        <v>19</v>
      </c>
      <c r="E35" s="139">
        <v>0.52470000000000006</v>
      </c>
      <c r="F35" s="139">
        <v>1.4921</v>
      </c>
      <c r="G35" s="139">
        <v>1.2999999999999999E-3</v>
      </c>
      <c r="H35" s="139">
        <v>6.9580000000000003E-2</v>
      </c>
      <c r="I35" s="139">
        <v>2.7399999999999998E-3</v>
      </c>
      <c r="J35" s="139">
        <v>-0.48670999999999998</v>
      </c>
      <c r="K35" s="140" t="s">
        <v>361</v>
      </c>
      <c r="L35" s="139">
        <v>2.5</v>
      </c>
    </row>
    <row r="36" spans="1:12" ht="13.5" hidden="1" customHeight="1">
      <c r="A36" s="140" t="s">
        <v>360</v>
      </c>
      <c r="B36" s="139">
        <v>3</v>
      </c>
      <c r="C36" s="140" t="s">
        <v>18</v>
      </c>
      <c r="D36" s="140" t="s">
        <v>19</v>
      </c>
      <c r="E36" s="139">
        <v>0.52470000000000006</v>
      </c>
      <c r="F36" s="139">
        <v>2.1456</v>
      </c>
      <c r="G36" s="139">
        <v>1.2999999999999999E-3</v>
      </c>
      <c r="H36" s="139">
        <v>6.9580000000000003E-2</v>
      </c>
      <c r="I36" s="139">
        <v>3.3700000000000002E-3</v>
      </c>
      <c r="J36" s="139">
        <v>-0.96730000000000005</v>
      </c>
      <c r="K36" s="140" t="s">
        <v>361</v>
      </c>
      <c r="L36" s="139">
        <v>3</v>
      </c>
    </row>
    <row r="37" spans="1:12" ht="13.5" hidden="1" customHeight="1">
      <c r="A37" s="140" t="s">
        <v>360</v>
      </c>
      <c r="B37" s="139">
        <v>0</v>
      </c>
      <c r="C37" s="140" t="s">
        <v>18</v>
      </c>
      <c r="D37" s="140" t="s">
        <v>19</v>
      </c>
      <c r="E37" s="139">
        <v>-0.47339999999999999</v>
      </c>
      <c r="F37" s="139">
        <v>-2.6331000000000002</v>
      </c>
      <c r="G37" s="139">
        <v>-1.2999999999999999E-3</v>
      </c>
      <c r="H37" s="139">
        <v>6.3659999999999994E-2</v>
      </c>
      <c r="I37" s="139">
        <v>-2.2100000000000002E-3</v>
      </c>
      <c r="J37" s="139">
        <v>-2.9849999999999999</v>
      </c>
      <c r="K37" s="140" t="s">
        <v>361</v>
      </c>
      <c r="L37" s="139">
        <v>0</v>
      </c>
    </row>
    <row r="38" spans="1:12" ht="13.5" hidden="1" customHeight="1">
      <c r="A38" s="140" t="s">
        <v>360</v>
      </c>
      <c r="B38" s="139">
        <v>0.5</v>
      </c>
      <c r="C38" s="140" t="s">
        <v>18</v>
      </c>
      <c r="D38" s="140" t="s">
        <v>19</v>
      </c>
      <c r="E38" s="139">
        <v>-0.47339999999999999</v>
      </c>
      <c r="F38" s="139">
        <v>-1.9796</v>
      </c>
      <c r="G38" s="139">
        <v>-1.2999999999999999E-3</v>
      </c>
      <c r="H38" s="139">
        <v>6.3659999999999994E-2</v>
      </c>
      <c r="I38" s="139">
        <v>-2.2200000000000002E-3</v>
      </c>
      <c r="J38" s="139">
        <v>-1.8318399999999999</v>
      </c>
      <c r="K38" s="140" t="s">
        <v>361</v>
      </c>
      <c r="L38" s="139">
        <v>0.5</v>
      </c>
    </row>
    <row r="39" spans="1:12" ht="13.5" hidden="1" customHeight="1">
      <c r="A39" s="140" t="s">
        <v>360</v>
      </c>
      <c r="B39" s="139">
        <v>1</v>
      </c>
      <c r="C39" s="140" t="s">
        <v>18</v>
      </c>
      <c r="D39" s="140" t="s">
        <v>19</v>
      </c>
      <c r="E39" s="139">
        <v>-0.47339999999999999</v>
      </c>
      <c r="F39" s="139">
        <v>-1.3261000000000001</v>
      </c>
      <c r="G39" s="139">
        <v>-1.2999999999999999E-3</v>
      </c>
      <c r="H39" s="139">
        <v>6.3659999999999994E-2</v>
      </c>
      <c r="I39" s="139">
        <v>-2.7100000000000002E-3</v>
      </c>
      <c r="J39" s="139">
        <v>-1.00543</v>
      </c>
      <c r="K39" s="140" t="s">
        <v>361</v>
      </c>
      <c r="L39" s="139">
        <v>1</v>
      </c>
    </row>
    <row r="40" spans="1:12" ht="13.5" hidden="1" customHeight="1">
      <c r="A40" s="140" t="s">
        <v>360</v>
      </c>
      <c r="B40" s="139">
        <v>1.5</v>
      </c>
      <c r="C40" s="140" t="s">
        <v>18</v>
      </c>
      <c r="D40" s="140" t="s">
        <v>19</v>
      </c>
      <c r="E40" s="139">
        <v>-0.47339999999999999</v>
      </c>
      <c r="F40" s="139">
        <v>-0.67259999999999998</v>
      </c>
      <c r="G40" s="139">
        <v>-1.2999999999999999E-3</v>
      </c>
      <c r="H40" s="139">
        <v>6.3659999999999994E-2</v>
      </c>
      <c r="I40" s="139">
        <v>-3.29E-3</v>
      </c>
      <c r="J40" s="139">
        <v>-0.59204000000000001</v>
      </c>
      <c r="K40" s="140" t="s">
        <v>361</v>
      </c>
      <c r="L40" s="139">
        <v>1.5</v>
      </c>
    </row>
    <row r="41" spans="1:12" ht="13.5" hidden="1" customHeight="1">
      <c r="A41" s="140" t="s">
        <v>360</v>
      </c>
      <c r="B41" s="139">
        <v>2</v>
      </c>
      <c r="C41" s="140" t="s">
        <v>18</v>
      </c>
      <c r="D41" s="140" t="s">
        <v>19</v>
      </c>
      <c r="E41" s="139">
        <v>-0.47339999999999999</v>
      </c>
      <c r="F41" s="139">
        <v>-1.9099999999999999E-2</v>
      </c>
      <c r="G41" s="139">
        <v>-1.2999999999999999E-3</v>
      </c>
      <c r="H41" s="139">
        <v>6.3659999999999994E-2</v>
      </c>
      <c r="I41" s="139">
        <v>-3.8700000000000002E-3</v>
      </c>
      <c r="J41" s="139">
        <v>-0.84484999999999999</v>
      </c>
      <c r="K41" s="140" t="s">
        <v>361</v>
      </c>
      <c r="L41" s="139">
        <v>2</v>
      </c>
    </row>
    <row r="42" spans="1:12" ht="13.5" hidden="1" customHeight="1">
      <c r="A42" s="140" t="s">
        <v>360</v>
      </c>
      <c r="B42" s="139">
        <v>2.5</v>
      </c>
      <c r="C42" s="140" t="s">
        <v>18</v>
      </c>
      <c r="D42" s="140" t="s">
        <v>19</v>
      </c>
      <c r="E42" s="139">
        <v>-0.47339999999999999</v>
      </c>
      <c r="F42" s="139">
        <v>0.63439999999999996</v>
      </c>
      <c r="G42" s="139">
        <v>-1.2999999999999999E-3</v>
      </c>
      <c r="H42" s="139">
        <v>6.3659999999999994E-2</v>
      </c>
      <c r="I42" s="139">
        <v>-4.45E-3</v>
      </c>
      <c r="J42" s="139">
        <v>-1.4275199999999999</v>
      </c>
      <c r="K42" s="140" t="s">
        <v>361</v>
      </c>
      <c r="L42" s="139">
        <v>2.5</v>
      </c>
    </row>
    <row r="43" spans="1:12" ht="13.5" hidden="1" customHeight="1">
      <c r="A43" s="140" t="s">
        <v>360</v>
      </c>
      <c r="B43" s="139">
        <v>3</v>
      </c>
      <c r="C43" s="140" t="s">
        <v>18</v>
      </c>
      <c r="D43" s="140" t="s">
        <v>19</v>
      </c>
      <c r="E43" s="139">
        <v>-0.47339999999999999</v>
      </c>
      <c r="F43" s="139">
        <v>1.2879</v>
      </c>
      <c r="G43" s="139">
        <v>-1.2999999999999999E-3</v>
      </c>
      <c r="H43" s="139">
        <v>6.3659999999999994E-2</v>
      </c>
      <c r="I43" s="139">
        <v>-5.0200000000000002E-3</v>
      </c>
      <c r="J43" s="139">
        <v>-2.3369399999999998</v>
      </c>
      <c r="K43" s="140" t="s">
        <v>361</v>
      </c>
      <c r="L43" s="139">
        <v>3</v>
      </c>
    </row>
    <row r="44" spans="1:12" ht="13.5" hidden="1" customHeight="1">
      <c r="A44" s="140" t="s">
        <v>362</v>
      </c>
      <c r="B44" s="139">
        <v>0</v>
      </c>
      <c r="C44" s="140" t="s">
        <v>18</v>
      </c>
      <c r="D44" s="140" t="s">
        <v>19</v>
      </c>
      <c r="E44" s="139">
        <v>1.0645</v>
      </c>
      <c r="F44" s="139">
        <v>-3.3763000000000001</v>
      </c>
      <c r="G44" s="139">
        <v>4.1849999999999998E-4</v>
      </c>
      <c r="H44" s="139">
        <v>2.5400000000000002E-3</v>
      </c>
      <c r="I44" s="139">
        <v>2.1199999999999999E-3</v>
      </c>
      <c r="J44" s="139">
        <v>-2.2798400000000001</v>
      </c>
      <c r="K44" s="140" t="s">
        <v>363</v>
      </c>
      <c r="L44" s="139">
        <v>0</v>
      </c>
    </row>
    <row r="45" spans="1:12" ht="13.5" hidden="1" customHeight="1">
      <c r="A45" s="140" t="s">
        <v>362</v>
      </c>
      <c r="B45" s="139">
        <v>0.5</v>
      </c>
      <c r="C45" s="140" t="s">
        <v>18</v>
      </c>
      <c r="D45" s="140" t="s">
        <v>19</v>
      </c>
      <c r="E45" s="139">
        <v>1.0645</v>
      </c>
      <c r="F45" s="139">
        <v>-2.7227999999999999</v>
      </c>
      <c r="G45" s="139">
        <v>4.1849999999999998E-4</v>
      </c>
      <c r="H45" s="139">
        <v>2.5400000000000002E-3</v>
      </c>
      <c r="I45" s="139">
        <v>1.9499999999999999E-3</v>
      </c>
      <c r="J45" s="139">
        <v>-0.75509000000000004</v>
      </c>
      <c r="K45" s="140" t="s">
        <v>363</v>
      </c>
      <c r="L45" s="139">
        <v>0.5</v>
      </c>
    </row>
    <row r="46" spans="1:12" ht="13.5" hidden="1" customHeight="1">
      <c r="A46" s="140" t="s">
        <v>362</v>
      </c>
      <c r="B46" s="139">
        <v>1</v>
      </c>
      <c r="C46" s="140" t="s">
        <v>18</v>
      </c>
      <c r="D46" s="140" t="s">
        <v>19</v>
      </c>
      <c r="E46" s="139">
        <v>1.0645</v>
      </c>
      <c r="F46" s="139">
        <v>-2.0693000000000001</v>
      </c>
      <c r="G46" s="139">
        <v>4.1849999999999998E-4</v>
      </c>
      <c r="H46" s="139">
        <v>2.5400000000000002E-3</v>
      </c>
      <c r="I46" s="139">
        <v>1.7700000000000001E-3</v>
      </c>
      <c r="J46" s="139">
        <v>0.44291999999999998</v>
      </c>
      <c r="K46" s="140" t="s">
        <v>363</v>
      </c>
      <c r="L46" s="139">
        <v>1</v>
      </c>
    </row>
    <row r="47" spans="1:12" ht="13.5" hidden="1" customHeight="1">
      <c r="A47" s="140" t="s">
        <v>362</v>
      </c>
      <c r="B47" s="139">
        <v>1.5</v>
      </c>
      <c r="C47" s="140" t="s">
        <v>18</v>
      </c>
      <c r="D47" s="140" t="s">
        <v>19</v>
      </c>
      <c r="E47" s="139">
        <v>1.0645</v>
      </c>
      <c r="F47" s="139">
        <v>-1.4157999999999999</v>
      </c>
      <c r="G47" s="139">
        <v>4.1849999999999998E-4</v>
      </c>
      <c r="H47" s="139">
        <v>2.5400000000000002E-3</v>
      </c>
      <c r="I47" s="139">
        <v>1.5900000000000001E-3</v>
      </c>
      <c r="J47" s="139">
        <v>1.3141799999999999</v>
      </c>
      <c r="K47" s="140" t="s">
        <v>363</v>
      </c>
      <c r="L47" s="139">
        <v>1.5</v>
      </c>
    </row>
    <row r="48" spans="1:12" ht="13.5" hidden="1" customHeight="1">
      <c r="A48" s="140" t="s">
        <v>362</v>
      </c>
      <c r="B48" s="139">
        <v>2</v>
      </c>
      <c r="C48" s="140" t="s">
        <v>18</v>
      </c>
      <c r="D48" s="140" t="s">
        <v>19</v>
      </c>
      <c r="E48" s="139">
        <v>1.0645</v>
      </c>
      <c r="F48" s="139">
        <v>-0.76229999999999998</v>
      </c>
      <c r="G48" s="139">
        <v>4.1849999999999998E-4</v>
      </c>
      <c r="H48" s="139">
        <v>2.5400000000000002E-3</v>
      </c>
      <c r="I48" s="139">
        <v>1.42E-3</v>
      </c>
      <c r="J48" s="139">
        <v>1.8586800000000001</v>
      </c>
      <c r="K48" s="140" t="s">
        <v>363</v>
      </c>
      <c r="L48" s="139">
        <v>2</v>
      </c>
    </row>
    <row r="49" spans="1:12" ht="13.5" hidden="1" customHeight="1">
      <c r="A49" s="140" t="s">
        <v>362</v>
      </c>
      <c r="B49" s="139">
        <v>2.5</v>
      </c>
      <c r="C49" s="140" t="s">
        <v>18</v>
      </c>
      <c r="D49" s="140" t="s">
        <v>19</v>
      </c>
      <c r="E49" s="139">
        <v>1.0645</v>
      </c>
      <c r="F49" s="139">
        <v>-0.10879999999999999</v>
      </c>
      <c r="G49" s="139">
        <v>4.1849999999999998E-4</v>
      </c>
      <c r="H49" s="139">
        <v>2.5400000000000002E-3</v>
      </c>
      <c r="I49" s="139">
        <v>1.24E-3</v>
      </c>
      <c r="J49" s="139">
        <v>2.0764399999999998</v>
      </c>
      <c r="K49" s="140" t="s">
        <v>363</v>
      </c>
      <c r="L49" s="139">
        <v>2.5</v>
      </c>
    </row>
    <row r="50" spans="1:12" ht="13.5" hidden="1" customHeight="1">
      <c r="A50" s="140" t="s">
        <v>362</v>
      </c>
      <c r="B50" s="139">
        <v>3</v>
      </c>
      <c r="C50" s="140" t="s">
        <v>18</v>
      </c>
      <c r="D50" s="140" t="s">
        <v>19</v>
      </c>
      <c r="E50" s="139">
        <v>1.0645</v>
      </c>
      <c r="F50" s="139">
        <v>0.54469999999999996</v>
      </c>
      <c r="G50" s="139">
        <v>4.1849999999999998E-4</v>
      </c>
      <c r="H50" s="139">
        <v>2.5400000000000002E-3</v>
      </c>
      <c r="I50" s="139">
        <v>1.06E-3</v>
      </c>
      <c r="J50" s="139">
        <v>2.0684200000000001</v>
      </c>
      <c r="K50" s="140" t="s">
        <v>363</v>
      </c>
      <c r="L50" s="139">
        <v>3</v>
      </c>
    </row>
    <row r="51" spans="1:12" ht="13.5" hidden="1" customHeight="1">
      <c r="A51" s="140" t="s">
        <v>362</v>
      </c>
      <c r="B51" s="139">
        <v>3.5</v>
      </c>
      <c r="C51" s="140" t="s">
        <v>18</v>
      </c>
      <c r="D51" s="140" t="s">
        <v>19</v>
      </c>
      <c r="E51" s="139">
        <v>1.0645</v>
      </c>
      <c r="F51" s="139">
        <v>1.1981999999999999</v>
      </c>
      <c r="G51" s="139">
        <v>4.1849999999999998E-4</v>
      </c>
      <c r="H51" s="139">
        <v>2.5400000000000002E-3</v>
      </c>
      <c r="I51" s="139">
        <v>8.9999999999999998E-4</v>
      </c>
      <c r="J51" s="139">
        <v>1.8059700000000001</v>
      </c>
      <c r="K51" s="140" t="s">
        <v>363</v>
      </c>
      <c r="L51" s="139">
        <v>3.5</v>
      </c>
    </row>
    <row r="52" spans="1:12" ht="13.5" hidden="1" customHeight="1">
      <c r="A52" s="140" t="s">
        <v>362</v>
      </c>
      <c r="B52" s="139">
        <v>4</v>
      </c>
      <c r="C52" s="140" t="s">
        <v>18</v>
      </c>
      <c r="D52" s="140" t="s">
        <v>19</v>
      </c>
      <c r="E52" s="139">
        <v>1.0645</v>
      </c>
      <c r="F52" s="139">
        <v>1.8516999999999999</v>
      </c>
      <c r="G52" s="139">
        <v>4.1849999999999998E-4</v>
      </c>
      <c r="H52" s="139">
        <v>2.5400000000000002E-3</v>
      </c>
      <c r="I52" s="139">
        <v>1.0300000000000001E-3</v>
      </c>
      <c r="J52" s="139">
        <v>1.2167699999999999</v>
      </c>
      <c r="K52" s="140" t="s">
        <v>363</v>
      </c>
      <c r="L52" s="139">
        <v>4</v>
      </c>
    </row>
    <row r="53" spans="1:12" ht="13.5" hidden="1" customHeight="1">
      <c r="A53" s="140" t="s">
        <v>362</v>
      </c>
      <c r="B53" s="139">
        <v>4.5</v>
      </c>
      <c r="C53" s="140" t="s">
        <v>18</v>
      </c>
      <c r="D53" s="140" t="s">
        <v>19</v>
      </c>
      <c r="E53" s="139">
        <v>1.0645</v>
      </c>
      <c r="F53" s="139">
        <v>2.5051999999999999</v>
      </c>
      <c r="G53" s="139">
        <v>4.1849999999999998E-4</v>
      </c>
      <c r="H53" s="139">
        <v>2.5400000000000002E-3</v>
      </c>
      <c r="I53" s="139">
        <v>1.25E-3</v>
      </c>
      <c r="J53" s="139">
        <v>0.30081999999999998</v>
      </c>
      <c r="K53" s="140" t="s">
        <v>363</v>
      </c>
      <c r="L53" s="139">
        <v>4.5</v>
      </c>
    </row>
    <row r="54" spans="1:12" ht="13.5" hidden="1" customHeight="1">
      <c r="A54" s="140" t="s">
        <v>362</v>
      </c>
      <c r="B54" s="139">
        <v>5</v>
      </c>
      <c r="C54" s="140" t="s">
        <v>18</v>
      </c>
      <c r="D54" s="140" t="s">
        <v>19</v>
      </c>
      <c r="E54" s="139">
        <v>1.0645</v>
      </c>
      <c r="F54" s="139">
        <v>3.1587000000000001</v>
      </c>
      <c r="G54" s="139">
        <v>4.1849999999999998E-4</v>
      </c>
      <c r="H54" s="139">
        <v>2.5400000000000002E-3</v>
      </c>
      <c r="I54" s="139">
        <v>1.48E-3</v>
      </c>
      <c r="J54" s="139">
        <v>-0.94188000000000005</v>
      </c>
      <c r="K54" s="140" t="s">
        <v>363</v>
      </c>
      <c r="L54" s="139">
        <v>5</v>
      </c>
    </row>
    <row r="55" spans="1:12" ht="13.5" hidden="1" customHeight="1">
      <c r="A55" s="140" t="s">
        <v>362</v>
      </c>
      <c r="B55" s="139">
        <v>5.5</v>
      </c>
      <c r="C55" s="140" t="s">
        <v>18</v>
      </c>
      <c r="D55" s="140" t="s">
        <v>19</v>
      </c>
      <c r="E55" s="139">
        <v>1.0645</v>
      </c>
      <c r="F55" s="139">
        <v>3.8121999999999998</v>
      </c>
      <c r="G55" s="139">
        <v>4.1849999999999998E-4</v>
      </c>
      <c r="H55" s="139">
        <v>2.5400000000000002E-3</v>
      </c>
      <c r="I55" s="139">
        <v>1.7099999999999999E-3</v>
      </c>
      <c r="J55" s="139">
        <v>-2.5113300000000001</v>
      </c>
      <c r="K55" s="140" t="s">
        <v>363</v>
      </c>
      <c r="L55" s="139">
        <v>5.5</v>
      </c>
    </row>
    <row r="56" spans="1:12" ht="13.5" hidden="1" customHeight="1">
      <c r="A56" s="140" t="s">
        <v>362</v>
      </c>
      <c r="B56" s="139">
        <v>0</v>
      </c>
      <c r="C56" s="140" t="s">
        <v>18</v>
      </c>
      <c r="D56" s="140" t="s">
        <v>19</v>
      </c>
      <c r="E56" s="139">
        <v>-0.9667</v>
      </c>
      <c r="F56" s="139">
        <v>-3.7227999999999999</v>
      </c>
      <c r="G56" s="139">
        <v>-4.595E-4</v>
      </c>
      <c r="H56" s="139">
        <v>-8.9999999999999998E-4</v>
      </c>
      <c r="I56" s="139">
        <v>-1.17E-3</v>
      </c>
      <c r="J56" s="139">
        <v>-3.2186300000000001</v>
      </c>
      <c r="K56" s="140" t="s">
        <v>363</v>
      </c>
      <c r="L56" s="139">
        <v>0</v>
      </c>
    </row>
    <row r="57" spans="1:12" ht="13.5" hidden="1" customHeight="1">
      <c r="A57" s="140" t="s">
        <v>362</v>
      </c>
      <c r="B57" s="139">
        <v>0.5</v>
      </c>
      <c r="C57" s="140" t="s">
        <v>18</v>
      </c>
      <c r="D57" s="140" t="s">
        <v>19</v>
      </c>
      <c r="E57" s="139">
        <v>-0.9667</v>
      </c>
      <c r="F57" s="139">
        <v>-3.0693000000000001</v>
      </c>
      <c r="G57" s="139">
        <v>-4.595E-4</v>
      </c>
      <c r="H57" s="139">
        <v>-8.9999999999999998E-4</v>
      </c>
      <c r="I57" s="139">
        <v>-9.6000000000000002E-4</v>
      </c>
      <c r="J57" s="139">
        <v>-1.52058</v>
      </c>
      <c r="K57" s="140" t="s">
        <v>363</v>
      </c>
      <c r="L57" s="139">
        <v>0.5</v>
      </c>
    </row>
    <row r="58" spans="1:12" ht="13.5" hidden="1" customHeight="1">
      <c r="A58" s="140" t="s">
        <v>362</v>
      </c>
      <c r="B58" s="139">
        <v>1</v>
      </c>
      <c r="C58" s="140" t="s">
        <v>18</v>
      </c>
      <c r="D58" s="140" t="s">
        <v>19</v>
      </c>
      <c r="E58" s="139">
        <v>-0.9667</v>
      </c>
      <c r="F58" s="139">
        <v>-2.4157999999999999</v>
      </c>
      <c r="G58" s="139">
        <v>-4.595E-4</v>
      </c>
      <c r="H58" s="139">
        <v>-8.9999999999999998E-4</v>
      </c>
      <c r="I58" s="139">
        <v>-7.5000000000000002E-4</v>
      </c>
      <c r="J58" s="139">
        <v>-0.14928</v>
      </c>
      <c r="K58" s="140" t="s">
        <v>363</v>
      </c>
      <c r="L58" s="139">
        <v>1</v>
      </c>
    </row>
    <row r="59" spans="1:12" ht="13.5" hidden="1" customHeight="1">
      <c r="A59" s="140" t="s">
        <v>362</v>
      </c>
      <c r="B59" s="139">
        <v>1.5</v>
      </c>
      <c r="C59" s="140" t="s">
        <v>18</v>
      </c>
      <c r="D59" s="140" t="s">
        <v>19</v>
      </c>
      <c r="E59" s="139">
        <v>-0.9667</v>
      </c>
      <c r="F59" s="139">
        <v>-1.7623</v>
      </c>
      <c r="G59" s="139">
        <v>-4.595E-4</v>
      </c>
      <c r="H59" s="139">
        <v>-8.9999999999999998E-4</v>
      </c>
      <c r="I59" s="139">
        <v>-5.2999999999999998E-4</v>
      </c>
      <c r="J59" s="139">
        <v>0.89527000000000001</v>
      </c>
      <c r="K59" s="140" t="s">
        <v>363</v>
      </c>
      <c r="L59" s="139">
        <v>1.5</v>
      </c>
    </row>
    <row r="60" spans="1:12" ht="13.5" hidden="1" customHeight="1">
      <c r="A60" s="140" t="s">
        <v>362</v>
      </c>
      <c r="B60" s="139">
        <v>2</v>
      </c>
      <c r="C60" s="140" t="s">
        <v>18</v>
      </c>
      <c r="D60" s="140" t="s">
        <v>19</v>
      </c>
      <c r="E60" s="139">
        <v>-0.9667</v>
      </c>
      <c r="F60" s="139">
        <v>-1.1088</v>
      </c>
      <c r="G60" s="139">
        <v>-4.595E-4</v>
      </c>
      <c r="H60" s="139">
        <v>-8.9999999999999998E-4</v>
      </c>
      <c r="I60" s="139">
        <v>-3.2000000000000003E-4</v>
      </c>
      <c r="J60" s="139">
        <v>1.61307</v>
      </c>
      <c r="K60" s="140" t="s">
        <v>363</v>
      </c>
      <c r="L60" s="139">
        <v>2</v>
      </c>
    </row>
    <row r="61" spans="1:12" ht="13.5" hidden="1" customHeight="1">
      <c r="A61" s="140" t="s">
        <v>362</v>
      </c>
      <c r="B61" s="139">
        <v>2.5</v>
      </c>
      <c r="C61" s="140" t="s">
        <v>18</v>
      </c>
      <c r="D61" s="140" t="s">
        <v>19</v>
      </c>
      <c r="E61" s="139">
        <v>-0.9667</v>
      </c>
      <c r="F61" s="139">
        <v>-0.45529999999999998</v>
      </c>
      <c r="G61" s="139">
        <v>-4.595E-4</v>
      </c>
      <c r="H61" s="139">
        <v>-8.9999999999999998E-4</v>
      </c>
      <c r="I61" s="139">
        <v>-1.1E-4</v>
      </c>
      <c r="J61" s="139">
        <v>2.00156</v>
      </c>
      <c r="K61" s="140" t="s">
        <v>363</v>
      </c>
      <c r="L61" s="139">
        <v>2.5</v>
      </c>
    </row>
    <row r="62" spans="1:12" ht="13.5" hidden="1" customHeight="1">
      <c r="A62" s="140" t="s">
        <v>362</v>
      </c>
      <c r="B62" s="139">
        <v>3</v>
      </c>
      <c r="C62" s="140" t="s">
        <v>18</v>
      </c>
      <c r="D62" s="140" t="s">
        <v>19</v>
      </c>
      <c r="E62" s="139">
        <v>-0.9667</v>
      </c>
      <c r="F62" s="139">
        <v>0.19819999999999999</v>
      </c>
      <c r="G62" s="139">
        <v>-4.595E-4</v>
      </c>
      <c r="H62" s="139">
        <v>-8.9999999999999998E-4</v>
      </c>
      <c r="I62" s="139">
        <v>1E-4</v>
      </c>
      <c r="J62" s="139">
        <v>1.9674400000000001</v>
      </c>
      <c r="K62" s="140" t="s">
        <v>363</v>
      </c>
      <c r="L62" s="139">
        <v>3</v>
      </c>
    </row>
    <row r="63" spans="1:12" ht="13.5" hidden="1" customHeight="1">
      <c r="A63" s="140" t="s">
        <v>362</v>
      </c>
      <c r="B63" s="139">
        <v>3.5</v>
      </c>
      <c r="C63" s="140" t="s">
        <v>18</v>
      </c>
      <c r="D63" s="140" t="s">
        <v>19</v>
      </c>
      <c r="E63" s="139">
        <v>-0.9667</v>
      </c>
      <c r="F63" s="139">
        <v>0.85170000000000001</v>
      </c>
      <c r="G63" s="139">
        <v>-4.595E-4</v>
      </c>
      <c r="H63" s="139">
        <v>-8.9999999999999998E-4</v>
      </c>
      <c r="I63" s="139">
        <v>3.1E-4</v>
      </c>
      <c r="J63" s="139">
        <v>1.5317000000000001</v>
      </c>
      <c r="K63" s="140" t="s">
        <v>363</v>
      </c>
      <c r="L63" s="139">
        <v>3.5</v>
      </c>
    </row>
    <row r="64" spans="1:12" ht="13.5" hidden="1" customHeight="1">
      <c r="A64" s="140" t="s">
        <v>362</v>
      </c>
      <c r="B64" s="139">
        <v>4</v>
      </c>
      <c r="C64" s="140" t="s">
        <v>18</v>
      </c>
      <c r="D64" s="140" t="s">
        <v>19</v>
      </c>
      <c r="E64" s="139">
        <v>-0.9667</v>
      </c>
      <c r="F64" s="139">
        <v>1.5052000000000001</v>
      </c>
      <c r="G64" s="139">
        <v>-4.595E-4</v>
      </c>
      <c r="H64" s="139">
        <v>-8.9999999999999998E-4</v>
      </c>
      <c r="I64" s="139">
        <v>1.9000000000000001E-4</v>
      </c>
      <c r="J64" s="139">
        <v>0.76919999999999999</v>
      </c>
      <c r="K64" s="140" t="s">
        <v>363</v>
      </c>
      <c r="L64" s="139">
        <v>4</v>
      </c>
    </row>
    <row r="65" spans="1:12" ht="13.5" hidden="1" customHeight="1">
      <c r="A65" s="140" t="s">
        <v>362</v>
      </c>
      <c r="B65" s="139">
        <v>4.5</v>
      </c>
      <c r="C65" s="140" t="s">
        <v>18</v>
      </c>
      <c r="D65" s="140" t="s">
        <v>19</v>
      </c>
      <c r="E65" s="139">
        <v>-0.9667</v>
      </c>
      <c r="F65" s="139">
        <v>2.1587000000000001</v>
      </c>
      <c r="G65" s="139">
        <v>-4.595E-4</v>
      </c>
      <c r="H65" s="139">
        <v>-8.9999999999999998E-4</v>
      </c>
      <c r="I65" s="139">
        <v>-2.033E-5</v>
      </c>
      <c r="J65" s="139">
        <v>-0.32003999999999999</v>
      </c>
      <c r="K65" s="140" t="s">
        <v>363</v>
      </c>
      <c r="L65" s="139">
        <v>4.5</v>
      </c>
    </row>
    <row r="66" spans="1:12" ht="13.5" hidden="1" customHeight="1">
      <c r="A66" s="140" t="s">
        <v>362</v>
      </c>
      <c r="B66" s="139">
        <v>5</v>
      </c>
      <c r="C66" s="140" t="s">
        <v>18</v>
      </c>
      <c r="D66" s="140" t="s">
        <v>19</v>
      </c>
      <c r="E66" s="139">
        <v>-0.9667</v>
      </c>
      <c r="F66" s="139">
        <v>2.8121999999999998</v>
      </c>
      <c r="G66" s="139">
        <v>-4.595E-4</v>
      </c>
      <c r="H66" s="139">
        <v>-8.9999999999999998E-4</v>
      </c>
      <c r="I66" s="139">
        <v>-2.3000000000000001E-4</v>
      </c>
      <c r="J66" s="139">
        <v>-1.73603</v>
      </c>
      <c r="K66" s="140" t="s">
        <v>363</v>
      </c>
      <c r="L66" s="139">
        <v>5</v>
      </c>
    </row>
    <row r="67" spans="1:12" ht="13.5" hidden="1" customHeight="1">
      <c r="A67" s="140" t="s">
        <v>362</v>
      </c>
      <c r="B67" s="139">
        <v>5.5</v>
      </c>
      <c r="C67" s="140" t="s">
        <v>18</v>
      </c>
      <c r="D67" s="140" t="s">
        <v>19</v>
      </c>
      <c r="E67" s="139">
        <v>-0.9667</v>
      </c>
      <c r="F67" s="139">
        <v>3.4657</v>
      </c>
      <c r="G67" s="139">
        <v>-4.595E-4</v>
      </c>
      <c r="H67" s="139">
        <v>-8.9999999999999998E-4</v>
      </c>
      <c r="I67" s="139">
        <v>-4.4000000000000002E-4</v>
      </c>
      <c r="J67" s="139">
        <v>-3.47878</v>
      </c>
      <c r="K67" s="140" t="s">
        <v>363</v>
      </c>
      <c r="L67" s="139">
        <v>5.5</v>
      </c>
    </row>
    <row r="68" spans="1:12" ht="13.5" hidden="1" customHeight="1">
      <c r="A68" s="140" t="s">
        <v>364</v>
      </c>
      <c r="B68" s="139">
        <v>0</v>
      </c>
      <c r="C68" s="140" t="s">
        <v>18</v>
      </c>
      <c r="D68" s="140" t="s">
        <v>19</v>
      </c>
      <c r="E68" s="139">
        <v>1.4078999999999999</v>
      </c>
      <c r="F68" s="139">
        <v>-2.2865000000000002</v>
      </c>
      <c r="G68" s="139">
        <v>1E-3</v>
      </c>
      <c r="H68" s="139">
        <v>1.4999999999999999E-4</v>
      </c>
      <c r="I68" s="139">
        <v>2.0500000000000002E-3</v>
      </c>
      <c r="J68" s="139">
        <v>-1.5686500000000001</v>
      </c>
      <c r="K68" s="140" t="s">
        <v>365</v>
      </c>
      <c r="L68" s="139">
        <v>0</v>
      </c>
    </row>
    <row r="69" spans="1:12" ht="13.5" hidden="1" customHeight="1">
      <c r="A69" s="140" t="s">
        <v>364</v>
      </c>
      <c r="B69" s="139">
        <v>0.5</v>
      </c>
      <c r="C69" s="140" t="s">
        <v>18</v>
      </c>
      <c r="D69" s="140" t="s">
        <v>19</v>
      </c>
      <c r="E69" s="139">
        <v>1.4078999999999999</v>
      </c>
      <c r="F69" s="139">
        <v>-1.633</v>
      </c>
      <c r="G69" s="139">
        <v>1E-3</v>
      </c>
      <c r="H69" s="139">
        <v>1.4999999999999999E-4</v>
      </c>
      <c r="I69" s="139">
        <v>2.0500000000000002E-3</v>
      </c>
      <c r="J69" s="139">
        <v>-0.58875</v>
      </c>
      <c r="K69" s="140" t="s">
        <v>365</v>
      </c>
      <c r="L69" s="139">
        <v>0.5</v>
      </c>
    </row>
    <row r="70" spans="1:12" ht="13.5" hidden="1" customHeight="1">
      <c r="A70" s="140" t="s">
        <v>364</v>
      </c>
      <c r="B70" s="139">
        <v>1</v>
      </c>
      <c r="C70" s="140" t="s">
        <v>18</v>
      </c>
      <c r="D70" s="140" t="s">
        <v>19</v>
      </c>
      <c r="E70" s="139">
        <v>1.4078999999999999</v>
      </c>
      <c r="F70" s="139">
        <v>-0.97950000000000004</v>
      </c>
      <c r="G70" s="139">
        <v>1E-3</v>
      </c>
      <c r="H70" s="139">
        <v>1.4999999999999999E-4</v>
      </c>
      <c r="I70" s="139">
        <v>2.0500000000000002E-3</v>
      </c>
      <c r="J70" s="139">
        <v>6.4399999999999999E-2</v>
      </c>
      <c r="K70" s="140" t="s">
        <v>365</v>
      </c>
      <c r="L70" s="139">
        <v>1</v>
      </c>
    </row>
    <row r="71" spans="1:12" ht="13.5" hidden="1" customHeight="1">
      <c r="A71" s="140" t="s">
        <v>364</v>
      </c>
      <c r="B71" s="139">
        <v>1.5</v>
      </c>
      <c r="C71" s="140" t="s">
        <v>18</v>
      </c>
      <c r="D71" s="140" t="s">
        <v>19</v>
      </c>
      <c r="E71" s="139">
        <v>1.4078999999999999</v>
      </c>
      <c r="F71" s="139">
        <v>-0.32600000000000001</v>
      </c>
      <c r="G71" s="139">
        <v>1E-3</v>
      </c>
      <c r="H71" s="139">
        <v>1.4999999999999999E-4</v>
      </c>
      <c r="I71" s="139">
        <v>2.0500000000000002E-3</v>
      </c>
      <c r="J71" s="139">
        <v>0.39079999999999998</v>
      </c>
      <c r="K71" s="140" t="s">
        <v>365</v>
      </c>
      <c r="L71" s="139">
        <v>1.5</v>
      </c>
    </row>
    <row r="72" spans="1:12" ht="13.5" hidden="1" customHeight="1">
      <c r="A72" s="140" t="s">
        <v>364</v>
      </c>
      <c r="B72" s="139">
        <v>2</v>
      </c>
      <c r="C72" s="140" t="s">
        <v>18</v>
      </c>
      <c r="D72" s="140" t="s">
        <v>19</v>
      </c>
      <c r="E72" s="139">
        <v>1.4078999999999999</v>
      </c>
      <c r="F72" s="139">
        <v>0.32750000000000001</v>
      </c>
      <c r="G72" s="139">
        <v>1E-3</v>
      </c>
      <c r="H72" s="139">
        <v>1.4999999999999999E-4</v>
      </c>
      <c r="I72" s="139">
        <v>2.0500000000000002E-3</v>
      </c>
      <c r="J72" s="139">
        <v>0.39645000000000002</v>
      </c>
      <c r="K72" s="140" t="s">
        <v>365</v>
      </c>
      <c r="L72" s="139">
        <v>2</v>
      </c>
    </row>
    <row r="73" spans="1:12" ht="13.5" hidden="1" customHeight="1">
      <c r="A73" s="140" t="s">
        <v>364</v>
      </c>
      <c r="B73" s="139">
        <v>2.5</v>
      </c>
      <c r="C73" s="140" t="s">
        <v>18</v>
      </c>
      <c r="D73" s="140" t="s">
        <v>19</v>
      </c>
      <c r="E73" s="139">
        <v>1.4078999999999999</v>
      </c>
      <c r="F73" s="139">
        <v>0.98099999999999998</v>
      </c>
      <c r="G73" s="139">
        <v>1E-3</v>
      </c>
      <c r="H73" s="139">
        <v>1.4999999999999999E-4</v>
      </c>
      <c r="I73" s="139">
        <v>2.0500000000000002E-3</v>
      </c>
      <c r="J73" s="139">
        <v>0.39122000000000001</v>
      </c>
      <c r="K73" s="140" t="s">
        <v>365</v>
      </c>
      <c r="L73" s="139">
        <v>2.5</v>
      </c>
    </row>
    <row r="74" spans="1:12" ht="13.5" hidden="1" customHeight="1">
      <c r="A74" s="140" t="s">
        <v>364</v>
      </c>
      <c r="B74" s="139">
        <v>3</v>
      </c>
      <c r="C74" s="140" t="s">
        <v>18</v>
      </c>
      <c r="D74" s="140" t="s">
        <v>19</v>
      </c>
      <c r="E74" s="139">
        <v>1.4078999999999999</v>
      </c>
      <c r="F74" s="139">
        <v>1.6345000000000001</v>
      </c>
      <c r="G74" s="139">
        <v>1E-3</v>
      </c>
      <c r="H74" s="139">
        <v>1.4999999999999999E-4</v>
      </c>
      <c r="I74" s="139">
        <v>2.0500000000000002E-3</v>
      </c>
      <c r="J74" s="139">
        <v>6.5240000000000006E-2</v>
      </c>
      <c r="K74" s="140" t="s">
        <v>365</v>
      </c>
      <c r="L74" s="139">
        <v>3</v>
      </c>
    </row>
    <row r="75" spans="1:12" ht="13.5" hidden="1" customHeight="1">
      <c r="A75" s="140" t="s">
        <v>364</v>
      </c>
      <c r="B75" s="139">
        <v>3.5</v>
      </c>
      <c r="C75" s="140" t="s">
        <v>18</v>
      </c>
      <c r="D75" s="140" t="s">
        <v>19</v>
      </c>
      <c r="E75" s="139">
        <v>1.4078999999999999</v>
      </c>
      <c r="F75" s="139">
        <v>2.2879999999999998</v>
      </c>
      <c r="G75" s="139">
        <v>1E-3</v>
      </c>
      <c r="H75" s="139">
        <v>1.4999999999999999E-4</v>
      </c>
      <c r="I75" s="139">
        <v>2.0500000000000002E-3</v>
      </c>
      <c r="J75" s="139">
        <v>-0.58748999999999996</v>
      </c>
      <c r="K75" s="140" t="s">
        <v>365</v>
      </c>
      <c r="L75" s="139">
        <v>3.5</v>
      </c>
    </row>
    <row r="76" spans="1:12" ht="13.5" hidden="1" customHeight="1">
      <c r="A76" s="140" t="s">
        <v>364</v>
      </c>
      <c r="B76" s="139">
        <v>4</v>
      </c>
      <c r="C76" s="140" t="s">
        <v>18</v>
      </c>
      <c r="D76" s="140" t="s">
        <v>19</v>
      </c>
      <c r="E76" s="139">
        <v>1.4078999999999999</v>
      </c>
      <c r="F76" s="139">
        <v>2.9415</v>
      </c>
      <c r="G76" s="139">
        <v>1E-3</v>
      </c>
      <c r="H76" s="139">
        <v>1.4999999999999999E-4</v>
      </c>
      <c r="I76" s="139">
        <v>2.0500000000000002E-3</v>
      </c>
      <c r="J76" s="139">
        <v>-1.5669599999999999</v>
      </c>
      <c r="K76" s="140" t="s">
        <v>365</v>
      </c>
      <c r="L76" s="139">
        <v>4</v>
      </c>
    </row>
    <row r="77" spans="1:12" ht="13.5" hidden="1" customHeight="1">
      <c r="A77" s="140" t="s">
        <v>364</v>
      </c>
      <c r="B77" s="139">
        <v>0</v>
      </c>
      <c r="C77" s="140" t="s">
        <v>18</v>
      </c>
      <c r="D77" s="140" t="s">
        <v>19</v>
      </c>
      <c r="E77" s="139">
        <v>-1.2968999999999999</v>
      </c>
      <c r="F77" s="139">
        <v>-2.9422999999999999</v>
      </c>
      <c r="G77" s="139">
        <v>-1E-3</v>
      </c>
      <c r="H77" s="139">
        <v>-2.9E-4</v>
      </c>
      <c r="I77" s="139">
        <v>-3.3400000000000001E-3</v>
      </c>
      <c r="J77" s="139">
        <v>-2.88015</v>
      </c>
      <c r="K77" s="140" t="s">
        <v>365</v>
      </c>
      <c r="L77" s="139">
        <v>0</v>
      </c>
    </row>
    <row r="78" spans="1:12" ht="13.5" hidden="1" customHeight="1">
      <c r="A78" s="140" t="s">
        <v>364</v>
      </c>
      <c r="B78" s="139">
        <v>0.5</v>
      </c>
      <c r="C78" s="140" t="s">
        <v>18</v>
      </c>
      <c r="D78" s="140" t="s">
        <v>19</v>
      </c>
      <c r="E78" s="139">
        <v>-1.2968999999999999</v>
      </c>
      <c r="F78" s="139">
        <v>-2.2888000000000002</v>
      </c>
      <c r="G78" s="139">
        <v>-1E-3</v>
      </c>
      <c r="H78" s="139">
        <v>-2.9E-4</v>
      </c>
      <c r="I78" s="139">
        <v>-3.3400000000000001E-3</v>
      </c>
      <c r="J78" s="139">
        <v>-1.5723800000000001</v>
      </c>
      <c r="K78" s="140" t="s">
        <v>365</v>
      </c>
      <c r="L78" s="139">
        <v>0.5</v>
      </c>
    </row>
    <row r="79" spans="1:12" ht="13.5" hidden="1" customHeight="1">
      <c r="A79" s="140" t="s">
        <v>364</v>
      </c>
      <c r="B79" s="139">
        <v>1</v>
      </c>
      <c r="C79" s="140" t="s">
        <v>18</v>
      </c>
      <c r="D79" s="140" t="s">
        <v>19</v>
      </c>
      <c r="E79" s="139">
        <v>-1.2968999999999999</v>
      </c>
      <c r="F79" s="139">
        <v>-1.6353</v>
      </c>
      <c r="G79" s="139">
        <v>-1E-3</v>
      </c>
      <c r="H79" s="139">
        <v>-2.9E-4</v>
      </c>
      <c r="I79" s="139">
        <v>-3.3400000000000001E-3</v>
      </c>
      <c r="J79" s="139">
        <v>-0.59136</v>
      </c>
      <c r="K79" s="140" t="s">
        <v>365</v>
      </c>
      <c r="L79" s="139">
        <v>1</v>
      </c>
    </row>
    <row r="80" spans="1:12" ht="13.5" hidden="1" customHeight="1">
      <c r="A80" s="140" t="s">
        <v>364</v>
      </c>
      <c r="B80" s="139">
        <v>1.5</v>
      </c>
      <c r="C80" s="140" t="s">
        <v>18</v>
      </c>
      <c r="D80" s="140" t="s">
        <v>19</v>
      </c>
      <c r="E80" s="139">
        <v>-1.2968999999999999</v>
      </c>
      <c r="F80" s="139">
        <v>-0.98180000000000001</v>
      </c>
      <c r="G80" s="139">
        <v>-1E-3</v>
      </c>
      <c r="H80" s="139">
        <v>-2.9E-4</v>
      </c>
      <c r="I80" s="139">
        <v>-3.3400000000000001E-3</v>
      </c>
      <c r="J80" s="139">
        <v>6.2920000000000004E-2</v>
      </c>
      <c r="K80" s="140" t="s">
        <v>365</v>
      </c>
      <c r="L80" s="139">
        <v>1.5</v>
      </c>
    </row>
    <row r="81" spans="1:12" ht="13.5" hidden="1" customHeight="1">
      <c r="A81" s="140" t="s">
        <v>364</v>
      </c>
      <c r="B81" s="139">
        <v>2</v>
      </c>
      <c r="C81" s="140" t="s">
        <v>18</v>
      </c>
      <c r="D81" s="140" t="s">
        <v>19</v>
      </c>
      <c r="E81" s="139">
        <v>-1.2968999999999999</v>
      </c>
      <c r="F81" s="139">
        <v>-0.32829999999999998</v>
      </c>
      <c r="G81" s="139">
        <v>-1E-3</v>
      </c>
      <c r="H81" s="139">
        <v>-2.9E-4</v>
      </c>
      <c r="I81" s="139">
        <v>-3.3400000000000001E-3</v>
      </c>
      <c r="J81" s="139">
        <v>0.39044000000000001</v>
      </c>
      <c r="K81" s="140" t="s">
        <v>365</v>
      </c>
      <c r="L81" s="139">
        <v>2</v>
      </c>
    </row>
    <row r="82" spans="1:12" ht="13.5" hidden="1" customHeight="1">
      <c r="A82" s="140" t="s">
        <v>364</v>
      </c>
      <c r="B82" s="139">
        <v>2.5</v>
      </c>
      <c r="C82" s="140" t="s">
        <v>18</v>
      </c>
      <c r="D82" s="140" t="s">
        <v>19</v>
      </c>
      <c r="E82" s="139">
        <v>-1.2968999999999999</v>
      </c>
      <c r="F82" s="139">
        <v>0.32519999999999999</v>
      </c>
      <c r="G82" s="139">
        <v>-1E-3</v>
      </c>
      <c r="H82" s="139">
        <v>-2.9E-4</v>
      </c>
      <c r="I82" s="139">
        <v>-3.3400000000000001E-3</v>
      </c>
      <c r="J82" s="139">
        <v>6.3339999999999994E-2</v>
      </c>
      <c r="K82" s="140" t="s">
        <v>365</v>
      </c>
      <c r="L82" s="139">
        <v>2.5</v>
      </c>
    </row>
    <row r="83" spans="1:12" ht="13.5" hidden="1" customHeight="1">
      <c r="A83" s="140" t="s">
        <v>364</v>
      </c>
      <c r="B83" s="139">
        <v>3</v>
      </c>
      <c r="C83" s="140" t="s">
        <v>18</v>
      </c>
      <c r="D83" s="140" t="s">
        <v>19</v>
      </c>
      <c r="E83" s="139">
        <v>-1.2968999999999999</v>
      </c>
      <c r="F83" s="139">
        <v>0.97870000000000001</v>
      </c>
      <c r="G83" s="139">
        <v>-1E-3</v>
      </c>
      <c r="H83" s="139">
        <v>-2.9E-4</v>
      </c>
      <c r="I83" s="139">
        <v>-3.3400000000000001E-3</v>
      </c>
      <c r="J83" s="139">
        <v>-0.59050999999999998</v>
      </c>
      <c r="K83" s="140" t="s">
        <v>365</v>
      </c>
      <c r="L83" s="139">
        <v>3</v>
      </c>
    </row>
    <row r="84" spans="1:12" ht="13.5" hidden="1" customHeight="1">
      <c r="A84" s="140" t="s">
        <v>364</v>
      </c>
      <c r="B84" s="139">
        <v>3.5</v>
      </c>
      <c r="C84" s="140" t="s">
        <v>18</v>
      </c>
      <c r="D84" s="140" t="s">
        <v>19</v>
      </c>
      <c r="E84" s="139">
        <v>-1.2968999999999999</v>
      </c>
      <c r="F84" s="139">
        <v>1.6322000000000001</v>
      </c>
      <c r="G84" s="139">
        <v>-1E-3</v>
      </c>
      <c r="H84" s="139">
        <v>-2.9E-4</v>
      </c>
      <c r="I84" s="139">
        <v>-3.3400000000000001E-3</v>
      </c>
      <c r="J84" s="139">
        <v>-1.57111</v>
      </c>
      <c r="K84" s="140" t="s">
        <v>365</v>
      </c>
      <c r="L84" s="139">
        <v>3.5</v>
      </c>
    </row>
    <row r="85" spans="1:12" ht="13.5" hidden="1" customHeight="1">
      <c r="A85" s="140" t="s">
        <v>364</v>
      </c>
      <c r="B85" s="139">
        <v>4</v>
      </c>
      <c r="C85" s="140" t="s">
        <v>18</v>
      </c>
      <c r="D85" s="140" t="s">
        <v>19</v>
      </c>
      <c r="E85" s="139">
        <v>-1.2968999999999999</v>
      </c>
      <c r="F85" s="139">
        <v>2.2856999999999998</v>
      </c>
      <c r="G85" s="139">
        <v>-1E-3</v>
      </c>
      <c r="H85" s="139">
        <v>-2.9E-4</v>
      </c>
      <c r="I85" s="139">
        <v>-3.3400000000000001E-3</v>
      </c>
      <c r="J85" s="139">
        <v>-2.87846</v>
      </c>
      <c r="K85" s="140" t="s">
        <v>365</v>
      </c>
      <c r="L85" s="139">
        <v>4</v>
      </c>
    </row>
    <row r="86" spans="1:12" ht="13.5" hidden="1" customHeight="1">
      <c r="A86" s="140" t="s">
        <v>366</v>
      </c>
      <c r="B86" s="139">
        <v>0</v>
      </c>
      <c r="C86" s="140" t="s">
        <v>18</v>
      </c>
      <c r="D86" s="140" t="s">
        <v>19</v>
      </c>
      <c r="E86" s="139">
        <v>1.0609999999999999</v>
      </c>
      <c r="F86" s="139">
        <v>-3.4622999999999999</v>
      </c>
      <c r="G86" s="139">
        <v>4.6040000000000002E-4</v>
      </c>
      <c r="H86" s="139">
        <v>3.0400000000000002E-3</v>
      </c>
      <c r="I86" s="139">
        <v>1.7099999999999999E-3</v>
      </c>
      <c r="J86" s="139">
        <v>-2.5060099999999998</v>
      </c>
      <c r="K86" s="140" t="s">
        <v>367</v>
      </c>
      <c r="L86" s="139">
        <v>0</v>
      </c>
    </row>
    <row r="87" spans="1:12" ht="13.5" hidden="1" customHeight="1">
      <c r="A87" s="140" t="s">
        <v>366</v>
      </c>
      <c r="B87" s="139">
        <v>0.5</v>
      </c>
      <c r="C87" s="140" t="s">
        <v>18</v>
      </c>
      <c r="D87" s="140" t="s">
        <v>19</v>
      </c>
      <c r="E87" s="139">
        <v>1.0609999999999999</v>
      </c>
      <c r="F87" s="139">
        <v>-2.8088000000000002</v>
      </c>
      <c r="G87" s="139">
        <v>4.6040000000000002E-4</v>
      </c>
      <c r="H87" s="139">
        <v>3.0400000000000002E-3</v>
      </c>
      <c r="I87" s="139">
        <v>1.48E-3</v>
      </c>
      <c r="J87" s="139">
        <v>-0.93825999999999998</v>
      </c>
      <c r="K87" s="140" t="s">
        <v>367</v>
      </c>
      <c r="L87" s="139">
        <v>0.5</v>
      </c>
    </row>
    <row r="88" spans="1:12" ht="13.5" hidden="1" customHeight="1">
      <c r="A88" s="140" t="s">
        <v>366</v>
      </c>
      <c r="B88" s="139">
        <v>1</v>
      </c>
      <c r="C88" s="140" t="s">
        <v>18</v>
      </c>
      <c r="D88" s="140" t="s">
        <v>19</v>
      </c>
      <c r="E88" s="139">
        <v>1.0609999999999999</v>
      </c>
      <c r="F88" s="139">
        <v>-2.1553</v>
      </c>
      <c r="G88" s="139">
        <v>4.6040000000000002E-4</v>
      </c>
      <c r="H88" s="139">
        <v>3.0400000000000002E-3</v>
      </c>
      <c r="I88" s="139">
        <v>1.25E-3</v>
      </c>
      <c r="J88" s="139">
        <v>0.30274000000000001</v>
      </c>
      <c r="K88" s="140" t="s">
        <v>367</v>
      </c>
      <c r="L88" s="139">
        <v>1</v>
      </c>
    </row>
    <row r="89" spans="1:12" ht="13.5" hidden="1" customHeight="1">
      <c r="A89" s="140" t="s">
        <v>366</v>
      </c>
      <c r="B89" s="139">
        <v>1.5</v>
      </c>
      <c r="C89" s="140" t="s">
        <v>18</v>
      </c>
      <c r="D89" s="140" t="s">
        <v>19</v>
      </c>
      <c r="E89" s="139">
        <v>1.0609999999999999</v>
      </c>
      <c r="F89" s="139">
        <v>-1.5018</v>
      </c>
      <c r="G89" s="139">
        <v>4.6040000000000002E-4</v>
      </c>
      <c r="H89" s="139">
        <v>3.0400000000000002E-3</v>
      </c>
      <c r="I89" s="139">
        <v>1.0300000000000001E-3</v>
      </c>
      <c r="J89" s="139">
        <v>1.2170000000000001</v>
      </c>
      <c r="K89" s="140" t="s">
        <v>367</v>
      </c>
      <c r="L89" s="139">
        <v>1.5</v>
      </c>
    </row>
    <row r="90" spans="1:12" ht="13.5" hidden="1" customHeight="1">
      <c r="A90" s="140" t="s">
        <v>366</v>
      </c>
      <c r="B90" s="139">
        <v>2</v>
      </c>
      <c r="C90" s="140" t="s">
        <v>18</v>
      </c>
      <c r="D90" s="140" t="s">
        <v>19</v>
      </c>
      <c r="E90" s="139">
        <v>1.0609999999999999</v>
      </c>
      <c r="F90" s="139">
        <v>-0.84830000000000005</v>
      </c>
      <c r="G90" s="139">
        <v>4.6040000000000002E-4</v>
      </c>
      <c r="H90" s="139">
        <v>3.0400000000000002E-3</v>
      </c>
      <c r="I90" s="139">
        <v>8.9999999999999998E-4</v>
      </c>
      <c r="J90" s="139">
        <v>1.8045</v>
      </c>
      <c r="K90" s="140" t="s">
        <v>367</v>
      </c>
      <c r="L90" s="139">
        <v>2</v>
      </c>
    </row>
    <row r="91" spans="1:12" ht="13.5" hidden="1" customHeight="1">
      <c r="A91" s="140" t="s">
        <v>366</v>
      </c>
      <c r="B91" s="139">
        <v>2.5</v>
      </c>
      <c r="C91" s="140" t="s">
        <v>18</v>
      </c>
      <c r="D91" s="140" t="s">
        <v>19</v>
      </c>
      <c r="E91" s="139">
        <v>1.0609999999999999</v>
      </c>
      <c r="F91" s="139">
        <v>-0.1948</v>
      </c>
      <c r="G91" s="139">
        <v>4.6040000000000002E-4</v>
      </c>
      <c r="H91" s="139">
        <v>3.0400000000000002E-3</v>
      </c>
      <c r="I91" s="139">
        <v>1.06E-3</v>
      </c>
      <c r="J91" s="139">
        <v>2.0652499999999998</v>
      </c>
      <c r="K91" s="140" t="s">
        <v>367</v>
      </c>
      <c r="L91" s="139">
        <v>2.5</v>
      </c>
    </row>
    <row r="92" spans="1:12" ht="13.5" hidden="1" customHeight="1">
      <c r="A92" s="140" t="s">
        <v>366</v>
      </c>
      <c r="B92" s="139">
        <v>3</v>
      </c>
      <c r="C92" s="140" t="s">
        <v>18</v>
      </c>
      <c r="D92" s="140" t="s">
        <v>19</v>
      </c>
      <c r="E92" s="139">
        <v>1.0609999999999999</v>
      </c>
      <c r="F92" s="139">
        <v>0.4587</v>
      </c>
      <c r="G92" s="139">
        <v>4.6040000000000002E-4</v>
      </c>
      <c r="H92" s="139">
        <v>3.0400000000000002E-3</v>
      </c>
      <c r="I92" s="139">
        <v>1.24E-3</v>
      </c>
      <c r="J92" s="139">
        <v>2.0716199999999998</v>
      </c>
      <c r="K92" s="140" t="s">
        <v>367</v>
      </c>
      <c r="L92" s="139">
        <v>3</v>
      </c>
    </row>
    <row r="93" spans="1:12" ht="13.5" hidden="1" customHeight="1">
      <c r="A93" s="140" t="s">
        <v>366</v>
      </c>
      <c r="B93" s="139">
        <v>3.5</v>
      </c>
      <c r="C93" s="140" t="s">
        <v>18</v>
      </c>
      <c r="D93" s="140" t="s">
        <v>19</v>
      </c>
      <c r="E93" s="139">
        <v>1.0609999999999999</v>
      </c>
      <c r="F93" s="139">
        <v>1.1122000000000001</v>
      </c>
      <c r="G93" s="139">
        <v>4.6040000000000002E-4</v>
      </c>
      <c r="H93" s="139">
        <v>3.0400000000000002E-3</v>
      </c>
      <c r="I93" s="139">
        <v>1.41E-3</v>
      </c>
      <c r="J93" s="139">
        <v>1.8521799999999999</v>
      </c>
      <c r="K93" s="140" t="s">
        <v>367</v>
      </c>
      <c r="L93" s="139">
        <v>3.5</v>
      </c>
    </row>
    <row r="94" spans="1:12" ht="13.5" hidden="1" customHeight="1">
      <c r="A94" s="140" t="s">
        <v>366</v>
      </c>
      <c r="B94" s="139">
        <v>4</v>
      </c>
      <c r="C94" s="140" t="s">
        <v>18</v>
      </c>
      <c r="D94" s="140" t="s">
        <v>19</v>
      </c>
      <c r="E94" s="139">
        <v>1.0609999999999999</v>
      </c>
      <c r="F94" s="139">
        <v>1.7657</v>
      </c>
      <c r="G94" s="139">
        <v>4.6040000000000002E-4</v>
      </c>
      <c r="H94" s="139">
        <v>3.0400000000000002E-3</v>
      </c>
      <c r="I94" s="139">
        <v>1.5900000000000001E-3</v>
      </c>
      <c r="J94" s="139">
        <v>1.30599</v>
      </c>
      <c r="K94" s="140" t="s">
        <v>367</v>
      </c>
      <c r="L94" s="139">
        <v>4</v>
      </c>
    </row>
    <row r="95" spans="1:12" ht="13.5" hidden="1" customHeight="1">
      <c r="A95" s="140" t="s">
        <v>366</v>
      </c>
      <c r="B95" s="139">
        <v>4.5</v>
      </c>
      <c r="C95" s="140" t="s">
        <v>18</v>
      </c>
      <c r="D95" s="140" t="s">
        <v>19</v>
      </c>
      <c r="E95" s="139">
        <v>1.0609999999999999</v>
      </c>
      <c r="F95" s="139">
        <v>2.4192</v>
      </c>
      <c r="G95" s="139">
        <v>4.6040000000000002E-4</v>
      </c>
      <c r="H95" s="139">
        <v>3.0400000000000002E-3</v>
      </c>
      <c r="I95" s="139">
        <v>1.7700000000000001E-3</v>
      </c>
      <c r="J95" s="139">
        <v>0.43303999999999998</v>
      </c>
      <c r="K95" s="140" t="s">
        <v>367</v>
      </c>
      <c r="L95" s="139">
        <v>4.5</v>
      </c>
    </row>
    <row r="96" spans="1:12" ht="13.5" hidden="1" customHeight="1">
      <c r="A96" s="140" t="s">
        <v>366</v>
      </c>
      <c r="B96" s="139">
        <v>5</v>
      </c>
      <c r="C96" s="140" t="s">
        <v>18</v>
      </c>
      <c r="D96" s="140" t="s">
        <v>19</v>
      </c>
      <c r="E96" s="139">
        <v>1.0609999999999999</v>
      </c>
      <c r="F96" s="139">
        <v>3.0727000000000002</v>
      </c>
      <c r="G96" s="139">
        <v>4.6040000000000002E-4</v>
      </c>
      <c r="H96" s="139">
        <v>3.0400000000000002E-3</v>
      </c>
      <c r="I96" s="139">
        <v>1.9400000000000001E-3</v>
      </c>
      <c r="J96" s="139">
        <v>-0.76665000000000005</v>
      </c>
      <c r="K96" s="140" t="s">
        <v>367</v>
      </c>
      <c r="L96" s="139">
        <v>5</v>
      </c>
    </row>
    <row r="97" spans="1:12" ht="13.5" hidden="1" customHeight="1">
      <c r="A97" s="140" t="s">
        <v>366</v>
      </c>
      <c r="B97" s="139">
        <v>5.5</v>
      </c>
      <c r="C97" s="140" t="s">
        <v>18</v>
      </c>
      <c r="D97" s="140" t="s">
        <v>19</v>
      </c>
      <c r="E97" s="139">
        <v>1.0609999999999999</v>
      </c>
      <c r="F97" s="139">
        <v>3.7262</v>
      </c>
      <c r="G97" s="139">
        <v>4.6040000000000002E-4</v>
      </c>
      <c r="H97" s="139">
        <v>3.0400000000000002E-3</v>
      </c>
      <c r="I97" s="139">
        <v>2.1199999999999999E-3</v>
      </c>
      <c r="J97" s="139">
        <v>-2.2930899999999999</v>
      </c>
      <c r="K97" s="140" t="s">
        <v>367</v>
      </c>
      <c r="L97" s="139">
        <v>5.5</v>
      </c>
    </row>
    <row r="98" spans="1:12" ht="13.5" hidden="1" customHeight="1">
      <c r="A98" s="140" t="s">
        <v>366</v>
      </c>
      <c r="B98" s="139">
        <v>0</v>
      </c>
      <c r="C98" s="140" t="s">
        <v>18</v>
      </c>
      <c r="D98" s="140" t="s">
        <v>19</v>
      </c>
      <c r="E98" s="139">
        <v>-0.96750000000000003</v>
      </c>
      <c r="F98" s="139">
        <v>-3.8089</v>
      </c>
      <c r="G98" s="139">
        <v>-4.1760000000000001E-4</v>
      </c>
      <c r="H98" s="139">
        <v>-3.8999999999999999E-4</v>
      </c>
      <c r="I98" s="139">
        <v>-4.4000000000000002E-4</v>
      </c>
      <c r="J98" s="139">
        <v>-3.4734799999999999</v>
      </c>
      <c r="K98" s="140" t="s">
        <v>367</v>
      </c>
      <c r="L98" s="139">
        <v>0</v>
      </c>
    </row>
    <row r="99" spans="1:12" ht="13.5" hidden="1" customHeight="1">
      <c r="A99" s="140" t="s">
        <v>366</v>
      </c>
      <c r="B99" s="139">
        <v>0.5</v>
      </c>
      <c r="C99" s="140" t="s">
        <v>18</v>
      </c>
      <c r="D99" s="140" t="s">
        <v>19</v>
      </c>
      <c r="E99" s="139">
        <v>-0.96750000000000003</v>
      </c>
      <c r="F99" s="139">
        <v>-3.1554000000000002</v>
      </c>
      <c r="G99" s="139">
        <v>-4.1760000000000001E-4</v>
      </c>
      <c r="H99" s="139">
        <v>-3.8999999999999999E-4</v>
      </c>
      <c r="I99" s="139">
        <v>-2.3000000000000001E-4</v>
      </c>
      <c r="J99" s="139">
        <v>-1.7324299999999999</v>
      </c>
      <c r="K99" s="140" t="s">
        <v>367</v>
      </c>
      <c r="L99" s="139">
        <v>0.5</v>
      </c>
    </row>
    <row r="100" spans="1:12" ht="13.5" hidden="1" customHeight="1">
      <c r="A100" s="140" t="s">
        <v>366</v>
      </c>
      <c r="B100" s="139">
        <v>1</v>
      </c>
      <c r="C100" s="140" t="s">
        <v>18</v>
      </c>
      <c r="D100" s="140" t="s">
        <v>19</v>
      </c>
      <c r="E100" s="139">
        <v>-0.96750000000000003</v>
      </c>
      <c r="F100" s="139">
        <v>-2.5019</v>
      </c>
      <c r="G100" s="139">
        <v>-4.1760000000000001E-4</v>
      </c>
      <c r="H100" s="139">
        <v>-3.8999999999999999E-4</v>
      </c>
      <c r="I100" s="139">
        <v>-2.073E-5</v>
      </c>
      <c r="J100" s="139">
        <v>-0.31812000000000001</v>
      </c>
      <c r="K100" s="140" t="s">
        <v>367</v>
      </c>
      <c r="L100" s="139">
        <v>1</v>
      </c>
    </row>
    <row r="101" spans="1:12" ht="13.5" hidden="1" customHeight="1">
      <c r="A101" s="140" t="s">
        <v>366</v>
      </c>
      <c r="B101" s="139">
        <v>1.5</v>
      </c>
      <c r="C101" s="140" t="s">
        <v>18</v>
      </c>
      <c r="D101" s="140" t="s">
        <v>19</v>
      </c>
      <c r="E101" s="139">
        <v>-0.96750000000000003</v>
      </c>
      <c r="F101" s="139">
        <v>-1.8484</v>
      </c>
      <c r="G101" s="139">
        <v>-4.1760000000000001E-4</v>
      </c>
      <c r="H101" s="139">
        <v>-3.8999999999999999E-4</v>
      </c>
      <c r="I101" s="139">
        <v>1.9000000000000001E-4</v>
      </c>
      <c r="J101" s="139">
        <v>0.76944000000000001</v>
      </c>
      <c r="K101" s="140" t="s">
        <v>367</v>
      </c>
      <c r="L101" s="139">
        <v>1.5</v>
      </c>
    </row>
    <row r="102" spans="1:12" ht="13.5" hidden="1" customHeight="1">
      <c r="A102" s="140" t="s">
        <v>366</v>
      </c>
      <c r="B102" s="139">
        <v>2</v>
      </c>
      <c r="C102" s="140" t="s">
        <v>18</v>
      </c>
      <c r="D102" s="140" t="s">
        <v>19</v>
      </c>
      <c r="E102" s="139">
        <v>-0.96750000000000003</v>
      </c>
      <c r="F102" s="139">
        <v>-1.1949000000000001</v>
      </c>
      <c r="G102" s="139">
        <v>-4.1760000000000001E-4</v>
      </c>
      <c r="H102" s="139">
        <v>-3.8999999999999999E-4</v>
      </c>
      <c r="I102" s="139">
        <v>3.1E-4</v>
      </c>
      <c r="J102" s="139">
        <v>1.5302500000000001</v>
      </c>
      <c r="K102" s="140" t="s">
        <v>367</v>
      </c>
      <c r="L102" s="139">
        <v>2</v>
      </c>
    </row>
    <row r="103" spans="1:12" ht="13.5" hidden="1" customHeight="1">
      <c r="A103" s="140" t="s">
        <v>366</v>
      </c>
      <c r="B103" s="139">
        <v>2.5</v>
      </c>
      <c r="C103" s="140" t="s">
        <v>18</v>
      </c>
      <c r="D103" s="140" t="s">
        <v>19</v>
      </c>
      <c r="E103" s="139">
        <v>-0.96750000000000003</v>
      </c>
      <c r="F103" s="139">
        <v>-0.54139999999999999</v>
      </c>
      <c r="G103" s="139">
        <v>-4.1760000000000001E-4</v>
      </c>
      <c r="H103" s="139">
        <v>-3.8999999999999999E-4</v>
      </c>
      <c r="I103" s="139">
        <v>1E-4</v>
      </c>
      <c r="J103" s="139">
        <v>1.95512</v>
      </c>
      <c r="K103" s="140" t="s">
        <v>367</v>
      </c>
      <c r="L103" s="139">
        <v>2.5</v>
      </c>
    </row>
    <row r="104" spans="1:12" ht="13.5" hidden="1" customHeight="1">
      <c r="A104" s="140" t="s">
        <v>366</v>
      </c>
      <c r="B104" s="139">
        <v>3</v>
      </c>
      <c r="C104" s="140" t="s">
        <v>18</v>
      </c>
      <c r="D104" s="140" t="s">
        <v>19</v>
      </c>
      <c r="E104" s="139">
        <v>-0.96750000000000003</v>
      </c>
      <c r="F104" s="139">
        <v>0.11210000000000001</v>
      </c>
      <c r="G104" s="139">
        <v>-4.1760000000000001E-4</v>
      </c>
      <c r="H104" s="139">
        <v>-3.8999999999999999E-4</v>
      </c>
      <c r="I104" s="139">
        <v>-1.1E-4</v>
      </c>
      <c r="J104" s="139">
        <v>1.9821599999999999</v>
      </c>
      <c r="K104" s="140" t="s">
        <v>367</v>
      </c>
      <c r="L104" s="139">
        <v>3</v>
      </c>
    </row>
    <row r="105" spans="1:12" ht="13.5" hidden="1" customHeight="1">
      <c r="A105" s="140" t="s">
        <v>366</v>
      </c>
      <c r="B105" s="139">
        <v>3.5</v>
      </c>
      <c r="C105" s="140" t="s">
        <v>18</v>
      </c>
      <c r="D105" s="140" t="s">
        <v>19</v>
      </c>
      <c r="E105" s="139">
        <v>-0.96750000000000003</v>
      </c>
      <c r="F105" s="139">
        <v>0.76559999999999995</v>
      </c>
      <c r="G105" s="139">
        <v>-4.1760000000000001E-4</v>
      </c>
      <c r="H105" s="139">
        <v>-3.8999999999999999E-4</v>
      </c>
      <c r="I105" s="139">
        <v>-3.2000000000000003E-4</v>
      </c>
      <c r="J105" s="139">
        <v>1.5915900000000001</v>
      </c>
      <c r="K105" s="140" t="s">
        <v>367</v>
      </c>
      <c r="L105" s="139">
        <v>3.5</v>
      </c>
    </row>
    <row r="106" spans="1:12" ht="13.5" hidden="1" customHeight="1">
      <c r="A106" s="140" t="s">
        <v>366</v>
      </c>
      <c r="B106" s="139">
        <v>4</v>
      </c>
      <c r="C106" s="140" t="s">
        <v>18</v>
      </c>
      <c r="D106" s="140" t="s">
        <v>19</v>
      </c>
      <c r="E106" s="139">
        <v>-0.96750000000000003</v>
      </c>
      <c r="F106" s="139">
        <v>1.4191</v>
      </c>
      <c r="G106" s="139">
        <v>-4.1760000000000001E-4</v>
      </c>
      <c r="H106" s="139">
        <v>-3.8999999999999999E-4</v>
      </c>
      <c r="I106" s="139">
        <v>-5.4000000000000001E-4</v>
      </c>
      <c r="J106" s="139">
        <v>0.87426999999999999</v>
      </c>
      <c r="K106" s="140" t="s">
        <v>367</v>
      </c>
      <c r="L106" s="139">
        <v>4</v>
      </c>
    </row>
    <row r="107" spans="1:12" ht="13.5" hidden="1" customHeight="1">
      <c r="A107" s="140" t="s">
        <v>366</v>
      </c>
      <c r="B107" s="139">
        <v>4.5</v>
      </c>
      <c r="C107" s="140" t="s">
        <v>18</v>
      </c>
      <c r="D107" s="140" t="s">
        <v>19</v>
      </c>
      <c r="E107" s="139">
        <v>-0.96750000000000003</v>
      </c>
      <c r="F107" s="139">
        <v>2.0726</v>
      </c>
      <c r="G107" s="139">
        <v>-4.1760000000000001E-4</v>
      </c>
      <c r="H107" s="139">
        <v>-3.8999999999999999E-4</v>
      </c>
      <c r="I107" s="139">
        <v>-7.5000000000000002E-4</v>
      </c>
      <c r="J107" s="139">
        <v>-0.16980000000000001</v>
      </c>
      <c r="K107" s="140" t="s">
        <v>367</v>
      </c>
      <c r="L107" s="139">
        <v>4.5</v>
      </c>
    </row>
    <row r="108" spans="1:12" ht="13.5" hidden="1" customHeight="1">
      <c r="A108" s="140" t="s">
        <v>366</v>
      </c>
      <c r="B108" s="139">
        <v>5</v>
      </c>
      <c r="C108" s="140" t="s">
        <v>18</v>
      </c>
      <c r="D108" s="140" t="s">
        <v>19</v>
      </c>
      <c r="E108" s="139">
        <v>-0.96750000000000003</v>
      </c>
      <c r="F108" s="139">
        <v>2.7261000000000002</v>
      </c>
      <c r="G108" s="139">
        <v>-4.1760000000000001E-4</v>
      </c>
      <c r="H108" s="139">
        <v>-3.8999999999999999E-4</v>
      </c>
      <c r="I108" s="139">
        <v>-9.6000000000000002E-4</v>
      </c>
      <c r="J108" s="139">
        <v>-1.5406200000000001</v>
      </c>
      <c r="K108" s="140" t="s">
        <v>367</v>
      </c>
      <c r="L108" s="139">
        <v>5</v>
      </c>
    </row>
    <row r="109" spans="1:12" ht="13.5" hidden="1" customHeight="1">
      <c r="A109" s="140" t="s">
        <v>366</v>
      </c>
      <c r="B109" s="139">
        <v>5.5</v>
      </c>
      <c r="C109" s="140" t="s">
        <v>18</v>
      </c>
      <c r="D109" s="140" t="s">
        <v>19</v>
      </c>
      <c r="E109" s="139">
        <v>-0.96750000000000003</v>
      </c>
      <c r="F109" s="139">
        <v>3.3795999999999999</v>
      </c>
      <c r="G109" s="139">
        <v>-4.1760000000000001E-4</v>
      </c>
      <c r="H109" s="139">
        <v>-3.8999999999999999E-4</v>
      </c>
      <c r="I109" s="139">
        <v>-1.1800000000000001E-3</v>
      </c>
      <c r="J109" s="139">
        <v>-3.2381899999999999</v>
      </c>
      <c r="K109" s="140" t="s">
        <v>367</v>
      </c>
      <c r="L109" s="139">
        <v>5.5</v>
      </c>
    </row>
    <row r="110" spans="1:12" ht="13.5" hidden="1" customHeight="1">
      <c r="A110" s="140" t="s">
        <v>368</v>
      </c>
      <c r="B110" s="139">
        <v>0</v>
      </c>
      <c r="C110" s="140" t="s">
        <v>18</v>
      </c>
      <c r="D110" s="140" t="s">
        <v>19</v>
      </c>
      <c r="E110" s="139">
        <v>0.5222</v>
      </c>
      <c r="F110" s="139">
        <v>-1.3021</v>
      </c>
      <c r="G110" s="139">
        <v>1.2999999999999999E-3</v>
      </c>
      <c r="H110" s="139">
        <v>-1.2899999999999999E-3</v>
      </c>
      <c r="I110" s="139">
        <v>3.3600000000000001E-3</v>
      </c>
      <c r="J110" s="139">
        <v>-0.98638999999999999</v>
      </c>
      <c r="K110" s="140" t="s">
        <v>369</v>
      </c>
      <c r="L110" s="139">
        <v>0</v>
      </c>
    </row>
    <row r="111" spans="1:12" ht="13.5" hidden="1" customHeight="1">
      <c r="A111" s="140" t="s">
        <v>368</v>
      </c>
      <c r="B111" s="139">
        <v>0.5</v>
      </c>
      <c r="C111" s="140" t="s">
        <v>18</v>
      </c>
      <c r="D111" s="140" t="s">
        <v>19</v>
      </c>
      <c r="E111" s="139">
        <v>0.5222</v>
      </c>
      <c r="F111" s="139">
        <v>-0.64859999999999995</v>
      </c>
      <c r="G111" s="139">
        <v>1.2999999999999999E-3</v>
      </c>
      <c r="H111" s="139">
        <v>-1.2899999999999999E-3</v>
      </c>
      <c r="I111" s="139">
        <v>2.7299999999999998E-3</v>
      </c>
      <c r="J111" s="139">
        <v>-0.49869999999999998</v>
      </c>
      <c r="K111" s="140" t="s">
        <v>369</v>
      </c>
      <c r="L111" s="139">
        <v>0.5</v>
      </c>
    </row>
    <row r="112" spans="1:12" ht="13.5" hidden="1" customHeight="1">
      <c r="A112" s="140" t="s">
        <v>368</v>
      </c>
      <c r="B112" s="139">
        <v>1</v>
      </c>
      <c r="C112" s="140" t="s">
        <v>18</v>
      </c>
      <c r="D112" s="140" t="s">
        <v>19</v>
      </c>
      <c r="E112" s="139">
        <v>0.5222</v>
      </c>
      <c r="F112" s="139">
        <v>4.8999999999999998E-3</v>
      </c>
      <c r="G112" s="139">
        <v>1.2999999999999999E-3</v>
      </c>
      <c r="H112" s="139">
        <v>-1.2899999999999999E-3</v>
      </c>
      <c r="I112" s="139">
        <v>2.0899999999999998E-3</v>
      </c>
      <c r="J112" s="139">
        <v>-0.33776</v>
      </c>
      <c r="K112" s="140" t="s">
        <v>369</v>
      </c>
      <c r="L112" s="139">
        <v>1</v>
      </c>
    </row>
    <row r="113" spans="1:12" ht="13.5" hidden="1" customHeight="1">
      <c r="A113" s="140" t="s">
        <v>368</v>
      </c>
      <c r="B113" s="139">
        <v>1.5</v>
      </c>
      <c r="C113" s="140" t="s">
        <v>18</v>
      </c>
      <c r="D113" s="140" t="s">
        <v>19</v>
      </c>
      <c r="E113" s="139">
        <v>0.5222</v>
      </c>
      <c r="F113" s="139">
        <v>0.65839999999999999</v>
      </c>
      <c r="G113" s="139">
        <v>1.2999999999999999E-3</v>
      </c>
      <c r="H113" s="139">
        <v>-1.2899999999999999E-3</v>
      </c>
      <c r="I113" s="139">
        <v>1.4599999999999999E-3</v>
      </c>
      <c r="J113" s="139">
        <v>-0.50358000000000003</v>
      </c>
      <c r="K113" s="140" t="s">
        <v>369</v>
      </c>
      <c r="L113" s="139">
        <v>1.5</v>
      </c>
    </row>
    <row r="114" spans="1:12" ht="13.5" hidden="1" customHeight="1">
      <c r="A114" s="140" t="s">
        <v>368</v>
      </c>
      <c r="B114" s="139">
        <v>2</v>
      </c>
      <c r="C114" s="140" t="s">
        <v>18</v>
      </c>
      <c r="D114" s="140" t="s">
        <v>19</v>
      </c>
      <c r="E114" s="139">
        <v>0.5222</v>
      </c>
      <c r="F114" s="139">
        <v>1.3119000000000001</v>
      </c>
      <c r="G114" s="139">
        <v>1.2999999999999999E-3</v>
      </c>
      <c r="H114" s="139">
        <v>-1.2899999999999999E-3</v>
      </c>
      <c r="I114" s="139">
        <v>8.1999999999999998E-4</v>
      </c>
      <c r="J114" s="139">
        <v>-0.64761000000000002</v>
      </c>
      <c r="K114" s="140" t="s">
        <v>369</v>
      </c>
      <c r="L114" s="139">
        <v>2</v>
      </c>
    </row>
    <row r="115" spans="1:12" ht="13.5" hidden="1" customHeight="1">
      <c r="A115" s="140" t="s">
        <v>368</v>
      </c>
      <c r="B115" s="139">
        <v>2.5</v>
      </c>
      <c r="C115" s="140" t="s">
        <v>18</v>
      </c>
      <c r="D115" s="140" t="s">
        <v>19</v>
      </c>
      <c r="E115" s="139">
        <v>0.5222</v>
      </c>
      <c r="F115" s="139">
        <v>1.9654</v>
      </c>
      <c r="G115" s="139">
        <v>1.2999999999999999E-3</v>
      </c>
      <c r="H115" s="139">
        <v>-1.2899999999999999E-3</v>
      </c>
      <c r="I115" s="139">
        <v>4.2999999999999999E-4</v>
      </c>
      <c r="J115" s="139">
        <v>-1.0305800000000001</v>
      </c>
      <c r="K115" s="140" t="s">
        <v>369</v>
      </c>
      <c r="L115" s="139">
        <v>2.5</v>
      </c>
    </row>
    <row r="116" spans="1:12" ht="13.5" hidden="1" customHeight="1">
      <c r="A116" s="140" t="s">
        <v>368</v>
      </c>
      <c r="B116" s="139">
        <v>3</v>
      </c>
      <c r="C116" s="140" t="s">
        <v>18</v>
      </c>
      <c r="D116" s="140" t="s">
        <v>19</v>
      </c>
      <c r="E116" s="139">
        <v>0.5222</v>
      </c>
      <c r="F116" s="139">
        <v>2.6189</v>
      </c>
      <c r="G116" s="139">
        <v>1.2999999999999999E-3</v>
      </c>
      <c r="H116" s="139">
        <v>-1.2899999999999999E-3</v>
      </c>
      <c r="I116" s="139">
        <v>2.9E-4</v>
      </c>
      <c r="J116" s="139">
        <v>-1.74031</v>
      </c>
      <c r="K116" s="140" t="s">
        <v>369</v>
      </c>
      <c r="L116" s="139">
        <v>3</v>
      </c>
    </row>
    <row r="117" spans="1:12" ht="13.5" hidden="1" customHeight="1">
      <c r="A117" s="140" t="s">
        <v>368</v>
      </c>
      <c r="B117" s="139">
        <v>0</v>
      </c>
      <c r="C117" s="140" t="s">
        <v>18</v>
      </c>
      <c r="D117" s="140" t="s">
        <v>19</v>
      </c>
      <c r="E117" s="139">
        <v>-0.4738</v>
      </c>
      <c r="F117" s="139">
        <v>-2.1747999999999998</v>
      </c>
      <c r="G117" s="139">
        <v>-1.2999999999999999E-3</v>
      </c>
      <c r="H117" s="139">
        <v>-5.0800000000000003E-3</v>
      </c>
      <c r="I117" s="139">
        <v>-5.0400000000000002E-3</v>
      </c>
      <c r="J117" s="139">
        <v>-2.3832</v>
      </c>
      <c r="K117" s="140" t="s">
        <v>369</v>
      </c>
      <c r="L117" s="139">
        <v>0</v>
      </c>
    </row>
    <row r="118" spans="1:12" ht="13.5" hidden="1" customHeight="1">
      <c r="A118" s="140" t="s">
        <v>368</v>
      </c>
      <c r="B118" s="139">
        <v>0.5</v>
      </c>
      <c r="C118" s="140" t="s">
        <v>18</v>
      </c>
      <c r="D118" s="140" t="s">
        <v>19</v>
      </c>
      <c r="E118" s="139">
        <v>-0.4738</v>
      </c>
      <c r="F118" s="139">
        <v>-1.5213000000000001</v>
      </c>
      <c r="G118" s="139">
        <v>-1.2999999999999999E-3</v>
      </c>
      <c r="H118" s="139">
        <v>-5.0800000000000003E-3</v>
      </c>
      <c r="I118" s="139">
        <v>-4.45E-3</v>
      </c>
      <c r="J118" s="139">
        <v>-1.4591799999999999</v>
      </c>
      <c r="K118" s="140" t="s">
        <v>369</v>
      </c>
      <c r="L118" s="139">
        <v>0.5</v>
      </c>
    </row>
    <row r="119" spans="1:12" ht="13.5" hidden="1" customHeight="1">
      <c r="A119" s="140" t="s">
        <v>368</v>
      </c>
      <c r="B119" s="139">
        <v>1</v>
      </c>
      <c r="C119" s="140" t="s">
        <v>18</v>
      </c>
      <c r="D119" s="140" t="s">
        <v>19</v>
      </c>
      <c r="E119" s="139">
        <v>-0.4738</v>
      </c>
      <c r="F119" s="139">
        <v>-0.86780000000000002</v>
      </c>
      <c r="G119" s="139">
        <v>-1.2999999999999999E-3</v>
      </c>
      <c r="H119" s="139">
        <v>-5.0800000000000003E-3</v>
      </c>
      <c r="I119" s="139">
        <v>-3.8700000000000002E-3</v>
      </c>
      <c r="J119" s="139">
        <v>-0.8619</v>
      </c>
      <c r="K119" s="140" t="s">
        <v>369</v>
      </c>
      <c r="L119" s="139">
        <v>1</v>
      </c>
    </row>
    <row r="120" spans="1:12" ht="13.5" hidden="1" customHeight="1">
      <c r="A120" s="140" t="s">
        <v>368</v>
      </c>
      <c r="B120" s="139">
        <v>1.5</v>
      </c>
      <c r="C120" s="140" t="s">
        <v>18</v>
      </c>
      <c r="D120" s="140" t="s">
        <v>19</v>
      </c>
      <c r="E120" s="139">
        <v>-0.4738</v>
      </c>
      <c r="F120" s="139">
        <v>-0.21429999999999999</v>
      </c>
      <c r="G120" s="139">
        <v>-1.2999999999999999E-3</v>
      </c>
      <c r="H120" s="139">
        <v>-5.0800000000000003E-3</v>
      </c>
      <c r="I120" s="139">
        <v>-3.29E-3</v>
      </c>
      <c r="J120" s="139">
        <v>-0.59138000000000002</v>
      </c>
      <c r="K120" s="140" t="s">
        <v>369</v>
      </c>
      <c r="L120" s="139">
        <v>1.5</v>
      </c>
    </row>
    <row r="121" spans="1:12" ht="13.5" hidden="1" customHeight="1">
      <c r="A121" s="140" t="s">
        <v>368</v>
      </c>
      <c r="B121" s="139">
        <v>2</v>
      </c>
      <c r="C121" s="140" t="s">
        <v>18</v>
      </c>
      <c r="D121" s="140" t="s">
        <v>19</v>
      </c>
      <c r="E121" s="139">
        <v>-0.4738</v>
      </c>
      <c r="F121" s="139">
        <v>0.43919999999999998</v>
      </c>
      <c r="G121" s="139">
        <v>-1.2999999999999999E-3</v>
      </c>
      <c r="H121" s="139">
        <v>-5.0800000000000003E-3</v>
      </c>
      <c r="I121" s="139">
        <v>-2.7000000000000001E-3</v>
      </c>
      <c r="J121" s="139">
        <v>-0.99614000000000003</v>
      </c>
      <c r="K121" s="140" t="s">
        <v>369</v>
      </c>
      <c r="L121" s="139">
        <v>2</v>
      </c>
    </row>
    <row r="122" spans="1:12" ht="13.5" hidden="1" customHeight="1">
      <c r="A122" s="140" t="s">
        <v>368</v>
      </c>
      <c r="B122" s="139">
        <v>2.5</v>
      </c>
      <c r="C122" s="140" t="s">
        <v>18</v>
      </c>
      <c r="D122" s="140" t="s">
        <v>19</v>
      </c>
      <c r="E122" s="139">
        <v>-0.4738</v>
      </c>
      <c r="F122" s="139">
        <v>1.0927</v>
      </c>
      <c r="G122" s="139">
        <v>-1.2999999999999999E-3</v>
      </c>
      <c r="H122" s="139">
        <v>-5.0800000000000003E-3</v>
      </c>
      <c r="I122" s="139">
        <v>-2.2100000000000002E-3</v>
      </c>
      <c r="J122" s="139">
        <v>-1.81545</v>
      </c>
      <c r="K122" s="140" t="s">
        <v>369</v>
      </c>
      <c r="L122" s="139">
        <v>2.5</v>
      </c>
    </row>
    <row r="123" spans="1:12" ht="13.5" hidden="1" customHeight="1">
      <c r="A123" s="140" t="s">
        <v>368</v>
      </c>
      <c r="B123" s="139">
        <v>3</v>
      </c>
      <c r="C123" s="140" t="s">
        <v>18</v>
      </c>
      <c r="D123" s="140" t="s">
        <v>19</v>
      </c>
      <c r="E123" s="139">
        <v>-0.4738</v>
      </c>
      <c r="F123" s="139">
        <v>1.7462</v>
      </c>
      <c r="G123" s="139">
        <v>-1.2999999999999999E-3</v>
      </c>
      <c r="H123" s="139">
        <v>-5.0800000000000003E-3</v>
      </c>
      <c r="I123" s="139">
        <v>-2.2000000000000001E-3</v>
      </c>
      <c r="J123" s="139">
        <v>-2.9615200000000002</v>
      </c>
      <c r="K123" s="140" t="s">
        <v>369</v>
      </c>
      <c r="L123" s="139">
        <v>3</v>
      </c>
    </row>
    <row r="124" spans="1:12" ht="13.5" hidden="1" customHeight="1">
      <c r="A124" s="140" t="s">
        <v>370</v>
      </c>
      <c r="B124" s="139">
        <v>0</v>
      </c>
      <c r="C124" s="140" t="s">
        <v>18</v>
      </c>
      <c r="D124" s="140" t="s">
        <v>19</v>
      </c>
      <c r="E124" s="139">
        <v>0.20660000000000001</v>
      </c>
      <c r="F124" s="139">
        <v>-3.9003000000000001</v>
      </c>
      <c r="G124" s="139">
        <v>1.682E-4</v>
      </c>
      <c r="H124" s="139">
        <v>3.712E-2</v>
      </c>
      <c r="I124" s="139">
        <v>1.08E-3</v>
      </c>
      <c r="J124" s="139">
        <v>-3.18513</v>
      </c>
      <c r="K124" s="140" t="s">
        <v>371</v>
      </c>
      <c r="L124" s="139">
        <v>0</v>
      </c>
    </row>
    <row r="125" spans="1:12" ht="13.5" hidden="1" customHeight="1">
      <c r="A125" s="140" t="s">
        <v>370</v>
      </c>
      <c r="B125" s="139">
        <v>0.5</v>
      </c>
      <c r="C125" s="140" t="s">
        <v>18</v>
      </c>
      <c r="D125" s="140" t="s">
        <v>19</v>
      </c>
      <c r="E125" s="139">
        <v>0.20660000000000001</v>
      </c>
      <c r="F125" s="139">
        <v>-3.2467999999999999</v>
      </c>
      <c r="G125" s="139">
        <v>1.682E-4</v>
      </c>
      <c r="H125" s="139">
        <v>3.712E-2</v>
      </c>
      <c r="I125" s="139">
        <v>1.15E-3</v>
      </c>
      <c r="J125" s="139">
        <v>-1.39835</v>
      </c>
      <c r="K125" s="140" t="s">
        <v>371</v>
      </c>
      <c r="L125" s="139">
        <v>0.5</v>
      </c>
    </row>
    <row r="126" spans="1:12" ht="13.5" hidden="1" customHeight="1">
      <c r="A126" s="140" t="s">
        <v>370</v>
      </c>
      <c r="B126" s="139">
        <v>1</v>
      </c>
      <c r="C126" s="140" t="s">
        <v>18</v>
      </c>
      <c r="D126" s="140" t="s">
        <v>19</v>
      </c>
      <c r="E126" s="139">
        <v>0.20660000000000001</v>
      </c>
      <c r="F126" s="139">
        <v>-2.5933000000000002</v>
      </c>
      <c r="G126" s="139">
        <v>1.682E-4</v>
      </c>
      <c r="H126" s="139">
        <v>3.712E-2</v>
      </c>
      <c r="I126" s="139">
        <v>1.2099999999999999E-3</v>
      </c>
      <c r="J126" s="139">
        <v>6.1679999999999999E-2</v>
      </c>
      <c r="K126" s="140" t="s">
        <v>371</v>
      </c>
      <c r="L126" s="139">
        <v>1</v>
      </c>
    </row>
    <row r="127" spans="1:12" ht="13.5" hidden="1" customHeight="1">
      <c r="A127" s="140" t="s">
        <v>370</v>
      </c>
      <c r="B127" s="139">
        <v>1.5</v>
      </c>
      <c r="C127" s="140" t="s">
        <v>18</v>
      </c>
      <c r="D127" s="140" t="s">
        <v>19</v>
      </c>
      <c r="E127" s="139">
        <v>0.20660000000000001</v>
      </c>
      <c r="F127" s="139">
        <v>-1.9398</v>
      </c>
      <c r="G127" s="139">
        <v>1.682E-4</v>
      </c>
      <c r="H127" s="139">
        <v>3.712E-2</v>
      </c>
      <c r="I127" s="139">
        <v>1.2700000000000001E-3</v>
      </c>
      <c r="J127" s="139">
        <v>1.19496</v>
      </c>
      <c r="K127" s="140" t="s">
        <v>371</v>
      </c>
      <c r="L127" s="139">
        <v>1.5</v>
      </c>
    </row>
    <row r="128" spans="1:12" ht="13.5" hidden="1" customHeight="1">
      <c r="A128" s="140" t="s">
        <v>370</v>
      </c>
      <c r="B128" s="139">
        <v>2</v>
      </c>
      <c r="C128" s="140" t="s">
        <v>18</v>
      </c>
      <c r="D128" s="140" t="s">
        <v>19</v>
      </c>
      <c r="E128" s="139">
        <v>0.20660000000000001</v>
      </c>
      <c r="F128" s="139">
        <v>-1.2863</v>
      </c>
      <c r="G128" s="139">
        <v>1.682E-4</v>
      </c>
      <c r="H128" s="139">
        <v>3.712E-2</v>
      </c>
      <c r="I128" s="139">
        <v>1.34E-3</v>
      </c>
      <c r="J128" s="139">
        <v>2.00814</v>
      </c>
      <c r="K128" s="140" t="s">
        <v>371</v>
      </c>
      <c r="L128" s="139">
        <v>2</v>
      </c>
    </row>
    <row r="129" spans="1:12" ht="13.5" hidden="1" customHeight="1">
      <c r="A129" s="140" t="s">
        <v>370</v>
      </c>
      <c r="B129" s="139">
        <v>2.5</v>
      </c>
      <c r="C129" s="140" t="s">
        <v>18</v>
      </c>
      <c r="D129" s="140" t="s">
        <v>19</v>
      </c>
      <c r="E129" s="139">
        <v>0.20660000000000001</v>
      </c>
      <c r="F129" s="139">
        <v>-0.63280000000000003</v>
      </c>
      <c r="G129" s="139">
        <v>1.682E-4</v>
      </c>
      <c r="H129" s="139">
        <v>3.712E-2</v>
      </c>
      <c r="I129" s="139">
        <v>1.4E-3</v>
      </c>
      <c r="J129" s="139">
        <v>2.56141</v>
      </c>
      <c r="K129" s="140" t="s">
        <v>371</v>
      </c>
      <c r="L129" s="139">
        <v>2.5</v>
      </c>
    </row>
    <row r="130" spans="1:12" ht="13.5" hidden="1" customHeight="1">
      <c r="A130" s="140" t="s">
        <v>370</v>
      </c>
      <c r="B130" s="139">
        <v>3</v>
      </c>
      <c r="C130" s="140" t="s">
        <v>18</v>
      </c>
      <c r="D130" s="140" t="s">
        <v>19</v>
      </c>
      <c r="E130" s="139">
        <v>0.20660000000000001</v>
      </c>
      <c r="F130" s="139">
        <v>2.07E-2</v>
      </c>
      <c r="G130" s="139">
        <v>1.682E-4</v>
      </c>
      <c r="H130" s="139">
        <v>3.712E-2</v>
      </c>
      <c r="I130" s="139">
        <v>1.4599999999999999E-3</v>
      </c>
      <c r="J130" s="139">
        <v>2.9584999999999999</v>
      </c>
      <c r="K130" s="140" t="s">
        <v>371</v>
      </c>
      <c r="L130" s="139">
        <v>3</v>
      </c>
    </row>
    <row r="131" spans="1:12" ht="13.5" hidden="1" customHeight="1">
      <c r="A131" s="140" t="s">
        <v>370</v>
      </c>
      <c r="B131" s="139">
        <v>3.5</v>
      </c>
      <c r="C131" s="140" t="s">
        <v>18</v>
      </c>
      <c r="D131" s="140" t="s">
        <v>19</v>
      </c>
      <c r="E131" s="139">
        <v>0.20660000000000001</v>
      </c>
      <c r="F131" s="139">
        <v>0.67420000000000002</v>
      </c>
      <c r="G131" s="139">
        <v>1.682E-4</v>
      </c>
      <c r="H131" s="139">
        <v>3.712E-2</v>
      </c>
      <c r="I131" s="139">
        <v>1.5200000000000001E-3</v>
      </c>
      <c r="J131" s="139">
        <v>3.0410400000000002</v>
      </c>
      <c r="K131" s="140" t="s">
        <v>371</v>
      </c>
      <c r="L131" s="139">
        <v>3.5</v>
      </c>
    </row>
    <row r="132" spans="1:12" ht="13.5" hidden="1" customHeight="1">
      <c r="A132" s="140" t="s">
        <v>370</v>
      </c>
      <c r="B132" s="139">
        <v>4</v>
      </c>
      <c r="C132" s="140" t="s">
        <v>18</v>
      </c>
      <c r="D132" s="140" t="s">
        <v>19</v>
      </c>
      <c r="E132" s="139">
        <v>0.20660000000000001</v>
      </c>
      <c r="F132" s="139">
        <v>1.3277000000000001</v>
      </c>
      <c r="G132" s="139">
        <v>1.682E-4</v>
      </c>
      <c r="H132" s="139">
        <v>3.712E-2</v>
      </c>
      <c r="I132" s="139">
        <v>1.5900000000000001E-3</v>
      </c>
      <c r="J132" s="139">
        <v>2.79684</v>
      </c>
      <c r="K132" s="140" t="s">
        <v>371</v>
      </c>
      <c r="L132" s="139">
        <v>4</v>
      </c>
    </row>
    <row r="133" spans="1:12" ht="13.5" hidden="1" customHeight="1">
      <c r="A133" s="140" t="s">
        <v>370</v>
      </c>
      <c r="B133" s="139">
        <v>4.5</v>
      </c>
      <c r="C133" s="140" t="s">
        <v>18</v>
      </c>
      <c r="D133" s="140" t="s">
        <v>19</v>
      </c>
      <c r="E133" s="139">
        <v>0.20660000000000001</v>
      </c>
      <c r="F133" s="139">
        <v>1.9812000000000001</v>
      </c>
      <c r="G133" s="139">
        <v>1.682E-4</v>
      </c>
      <c r="H133" s="139">
        <v>3.712E-2</v>
      </c>
      <c r="I133" s="139">
        <v>1.65E-3</v>
      </c>
      <c r="J133" s="139">
        <v>2.2258900000000001</v>
      </c>
      <c r="K133" s="140" t="s">
        <v>371</v>
      </c>
      <c r="L133" s="139">
        <v>4.5</v>
      </c>
    </row>
    <row r="134" spans="1:12" ht="13.5" hidden="1" customHeight="1">
      <c r="A134" s="140" t="s">
        <v>370</v>
      </c>
      <c r="B134" s="139">
        <v>5</v>
      </c>
      <c r="C134" s="140" t="s">
        <v>18</v>
      </c>
      <c r="D134" s="140" t="s">
        <v>19</v>
      </c>
      <c r="E134" s="139">
        <v>0.20660000000000001</v>
      </c>
      <c r="F134" s="139">
        <v>2.6347</v>
      </c>
      <c r="G134" s="139">
        <v>1.682E-4</v>
      </c>
      <c r="H134" s="139">
        <v>3.712E-2</v>
      </c>
      <c r="I134" s="139">
        <v>1.7099999999999999E-3</v>
      </c>
      <c r="J134" s="139">
        <v>1.3281799999999999</v>
      </c>
      <c r="K134" s="140" t="s">
        <v>371</v>
      </c>
      <c r="L134" s="139">
        <v>5</v>
      </c>
    </row>
    <row r="135" spans="1:12" ht="13.5" hidden="1" customHeight="1">
      <c r="A135" s="140" t="s">
        <v>370</v>
      </c>
      <c r="B135" s="139">
        <v>5.5</v>
      </c>
      <c r="C135" s="140" t="s">
        <v>18</v>
      </c>
      <c r="D135" s="140" t="s">
        <v>19</v>
      </c>
      <c r="E135" s="139">
        <v>0.20660000000000001</v>
      </c>
      <c r="F135" s="139">
        <v>3.2881999999999998</v>
      </c>
      <c r="G135" s="139">
        <v>1.682E-4</v>
      </c>
      <c r="H135" s="139">
        <v>3.712E-2</v>
      </c>
      <c r="I135" s="139">
        <v>1.7799999999999999E-3</v>
      </c>
      <c r="J135" s="139">
        <v>0.10373</v>
      </c>
      <c r="K135" s="140" t="s">
        <v>371</v>
      </c>
      <c r="L135" s="139">
        <v>5.5</v>
      </c>
    </row>
    <row r="136" spans="1:12" ht="13.5" hidden="1" customHeight="1">
      <c r="A136" s="140" t="s">
        <v>370</v>
      </c>
      <c r="B136" s="139">
        <v>6</v>
      </c>
      <c r="C136" s="140" t="s">
        <v>18</v>
      </c>
      <c r="D136" s="140" t="s">
        <v>19</v>
      </c>
      <c r="E136" s="139">
        <v>0.20660000000000001</v>
      </c>
      <c r="F136" s="139">
        <v>3.9417</v>
      </c>
      <c r="G136" s="139">
        <v>1.682E-4</v>
      </c>
      <c r="H136" s="139">
        <v>3.712E-2</v>
      </c>
      <c r="I136" s="139">
        <v>1.8400000000000001E-3</v>
      </c>
      <c r="J136" s="139">
        <v>-1.44747</v>
      </c>
      <c r="K136" s="140" t="s">
        <v>371</v>
      </c>
      <c r="L136" s="139">
        <v>6</v>
      </c>
    </row>
    <row r="137" spans="1:12" ht="13.5" hidden="1" customHeight="1">
      <c r="A137" s="140" t="s">
        <v>370</v>
      </c>
      <c r="B137" s="139">
        <v>0</v>
      </c>
      <c r="C137" s="140" t="s">
        <v>18</v>
      </c>
      <c r="D137" s="140" t="s">
        <v>19</v>
      </c>
      <c r="E137" s="139">
        <v>-0.14399999999999999</v>
      </c>
      <c r="F137" s="139">
        <v>-4.4127999999999998</v>
      </c>
      <c r="G137" s="139">
        <v>-1.4779999999999999E-4</v>
      </c>
      <c r="H137" s="139">
        <v>2.0619999999999999E-2</v>
      </c>
      <c r="I137" s="139">
        <v>-5.9540000000000003E-5</v>
      </c>
      <c r="J137" s="139">
        <v>-4.3985399999999997</v>
      </c>
      <c r="K137" s="140" t="s">
        <v>371</v>
      </c>
      <c r="L137" s="139">
        <v>0</v>
      </c>
    </row>
    <row r="138" spans="1:12" ht="13.5" hidden="1" customHeight="1">
      <c r="A138" s="140" t="s">
        <v>370</v>
      </c>
      <c r="B138" s="139">
        <v>0.5</v>
      </c>
      <c r="C138" s="140" t="s">
        <v>18</v>
      </c>
      <c r="D138" s="140" t="s">
        <v>19</v>
      </c>
      <c r="E138" s="139">
        <v>-0.14399999999999999</v>
      </c>
      <c r="F138" s="139">
        <v>-3.7593000000000001</v>
      </c>
      <c r="G138" s="139">
        <v>-1.4779999999999999E-4</v>
      </c>
      <c r="H138" s="139">
        <v>2.0619999999999999E-2</v>
      </c>
      <c r="I138" s="139">
        <v>-1.2999999999999999E-4</v>
      </c>
      <c r="J138" s="139">
        <v>-2.3554900000000001</v>
      </c>
      <c r="K138" s="140" t="s">
        <v>371</v>
      </c>
      <c r="L138" s="139">
        <v>0.5</v>
      </c>
    </row>
    <row r="139" spans="1:12" ht="13.5" hidden="1" customHeight="1">
      <c r="A139" s="140" t="s">
        <v>370</v>
      </c>
      <c r="B139" s="139">
        <v>1</v>
      </c>
      <c r="C139" s="140" t="s">
        <v>18</v>
      </c>
      <c r="D139" s="140" t="s">
        <v>19</v>
      </c>
      <c r="E139" s="139">
        <v>-0.14399999999999999</v>
      </c>
      <c r="F139" s="139">
        <v>-3.1057999999999999</v>
      </c>
      <c r="G139" s="139">
        <v>-1.4779999999999999E-4</v>
      </c>
      <c r="H139" s="139">
        <v>2.0619999999999999E-2</v>
      </c>
      <c r="I139" s="139">
        <v>-2.1000000000000001E-4</v>
      </c>
      <c r="J139" s="139">
        <v>-0.63919000000000004</v>
      </c>
      <c r="K139" s="140" t="s">
        <v>371</v>
      </c>
      <c r="L139" s="139">
        <v>1</v>
      </c>
    </row>
    <row r="140" spans="1:12" ht="13.5" hidden="1" customHeight="1">
      <c r="A140" s="140" t="s">
        <v>370</v>
      </c>
      <c r="B140" s="139">
        <v>1.5</v>
      </c>
      <c r="C140" s="140" t="s">
        <v>18</v>
      </c>
      <c r="D140" s="140" t="s">
        <v>19</v>
      </c>
      <c r="E140" s="139">
        <v>-0.14399999999999999</v>
      </c>
      <c r="F140" s="139">
        <v>-2.4523000000000001</v>
      </c>
      <c r="G140" s="139">
        <v>-1.4779999999999999E-4</v>
      </c>
      <c r="H140" s="139">
        <v>2.0619999999999999E-2</v>
      </c>
      <c r="I140" s="139">
        <v>-2.7999999999999998E-4</v>
      </c>
      <c r="J140" s="139">
        <v>0.75034999999999996</v>
      </c>
      <c r="K140" s="140" t="s">
        <v>371</v>
      </c>
      <c r="L140" s="139">
        <v>1.5</v>
      </c>
    </row>
    <row r="141" spans="1:12" ht="13.5" hidden="1" customHeight="1">
      <c r="A141" s="140" t="s">
        <v>370</v>
      </c>
      <c r="B141" s="139">
        <v>2</v>
      </c>
      <c r="C141" s="140" t="s">
        <v>18</v>
      </c>
      <c r="D141" s="140" t="s">
        <v>19</v>
      </c>
      <c r="E141" s="139">
        <v>-0.14399999999999999</v>
      </c>
      <c r="F141" s="139">
        <v>-1.7988</v>
      </c>
      <c r="G141" s="139">
        <v>-1.4779999999999999E-4</v>
      </c>
      <c r="H141" s="139">
        <v>2.0619999999999999E-2</v>
      </c>
      <c r="I141" s="139">
        <v>-3.6000000000000002E-4</v>
      </c>
      <c r="J141" s="139">
        <v>1.81315</v>
      </c>
      <c r="K141" s="140" t="s">
        <v>371</v>
      </c>
      <c r="L141" s="139">
        <v>2</v>
      </c>
    </row>
    <row r="142" spans="1:12" ht="13.5" hidden="1" customHeight="1">
      <c r="A142" s="140" t="s">
        <v>370</v>
      </c>
      <c r="B142" s="139">
        <v>2.5</v>
      </c>
      <c r="C142" s="140" t="s">
        <v>18</v>
      </c>
      <c r="D142" s="140" t="s">
        <v>19</v>
      </c>
      <c r="E142" s="139">
        <v>-0.14399999999999999</v>
      </c>
      <c r="F142" s="139">
        <v>-1.1453</v>
      </c>
      <c r="G142" s="139">
        <v>-1.4779999999999999E-4</v>
      </c>
      <c r="H142" s="139">
        <v>2.0619999999999999E-2</v>
      </c>
      <c r="I142" s="139">
        <v>-4.2999999999999999E-4</v>
      </c>
      <c r="J142" s="139">
        <v>2.4812699999999999</v>
      </c>
      <c r="K142" s="140" t="s">
        <v>371</v>
      </c>
      <c r="L142" s="139">
        <v>2.5</v>
      </c>
    </row>
    <row r="143" spans="1:12" ht="13.5" hidden="1" customHeight="1">
      <c r="A143" s="140" t="s">
        <v>370</v>
      </c>
      <c r="B143" s="139">
        <v>3</v>
      </c>
      <c r="C143" s="140" t="s">
        <v>18</v>
      </c>
      <c r="D143" s="140" t="s">
        <v>19</v>
      </c>
      <c r="E143" s="139">
        <v>-0.14399999999999999</v>
      </c>
      <c r="F143" s="139">
        <v>-0.49180000000000001</v>
      </c>
      <c r="G143" s="139">
        <v>-1.4779999999999999E-4</v>
      </c>
      <c r="H143" s="139">
        <v>2.0619999999999999E-2</v>
      </c>
      <c r="I143" s="139">
        <v>-5.1000000000000004E-4</v>
      </c>
      <c r="J143" s="139">
        <v>2.6343000000000001</v>
      </c>
      <c r="K143" s="140" t="s">
        <v>371</v>
      </c>
      <c r="L143" s="139">
        <v>3</v>
      </c>
    </row>
    <row r="144" spans="1:12" ht="13.5" hidden="1" customHeight="1">
      <c r="A144" s="140" t="s">
        <v>370</v>
      </c>
      <c r="B144" s="139">
        <v>3.5</v>
      </c>
      <c r="C144" s="140" t="s">
        <v>18</v>
      </c>
      <c r="D144" s="140" t="s">
        <v>19</v>
      </c>
      <c r="E144" s="139">
        <v>-0.14399999999999999</v>
      </c>
      <c r="F144" s="139">
        <v>0.16170000000000001</v>
      </c>
      <c r="G144" s="139">
        <v>-1.4779999999999999E-4</v>
      </c>
      <c r="H144" s="139">
        <v>2.0619999999999999E-2</v>
      </c>
      <c r="I144" s="139">
        <v>-5.8E-4</v>
      </c>
      <c r="J144" s="139">
        <v>2.4605800000000002</v>
      </c>
      <c r="K144" s="140" t="s">
        <v>371</v>
      </c>
      <c r="L144" s="139">
        <v>3.5</v>
      </c>
    </row>
    <row r="145" spans="1:12" ht="13.5" hidden="1" customHeight="1">
      <c r="A145" s="140" t="s">
        <v>370</v>
      </c>
      <c r="B145" s="139">
        <v>4</v>
      </c>
      <c r="C145" s="140" t="s">
        <v>18</v>
      </c>
      <c r="D145" s="140" t="s">
        <v>19</v>
      </c>
      <c r="E145" s="139">
        <v>-0.14399999999999999</v>
      </c>
      <c r="F145" s="139">
        <v>0.81520000000000004</v>
      </c>
      <c r="G145" s="139">
        <v>-1.4779999999999999E-4</v>
      </c>
      <c r="H145" s="139">
        <v>2.0619999999999999E-2</v>
      </c>
      <c r="I145" s="139">
        <v>-6.6E-4</v>
      </c>
      <c r="J145" s="139">
        <v>1.96011</v>
      </c>
      <c r="K145" s="140" t="s">
        <v>371</v>
      </c>
      <c r="L145" s="139">
        <v>4</v>
      </c>
    </row>
    <row r="146" spans="1:12" ht="13.5" hidden="1" customHeight="1">
      <c r="A146" s="140" t="s">
        <v>370</v>
      </c>
      <c r="B146" s="139">
        <v>4.5</v>
      </c>
      <c r="C146" s="140" t="s">
        <v>18</v>
      </c>
      <c r="D146" s="140" t="s">
        <v>19</v>
      </c>
      <c r="E146" s="139">
        <v>-0.14399999999999999</v>
      </c>
      <c r="F146" s="139">
        <v>1.4686999999999999</v>
      </c>
      <c r="G146" s="139">
        <v>-1.4779999999999999E-4</v>
      </c>
      <c r="H146" s="139">
        <v>2.0619999999999999E-2</v>
      </c>
      <c r="I146" s="139">
        <v>-7.2999999999999996E-4</v>
      </c>
      <c r="J146" s="139">
        <v>1.13289</v>
      </c>
      <c r="K146" s="140" t="s">
        <v>371</v>
      </c>
      <c r="L146" s="139">
        <v>4.5</v>
      </c>
    </row>
    <row r="147" spans="1:12" ht="13.5" hidden="1" customHeight="1">
      <c r="A147" s="140" t="s">
        <v>370</v>
      </c>
      <c r="B147" s="139">
        <v>5</v>
      </c>
      <c r="C147" s="140" t="s">
        <v>18</v>
      </c>
      <c r="D147" s="140" t="s">
        <v>19</v>
      </c>
      <c r="E147" s="139">
        <v>-0.14399999999999999</v>
      </c>
      <c r="F147" s="139">
        <v>2.1221999999999999</v>
      </c>
      <c r="G147" s="139">
        <v>-1.4779999999999999E-4</v>
      </c>
      <c r="H147" s="139">
        <v>2.0619999999999999E-2</v>
      </c>
      <c r="I147" s="139">
        <v>-8.0999999999999996E-4</v>
      </c>
      <c r="J147" s="139">
        <v>-2.1080000000000002E-2</v>
      </c>
      <c r="K147" s="140" t="s">
        <v>371</v>
      </c>
      <c r="L147" s="139">
        <v>5</v>
      </c>
    </row>
    <row r="148" spans="1:12" ht="13.5" hidden="1" customHeight="1">
      <c r="A148" s="140" t="s">
        <v>370</v>
      </c>
      <c r="B148" s="139">
        <v>5.5</v>
      </c>
      <c r="C148" s="140" t="s">
        <v>18</v>
      </c>
      <c r="D148" s="140" t="s">
        <v>19</v>
      </c>
      <c r="E148" s="139">
        <v>-0.14399999999999999</v>
      </c>
      <c r="F148" s="139">
        <v>2.7757000000000001</v>
      </c>
      <c r="G148" s="139">
        <v>-1.4779999999999999E-4</v>
      </c>
      <c r="H148" s="139">
        <v>2.0619999999999999E-2</v>
      </c>
      <c r="I148" s="139">
        <v>-8.8000000000000003E-4</v>
      </c>
      <c r="J148" s="139">
        <v>-1.5018</v>
      </c>
      <c r="K148" s="140" t="s">
        <v>371</v>
      </c>
      <c r="L148" s="139">
        <v>5.5</v>
      </c>
    </row>
    <row r="149" spans="1:12" ht="13.5" hidden="1" customHeight="1">
      <c r="A149" s="140" t="s">
        <v>370</v>
      </c>
      <c r="B149" s="139">
        <v>6</v>
      </c>
      <c r="C149" s="140" t="s">
        <v>18</v>
      </c>
      <c r="D149" s="140" t="s">
        <v>19</v>
      </c>
      <c r="E149" s="139">
        <v>-0.14399999999999999</v>
      </c>
      <c r="F149" s="139">
        <v>3.4291999999999998</v>
      </c>
      <c r="G149" s="139">
        <v>-1.4779999999999999E-4</v>
      </c>
      <c r="H149" s="139">
        <v>2.0619999999999999E-2</v>
      </c>
      <c r="I149" s="139">
        <v>-9.5E-4</v>
      </c>
      <c r="J149" s="139">
        <v>-3.3092700000000002</v>
      </c>
      <c r="K149" s="140" t="s">
        <v>371</v>
      </c>
      <c r="L149" s="139">
        <v>6</v>
      </c>
    </row>
    <row r="150" spans="1:12" ht="13.5" hidden="1" customHeight="1">
      <c r="A150" s="140" t="s">
        <v>17</v>
      </c>
      <c r="B150" s="139">
        <v>0</v>
      </c>
      <c r="C150" s="140" t="s">
        <v>18</v>
      </c>
      <c r="D150" s="140" t="s">
        <v>19</v>
      </c>
      <c r="E150" s="139">
        <v>-14.2723</v>
      </c>
      <c r="F150" s="139">
        <v>4.9299999999999997E-2</v>
      </c>
      <c r="G150" s="139">
        <v>0.58930000000000005</v>
      </c>
      <c r="H150" s="139">
        <v>3.5200000000000001E-3</v>
      </c>
      <c r="I150" s="139">
        <v>0.71089999999999998</v>
      </c>
      <c r="J150" s="139">
        <v>0.1419</v>
      </c>
      <c r="K150" s="140" t="s">
        <v>20</v>
      </c>
      <c r="L150" s="139">
        <v>0</v>
      </c>
    </row>
    <row r="151" spans="1:12" ht="13.5" hidden="1" customHeight="1">
      <c r="A151" s="140" t="s">
        <v>17</v>
      </c>
      <c r="B151" s="139">
        <v>1.35</v>
      </c>
      <c r="C151" s="140" t="s">
        <v>18</v>
      </c>
      <c r="D151" s="140" t="s">
        <v>19</v>
      </c>
      <c r="E151" s="139">
        <v>-14.2723</v>
      </c>
      <c r="F151" s="139">
        <v>-0.2288</v>
      </c>
      <c r="G151" s="139">
        <v>0.33910000000000001</v>
      </c>
      <c r="H151" s="139">
        <v>3.5200000000000001E-3</v>
      </c>
      <c r="I151" s="139">
        <v>8.4229999999999999E-2</v>
      </c>
      <c r="J151" s="139">
        <v>0.26302999999999999</v>
      </c>
      <c r="K151" s="140" t="s">
        <v>20</v>
      </c>
      <c r="L151" s="139">
        <v>1.35</v>
      </c>
    </row>
    <row r="152" spans="1:12" ht="13.5" hidden="1" customHeight="1">
      <c r="A152" s="140" t="s">
        <v>17</v>
      </c>
      <c r="B152" s="139">
        <v>2.7</v>
      </c>
      <c r="C152" s="140" t="s">
        <v>18</v>
      </c>
      <c r="D152" s="140" t="s">
        <v>19</v>
      </c>
      <c r="E152" s="139">
        <v>-14.2723</v>
      </c>
      <c r="F152" s="139">
        <v>-0.50690000000000002</v>
      </c>
      <c r="G152" s="139">
        <v>8.8800000000000004E-2</v>
      </c>
      <c r="H152" s="139">
        <v>3.5200000000000001E-3</v>
      </c>
      <c r="I152" s="139">
        <v>0.63461999999999996</v>
      </c>
      <c r="J152" s="139">
        <v>1.26187</v>
      </c>
      <c r="K152" s="140" t="s">
        <v>20</v>
      </c>
      <c r="L152" s="139">
        <v>2.7</v>
      </c>
    </row>
    <row r="153" spans="1:12" ht="13.5" hidden="1" customHeight="1">
      <c r="A153" s="140" t="s">
        <v>17</v>
      </c>
      <c r="B153" s="139">
        <v>0</v>
      </c>
      <c r="C153" s="140" t="s">
        <v>18</v>
      </c>
      <c r="D153" s="140" t="s">
        <v>19</v>
      </c>
      <c r="E153" s="139">
        <v>-24.658100000000001</v>
      </c>
      <c r="F153" s="139">
        <v>-1.0811999999999999</v>
      </c>
      <c r="G153" s="139">
        <v>-0.75109999999999999</v>
      </c>
      <c r="H153" s="139">
        <v>-3.2599999999999999E-3</v>
      </c>
      <c r="I153" s="139">
        <v>-0.82828999999999997</v>
      </c>
      <c r="J153" s="139">
        <v>-1.0924400000000001</v>
      </c>
      <c r="K153" s="140" t="s">
        <v>20</v>
      </c>
      <c r="L153" s="139">
        <v>0</v>
      </c>
    </row>
    <row r="154" spans="1:12" ht="13.5" hidden="1" customHeight="1">
      <c r="A154" s="140" t="s">
        <v>17</v>
      </c>
      <c r="B154" s="139">
        <v>1.35</v>
      </c>
      <c r="C154" s="140" t="s">
        <v>18</v>
      </c>
      <c r="D154" s="140" t="s">
        <v>19</v>
      </c>
      <c r="E154" s="139">
        <v>-24.658100000000001</v>
      </c>
      <c r="F154" s="139">
        <v>-0.872</v>
      </c>
      <c r="G154" s="139">
        <v>-0.54179999999999995</v>
      </c>
      <c r="H154" s="139">
        <v>-3.2599999999999999E-3</v>
      </c>
      <c r="I154" s="139">
        <v>4.4409999999999998E-2</v>
      </c>
      <c r="J154" s="139">
        <v>0.22595999999999999</v>
      </c>
      <c r="K154" s="140" t="s">
        <v>20</v>
      </c>
      <c r="L154" s="139">
        <v>1.35</v>
      </c>
    </row>
    <row r="155" spans="1:12" ht="13.5" hidden="1" customHeight="1">
      <c r="A155" s="140" t="s">
        <v>17</v>
      </c>
      <c r="B155" s="139">
        <v>2.7</v>
      </c>
      <c r="C155" s="140" t="s">
        <v>18</v>
      </c>
      <c r="D155" s="140" t="s">
        <v>19</v>
      </c>
      <c r="E155" s="139">
        <v>-24.658100000000001</v>
      </c>
      <c r="F155" s="139">
        <v>-0.66269999999999996</v>
      </c>
      <c r="G155" s="139">
        <v>-0.33260000000000001</v>
      </c>
      <c r="H155" s="139">
        <v>-3.2599999999999999E-3</v>
      </c>
      <c r="I155" s="139">
        <v>-0.20455999999999999</v>
      </c>
      <c r="J155" s="139">
        <v>0.75960000000000005</v>
      </c>
      <c r="K155" s="140" t="s">
        <v>20</v>
      </c>
      <c r="L155" s="139">
        <v>2.7</v>
      </c>
    </row>
    <row r="156" spans="1:12" ht="13.5" customHeight="1">
      <c r="A156" s="140" t="s">
        <v>21</v>
      </c>
      <c r="B156" s="139">
        <v>0</v>
      </c>
      <c r="C156" s="140" t="s">
        <v>18</v>
      </c>
      <c r="D156" s="140" t="s">
        <v>19</v>
      </c>
      <c r="E156" s="139">
        <v>-7.1840999999999999</v>
      </c>
      <c r="F156" s="139">
        <v>0.26629999999999998</v>
      </c>
      <c r="G156" s="139">
        <v>0.85350000000000004</v>
      </c>
      <c r="H156" s="139">
        <v>1.8E-3</v>
      </c>
      <c r="I156" s="139">
        <v>0.92827000000000004</v>
      </c>
      <c r="J156" s="139">
        <v>-0.18462999999999999</v>
      </c>
      <c r="K156" s="140" t="s">
        <v>22</v>
      </c>
      <c r="L156" s="139">
        <v>0</v>
      </c>
    </row>
    <row r="157" spans="1:12" ht="13.5" customHeight="1">
      <c r="A157" s="140" t="s">
        <v>21</v>
      </c>
      <c r="B157" s="139">
        <v>1.8</v>
      </c>
      <c r="C157" s="140" t="s">
        <v>18</v>
      </c>
      <c r="D157" s="140" t="s">
        <v>19</v>
      </c>
      <c r="E157" s="139">
        <v>-7.1840999999999999</v>
      </c>
      <c r="F157" s="139">
        <v>-0.28810000000000002</v>
      </c>
      <c r="G157" s="139">
        <v>0.35449999999999998</v>
      </c>
      <c r="H157" s="139">
        <v>1.8E-3</v>
      </c>
      <c r="I157" s="139">
        <v>0.13847000000000001</v>
      </c>
      <c r="J157" s="139">
        <v>0.15619</v>
      </c>
      <c r="K157" s="140" t="s">
        <v>22</v>
      </c>
      <c r="L157" s="139">
        <v>1.8</v>
      </c>
    </row>
    <row r="158" spans="1:12" ht="13.5" customHeight="1">
      <c r="A158" s="140" t="s">
        <v>21</v>
      </c>
      <c r="B158" s="139">
        <v>3.6</v>
      </c>
      <c r="C158" s="140" t="s">
        <v>18</v>
      </c>
      <c r="D158" s="140" t="s">
        <v>19</v>
      </c>
      <c r="E158" s="139">
        <v>-7.1840999999999999</v>
      </c>
      <c r="F158" s="139">
        <v>-0.5998</v>
      </c>
      <c r="G158" s="139">
        <v>-0.12379999999999999</v>
      </c>
      <c r="H158" s="139">
        <v>1.8E-3</v>
      </c>
      <c r="I158" s="139">
        <v>0.87170000000000003</v>
      </c>
      <c r="J158" s="139">
        <v>1.6101099999999999</v>
      </c>
      <c r="K158" s="140" t="s">
        <v>22</v>
      </c>
      <c r="L158" s="139">
        <v>3.6</v>
      </c>
    </row>
    <row r="159" spans="1:12" ht="13.5" customHeight="1">
      <c r="A159" s="140" t="s">
        <v>21</v>
      </c>
      <c r="B159" s="139">
        <v>0</v>
      </c>
      <c r="C159" s="140" t="s">
        <v>18</v>
      </c>
      <c r="D159" s="140" t="s">
        <v>19</v>
      </c>
      <c r="E159" s="139">
        <v>-15.1983</v>
      </c>
      <c r="F159" s="139">
        <v>-1.4314</v>
      </c>
      <c r="G159" s="139">
        <v>-1.0310999999999999</v>
      </c>
      <c r="H159" s="139">
        <v>-1.9499999999999999E-3</v>
      </c>
      <c r="I159" s="139">
        <v>-1.3431999999999999</v>
      </c>
      <c r="J159" s="139">
        <v>-2.0461800000000001</v>
      </c>
      <c r="K159" s="140" t="s">
        <v>22</v>
      </c>
      <c r="L159" s="139">
        <v>0</v>
      </c>
    </row>
    <row r="160" spans="1:12" ht="13.5" customHeight="1">
      <c r="A160" s="140" t="s">
        <v>21</v>
      </c>
      <c r="B160" s="139">
        <v>1.8</v>
      </c>
      <c r="C160" s="140" t="s">
        <v>18</v>
      </c>
      <c r="D160" s="140" t="s">
        <v>19</v>
      </c>
      <c r="E160" s="139">
        <v>-15.1983</v>
      </c>
      <c r="F160" s="139">
        <v>-1.0156000000000001</v>
      </c>
      <c r="G160" s="139">
        <v>-0.61529999999999996</v>
      </c>
      <c r="H160" s="139">
        <v>-1.9499999999999999E-3</v>
      </c>
      <c r="I160" s="139">
        <v>-0.16206999999999999</v>
      </c>
      <c r="J160" s="139">
        <v>-0.16503000000000001</v>
      </c>
      <c r="K160" s="140" t="s">
        <v>22</v>
      </c>
      <c r="L160" s="139">
        <v>1.8</v>
      </c>
    </row>
    <row r="161" spans="1:12" ht="13.5" customHeight="1">
      <c r="A161" s="140" t="s">
        <v>21</v>
      </c>
      <c r="B161" s="139">
        <v>3.6</v>
      </c>
      <c r="C161" s="140" t="s">
        <v>18</v>
      </c>
      <c r="D161" s="140" t="s">
        <v>19</v>
      </c>
      <c r="E161" s="139">
        <v>-15.1983</v>
      </c>
      <c r="F161" s="139">
        <v>-0.84250000000000003</v>
      </c>
      <c r="G161" s="139">
        <v>-0.2044</v>
      </c>
      <c r="H161" s="139">
        <v>-1.9499999999999999E-3</v>
      </c>
      <c r="I161" s="139">
        <v>-0.34900999999999999</v>
      </c>
      <c r="J161" s="139">
        <v>0.85248999999999997</v>
      </c>
      <c r="K161" s="140" t="s">
        <v>22</v>
      </c>
      <c r="L161" s="139">
        <v>3.6</v>
      </c>
    </row>
    <row r="162" spans="1:12" ht="13.5" hidden="1" customHeight="1">
      <c r="A162" s="140" t="s">
        <v>23</v>
      </c>
      <c r="B162" s="139">
        <v>0</v>
      </c>
      <c r="C162" s="140" t="s">
        <v>18</v>
      </c>
      <c r="D162" s="140" t="s">
        <v>19</v>
      </c>
      <c r="E162" s="139">
        <v>-0.19819999999999999</v>
      </c>
      <c r="F162" s="139">
        <v>0.4078</v>
      </c>
      <c r="G162" s="139">
        <v>0.63139999999999996</v>
      </c>
      <c r="H162" s="139">
        <v>-4.4200000000000003E-3</v>
      </c>
      <c r="I162" s="139">
        <v>0.41021999999999997</v>
      </c>
      <c r="J162" s="139">
        <v>-0.23341000000000001</v>
      </c>
      <c r="K162" s="140" t="s">
        <v>24</v>
      </c>
      <c r="L162" s="139">
        <v>0</v>
      </c>
    </row>
    <row r="163" spans="1:12" ht="13.5" hidden="1" customHeight="1">
      <c r="A163" s="140" t="s">
        <v>23</v>
      </c>
      <c r="B163" s="139">
        <v>1.8</v>
      </c>
      <c r="C163" s="140" t="s">
        <v>18</v>
      </c>
      <c r="D163" s="140" t="s">
        <v>19</v>
      </c>
      <c r="E163" s="139">
        <v>-0.19819999999999999</v>
      </c>
      <c r="F163" s="139">
        <v>-0.18440000000000001</v>
      </c>
      <c r="G163" s="139">
        <v>9.8500000000000004E-2</v>
      </c>
      <c r="H163" s="139">
        <v>-4.4200000000000003E-3</v>
      </c>
      <c r="I163" s="139">
        <v>0.12537999999999999</v>
      </c>
      <c r="J163" s="139">
        <v>-4.129E-2</v>
      </c>
      <c r="K163" s="140" t="s">
        <v>24</v>
      </c>
      <c r="L163" s="139">
        <v>1.8</v>
      </c>
    </row>
    <row r="164" spans="1:12" ht="13.5" hidden="1" customHeight="1">
      <c r="A164" s="140" t="s">
        <v>23</v>
      </c>
      <c r="B164" s="139">
        <v>3.6</v>
      </c>
      <c r="C164" s="140" t="s">
        <v>18</v>
      </c>
      <c r="D164" s="140" t="s">
        <v>19</v>
      </c>
      <c r="E164" s="139">
        <v>-0.19819999999999999</v>
      </c>
      <c r="F164" s="139">
        <v>-1.15E-2</v>
      </c>
      <c r="G164" s="139">
        <v>0.20200000000000001</v>
      </c>
      <c r="H164" s="139">
        <v>-4.4200000000000003E-3</v>
      </c>
      <c r="I164" s="139">
        <v>0.16195000000000001</v>
      </c>
      <c r="J164" s="139">
        <v>0.43057000000000001</v>
      </c>
      <c r="K164" s="140" t="s">
        <v>24</v>
      </c>
      <c r="L164" s="139">
        <v>3.6</v>
      </c>
    </row>
    <row r="165" spans="1:12" ht="13.5" hidden="1" customHeight="1">
      <c r="A165" s="140" t="s">
        <v>23</v>
      </c>
      <c r="B165" s="139">
        <v>0</v>
      </c>
      <c r="C165" s="140" t="s">
        <v>18</v>
      </c>
      <c r="D165" s="140" t="s">
        <v>19</v>
      </c>
      <c r="E165" s="139">
        <v>-5.7342000000000004</v>
      </c>
      <c r="F165" s="139">
        <v>-0.90069999999999995</v>
      </c>
      <c r="G165" s="139">
        <v>-0.68720000000000003</v>
      </c>
      <c r="H165" s="139">
        <v>-7.9299999999999995E-3</v>
      </c>
      <c r="I165" s="139">
        <v>-0.71145999999999998</v>
      </c>
      <c r="J165" s="139">
        <v>-1.26244</v>
      </c>
      <c r="K165" s="140" t="s">
        <v>24</v>
      </c>
      <c r="L165" s="139">
        <v>0</v>
      </c>
    </row>
    <row r="166" spans="1:12" ht="13.5" hidden="1" customHeight="1">
      <c r="A166" s="140" t="s">
        <v>23</v>
      </c>
      <c r="B166" s="139">
        <v>1.8</v>
      </c>
      <c r="C166" s="140" t="s">
        <v>18</v>
      </c>
      <c r="D166" s="140" t="s">
        <v>19</v>
      </c>
      <c r="E166" s="139">
        <v>-5.7342000000000004</v>
      </c>
      <c r="F166" s="139">
        <v>-0.45610000000000001</v>
      </c>
      <c r="G166" s="139">
        <v>-0.24260000000000001</v>
      </c>
      <c r="H166" s="139">
        <v>-7.9299999999999995E-3</v>
      </c>
      <c r="I166" s="139">
        <v>-0.24843000000000001</v>
      </c>
      <c r="J166" s="139">
        <v>-0.43440000000000001</v>
      </c>
      <c r="K166" s="140" t="s">
        <v>24</v>
      </c>
      <c r="L166" s="139">
        <v>1.8</v>
      </c>
    </row>
    <row r="167" spans="1:12" ht="13.5" hidden="1" customHeight="1">
      <c r="A167" s="140" t="s">
        <v>23</v>
      </c>
      <c r="B167" s="139">
        <v>3.6</v>
      </c>
      <c r="C167" s="140" t="s">
        <v>18</v>
      </c>
      <c r="D167" s="140" t="s">
        <v>19</v>
      </c>
      <c r="E167" s="139">
        <v>-5.7342000000000004</v>
      </c>
      <c r="F167" s="139">
        <v>-0.77659999999999996</v>
      </c>
      <c r="G167" s="139">
        <v>-0.44429999999999997</v>
      </c>
      <c r="H167" s="139">
        <v>-7.9299999999999995E-3</v>
      </c>
      <c r="I167" s="139">
        <v>5.5789999999999999E-2</v>
      </c>
      <c r="J167" s="139">
        <v>0.36070999999999998</v>
      </c>
      <c r="K167" s="140" t="s">
        <v>24</v>
      </c>
      <c r="L167" s="139">
        <v>3.6</v>
      </c>
    </row>
    <row r="168" spans="1:12" ht="13.5" hidden="1" customHeight="1">
      <c r="A168" s="140" t="s">
        <v>372</v>
      </c>
      <c r="B168" s="139">
        <v>0</v>
      </c>
      <c r="C168" s="140" t="s">
        <v>18</v>
      </c>
      <c r="D168" s="140" t="s">
        <v>19</v>
      </c>
      <c r="E168" s="139">
        <v>0.12770000000000001</v>
      </c>
      <c r="F168" s="139">
        <v>-2.0387</v>
      </c>
      <c r="G168" s="139">
        <v>1.504E-4</v>
      </c>
      <c r="H168" s="139">
        <v>-1.073E-2</v>
      </c>
      <c r="I168" s="139">
        <v>1.1800000000000001E-3</v>
      </c>
      <c r="J168" s="139">
        <v>-1.53362</v>
      </c>
      <c r="K168" s="140" t="s">
        <v>373</v>
      </c>
      <c r="L168" s="139">
        <v>0</v>
      </c>
    </row>
    <row r="169" spans="1:12" ht="13.5" hidden="1" customHeight="1">
      <c r="A169" s="140" t="s">
        <v>372</v>
      </c>
      <c r="B169" s="139">
        <v>0.5</v>
      </c>
      <c r="C169" s="140" t="s">
        <v>18</v>
      </c>
      <c r="D169" s="140" t="s">
        <v>19</v>
      </c>
      <c r="E169" s="139">
        <v>0.12770000000000001</v>
      </c>
      <c r="F169" s="139">
        <v>-1.6821999999999999</v>
      </c>
      <c r="G169" s="139">
        <v>1.504E-4</v>
      </c>
      <c r="H169" s="139">
        <v>-1.073E-2</v>
      </c>
      <c r="I169" s="139">
        <v>1.1100000000000001E-3</v>
      </c>
      <c r="J169" s="139">
        <v>-0.60072999999999999</v>
      </c>
      <c r="K169" s="140" t="s">
        <v>373</v>
      </c>
      <c r="L169" s="139">
        <v>0.5</v>
      </c>
    </row>
    <row r="170" spans="1:12" ht="13.5" hidden="1" customHeight="1">
      <c r="A170" s="140" t="s">
        <v>372</v>
      </c>
      <c r="B170" s="139">
        <v>1</v>
      </c>
      <c r="C170" s="140" t="s">
        <v>18</v>
      </c>
      <c r="D170" s="140" t="s">
        <v>19</v>
      </c>
      <c r="E170" s="139">
        <v>0.12770000000000001</v>
      </c>
      <c r="F170" s="139">
        <v>-1.3257000000000001</v>
      </c>
      <c r="G170" s="139">
        <v>1.504E-4</v>
      </c>
      <c r="H170" s="139">
        <v>-1.073E-2</v>
      </c>
      <c r="I170" s="139">
        <v>1.0300000000000001E-3</v>
      </c>
      <c r="J170" s="139">
        <v>0.15726999999999999</v>
      </c>
      <c r="K170" s="140" t="s">
        <v>373</v>
      </c>
      <c r="L170" s="139">
        <v>1</v>
      </c>
    </row>
    <row r="171" spans="1:12" ht="13.5" hidden="1" customHeight="1">
      <c r="A171" s="140" t="s">
        <v>372</v>
      </c>
      <c r="B171" s="139">
        <v>1.5</v>
      </c>
      <c r="C171" s="140" t="s">
        <v>18</v>
      </c>
      <c r="D171" s="140" t="s">
        <v>19</v>
      </c>
      <c r="E171" s="139">
        <v>0.12770000000000001</v>
      </c>
      <c r="F171" s="139">
        <v>-0.96919999999999995</v>
      </c>
      <c r="G171" s="139">
        <v>1.504E-4</v>
      </c>
      <c r="H171" s="139">
        <v>-1.073E-2</v>
      </c>
      <c r="I171" s="139">
        <v>9.6000000000000002E-4</v>
      </c>
      <c r="J171" s="139">
        <v>0.73702000000000001</v>
      </c>
      <c r="K171" s="140" t="s">
        <v>373</v>
      </c>
      <c r="L171" s="139">
        <v>1.5</v>
      </c>
    </row>
    <row r="172" spans="1:12" ht="13.5" hidden="1" customHeight="1">
      <c r="A172" s="140" t="s">
        <v>372</v>
      </c>
      <c r="B172" s="139">
        <v>2</v>
      </c>
      <c r="C172" s="140" t="s">
        <v>18</v>
      </c>
      <c r="D172" s="140" t="s">
        <v>19</v>
      </c>
      <c r="E172" s="139">
        <v>0.12770000000000001</v>
      </c>
      <c r="F172" s="139">
        <v>-0.61270000000000002</v>
      </c>
      <c r="G172" s="139">
        <v>1.504E-4</v>
      </c>
      <c r="H172" s="139">
        <v>-1.073E-2</v>
      </c>
      <c r="I172" s="139">
        <v>8.8999999999999995E-4</v>
      </c>
      <c r="J172" s="139">
        <v>1.13852</v>
      </c>
      <c r="K172" s="140" t="s">
        <v>373</v>
      </c>
      <c r="L172" s="139">
        <v>2</v>
      </c>
    </row>
    <row r="173" spans="1:12" ht="13.5" hidden="1" customHeight="1">
      <c r="A173" s="140" t="s">
        <v>372</v>
      </c>
      <c r="B173" s="139">
        <v>2.5</v>
      </c>
      <c r="C173" s="140" t="s">
        <v>18</v>
      </c>
      <c r="D173" s="140" t="s">
        <v>19</v>
      </c>
      <c r="E173" s="139">
        <v>0.12770000000000001</v>
      </c>
      <c r="F173" s="139">
        <v>-0.25619999999999998</v>
      </c>
      <c r="G173" s="139">
        <v>1.504E-4</v>
      </c>
      <c r="H173" s="139">
        <v>-1.073E-2</v>
      </c>
      <c r="I173" s="139">
        <v>8.1999999999999998E-4</v>
      </c>
      <c r="J173" s="139">
        <v>1.4269700000000001</v>
      </c>
      <c r="K173" s="140" t="s">
        <v>373</v>
      </c>
      <c r="L173" s="139">
        <v>2.5</v>
      </c>
    </row>
    <row r="174" spans="1:12" ht="13.5" hidden="1" customHeight="1">
      <c r="A174" s="140" t="s">
        <v>372</v>
      </c>
      <c r="B174" s="139">
        <v>3</v>
      </c>
      <c r="C174" s="140" t="s">
        <v>18</v>
      </c>
      <c r="D174" s="140" t="s">
        <v>19</v>
      </c>
      <c r="E174" s="139">
        <v>0.12770000000000001</v>
      </c>
      <c r="F174" s="139">
        <v>0.1003</v>
      </c>
      <c r="G174" s="139">
        <v>1.504E-4</v>
      </c>
      <c r="H174" s="139">
        <v>-1.073E-2</v>
      </c>
      <c r="I174" s="139">
        <v>7.5000000000000002E-4</v>
      </c>
      <c r="J174" s="139">
        <v>1.68425</v>
      </c>
      <c r="K174" s="140" t="s">
        <v>373</v>
      </c>
      <c r="L174" s="139">
        <v>3</v>
      </c>
    </row>
    <row r="175" spans="1:12" ht="13.5" hidden="1" customHeight="1">
      <c r="A175" s="140" t="s">
        <v>372</v>
      </c>
      <c r="B175" s="139">
        <v>3.5</v>
      </c>
      <c r="C175" s="140" t="s">
        <v>18</v>
      </c>
      <c r="D175" s="140" t="s">
        <v>19</v>
      </c>
      <c r="E175" s="139">
        <v>0.12770000000000001</v>
      </c>
      <c r="F175" s="139">
        <v>0.45679999999999998</v>
      </c>
      <c r="G175" s="139">
        <v>1.504E-4</v>
      </c>
      <c r="H175" s="139">
        <v>-1.073E-2</v>
      </c>
      <c r="I175" s="139">
        <v>6.8000000000000005E-4</v>
      </c>
      <c r="J175" s="139">
        <v>1.77877</v>
      </c>
      <c r="K175" s="140" t="s">
        <v>373</v>
      </c>
      <c r="L175" s="139">
        <v>3.5</v>
      </c>
    </row>
    <row r="176" spans="1:12" ht="13.5" hidden="1" customHeight="1">
      <c r="A176" s="140" t="s">
        <v>372</v>
      </c>
      <c r="B176" s="139">
        <v>4</v>
      </c>
      <c r="C176" s="140" t="s">
        <v>18</v>
      </c>
      <c r="D176" s="140" t="s">
        <v>19</v>
      </c>
      <c r="E176" s="139">
        <v>0.12770000000000001</v>
      </c>
      <c r="F176" s="139">
        <v>0.81330000000000002</v>
      </c>
      <c r="G176" s="139">
        <v>1.504E-4</v>
      </c>
      <c r="H176" s="139">
        <v>-1.073E-2</v>
      </c>
      <c r="I176" s="139">
        <v>6.0999999999999997E-4</v>
      </c>
      <c r="J176" s="139">
        <v>1.69709</v>
      </c>
      <c r="K176" s="140" t="s">
        <v>373</v>
      </c>
      <c r="L176" s="139">
        <v>4</v>
      </c>
    </row>
    <row r="177" spans="1:12" ht="13.5" hidden="1" customHeight="1">
      <c r="A177" s="140" t="s">
        <v>372</v>
      </c>
      <c r="B177" s="139">
        <v>4.5</v>
      </c>
      <c r="C177" s="140" t="s">
        <v>18</v>
      </c>
      <c r="D177" s="140" t="s">
        <v>19</v>
      </c>
      <c r="E177" s="139">
        <v>0.12770000000000001</v>
      </c>
      <c r="F177" s="139">
        <v>1.1698</v>
      </c>
      <c r="G177" s="139">
        <v>1.504E-4</v>
      </c>
      <c r="H177" s="139">
        <v>-1.073E-2</v>
      </c>
      <c r="I177" s="139">
        <v>5.2999999999999998E-4</v>
      </c>
      <c r="J177" s="139">
        <v>1.43716</v>
      </c>
      <c r="K177" s="140" t="s">
        <v>373</v>
      </c>
      <c r="L177" s="139">
        <v>4.5</v>
      </c>
    </row>
    <row r="178" spans="1:12" ht="13.5" hidden="1" customHeight="1">
      <c r="A178" s="140" t="s">
        <v>372</v>
      </c>
      <c r="B178" s="139">
        <v>5</v>
      </c>
      <c r="C178" s="140" t="s">
        <v>18</v>
      </c>
      <c r="D178" s="140" t="s">
        <v>19</v>
      </c>
      <c r="E178" s="139">
        <v>0.12770000000000001</v>
      </c>
      <c r="F178" s="139">
        <v>1.5263</v>
      </c>
      <c r="G178" s="139">
        <v>1.504E-4</v>
      </c>
      <c r="H178" s="139">
        <v>-1.073E-2</v>
      </c>
      <c r="I178" s="139">
        <v>4.6000000000000001E-4</v>
      </c>
      <c r="J178" s="139">
        <v>0.99897999999999998</v>
      </c>
      <c r="K178" s="140" t="s">
        <v>373</v>
      </c>
      <c r="L178" s="139">
        <v>5</v>
      </c>
    </row>
    <row r="179" spans="1:12" ht="13.5" hidden="1" customHeight="1">
      <c r="A179" s="140" t="s">
        <v>372</v>
      </c>
      <c r="B179" s="139">
        <v>5.5</v>
      </c>
      <c r="C179" s="140" t="s">
        <v>18</v>
      </c>
      <c r="D179" s="140" t="s">
        <v>19</v>
      </c>
      <c r="E179" s="139">
        <v>0.12770000000000001</v>
      </c>
      <c r="F179" s="139">
        <v>1.8828</v>
      </c>
      <c r="G179" s="139">
        <v>1.504E-4</v>
      </c>
      <c r="H179" s="139">
        <v>-1.073E-2</v>
      </c>
      <c r="I179" s="139">
        <v>3.8999999999999999E-4</v>
      </c>
      <c r="J179" s="139">
        <v>0.38255</v>
      </c>
      <c r="K179" s="140" t="s">
        <v>373</v>
      </c>
      <c r="L179" s="139">
        <v>5.5</v>
      </c>
    </row>
    <row r="180" spans="1:12" ht="13.5" hidden="1" customHeight="1">
      <c r="A180" s="140" t="s">
        <v>372</v>
      </c>
      <c r="B180" s="139">
        <v>6</v>
      </c>
      <c r="C180" s="140" t="s">
        <v>18</v>
      </c>
      <c r="D180" s="140" t="s">
        <v>19</v>
      </c>
      <c r="E180" s="139">
        <v>0.12770000000000001</v>
      </c>
      <c r="F180" s="139">
        <v>2.2393000000000001</v>
      </c>
      <c r="G180" s="139">
        <v>1.504E-4</v>
      </c>
      <c r="H180" s="139">
        <v>-1.073E-2</v>
      </c>
      <c r="I180" s="139">
        <v>3.2000000000000003E-4</v>
      </c>
      <c r="J180" s="139">
        <v>-0.41213</v>
      </c>
      <c r="K180" s="140" t="s">
        <v>373</v>
      </c>
      <c r="L180" s="139">
        <v>6</v>
      </c>
    </row>
    <row r="181" spans="1:12" ht="13.5" hidden="1" customHeight="1">
      <c r="A181" s="140" t="s">
        <v>372</v>
      </c>
      <c r="B181" s="139">
        <v>0</v>
      </c>
      <c r="C181" s="140" t="s">
        <v>18</v>
      </c>
      <c r="D181" s="140" t="s">
        <v>19</v>
      </c>
      <c r="E181" s="139">
        <v>-0.1489</v>
      </c>
      <c r="F181" s="139">
        <v>-2.5104000000000002</v>
      </c>
      <c r="G181" s="139">
        <v>-1.5090000000000001E-4</v>
      </c>
      <c r="H181" s="139">
        <v>-1.6879999999999999E-2</v>
      </c>
      <c r="I181" s="139">
        <v>-2.0400000000000001E-3</v>
      </c>
      <c r="J181" s="139">
        <v>-2.6404700000000001</v>
      </c>
      <c r="K181" s="140" t="s">
        <v>373</v>
      </c>
      <c r="L181" s="139">
        <v>0</v>
      </c>
    </row>
    <row r="182" spans="1:12" ht="13.5" hidden="1" customHeight="1">
      <c r="A182" s="140" t="s">
        <v>372</v>
      </c>
      <c r="B182" s="139">
        <v>0.5</v>
      </c>
      <c r="C182" s="140" t="s">
        <v>18</v>
      </c>
      <c r="D182" s="140" t="s">
        <v>19</v>
      </c>
      <c r="E182" s="139">
        <v>-0.1489</v>
      </c>
      <c r="F182" s="139">
        <v>-2.1539000000000001</v>
      </c>
      <c r="G182" s="139">
        <v>-1.5090000000000001E-4</v>
      </c>
      <c r="H182" s="139">
        <v>-1.6879999999999999E-2</v>
      </c>
      <c r="I182" s="139">
        <v>-1.97E-3</v>
      </c>
      <c r="J182" s="139">
        <v>-1.4743999999999999</v>
      </c>
      <c r="K182" s="140" t="s">
        <v>373</v>
      </c>
      <c r="L182" s="139">
        <v>0.5</v>
      </c>
    </row>
    <row r="183" spans="1:12" ht="13.5" hidden="1" customHeight="1">
      <c r="A183" s="140" t="s">
        <v>372</v>
      </c>
      <c r="B183" s="139">
        <v>1</v>
      </c>
      <c r="C183" s="140" t="s">
        <v>18</v>
      </c>
      <c r="D183" s="140" t="s">
        <v>19</v>
      </c>
      <c r="E183" s="139">
        <v>-0.1489</v>
      </c>
      <c r="F183" s="139">
        <v>-1.7974000000000001</v>
      </c>
      <c r="G183" s="139">
        <v>-1.5090000000000001E-4</v>
      </c>
      <c r="H183" s="139">
        <v>-1.6879999999999999E-2</v>
      </c>
      <c r="I183" s="139">
        <v>-1.9E-3</v>
      </c>
      <c r="J183" s="139">
        <v>-0.48658000000000001</v>
      </c>
      <c r="K183" s="140" t="s">
        <v>373</v>
      </c>
      <c r="L183" s="139">
        <v>1</v>
      </c>
    </row>
    <row r="184" spans="1:12" ht="13.5" hidden="1" customHeight="1">
      <c r="A184" s="140" t="s">
        <v>372</v>
      </c>
      <c r="B184" s="139">
        <v>1.5</v>
      </c>
      <c r="C184" s="140" t="s">
        <v>18</v>
      </c>
      <c r="D184" s="140" t="s">
        <v>19</v>
      </c>
      <c r="E184" s="139">
        <v>-0.1489</v>
      </c>
      <c r="F184" s="139">
        <v>-1.4409000000000001</v>
      </c>
      <c r="G184" s="139">
        <v>-1.5090000000000001E-4</v>
      </c>
      <c r="H184" s="139">
        <v>-1.6879999999999999E-2</v>
      </c>
      <c r="I184" s="139">
        <v>-1.83E-3</v>
      </c>
      <c r="J184" s="139">
        <v>0.32299</v>
      </c>
      <c r="K184" s="140" t="s">
        <v>373</v>
      </c>
      <c r="L184" s="139">
        <v>1.5</v>
      </c>
    </row>
    <row r="185" spans="1:12" ht="13.5" hidden="1" customHeight="1">
      <c r="A185" s="140" t="s">
        <v>372</v>
      </c>
      <c r="B185" s="139">
        <v>2</v>
      </c>
      <c r="C185" s="140" t="s">
        <v>18</v>
      </c>
      <c r="D185" s="140" t="s">
        <v>19</v>
      </c>
      <c r="E185" s="139">
        <v>-0.1489</v>
      </c>
      <c r="F185" s="139">
        <v>-1.0844</v>
      </c>
      <c r="G185" s="139">
        <v>-1.5090000000000001E-4</v>
      </c>
      <c r="H185" s="139">
        <v>-1.6879999999999999E-2</v>
      </c>
      <c r="I185" s="139">
        <v>-1.7700000000000001E-3</v>
      </c>
      <c r="J185" s="139">
        <v>0.95430999999999999</v>
      </c>
      <c r="K185" s="140" t="s">
        <v>373</v>
      </c>
      <c r="L185" s="139">
        <v>2</v>
      </c>
    </row>
    <row r="186" spans="1:12" ht="13.5" hidden="1" customHeight="1">
      <c r="A186" s="140" t="s">
        <v>372</v>
      </c>
      <c r="B186" s="139">
        <v>2.5</v>
      </c>
      <c r="C186" s="140" t="s">
        <v>18</v>
      </c>
      <c r="D186" s="140" t="s">
        <v>19</v>
      </c>
      <c r="E186" s="139">
        <v>-0.1489</v>
      </c>
      <c r="F186" s="139">
        <v>-0.72789999999999999</v>
      </c>
      <c r="G186" s="139">
        <v>-1.5090000000000001E-4</v>
      </c>
      <c r="H186" s="139">
        <v>-1.6879999999999999E-2</v>
      </c>
      <c r="I186" s="139">
        <v>-1.6999999999999999E-3</v>
      </c>
      <c r="J186" s="139">
        <v>1.33494</v>
      </c>
      <c r="K186" s="140" t="s">
        <v>373</v>
      </c>
      <c r="L186" s="139">
        <v>2.5</v>
      </c>
    </row>
    <row r="187" spans="1:12" ht="13.5" hidden="1" customHeight="1">
      <c r="A187" s="140" t="s">
        <v>372</v>
      </c>
      <c r="B187" s="139">
        <v>3</v>
      </c>
      <c r="C187" s="140" t="s">
        <v>18</v>
      </c>
      <c r="D187" s="140" t="s">
        <v>19</v>
      </c>
      <c r="E187" s="139">
        <v>-0.1489</v>
      </c>
      <c r="F187" s="139">
        <v>-0.37140000000000001</v>
      </c>
      <c r="G187" s="139">
        <v>-1.5090000000000001E-4</v>
      </c>
      <c r="H187" s="139">
        <v>-1.6879999999999999E-2</v>
      </c>
      <c r="I187" s="139">
        <v>-1.6299999999999999E-3</v>
      </c>
      <c r="J187" s="139">
        <v>1.3738999999999999</v>
      </c>
      <c r="K187" s="140" t="s">
        <v>373</v>
      </c>
      <c r="L187" s="139">
        <v>3</v>
      </c>
    </row>
    <row r="188" spans="1:12" ht="13.5" hidden="1" customHeight="1">
      <c r="A188" s="140" t="s">
        <v>372</v>
      </c>
      <c r="B188" s="139">
        <v>3.5</v>
      </c>
      <c r="C188" s="140" t="s">
        <v>18</v>
      </c>
      <c r="D188" s="140" t="s">
        <v>19</v>
      </c>
      <c r="E188" s="139">
        <v>-0.1489</v>
      </c>
      <c r="F188" s="139">
        <v>-1.49E-2</v>
      </c>
      <c r="G188" s="139">
        <v>-1.5090000000000001E-4</v>
      </c>
      <c r="H188" s="139">
        <v>-1.6879999999999999E-2</v>
      </c>
      <c r="I188" s="139">
        <v>-1.57E-3</v>
      </c>
      <c r="J188" s="139">
        <v>1.23461</v>
      </c>
      <c r="K188" s="140" t="s">
        <v>373</v>
      </c>
      <c r="L188" s="139">
        <v>3.5</v>
      </c>
    </row>
    <row r="189" spans="1:12" ht="13.5" hidden="1" customHeight="1">
      <c r="A189" s="140" t="s">
        <v>372</v>
      </c>
      <c r="B189" s="139">
        <v>4</v>
      </c>
      <c r="C189" s="140" t="s">
        <v>18</v>
      </c>
      <c r="D189" s="140" t="s">
        <v>19</v>
      </c>
      <c r="E189" s="139">
        <v>-0.1489</v>
      </c>
      <c r="F189" s="139">
        <v>0.34160000000000001</v>
      </c>
      <c r="G189" s="139">
        <v>-1.5090000000000001E-4</v>
      </c>
      <c r="H189" s="139">
        <v>-1.6879999999999999E-2</v>
      </c>
      <c r="I189" s="139">
        <v>-1.5E-3</v>
      </c>
      <c r="J189" s="139">
        <v>0.91707000000000005</v>
      </c>
      <c r="K189" s="140" t="s">
        <v>373</v>
      </c>
      <c r="L189" s="139">
        <v>4</v>
      </c>
    </row>
    <row r="190" spans="1:12" ht="13.5" hidden="1" customHeight="1">
      <c r="A190" s="140" t="s">
        <v>372</v>
      </c>
      <c r="B190" s="139">
        <v>4.5</v>
      </c>
      <c r="C190" s="140" t="s">
        <v>18</v>
      </c>
      <c r="D190" s="140" t="s">
        <v>19</v>
      </c>
      <c r="E190" s="139">
        <v>-0.1489</v>
      </c>
      <c r="F190" s="139">
        <v>0.69810000000000005</v>
      </c>
      <c r="G190" s="139">
        <v>-1.5090000000000001E-4</v>
      </c>
      <c r="H190" s="139">
        <v>-1.6879999999999999E-2</v>
      </c>
      <c r="I190" s="139">
        <v>-1.4300000000000001E-3</v>
      </c>
      <c r="J190" s="139">
        <v>0.42129</v>
      </c>
      <c r="K190" s="140" t="s">
        <v>373</v>
      </c>
      <c r="L190" s="139">
        <v>4.5</v>
      </c>
    </row>
    <row r="191" spans="1:12" ht="13.5" hidden="1" customHeight="1">
      <c r="A191" s="140" t="s">
        <v>372</v>
      </c>
      <c r="B191" s="139">
        <v>5</v>
      </c>
      <c r="C191" s="140" t="s">
        <v>18</v>
      </c>
      <c r="D191" s="140" t="s">
        <v>19</v>
      </c>
      <c r="E191" s="139">
        <v>-0.1489</v>
      </c>
      <c r="F191" s="139">
        <v>1.0546</v>
      </c>
      <c r="G191" s="139">
        <v>-1.5090000000000001E-4</v>
      </c>
      <c r="H191" s="139">
        <v>-1.6879999999999999E-2</v>
      </c>
      <c r="I191" s="139">
        <v>-1.3600000000000001E-3</v>
      </c>
      <c r="J191" s="139">
        <v>-0.25274999999999997</v>
      </c>
      <c r="K191" s="140" t="s">
        <v>373</v>
      </c>
      <c r="L191" s="139">
        <v>5</v>
      </c>
    </row>
    <row r="192" spans="1:12" ht="13.5" hidden="1" customHeight="1">
      <c r="A192" s="140" t="s">
        <v>372</v>
      </c>
      <c r="B192" s="139">
        <v>5.5</v>
      </c>
      <c r="C192" s="140" t="s">
        <v>18</v>
      </c>
      <c r="D192" s="140" t="s">
        <v>19</v>
      </c>
      <c r="E192" s="139">
        <v>-0.1489</v>
      </c>
      <c r="F192" s="139">
        <v>1.4111</v>
      </c>
      <c r="G192" s="139">
        <v>-1.5090000000000001E-4</v>
      </c>
      <c r="H192" s="139">
        <v>-1.6879999999999999E-2</v>
      </c>
      <c r="I192" s="139">
        <v>-1.2999999999999999E-3</v>
      </c>
      <c r="J192" s="139">
        <v>-1.10504</v>
      </c>
      <c r="K192" s="140" t="s">
        <v>373</v>
      </c>
      <c r="L192" s="139">
        <v>5.5</v>
      </c>
    </row>
    <row r="193" spans="1:12" ht="13.5" hidden="1" customHeight="1">
      <c r="A193" s="140" t="s">
        <v>372</v>
      </c>
      <c r="B193" s="139">
        <v>6</v>
      </c>
      <c r="C193" s="140" t="s">
        <v>18</v>
      </c>
      <c r="D193" s="140" t="s">
        <v>19</v>
      </c>
      <c r="E193" s="139">
        <v>-0.1489</v>
      </c>
      <c r="F193" s="139">
        <v>1.7676000000000001</v>
      </c>
      <c r="G193" s="139">
        <v>-1.5090000000000001E-4</v>
      </c>
      <c r="H193" s="139">
        <v>-1.6879999999999999E-2</v>
      </c>
      <c r="I193" s="139">
        <v>-1.23E-3</v>
      </c>
      <c r="J193" s="139">
        <v>-2.13558</v>
      </c>
      <c r="K193" s="140" t="s">
        <v>373</v>
      </c>
      <c r="L193" s="139">
        <v>6</v>
      </c>
    </row>
    <row r="194" spans="1:12" ht="13.5" hidden="1" customHeight="1">
      <c r="A194" s="140" t="s">
        <v>374</v>
      </c>
      <c r="B194" s="139">
        <v>0</v>
      </c>
      <c r="C194" s="140" t="s">
        <v>18</v>
      </c>
      <c r="D194" s="140" t="s">
        <v>19</v>
      </c>
      <c r="E194" s="139">
        <v>0.11</v>
      </c>
      <c r="F194" s="139">
        <v>-0.5927</v>
      </c>
      <c r="G194" s="139">
        <v>2.0999999999999999E-3</v>
      </c>
      <c r="H194" s="139">
        <v>5.8599999999999998E-3</v>
      </c>
      <c r="I194" s="139">
        <v>3.1900000000000001E-3</v>
      </c>
      <c r="J194" s="139">
        <v>-0.35713</v>
      </c>
      <c r="K194" s="140" t="s">
        <v>375</v>
      </c>
      <c r="L194" s="139">
        <v>0</v>
      </c>
    </row>
    <row r="195" spans="1:12" ht="13.5" hidden="1" customHeight="1">
      <c r="A195" s="140" t="s">
        <v>374</v>
      </c>
      <c r="B195" s="139">
        <v>0.5</v>
      </c>
      <c r="C195" s="140" t="s">
        <v>18</v>
      </c>
      <c r="D195" s="140" t="s">
        <v>19</v>
      </c>
      <c r="E195" s="139">
        <v>0.11</v>
      </c>
      <c r="F195" s="139">
        <v>-0.23619999999999999</v>
      </c>
      <c r="G195" s="139">
        <v>2.0999999999999999E-3</v>
      </c>
      <c r="H195" s="139">
        <v>5.8599999999999998E-3</v>
      </c>
      <c r="I195" s="139">
        <v>2.32E-3</v>
      </c>
      <c r="J195" s="139">
        <v>-0.14990999999999999</v>
      </c>
      <c r="K195" s="140" t="s">
        <v>375</v>
      </c>
      <c r="L195" s="139">
        <v>0.5</v>
      </c>
    </row>
    <row r="196" spans="1:12" ht="13.5" hidden="1" customHeight="1">
      <c r="A196" s="140" t="s">
        <v>374</v>
      </c>
      <c r="B196" s="139">
        <v>1</v>
      </c>
      <c r="C196" s="140" t="s">
        <v>18</v>
      </c>
      <c r="D196" s="140" t="s">
        <v>19</v>
      </c>
      <c r="E196" s="139">
        <v>0.11</v>
      </c>
      <c r="F196" s="139">
        <v>0.1203</v>
      </c>
      <c r="G196" s="139">
        <v>2.0999999999999999E-3</v>
      </c>
      <c r="H196" s="139">
        <v>5.8599999999999998E-3</v>
      </c>
      <c r="I196" s="139">
        <v>2.2200000000000002E-3</v>
      </c>
      <c r="J196" s="139">
        <v>-0.12095</v>
      </c>
      <c r="K196" s="140" t="s">
        <v>375</v>
      </c>
      <c r="L196" s="139">
        <v>1</v>
      </c>
    </row>
    <row r="197" spans="1:12" ht="13.5" hidden="1" customHeight="1">
      <c r="A197" s="140" t="s">
        <v>374</v>
      </c>
      <c r="B197" s="139">
        <v>1.5</v>
      </c>
      <c r="C197" s="140" t="s">
        <v>18</v>
      </c>
      <c r="D197" s="140" t="s">
        <v>19</v>
      </c>
      <c r="E197" s="139">
        <v>0.11</v>
      </c>
      <c r="F197" s="139">
        <v>0.4768</v>
      </c>
      <c r="G197" s="139">
        <v>2.0999999999999999E-3</v>
      </c>
      <c r="H197" s="139">
        <v>5.8599999999999998E-3</v>
      </c>
      <c r="I197" s="139">
        <v>3.0200000000000001E-3</v>
      </c>
      <c r="J197" s="139">
        <v>-0.27023999999999998</v>
      </c>
      <c r="K197" s="140" t="s">
        <v>375</v>
      </c>
      <c r="L197" s="139">
        <v>1.5</v>
      </c>
    </row>
    <row r="198" spans="1:12" ht="13.5" hidden="1" customHeight="1">
      <c r="A198" s="140" t="s">
        <v>374</v>
      </c>
      <c r="B198" s="139">
        <v>2</v>
      </c>
      <c r="C198" s="140" t="s">
        <v>18</v>
      </c>
      <c r="D198" s="140" t="s">
        <v>19</v>
      </c>
      <c r="E198" s="139">
        <v>0.11</v>
      </c>
      <c r="F198" s="139">
        <v>0.83330000000000004</v>
      </c>
      <c r="G198" s="139">
        <v>2.0999999999999999E-3</v>
      </c>
      <c r="H198" s="139">
        <v>5.8599999999999998E-3</v>
      </c>
      <c r="I198" s="139">
        <v>3.81E-3</v>
      </c>
      <c r="J198" s="139">
        <v>-0.28410999999999997</v>
      </c>
      <c r="K198" s="140" t="s">
        <v>375</v>
      </c>
      <c r="L198" s="139">
        <v>2</v>
      </c>
    </row>
    <row r="199" spans="1:12" ht="13.5" hidden="1" customHeight="1">
      <c r="A199" s="140" t="s">
        <v>374</v>
      </c>
      <c r="B199" s="139">
        <v>2.5</v>
      </c>
      <c r="C199" s="140" t="s">
        <v>18</v>
      </c>
      <c r="D199" s="140" t="s">
        <v>19</v>
      </c>
      <c r="E199" s="139">
        <v>0.11</v>
      </c>
      <c r="F199" s="139">
        <v>1.1898</v>
      </c>
      <c r="G199" s="139">
        <v>2.0999999999999999E-3</v>
      </c>
      <c r="H199" s="139">
        <v>5.8599999999999998E-3</v>
      </c>
      <c r="I199" s="139">
        <v>4.6100000000000004E-3</v>
      </c>
      <c r="J199" s="139">
        <v>-0.39827000000000001</v>
      </c>
      <c r="K199" s="140" t="s">
        <v>375</v>
      </c>
      <c r="L199" s="139">
        <v>2.5</v>
      </c>
    </row>
    <row r="200" spans="1:12" ht="13.5" hidden="1" customHeight="1">
      <c r="A200" s="140" t="s">
        <v>374</v>
      </c>
      <c r="B200" s="139">
        <v>3</v>
      </c>
      <c r="C200" s="140" t="s">
        <v>18</v>
      </c>
      <c r="D200" s="140" t="s">
        <v>19</v>
      </c>
      <c r="E200" s="139">
        <v>0.11</v>
      </c>
      <c r="F200" s="139">
        <v>1.5463</v>
      </c>
      <c r="G200" s="139">
        <v>2.0999999999999999E-3</v>
      </c>
      <c r="H200" s="139">
        <v>5.8599999999999998E-3</v>
      </c>
      <c r="I200" s="139">
        <v>5.4000000000000003E-3</v>
      </c>
      <c r="J200" s="139">
        <v>-0.69067999999999996</v>
      </c>
      <c r="K200" s="140" t="s">
        <v>375</v>
      </c>
      <c r="L200" s="139">
        <v>3</v>
      </c>
    </row>
    <row r="201" spans="1:12" ht="13.5" hidden="1" customHeight="1">
      <c r="A201" s="140" t="s">
        <v>374</v>
      </c>
      <c r="B201" s="139">
        <v>0</v>
      </c>
      <c r="C201" s="140" t="s">
        <v>18</v>
      </c>
      <c r="D201" s="140" t="s">
        <v>19</v>
      </c>
      <c r="E201" s="139">
        <v>-9.35E-2</v>
      </c>
      <c r="F201" s="139">
        <v>-1.3758999999999999</v>
      </c>
      <c r="G201" s="139">
        <v>-1.9E-3</v>
      </c>
      <c r="H201" s="139">
        <v>-4.45E-3</v>
      </c>
      <c r="I201" s="139">
        <v>-7.9000000000000001E-4</v>
      </c>
      <c r="J201" s="139">
        <v>-1.60998</v>
      </c>
      <c r="K201" s="140" t="s">
        <v>375</v>
      </c>
      <c r="L201" s="139">
        <v>0</v>
      </c>
    </row>
    <row r="202" spans="1:12" ht="13.5" hidden="1" customHeight="1">
      <c r="A202" s="140" t="s">
        <v>374</v>
      </c>
      <c r="B202" s="139">
        <v>0.5</v>
      </c>
      <c r="C202" s="140" t="s">
        <v>18</v>
      </c>
      <c r="D202" s="140" t="s">
        <v>19</v>
      </c>
      <c r="E202" s="139">
        <v>-9.35E-2</v>
      </c>
      <c r="F202" s="139">
        <v>-1.0194000000000001</v>
      </c>
      <c r="G202" s="139">
        <v>-1.9E-3</v>
      </c>
      <c r="H202" s="139">
        <v>-4.45E-3</v>
      </c>
      <c r="I202" s="139">
        <v>-9.2919999999999998E-5</v>
      </c>
      <c r="J202" s="139">
        <v>-1.0111399999999999</v>
      </c>
      <c r="K202" s="140" t="s">
        <v>375</v>
      </c>
      <c r="L202" s="139">
        <v>0.5</v>
      </c>
    </row>
    <row r="203" spans="1:12" ht="13.5" hidden="1" customHeight="1">
      <c r="A203" s="140" t="s">
        <v>374</v>
      </c>
      <c r="B203" s="139">
        <v>1</v>
      </c>
      <c r="C203" s="140" t="s">
        <v>18</v>
      </c>
      <c r="D203" s="140" t="s">
        <v>19</v>
      </c>
      <c r="E203" s="139">
        <v>-9.35E-2</v>
      </c>
      <c r="F203" s="139">
        <v>-0.66290000000000004</v>
      </c>
      <c r="G203" s="139">
        <v>-1.9E-3</v>
      </c>
      <c r="H203" s="139">
        <v>-4.45E-3</v>
      </c>
      <c r="I203" s="139">
        <v>-1.3999999999999999E-4</v>
      </c>
      <c r="J203" s="139">
        <v>-0.59055000000000002</v>
      </c>
      <c r="K203" s="140" t="s">
        <v>375</v>
      </c>
      <c r="L203" s="139">
        <v>1</v>
      </c>
    </row>
    <row r="204" spans="1:12" ht="13.5" hidden="1" customHeight="1">
      <c r="A204" s="140" t="s">
        <v>374</v>
      </c>
      <c r="B204" s="139">
        <v>1.5</v>
      </c>
      <c r="C204" s="140" t="s">
        <v>18</v>
      </c>
      <c r="D204" s="140" t="s">
        <v>19</v>
      </c>
      <c r="E204" s="139">
        <v>-9.35E-2</v>
      </c>
      <c r="F204" s="139">
        <v>-0.30640000000000001</v>
      </c>
      <c r="G204" s="139">
        <v>-1.9E-3</v>
      </c>
      <c r="H204" s="139">
        <v>-4.45E-3</v>
      </c>
      <c r="I204" s="139">
        <v>-1.1000000000000001E-3</v>
      </c>
      <c r="J204" s="139">
        <v>-0.35082999999999998</v>
      </c>
      <c r="K204" s="140" t="s">
        <v>375</v>
      </c>
      <c r="L204" s="139">
        <v>1.5</v>
      </c>
    </row>
    <row r="205" spans="1:12" ht="13.5" hidden="1" customHeight="1">
      <c r="A205" s="140" t="s">
        <v>374</v>
      </c>
      <c r="B205" s="139">
        <v>2</v>
      </c>
      <c r="C205" s="140" t="s">
        <v>18</v>
      </c>
      <c r="D205" s="140" t="s">
        <v>19</v>
      </c>
      <c r="E205" s="139">
        <v>-9.35E-2</v>
      </c>
      <c r="F205" s="139">
        <v>5.0099999999999999E-2</v>
      </c>
      <c r="G205" s="139">
        <v>-1.9E-3</v>
      </c>
      <c r="H205" s="139">
        <v>-4.45E-3</v>
      </c>
      <c r="I205" s="139">
        <v>-2.0600000000000002E-3</v>
      </c>
      <c r="J205" s="139">
        <v>-0.59777000000000002</v>
      </c>
      <c r="K205" s="140" t="s">
        <v>375</v>
      </c>
      <c r="L205" s="139">
        <v>2</v>
      </c>
    </row>
    <row r="206" spans="1:12" ht="13.5" hidden="1" customHeight="1">
      <c r="A206" s="140" t="s">
        <v>374</v>
      </c>
      <c r="B206" s="139">
        <v>2.5</v>
      </c>
      <c r="C206" s="140" t="s">
        <v>18</v>
      </c>
      <c r="D206" s="140" t="s">
        <v>19</v>
      </c>
      <c r="E206" s="139">
        <v>-9.35E-2</v>
      </c>
      <c r="F206" s="139">
        <v>0.40660000000000002</v>
      </c>
      <c r="G206" s="139">
        <v>-1.9E-3</v>
      </c>
      <c r="H206" s="139">
        <v>-4.45E-3</v>
      </c>
      <c r="I206" s="139">
        <v>-3.0200000000000001E-3</v>
      </c>
      <c r="J206" s="139">
        <v>-1.1035600000000001</v>
      </c>
      <c r="K206" s="140" t="s">
        <v>375</v>
      </c>
      <c r="L206" s="139">
        <v>2.5</v>
      </c>
    </row>
    <row r="207" spans="1:12" ht="13.5" hidden="1" customHeight="1">
      <c r="A207" s="140" t="s">
        <v>374</v>
      </c>
      <c r="B207" s="139">
        <v>3</v>
      </c>
      <c r="C207" s="140" t="s">
        <v>18</v>
      </c>
      <c r="D207" s="140" t="s">
        <v>19</v>
      </c>
      <c r="E207" s="139">
        <v>-9.35E-2</v>
      </c>
      <c r="F207" s="139">
        <v>0.7631</v>
      </c>
      <c r="G207" s="139">
        <v>-1.9E-3</v>
      </c>
      <c r="H207" s="139">
        <v>-4.45E-3</v>
      </c>
      <c r="I207" s="139">
        <v>-3.98E-3</v>
      </c>
      <c r="J207" s="139">
        <v>-1.78759</v>
      </c>
      <c r="K207" s="140" t="s">
        <v>375</v>
      </c>
      <c r="L207" s="139">
        <v>3</v>
      </c>
    </row>
    <row r="208" spans="1:12" ht="13.5" hidden="1" customHeight="1">
      <c r="A208" s="140" t="s">
        <v>376</v>
      </c>
      <c r="B208" s="139">
        <v>0</v>
      </c>
      <c r="C208" s="140" t="s">
        <v>18</v>
      </c>
      <c r="D208" s="140" t="s">
        <v>19</v>
      </c>
      <c r="E208" s="139">
        <v>0.26989999999999997</v>
      </c>
      <c r="F208" s="139">
        <v>-1.7495000000000001</v>
      </c>
      <c r="G208" s="139">
        <v>6.2009999999999995E-4</v>
      </c>
      <c r="H208" s="139">
        <v>1.136E-2</v>
      </c>
      <c r="I208" s="139">
        <v>2.99E-3</v>
      </c>
      <c r="J208" s="139">
        <v>-0.89881</v>
      </c>
      <c r="K208" s="140" t="s">
        <v>377</v>
      </c>
      <c r="L208" s="139">
        <v>0</v>
      </c>
    </row>
    <row r="209" spans="1:12" ht="13.5" hidden="1" customHeight="1">
      <c r="A209" s="140" t="s">
        <v>376</v>
      </c>
      <c r="B209" s="139">
        <v>0.5</v>
      </c>
      <c r="C209" s="140" t="s">
        <v>18</v>
      </c>
      <c r="D209" s="140" t="s">
        <v>19</v>
      </c>
      <c r="E209" s="139">
        <v>0.26989999999999997</v>
      </c>
      <c r="F209" s="139">
        <v>-1.393</v>
      </c>
      <c r="G209" s="139">
        <v>6.2009999999999995E-4</v>
      </c>
      <c r="H209" s="139">
        <v>1.136E-2</v>
      </c>
      <c r="I209" s="139">
        <v>2.7000000000000001E-3</v>
      </c>
      <c r="J209" s="139">
        <v>-0.1132</v>
      </c>
      <c r="K209" s="140" t="s">
        <v>377</v>
      </c>
      <c r="L209" s="139">
        <v>0.5</v>
      </c>
    </row>
    <row r="210" spans="1:12" ht="13.5" hidden="1" customHeight="1">
      <c r="A210" s="140" t="s">
        <v>376</v>
      </c>
      <c r="B210" s="139">
        <v>1</v>
      </c>
      <c r="C210" s="140" t="s">
        <v>18</v>
      </c>
      <c r="D210" s="140" t="s">
        <v>19</v>
      </c>
      <c r="E210" s="139">
        <v>0.26989999999999997</v>
      </c>
      <c r="F210" s="139">
        <v>-1.0365</v>
      </c>
      <c r="G210" s="139">
        <v>6.2009999999999995E-4</v>
      </c>
      <c r="H210" s="139">
        <v>1.136E-2</v>
      </c>
      <c r="I210" s="139">
        <v>2.3999999999999998E-3</v>
      </c>
      <c r="J210" s="139">
        <v>0.49414999999999998</v>
      </c>
      <c r="K210" s="140" t="s">
        <v>377</v>
      </c>
      <c r="L210" s="139">
        <v>1</v>
      </c>
    </row>
    <row r="211" spans="1:12" ht="13.5" hidden="1" customHeight="1">
      <c r="A211" s="140" t="s">
        <v>376</v>
      </c>
      <c r="B211" s="139">
        <v>1.5</v>
      </c>
      <c r="C211" s="140" t="s">
        <v>18</v>
      </c>
      <c r="D211" s="140" t="s">
        <v>19</v>
      </c>
      <c r="E211" s="139">
        <v>0.26989999999999997</v>
      </c>
      <c r="F211" s="139">
        <v>-0.68</v>
      </c>
      <c r="G211" s="139">
        <v>6.2009999999999995E-4</v>
      </c>
      <c r="H211" s="139">
        <v>1.136E-2</v>
      </c>
      <c r="I211" s="139">
        <v>2.1099999999999999E-3</v>
      </c>
      <c r="J211" s="139">
        <v>0.92325000000000002</v>
      </c>
      <c r="K211" s="140" t="s">
        <v>377</v>
      </c>
      <c r="L211" s="139">
        <v>1.5</v>
      </c>
    </row>
    <row r="212" spans="1:12" ht="13.5" hidden="1" customHeight="1">
      <c r="A212" s="140" t="s">
        <v>376</v>
      </c>
      <c r="B212" s="139">
        <v>2</v>
      </c>
      <c r="C212" s="140" t="s">
        <v>18</v>
      </c>
      <c r="D212" s="140" t="s">
        <v>19</v>
      </c>
      <c r="E212" s="139">
        <v>0.26989999999999997</v>
      </c>
      <c r="F212" s="139">
        <v>-0.32350000000000001</v>
      </c>
      <c r="G212" s="139">
        <v>6.2009999999999995E-4</v>
      </c>
      <c r="H212" s="139">
        <v>1.136E-2</v>
      </c>
      <c r="I212" s="139">
        <v>1.81E-3</v>
      </c>
      <c r="J212" s="139">
        <v>1.17411</v>
      </c>
      <c r="K212" s="140" t="s">
        <v>377</v>
      </c>
      <c r="L212" s="139">
        <v>2</v>
      </c>
    </row>
    <row r="213" spans="1:12" ht="13.5" hidden="1" customHeight="1">
      <c r="A213" s="140" t="s">
        <v>376</v>
      </c>
      <c r="B213" s="139">
        <v>2.5</v>
      </c>
      <c r="C213" s="140" t="s">
        <v>18</v>
      </c>
      <c r="D213" s="140" t="s">
        <v>19</v>
      </c>
      <c r="E213" s="139">
        <v>0.26989999999999997</v>
      </c>
      <c r="F213" s="139">
        <v>3.3000000000000002E-2</v>
      </c>
      <c r="G213" s="139">
        <v>6.2009999999999995E-4</v>
      </c>
      <c r="H213" s="139">
        <v>1.136E-2</v>
      </c>
      <c r="I213" s="139">
        <v>1.5100000000000001E-3</v>
      </c>
      <c r="J213" s="139">
        <v>1.24671</v>
      </c>
      <c r="K213" s="140" t="s">
        <v>377</v>
      </c>
      <c r="L213" s="139">
        <v>2.5</v>
      </c>
    </row>
    <row r="214" spans="1:12" ht="13.5" hidden="1" customHeight="1">
      <c r="A214" s="140" t="s">
        <v>376</v>
      </c>
      <c r="B214" s="139">
        <v>3</v>
      </c>
      <c r="C214" s="140" t="s">
        <v>18</v>
      </c>
      <c r="D214" s="140" t="s">
        <v>19</v>
      </c>
      <c r="E214" s="139">
        <v>0.26989999999999997</v>
      </c>
      <c r="F214" s="139">
        <v>0.38950000000000001</v>
      </c>
      <c r="G214" s="139">
        <v>6.2009999999999995E-4</v>
      </c>
      <c r="H214" s="139">
        <v>1.136E-2</v>
      </c>
      <c r="I214" s="139">
        <v>1.2199999999999999E-3</v>
      </c>
      <c r="J214" s="139">
        <v>1.2065300000000001</v>
      </c>
      <c r="K214" s="140" t="s">
        <v>377</v>
      </c>
      <c r="L214" s="139">
        <v>3</v>
      </c>
    </row>
    <row r="215" spans="1:12" ht="13.5" hidden="1" customHeight="1">
      <c r="A215" s="140" t="s">
        <v>376</v>
      </c>
      <c r="B215" s="139">
        <v>3.5</v>
      </c>
      <c r="C215" s="140" t="s">
        <v>18</v>
      </c>
      <c r="D215" s="140" t="s">
        <v>19</v>
      </c>
      <c r="E215" s="139">
        <v>0.26989999999999997</v>
      </c>
      <c r="F215" s="139">
        <v>0.746</v>
      </c>
      <c r="G215" s="139">
        <v>6.2009999999999995E-4</v>
      </c>
      <c r="H215" s="139">
        <v>1.136E-2</v>
      </c>
      <c r="I215" s="139">
        <v>9.2000000000000003E-4</v>
      </c>
      <c r="J215" s="139">
        <v>1.0799300000000001</v>
      </c>
      <c r="K215" s="140" t="s">
        <v>377</v>
      </c>
      <c r="L215" s="139">
        <v>3.5</v>
      </c>
    </row>
    <row r="216" spans="1:12" ht="13.5" hidden="1" customHeight="1">
      <c r="A216" s="140" t="s">
        <v>376</v>
      </c>
      <c r="B216" s="139">
        <v>4</v>
      </c>
      <c r="C216" s="140" t="s">
        <v>18</v>
      </c>
      <c r="D216" s="140" t="s">
        <v>19</v>
      </c>
      <c r="E216" s="139">
        <v>0.26989999999999997</v>
      </c>
      <c r="F216" s="139">
        <v>1.1025</v>
      </c>
      <c r="G216" s="139">
        <v>6.2009999999999995E-4</v>
      </c>
      <c r="H216" s="139">
        <v>1.136E-2</v>
      </c>
      <c r="I216" s="139">
        <v>6.3000000000000003E-4</v>
      </c>
      <c r="J216" s="139">
        <v>0.77508999999999995</v>
      </c>
      <c r="K216" s="140" t="s">
        <v>377</v>
      </c>
      <c r="L216" s="139">
        <v>4</v>
      </c>
    </row>
    <row r="217" spans="1:12" ht="13.5" hidden="1" customHeight="1">
      <c r="A217" s="140" t="s">
        <v>376</v>
      </c>
      <c r="B217" s="139">
        <v>4.5</v>
      </c>
      <c r="C217" s="140" t="s">
        <v>18</v>
      </c>
      <c r="D217" s="140" t="s">
        <v>19</v>
      </c>
      <c r="E217" s="139">
        <v>0.26989999999999997</v>
      </c>
      <c r="F217" s="139">
        <v>1.4590000000000001</v>
      </c>
      <c r="G217" s="139">
        <v>6.2009999999999995E-4</v>
      </c>
      <c r="H217" s="139">
        <v>1.136E-2</v>
      </c>
      <c r="I217" s="139">
        <v>5.6999999999999998E-4</v>
      </c>
      <c r="J217" s="139">
        <v>0.29199000000000003</v>
      </c>
      <c r="K217" s="140" t="s">
        <v>377</v>
      </c>
      <c r="L217" s="139">
        <v>4.5</v>
      </c>
    </row>
    <row r="218" spans="1:12" ht="13.5" hidden="1" customHeight="1">
      <c r="A218" s="140" t="s">
        <v>376</v>
      </c>
      <c r="B218" s="139">
        <v>5</v>
      </c>
      <c r="C218" s="140" t="s">
        <v>18</v>
      </c>
      <c r="D218" s="140" t="s">
        <v>19</v>
      </c>
      <c r="E218" s="139">
        <v>0.26989999999999997</v>
      </c>
      <c r="F218" s="139">
        <v>1.8154999999999999</v>
      </c>
      <c r="G218" s="139">
        <v>6.2009999999999995E-4</v>
      </c>
      <c r="H218" s="139">
        <v>1.136E-2</v>
      </c>
      <c r="I218" s="139">
        <v>6.4999999999999997E-4</v>
      </c>
      <c r="J218" s="139">
        <v>-0.36935000000000001</v>
      </c>
      <c r="K218" s="140" t="s">
        <v>377</v>
      </c>
      <c r="L218" s="139">
        <v>5</v>
      </c>
    </row>
    <row r="219" spans="1:12" ht="13.5" hidden="1" customHeight="1">
      <c r="A219" s="140" t="s">
        <v>376</v>
      </c>
      <c r="B219" s="139">
        <v>5.5</v>
      </c>
      <c r="C219" s="140" t="s">
        <v>18</v>
      </c>
      <c r="D219" s="140" t="s">
        <v>19</v>
      </c>
      <c r="E219" s="139">
        <v>0.26989999999999997</v>
      </c>
      <c r="F219" s="139">
        <v>2.1720000000000002</v>
      </c>
      <c r="G219" s="139">
        <v>6.2009999999999995E-4</v>
      </c>
      <c r="H219" s="139">
        <v>1.136E-2</v>
      </c>
      <c r="I219" s="139">
        <v>7.3999999999999999E-4</v>
      </c>
      <c r="J219" s="139">
        <v>-1.20895</v>
      </c>
      <c r="K219" s="140" t="s">
        <v>377</v>
      </c>
      <c r="L219" s="139">
        <v>5.5</v>
      </c>
    </row>
    <row r="220" spans="1:12" ht="13.5" hidden="1" customHeight="1">
      <c r="A220" s="140" t="s">
        <v>376</v>
      </c>
      <c r="B220" s="139">
        <v>0</v>
      </c>
      <c r="C220" s="140" t="s">
        <v>18</v>
      </c>
      <c r="D220" s="140" t="s">
        <v>19</v>
      </c>
      <c r="E220" s="139">
        <v>-0.23119999999999999</v>
      </c>
      <c r="F220" s="139">
        <v>-2.0640999999999998</v>
      </c>
      <c r="G220" s="139">
        <v>-6.0760000000000002E-4</v>
      </c>
      <c r="H220" s="139">
        <v>1.1900000000000001E-3</v>
      </c>
      <c r="I220" s="139">
        <v>-3.81E-3</v>
      </c>
      <c r="J220" s="139">
        <v>-1.77715</v>
      </c>
      <c r="K220" s="140" t="s">
        <v>377</v>
      </c>
      <c r="L220" s="139">
        <v>0</v>
      </c>
    </row>
    <row r="221" spans="1:12" ht="13.5" hidden="1" customHeight="1">
      <c r="A221" s="140" t="s">
        <v>376</v>
      </c>
      <c r="B221" s="139">
        <v>0.5</v>
      </c>
      <c r="C221" s="140" t="s">
        <v>18</v>
      </c>
      <c r="D221" s="140" t="s">
        <v>19</v>
      </c>
      <c r="E221" s="139">
        <v>-0.23119999999999999</v>
      </c>
      <c r="F221" s="139">
        <v>-1.7076</v>
      </c>
      <c r="G221" s="139">
        <v>-6.0760000000000002E-4</v>
      </c>
      <c r="H221" s="139">
        <v>1.1900000000000001E-3</v>
      </c>
      <c r="I221" s="139">
        <v>-3.5400000000000002E-3</v>
      </c>
      <c r="J221" s="139">
        <v>-0.83425000000000005</v>
      </c>
      <c r="K221" s="140" t="s">
        <v>377</v>
      </c>
      <c r="L221" s="139">
        <v>0.5</v>
      </c>
    </row>
    <row r="222" spans="1:12" ht="13.5" hidden="1" customHeight="1">
      <c r="A222" s="140" t="s">
        <v>376</v>
      </c>
      <c r="B222" s="139">
        <v>1</v>
      </c>
      <c r="C222" s="140" t="s">
        <v>18</v>
      </c>
      <c r="D222" s="140" t="s">
        <v>19</v>
      </c>
      <c r="E222" s="139">
        <v>-0.23119999999999999</v>
      </c>
      <c r="F222" s="139">
        <v>-1.3511</v>
      </c>
      <c r="G222" s="139">
        <v>-6.0760000000000002E-4</v>
      </c>
      <c r="H222" s="139">
        <v>1.1900000000000001E-3</v>
      </c>
      <c r="I222" s="139">
        <v>-3.2799999999999999E-3</v>
      </c>
      <c r="J222" s="139">
        <v>-6.9589999999999999E-2</v>
      </c>
      <c r="K222" s="140" t="s">
        <v>377</v>
      </c>
      <c r="L222" s="139">
        <v>1</v>
      </c>
    </row>
    <row r="223" spans="1:12" ht="13.5" hidden="1" customHeight="1">
      <c r="A223" s="140" t="s">
        <v>376</v>
      </c>
      <c r="B223" s="139">
        <v>1.5</v>
      </c>
      <c r="C223" s="140" t="s">
        <v>18</v>
      </c>
      <c r="D223" s="140" t="s">
        <v>19</v>
      </c>
      <c r="E223" s="139">
        <v>-0.23119999999999999</v>
      </c>
      <c r="F223" s="139">
        <v>-0.99460000000000004</v>
      </c>
      <c r="G223" s="139">
        <v>-6.0760000000000002E-4</v>
      </c>
      <c r="H223" s="139">
        <v>1.1900000000000001E-3</v>
      </c>
      <c r="I223" s="139">
        <v>-3.0100000000000001E-3</v>
      </c>
      <c r="J223" s="139">
        <v>0.51680999999999999</v>
      </c>
      <c r="K223" s="140" t="s">
        <v>377</v>
      </c>
      <c r="L223" s="139">
        <v>1.5</v>
      </c>
    </row>
    <row r="224" spans="1:12" ht="13.5" hidden="1" customHeight="1">
      <c r="A224" s="140" t="s">
        <v>376</v>
      </c>
      <c r="B224" s="139">
        <v>2</v>
      </c>
      <c r="C224" s="140" t="s">
        <v>18</v>
      </c>
      <c r="D224" s="140" t="s">
        <v>19</v>
      </c>
      <c r="E224" s="139">
        <v>-0.23119999999999999</v>
      </c>
      <c r="F224" s="139">
        <v>-0.6381</v>
      </c>
      <c r="G224" s="139">
        <v>-6.0760000000000002E-4</v>
      </c>
      <c r="H224" s="139">
        <v>1.1900000000000001E-3</v>
      </c>
      <c r="I224" s="139">
        <v>-2.7399999999999998E-3</v>
      </c>
      <c r="J224" s="139">
        <v>0.92496999999999996</v>
      </c>
      <c r="K224" s="140" t="s">
        <v>377</v>
      </c>
      <c r="L224" s="139">
        <v>2</v>
      </c>
    </row>
    <row r="225" spans="1:12" ht="13.5" hidden="1" customHeight="1">
      <c r="A225" s="140" t="s">
        <v>376</v>
      </c>
      <c r="B225" s="139">
        <v>2.5</v>
      </c>
      <c r="C225" s="140" t="s">
        <v>18</v>
      </c>
      <c r="D225" s="140" t="s">
        <v>19</v>
      </c>
      <c r="E225" s="139">
        <v>-0.23119999999999999</v>
      </c>
      <c r="F225" s="139">
        <v>-0.28160000000000002</v>
      </c>
      <c r="G225" s="139">
        <v>-6.0760000000000002E-4</v>
      </c>
      <c r="H225" s="139">
        <v>1.1900000000000001E-3</v>
      </c>
      <c r="I225" s="139">
        <v>-2.47E-3</v>
      </c>
      <c r="J225" s="139">
        <v>1.1465399999999999</v>
      </c>
      <c r="K225" s="140" t="s">
        <v>377</v>
      </c>
      <c r="L225" s="139">
        <v>2.5</v>
      </c>
    </row>
    <row r="226" spans="1:12" ht="13.5" hidden="1" customHeight="1">
      <c r="A226" s="140" t="s">
        <v>376</v>
      </c>
      <c r="B226" s="139">
        <v>3</v>
      </c>
      <c r="C226" s="140" t="s">
        <v>18</v>
      </c>
      <c r="D226" s="140" t="s">
        <v>19</v>
      </c>
      <c r="E226" s="139">
        <v>-0.23119999999999999</v>
      </c>
      <c r="F226" s="139">
        <v>7.4899999999999994E-2</v>
      </c>
      <c r="G226" s="139">
        <v>-6.0760000000000002E-4</v>
      </c>
      <c r="H226" s="139">
        <v>1.1900000000000001E-3</v>
      </c>
      <c r="I226" s="139">
        <v>-2.2000000000000001E-3</v>
      </c>
      <c r="J226" s="139">
        <v>1.1245000000000001</v>
      </c>
      <c r="K226" s="140" t="s">
        <v>377</v>
      </c>
      <c r="L226" s="139">
        <v>3</v>
      </c>
    </row>
    <row r="227" spans="1:12" ht="13.5" hidden="1" customHeight="1">
      <c r="A227" s="140" t="s">
        <v>376</v>
      </c>
      <c r="B227" s="139">
        <v>3.5</v>
      </c>
      <c r="C227" s="140" t="s">
        <v>18</v>
      </c>
      <c r="D227" s="140" t="s">
        <v>19</v>
      </c>
      <c r="E227" s="139">
        <v>-0.23119999999999999</v>
      </c>
      <c r="F227" s="139">
        <v>0.43140000000000001</v>
      </c>
      <c r="G227" s="139">
        <v>-6.0760000000000002E-4</v>
      </c>
      <c r="H227" s="139">
        <v>1.1900000000000001E-3</v>
      </c>
      <c r="I227" s="139">
        <v>-1.9300000000000001E-3</v>
      </c>
      <c r="J227" s="139">
        <v>0.84155000000000002</v>
      </c>
      <c r="K227" s="140" t="s">
        <v>377</v>
      </c>
      <c r="L227" s="139">
        <v>3.5</v>
      </c>
    </row>
    <row r="228" spans="1:12" ht="13.5" hidden="1" customHeight="1">
      <c r="A228" s="140" t="s">
        <v>376</v>
      </c>
      <c r="B228" s="139">
        <v>4</v>
      </c>
      <c r="C228" s="140" t="s">
        <v>18</v>
      </c>
      <c r="D228" s="140" t="s">
        <v>19</v>
      </c>
      <c r="E228" s="139">
        <v>-0.23119999999999999</v>
      </c>
      <c r="F228" s="139">
        <v>0.78790000000000004</v>
      </c>
      <c r="G228" s="139">
        <v>-6.0760000000000002E-4</v>
      </c>
      <c r="H228" s="139">
        <v>1.1900000000000001E-3</v>
      </c>
      <c r="I228" s="139">
        <v>-1.67E-3</v>
      </c>
      <c r="J228" s="139">
        <v>0.38035000000000002</v>
      </c>
      <c r="K228" s="140" t="s">
        <v>377</v>
      </c>
      <c r="L228" s="139">
        <v>4</v>
      </c>
    </row>
    <row r="229" spans="1:12" ht="13.5" hidden="1" customHeight="1">
      <c r="A229" s="140" t="s">
        <v>376</v>
      </c>
      <c r="B229" s="139">
        <v>4.5</v>
      </c>
      <c r="C229" s="140" t="s">
        <v>18</v>
      </c>
      <c r="D229" s="140" t="s">
        <v>19</v>
      </c>
      <c r="E229" s="139">
        <v>-0.23119999999999999</v>
      </c>
      <c r="F229" s="139">
        <v>1.1444000000000001</v>
      </c>
      <c r="G229" s="139">
        <v>-6.0760000000000002E-4</v>
      </c>
      <c r="H229" s="139">
        <v>1.1900000000000001E-3</v>
      </c>
      <c r="I229" s="139">
        <v>-1.4599999999999999E-3</v>
      </c>
      <c r="J229" s="139">
        <v>-0.2591</v>
      </c>
      <c r="K229" s="140" t="s">
        <v>377</v>
      </c>
      <c r="L229" s="139">
        <v>4.5</v>
      </c>
    </row>
    <row r="230" spans="1:12" ht="13.5" hidden="1" customHeight="1">
      <c r="A230" s="140" t="s">
        <v>376</v>
      </c>
      <c r="B230" s="139">
        <v>5</v>
      </c>
      <c r="C230" s="140" t="s">
        <v>18</v>
      </c>
      <c r="D230" s="140" t="s">
        <v>19</v>
      </c>
      <c r="E230" s="139">
        <v>-0.23119999999999999</v>
      </c>
      <c r="F230" s="139">
        <v>1.5008999999999999</v>
      </c>
      <c r="G230" s="139">
        <v>-6.0760000000000002E-4</v>
      </c>
      <c r="H230" s="139">
        <v>1.1900000000000001E-3</v>
      </c>
      <c r="I230" s="139">
        <v>-1.58E-3</v>
      </c>
      <c r="J230" s="139">
        <v>-1.0768</v>
      </c>
      <c r="K230" s="140" t="s">
        <v>377</v>
      </c>
      <c r="L230" s="139">
        <v>5</v>
      </c>
    </row>
    <row r="231" spans="1:12" ht="13.5" hidden="1" customHeight="1">
      <c r="A231" s="140" t="s">
        <v>376</v>
      </c>
      <c r="B231" s="139">
        <v>5.5</v>
      </c>
      <c r="C231" s="140" t="s">
        <v>18</v>
      </c>
      <c r="D231" s="140" t="s">
        <v>19</v>
      </c>
      <c r="E231" s="139">
        <v>-0.23119999999999999</v>
      </c>
      <c r="F231" s="139">
        <v>1.8573999999999999</v>
      </c>
      <c r="G231" s="139">
        <v>-6.0760000000000002E-4</v>
      </c>
      <c r="H231" s="139">
        <v>1.1900000000000001E-3</v>
      </c>
      <c r="I231" s="139">
        <v>-1.6999999999999999E-3</v>
      </c>
      <c r="J231" s="139">
        <v>-2.07274</v>
      </c>
      <c r="K231" s="140" t="s">
        <v>377</v>
      </c>
      <c r="L231" s="139">
        <v>5.5</v>
      </c>
    </row>
    <row r="232" spans="1:12" ht="13.5" hidden="1" customHeight="1">
      <c r="A232" s="140" t="s">
        <v>378</v>
      </c>
      <c r="B232" s="139">
        <v>0</v>
      </c>
      <c r="C232" s="140" t="s">
        <v>18</v>
      </c>
      <c r="D232" s="140" t="s">
        <v>19</v>
      </c>
      <c r="E232" s="139">
        <v>0.37009999999999998</v>
      </c>
      <c r="F232" s="139">
        <v>0.29270000000000002</v>
      </c>
      <c r="G232" s="139">
        <v>8.5380000000000005E-4</v>
      </c>
      <c r="H232" s="139">
        <v>3.8E-3</v>
      </c>
      <c r="I232" s="139">
        <v>2.6900000000000001E-3</v>
      </c>
      <c r="J232" s="139">
        <v>0.11394</v>
      </c>
      <c r="K232" s="140" t="s">
        <v>379</v>
      </c>
      <c r="L232" s="139">
        <v>0</v>
      </c>
    </row>
    <row r="233" spans="1:12" ht="13.5" hidden="1" customHeight="1">
      <c r="A233" s="140" t="s">
        <v>378</v>
      </c>
      <c r="B233" s="139">
        <v>0.5</v>
      </c>
      <c r="C233" s="140" t="s">
        <v>18</v>
      </c>
      <c r="D233" s="140" t="s">
        <v>19</v>
      </c>
      <c r="E233" s="139">
        <v>0.37009999999999998</v>
      </c>
      <c r="F233" s="139">
        <v>0.29270000000000002</v>
      </c>
      <c r="G233" s="139">
        <v>8.5380000000000005E-4</v>
      </c>
      <c r="H233" s="139">
        <v>3.8E-3</v>
      </c>
      <c r="I233" s="139">
        <v>2.31E-3</v>
      </c>
      <c r="J233" s="139">
        <v>-3.243E-2</v>
      </c>
      <c r="K233" s="140" t="s">
        <v>379</v>
      </c>
      <c r="L233" s="139">
        <v>0.5</v>
      </c>
    </row>
    <row r="234" spans="1:12" ht="13.5" hidden="1" customHeight="1">
      <c r="A234" s="140" t="s">
        <v>378</v>
      </c>
      <c r="B234" s="139">
        <v>1</v>
      </c>
      <c r="C234" s="140" t="s">
        <v>18</v>
      </c>
      <c r="D234" s="140" t="s">
        <v>19</v>
      </c>
      <c r="E234" s="139">
        <v>0.37009999999999998</v>
      </c>
      <c r="F234" s="139">
        <v>0.29270000000000002</v>
      </c>
      <c r="G234" s="139">
        <v>8.5380000000000005E-4</v>
      </c>
      <c r="H234" s="139">
        <v>3.8E-3</v>
      </c>
      <c r="I234" s="139">
        <v>1.9300000000000001E-3</v>
      </c>
      <c r="J234" s="139">
        <v>-0.17879</v>
      </c>
      <c r="K234" s="140" t="s">
        <v>379</v>
      </c>
      <c r="L234" s="139">
        <v>1</v>
      </c>
    </row>
    <row r="235" spans="1:12" ht="13.5" hidden="1" customHeight="1">
      <c r="A235" s="140" t="s">
        <v>378</v>
      </c>
      <c r="B235" s="139">
        <v>1.5</v>
      </c>
      <c r="C235" s="140" t="s">
        <v>18</v>
      </c>
      <c r="D235" s="140" t="s">
        <v>19</v>
      </c>
      <c r="E235" s="139">
        <v>0.37009999999999998</v>
      </c>
      <c r="F235" s="139">
        <v>0.29270000000000002</v>
      </c>
      <c r="G235" s="139">
        <v>8.5380000000000005E-4</v>
      </c>
      <c r="H235" s="139">
        <v>3.8E-3</v>
      </c>
      <c r="I235" s="139">
        <v>1.5399999999999999E-3</v>
      </c>
      <c r="J235" s="139">
        <v>-0.32516</v>
      </c>
      <c r="K235" s="140" t="s">
        <v>379</v>
      </c>
      <c r="L235" s="139">
        <v>1.5</v>
      </c>
    </row>
    <row r="236" spans="1:12" ht="13.5" hidden="1" customHeight="1">
      <c r="A236" s="140" t="s">
        <v>378</v>
      </c>
      <c r="B236" s="139">
        <v>2</v>
      </c>
      <c r="C236" s="140" t="s">
        <v>18</v>
      </c>
      <c r="D236" s="140" t="s">
        <v>19</v>
      </c>
      <c r="E236" s="139">
        <v>0.37009999999999998</v>
      </c>
      <c r="F236" s="139">
        <v>0.29270000000000002</v>
      </c>
      <c r="G236" s="139">
        <v>8.5380000000000005E-4</v>
      </c>
      <c r="H236" s="139">
        <v>3.8E-3</v>
      </c>
      <c r="I236" s="139">
        <v>1.49E-3</v>
      </c>
      <c r="J236" s="139">
        <v>-0.46415000000000001</v>
      </c>
      <c r="K236" s="140" t="s">
        <v>379</v>
      </c>
      <c r="L236" s="139">
        <v>2</v>
      </c>
    </row>
    <row r="237" spans="1:12" ht="13.5" hidden="1" customHeight="1">
      <c r="A237" s="140" t="s">
        <v>378</v>
      </c>
      <c r="B237" s="139">
        <v>2.5</v>
      </c>
      <c r="C237" s="140" t="s">
        <v>18</v>
      </c>
      <c r="D237" s="140" t="s">
        <v>19</v>
      </c>
      <c r="E237" s="139">
        <v>0.37009999999999998</v>
      </c>
      <c r="F237" s="139">
        <v>0.29270000000000002</v>
      </c>
      <c r="G237" s="139">
        <v>8.5380000000000005E-4</v>
      </c>
      <c r="H237" s="139">
        <v>3.8E-3</v>
      </c>
      <c r="I237" s="139">
        <v>1.5399999999999999E-3</v>
      </c>
      <c r="J237" s="139">
        <v>-0.32446999999999998</v>
      </c>
      <c r="K237" s="140" t="s">
        <v>379</v>
      </c>
      <c r="L237" s="139">
        <v>2.5</v>
      </c>
    </row>
    <row r="238" spans="1:12" ht="13.5" hidden="1" customHeight="1">
      <c r="A238" s="140" t="s">
        <v>378</v>
      </c>
      <c r="B238" s="139">
        <v>3</v>
      </c>
      <c r="C238" s="140" t="s">
        <v>18</v>
      </c>
      <c r="D238" s="140" t="s">
        <v>19</v>
      </c>
      <c r="E238" s="139">
        <v>0.37009999999999998</v>
      </c>
      <c r="F238" s="139">
        <v>0.29270000000000002</v>
      </c>
      <c r="G238" s="139">
        <v>8.5380000000000005E-4</v>
      </c>
      <c r="H238" s="139">
        <v>3.8E-3</v>
      </c>
      <c r="I238" s="139">
        <v>1.92E-3</v>
      </c>
      <c r="J238" s="139">
        <v>-0.17741999999999999</v>
      </c>
      <c r="K238" s="140" t="s">
        <v>379</v>
      </c>
      <c r="L238" s="139">
        <v>3</v>
      </c>
    </row>
    <row r="239" spans="1:12" ht="13.5" hidden="1" customHeight="1">
      <c r="A239" s="140" t="s">
        <v>378</v>
      </c>
      <c r="B239" s="139">
        <v>3.5</v>
      </c>
      <c r="C239" s="140" t="s">
        <v>18</v>
      </c>
      <c r="D239" s="140" t="s">
        <v>19</v>
      </c>
      <c r="E239" s="139">
        <v>0.37009999999999998</v>
      </c>
      <c r="F239" s="139">
        <v>0.29270000000000002</v>
      </c>
      <c r="G239" s="139">
        <v>8.5380000000000005E-4</v>
      </c>
      <c r="H239" s="139">
        <v>3.8E-3</v>
      </c>
      <c r="I239" s="139">
        <v>2.3E-3</v>
      </c>
      <c r="J239" s="139">
        <v>-3.0380000000000001E-2</v>
      </c>
      <c r="K239" s="140" t="s">
        <v>379</v>
      </c>
      <c r="L239" s="139">
        <v>3.5</v>
      </c>
    </row>
    <row r="240" spans="1:12" ht="13.5" hidden="1" customHeight="1">
      <c r="A240" s="140" t="s">
        <v>378</v>
      </c>
      <c r="B240" s="139">
        <v>4</v>
      </c>
      <c r="C240" s="140" t="s">
        <v>18</v>
      </c>
      <c r="D240" s="140" t="s">
        <v>19</v>
      </c>
      <c r="E240" s="139">
        <v>0.37009999999999998</v>
      </c>
      <c r="F240" s="139">
        <v>0.29270000000000002</v>
      </c>
      <c r="G240" s="139">
        <v>8.5380000000000005E-4</v>
      </c>
      <c r="H240" s="139">
        <v>3.8E-3</v>
      </c>
      <c r="I240" s="139">
        <v>2.6800000000000001E-3</v>
      </c>
      <c r="J240" s="139">
        <v>0.11667</v>
      </c>
      <c r="K240" s="140" t="s">
        <v>379</v>
      </c>
      <c r="L240" s="139">
        <v>4</v>
      </c>
    </row>
    <row r="241" spans="1:12" ht="13.5" hidden="1" customHeight="1">
      <c r="A241" s="140" t="s">
        <v>378</v>
      </c>
      <c r="B241" s="139">
        <v>0</v>
      </c>
      <c r="C241" s="140" t="s">
        <v>18</v>
      </c>
      <c r="D241" s="140" t="s">
        <v>19</v>
      </c>
      <c r="E241" s="139">
        <v>-0.34620000000000001</v>
      </c>
      <c r="F241" s="139">
        <v>-0.29409999999999997</v>
      </c>
      <c r="G241" s="139">
        <v>-8.4690000000000004E-4</v>
      </c>
      <c r="H241" s="139">
        <v>-3.2799999999999999E-3</v>
      </c>
      <c r="I241" s="139">
        <v>-1.1900000000000001E-3</v>
      </c>
      <c r="J241" s="139">
        <v>-1.05972</v>
      </c>
      <c r="K241" s="140" t="s">
        <v>379</v>
      </c>
      <c r="L241" s="139">
        <v>0</v>
      </c>
    </row>
    <row r="242" spans="1:12" ht="13.5" hidden="1" customHeight="1">
      <c r="A242" s="140" t="s">
        <v>378</v>
      </c>
      <c r="B242" s="139">
        <v>0.5</v>
      </c>
      <c r="C242" s="140" t="s">
        <v>18</v>
      </c>
      <c r="D242" s="140" t="s">
        <v>19</v>
      </c>
      <c r="E242" s="139">
        <v>-0.34620000000000001</v>
      </c>
      <c r="F242" s="139">
        <v>-0.29409999999999997</v>
      </c>
      <c r="G242" s="139">
        <v>-8.4690000000000004E-4</v>
      </c>
      <c r="H242" s="139">
        <v>-3.2799999999999999E-3</v>
      </c>
      <c r="I242" s="139">
        <v>-7.6000000000000004E-4</v>
      </c>
      <c r="J242" s="139">
        <v>-0.91266999999999998</v>
      </c>
      <c r="K242" s="140" t="s">
        <v>379</v>
      </c>
      <c r="L242" s="139">
        <v>0.5</v>
      </c>
    </row>
    <row r="243" spans="1:12" ht="13.5" hidden="1" customHeight="1">
      <c r="A243" s="140" t="s">
        <v>378</v>
      </c>
      <c r="B243" s="139">
        <v>1</v>
      </c>
      <c r="C243" s="140" t="s">
        <v>18</v>
      </c>
      <c r="D243" s="140" t="s">
        <v>19</v>
      </c>
      <c r="E243" s="139">
        <v>-0.34620000000000001</v>
      </c>
      <c r="F243" s="139">
        <v>-0.29409999999999997</v>
      </c>
      <c r="G243" s="139">
        <v>-8.4690000000000004E-4</v>
      </c>
      <c r="H243" s="139">
        <v>-3.2799999999999999E-3</v>
      </c>
      <c r="I243" s="139">
        <v>-3.4000000000000002E-4</v>
      </c>
      <c r="J243" s="139">
        <v>-0.76561999999999997</v>
      </c>
      <c r="K243" s="140" t="s">
        <v>379</v>
      </c>
      <c r="L243" s="139">
        <v>1</v>
      </c>
    </row>
    <row r="244" spans="1:12" ht="13.5" hidden="1" customHeight="1">
      <c r="A244" s="140" t="s">
        <v>378</v>
      </c>
      <c r="B244" s="139">
        <v>1.5</v>
      </c>
      <c r="C244" s="140" t="s">
        <v>18</v>
      </c>
      <c r="D244" s="140" t="s">
        <v>19</v>
      </c>
      <c r="E244" s="139">
        <v>-0.34620000000000001</v>
      </c>
      <c r="F244" s="139">
        <v>-0.29409999999999997</v>
      </c>
      <c r="G244" s="139">
        <v>-8.4690000000000004E-4</v>
      </c>
      <c r="H244" s="139">
        <v>-3.2799999999999999E-3</v>
      </c>
      <c r="I244" s="139">
        <v>8.4330000000000001E-5</v>
      </c>
      <c r="J244" s="139">
        <v>-0.61856999999999995</v>
      </c>
      <c r="K244" s="140" t="s">
        <v>379</v>
      </c>
      <c r="L244" s="139">
        <v>1.5</v>
      </c>
    </row>
    <row r="245" spans="1:12" ht="13.5" hidden="1" customHeight="1">
      <c r="A245" s="140" t="s">
        <v>378</v>
      </c>
      <c r="B245" s="139">
        <v>2</v>
      </c>
      <c r="C245" s="140" t="s">
        <v>18</v>
      </c>
      <c r="D245" s="140" t="s">
        <v>19</v>
      </c>
      <c r="E245" s="139">
        <v>-0.34620000000000001</v>
      </c>
      <c r="F245" s="139">
        <v>-0.29409999999999997</v>
      </c>
      <c r="G245" s="139">
        <v>-8.4690000000000004E-4</v>
      </c>
      <c r="H245" s="139">
        <v>-3.2799999999999999E-3</v>
      </c>
      <c r="I245" s="139">
        <v>1.9000000000000001E-4</v>
      </c>
      <c r="J245" s="139">
        <v>-0.47199000000000002</v>
      </c>
      <c r="K245" s="140" t="s">
        <v>379</v>
      </c>
      <c r="L245" s="139">
        <v>2</v>
      </c>
    </row>
    <row r="246" spans="1:12" ht="13.5" hidden="1" customHeight="1">
      <c r="A246" s="140" t="s">
        <v>378</v>
      </c>
      <c r="B246" s="139">
        <v>2.5</v>
      </c>
      <c r="C246" s="140" t="s">
        <v>18</v>
      </c>
      <c r="D246" s="140" t="s">
        <v>19</v>
      </c>
      <c r="E246" s="139">
        <v>-0.34620000000000001</v>
      </c>
      <c r="F246" s="139">
        <v>-0.29409999999999997</v>
      </c>
      <c r="G246" s="139">
        <v>-8.4690000000000004E-4</v>
      </c>
      <c r="H246" s="139">
        <v>-3.2799999999999999E-3</v>
      </c>
      <c r="I246" s="139">
        <v>8.0890000000000006E-5</v>
      </c>
      <c r="J246" s="139">
        <v>-0.61789000000000005</v>
      </c>
      <c r="K246" s="140" t="s">
        <v>379</v>
      </c>
      <c r="L246" s="139">
        <v>2.5</v>
      </c>
    </row>
    <row r="247" spans="1:12" ht="13.5" hidden="1" customHeight="1">
      <c r="A247" s="140" t="s">
        <v>378</v>
      </c>
      <c r="B247" s="139">
        <v>3</v>
      </c>
      <c r="C247" s="140" t="s">
        <v>18</v>
      </c>
      <c r="D247" s="140" t="s">
        <v>19</v>
      </c>
      <c r="E247" s="139">
        <v>-0.34620000000000001</v>
      </c>
      <c r="F247" s="139">
        <v>-0.29409999999999997</v>
      </c>
      <c r="G247" s="139">
        <v>-8.4690000000000004E-4</v>
      </c>
      <c r="H247" s="139">
        <v>-3.2799999999999999E-3</v>
      </c>
      <c r="I247" s="139">
        <v>-3.5E-4</v>
      </c>
      <c r="J247" s="139">
        <v>-0.76424999999999998</v>
      </c>
      <c r="K247" s="140" t="s">
        <v>379</v>
      </c>
      <c r="L247" s="139">
        <v>3</v>
      </c>
    </row>
    <row r="248" spans="1:12" ht="13.5" hidden="1" customHeight="1">
      <c r="A248" s="140" t="s">
        <v>378</v>
      </c>
      <c r="B248" s="139">
        <v>3.5</v>
      </c>
      <c r="C248" s="140" t="s">
        <v>18</v>
      </c>
      <c r="D248" s="140" t="s">
        <v>19</v>
      </c>
      <c r="E248" s="139">
        <v>-0.34620000000000001</v>
      </c>
      <c r="F248" s="139">
        <v>-0.29409999999999997</v>
      </c>
      <c r="G248" s="139">
        <v>-8.4690000000000004E-4</v>
      </c>
      <c r="H248" s="139">
        <v>-3.2799999999999999E-3</v>
      </c>
      <c r="I248" s="139">
        <v>-7.6999999999999996E-4</v>
      </c>
      <c r="J248" s="139">
        <v>-0.91061999999999999</v>
      </c>
      <c r="K248" s="140" t="s">
        <v>379</v>
      </c>
      <c r="L248" s="139">
        <v>3.5</v>
      </c>
    </row>
    <row r="249" spans="1:12" ht="13.5" hidden="1" customHeight="1">
      <c r="A249" s="140" t="s">
        <v>378</v>
      </c>
      <c r="B249" s="139">
        <v>4</v>
      </c>
      <c r="C249" s="140" t="s">
        <v>18</v>
      </c>
      <c r="D249" s="140" t="s">
        <v>19</v>
      </c>
      <c r="E249" s="139">
        <v>-0.34620000000000001</v>
      </c>
      <c r="F249" s="139">
        <v>-0.29409999999999997</v>
      </c>
      <c r="G249" s="139">
        <v>-8.4690000000000004E-4</v>
      </c>
      <c r="H249" s="139">
        <v>-3.2799999999999999E-3</v>
      </c>
      <c r="I249" s="139">
        <v>-1.1999999999999999E-3</v>
      </c>
      <c r="J249" s="139">
        <v>-1.05698</v>
      </c>
      <c r="K249" s="140" t="s">
        <v>379</v>
      </c>
      <c r="L249" s="139">
        <v>4</v>
      </c>
    </row>
    <row r="250" spans="1:12" ht="13.5" hidden="1" customHeight="1">
      <c r="A250" s="140" t="s">
        <v>380</v>
      </c>
      <c r="B250" s="139">
        <v>0</v>
      </c>
      <c r="C250" s="140" t="s">
        <v>18</v>
      </c>
      <c r="D250" s="140" t="s">
        <v>19</v>
      </c>
      <c r="E250" s="139">
        <v>0.2712</v>
      </c>
      <c r="F250" s="139">
        <v>-1.8520000000000001</v>
      </c>
      <c r="G250" s="139">
        <v>6.0709999999999996E-4</v>
      </c>
      <c r="H250" s="139">
        <v>-3.7200000000000002E-3</v>
      </c>
      <c r="I250" s="139">
        <v>7.3999999999999999E-4</v>
      </c>
      <c r="J250" s="139">
        <v>-1.1885600000000001</v>
      </c>
      <c r="K250" s="140" t="s">
        <v>381</v>
      </c>
      <c r="L250" s="139">
        <v>0</v>
      </c>
    </row>
    <row r="251" spans="1:12" ht="13.5" hidden="1" customHeight="1">
      <c r="A251" s="140" t="s">
        <v>380</v>
      </c>
      <c r="B251" s="139">
        <v>0.5</v>
      </c>
      <c r="C251" s="140" t="s">
        <v>18</v>
      </c>
      <c r="D251" s="140" t="s">
        <v>19</v>
      </c>
      <c r="E251" s="139">
        <v>0.2712</v>
      </c>
      <c r="F251" s="139">
        <v>-1.4955000000000001</v>
      </c>
      <c r="G251" s="139">
        <v>6.0709999999999996E-4</v>
      </c>
      <c r="H251" s="139">
        <v>-3.7200000000000002E-3</v>
      </c>
      <c r="I251" s="139">
        <v>6.4999999999999997E-4</v>
      </c>
      <c r="J251" s="139">
        <v>-0.35166999999999998</v>
      </c>
      <c r="K251" s="140" t="s">
        <v>381</v>
      </c>
      <c r="L251" s="139">
        <v>0.5</v>
      </c>
    </row>
    <row r="252" spans="1:12" ht="13.5" hidden="1" customHeight="1">
      <c r="A252" s="140" t="s">
        <v>380</v>
      </c>
      <c r="B252" s="139">
        <v>1</v>
      </c>
      <c r="C252" s="140" t="s">
        <v>18</v>
      </c>
      <c r="D252" s="140" t="s">
        <v>19</v>
      </c>
      <c r="E252" s="139">
        <v>0.2712</v>
      </c>
      <c r="F252" s="139">
        <v>-1.139</v>
      </c>
      <c r="G252" s="139">
        <v>6.0709999999999996E-4</v>
      </c>
      <c r="H252" s="139">
        <v>-3.7200000000000002E-3</v>
      </c>
      <c r="I252" s="139">
        <v>5.6999999999999998E-4</v>
      </c>
      <c r="J252" s="139">
        <v>0.30697000000000002</v>
      </c>
      <c r="K252" s="140" t="s">
        <v>381</v>
      </c>
      <c r="L252" s="139">
        <v>1</v>
      </c>
    </row>
    <row r="253" spans="1:12" ht="13.5" hidden="1" customHeight="1">
      <c r="A253" s="140" t="s">
        <v>380</v>
      </c>
      <c r="B253" s="139">
        <v>1.5</v>
      </c>
      <c r="C253" s="140" t="s">
        <v>18</v>
      </c>
      <c r="D253" s="140" t="s">
        <v>19</v>
      </c>
      <c r="E253" s="139">
        <v>0.2712</v>
      </c>
      <c r="F253" s="139">
        <v>-0.78249999999999997</v>
      </c>
      <c r="G253" s="139">
        <v>6.0709999999999996E-4</v>
      </c>
      <c r="H253" s="139">
        <v>-3.7200000000000002E-3</v>
      </c>
      <c r="I253" s="139">
        <v>6.3000000000000003E-4</v>
      </c>
      <c r="J253" s="139">
        <v>0.78734999999999999</v>
      </c>
      <c r="K253" s="140" t="s">
        <v>381</v>
      </c>
      <c r="L253" s="139">
        <v>1.5</v>
      </c>
    </row>
    <row r="254" spans="1:12" ht="13.5" hidden="1" customHeight="1">
      <c r="A254" s="140" t="s">
        <v>380</v>
      </c>
      <c r="B254" s="139">
        <v>2</v>
      </c>
      <c r="C254" s="140" t="s">
        <v>18</v>
      </c>
      <c r="D254" s="140" t="s">
        <v>19</v>
      </c>
      <c r="E254" s="139">
        <v>0.2712</v>
      </c>
      <c r="F254" s="139">
        <v>-0.42599999999999999</v>
      </c>
      <c r="G254" s="139">
        <v>6.0709999999999996E-4</v>
      </c>
      <c r="H254" s="139">
        <v>-3.7200000000000002E-3</v>
      </c>
      <c r="I254" s="139">
        <v>9.2000000000000003E-4</v>
      </c>
      <c r="J254" s="139">
        <v>1.0894900000000001</v>
      </c>
      <c r="K254" s="140" t="s">
        <v>381</v>
      </c>
      <c r="L254" s="139">
        <v>2</v>
      </c>
    </row>
    <row r="255" spans="1:12" ht="13.5" hidden="1" customHeight="1">
      <c r="A255" s="140" t="s">
        <v>380</v>
      </c>
      <c r="B255" s="139">
        <v>2.5</v>
      </c>
      <c r="C255" s="140" t="s">
        <v>18</v>
      </c>
      <c r="D255" s="140" t="s">
        <v>19</v>
      </c>
      <c r="E255" s="139">
        <v>0.2712</v>
      </c>
      <c r="F255" s="139">
        <v>-6.9500000000000006E-2</v>
      </c>
      <c r="G255" s="139">
        <v>6.0709999999999996E-4</v>
      </c>
      <c r="H255" s="139">
        <v>-3.7200000000000002E-3</v>
      </c>
      <c r="I255" s="139">
        <v>1.2199999999999999E-3</v>
      </c>
      <c r="J255" s="139">
        <v>1.2133799999999999</v>
      </c>
      <c r="K255" s="140" t="s">
        <v>381</v>
      </c>
      <c r="L255" s="139">
        <v>2.5</v>
      </c>
    </row>
    <row r="256" spans="1:12" ht="13.5" hidden="1" customHeight="1">
      <c r="A256" s="140" t="s">
        <v>380</v>
      </c>
      <c r="B256" s="139">
        <v>3</v>
      </c>
      <c r="C256" s="140" t="s">
        <v>18</v>
      </c>
      <c r="D256" s="140" t="s">
        <v>19</v>
      </c>
      <c r="E256" s="139">
        <v>0.2712</v>
      </c>
      <c r="F256" s="139">
        <v>0.28699999999999998</v>
      </c>
      <c r="G256" s="139">
        <v>6.0709999999999996E-4</v>
      </c>
      <c r="H256" s="139">
        <v>-3.7200000000000002E-3</v>
      </c>
      <c r="I256" s="139">
        <v>1.5100000000000001E-3</v>
      </c>
      <c r="J256" s="139">
        <v>1.2508600000000001</v>
      </c>
      <c r="K256" s="140" t="s">
        <v>381</v>
      </c>
      <c r="L256" s="139">
        <v>3</v>
      </c>
    </row>
    <row r="257" spans="1:12" ht="13.5" hidden="1" customHeight="1">
      <c r="A257" s="140" t="s">
        <v>380</v>
      </c>
      <c r="B257" s="139">
        <v>3.5</v>
      </c>
      <c r="C257" s="140" t="s">
        <v>18</v>
      </c>
      <c r="D257" s="140" t="s">
        <v>19</v>
      </c>
      <c r="E257" s="139">
        <v>0.2712</v>
      </c>
      <c r="F257" s="139">
        <v>0.64349999999999996</v>
      </c>
      <c r="G257" s="139">
        <v>6.0709999999999996E-4</v>
      </c>
      <c r="H257" s="139">
        <v>-3.7200000000000002E-3</v>
      </c>
      <c r="I257" s="139">
        <v>1.81E-3</v>
      </c>
      <c r="J257" s="139">
        <v>1.1755500000000001</v>
      </c>
      <c r="K257" s="140" t="s">
        <v>381</v>
      </c>
      <c r="L257" s="139">
        <v>3.5</v>
      </c>
    </row>
    <row r="258" spans="1:12" ht="13.5" hidden="1" customHeight="1">
      <c r="A258" s="140" t="s">
        <v>380</v>
      </c>
      <c r="B258" s="139">
        <v>4</v>
      </c>
      <c r="C258" s="140" t="s">
        <v>18</v>
      </c>
      <c r="D258" s="140" t="s">
        <v>19</v>
      </c>
      <c r="E258" s="139">
        <v>0.2712</v>
      </c>
      <c r="F258" s="139">
        <v>1</v>
      </c>
      <c r="G258" s="139">
        <v>6.0709999999999996E-4</v>
      </c>
      <c r="H258" s="139">
        <v>-3.7200000000000002E-3</v>
      </c>
      <c r="I258" s="139">
        <v>2.1099999999999999E-3</v>
      </c>
      <c r="J258" s="139">
        <v>0.92198999999999998</v>
      </c>
      <c r="K258" s="140" t="s">
        <v>381</v>
      </c>
      <c r="L258" s="139">
        <v>4</v>
      </c>
    </row>
    <row r="259" spans="1:12" ht="13.5" hidden="1" customHeight="1">
      <c r="A259" s="140" t="s">
        <v>380</v>
      </c>
      <c r="B259" s="139">
        <v>4.5</v>
      </c>
      <c r="C259" s="140" t="s">
        <v>18</v>
      </c>
      <c r="D259" s="140" t="s">
        <v>19</v>
      </c>
      <c r="E259" s="139">
        <v>0.2712</v>
      </c>
      <c r="F259" s="139">
        <v>1.3565</v>
      </c>
      <c r="G259" s="139">
        <v>6.0709999999999996E-4</v>
      </c>
      <c r="H259" s="139">
        <v>-3.7200000000000002E-3</v>
      </c>
      <c r="I259" s="139">
        <v>2.3999999999999998E-3</v>
      </c>
      <c r="J259" s="139">
        <v>0.49018</v>
      </c>
      <c r="K259" s="140" t="s">
        <v>381</v>
      </c>
      <c r="L259" s="139">
        <v>4.5</v>
      </c>
    </row>
    <row r="260" spans="1:12" ht="13.5" hidden="1" customHeight="1">
      <c r="A260" s="140" t="s">
        <v>380</v>
      </c>
      <c r="B260" s="139">
        <v>5</v>
      </c>
      <c r="C260" s="140" t="s">
        <v>18</v>
      </c>
      <c r="D260" s="140" t="s">
        <v>19</v>
      </c>
      <c r="E260" s="139">
        <v>0.2712</v>
      </c>
      <c r="F260" s="139">
        <v>1.7130000000000001</v>
      </c>
      <c r="G260" s="139">
        <v>6.0709999999999996E-4</v>
      </c>
      <c r="H260" s="139">
        <v>-3.7200000000000002E-3</v>
      </c>
      <c r="I260" s="139">
        <v>2.7000000000000001E-3</v>
      </c>
      <c r="J260" s="139">
        <v>-0.11989</v>
      </c>
      <c r="K260" s="140" t="s">
        <v>381</v>
      </c>
      <c r="L260" s="139">
        <v>5</v>
      </c>
    </row>
    <row r="261" spans="1:12" ht="13.5" hidden="1" customHeight="1">
      <c r="A261" s="140" t="s">
        <v>380</v>
      </c>
      <c r="B261" s="139">
        <v>5.5</v>
      </c>
      <c r="C261" s="140" t="s">
        <v>18</v>
      </c>
      <c r="D261" s="140" t="s">
        <v>19</v>
      </c>
      <c r="E261" s="139">
        <v>0.2712</v>
      </c>
      <c r="F261" s="139">
        <v>2.0695000000000001</v>
      </c>
      <c r="G261" s="139">
        <v>6.0709999999999996E-4</v>
      </c>
      <c r="H261" s="139">
        <v>-3.7200000000000002E-3</v>
      </c>
      <c r="I261" s="139">
        <v>2.99E-3</v>
      </c>
      <c r="J261" s="139">
        <v>-0.90820000000000001</v>
      </c>
      <c r="K261" s="140" t="s">
        <v>381</v>
      </c>
      <c r="L261" s="139">
        <v>5.5</v>
      </c>
    </row>
    <row r="262" spans="1:12" ht="13.5" hidden="1" customHeight="1">
      <c r="A262" s="140" t="s">
        <v>380</v>
      </c>
      <c r="B262" s="139">
        <v>0</v>
      </c>
      <c r="C262" s="140" t="s">
        <v>18</v>
      </c>
      <c r="D262" s="140" t="s">
        <v>19</v>
      </c>
      <c r="E262" s="139">
        <v>-0.23100000000000001</v>
      </c>
      <c r="F262" s="139">
        <v>-2.1665999999999999</v>
      </c>
      <c r="G262" s="139">
        <v>-6.1890000000000003E-4</v>
      </c>
      <c r="H262" s="139">
        <v>-1.3899999999999999E-2</v>
      </c>
      <c r="I262" s="139">
        <v>-1.6999999999999999E-3</v>
      </c>
      <c r="J262" s="139">
        <v>-2.04053</v>
      </c>
      <c r="K262" s="140" t="s">
        <v>381</v>
      </c>
      <c r="L262" s="139">
        <v>0</v>
      </c>
    </row>
    <row r="263" spans="1:12" ht="13.5" hidden="1" customHeight="1">
      <c r="A263" s="140" t="s">
        <v>380</v>
      </c>
      <c r="B263" s="139">
        <v>0.5</v>
      </c>
      <c r="C263" s="140" t="s">
        <v>18</v>
      </c>
      <c r="D263" s="140" t="s">
        <v>19</v>
      </c>
      <c r="E263" s="139">
        <v>-0.23100000000000001</v>
      </c>
      <c r="F263" s="139">
        <v>-1.8101</v>
      </c>
      <c r="G263" s="139">
        <v>-6.1890000000000003E-4</v>
      </c>
      <c r="H263" s="139">
        <v>-1.3899999999999999E-2</v>
      </c>
      <c r="I263" s="139">
        <v>-1.58E-3</v>
      </c>
      <c r="J263" s="139">
        <v>-1.04634</v>
      </c>
      <c r="K263" s="140" t="s">
        <v>381</v>
      </c>
      <c r="L263" s="139">
        <v>0.5</v>
      </c>
    </row>
    <row r="264" spans="1:12" ht="13.5" hidden="1" customHeight="1">
      <c r="A264" s="140" t="s">
        <v>380</v>
      </c>
      <c r="B264" s="139">
        <v>1</v>
      </c>
      <c r="C264" s="140" t="s">
        <v>18</v>
      </c>
      <c r="D264" s="140" t="s">
        <v>19</v>
      </c>
      <c r="E264" s="139">
        <v>-0.23100000000000001</v>
      </c>
      <c r="F264" s="139">
        <v>-1.4536</v>
      </c>
      <c r="G264" s="139">
        <v>-6.1890000000000003E-4</v>
      </c>
      <c r="H264" s="139">
        <v>-1.3899999999999999E-2</v>
      </c>
      <c r="I264" s="139">
        <v>-1.4599999999999999E-3</v>
      </c>
      <c r="J264" s="139">
        <v>-0.23039999999999999</v>
      </c>
      <c r="K264" s="140" t="s">
        <v>381</v>
      </c>
      <c r="L264" s="139">
        <v>1</v>
      </c>
    </row>
    <row r="265" spans="1:12" ht="13.5" hidden="1" customHeight="1">
      <c r="A265" s="140" t="s">
        <v>380</v>
      </c>
      <c r="B265" s="139">
        <v>1.5</v>
      </c>
      <c r="C265" s="140" t="s">
        <v>18</v>
      </c>
      <c r="D265" s="140" t="s">
        <v>19</v>
      </c>
      <c r="E265" s="139">
        <v>-0.23100000000000001</v>
      </c>
      <c r="F265" s="139">
        <v>-1.0971</v>
      </c>
      <c r="G265" s="139">
        <v>-6.1890000000000003E-4</v>
      </c>
      <c r="H265" s="139">
        <v>-1.3899999999999999E-2</v>
      </c>
      <c r="I265" s="139">
        <v>-1.67E-3</v>
      </c>
      <c r="J265" s="139">
        <v>0.40728999999999999</v>
      </c>
      <c r="K265" s="140" t="s">
        <v>381</v>
      </c>
      <c r="L265" s="139">
        <v>1.5</v>
      </c>
    </row>
    <row r="266" spans="1:12" ht="13.5" hidden="1" customHeight="1">
      <c r="A266" s="140" t="s">
        <v>380</v>
      </c>
      <c r="B266" s="139">
        <v>2</v>
      </c>
      <c r="C266" s="140" t="s">
        <v>18</v>
      </c>
      <c r="D266" s="140" t="s">
        <v>19</v>
      </c>
      <c r="E266" s="139">
        <v>-0.23100000000000001</v>
      </c>
      <c r="F266" s="139">
        <v>-0.74060000000000004</v>
      </c>
      <c r="G266" s="139">
        <v>-6.1890000000000003E-4</v>
      </c>
      <c r="H266" s="139">
        <v>-1.3899999999999999E-2</v>
      </c>
      <c r="I266" s="139">
        <v>-1.9300000000000001E-3</v>
      </c>
      <c r="J266" s="139">
        <v>0.86673</v>
      </c>
      <c r="K266" s="140" t="s">
        <v>381</v>
      </c>
      <c r="L266" s="139">
        <v>2</v>
      </c>
    </row>
    <row r="267" spans="1:12" ht="13.5" hidden="1" customHeight="1">
      <c r="A267" s="140" t="s">
        <v>380</v>
      </c>
      <c r="B267" s="139">
        <v>2.5</v>
      </c>
      <c r="C267" s="140" t="s">
        <v>18</v>
      </c>
      <c r="D267" s="140" t="s">
        <v>19</v>
      </c>
      <c r="E267" s="139">
        <v>-0.23100000000000001</v>
      </c>
      <c r="F267" s="139">
        <v>-0.3841</v>
      </c>
      <c r="G267" s="139">
        <v>-6.1890000000000003E-4</v>
      </c>
      <c r="H267" s="139">
        <v>-1.3899999999999999E-2</v>
      </c>
      <c r="I267" s="139">
        <v>-2.2000000000000001E-3</v>
      </c>
      <c r="J267" s="139">
        <v>1.1463399999999999</v>
      </c>
      <c r="K267" s="140" t="s">
        <v>381</v>
      </c>
      <c r="L267" s="139">
        <v>2.5</v>
      </c>
    </row>
    <row r="268" spans="1:12" ht="13.5" hidden="1" customHeight="1">
      <c r="A268" s="140" t="s">
        <v>380</v>
      </c>
      <c r="B268" s="139">
        <v>3</v>
      </c>
      <c r="C268" s="140" t="s">
        <v>18</v>
      </c>
      <c r="D268" s="140" t="s">
        <v>19</v>
      </c>
      <c r="E268" s="139">
        <v>-0.23100000000000001</v>
      </c>
      <c r="F268" s="139">
        <v>-2.76E-2</v>
      </c>
      <c r="G268" s="139">
        <v>-6.1890000000000003E-4</v>
      </c>
      <c r="H268" s="139">
        <v>-1.3899999999999999E-2</v>
      </c>
      <c r="I268" s="139">
        <v>-2.47E-3</v>
      </c>
      <c r="J268" s="139">
        <v>1.1590199999999999</v>
      </c>
      <c r="K268" s="140" t="s">
        <v>381</v>
      </c>
      <c r="L268" s="139">
        <v>3</v>
      </c>
    </row>
    <row r="269" spans="1:12" ht="13.5" hidden="1" customHeight="1">
      <c r="A269" s="140" t="s">
        <v>380</v>
      </c>
      <c r="B269" s="139">
        <v>3.5</v>
      </c>
      <c r="C269" s="140" t="s">
        <v>18</v>
      </c>
      <c r="D269" s="140" t="s">
        <v>19</v>
      </c>
      <c r="E269" s="139">
        <v>-0.23100000000000001</v>
      </c>
      <c r="F269" s="139">
        <v>0.32890000000000003</v>
      </c>
      <c r="G269" s="139">
        <v>-6.1890000000000003E-4</v>
      </c>
      <c r="H269" s="139">
        <v>-1.3899999999999999E-2</v>
      </c>
      <c r="I269" s="139">
        <v>-2.7399999999999998E-3</v>
      </c>
      <c r="J269" s="139">
        <v>0.92640999999999996</v>
      </c>
      <c r="K269" s="140" t="s">
        <v>381</v>
      </c>
      <c r="L269" s="139">
        <v>3.5</v>
      </c>
    </row>
    <row r="270" spans="1:12" ht="13.5" hidden="1" customHeight="1">
      <c r="A270" s="140" t="s">
        <v>380</v>
      </c>
      <c r="B270" s="139">
        <v>4</v>
      </c>
      <c r="C270" s="140" t="s">
        <v>18</v>
      </c>
      <c r="D270" s="140" t="s">
        <v>19</v>
      </c>
      <c r="E270" s="139">
        <v>-0.23100000000000001</v>
      </c>
      <c r="F270" s="139">
        <v>0.68540000000000001</v>
      </c>
      <c r="G270" s="139">
        <v>-6.1890000000000003E-4</v>
      </c>
      <c r="H270" s="139">
        <v>-1.3899999999999999E-2</v>
      </c>
      <c r="I270" s="139">
        <v>-3.0100000000000001E-3</v>
      </c>
      <c r="J270" s="139">
        <v>0.51554999999999995</v>
      </c>
      <c r="K270" s="140" t="s">
        <v>381</v>
      </c>
      <c r="L270" s="139">
        <v>4</v>
      </c>
    </row>
    <row r="271" spans="1:12" ht="13.5" hidden="1" customHeight="1">
      <c r="A271" s="140" t="s">
        <v>380</v>
      </c>
      <c r="B271" s="139">
        <v>4.5</v>
      </c>
      <c r="C271" s="140" t="s">
        <v>18</v>
      </c>
      <c r="D271" s="140" t="s">
        <v>19</v>
      </c>
      <c r="E271" s="139">
        <v>-0.23100000000000001</v>
      </c>
      <c r="F271" s="139">
        <v>1.0419</v>
      </c>
      <c r="G271" s="139">
        <v>-6.1890000000000003E-4</v>
      </c>
      <c r="H271" s="139">
        <v>-1.3899999999999999E-2</v>
      </c>
      <c r="I271" s="139">
        <v>-3.2799999999999999E-3</v>
      </c>
      <c r="J271" s="139">
        <v>-7.3569999999999997E-2</v>
      </c>
      <c r="K271" s="140" t="s">
        <v>381</v>
      </c>
      <c r="L271" s="139">
        <v>4.5</v>
      </c>
    </row>
    <row r="272" spans="1:12" ht="13.5" hidden="1" customHeight="1">
      <c r="A272" s="140" t="s">
        <v>380</v>
      </c>
      <c r="B272" s="139">
        <v>5</v>
      </c>
      <c r="C272" s="140" t="s">
        <v>18</v>
      </c>
      <c r="D272" s="140" t="s">
        <v>19</v>
      </c>
      <c r="E272" s="139">
        <v>-0.23100000000000001</v>
      </c>
      <c r="F272" s="139">
        <v>1.3984000000000001</v>
      </c>
      <c r="G272" s="139">
        <v>-6.1890000000000003E-4</v>
      </c>
      <c r="H272" s="139">
        <v>-1.3899999999999999E-2</v>
      </c>
      <c r="I272" s="139">
        <v>-3.5400000000000002E-3</v>
      </c>
      <c r="J272" s="139">
        <v>-0.84092999999999996</v>
      </c>
      <c r="K272" s="140" t="s">
        <v>381</v>
      </c>
      <c r="L272" s="139">
        <v>5</v>
      </c>
    </row>
    <row r="273" spans="1:12" ht="13.5" hidden="1" customHeight="1">
      <c r="A273" s="140" t="s">
        <v>380</v>
      </c>
      <c r="B273" s="139">
        <v>5.5</v>
      </c>
      <c r="C273" s="140" t="s">
        <v>18</v>
      </c>
      <c r="D273" s="140" t="s">
        <v>19</v>
      </c>
      <c r="E273" s="139">
        <v>-0.23100000000000001</v>
      </c>
      <c r="F273" s="139">
        <v>1.7548999999999999</v>
      </c>
      <c r="G273" s="139">
        <v>-6.1890000000000003E-4</v>
      </c>
      <c r="H273" s="139">
        <v>-1.3899999999999999E-2</v>
      </c>
      <c r="I273" s="139">
        <v>-3.81E-3</v>
      </c>
      <c r="J273" s="139">
        <v>-1.78654</v>
      </c>
      <c r="K273" s="140" t="s">
        <v>381</v>
      </c>
      <c r="L273" s="139">
        <v>5.5</v>
      </c>
    </row>
    <row r="274" spans="1:12" ht="13.5" hidden="1" customHeight="1">
      <c r="A274" s="140" t="s">
        <v>382</v>
      </c>
      <c r="B274" s="139">
        <v>0</v>
      </c>
      <c r="C274" s="140" t="s">
        <v>18</v>
      </c>
      <c r="D274" s="140" t="s">
        <v>19</v>
      </c>
      <c r="E274" s="139">
        <v>0.11020000000000001</v>
      </c>
      <c r="F274" s="139">
        <v>-0.81210000000000004</v>
      </c>
      <c r="G274" s="139">
        <v>1.9E-3</v>
      </c>
      <c r="H274" s="139">
        <v>-3.7100000000000001E-2</v>
      </c>
      <c r="I274" s="139">
        <v>5.4000000000000003E-3</v>
      </c>
      <c r="J274" s="139">
        <v>-0.76995000000000002</v>
      </c>
      <c r="K274" s="140" t="s">
        <v>383</v>
      </c>
      <c r="L274" s="139">
        <v>0</v>
      </c>
    </row>
    <row r="275" spans="1:12" ht="13.5" hidden="1" customHeight="1">
      <c r="A275" s="140" t="s">
        <v>382</v>
      </c>
      <c r="B275" s="139">
        <v>0.5</v>
      </c>
      <c r="C275" s="140" t="s">
        <v>18</v>
      </c>
      <c r="D275" s="140" t="s">
        <v>19</v>
      </c>
      <c r="E275" s="139">
        <v>0.11020000000000001</v>
      </c>
      <c r="F275" s="139">
        <v>-0.4556</v>
      </c>
      <c r="G275" s="139">
        <v>1.9E-3</v>
      </c>
      <c r="H275" s="139">
        <v>-3.7100000000000001E-2</v>
      </c>
      <c r="I275" s="139">
        <v>4.6100000000000004E-3</v>
      </c>
      <c r="J275" s="139">
        <v>-0.45300000000000001</v>
      </c>
      <c r="K275" s="140" t="s">
        <v>383</v>
      </c>
      <c r="L275" s="139">
        <v>0.5</v>
      </c>
    </row>
    <row r="276" spans="1:12" ht="13.5" hidden="1" customHeight="1">
      <c r="A276" s="140" t="s">
        <v>382</v>
      </c>
      <c r="B276" s="139">
        <v>1</v>
      </c>
      <c r="C276" s="140" t="s">
        <v>18</v>
      </c>
      <c r="D276" s="140" t="s">
        <v>19</v>
      </c>
      <c r="E276" s="139">
        <v>0.11020000000000001</v>
      </c>
      <c r="F276" s="139">
        <v>-9.9099999999999994E-2</v>
      </c>
      <c r="G276" s="139">
        <v>1.9E-3</v>
      </c>
      <c r="H276" s="139">
        <v>-3.7100000000000001E-2</v>
      </c>
      <c r="I276" s="139">
        <v>3.81E-3</v>
      </c>
      <c r="J276" s="139">
        <v>-0.31430999999999998</v>
      </c>
      <c r="K276" s="140" t="s">
        <v>383</v>
      </c>
      <c r="L276" s="139">
        <v>1</v>
      </c>
    </row>
    <row r="277" spans="1:12" ht="13.5" hidden="1" customHeight="1">
      <c r="A277" s="140" t="s">
        <v>382</v>
      </c>
      <c r="B277" s="139">
        <v>1.5</v>
      </c>
      <c r="C277" s="140" t="s">
        <v>18</v>
      </c>
      <c r="D277" s="140" t="s">
        <v>19</v>
      </c>
      <c r="E277" s="139">
        <v>0.11020000000000001</v>
      </c>
      <c r="F277" s="139">
        <v>0.25740000000000002</v>
      </c>
      <c r="G277" s="139">
        <v>1.9E-3</v>
      </c>
      <c r="H277" s="139">
        <v>-3.7100000000000001E-2</v>
      </c>
      <c r="I277" s="139">
        <v>3.0200000000000001E-3</v>
      </c>
      <c r="J277" s="139">
        <v>-0.27323999999999998</v>
      </c>
      <c r="K277" s="140" t="s">
        <v>383</v>
      </c>
      <c r="L277" s="139">
        <v>1.5</v>
      </c>
    </row>
    <row r="278" spans="1:12" ht="13.5" hidden="1" customHeight="1">
      <c r="A278" s="140" t="s">
        <v>382</v>
      </c>
      <c r="B278" s="139">
        <v>2</v>
      </c>
      <c r="C278" s="140" t="s">
        <v>18</v>
      </c>
      <c r="D278" s="140" t="s">
        <v>19</v>
      </c>
      <c r="E278" s="139">
        <v>0.11020000000000001</v>
      </c>
      <c r="F278" s="139">
        <v>0.6139</v>
      </c>
      <c r="G278" s="139">
        <v>1.9E-3</v>
      </c>
      <c r="H278" s="139">
        <v>-3.7100000000000001E-2</v>
      </c>
      <c r="I278" s="139">
        <v>2.2200000000000002E-3</v>
      </c>
      <c r="J278" s="139">
        <v>-0.10959000000000001</v>
      </c>
      <c r="K278" s="140" t="s">
        <v>383</v>
      </c>
      <c r="L278" s="139">
        <v>2</v>
      </c>
    </row>
    <row r="279" spans="1:12" ht="13.5" hidden="1" customHeight="1">
      <c r="A279" s="140" t="s">
        <v>382</v>
      </c>
      <c r="B279" s="139">
        <v>2.5</v>
      </c>
      <c r="C279" s="140" t="s">
        <v>18</v>
      </c>
      <c r="D279" s="140" t="s">
        <v>19</v>
      </c>
      <c r="E279" s="139">
        <v>0.11020000000000001</v>
      </c>
      <c r="F279" s="139">
        <v>0.97040000000000004</v>
      </c>
      <c r="G279" s="139">
        <v>1.9E-3</v>
      </c>
      <c r="H279" s="139">
        <v>-3.7100000000000001E-2</v>
      </c>
      <c r="I279" s="139">
        <v>2.32E-3</v>
      </c>
      <c r="J279" s="139">
        <v>-0.1242</v>
      </c>
      <c r="K279" s="140" t="s">
        <v>383</v>
      </c>
      <c r="L279" s="139">
        <v>2.5</v>
      </c>
    </row>
    <row r="280" spans="1:12" ht="13.5" hidden="1" customHeight="1">
      <c r="A280" s="140" t="s">
        <v>382</v>
      </c>
      <c r="B280" s="139">
        <v>3</v>
      </c>
      <c r="C280" s="140" t="s">
        <v>18</v>
      </c>
      <c r="D280" s="140" t="s">
        <v>19</v>
      </c>
      <c r="E280" s="139">
        <v>0.11020000000000001</v>
      </c>
      <c r="F280" s="139">
        <v>1.3269</v>
      </c>
      <c r="G280" s="139">
        <v>1.9E-3</v>
      </c>
      <c r="H280" s="139">
        <v>-3.7100000000000001E-2</v>
      </c>
      <c r="I280" s="139">
        <v>3.2000000000000002E-3</v>
      </c>
      <c r="J280" s="139">
        <v>-0.31705</v>
      </c>
      <c r="K280" s="140" t="s">
        <v>383</v>
      </c>
      <c r="L280" s="139">
        <v>3</v>
      </c>
    </row>
    <row r="281" spans="1:12" ht="13.5" hidden="1" customHeight="1">
      <c r="A281" s="140" t="s">
        <v>382</v>
      </c>
      <c r="B281" s="139">
        <v>0</v>
      </c>
      <c r="C281" s="140" t="s">
        <v>18</v>
      </c>
      <c r="D281" s="140" t="s">
        <v>19</v>
      </c>
      <c r="E281" s="139">
        <v>-9.3299999999999994E-2</v>
      </c>
      <c r="F281" s="139">
        <v>-1.575</v>
      </c>
      <c r="G281" s="139">
        <v>-2.0999999999999999E-3</v>
      </c>
      <c r="H281" s="139">
        <v>-4.3029999999999999E-2</v>
      </c>
      <c r="I281" s="139">
        <v>-3.98E-3</v>
      </c>
      <c r="J281" s="139">
        <v>-1.83369</v>
      </c>
      <c r="K281" s="140" t="s">
        <v>383</v>
      </c>
      <c r="L281" s="139">
        <v>0</v>
      </c>
    </row>
    <row r="282" spans="1:12" ht="13.5" hidden="1" customHeight="1">
      <c r="A282" s="140" t="s">
        <v>382</v>
      </c>
      <c r="B282" s="139">
        <v>0.5</v>
      </c>
      <c r="C282" s="140" t="s">
        <v>18</v>
      </c>
      <c r="D282" s="140" t="s">
        <v>19</v>
      </c>
      <c r="E282" s="139">
        <v>-9.3299999999999994E-2</v>
      </c>
      <c r="F282" s="139">
        <v>-1.2184999999999999</v>
      </c>
      <c r="G282" s="139">
        <v>-2.0999999999999999E-3</v>
      </c>
      <c r="H282" s="139">
        <v>-4.3029999999999999E-2</v>
      </c>
      <c r="I282" s="139">
        <v>-3.0200000000000001E-3</v>
      </c>
      <c r="J282" s="139">
        <v>-1.1352899999999999</v>
      </c>
      <c r="K282" s="140" t="s">
        <v>383</v>
      </c>
      <c r="L282" s="139">
        <v>0.5</v>
      </c>
    </row>
    <row r="283" spans="1:12" ht="13.5" hidden="1" customHeight="1">
      <c r="A283" s="140" t="s">
        <v>382</v>
      </c>
      <c r="B283" s="139">
        <v>1</v>
      </c>
      <c r="C283" s="140" t="s">
        <v>18</v>
      </c>
      <c r="D283" s="140" t="s">
        <v>19</v>
      </c>
      <c r="E283" s="139">
        <v>-9.3299999999999994E-2</v>
      </c>
      <c r="F283" s="139">
        <v>-0.86199999999999999</v>
      </c>
      <c r="G283" s="139">
        <v>-2.0999999999999999E-3</v>
      </c>
      <c r="H283" s="139">
        <v>-4.3029999999999999E-2</v>
      </c>
      <c r="I283" s="139">
        <v>-2.0600000000000002E-3</v>
      </c>
      <c r="J283" s="139">
        <v>-0.61514000000000002</v>
      </c>
      <c r="K283" s="140" t="s">
        <v>383</v>
      </c>
      <c r="L283" s="139">
        <v>1</v>
      </c>
    </row>
    <row r="284" spans="1:12" ht="13.5" hidden="1" customHeight="1">
      <c r="A284" s="140" t="s">
        <v>382</v>
      </c>
      <c r="B284" s="139">
        <v>1.5</v>
      </c>
      <c r="C284" s="140" t="s">
        <v>18</v>
      </c>
      <c r="D284" s="140" t="s">
        <v>19</v>
      </c>
      <c r="E284" s="139">
        <v>-9.3299999999999994E-2</v>
      </c>
      <c r="F284" s="139">
        <v>-0.50549999999999995</v>
      </c>
      <c r="G284" s="139">
        <v>-2.0999999999999999E-3</v>
      </c>
      <c r="H284" s="139">
        <v>-4.3029999999999999E-2</v>
      </c>
      <c r="I284" s="139">
        <v>-1.1000000000000001E-3</v>
      </c>
      <c r="J284" s="139">
        <v>-0.35386000000000001</v>
      </c>
      <c r="K284" s="140" t="s">
        <v>383</v>
      </c>
      <c r="L284" s="139">
        <v>1.5</v>
      </c>
    </row>
    <row r="285" spans="1:12" ht="13.5" hidden="1" customHeight="1">
      <c r="A285" s="140" t="s">
        <v>382</v>
      </c>
      <c r="B285" s="139">
        <v>2</v>
      </c>
      <c r="C285" s="140" t="s">
        <v>18</v>
      </c>
      <c r="D285" s="140" t="s">
        <v>19</v>
      </c>
      <c r="E285" s="139">
        <v>-9.3299999999999994E-2</v>
      </c>
      <c r="F285" s="139">
        <v>-0.14899999999999999</v>
      </c>
      <c r="G285" s="139">
        <v>-2.0999999999999999E-3</v>
      </c>
      <c r="H285" s="139">
        <v>-4.3029999999999999E-2</v>
      </c>
      <c r="I285" s="139">
        <v>-1.3999999999999999E-4</v>
      </c>
      <c r="J285" s="139">
        <v>-0.57167000000000001</v>
      </c>
      <c r="K285" s="140" t="s">
        <v>383</v>
      </c>
      <c r="L285" s="139">
        <v>2</v>
      </c>
    </row>
    <row r="286" spans="1:12" ht="13.5" hidden="1" customHeight="1">
      <c r="A286" s="140" t="s">
        <v>382</v>
      </c>
      <c r="B286" s="139">
        <v>2.5</v>
      </c>
      <c r="C286" s="140" t="s">
        <v>18</v>
      </c>
      <c r="D286" s="140" t="s">
        <v>19</v>
      </c>
      <c r="E286" s="139">
        <v>-9.3299999999999994E-2</v>
      </c>
      <c r="F286" s="139">
        <v>0.20749999999999999</v>
      </c>
      <c r="G286" s="139">
        <v>-2.0999999999999999E-3</v>
      </c>
      <c r="H286" s="139">
        <v>-4.3029999999999999E-2</v>
      </c>
      <c r="I286" s="139">
        <v>-8.988E-5</v>
      </c>
      <c r="J286" s="139">
        <v>-0.96772000000000002</v>
      </c>
      <c r="K286" s="140" t="s">
        <v>383</v>
      </c>
      <c r="L286" s="139">
        <v>2.5</v>
      </c>
    </row>
    <row r="287" spans="1:12" ht="13.5" hidden="1" customHeight="1">
      <c r="A287" s="140" t="s">
        <v>382</v>
      </c>
      <c r="B287" s="139">
        <v>3</v>
      </c>
      <c r="C287" s="140" t="s">
        <v>18</v>
      </c>
      <c r="D287" s="140" t="s">
        <v>19</v>
      </c>
      <c r="E287" s="139">
        <v>-9.3299999999999994E-2</v>
      </c>
      <c r="F287" s="139">
        <v>0.56399999999999995</v>
      </c>
      <c r="G287" s="139">
        <v>-2.0999999999999999E-3</v>
      </c>
      <c r="H287" s="139">
        <v>-4.3029999999999999E-2</v>
      </c>
      <c r="I287" s="139">
        <v>-7.9000000000000001E-4</v>
      </c>
      <c r="J287" s="139">
        <v>-1.54203</v>
      </c>
      <c r="K287" s="140" t="s">
        <v>383</v>
      </c>
      <c r="L287" s="139">
        <v>3</v>
      </c>
    </row>
    <row r="288" spans="1:12" ht="13.5" hidden="1" customHeight="1">
      <c r="A288" s="140" t="s">
        <v>384</v>
      </c>
      <c r="B288" s="139">
        <v>0</v>
      </c>
      <c r="C288" s="140" t="s">
        <v>18</v>
      </c>
      <c r="D288" s="140" t="s">
        <v>19</v>
      </c>
      <c r="E288" s="139">
        <v>0.1278</v>
      </c>
      <c r="F288" s="139">
        <v>-1.7597</v>
      </c>
      <c r="G288" s="139">
        <v>1.504E-4</v>
      </c>
      <c r="H288" s="139">
        <v>3.7069999999999999E-2</v>
      </c>
      <c r="I288" s="139">
        <v>3.2000000000000003E-4</v>
      </c>
      <c r="J288" s="139">
        <v>-0.39493</v>
      </c>
      <c r="K288" s="140" t="s">
        <v>385</v>
      </c>
      <c r="L288" s="139">
        <v>0</v>
      </c>
    </row>
    <row r="289" spans="1:12" ht="13.5" hidden="1" customHeight="1">
      <c r="A289" s="140" t="s">
        <v>384</v>
      </c>
      <c r="B289" s="139">
        <v>0.5</v>
      </c>
      <c r="C289" s="140" t="s">
        <v>18</v>
      </c>
      <c r="D289" s="140" t="s">
        <v>19</v>
      </c>
      <c r="E289" s="139">
        <v>0.1278</v>
      </c>
      <c r="F289" s="139">
        <v>-1.4032</v>
      </c>
      <c r="G289" s="139">
        <v>1.504E-4</v>
      </c>
      <c r="H289" s="139">
        <v>3.7069999999999999E-2</v>
      </c>
      <c r="I289" s="139">
        <v>3.8999999999999999E-4</v>
      </c>
      <c r="J289" s="139">
        <v>0.39582000000000001</v>
      </c>
      <c r="K289" s="140" t="s">
        <v>385</v>
      </c>
      <c r="L289" s="139">
        <v>0.5</v>
      </c>
    </row>
    <row r="290" spans="1:12" ht="13.5" hidden="1" customHeight="1">
      <c r="A290" s="140" t="s">
        <v>384</v>
      </c>
      <c r="B290" s="139">
        <v>1</v>
      </c>
      <c r="C290" s="140" t="s">
        <v>18</v>
      </c>
      <c r="D290" s="140" t="s">
        <v>19</v>
      </c>
      <c r="E290" s="139">
        <v>0.1278</v>
      </c>
      <c r="F290" s="139">
        <v>-1.0467</v>
      </c>
      <c r="G290" s="139">
        <v>1.504E-4</v>
      </c>
      <c r="H290" s="139">
        <v>3.7069999999999999E-2</v>
      </c>
      <c r="I290" s="139">
        <v>4.6000000000000001E-4</v>
      </c>
      <c r="J290" s="139">
        <v>1.0083200000000001</v>
      </c>
      <c r="K290" s="140" t="s">
        <v>385</v>
      </c>
      <c r="L290" s="139">
        <v>1</v>
      </c>
    </row>
    <row r="291" spans="1:12" ht="13.5" hidden="1" customHeight="1">
      <c r="A291" s="140" t="s">
        <v>384</v>
      </c>
      <c r="B291" s="139">
        <v>1.5</v>
      </c>
      <c r="C291" s="140" t="s">
        <v>18</v>
      </c>
      <c r="D291" s="140" t="s">
        <v>19</v>
      </c>
      <c r="E291" s="139">
        <v>0.1278</v>
      </c>
      <c r="F291" s="139">
        <v>-0.69020000000000004</v>
      </c>
      <c r="G291" s="139">
        <v>1.504E-4</v>
      </c>
      <c r="H291" s="139">
        <v>3.7069999999999999E-2</v>
      </c>
      <c r="I291" s="139">
        <v>5.2999999999999998E-4</v>
      </c>
      <c r="J291" s="139">
        <v>1.4425699999999999</v>
      </c>
      <c r="K291" s="140" t="s">
        <v>385</v>
      </c>
      <c r="L291" s="139">
        <v>1.5</v>
      </c>
    </row>
    <row r="292" spans="1:12" ht="13.5" hidden="1" customHeight="1">
      <c r="A292" s="140" t="s">
        <v>384</v>
      </c>
      <c r="B292" s="139">
        <v>2</v>
      </c>
      <c r="C292" s="140" t="s">
        <v>18</v>
      </c>
      <c r="D292" s="140" t="s">
        <v>19</v>
      </c>
      <c r="E292" s="139">
        <v>0.1278</v>
      </c>
      <c r="F292" s="139">
        <v>-0.3337</v>
      </c>
      <c r="G292" s="139">
        <v>1.504E-4</v>
      </c>
      <c r="H292" s="139">
        <v>3.7069999999999999E-2</v>
      </c>
      <c r="I292" s="139">
        <v>5.9999999999999995E-4</v>
      </c>
      <c r="J292" s="139">
        <v>1.6985699999999999</v>
      </c>
      <c r="K292" s="140" t="s">
        <v>385</v>
      </c>
      <c r="L292" s="139">
        <v>2</v>
      </c>
    </row>
    <row r="293" spans="1:12" ht="13.5" hidden="1" customHeight="1">
      <c r="A293" s="140" t="s">
        <v>384</v>
      </c>
      <c r="B293" s="139">
        <v>2.5</v>
      </c>
      <c r="C293" s="140" t="s">
        <v>18</v>
      </c>
      <c r="D293" s="140" t="s">
        <v>19</v>
      </c>
      <c r="E293" s="139">
        <v>0.1278</v>
      </c>
      <c r="F293" s="139">
        <v>2.2800000000000001E-2</v>
      </c>
      <c r="G293" s="139">
        <v>1.504E-4</v>
      </c>
      <c r="H293" s="139">
        <v>3.7069999999999999E-2</v>
      </c>
      <c r="I293" s="139">
        <v>6.8000000000000005E-4</v>
      </c>
      <c r="J293" s="139">
        <v>1.7763199999999999</v>
      </c>
      <c r="K293" s="140" t="s">
        <v>385</v>
      </c>
      <c r="L293" s="139">
        <v>2.5</v>
      </c>
    </row>
    <row r="294" spans="1:12" ht="13.5" hidden="1" customHeight="1">
      <c r="A294" s="140" t="s">
        <v>384</v>
      </c>
      <c r="B294" s="139">
        <v>3</v>
      </c>
      <c r="C294" s="140" t="s">
        <v>18</v>
      </c>
      <c r="D294" s="140" t="s">
        <v>19</v>
      </c>
      <c r="E294" s="139">
        <v>0.1278</v>
      </c>
      <c r="F294" s="139">
        <v>0.37930000000000003</v>
      </c>
      <c r="G294" s="139">
        <v>1.504E-4</v>
      </c>
      <c r="H294" s="139">
        <v>3.7069999999999999E-2</v>
      </c>
      <c r="I294" s="139">
        <v>7.5000000000000002E-4</v>
      </c>
      <c r="J294" s="139">
        <v>1.6758200000000001</v>
      </c>
      <c r="K294" s="140" t="s">
        <v>385</v>
      </c>
      <c r="L294" s="139">
        <v>3</v>
      </c>
    </row>
    <row r="295" spans="1:12" ht="13.5" hidden="1" customHeight="1">
      <c r="A295" s="140" t="s">
        <v>384</v>
      </c>
      <c r="B295" s="139">
        <v>3.5</v>
      </c>
      <c r="C295" s="140" t="s">
        <v>18</v>
      </c>
      <c r="D295" s="140" t="s">
        <v>19</v>
      </c>
      <c r="E295" s="139">
        <v>0.1278</v>
      </c>
      <c r="F295" s="139">
        <v>0.73580000000000001</v>
      </c>
      <c r="G295" s="139">
        <v>1.504E-4</v>
      </c>
      <c r="H295" s="139">
        <v>3.7069999999999999E-2</v>
      </c>
      <c r="I295" s="139">
        <v>8.1999999999999998E-4</v>
      </c>
      <c r="J295" s="139">
        <v>1.4004700000000001</v>
      </c>
      <c r="K295" s="140" t="s">
        <v>385</v>
      </c>
      <c r="L295" s="139">
        <v>3.5</v>
      </c>
    </row>
    <row r="296" spans="1:12" ht="13.5" hidden="1" customHeight="1">
      <c r="A296" s="140" t="s">
        <v>384</v>
      </c>
      <c r="B296" s="139">
        <v>4</v>
      </c>
      <c r="C296" s="140" t="s">
        <v>18</v>
      </c>
      <c r="D296" s="140" t="s">
        <v>19</v>
      </c>
      <c r="E296" s="139">
        <v>0.1278</v>
      </c>
      <c r="F296" s="139">
        <v>1.0923</v>
      </c>
      <c r="G296" s="139">
        <v>1.504E-4</v>
      </c>
      <c r="H296" s="139">
        <v>3.7069999999999999E-2</v>
      </c>
      <c r="I296" s="139">
        <v>8.8999999999999995E-4</v>
      </c>
      <c r="J296" s="139">
        <v>1.1038300000000001</v>
      </c>
      <c r="K296" s="140" t="s">
        <v>385</v>
      </c>
      <c r="L296" s="139">
        <v>4</v>
      </c>
    </row>
    <row r="297" spans="1:12" ht="13.5" hidden="1" customHeight="1">
      <c r="A297" s="140" t="s">
        <v>384</v>
      </c>
      <c r="B297" s="139">
        <v>4.5</v>
      </c>
      <c r="C297" s="140" t="s">
        <v>18</v>
      </c>
      <c r="D297" s="140" t="s">
        <v>19</v>
      </c>
      <c r="E297" s="139">
        <v>0.1278</v>
      </c>
      <c r="F297" s="139">
        <v>1.4488000000000001</v>
      </c>
      <c r="G297" s="139">
        <v>1.504E-4</v>
      </c>
      <c r="H297" s="139">
        <v>3.7069999999999999E-2</v>
      </c>
      <c r="I297" s="139">
        <v>9.6000000000000002E-4</v>
      </c>
      <c r="J297" s="139">
        <v>0.70411000000000001</v>
      </c>
      <c r="K297" s="140" t="s">
        <v>385</v>
      </c>
      <c r="L297" s="139">
        <v>4.5</v>
      </c>
    </row>
    <row r="298" spans="1:12" ht="13.5" hidden="1" customHeight="1">
      <c r="A298" s="140" t="s">
        <v>384</v>
      </c>
      <c r="B298" s="139">
        <v>5</v>
      </c>
      <c r="C298" s="140" t="s">
        <v>18</v>
      </c>
      <c r="D298" s="140" t="s">
        <v>19</v>
      </c>
      <c r="E298" s="139">
        <v>0.1278</v>
      </c>
      <c r="F298" s="139">
        <v>1.8052999999999999</v>
      </c>
      <c r="G298" s="139">
        <v>1.504E-4</v>
      </c>
      <c r="H298" s="139">
        <v>3.7069999999999999E-2</v>
      </c>
      <c r="I298" s="139">
        <v>1.0399999999999999E-3</v>
      </c>
      <c r="J298" s="139">
        <v>0.12648999999999999</v>
      </c>
      <c r="K298" s="140" t="s">
        <v>385</v>
      </c>
      <c r="L298" s="139">
        <v>5</v>
      </c>
    </row>
    <row r="299" spans="1:12" ht="13.5" hidden="1" customHeight="1">
      <c r="A299" s="140" t="s">
        <v>384</v>
      </c>
      <c r="B299" s="139">
        <v>5.5</v>
      </c>
      <c r="C299" s="140" t="s">
        <v>18</v>
      </c>
      <c r="D299" s="140" t="s">
        <v>19</v>
      </c>
      <c r="E299" s="139">
        <v>0.1278</v>
      </c>
      <c r="F299" s="139">
        <v>2.1617999999999999</v>
      </c>
      <c r="G299" s="139">
        <v>1.504E-4</v>
      </c>
      <c r="H299" s="139">
        <v>3.7069999999999999E-2</v>
      </c>
      <c r="I299" s="139">
        <v>1.1100000000000001E-3</v>
      </c>
      <c r="J299" s="139">
        <v>-0.62939000000000001</v>
      </c>
      <c r="K299" s="140" t="s">
        <v>385</v>
      </c>
      <c r="L299" s="139">
        <v>5.5</v>
      </c>
    </row>
    <row r="300" spans="1:12" ht="13.5" hidden="1" customHeight="1">
      <c r="A300" s="140" t="s">
        <v>384</v>
      </c>
      <c r="B300" s="139">
        <v>6</v>
      </c>
      <c r="C300" s="140" t="s">
        <v>18</v>
      </c>
      <c r="D300" s="140" t="s">
        <v>19</v>
      </c>
      <c r="E300" s="139">
        <v>0.1278</v>
      </c>
      <c r="F300" s="139">
        <v>2.5183</v>
      </c>
      <c r="G300" s="139">
        <v>1.504E-4</v>
      </c>
      <c r="H300" s="139">
        <v>3.7069999999999999E-2</v>
      </c>
      <c r="I300" s="139">
        <v>1.1800000000000001E-3</v>
      </c>
      <c r="J300" s="139">
        <v>-1.56352</v>
      </c>
      <c r="K300" s="140" t="s">
        <v>385</v>
      </c>
      <c r="L300" s="139">
        <v>6</v>
      </c>
    </row>
    <row r="301" spans="1:12" ht="13.5" hidden="1" customHeight="1">
      <c r="A301" s="140" t="s">
        <v>384</v>
      </c>
      <c r="B301" s="139">
        <v>0</v>
      </c>
      <c r="C301" s="140" t="s">
        <v>18</v>
      </c>
      <c r="D301" s="140" t="s">
        <v>19</v>
      </c>
      <c r="E301" s="139">
        <v>-0.1489</v>
      </c>
      <c r="F301" s="139">
        <v>-2.2315</v>
      </c>
      <c r="G301" s="139">
        <v>-1.5129999999999999E-4</v>
      </c>
      <c r="H301" s="139">
        <v>3.1759999999999997E-2</v>
      </c>
      <c r="I301" s="139">
        <v>-1.23E-3</v>
      </c>
      <c r="J301" s="139">
        <v>-2.11849</v>
      </c>
      <c r="K301" s="140" t="s">
        <v>385</v>
      </c>
      <c r="L301" s="139">
        <v>0</v>
      </c>
    </row>
    <row r="302" spans="1:12" ht="13.5" hidden="1" customHeight="1">
      <c r="A302" s="140" t="s">
        <v>384</v>
      </c>
      <c r="B302" s="139">
        <v>0.5</v>
      </c>
      <c r="C302" s="140" t="s">
        <v>18</v>
      </c>
      <c r="D302" s="140" t="s">
        <v>19</v>
      </c>
      <c r="E302" s="139">
        <v>-0.1489</v>
      </c>
      <c r="F302" s="139">
        <v>-1.875</v>
      </c>
      <c r="G302" s="139">
        <v>-1.5129999999999999E-4</v>
      </c>
      <c r="H302" s="139">
        <v>3.1759999999999997E-2</v>
      </c>
      <c r="I302" s="139">
        <v>-1.2999999999999999E-3</v>
      </c>
      <c r="J302" s="139">
        <v>-1.0918600000000001</v>
      </c>
      <c r="K302" s="140" t="s">
        <v>385</v>
      </c>
      <c r="L302" s="139">
        <v>0.5</v>
      </c>
    </row>
    <row r="303" spans="1:12" ht="13.5" hidden="1" customHeight="1">
      <c r="A303" s="140" t="s">
        <v>384</v>
      </c>
      <c r="B303" s="139">
        <v>1</v>
      </c>
      <c r="C303" s="140" t="s">
        <v>18</v>
      </c>
      <c r="D303" s="140" t="s">
        <v>19</v>
      </c>
      <c r="E303" s="139">
        <v>-0.1489</v>
      </c>
      <c r="F303" s="139">
        <v>-1.5185</v>
      </c>
      <c r="G303" s="139">
        <v>-1.5129999999999999E-4</v>
      </c>
      <c r="H303" s="139">
        <v>3.1759999999999997E-2</v>
      </c>
      <c r="I303" s="139">
        <v>-1.3600000000000001E-3</v>
      </c>
      <c r="J303" s="139">
        <v>-0.24349000000000001</v>
      </c>
      <c r="K303" s="140" t="s">
        <v>385</v>
      </c>
      <c r="L303" s="139">
        <v>1</v>
      </c>
    </row>
    <row r="304" spans="1:12" ht="13.5" hidden="1" customHeight="1">
      <c r="A304" s="140" t="s">
        <v>384</v>
      </c>
      <c r="B304" s="139">
        <v>1.5</v>
      </c>
      <c r="C304" s="140" t="s">
        <v>18</v>
      </c>
      <c r="D304" s="140" t="s">
        <v>19</v>
      </c>
      <c r="E304" s="139">
        <v>-0.1489</v>
      </c>
      <c r="F304" s="139">
        <v>-1.1619999999999999</v>
      </c>
      <c r="G304" s="139">
        <v>-1.5129999999999999E-4</v>
      </c>
      <c r="H304" s="139">
        <v>3.1759999999999997E-2</v>
      </c>
      <c r="I304" s="139">
        <v>-1.4300000000000001E-3</v>
      </c>
      <c r="J304" s="139">
        <v>0.42663000000000001</v>
      </c>
      <c r="K304" s="140" t="s">
        <v>385</v>
      </c>
      <c r="L304" s="139">
        <v>1.5</v>
      </c>
    </row>
    <row r="305" spans="1:12" ht="13.5" hidden="1" customHeight="1">
      <c r="A305" s="140" t="s">
        <v>384</v>
      </c>
      <c r="B305" s="139">
        <v>2</v>
      </c>
      <c r="C305" s="140" t="s">
        <v>18</v>
      </c>
      <c r="D305" s="140" t="s">
        <v>19</v>
      </c>
      <c r="E305" s="139">
        <v>-0.1489</v>
      </c>
      <c r="F305" s="139">
        <v>-0.80549999999999999</v>
      </c>
      <c r="G305" s="139">
        <v>-1.5129999999999999E-4</v>
      </c>
      <c r="H305" s="139">
        <v>3.1759999999999997E-2</v>
      </c>
      <c r="I305" s="139">
        <v>-1.5E-3</v>
      </c>
      <c r="J305" s="139">
        <v>0.91849999999999998</v>
      </c>
      <c r="K305" s="140" t="s">
        <v>385</v>
      </c>
      <c r="L305" s="139">
        <v>2</v>
      </c>
    </row>
    <row r="306" spans="1:12" ht="13.5" hidden="1" customHeight="1">
      <c r="A306" s="140" t="s">
        <v>384</v>
      </c>
      <c r="B306" s="139">
        <v>2.5</v>
      </c>
      <c r="C306" s="140" t="s">
        <v>18</v>
      </c>
      <c r="D306" s="140" t="s">
        <v>19</v>
      </c>
      <c r="E306" s="139">
        <v>-0.1489</v>
      </c>
      <c r="F306" s="139">
        <v>-0.44900000000000001</v>
      </c>
      <c r="G306" s="139">
        <v>-1.5129999999999999E-4</v>
      </c>
      <c r="H306" s="139">
        <v>3.1759999999999997E-2</v>
      </c>
      <c r="I306" s="139">
        <v>-1.56E-3</v>
      </c>
      <c r="J306" s="139">
        <v>1.2321299999999999</v>
      </c>
      <c r="K306" s="140" t="s">
        <v>385</v>
      </c>
      <c r="L306" s="139">
        <v>2.5</v>
      </c>
    </row>
    <row r="307" spans="1:12" ht="13.5" hidden="1" customHeight="1">
      <c r="A307" s="140" t="s">
        <v>384</v>
      </c>
      <c r="B307" s="139">
        <v>3</v>
      </c>
      <c r="C307" s="140" t="s">
        <v>18</v>
      </c>
      <c r="D307" s="140" t="s">
        <v>19</v>
      </c>
      <c r="E307" s="139">
        <v>-0.1489</v>
      </c>
      <c r="F307" s="139">
        <v>-9.2499999999999999E-2</v>
      </c>
      <c r="G307" s="139">
        <v>-1.5129999999999999E-4</v>
      </c>
      <c r="H307" s="139">
        <v>3.1759999999999997E-2</v>
      </c>
      <c r="I307" s="139">
        <v>-1.6299999999999999E-3</v>
      </c>
      <c r="J307" s="139">
        <v>1.3674999999999999</v>
      </c>
      <c r="K307" s="140" t="s">
        <v>385</v>
      </c>
      <c r="L307" s="139">
        <v>3</v>
      </c>
    </row>
    <row r="308" spans="1:12" ht="13.5" hidden="1" customHeight="1">
      <c r="A308" s="140" t="s">
        <v>384</v>
      </c>
      <c r="B308" s="139">
        <v>3.5</v>
      </c>
      <c r="C308" s="140" t="s">
        <v>18</v>
      </c>
      <c r="D308" s="140" t="s">
        <v>19</v>
      </c>
      <c r="E308" s="139">
        <v>-0.1489</v>
      </c>
      <c r="F308" s="139">
        <v>0.26400000000000001</v>
      </c>
      <c r="G308" s="139">
        <v>-1.5129999999999999E-4</v>
      </c>
      <c r="H308" s="139">
        <v>3.1759999999999997E-2</v>
      </c>
      <c r="I308" s="139">
        <v>-1.6999999999999999E-3</v>
      </c>
      <c r="J308" s="139">
        <v>1.3246199999999999</v>
      </c>
      <c r="K308" s="140" t="s">
        <v>385</v>
      </c>
      <c r="L308" s="139">
        <v>3.5</v>
      </c>
    </row>
    <row r="309" spans="1:12" ht="13.5" hidden="1" customHeight="1">
      <c r="A309" s="140" t="s">
        <v>384</v>
      </c>
      <c r="B309" s="139">
        <v>4</v>
      </c>
      <c r="C309" s="140" t="s">
        <v>18</v>
      </c>
      <c r="D309" s="140" t="s">
        <v>19</v>
      </c>
      <c r="E309" s="139">
        <v>-0.1489</v>
      </c>
      <c r="F309" s="139">
        <v>0.62050000000000005</v>
      </c>
      <c r="G309" s="139">
        <v>-1.5129999999999999E-4</v>
      </c>
      <c r="H309" s="139">
        <v>3.1759999999999997E-2</v>
      </c>
      <c r="I309" s="139">
        <v>-1.7700000000000001E-3</v>
      </c>
      <c r="J309" s="139">
        <v>0.94006999999999996</v>
      </c>
      <c r="K309" s="140" t="s">
        <v>385</v>
      </c>
      <c r="L309" s="139">
        <v>4</v>
      </c>
    </row>
    <row r="310" spans="1:12" ht="13.5" hidden="1" customHeight="1">
      <c r="A310" s="140" t="s">
        <v>384</v>
      </c>
      <c r="B310" s="139">
        <v>4.5</v>
      </c>
      <c r="C310" s="140" t="s">
        <v>18</v>
      </c>
      <c r="D310" s="140" t="s">
        <v>19</v>
      </c>
      <c r="E310" s="139">
        <v>-0.1489</v>
      </c>
      <c r="F310" s="139">
        <v>0.97699999999999998</v>
      </c>
      <c r="G310" s="139">
        <v>-1.5129999999999999E-4</v>
      </c>
      <c r="H310" s="139">
        <v>3.1759999999999997E-2</v>
      </c>
      <c r="I310" s="139">
        <v>-1.83E-3</v>
      </c>
      <c r="J310" s="139">
        <v>0.30481999999999998</v>
      </c>
      <c r="K310" s="140" t="s">
        <v>385</v>
      </c>
      <c r="L310" s="139">
        <v>4.5</v>
      </c>
    </row>
    <row r="311" spans="1:12" ht="13.5" hidden="1" customHeight="1">
      <c r="A311" s="140" t="s">
        <v>384</v>
      </c>
      <c r="B311" s="139">
        <v>5</v>
      </c>
      <c r="C311" s="140" t="s">
        <v>18</v>
      </c>
      <c r="D311" s="140" t="s">
        <v>19</v>
      </c>
      <c r="E311" s="139">
        <v>-0.1489</v>
      </c>
      <c r="F311" s="139">
        <v>1.3334999999999999</v>
      </c>
      <c r="G311" s="139">
        <v>-1.5129999999999999E-4</v>
      </c>
      <c r="H311" s="139">
        <v>3.1759999999999997E-2</v>
      </c>
      <c r="I311" s="139">
        <v>-1.9E-3</v>
      </c>
      <c r="J311" s="139">
        <v>-0.50868000000000002</v>
      </c>
      <c r="K311" s="140" t="s">
        <v>385</v>
      </c>
      <c r="L311" s="139">
        <v>5</v>
      </c>
    </row>
    <row r="312" spans="1:12" ht="13.5" hidden="1" customHeight="1">
      <c r="A312" s="140" t="s">
        <v>384</v>
      </c>
      <c r="B312" s="139">
        <v>5.5</v>
      </c>
      <c r="C312" s="140" t="s">
        <v>18</v>
      </c>
      <c r="D312" s="140" t="s">
        <v>19</v>
      </c>
      <c r="E312" s="139">
        <v>-0.1489</v>
      </c>
      <c r="F312" s="139">
        <v>1.69</v>
      </c>
      <c r="G312" s="139">
        <v>-1.5129999999999999E-4</v>
      </c>
      <c r="H312" s="139">
        <v>3.1759999999999997E-2</v>
      </c>
      <c r="I312" s="139">
        <v>-1.97E-3</v>
      </c>
      <c r="J312" s="139">
        <v>-1.5004299999999999</v>
      </c>
      <c r="K312" s="140" t="s">
        <v>385</v>
      </c>
      <c r="L312" s="139">
        <v>5.5</v>
      </c>
    </row>
    <row r="313" spans="1:12" ht="13.5" hidden="1" customHeight="1">
      <c r="A313" s="140" t="s">
        <v>384</v>
      </c>
      <c r="B313" s="139">
        <v>6</v>
      </c>
      <c r="C313" s="140" t="s">
        <v>18</v>
      </c>
      <c r="D313" s="140" t="s">
        <v>19</v>
      </c>
      <c r="E313" s="139">
        <v>-0.1489</v>
      </c>
      <c r="F313" s="139">
        <v>2.0465</v>
      </c>
      <c r="G313" s="139">
        <v>-1.5129999999999999E-4</v>
      </c>
      <c r="H313" s="139">
        <v>3.1759999999999997E-2</v>
      </c>
      <c r="I313" s="139">
        <v>-2.0300000000000001E-3</v>
      </c>
      <c r="J313" s="139">
        <v>-2.6704300000000001</v>
      </c>
      <c r="K313" s="140" t="s">
        <v>385</v>
      </c>
      <c r="L313" s="139">
        <v>6</v>
      </c>
    </row>
    <row r="314" spans="1:12" ht="13.5" hidden="1" customHeight="1">
      <c r="A314" s="140" t="s">
        <v>386</v>
      </c>
      <c r="B314" s="139">
        <v>0</v>
      </c>
      <c r="C314" s="140" t="s">
        <v>18</v>
      </c>
      <c r="D314" s="140" t="s">
        <v>19</v>
      </c>
      <c r="E314" s="139">
        <v>8.7599999999999997E-2</v>
      </c>
      <c r="F314" s="139">
        <v>-2.2966000000000002</v>
      </c>
      <c r="G314" s="139">
        <v>3.7100000000000002E-4</v>
      </c>
      <c r="H314" s="139">
        <v>0.13592000000000001</v>
      </c>
      <c r="I314" s="139">
        <v>1.5200000000000001E-3</v>
      </c>
      <c r="J314" s="139">
        <v>-0.89798</v>
      </c>
      <c r="K314" s="140" t="s">
        <v>387</v>
      </c>
      <c r="L314" s="139">
        <v>0</v>
      </c>
    </row>
    <row r="315" spans="1:12" ht="13.5" hidden="1" customHeight="1">
      <c r="A315" s="140" t="s">
        <v>386</v>
      </c>
      <c r="B315" s="139">
        <v>0.5</v>
      </c>
      <c r="C315" s="140" t="s">
        <v>18</v>
      </c>
      <c r="D315" s="140" t="s">
        <v>19</v>
      </c>
      <c r="E315" s="139">
        <v>8.7599999999999997E-2</v>
      </c>
      <c r="F315" s="139">
        <v>-1.6431</v>
      </c>
      <c r="G315" s="139">
        <v>3.7100000000000002E-4</v>
      </c>
      <c r="H315" s="139">
        <v>0.13592000000000001</v>
      </c>
      <c r="I315" s="139">
        <v>1.3699999999999999E-3</v>
      </c>
      <c r="J315" s="139">
        <v>8.695E-2</v>
      </c>
      <c r="K315" s="140" t="s">
        <v>387</v>
      </c>
      <c r="L315" s="139">
        <v>0.5</v>
      </c>
    </row>
    <row r="316" spans="1:12" ht="13.5" hidden="1" customHeight="1">
      <c r="A316" s="140" t="s">
        <v>386</v>
      </c>
      <c r="B316" s="139">
        <v>1</v>
      </c>
      <c r="C316" s="140" t="s">
        <v>18</v>
      </c>
      <c r="D316" s="140" t="s">
        <v>19</v>
      </c>
      <c r="E316" s="139">
        <v>8.7599999999999997E-2</v>
      </c>
      <c r="F316" s="139">
        <v>-0.98960000000000004</v>
      </c>
      <c r="G316" s="139">
        <v>3.7100000000000002E-4</v>
      </c>
      <c r="H316" s="139">
        <v>0.13592000000000001</v>
      </c>
      <c r="I316" s="139">
        <v>1.2199999999999999E-3</v>
      </c>
      <c r="J316" s="139">
        <v>0.74514000000000002</v>
      </c>
      <c r="K316" s="140" t="s">
        <v>387</v>
      </c>
      <c r="L316" s="139">
        <v>1</v>
      </c>
    </row>
    <row r="317" spans="1:12" ht="13.5" hidden="1" customHeight="1">
      <c r="A317" s="140" t="s">
        <v>386</v>
      </c>
      <c r="B317" s="139">
        <v>1.5</v>
      </c>
      <c r="C317" s="140" t="s">
        <v>18</v>
      </c>
      <c r="D317" s="140" t="s">
        <v>19</v>
      </c>
      <c r="E317" s="139">
        <v>8.7599999999999997E-2</v>
      </c>
      <c r="F317" s="139">
        <v>-0.33610000000000001</v>
      </c>
      <c r="G317" s="139">
        <v>3.7100000000000002E-4</v>
      </c>
      <c r="H317" s="139">
        <v>0.13592000000000001</v>
      </c>
      <c r="I317" s="139">
        <v>1.07E-3</v>
      </c>
      <c r="J317" s="139">
        <v>1.07657</v>
      </c>
      <c r="K317" s="140" t="s">
        <v>387</v>
      </c>
      <c r="L317" s="139">
        <v>1.5</v>
      </c>
    </row>
    <row r="318" spans="1:12" ht="13.5" hidden="1" customHeight="1">
      <c r="A318" s="140" t="s">
        <v>386</v>
      </c>
      <c r="B318" s="139">
        <v>2</v>
      </c>
      <c r="C318" s="140" t="s">
        <v>18</v>
      </c>
      <c r="D318" s="140" t="s">
        <v>19</v>
      </c>
      <c r="E318" s="139">
        <v>8.7599999999999997E-2</v>
      </c>
      <c r="F318" s="139">
        <v>0.31740000000000002</v>
      </c>
      <c r="G318" s="139">
        <v>3.7100000000000002E-4</v>
      </c>
      <c r="H318" s="139">
        <v>0.13592000000000001</v>
      </c>
      <c r="I318" s="139">
        <v>9.2000000000000003E-4</v>
      </c>
      <c r="J318" s="139">
        <v>1.4960199999999999</v>
      </c>
      <c r="K318" s="140" t="s">
        <v>387</v>
      </c>
      <c r="L318" s="139">
        <v>2</v>
      </c>
    </row>
    <row r="319" spans="1:12" ht="13.5" hidden="1" customHeight="1">
      <c r="A319" s="140" t="s">
        <v>386</v>
      </c>
      <c r="B319" s="139">
        <v>2.5</v>
      </c>
      <c r="C319" s="140" t="s">
        <v>18</v>
      </c>
      <c r="D319" s="140" t="s">
        <v>19</v>
      </c>
      <c r="E319" s="139">
        <v>8.7599999999999997E-2</v>
      </c>
      <c r="F319" s="139">
        <v>0.97089999999999999</v>
      </c>
      <c r="G319" s="139">
        <v>3.7100000000000002E-4</v>
      </c>
      <c r="H319" s="139">
        <v>0.13592000000000001</v>
      </c>
      <c r="I319" s="139">
        <v>7.6999999999999996E-4</v>
      </c>
      <c r="J319" s="139">
        <v>1.63656</v>
      </c>
      <c r="K319" s="140" t="s">
        <v>387</v>
      </c>
      <c r="L319" s="139">
        <v>2.5</v>
      </c>
    </row>
    <row r="320" spans="1:12" ht="13.5" hidden="1" customHeight="1">
      <c r="A320" s="140" t="s">
        <v>386</v>
      </c>
      <c r="B320" s="139">
        <v>3</v>
      </c>
      <c r="C320" s="140" t="s">
        <v>18</v>
      </c>
      <c r="D320" s="140" t="s">
        <v>19</v>
      </c>
      <c r="E320" s="139">
        <v>8.7599999999999997E-2</v>
      </c>
      <c r="F320" s="139">
        <v>1.6244000000000001</v>
      </c>
      <c r="G320" s="139">
        <v>3.7100000000000002E-4</v>
      </c>
      <c r="H320" s="139">
        <v>0.13592000000000001</v>
      </c>
      <c r="I320" s="139">
        <v>6.2E-4</v>
      </c>
      <c r="J320" s="139">
        <v>1.45035</v>
      </c>
      <c r="K320" s="140" t="s">
        <v>387</v>
      </c>
      <c r="L320" s="139">
        <v>3</v>
      </c>
    </row>
    <row r="321" spans="1:12" ht="13.5" hidden="1" customHeight="1">
      <c r="A321" s="140" t="s">
        <v>386</v>
      </c>
      <c r="B321" s="139">
        <v>3.5</v>
      </c>
      <c r="C321" s="140" t="s">
        <v>18</v>
      </c>
      <c r="D321" s="140" t="s">
        <v>19</v>
      </c>
      <c r="E321" s="139">
        <v>8.7599999999999997E-2</v>
      </c>
      <c r="F321" s="139">
        <v>2.2778999999999998</v>
      </c>
      <c r="G321" s="139">
        <v>3.7100000000000002E-4</v>
      </c>
      <c r="H321" s="139">
        <v>0.13592000000000001</v>
      </c>
      <c r="I321" s="139">
        <v>4.6999999999999999E-4</v>
      </c>
      <c r="J321" s="139">
        <v>0.93738999999999995</v>
      </c>
      <c r="K321" s="140" t="s">
        <v>387</v>
      </c>
      <c r="L321" s="139">
        <v>3.5</v>
      </c>
    </row>
    <row r="322" spans="1:12" ht="13.5" hidden="1" customHeight="1">
      <c r="A322" s="140" t="s">
        <v>386</v>
      </c>
      <c r="B322" s="139">
        <v>4</v>
      </c>
      <c r="C322" s="140" t="s">
        <v>18</v>
      </c>
      <c r="D322" s="140" t="s">
        <v>19</v>
      </c>
      <c r="E322" s="139">
        <v>8.7599999999999997E-2</v>
      </c>
      <c r="F322" s="139">
        <v>2.9314</v>
      </c>
      <c r="G322" s="139">
        <v>3.7100000000000002E-4</v>
      </c>
      <c r="H322" s="139">
        <v>0.13592000000000001</v>
      </c>
      <c r="I322" s="139">
        <v>3.2000000000000003E-4</v>
      </c>
      <c r="J322" s="139">
        <v>9.7680000000000003E-2</v>
      </c>
      <c r="K322" s="140" t="s">
        <v>387</v>
      </c>
      <c r="L322" s="139">
        <v>4</v>
      </c>
    </row>
    <row r="323" spans="1:12" ht="13.5" hidden="1" customHeight="1">
      <c r="A323" s="140" t="s">
        <v>386</v>
      </c>
      <c r="B323" s="139">
        <v>0</v>
      </c>
      <c r="C323" s="140" t="s">
        <v>18</v>
      </c>
      <c r="D323" s="140" t="s">
        <v>19</v>
      </c>
      <c r="E323" s="139">
        <v>-0.13150000000000001</v>
      </c>
      <c r="F323" s="139">
        <v>-3.2218</v>
      </c>
      <c r="G323" s="139">
        <v>-3.2479999999999998E-4</v>
      </c>
      <c r="H323" s="139">
        <v>0.1179</v>
      </c>
      <c r="I323" s="139">
        <v>-2.8500000000000001E-3</v>
      </c>
      <c r="J323" s="139">
        <v>-2.33365</v>
      </c>
      <c r="K323" s="140" t="s">
        <v>387</v>
      </c>
      <c r="L323" s="139">
        <v>0</v>
      </c>
    </row>
    <row r="324" spans="1:12" ht="13.5" hidden="1" customHeight="1">
      <c r="A324" s="140" t="s">
        <v>386</v>
      </c>
      <c r="B324" s="139">
        <v>0.5</v>
      </c>
      <c r="C324" s="140" t="s">
        <v>18</v>
      </c>
      <c r="D324" s="140" t="s">
        <v>19</v>
      </c>
      <c r="E324" s="139">
        <v>-0.13150000000000001</v>
      </c>
      <c r="F324" s="139">
        <v>-2.5682999999999998</v>
      </c>
      <c r="G324" s="139">
        <v>-3.2479999999999998E-4</v>
      </c>
      <c r="H324" s="139">
        <v>0.1179</v>
      </c>
      <c r="I324" s="139">
        <v>-2.7100000000000002E-3</v>
      </c>
      <c r="J324" s="139">
        <v>-0.8921</v>
      </c>
      <c r="K324" s="140" t="s">
        <v>387</v>
      </c>
      <c r="L324" s="139">
        <v>0.5</v>
      </c>
    </row>
    <row r="325" spans="1:12" ht="13.5" hidden="1" customHeight="1">
      <c r="A325" s="140" t="s">
        <v>386</v>
      </c>
      <c r="B325" s="139">
        <v>1</v>
      </c>
      <c r="C325" s="140" t="s">
        <v>18</v>
      </c>
      <c r="D325" s="140" t="s">
        <v>19</v>
      </c>
      <c r="E325" s="139">
        <v>-0.13150000000000001</v>
      </c>
      <c r="F325" s="139">
        <v>-1.9148000000000001</v>
      </c>
      <c r="G325" s="139">
        <v>-3.2479999999999998E-4</v>
      </c>
      <c r="H325" s="139">
        <v>0.1179</v>
      </c>
      <c r="I325" s="139">
        <v>-2.5699999999999998E-3</v>
      </c>
      <c r="J325" s="139">
        <v>0.21521000000000001</v>
      </c>
      <c r="K325" s="140" t="s">
        <v>387</v>
      </c>
      <c r="L325" s="139">
        <v>1</v>
      </c>
    </row>
    <row r="326" spans="1:12" ht="13.5" hidden="1" customHeight="1">
      <c r="A326" s="140" t="s">
        <v>386</v>
      </c>
      <c r="B326" s="139">
        <v>1.5</v>
      </c>
      <c r="C326" s="140" t="s">
        <v>18</v>
      </c>
      <c r="D326" s="140" t="s">
        <v>19</v>
      </c>
      <c r="E326" s="139">
        <v>-0.13150000000000001</v>
      </c>
      <c r="F326" s="139">
        <v>-1.2613000000000001</v>
      </c>
      <c r="G326" s="139">
        <v>-3.2479999999999998E-4</v>
      </c>
      <c r="H326" s="139">
        <v>0.1179</v>
      </c>
      <c r="I326" s="139">
        <v>-2.4299999999999999E-3</v>
      </c>
      <c r="J326" s="139">
        <v>0.99578</v>
      </c>
      <c r="K326" s="140" t="s">
        <v>387</v>
      </c>
      <c r="L326" s="139">
        <v>1.5</v>
      </c>
    </row>
    <row r="327" spans="1:12" ht="13.5" hidden="1" customHeight="1">
      <c r="A327" s="140" t="s">
        <v>386</v>
      </c>
      <c r="B327" s="139">
        <v>2</v>
      </c>
      <c r="C327" s="140" t="s">
        <v>18</v>
      </c>
      <c r="D327" s="140" t="s">
        <v>19</v>
      </c>
      <c r="E327" s="139">
        <v>-0.13150000000000001</v>
      </c>
      <c r="F327" s="139">
        <v>-0.60780000000000001</v>
      </c>
      <c r="G327" s="139">
        <v>-3.2479999999999998E-4</v>
      </c>
      <c r="H327" s="139">
        <v>0.1179</v>
      </c>
      <c r="I327" s="139">
        <v>-2.2899999999999999E-3</v>
      </c>
      <c r="J327" s="139">
        <v>1.0604</v>
      </c>
      <c r="K327" s="140" t="s">
        <v>387</v>
      </c>
      <c r="L327" s="139">
        <v>2</v>
      </c>
    </row>
    <row r="328" spans="1:12" ht="13.5" hidden="1" customHeight="1">
      <c r="A328" s="140" t="s">
        <v>386</v>
      </c>
      <c r="B328" s="139">
        <v>2.5</v>
      </c>
      <c r="C328" s="140" t="s">
        <v>18</v>
      </c>
      <c r="D328" s="140" t="s">
        <v>19</v>
      </c>
      <c r="E328" s="139">
        <v>-0.13150000000000001</v>
      </c>
      <c r="F328" s="139">
        <v>4.5699999999999998E-2</v>
      </c>
      <c r="G328" s="139">
        <v>-3.2479999999999998E-4</v>
      </c>
      <c r="H328" s="139">
        <v>0.1179</v>
      </c>
      <c r="I328" s="139">
        <v>-2.15E-3</v>
      </c>
      <c r="J328" s="139">
        <v>0.75573000000000001</v>
      </c>
      <c r="K328" s="140" t="s">
        <v>387</v>
      </c>
      <c r="L328" s="139">
        <v>2.5</v>
      </c>
    </row>
    <row r="329" spans="1:12" ht="13.5" hidden="1" customHeight="1">
      <c r="A329" s="140" t="s">
        <v>386</v>
      </c>
      <c r="B329" s="139">
        <v>3</v>
      </c>
      <c r="C329" s="140" t="s">
        <v>18</v>
      </c>
      <c r="D329" s="140" t="s">
        <v>19</v>
      </c>
      <c r="E329" s="139">
        <v>-0.13150000000000001</v>
      </c>
      <c r="F329" s="139">
        <v>0.69920000000000004</v>
      </c>
      <c r="G329" s="139">
        <v>-3.2479999999999998E-4</v>
      </c>
      <c r="H329" s="139">
        <v>0.1179</v>
      </c>
      <c r="I329" s="139">
        <v>-2.0100000000000001E-3</v>
      </c>
      <c r="J329" s="139">
        <v>0.11036</v>
      </c>
      <c r="K329" s="140" t="s">
        <v>387</v>
      </c>
      <c r="L329" s="139">
        <v>3</v>
      </c>
    </row>
    <row r="330" spans="1:12" ht="13.5" hidden="1" customHeight="1">
      <c r="A330" s="140" t="s">
        <v>386</v>
      </c>
      <c r="B330" s="139">
        <v>3.5</v>
      </c>
      <c r="C330" s="140" t="s">
        <v>18</v>
      </c>
      <c r="D330" s="140" t="s">
        <v>19</v>
      </c>
      <c r="E330" s="139">
        <v>-0.13150000000000001</v>
      </c>
      <c r="F330" s="139">
        <v>1.3527</v>
      </c>
      <c r="G330" s="139">
        <v>-3.2479999999999998E-4</v>
      </c>
      <c r="H330" s="139">
        <v>0.1179</v>
      </c>
      <c r="I330" s="139">
        <v>-1.8699999999999999E-3</v>
      </c>
      <c r="J330" s="139">
        <v>-0.86521000000000003</v>
      </c>
      <c r="K330" s="140" t="s">
        <v>387</v>
      </c>
      <c r="L330" s="139">
        <v>3.5</v>
      </c>
    </row>
    <row r="331" spans="1:12" ht="13.5" hidden="1" customHeight="1">
      <c r="A331" s="140" t="s">
        <v>386</v>
      </c>
      <c r="B331" s="139">
        <v>4</v>
      </c>
      <c r="C331" s="140" t="s">
        <v>18</v>
      </c>
      <c r="D331" s="140" t="s">
        <v>19</v>
      </c>
      <c r="E331" s="139">
        <v>-0.13150000000000001</v>
      </c>
      <c r="F331" s="139">
        <v>2.0062000000000002</v>
      </c>
      <c r="G331" s="139">
        <v>-3.2479999999999998E-4</v>
      </c>
      <c r="H331" s="139">
        <v>0.1179</v>
      </c>
      <c r="I331" s="139">
        <v>-1.73E-3</v>
      </c>
      <c r="J331" s="139">
        <v>-2.1675300000000002</v>
      </c>
      <c r="K331" s="140" t="s">
        <v>387</v>
      </c>
      <c r="L331" s="139">
        <v>4</v>
      </c>
    </row>
    <row r="332" spans="1:12" ht="13.5" hidden="1" customHeight="1">
      <c r="A332" s="140" t="s">
        <v>388</v>
      </c>
      <c r="B332" s="139">
        <v>0</v>
      </c>
      <c r="C332" s="140" t="s">
        <v>18</v>
      </c>
      <c r="D332" s="140" t="s">
        <v>19</v>
      </c>
      <c r="E332" s="139">
        <v>8.6599999999999996E-2</v>
      </c>
      <c r="F332" s="139">
        <v>-2.2997999999999998</v>
      </c>
      <c r="G332" s="139">
        <v>3.2489999999999998E-4</v>
      </c>
      <c r="H332" s="139">
        <v>-0.11771</v>
      </c>
      <c r="I332" s="139">
        <v>2.8500000000000001E-3</v>
      </c>
      <c r="J332" s="139">
        <v>-0.91059999999999997</v>
      </c>
      <c r="K332" s="140" t="s">
        <v>389</v>
      </c>
      <c r="L332" s="139">
        <v>0</v>
      </c>
    </row>
    <row r="333" spans="1:12" ht="13.5" hidden="1" customHeight="1">
      <c r="A333" s="140" t="s">
        <v>388</v>
      </c>
      <c r="B333" s="139">
        <v>0.5</v>
      </c>
      <c r="C333" s="140" t="s">
        <v>18</v>
      </c>
      <c r="D333" s="140" t="s">
        <v>19</v>
      </c>
      <c r="E333" s="139">
        <v>8.6599999999999996E-2</v>
      </c>
      <c r="F333" s="139">
        <v>-1.6463000000000001</v>
      </c>
      <c r="G333" s="139">
        <v>3.2489999999999998E-4</v>
      </c>
      <c r="H333" s="139">
        <v>-0.11771</v>
      </c>
      <c r="I333" s="139">
        <v>2.7100000000000002E-3</v>
      </c>
      <c r="J333" s="139">
        <v>7.5950000000000004E-2</v>
      </c>
      <c r="K333" s="140" t="s">
        <v>389</v>
      </c>
      <c r="L333" s="139">
        <v>0.5</v>
      </c>
    </row>
    <row r="334" spans="1:12" ht="13.5" hidden="1" customHeight="1">
      <c r="A334" s="140" t="s">
        <v>388</v>
      </c>
      <c r="B334" s="139">
        <v>1</v>
      </c>
      <c r="C334" s="140" t="s">
        <v>18</v>
      </c>
      <c r="D334" s="140" t="s">
        <v>19</v>
      </c>
      <c r="E334" s="139">
        <v>8.6599999999999996E-2</v>
      </c>
      <c r="F334" s="139">
        <v>-0.99280000000000002</v>
      </c>
      <c r="G334" s="139">
        <v>3.2489999999999998E-4</v>
      </c>
      <c r="H334" s="139">
        <v>-0.11771</v>
      </c>
      <c r="I334" s="139">
        <v>2.5699999999999998E-3</v>
      </c>
      <c r="J334" s="139">
        <v>0.73575000000000002</v>
      </c>
      <c r="K334" s="140" t="s">
        <v>389</v>
      </c>
      <c r="L334" s="139">
        <v>1</v>
      </c>
    </row>
    <row r="335" spans="1:12" ht="13.5" hidden="1" customHeight="1">
      <c r="A335" s="140" t="s">
        <v>388</v>
      </c>
      <c r="B335" s="139">
        <v>1.5</v>
      </c>
      <c r="C335" s="140" t="s">
        <v>18</v>
      </c>
      <c r="D335" s="140" t="s">
        <v>19</v>
      </c>
      <c r="E335" s="139">
        <v>8.6599999999999996E-2</v>
      </c>
      <c r="F335" s="139">
        <v>-0.33929999999999999</v>
      </c>
      <c r="G335" s="139">
        <v>3.2489999999999998E-4</v>
      </c>
      <c r="H335" s="139">
        <v>-0.11771</v>
      </c>
      <c r="I335" s="139">
        <v>2.4299999999999999E-3</v>
      </c>
      <c r="J335" s="139">
        <v>1.0688</v>
      </c>
      <c r="K335" s="140" t="s">
        <v>389</v>
      </c>
      <c r="L335" s="139">
        <v>1.5</v>
      </c>
    </row>
    <row r="336" spans="1:12" ht="13.5" hidden="1" customHeight="1">
      <c r="A336" s="140" t="s">
        <v>388</v>
      </c>
      <c r="B336" s="139">
        <v>2</v>
      </c>
      <c r="C336" s="140" t="s">
        <v>18</v>
      </c>
      <c r="D336" s="140" t="s">
        <v>19</v>
      </c>
      <c r="E336" s="139">
        <v>8.6599999999999996E-2</v>
      </c>
      <c r="F336" s="139">
        <v>0.31419999999999998</v>
      </c>
      <c r="G336" s="139">
        <v>3.2489999999999998E-4</v>
      </c>
      <c r="H336" s="139">
        <v>-0.11771</v>
      </c>
      <c r="I336" s="139">
        <v>2.2899999999999999E-3</v>
      </c>
      <c r="J336" s="139">
        <v>1.4900800000000001</v>
      </c>
      <c r="K336" s="140" t="s">
        <v>389</v>
      </c>
      <c r="L336" s="139">
        <v>2</v>
      </c>
    </row>
    <row r="337" spans="1:12" ht="13.5" hidden="1" customHeight="1">
      <c r="A337" s="140" t="s">
        <v>388</v>
      </c>
      <c r="B337" s="139">
        <v>2.5</v>
      </c>
      <c r="C337" s="140" t="s">
        <v>18</v>
      </c>
      <c r="D337" s="140" t="s">
        <v>19</v>
      </c>
      <c r="E337" s="139">
        <v>8.6599999999999996E-2</v>
      </c>
      <c r="F337" s="139">
        <v>0.9677</v>
      </c>
      <c r="G337" s="139">
        <v>3.2489999999999998E-4</v>
      </c>
      <c r="H337" s="139">
        <v>-0.11771</v>
      </c>
      <c r="I337" s="139">
        <v>2.15E-3</v>
      </c>
      <c r="J337" s="139">
        <v>1.6322000000000001</v>
      </c>
      <c r="K337" s="140" t="s">
        <v>389</v>
      </c>
      <c r="L337" s="139">
        <v>2.5</v>
      </c>
    </row>
    <row r="338" spans="1:12" ht="13.5" hidden="1" customHeight="1">
      <c r="A338" s="140" t="s">
        <v>388</v>
      </c>
      <c r="B338" s="139">
        <v>3</v>
      </c>
      <c r="C338" s="140" t="s">
        <v>18</v>
      </c>
      <c r="D338" s="140" t="s">
        <v>19</v>
      </c>
      <c r="E338" s="139">
        <v>8.6599999999999996E-2</v>
      </c>
      <c r="F338" s="139">
        <v>1.6212</v>
      </c>
      <c r="G338" s="139">
        <v>3.2489999999999998E-4</v>
      </c>
      <c r="H338" s="139">
        <v>-0.11771</v>
      </c>
      <c r="I338" s="139">
        <v>2.0100000000000001E-3</v>
      </c>
      <c r="J338" s="139">
        <v>1.44757</v>
      </c>
      <c r="K338" s="140" t="s">
        <v>389</v>
      </c>
      <c r="L338" s="139">
        <v>3</v>
      </c>
    </row>
    <row r="339" spans="1:12" ht="13.5" hidden="1" customHeight="1">
      <c r="A339" s="140" t="s">
        <v>388</v>
      </c>
      <c r="B339" s="139">
        <v>3.5</v>
      </c>
      <c r="C339" s="140" t="s">
        <v>18</v>
      </c>
      <c r="D339" s="140" t="s">
        <v>19</v>
      </c>
      <c r="E339" s="139">
        <v>8.6599999999999996E-2</v>
      </c>
      <c r="F339" s="139">
        <v>2.2747000000000002</v>
      </c>
      <c r="G339" s="139">
        <v>3.2489999999999998E-4</v>
      </c>
      <c r="H339" s="139">
        <v>-0.11771</v>
      </c>
      <c r="I339" s="139">
        <v>1.8699999999999999E-3</v>
      </c>
      <c r="J339" s="139">
        <v>0.93618999999999997</v>
      </c>
      <c r="K339" s="140" t="s">
        <v>389</v>
      </c>
      <c r="L339" s="139">
        <v>3.5</v>
      </c>
    </row>
    <row r="340" spans="1:12" ht="13.5" hidden="1" customHeight="1">
      <c r="A340" s="140" t="s">
        <v>388</v>
      </c>
      <c r="B340" s="139">
        <v>4</v>
      </c>
      <c r="C340" s="140" t="s">
        <v>18</v>
      </c>
      <c r="D340" s="140" t="s">
        <v>19</v>
      </c>
      <c r="E340" s="139">
        <v>8.6599999999999996E-2</v>
      </c>
      <c r="F340" s="139">
        <v>2.9281999999999999</v>
      </c>
      <c r="G340" s="139">
        <v>3.2489999999999998E-4</v>
      </c>
      <c r="H340" s="139">
        <v>-0.11771</v>
      </c>
      <c r="I340" s="139">
        <v>1.73E-3</v>
      </c>
      <c r="J340" s="139">
        <v>9.8049999999999998E-2</v>
      </c>
      <c r="K340" s="140" t="s">
        <v>389</v>
      </c>
      <c r="L340" s="139">
        <v>4</v>
      </c>
    </row>
    <row r="341" spans="1:12" ht="13.5" hidden="1" customHeight="1">
      <c r="A341" s="140" t="s">
        <v>388</v>
      </c>
      <c r="B341" s="139">
        <v>0</v>
      </c>
      <c r="C341" s="140" t="s">
        <v>18</v>
      </c>
      <c r="D341" s="140" t="s">
        <v>19</v>
      </c>
      <c r="E341" s="139">
        <v>-0.1326</v>
      </c>
      <c r="F341" s="139">
        <v>-3.2250000000000001</v>
      </c>
      <c r="G341" s="139">
        <v>-3.6919999999999998E-4</v>
      </c>
      <c r="H341" s="139">
        <v>-0.13558000000000001</v>
      </c>
      <c r="I341" s="139">
        <v>-1.5200000000000001E-3</v>
      </c>
      <c r="J341" s="139">
        <v>-2.3458800000000002</v>
      </c>
      <c r="K341" s="140" t="s">
        <v>389</v>
      </c>
      <c r="L341" s="139">
        <v>0</v>
      </c>
    </row>
    <row r="342" spans="1:12" ht="13.5" hidden="1" customHeight="1">
      <c r="A342" s="140" t="s">
        <v>388</v>
      </c>
      <c r="B342" s="139">
        <v>0.5</v>
      </c>
      <c r="C342" s="140" t="s">
        <v>18</v>
      </c>
      <c r="D342" s="140" t="s">
        <v>19</v>
      </c>
      <c r="E342" s="139">
        <v>-0.1326</v>
      </c>
      <c r="F342" s="139">
        <v>-2.5714999999999999</v>
      </c>
      <c r="G342" s="139">
        <v>-3.6919999999999998E-4</v>
      </c>
      <c r="H342" s="139">
        <v>-0.13558000000000001</v>
      </c>
      <c r="I342" s="139">
        <v>-1.3699999999999999E-3</v>
      </c>
      <c r="J342" s="139">
        <v>-0.89676999999999996</v>
      </c>
      <c r="K342" s="140" t="s">
        <v>389</v>
      </c>
      <c r="L342" s="139">
        <v>0.5</v>
      </c>
    </row>
    <row r="343" spans="1:12" ht="13.5" hidden="1" customHeight="1">
      <c r="A343" s="140" t="s">
        <v>388</v>
      </c>
      <c r="B343" s="139">
        <v>1</v>
      </c>
      <c r="C343" s="140" t="s">
        <v>18</v>
      </c>
      <c r="D343" s="140" t="s">
        <v>19</v>
      </c>
      <c r="E343" s="139">
        <v>-0.1326</v>
      </c>
      <c r="F343" s="139">
        <v>-1.9179999999999999</v>
      </c>
      <c r="G343" s="139">
        <v>-3.6919999999999998E-4</v>
      </c>
      <c r="H343" s="139">
        <v>-0.13558000000000001</v>
      </c>
      <c r="I343" s="139">
        <v>-1.2199999999999999E-3</v>
      </c>
      <c r="J343" s="139">
        <v>0.22559999999999999</v>
      </c>
      <c r="K343" s="140" t="s">
        <v>389</v>
      </c>
      <c r="L343" s="139">
        <v>1</v>
      </c>
    </row>
    <row r="344" spans="1:12" ht="13.5" hidden="1" customHeight="1">
      <c r="A344" s="140" t="s">
        <v>388</v>
      </c>
      <c r="B344" s="139">
        <v>1.5</v>
      </c>
      <c r="C344" s="140" t="s">
        <v>18</v>
      </c>
      <c r="D344" s="140" t="s">
        <v>19</v>
      </c>
      <c r="E344" s="139">
        <v>-0.1326</v>
      </c>
      <c r="F344" s="139">
        <v>-1.2645</v>
      </c>
      <c r="G344" s="139">
        <v>-3.6919999999999998E-4</v>
      </c>
      <c r="H344" s="139">
        <v>-0.13558000000000001</v>
      </c>
      <c r="I344" s="139">
        <v>-1.07E-3</v>
      </c>
      <c r="J344" s="139">
        <v>1.02122</v>
      </c>
      <c r="K344" s="140" t="s">
        <v>389</v>
      </c>
      <c r="L344" s="139">
        <v>1.5</v>
      </c>
    </row>
    <row r="345" spans="1:12" ht="13.5" hidden="1" customHeight="1">
      <c r="A345" s="140" t="s">
        <v>388</v>
      </c>
      <c r="B345" s="139">
        <v>2</v>
      </c>
      <c r="C345" s="140" t="s">
        <v>18</v>
      </c>
      <c r="D345" s="140" t="s">
        <v>19</v>
      </c>
      <c r="E345" s="139">
        <v>-0.1326</v>
      </c>
      <c r="F345" s="139">
        <v>-0.61099999999999999</v>
      </c>
      <c r="G345" s="139">
        <v>-3.6919999999999998E-4</v>
      </c>
      <c r="H345" s="139">
        <v>-0.13558000000000001</v>
      </c>
      <c r="I345" s="139">
        <v>-9.1E-4</v>
      </c>
      <c r="J345" s="139">
        <v>1.0750999999999999</v>
      </c>
      <c r="K345" s="140" t="s">
        <v>389</v>
      </c>
      <c r="L345" s="139">
        <v>2</v>
      </c>
    </row>
    <row r="346" spans="1:12" ht="13.5" hidden="1" customHeight="1">
      <c r="A346" s="140" t="s">
        <v>388</v>
      </c>
      <c r="B346" s="139">
        <v>2.5</v>
      </c>
      <c r="C346" s="140" t="s">
        <v>18</v>
      </c>
      <c r="D346" s="140" t="s">
        <v>19</v>
      </c>
      <c r="E346" s="139">
        <v>-0.1326</v>
      </c>
      <c r="F346" s="139">
        <v>4.2500000000000003E-2</v>
      </c>
      <c r="G346" s="139">
        <v>-3.6919999999999998E-4</v>
      </c>
      <c r="H346" s="139">
        <v>-0.13558000000000001</v>
      </c>
      <c r="I346" s="139">
        <v>-7.6000000000000004E-4</v>
      </c>
      <c r="J346" s="139">
        <v>0.75465000000000004</v>
      </c>
      <c r="K346" s="140" t="s">
        <v>389</v>
      </c>
      <c r="L346" s="139">
        <v>2.5</v>
      </c>
    </row>
    <row r="347" spans="1:12" ht="13.5" hidden="1" customHeight="1">
      <c r="A347" s="140" t="s">
        <v>388</v>
      </c>
      <c r="B347" s="139">
        <v>3</v>
      </c>
      <c r="C347" s="140" t="s">
        <v>18</v>
      </c>
      <c r="D347" s="140" t="s">
        <v>19</v>
      </c>
      <c r="E347" s="139">
        <v>-0.1326</v>
      </c>
      <c r="F347" s="139">
        <v>0.69599999999999995</v>
      </c>
      <c r="G347" s="139">
        <v>-3.6919999999999998E-4</v>
      </c>
      <c r="H347" s="139">
        <v>-0.13558000000000001</v>
      </c>
      <c r="I347" s="139">
        <v>-6.0999999999999997E-4</v>
      </c>
      <c r="J347" s="139">
        <v>0.10743999999999999</v>
      </c>
      <c r="K347" s="140" t="s">
        <v>389</v>
      </c>
      <c r="L347" s="139">
        <v>3</v>
      </c>
    </row>
    <row r="348" spans="1:12" ht="13.5" hidden="1" customHeight="1">
      <c r="A348" s="140" t="s">
        <v>388</v>
      </c>
      <c r="B348" s="139">
        <v>3.5</v>
      </c>
      <c r="C348" s="140" t="s">
        <v>18</v>
      </c>
      <c r="D348" s="140" t="s">
        <v>19</v>
      </c>
      <c r="E348" s="139">
        <v>-0.1326</v>
      </c>
      <c r="F348" s="139">
        <v>1.3494999999999999</v>
      </c>
      <c r="G348" s="139">
        <v>-3.6919999999999998E-4</v>
      </c>
      <c r="H348" s="139">
        <v>-0.13558000000000001</v>
      </c>
      <c r="I348" s="139">
        <v>-4.6000000000000001E-4</v>
      </c>
      <c r="J348" s="139">
        <v>-0.86651</v>
      </c>
      <c r="K348" s="140" t="s">
        <v>389</v>
      </c>
      <c r="L348" s="139">
        <v>3.5</v>
      </c>
    </row>
    <row r="349" spans="1:12" ht="13.5" hidden="1" customHeight="1">
      <c r="A349" s="140" t="s">
        <v>388</v>
      </c>
      <c r="B349" s="139">
        <v>4</v>
      </c>
      <c r="C349" s="140" t="s">
        <v>18</v>
      </c>
      <c r="D349" s="140" t="s">
        <v>19</v>
      </c>
      <c r="E349" s="139">
        <v>-0.1326</v>
      </c>
      <c r="F349" s="139">
        <v>2.0030000000000001</v>
      </c>
      <c r="G349" s="139">
        <v>-3.6919999999999998E-4</v>
      </c>
      <c r="H349" s="139">
        <v>-0.13558000000000001</v>
      </c>
      <c r="I349" s="139">
        <v>-3.1E-4</v>
      </c>
      <c r="J349" s="139">
        <v>-2.1672099999999999</v>
      </c>
      <c r="K349" s="140" t="s">
        <v>389</v>
      </c>
      <c r="L349" s="139">
        <v>4</v>
      </c>
    </row>
    <row r="350" spans="1:12" ht="13.5" hidden="1" customHeight="1">
      <c r="A350" s="140" t="s">
        <v>390</v>
      </c>
      <c r="B350" s="139">
        <v>0</v>
      </c>
      <c r="C350" s="140" t="s">
        <v>18</v>
      </c>
      <c r="D350" s="140" t="s">
        <v>19</v>
      </c>
      <c r="E350" s="139">
        <v>0.15939999999999999</v>
      </c>
      <c r="F350" s="139">
        <v>-0.43669999999999998</v>
      </c>
      <c r="G350" s="139">
        <v>1.5E-3</v>
      </c>
      <c r="H350" s="139">
        <v>-1.455E-2</v>
      </c>
      <c r="I350" s="139">
        <v>6.8000000000000005E-4</v>
      </c>
      <c r="J350" s="139">
        <v>-3.6999999999999999E-4</v>
      </c>
      <c r="K350" s="140" t="s">
        <v>391</v>
      </c>
      <c r="L350" s="139">
        <v>0</v>
      </c>
    </row>
    <row r="351" spans="1:12" ht="13.5" hidden="1" customHeight="1">
      <c r="A351" s="140" t="s">
        <v>390</v>
      </c>
      <c r="B351" s="139">
        <v>0.5</v>
      </c>
      <c r="C351" s="140" t="s">
        <v>18</v>
      </c>
      <c r="D351" s="140" t="s">
        <v>19</v>
      </c>
      <c r="E351" s="139">
        <v>0.15939999999999999</v>
      </c>
      <c r="F351" s="139">
        <v>0.21679999999999999</v>
      </c>
      <c r="G351" s="139">
        <v>1.5E-3</v>
      </c>
      <c r="H351" s="139">
        <v>-1.455E-2</v>
      </c>
      <c r="I351" s="139">
        <v>1.48E-3</v>
      </c>
      <c r="J351" s="139">
        <v>5.4620000000000002E-2</v>
      </c>
      <c r="K351" s="140" t="s">
        <v>391</v>
      </c>
      <c r="L351" s="139">
        <v>0.5</v>
      </c>
    </row>
    <row r="352" spans="1:12" ht="13.5" hidden="1" customHeight="1">
      <c r="A352" s="140" t="s">
        <v>390</v>
      </c>
      <c r="B352" s="139">
        <v>1</v>
      </c>
      <c r="C352" s="140" t="s">
        <v>18</v>
      </c>
      <c r="D352" s="140" t="s">
        <v>19</v>
      </c>
      <c r="E352" s="139">
        <v>0.15939999999999999</v>
      </c>
      <c r="F352" s="139">
        <v>0.87029999999999996</v>
      </c>
      <c r="G352" s="139">
        <v>1.5E-3</v>
      </c>
      <c r="H352" s="139">
        <v>-1.455E-2</v>
      </c>
      <c r="I352" s="139">
        <v>2.2699999999999999E-3</v>
      </c>
      <c r="J352" s="139">
        <v>-0.21714</v>
      </c>
      <c r="K352" s="140" t="s">
        <v>391</v>
      </c>
      <c r="L352" s="139">
        <v>1</v>
      </c>
    </row>
    <row r="353" spans="1:12" ht="13.5" hidden="1" customHeight="1">
      <c r="A353" s="140" t="s">
        <v>390</v>
      </c>
      <c r="B353" s="139">
        <v>1.5</v>
      </c>
      <c r="C353" s="140" t="s">
        <v>18</v>
      </c>
      <c r="D353" s="140" t="s">
        <v>19</v>
      </c>
      <c r="E353" s="139">
        <v>0.15939999999999999</v>
      </c>
      <c r="F353" s="139">
        <v>1.5238</v>
      </c>
      <c r="G353" s="139">
        <v>1.5E-3</v>
      </c>
      <c r="H353" s="139">
        <v>-1.455E-2</v>
      </c>
      <c r="I353" s="139">
        <v>3.0699999999999998E-3</v>
      </c>
      <c r="J353" s="139">
        <v>-0.2671</v>
      </c>
      <c r="K353" s="140" t="s">
        <v>391</v>
      </c>
      <c r="L353" s="139">
        <v>1.5</v>
      </c>
    </row>
    <row r="354" spans="1:12" ht="13.5" hidden="1" customHeight="1">
      <c r="A354" s="140" t="s">
        <v>390</v>
      </c>
      <c r="B354" s="139">
        <v>2</v>
      </c>
      <c r="C354" s="140" t="s">
        <v>18</v>
      </c>
      <c r="D354" s="140" t="s">
        <v>19</v>
      </c>
      <c r="E354" s="139">
        <v>0.15939999999999999</v>
      </c>
      <c r="F354" s="139">
        <v>2.1772999999999998</v>
      </c>
      <c r="G354" s="139">
        <v>1.5E-3</v>
      </c>
      <c r="H354" s="139">
        <v>-1.455E-2</v>
      </c>
      <c r="I354" s="139">
        <v>3.8700000000000002E-3</v>
      </c>
      <c r="J354" s="139">
        <v>-0.50990999999999997</v>
      </c>
      <c r="K354" s="140" t="s">
        <v>391</v>
      </c>
      <c r="L354" s="139">
        <v>2</v>
      </c>
    </row>
    <row r="355" spans="1:12" ht="13.5" hidden="1" customHeight="1">
      <c r="A355" s="140" t="s">
        <v>390</v>
      </c>
      <c r="B355" s="139">
        <v>0</v>
      </c>
      <c r="C355" s="140" t="s">
        <v>18</v>
      </c>
      <c r="D355" s="140" t="s">
        <v>19</v>
      </c>
      <c r="E355" s="139">
        <v>-0.12609999999999999</v>
      </c>
      <c r="F355" s="139">
        <v>-1.8016000000000001</v>
      </c>
      <c r="G355" s="139">
        <v>-1.6999999999999999E-3</v>
      </c>
      <c r="H355" s="139">
        <v>-1.9890000000000001E-2</v>
      </c>
      <c r="I355" s="139">
        <v>-3.6800000000000001E-3</v>
      </c>
      <c r="J355" s="139">
        <v>-1.49915</v>
      </c>
      <c r="K355" s="140" t="s">
        <v>391</v>
      </c>
      <c r="L355" s="139">
        <v>0</v>
      </c>
    </row>
    <row r="356" spans="1:12" ht="13.5" hidden="1" customHeight="1">
      <c r="A356" s="140" t="s">
        <v>390</v>
      </c>
      <c r="B356" s="139">
        <v>0.5</v>
      </c>
      <c r="C356" s="140" t="s">
        <v>18</v>
      </c>
      <c r="D356" s="140" t="s">
        <v>19</v>
      </c>
      <c r="E356" s="139">
        <v>-0.12609999999999999</v>
      </c>
      <c r="F356" s="139">
        <v>-1.1480999999999999</v>
      </c>
      <c r="G356" s="139">
        <v>-1.6999999999999999E-3</v>
      </c>
      <c r="H356" s="139">
        <v>-1.9890000000000001E-2</v>
      </c>
      <c r="I356" s="139">
        <v>-4.2900000000000004E-3</v>
      </c>
      <c r="J356" s="139">
        <v>-0.76171</v>
      </c>
      <c r="K356" s="140" t="s">
        <v>391</v>
      </c>
      <c r="L356" s="139">
        <v>0.5</v>
      </c>
    </row>
    <row r="357" spans="1:12" ht="13.5" hidden="1" customHeight="1">
      <c r="A357" s="140" t="s">
        <v>390</v>
      </c>
      <c r="B357" s="139">
        <v>1</v>
      </c>
      <c r="C357" s="140" t="s">
        <v>18</v>
      </c>
      <c r="D357" s="140" t="s">
        <v>19</v>
      </c>
      <c r="E357" s="139">
        <v>-0.12609999999999999</v>
      </c>
      <c r="F357" s="139">
        <v>-0.49459999999999998</v>
      </c>
      <c r="G357" s="139">
        <v>-1.6999999999999999E-3</v>
      </c>
      <c r="H357" s="139">
        <v>-1.9890000000000001E-2</v>
      </c>
      <c r="I357" s="139">
        <v>-4.9100000000000003E-3</v>
      </c>
      <c r="J357" s="139">
        <v>-0.37048999999999999</v>
      </c>
      <c r="K357" s="140" t="s">
        <v>391</v>
      </c>
      <c r="L357" s="139">
        <v>1</v>
      </c>
    </row>
    <row r="358" spans="1:12" ht="13.5" hidden="1" customHeight="1">
      <c r="A358" s="140" t="s">
        <v>390</v>
      </c>
      <c r="B358" s="139">
        <v>1.5</v>
      </c>
      <c r="C358" s="140" t="s">
        <v>18</v>
      </c>
      <c r="D358" s="140" t="s">
        <v>19</v>
      </c>
      <c r="E358" s="139">
        <v>-0.12609999999999999</v>
      </c>
      <c r="F358" s="139">
        <v>0.15890000000000001</v>
      </c>
      <c r="G358" s="139">
        <v>-1.6999999999999999E-3</v>
      </c>
      <c r="H358" s="139">
        <v>-1.9890000000000001E-2</v>
      </c>
      <c r="I358" s="139">
        <v>-5.5300000000000002E-3</v>
      </c>
      <c r="J358" s="139">
        <v>-0.82496999999999998</v>
      </c>
      <c r="K358" s="140" t="s">
        <v>391</v>
      </c>
      <c r="L358" s="139">
        <v>1.5</v>
      </c>
    </row>
    <row r="359" spans="1:12" ht="13.5" hidden="1" customHeight="1">
      <c r="A359" s="140" t="s">
        <v>390</v>
      </c>
      <c r="B359" s="139">
        <v>2</v>
      </c>
      <c r="C359" s="140" t="s">
        <v>18</v>
      </c>
      <c r="D359" s="140" t="s">
        <v>19</v>
      </c>
      <c r="E359" s="139">
        <v>-0.12609999999999999</v>
      </c>
      <c r="F359" s="139">
        <v>0.81240000000000001</v>
      </c>
      <c r="G359" s="139">
        <v>-1.6999999999999999E-3</v>
      </c>
      <c r="H359" s="139">
        <v>-1.9890000000000001E-2</v>
      </c>
      <c r="I359" s="139">
        <v>-6.1399999999999996E-3</v>
      </c>
      <c r="J359" s="139">
        <v>-1.7408999999999999</v>
      </c>
      <c r="K359" s="140" t="s">
        <v>391</v>
      </c>
      <c r="L359" s="139">
        <v>2</v>
      </c>
    </row>
    <row r="360" spans="1:12" ht="13.5" hidden="1" customHeight="1">
      <c r="A360" s="140" t="s">
        <v>392</v>
      </c>
      <c r="B360" s="139">
        <v>0</v>
      </c>
      <c r="C360" s="140" t="s">
        <v>18</v>
      </c>
      <c r="D360" s="140" t="s">
        <v>19</v>
      </c>
      <c r="E360" s="139">
        <v>0.253</v>
      </c>
      <c r="F360" s="139">
        <v>-2.4794</v>
      </c>
      <c r="G360" s="139">
        <v>3.679E-4</v>
      </c>
      <c r="H360" s="139">
        <v>-0.11533</v>
      </c>
      <c r="I360" s="139">
        <v>3.1800000000000001E-3</v>
      </c>
      <c r="J360" s="139">
        <v>-1.4051400000000001</v>
      </c>
      <c r="K360" s="140" t="s">
        <v>393</v>
      </c>
      <c r="L360" s="139">
        <v>0</v>
      </c>
    </row>
    <row r="361" spans="1:12" ht="13.5" hidden="1" customHeight="1">
      <c r="A361" s="140" t="s">
        <v>392</v>
      </c>
      <c r="B361" s="139">
        <v>0.5</v>
      </c>
      <c r="C361" s="140" t="s">
        <v>18</v>
      </c>
      <c r="D361" s="140" t="s">
        <v>19</v>
      </c>
      <c r="E361" s="139">
        <v>0.253</v>
      </c>
      <c r="F361" s="139">
        <v>-1.8259000000000001</v>
      </c>
      <c r="G361" s="139">
        <v>3.679E-4</v>
      </c>
      <c r="H361" s="139">
        <v>-0.11533</v>
      </c>
      <c r="I361" s="139">
        <v>3.0200000000000001E-3</v>
      </c>
      <c r="J361" s="139">
        <v>-0.32879000000000003</v>
      </c>
      <c r="K361" s="140" t="s">
        <v>393</v>
      </c>
      <c r="L361" s="139">
        <v>0.5</v>
      </c>
    </row>
    <row r="362" spans="1:12" ht="13.5" hidden="1" customHeight="1">
      <c r="A362" s="140" t="s">
        <v>392</v>
      </c>
      <c r="B362" s="139">
        <v>1</v>
      </c>
      <c r="C362" s="140" t="s">
        <v>18</v>
      </c>
      <c r="D362" s="140" t="s">
        <v>19</v>
      </c>
      <c r="E362" s="139">
        <v>0.253</v>
      </c>
      <c r="F362" s="139">
        <v>-1.1724000000000001</v>
      </c>
      <c r="G362" s="139">
        <v>3.679E-4</v>
      </c>
      <c r="H362" s="139">
        <v>-0.11533</v>
      </c>
      <c r="I362" s="139">
        <v>2.8600000000000001E-3</v>
      </c>
      <c r="J362" s="139">
        <v>0.42080000000000001</v>
      </c>
      <c r="K362" s="140" t="s">
        <v>393</v>
      </c>
      <c r="L362" s="139">
        <v>1</v>
      </c>
    </row>
    <row r="363" spans="1:12" ht="13.5" hidden="1" customHeight="1">
      <c r="A363" s="140" t="s">
        <v>392</v>
      </c>
      <c r="B363" s="139">
        <v>1.5</v>
      </c>
      <c r="C363" s="140" t="s">
        <v>18</v>
      </c>
      <c r="D363" s="140" t="s">
        <v>19</v>
      </c>
      <c r="E363" s="139">
        <v>0.253</v>
      </c>
      <c r="F363" s="139">
        <v>-0.51890000000000003</v>
      </c>
      <c r="G363" s="139">
        <v>3.679E-4</v>
      </c>
      <c r="H363" s="139">
        <v>-0.11533</v>
      </c>
      <c r="I363" s="139">
        <v>2.7000000000000001E-3</v>
      </c>
      <c r="J363" s="139">
        <v>0.84365000000000001</v>
      </c>
      <c r="K363" s="140" t="s">
        <v>393</v>
      </c>
      <c r="L363" s="139">
        <v>1.5</v>
      </c>
    </row>
    <row r="364" spans="1:12" ht="13.5" hidden="1" customHeight="1">
      <c r="A364" s="140" t="s">
        <v>392</v>
      </c>
      <c r="B364" s="139">
        <v>2</v>
      </c>
      <c r="C364" s="140" t="s">
        <v>18</v>
      </c>
      <c r="D364" s="140" t="s">
        <v>19</v>
      </c>
      <c r="E364" s="139">
        <v>0.253</v>
      </c>
      <c r="F364" s="139">
        <v>0.1346</v>
      </c>
      <c r="G364" s="139">
        <v>3.679E-4</v>
      </c>
      <c r="H364" s="139">
        <v>-0.11533</v>
      </c>
      <c r="I364" s="139">
        <v>2.5400000000000002E-3</v>
      </c>
      <c r="J364" s="139">
        <v>0.96523999999999999</v>
      </c>
      <c r="K364" s="140" t="s">
        <v>393</v>
      </c>
      <c r="L364" s="139">
        <v>2</v>
      </c>
    </row>
    <row r="365" spans="1:12" ht="13.5" hidden="1" customHeight="1">
      <c r="A365" s="140" t="s">
        <v>392</v>
      </c>
      <c r="B365" s="139">
        <v>2.5</v>
      </c>
      <c r="C365" s="140" t="s">
        <v>18</v>
      </c>
      <c r="D365" s="140" t="s">
        <v>19</v>
      </c>
      <c r="E365" s="139">
        <v>0.253</v>
      </c>
      <c r="F365" s="139">
        <v>0.78810000000000002</v>
      </c>
      <c r="G365" s="139">
        <v>3.679E-4</v>
      </c>
      <c r="H365" s="139">
        <v>-0.11533</v>
      </c>
      <c r="I365" s="139">
        <v>2.3800000000000002E-3</v>
      </c>
      <c r="J365" s="139">
        <v>1.0067600000000001</v>
      </c>
      <c r="K365" s="140" t="s">
        <v>393</v>
      </c>
      <c r="L365" s="139">
        <v>2.5</v>
      </c>
    </row>
    <row r="366" spans="1:12" ht="13.5" hidden="1" customHeight="1">
      <c r="A366" s="140" t="s">
        <v>392</v>
      </c>
      <c r="B366" s="139">
        <v>3</v>
      </c>
      <c r="C366" s="140" t="s">
        <v>18</v>
      </c>
      <c r="D366" s="140" t="s">
        <v>19</v>
      </c>
      <c r="E366" s="139">
        <v>0.253</v>
      </c>
      <c r="F366" s="139">
        <v>1.4416</v>
      </c>
      <c r="G366" s="139">
        <v>3.679E-4</v>
      </c>
      <c r="H366" s="139">
        <v>-0.11533</v>
      </c>
      <c r="I366" s="139">
        <v>2.2200000000000002E-3</v>
      </c>
      <c r="J366" s="139">
        <v>0.72433999999999998</v>
      </c>
      <c r="K366" s="140" t="s">
        <v>393</v>
      </c>
      <c r="L366" s="139">
        <v>3</v>
      </c>
    </row>
    <row r="367" spans="1:12" ht="13.5" hidden="1" customHeight="1">
      <c r="A367" s="140" t="s">
        <v>392</v>
      </c>
      <c r="B367" s="139">
        <v>3.5</v>
      </c>
      <c r="C367" s="140" t="s">
        <v>18</v>
      </c>
      <c r="D367" s="140" t="s">
        <v>19</v>
      </c>
      <c r="E367" s="139">
        <v>0.253</v>
      </c>
      <c r="F367" s="139">
        <v>2.0951</v>
      </c>
      <c r="G367" s="139">
        <v>3.679E-4</v>
      </c>
      <c r="H367" s="139">
        <v>-0.11533</v>
      </c>
      <c r="I367" s="139">
        <v>2.0600000000000002E-3</v>
      </c>
      <c r="J367" s="139">
        <v>0.11516999999999999</v>
      </c>
      <c r="K367" s="140" t="s">
        <v>393</v>
      </c>
      <c r="L367" s="139">
        <v>3.5</v>
      </c>
    </row>
    <row r="368" spans="1:12" ht="13.5" hidden="1" customHeight="1">
      <c r="A368" s="140" t="s">
        <v>392</v>
      </c>
      <c r="B368" s="139">
        <v>4</v>
      </c>
      <c r="C368" s="140" t="s">
        <v>18</v>
      </c>
      <c r="D368" s="140" t="s">
        <v>19</v>
      </c>
      <c r="E368" s="139">
        <v>0.253</v>
      </c>
      <c r="F368" s="139">
        <v>2.7486000000000002</v>
      </c>
      <c r="G368" s="139">
        <v>3.679E-4</v>
      </c>
      <c r="H368" s="139">
        <v>-0.11533</v>
      </c>
      <c r="I368" s="139">
        <v>1.9E-3</v>
      </c>
      <c r="J368" s="139">
        <v>-0.82074000000000003</v>
      </c>
      <c r="K368" s="140" t="s">
        <v>393</v>
      </c>
      <c r="L368" s="139">
        <v>4</v>
      </c>
    </row>
    <row r="369" spans="1:12" ht="13.5" hidden="1" customHeight="1">
      <c r="A369" s="140" t="s">
        <v>392</v>
      </c>
      <c r="B369" s="139">
        <v>0</v>
      </c>
      <c r="C369" s="140" t="s">
        <v>18</v>
      </c>
      <c r="D369" s="140" t="s">
        <v>19</v>
      </c>
      <c r="E369" s="139">
        <v>-0.19320000000000001</v>
      </c>
      <c r="F369" s="139">
        <v>-3.0293999999999999</v>
      </c>
      <c r="G369" s="139">
        <v>-3.8180000000000001E-4</v>
      </c>
      <c r="H369" s="139">
        <v>-0.13456000000000001</v>
      </c>
      <c r="I369" s="139">
        <v>-2.14E-3</v>
      </c>
      <c r="J369" s="139">
        <v>-2.4824000000000002</v>
      </c>
      <c r="K369" s="140" t="s">
        <v>393</v>
      </c>
      <c r="L369" s="139">
        <v>0</v>
      </c>
    </row>
    <row r="370" spans="1:12" ht="13.5" hidden="1" customHeight="1">
      <c r="A370" s="140" t="s">
        <v>392</v>
      </c>
      <c r="B370" s="139">
        <v>0.5</v>
      </c>
      <c r="C370" s="140" t="s">
        <v>18</v>
      </c>
      <c r="D370" s="140" t="s">
        <v>19</v>
      </c>
      <c r="E370" s="139">
        <v>-0.19320000000000001</v>
      </c>
      <c r="F370" s="139">
        <v>-2.3759000000000001</v>
      </c>
      <c r="G370" s="139">
        <v>-3.8180000000000001E-4</v>
      </c>
      <c r="H370" s="139">
        <v>-0.13456000000000001</v>
      </c>
      <c r="I370" s="139">
        <v>-1.9599999999999999E-3</v>
      </c>
      <c r="J370" s="139">
        <v>-1.13106</v>
      </c>
      <c r="K370" s="140" t="s">
        <v>393</v>
      </c>
      <c r="L370" s="139">
        <v>0.5</v>
      </c>
    </row>
    <row r="371" spans="1:12" ht="13.5" hidden="1" customHeight="1">
      <c r="A371" s="140" t="s">
        <v>392</v>
      </c>
      <c r="B371" s="139">
        <v>1</v>
      </c>
      <c r="C371" s="140" t="s">
        <v>18</v>
      </c>
      <c r="D371" s="140" t="s">
        <v>19</v>
      </c>
      <c r="E371" s="139">
        <v>-0.19320000000000001</v>
      </c>
      <c r="F371" s="139">
        <v>-1.7223999999999999</v>
      </c>
      <c r="G371" s="139">
        <v>-3.8180000000000001E-4</v>
      </c>
      <c r="H371" s="139">
        <v>-0.13456000000000001</v>
      </c>
      <c r="I371" s="139">
        <v>-1.7799999999999999E-3</v>
      </c>
      <c r="J371" s="139">
        <v>-0.10648000000000001</v>
      </c>
      <c r="K371" s="140" t="s">
        <v>393</v>
      </c>
      <c r="L371" s="139">
        <v>1</v>
      </c>
    </row>
    <row r="372" spans="1:12" ht="13.5" hidden="1" customHeight="1">
      <c r="A372" s="140" t="s">
        <v>392</v>
      </c>
      <c r="B372" s="139">
        <v>1.5</v>
      </c>
      <c r="C372" s="140" t="s">
        <v>18</v>
      </c>
      <c r="D372" s="140" t="s">
        <v>19</v>
      </c>
      <c r="E372" s="139">
        <v>-0.19320000000000001</v>
      </c>
      <c r="F372" s="139">
        <v>-1.0689</v>
      </c>
      <c r="G372" s="139">
        <v>-3.8180000000000001E-4</v>
      </c>
      <c r="H372" s="139">
        <v>-0.13456000000000001</v>
      </c>
      <c r="I372" s="139">
        <v>-1.6000000000000001E-3</v>
      </c>
      <c r="J372" s="139">
        <v>0.59135000000000004</v>
      </c>
      <c r="K372" s="140" t="s">
        <v>393</v>
      </c>
      <c r="L372" s="139">
        <v>1.5</v>
      </c>
    </row>
    <row r="373" spans="1:12" ht="13.5" hidden="1" customHeight="1">
      <c r="A373" s="140" t="s">
        <v>392</v>
      </c>
      <c r="B373" s="139">
        <v>2</v>
      </c>
      <c r="C373" s="140" t="s">
        <v>18</v>
      </c>
      <c r="D373" s="140" t="s">
        <v>19</v>
      </c>
      <c r="E373" s="139">
        <v>-0.19320000000000001</v>
      </c>
      <c r="F373" s="139">
        <v>-0.41539999999999999</v>
      </c>
      <c r="G373" s="139">
        <v>-3.8180000000000001E-4</v>
      </c>
      <c r="H373" s="139">
        <v>-0.13456000000000001</v>
      </c>
      <c r="I373" s="139">
        <v>-1.42E-3</v>
      </c>
      <c r="J373" s="139">
        <v>0.93974999999999997</v>
      </c>
      <c r="K373" s="140" t="s">
        <v>393</v>
      </c>
      <c r="L373" s="139">
        <v>2</v>
      </c>
    </row>
    <row r="374" spans="1:12" ht="13.5" hidden="1" customHeight="1">
      <c r="A374" s="140" t="s">
        <v>392</v>
      </c>
      <c r="B374" s="139">
        <v>2.5</v>
      </c>
      <c r="C374" s="140" t="s">
        <v>18</v>
      </c>
      <c r="D374" s="140" t="s">
        <v>19</v>
      </c>
      <c r="E374" s="139">
        <v>-0.19320000000000001</v>
      </c>
      <c r="F374" s="139">
        <v>0.23810000000000001</v>
      </c>
      <c r="G374" s="139">
        <v>-3.8180000000000001E-4</v>
      </c>
      <c r="H374" s="139">
        <v>-0.13456000000000001</v>
      </c>
      <c r="I374" s="139">
        <v>-1.23E-3</v>
      </c>
      <c r="J374" s="139">
        <v>0.70909</v>
      </c>
      <c r="K374" s="140" t="s">
        <v>393</v>
      </c>
      <c r="L374" s="139">
        <v>2.5</v>
      </c>
    </row>
    <row r="375" spans="1:12" ht="13.5" hidden="1" customHeight="1">
      <c r="A375" s="140" t="s">
        <v>392</v>
      </c>
      <c r="B375" s="139">
        <v>3</v>
      </c>
      <c r="C375" s="140" t="s">
        <v>18</v>
      </c>
      <c r="D375" s="140" t="s">
        <v>19</v>
      </c>
      <c r="E375" s="139">
        <v>-0.19320000000000001</v>
      </c>
      <c r="F375" s="139">
        <v>0.89159999999999995</v>
      </c>
      <c r="G375" s="139">
        <v>-3.8180000000000001E-4</v>
      </c>
      <c r="H375" s="139">
        <v>-0.13456000000000001</v>
      </c>
      <c r="I375" s="139">
        <v>-1.0499999999999999E-3</v>
      </c>
      <c r="J375" s="139">
        <v>0.15168999999999999</v>
      </c>
      <c r="K375" s="140" t="s">
        <v>393</v>
      </c>
      <c r="L375" s="139">
        <v>3</v>
      </c>
    </row>
    <row r="376" spans="1:12" ht="13.5" hidden="1" customHeight="1">
      <c r="A376" s="140" t="s">
        <v>392</v>
      </c>
      <c r="B376" s="139">
        <v>3.5</v>
      </c>
      <c r="C376" s="140" t="s">
        <v>18</v>
      </c>
      <c r="D376" s="140" t="s">
        <v>19</v>
      </c>
      <c r="E376" s="139">
        <v>-0.19320000000000001</v>
      </c>
      <c r="F376" s="139">
        <v>1.5450999999999999</v>
      </c>
      <c r="G376" s="139">
        <v>-3.8180000000000001E-4</v>
      </c>
      <c r="H376" s="139">
        <v>-0.13456000000000001</v>
      </c>
      <c r="I376" s="139">
        <v>-8.7000000000000001E-4</v>
      </c>
      <c r="J376" s="139">
        <v>-0.73246</v>
      </c>
      <c r="K376" s="140" t="s">
        <v>393</v>
      </c>
      <c r="L376" s="139">
        <v>3.5</v>
      </c>
    </row>
    <row r="377" spans="1:12" ht="13.5" hidden="1" customHeight="1">
      <c r="A377" s="140" t="s">
        <v>392</v>
      </c>
      <c r="B377" s="139">
        <v>4</v>
      </c>
      <c r="C377" s="140" t="s">
        <v>18</v>
      </c>
      <c r="D377" s="140" t="s">
        <v>19</v>
      </c>
      <c r="E377" s="139">
        <v>-0.19320000000000001</v>
      </c>
      <c r="F377" s="139">
        <v>2.1985999999999999</v>
      </c>
      <c r="G377" s="139">
        <v>-3.8180000000000001E-4</v>
      </c>
      <c r="H377" s="139">
        <v>-0.13456000000000001</v>
      </c>
      <c r="I377" s="139">
        <v>-6.8999999999999997E-4</v>
      </c>
      <c r="J377" s="139">
        <v>-1.94337</v>
      </c>
      <c r="K377" s="140" t="s">
        <v>393</v>
      </c>
      <c r="L377" s="139">
        <v>4</v>
      </c>
    </row>
    <row r="378" spans="1:12" ht="13.5" hidden="1" customHeight="1">
      <c r="A378" s="140" t="s">
        <v>394</v>
      </c>
      <c r="B378" s="139">
        <v>0</v>
      </c>
      <c r="C378" s="140" t="s">
        <v>18</v>
      </c>
      <c r="D378" s="140" t="s">
        <v>19</v>
      </c>
      <c r="E378" s="139">
        <v>0.18179999999999999</v>
      </c>
      <c r="F378" s="139">
        <v>-1.8220000000000001</v>
      </c>
      <c r="G378" s="139">
        <v>3.6719999999999998E-4</v>
      </c>
      <c r="H378" s="139">
        <v>0.30044999999999999</v>
      </c>
      <c r="I378" s="139">
        <v>2.1700000000000001E-3</v>
      </c>
      <c r="J378" s="139">
        <v>0.28532000000000002</v>
      </c>
      <c r="K378" s="140" t="s">
        <v>395</v>
      </c>
      <c r="L378" s="139">
        <v>0</v>
      </c>
    </row>
    <row r="379" spans="1:12" ht="13.5" hidden="1" customHeight="1">
      <c r="A379" s="140" t="s">
        <v>394</v>
      </c>
      <c r="B379" s="139">
        <v>0.5</v>
      </c>
      <c r="C379" s="140" t="s">
        <v>18</v>
      </c>
      <c r="D379" s="140" t="s">
        <v>19</v>
      </c>
      <c r="E379" s="139">
        <v>0.18179999999999999</v>
      </c>
      <c r="F379" s="139">
        <v>-1.1685000000000001</v>
      </c>
      <c r="G379" s="139">
        <v>3.6719999999999998E-4</v>
      </c>
      <c r="H379" s="139">
        <v>0.30044999999999999</v>
      </c>
      <c r="I379" s="139">
        <v>1.99E-3</v>
      </c>
      <c r="J379" s="139">
        <v>1.03576</v>
      </c>
      <c r="K379" s="140" t="s">
        <v>395</v>
      </c>
      <c r="L379" s="139">
        <v>0.5</v>
      </c>
    </row>
    <row r="380" spans="1:12" ht="13.5" hidden="1" customHeight="1">
      <c r="A380" s="140" t="s">
        <v>394</v>
      </c>
      <c r="B380" s="139">
        <v>1</v>
      </c>
      <c r="C380" s="140" t="s">
        <v>18</v>
      </c>
      <c r="D380" s="140" t="s">
        <v>19</v>
      </c>
      <c r="E380" s="139">
        <v>0.18179999999999999</v>
      </c>
      <c r="F380" s="139">
        <v>-0.51500000000000001</v>
      </c>
      <c r="G380" s="139">
        <v>3.6719999999999998E-4</v>
      </c>
      <c r="H380" s="139">
        <v>0.30044999999999999</v>
      </c>
      <c r="I380" s="139">
        <v>1.81E-3</v>
      </c>
      <c r="J380" s="139">
        <v>1.4594499999999999</v>
      </c>
      <c r="K380" s="140" t="s">
        <v>395</v>
      </c>
      <c r="L380" s="139">
        <v>1</v>
      </c>
    </row>
    <row r="381" spans="1:12" ht="13.5" hidden="1" customHeight="1">
      <c r="A381" s="140" t="s">
        <v>394</v>
      </c>
      <c r="B381" s="139">
        <v>1.5</v>
      </c>
      <c r="C381" s="140" t="s">
        <v>18</v>
      </c>
      <c r="D381" s="140" t="s">
        <v>19</v>
      </c>
      <c r="E381" s="139">
        <v>0.18179999999999999</v>
      </c>
      <c r="F381" s="139">
        <v>0.13850000000000001</v>
      </c>
      <c r="G381" s="139">
        <v>3.6719999999999998E-4</v>
      </c>
      <c r="H381" s="139">
        <v>0.30044999999999999</v>
      </c>
      <c r="I381" s="139">
        <v>1.6199999999999999E-3</v>
      </c>
      <c r="J381" s="139">
        <v>1.5563899999999999</v>
      </c>
      <c r="K381" s="140" t="s">
        <v>395</v>
      </c>
      <c r="L381" s="139">
        <v>1.5</v>
      </c>
    </row>
    <row r="382" spans="1:12" ht="13.5" hidden="1" customHeight="1">
      <c r="A382" s="140" t="s">
        <v>394</v>
      </c>
      <c r="B382" s="139">
        <v>2</v>
      </c>
      <c r="C382" s="140" t="s">
        <v>18</v>
      </c>
      <c r="D382" s="140" t="s">
        <v>19</v>
      </c>
      <c r="E382" s="139">
        <v>0.18179999999999999</v>
      </c>
      <c r="F382" s="139">
        <v>0.79200000000000004</v>
      </c>
      <c r="G382" s="139">
        <v>3.6719999999999998E-4</v>
      </c>
      <c r="H382" s="139">
        <v>0.30044999999999999</v>
      </c>
      <c r="I382" s="139">
        <v>1.4400000000000001E-3</v>
      </c>
      <c r="J382" s="139">
        <v>1.3265800000000001</v>
      </c>
      <c r="K382" s="140" t="s">
        <v>395</v>
      </c>
      <c r="L382" s="139">
        <v>2</v>
      </c>
    </row>
    <row r="383" spans="1:12" ht="13.5" hidden="1" customHeight="1">
      <c r="A383" s="140" t="s">
        <v>394</v>
      </c>
      <c r="B383" s="139">
        <v>2.5</v>
      </c>
      <c r="C383" s="140" t="s">
        <v>18</v>
      </c>
      <c r="D383" s="140" t="s">
        <v>19</v>
      </c>
      <c r="E383" s="139">
        <v>0.18179999999999999</v>
      </c>
      <c r="F383" s="139">
        <v>1.4455</v>
      </c>
      <c r="G383" s="139">
        <v>3.6719999999999998E-4</v>
      </c>
      <c r="H383" s="139">
        <v>0.30044999999999999</v>
      </c>
      <c r="I383" s="139">
        <v>1.4E-3</v>
      </c>
      <c r="J383" s="139">
        <v>0.88936999999999999</v>
      </c>
      <c r="K383" s="140" t="s">
        <v>395</v>
      </c>
      <c r="L383" s="139">
        <v>2.5</v>
      </c>
    </row>
    <row r="384" spans="1:12" ht="13.5" hidden="1" customHeight="1">
      <c r="A384" s="140" t="s">
        <v>394</v>
      </c>
      <c r="B384" s="139">
        <v>3</v>
      </c>
      <c r="C384" s="140" t="s">
        <v>18</v>
      </c>
      <c r="D384" s="140" t="s">
        <v>19</v>
      </c>
      <c r="E384" s="139">
        <v>0.18179999999999999</v>
      </c>
      <c r="F384" s="139">
        <v>2.0990000000000002</v>
      </c>
      <c r="G384" s="139">
        <v>3.6719999999999998E-4</v>
      </c>
      <c r="H384" s="139">
        <v>0.30044999999999999</v>
      </c>
      <c r="I384" s="139">
        <v>1.41E-3</v>
      </c>
      <c r="J384" s="139">
        <v>0.46571000000000001</v>
      </c>
      <c r="K384" s="140" t="s">
        <v>395</v>
      </c>
      <c r="L384" s="139">
        <v>3</v>
      </c>
    </row>
    <row r="385" spans="1:12" ht="13.5" hidden="1" customHeight="1">
      <c r="A385" s="140" t="s">
        <v>394</v>
      </c>
      <c r="B385" s="139">
        <v>3.5</v>
      </c>
      <c r="C385" s="140" t="s">
        <v>18</v>
      </c>
      <c r="D385" s="140" t="s">
        <v>19</v>
      </c>
      <c r="E385" s="139">
        <v>0.18179999999999999</v>
      </c>
      <c r="F385" s="139">
        <v>2.7524999999999999</v>
      </c>
      <c r="G385" s="139">
        <v>3.6719999999999998E-4</v>
      </c>
      <c r="H385" s="139">
        <v>0.30044999999999999</v>
      </c>
      <c r="I385" s="139">
        <v>1.41E-3</v>
      </c>
      <c r="J385" s="139">
        <v>-0.27133000000000002</v>
      </c>
      <c r="K385" s="140" t="s">
        <v>395</v>
      </c>
      <c r="L385" s="139">
        <v>3.5</v>
      </c>
    </row>
    <row r="386" spans="1:12" ht="13.5" hidden="1" customHeight="1">
      <c r="A386" s="140" t="s">
        <v>394</v>
      </c>
      <c r="B386" s="139">
        <v>4</v>
      </c>
      <c r="C386" s="140" t="s">
        <v>18</v>
      </c>
      <c r="D386" s="140" t="s">
        <v>19</v>
      </c>
      <c r="E386" s="139">
        <v>0.18179999999999999</v>
      </c>
      <c r="F386" s="139">
        <v>3.4060000000000001</v>
      </c>
      <c r="G386" s="139">
        <v>3.6719999999999998E-4</v>
      </c>
      <c r="H386" s="139">
        <v>0.30044999999999999</v>
      </c>
      <c r="I386" s="139">
        <v>1.41E-3</v>
      </c>
      <c r="J386" s="139">
        <v>-1.3351200000000001</v>
      </c>
      <c r="K386" s="140" t="s">
        <v>395</v>
      </c>
      <c r="L386" s="139">
        <v>4</v>
      </c>
    </row>
    <row r="387" spans="1:12" ht="13.5" hidden="1" customHeight="1">
      <c r="A387" s="140" t="s">
        <v>394</v>
      </c>
      <c r="B387" s="139">
        <v>0</v>
      </c>
      <c r="C387" s="140" t="s">
        <v>18</v>
      </c>
      <c r="D387" s="140" t="s">
        <v>19</v>
      </c>
      <c r="E387" s="139">
        <v>-0.14760000000000001</v>
      </c>
      <c r="F387" s="139">
        <v>-2.7736999999999998</v>
      </c>
      <c r="G387" s="139">
        <v>-2.9930000000000001E-4</v>
      </c>
      <c r="H387" s="139">
        <v>0.28859000000000001</v>
      </c>
      <c r="I387" s="139">
        <v>-2.7899999999999999E-3</v>
      </c>
      <c r="J387" s="139">
        <v>-1.9737899999999999</v>
      </c>
      <c r="K387" s="140" t="s">
        <v>395</v>
      </c>
      <c r="L387" s="139">
        <v>0</v>
      </c>
    </row>
    <row r="388" spans="1:12" ht="13.5" hidden="1" customHeight="1">
      <c r="A388" s="140" t="s">
        <v>394</v>
      </c>
      <c r="B388" s="139">
        <v>0.5</v>
      </c>
      <c r="C388" s="140" t="s">
        <v>18</v>
      </c>
      <c r="D388" s="140" t="s">
        <v>19</v>
      </c>
      <c r="E388" s="139">
        <v>-0.14760000000000001</v>
      </c>
      <c r="F388" s="139">
        <v>-2.1202000000000001</v>
      </c>
      <c r="G388" s="139">
        <v>-2.9930000000000001E-4</v>
      </c>
      <c r="H388" s="139">
        <v>0.28859000000000001</v>
      </c>
      <c r="I388" s="139">
        <v>-2.65E-3</v>
      </c>
      <c r="J388" s="139">
        <v>-0.75033000000000005</v>
      </c>
      <c r="K388" s="140" t="s">
        <v>395</v>
      </c>
      <c r="L388" s="139">
        <v>0.5</v>
      </c>
    </row>
    <row r="389" spans="1:12" ht="13.5" hidden="1" customHeight="1">
      <c r="A389" s="140" t="s">
        <v>394</v>
      </c>
      <c r="B389" s="139">
        <v>1</v>
      </c>
      <c r="C389" s="140" t="s">
        <v>18</v>
      </c>
      <c r="D389" s="140" t="s">
        <v>19</v>
      </c>
      <c r="E389" s="139">
        <v>-0.14760000000000001</v>
      </c>
      <c r="F389" s="139">
        <v>-1.4666999999999999</v>
      </c>
      <c r="G389" s="139">
        <v>-2.9930000000000001E-4</v>
      </c>
      <c r="H389" s="139">
        <v>0.28859000000000001</v>
      </c>
      <c r="I389" s="139">
        <v>-2.5500000000000002E-3</v>
      </c>
      <c r="J389" s="139">
        <v>0.14637</v>
      </c>
      <c r="K389" s="140" t="s">
        <v>395</v>
      </c>
      <c r="L389" s="139">
        <v>1</v>
      </c>
    </row>
    <row r="390" spans="1:12" ht="13.5" hidden="1" customHeight="1">
      <c r="A390" s="140" t="s">
        <v>394</v>
      </c>
      <c r="B390" s="139">
        <v>1.5</v>
      </c>
      <c r="C390" s="140" t="s">
        <v>18</v>
      </c>
      <c r="D390" s="140" t="s">
        <v>19</v>
      </c>
      <c r="E390" s="139">
        <v>-0.14760000000000001</v>
      </c>
      <c r="F390" s="139">
        <v>-0.81320000000000003</v>
      </c>
      <c r="G390" s="139">
        <v>-2.9930000000000001E-4</v>
      </c>
      <c r="H390" s="139">
        <v>0.28859000000000001</v>
      </c>
      <c r="I390" s="139">
        <v>-2.5500000000000002E-3</v>
      </c>
      <c r="J390" s="139">
        <v>0.71633000000000002</v>
      </c>
      <c r="K390" s="140" t="s">
        <v>395</v>
      </c>
      <c r="L390" s="139">
        <v>1.5</v>
      </c>
    </row>
    <row r="391" spans="1:12" ht="13.5" hidden="1" customHeight="1">
      <c r="A391" s="140" t="s">
        <v>394</v>
      </c>
      <c r="B391" s="139">
        <v>2</v>
      </c>
      <c r="C391" s="140" t="s">
        <v>18</v>
      </c>
      <c r="D391" s="140" t="s">
        <v>19</v>
      </c>
      <c r="E391" s="139">
        <v>-0.14760000000000001</v>
      </c>
      <c r="F391" s="139">
        <v>-0.15970000000000001</v>
      </c>
      <c r="G391" s="139">
        <v>-2.9930000000000001E-4</v>
      </c>
      <c r="H391" s="139">
        <v>0.28859000000000001</v>
      </c>
      <c r="I391" s="139">
        <v>-2.5500000000000002E-3</v>
      </c>
      <c r="J391" s="139">
        <v>0.95953999999999995</v>
      </c>
      <c r="K391" s="140" t="s">
        <v>395</v>
      </c>
      <c r="L391" s="139">
        <v>2</v>
      </c>
    </row>
    <row r="392" spans="1:12" ht="13.5" hidden="1" customHeight="1">
      <c r="A392" s="140" t="s">
        <v>394</v>
      </c>
      <c r="B392" s="139">
        <v>2.5</v>
      </c>
      <c r="C392" s="140" t="s">
        <v>18</v>
      </c>
      <c r="D392" s="140" t="s">
        <v>19</v>
      </c>
      <c r="E392" s="139">
        <v>-0.14760000000000001</v>
      </c>
      <c r="F392" s="139">
        <v>0.49380000000000002</v>
      </c>
      <c r="G392" s="139">
        <v>-2.9930000000000001E-4</v>
      </c>
      <c r="H392" s="139">
        <v>0.28859000000000001</v>
      </c>
      <c r="I392" s="139">
        <v>-2.5400000000000002E-3</v>
      </c>
      <c r="J392" s="139">
        <v>0.75553999999999999</v>
      </c>
      <c r="K392" s="140" t="s">
        <v>395</v>
      </c>
      <c r="L392" s="139">
        <v>2.5</v>
      </c>
    </row>
    <row r="393" spans="1:12" ht="13.5" hidden="1" customHeight="1">
      <c r="A393" s="140" t="s">
        <v>394</v>
      </c>
      <c r="B393" s="139">
        <v>3</v>
      </c>
      <c r="C393" s="140" t="s">
        <v>18</v>
      </c>
      <c r="D393" s="140" t="s">
        <v>19</v>
      </c>
      <c r="E393" s="139">
        <v>-0.14760000000000001</v>
      </c>
      <c r="F393" s="139">
        <v>1.1473</v>
      </c>
      <c r="G393" s="139">
        <v>-2.9930000000000001E-4</v>
      </c>
      <c r="H393" s="139">
        <v>0.28859000000000001</v>
      </c>
      <c r="I393" s="139">
        <v>-2.5400000000000002E-3</v>
      </c>
      <c r="J393" s="139">
        <v>-0.13059999999999999</v>
      </c>
      <c r="K393" s="140" t="s">
        <v>395</v>
      </c>
      <c r="L393" s="139">
        <v>3</v>
      </c>
    </row>
    <row r="394" spans="1:12" ht="13.5" hidden="1" customHeight="1">
      <c r="A394" s="140" t="s">
        <v>394</v>
      </c>
      <c r="B394" s="139">
        <v>3.5</v>
      </c>
      <c r="C394" s="140" t="s">
        <v>18</v>
      </c>
      <c r="D394" s="140" t="s">
        <v>19</v>
      </c>
      <c r="E394" s="139">
        <v>-0.14760000000000001</v>
      </c>
      <c r="F394" s="139">
        <v>1.8008</v>
      </c>
      <c r="G394" s="139">
        <v>-2.9930000000000001E-4</v>
      </c>
      <c r="H394" s="139">
        <v>0.28859000000000001</v>
      </c>
      <c r="I394" s="139">
        <v>-2.5400000000000002E-3</v>
      </c>
      <c r="J394" s="139">
        <v>-1.3434900000000001</v>
      </c>
      <c r="K394" s="140" t="s">
        <v>395</v>
      </c>
      <c r="L394" s="139">
        <v>3.5</v>
      </c>
    </row>
    <row r="395" spans="1:12" ht="13.5" hidden="1" customHeight="1">
      <c r="A395" s="140" t="s">
        <v>394</v>
      </c>
      <c r="B395" s="139">
        <v>4</v>
      </c>
      <c r="C395" s="140" t="s">
        <v>18</v>
      </c>
      <c r="D395" s="140" t="s">
        <v>19</v>
      </c>
      <c r="E395" s="139">
        <v>-0.14760000000000001</v>
      </c>
      <c r="F395" s="139">
        <v>2.4542999999999999</v>
      </c>
      <c r="G395" s="139">
        <v>-2.9930000000000001E-4</v>
      </c>
      <c r="H395" s="139">
        <v>0.28859000000000001</v>
      </c>
      <c r="I395" s="139">
        <v>-2.5400000000000002E-3</v>
      </c>
      <c r="J395" s="139">
        <v>-2.8831199999999999</v>
      </c>
      <c r="K395" s="140" t="s">
        <v>395</v>
      </c>
      <c r="L395" s="139">
        <v>4</v>
      </c>
    </row>
    <row r="396" spans="1:12" ht="13.5" hidden="1" customHeight="1">
      <c r="A396" s="140" t="s">
        <v>396</v>
      </c>
      <c r="B396" s="139">
        <v>0</v>
      </c>
      <c r="C396" s="140" t="s">
        <v>18</v>
      </c>
      <c r="D396" s="140" t="s">
        <v>19</v>
      </c>
      <c r="E396" s="139">
        <v>7.6200000000000004E-2</v>
      </c>
      <c r="F396" s="139">
        <v>-3.6166</v>
      </c>
      <c r="G396" s="139">
        <v>1.4100000000000001E-4</v>
      </c>
      <c r="H396" s="139">
        <v>1.03E-2</v>
      </c>
      <c r="I396" s="139">
        <v>2.0899999999999998E-3</v>
      </c>
      <c r="J396" s="139">
        <v>-1.83497</v>
      </c>
      <c r="K396" s="140" t="s">
        <v>397</v>
      </c>
      <c r="L396" s="139">
        <v>0</v>
      </c>
    </row>
    <row r="397" spans="1:12" ht="13.5" hidden="1" customHeight="1">
      <c r="A397" s="140" t="s">
        <v>396</v>
      </c>
      <c r="B397" s="139">
        <v>0.5</v>
      </c>
      <c r="C397" s="140" t="s">
        <v>18</v>
      </c>
      <c r="D397" s="140" t="s">
        <v>19</v>
      </c>
      <c r="E397" s="139">
        <v>7.6200000000000004E-2</v>
      </c>
      <c r="F397" s="139">
        <v>-2.9630999999999998</v>
      </c>
      <c r="G397" s="139">
        <v>1.4100000000000001E-4</v>
      </c>
      <c r="H397" s="139">
        <v>1.03E-2</v>
      </c>
      <c r="I397" s="139">
        <v>2.0300000000000001E-3</v>
      </c>
      <c r="J397" s="139">
        <v>-0.19006000000000001</v>
      </c>
      <c r="K397" s="140" t="s">
        <v>397</v>
      </c>
      <c r="L397" s="139">
        <v>0.5</v>
      </c>
    </row>
    <row r="398" spans="1:12" ht="13.5" hidden="1" customHeight="1">
      <c r="A398" s="140" t="s">
        <v>396</v>
      </c>
      <c r="B398" s="139">
        <v>1</v>
      </c>
      <c r="C398" s="140" t="s">
        <v>18</v>
      </c>
      <c r="D398" s="140" t="s">
        <v>19</v>
      </c>
      <c r="E398" s="139">
        <v>7.6200000000000004E-2</v>
      </c>
      <c r="F398" s="139">
        <v>-2.3096000000000001</v>
      </c>
      <c r="G398" s="139">
        <v>1.4100000000000001E-4</v>
      </c>
      <c r="H398" s="139">
        <v>1.03E-2</v>
      </c>
      <c r="I398" s="139">
        <v>1.97E-3</v>
      </c>
      <c r="J398" s="139">
        <v>1.1281099999999999</v>
      </c>
      <c r="K398" s="140" t="s">
        <v>397</v>
      </c>
      <c r="L398" s="139">
        <v>1</v>
      </c>
    </row>
    <row r="399" spans="1:12" ht="13.5" hidden="1" customHeight="1">
      <c r="A399" s="140" t="s">
        <v>396</v>
      </c>
      <c r="B399" s="139">
        <v>1.5</v>
      </c>
      <c r="C399" s="140" t="s">
        <v>18</v>
      </c>
      <c r="D399" s="140" t="s">
        <v>19</v>
      </c>
      <c r="E399" s="139">
        <v>7.6200000000000004E-2</v>
      </c>
      <c r="F399" s="139">
        <v>-1.6560999999999999</v>
      </c>
      <c r="G399" s="139">
        <v>1.4100000000000001E-4</v>
      </c>
      <c r="H399" s="139">
        <v>1.03E-2</v>
      </c>
      <c r="I399" s="139">
        <v>1.9E-3</v>
      </c>
      <c r="J399" s="139">
        <v>2.1195200000000001</v>
      </c>
      <c r="K399" s="140" t="s">
        <v>397</v>
      </c>
      <c r="L399" s="139">
        <v>1.5</v>
      </c>
    </row>
    <row r="400" spans="1:12" ht="13.5" hidden="1" customHeight="1">
      <c r="A400" s="140" t="s">
        <v>396</v>
      </c>
      <c r="B400" s="139">
        <v>2</v>
      </c>
      <c r="C400" s="140" t="s">
        <v>18</v>
      </c>
      <c r="D400" s="140" t="s">
        <v>19</v>
      </c>
      <c r="E400" s="139">
        <v>7.6200000000000004E-2</v>
      </c>
      <c r="F400" s="139">
        <v>-1.0025999999999999</v>
      </c>
      <c r="G400" s="139">
        <v>1.4100000000000001E-4</v>
      </c>
      <c r="H400" s="139">
        <v>1.03E-2</v>
      </c>
      <c r="I400" s="139">
        <v>1.8400000000000001E-3</v>
      </c>
      <c r="J400" s="139">
        <v>2.7841800000000001</v>
      </c>
      <c r="K400" s="140" t="s">
        <v>397</v>
      </c>
      <c r="L400" s="139">
        <v>2</v>
      </c>
    </row>
    <row r="401" spans="1:12" ht="13.5" hidden="1" customHeight="1">
      <c r="A401" s="140" t="s">
        <v>396</v>
      </c>
      <c r="B401" s="139">
        <v>2.5</v>
      </c>
      <c r="C401" s="140" t="s">
        <v>18</v>
      </c>
      <c r="D401" s="140" t="s">
        <v>19</v>
      </c>
      <c r="E401" s="139">
        <v>7.6200000000000004E-2</v>
      </c>
      <c r="F401" s="139">
        <v>-0.34910000000000002</v>
      </c>
      <c r="G401" s="139">
        <v>1.4100000000000001E-4</v>
      </c>
      <c r="H401" s="139">
        <v>1.03E-2</v>
      </c>
      <c r="I401" s="139">
        <v>1.7799999999999999E-3</v>
      </c>
      <c r="J401" s="139">
        <v>3.1221000000000001</v>
      </c>
      <c r="K401" s="140" t="s">
        <v>397</v>
      </c>
      <c r="L401" s="139">
        <v>2.5</v>
      </c>
    </row>
    <row r="402" spans="1:12" ht="13.5" hidden="1" customHeight="1">
      <c r="A402" s="140" t="s">
        <v>396</v>
      </c>
      <c r="B402" s="139">
        <v>3</v>
      </c>
      <c r="C402" s="140" t="s">
        <v>18</v>
      </c>
      <c r="D402" s="140" t="s">
        <v>19</v>
      </c>
      <c r="E402" s="139">
        <v>7.6200000000000004E-2</v>
      </c>
      <c r="F402" s="139">
        <v>0.3044</v>
      </c>
      <c r="G402" s="139">
        <v>1.4100000000000001E-4</v>
      </c>
      <c r="H402" s="139">
        <v>1.03E-2</v>
      </c>
      <c r="I402" s="139">
        <v>1.7700000000000001E-3</v>
      </c>
      <c r="J402" s="139">
        <v>3.2134100000000001</v>
      </c>
      <c r="K402" s="140" t="s">
        <v>397</v>
      </c>
      <c r="L402" s="139">
        <v>3</v>
      </c>
    </row>
    <row r="403" spans="1:12" ht="13.5" hidden="1" customHeight="1">
      <c r="A403" s="140" t="s">
        <v>396</v>
      </c>
      <c r="B403" s="139">
        <v>3.5</v>
      </c>
      <c r="C403" s="140" t="s">
        <v>18</v>
      </c>
      <c r="D403" s="140" t="s">
        <v>19</v>
      </c>
      <c r="E403" s="139">
        <v>7.6200000000000004E-2</v>
      </c>
      <c r="F403" s="139">
        <v>0.95789999999999997</v>
      </c>
      <c r="G403" s="139">
        <v>1.4100000000000001E-4</v>
      </c>
      <c r="H403" s="139">
        <v>1.03E-2</v>
      </c>
      <c r="I403" s="139">
        <v>1.7600000000000001E-3</v>
      </c>
      <c r="J403" s="139">
        <v>3.2054399999999998</v>
      </c>
      <c r="K403" s="140" t="s">
        <v>397</v>
      </c>
      <c r="L403" s="139">
        <v>3.5</v>
      </c>
    </row>
    <row r="404" spans="1:12" ht="13.5" hidden="1" customHeight="1">
      <c r="A404" s="140" t="s">
        <v>396</v>
      </c>
      <c r="B404" s="139">
        <v>4</v>
      </c>
      <c r="C404" s="140" t="s">
        <v>18</v>
      </c>
      <c r="D404" s="140" t="s">
        <v>19</v>
      </c>
      <c r="E404" s="139">
        <v>7.6200000000000004E-2</v>
      </c>
      <c r="F404" s="139">
        <v>1.6113999999999999</v>
      </c>
      <c r="G404" s="139">
        <v>1.4100000000000001E-4</v>
      </c>
      <c r="H404" s="139">
        <v>1.03E-2</v>
      </c>
      <c r="I404" s="139">
        <v>1.75E-3</v>
      </c>
      <c r="J404" s="139">
        <v>2.87073</v>
      </c>
      <c r="K404" s="140" t="s">
        <v>397</v>
      </c>
      <c r="L404" s="139">
        <v>4</v>
      </c>
    </row>
    <row r="405" spans="1:12" ht="13.5" hidden="1" customHeight="1">
      <c r="A405" s="140" t="s">
        <v>396</v>
      </c>
      <c r="B405" s="139">
        <v>4.5</v>
      </c>
      <c r="C405" s="140" t="s">
        <v>18</v>
      </c>
      <c r="D405" s="140" t="s">
        <v>19</v>
      </c>
      <c r="E405" s="139">
        <v>7.6200000000000004E-2</v>
      </c>
      <c r="F405" s="139">
        <v>2.2648999999999999</v>
      </c>
      <c r="G405" s="139">
        <v>1.4100000000000001E-4</v>
      </c>
      <c r="H405" s="139">
        <v>1.03E-2</v>
      </c>
      <c r="I405" s="139">
        <v>1.74E-3</v>
      </c>
      <c r="J405" s="139">
        <v>2.2092700000000001</v>
      </c>
      <c r="K405" s="140" t="s">
        <v>397</v>
      </c>
      <c r="L405" s="139">
        <v>4.5</v>
      </c>
    </row>
    <row r="406" spans="1:12" ht="13.5" hidden="1" customHeight="1">
      <c r="A406" s="140" t="s">
        <v>396</v>
      </c>
      <c r="B406" s="139">
        <v>5</v>
      </c>
      <c r="C406" s="140" t="s">
        <v>18</v>
      </c>
      <c r="D406" s="140" t="s">
        <v>19</v>
      </c>
      <c r="E406" s="139">
        <v>7.6200000000000004E-2</v>
      </c>
      <c r="F406" s="139">
        <v>2.9184000000000001</v>
      </c>
      <c r="G406" s="139">
        <v>1.4100000000000001E-4</v>
      </c>
      <c r="H406" s="139">
        <v>1.03E-2</v>
      </c>
      <c r="I406" s="139">
        <v>1.72E-3</v>
      </c>
      <c r="J406" s="139">
        <v>1.22105</v>
      </c>
      <c r="K406" s="140" t="s">
        <v>397</v>
      </c>
      <c r="L406" s="139">
        <v>5</v>
      </c>
    </row>
    <row r="407" spans="1:12" ht="13.5" hidden="1" customHeight="1">
      <c r="A407" s="140" t="s">
        <v>396</v>
      </c>
      <c r="B407" s="139">
        <v>5.5</v>
      </c>
      <c r="C407" s="140" t="s">
        <v>18</v>
      </c>
      <c r="D407" s="140" t="s">
        <v>19</v>
      </c>
      <c r="E407" s="139">
        <v>7.6200000000000004E-2</v>
      </c>
      <c r="F407" s="139">
        <v>3.5718999999999999</v>
      </c>
      <c r="G407" s="139">
        <v>1.4100000000000001E-4</v>
      </c>
      <c r="H407" s="139">
        <v>1.03E-2</v>
      </c>
      <c r="I407" s="139">
        <v>1.7099999999999999E-3</v>
      </c>
      <c r="J407" s="139">
        <v>-9.3909999999999993E-2</v>
      </c>
      <c r="K407" s="140" t="s">
        <v>397</v>
      </c>
      <c r="L407" s="139">
        <v>5.5</v>
      </c>
    </row>
    <row r="408" spans="1:12" ht="13.5" hidden="1" customHeight="1">
      <c r="A408" s="140" t="s">
        <v>396</v>
      </c>
      <c r="B408" s="139">
        <v>6</v>
      </c>
      <c r="C408" s="140" t="s">
        <v>18</v>
      </c>
      <c r="D408" s="140" t="s">
        <v>19</v>
      </c>
      <c r="E408" s="139">
        <v>7.6200000000000004E-2</v>
      </c>
      <c r="F408" s="139">
        <v>4.2253999999999996</v>
      </c>
      <c r="G408" s="139">
        <v>1.4100000000000001E-4</v>
      </c>
      <c r="H408" s="139">
        <v>1.03E-2</v>
      </c>
      <c r="I408" s="139">
        <v>1.6999999999999999E-3</v>
      </c>
      <c r="J408" s="139">
        <v>-1.7356199999999999</v>
      </c>
      <c r="K408" s="140" t="s">
        <v>397</v>
      </c>
      <c r="L408" s="139">
        <v>6</v>
      </c>
    </row>
    <row r="409" spans="1:12" ht="13.5" hidden="1" customHeight="1">
      <c r="A409" s="140" t="s">
        <v>396</v>
      </c>
      <c r="B409" s="139">
        <v>0</v>
      </c>
      <c r="C409" s="140" t="s">
        <v>18</v>
      </c>
      <c r="D409" s="140" t="s">
        <v>19</v>
      </c>
      <c r="E409" s="139">
        <v>-1.9900000000000001E-2</v>
      </c>
      <c r="F409" s="139">
        <v>-4.2317999999999998</v>
      </c>
      <c r="G409" s="139">
        <v>-1.7249999999999999E-4</v>
      </c>
      <c r="H409" s="139">
        <v>5.1599999999999997E-3</v>
      </c>
      <c r="I409" s="139">
        <v>-1.8699999999999999E-3</v>
      </c>
      <c r="J409" s="139">
        <v>-3.6005600000000002</v>
      </c>
      <c r="K409" s="140" t="s">
        <v>397</v>
      </c>
      <c r="L409" s="139">
        <v>0</v>
      </c>
    </row>
    <row r="410" spans="1:12" ht="13.5" hidden="1" customHeight="1">
      <c r="A410" s="140" t="s">
        <v>396</v>
      </c>
      <c r="B410" s="139">
        <v>0.5</v>
      </c>
      <c r="C410" s="140" t="s">
        <v>18</v>
      </c>
      <c r="D410" s="140" t="s">
        <v>19</v>
      </c>
      <c r="E410" s="139">
        <v>-1.9900000000000001E-2</v>
      </c>
      <c r="F410" s="139">
        <v>-3.5783</v>
      </c>
      <c r="G410" s="139">
        <v>-1.7249999999999999E-4</v>
      </c>
      <c r="H410" s="139">
        <v>5.1599999999999997E-3</v>
      </c>
      <c r="I410" s="139">
        <v>-1.7799999999999999E-3</v>
      </c>
      <c r="J410" s="139">
        <v>-1.6480300000000001</v>
      </c>
      <c r="K410" s="140" t="s">
        <v>397</v>
      </c>
      <c r="L410" s="139">
        <v>0.5</v>
      </c>
    </row>
    <row r="411" spans="1:12" ht="13.5" hidden="1" customHeight="1">
      <c r="A411" s="140" t="s">
        <v>396</v>
      </c>
      <c r="B411" s="139">
        <v>1</v>
      </c>
      <c r="C411" s="140" t="s">
        <v>18</v>
      </c>
      <c r="D411" s="140" t="s">
        <v>19</v>
      </c>
      <c r="E411" s="139">
        <v>-1.9900000000000001E-2</v>
      </c>
      <c r="F411" s="139">
        <v>-2.9247999999999998</v>
      </c>
      <c r="G411" s="139">
        <v>-1.7249999999999999E-4</v>
      </c>
      <c r="H411" s="139">
        <v>5.1599999999999997E-3</v>
      </c>
      <c r="I411" s="139">
        <v>-1.6999999999999999E-3</v>
      </c>
      <c r="J411" s="139">
        <v>-2.2239999999999999E-2</v>
      </c>
      <c r="K411" s="140" t="s">
        <v>397</v>
      </c>
      <c r="L411" s="139">
        <v>1</v>
      </c>
    </row>
    <row r="412" spans="1:12" ht="13.5" hidden="1" customHeight="1">
      <c r="A412" s="140" t="s">
        <v>396</v>
      </c>
      <c r="B412" s="139">
        <v>1.5</v>
      </c>
      <c r="C412" s="140" t="s">
        <v>18</v>
      </c>
      <c r="D412" s="140" t="s">
        <v>19</v>
      </c>
      <c r="E412" s="139">
        <v>-1.9900000000000001E-2</v>
      </c>
      <c r="F412" s="139">
        <v>-2.2713000000000001</v>
      </c>
      <c r="G412" s="139">
        <v>-1.7249999999999999E-4</v>
      </c>
      <c r="H412" s="139">
        <v>5.1599999999999997E-3</v>
      </c>
      <c r="I412" s="139">
        <v>-1.6100000000000001E-3</v>
      </c>
      <c r="J412" s="139">
        <v>1.2767999999999999</v>
      </c>
      <c r="K412" s="140" t="s">
        <v>397</v>
      </c>
      <c r="L412" s="139">
        <v>1.5</v>
      </c>
    </row>
    <row r="413" spans="1:12" ht="13.5" hidden="1" customHeight="1">
      <c r="A413" s="140" t="s">
        <v>396</v>
      </c>
      <c r="B413" s="139">
        <v>2</v>
      </c>
      <c r="C413" s="140" t="s">
        <v>18</v>
      </c>
      <c r="D413" s="140" t="s">
        <v>19</v>
      </c>
      <c r="E413" s="139">
        <v>-1.9900000000000001E-2</v>
      </c>
      <c r="F413" s="139">
        <v>-1.6177999999999999</v>
      </c>
      <c r="G413" s="139">
        <v>-1.7249999999999999E-4</v>
      </c>
      <c r="H413" s="139">
        <v>5.1599999999999997E-3</v>
      </c>
      <c r="I413" s="139">
        <v>-1.5200000000000001E-3</v>
      </c>
      <c r="J413" s="139">
        <v>2.2490800000000002</v>
      </c>
      <c r="K413" s="140" t="s">
        <v>397</v>
      </c>
      <c r="L413" s="139">
        <v>2</v>
      </c>
    </row>
    <row r="414" spans="1:12" ht="13.5" hidden="1" customHeight="1">
      <c r="A414" s="140" t="s">
        <v>396</v>
      </c>
      <c r="B414" s="139">
        <v>2.5</v>
      </c>
      <c r="C414" s="140" t="s">
        <v>18</v>
      </c>
      <c r="D414" s="140" t="s">
        <v>19</v>
      </c>
      <c r="E414" s="139">
        <v>-1.9900000000000001E-2</v>
      </c>
      <c r="F414" s="139">
        <v>-0.96430000000000005</v>
      </c>
      <c r="G414" s="139">
        <v>-1.7249999999999999E-4</v>
      </c>
      <c r="H414" s="139">
        <v>5.1599999999999997E-3</v>
      </c>
      <c r="I414" s="139">
        <v>-1.4400000000000001E-3</v>
      </c>
      <c r="J414" s="139">
        <v>2.8946200000000002</v>
      </c>
      <c r="K414" s="140" t="s">
        <v>397</v>
      </c>
      <c r="L414" s="139">
        <v>2.5</v>
      </c>
    </row>
    <row r="415" spans="1:12" ht="13.5" hidden="1" customHeight="1">
      <c r="A415" s="140" t="s">
        <v>396</v>
      </c>
      <c r="B415" s="139">
        <v>3</v>
      </c>
      <c r="C415" s="140" t="s">
        <v>18</v>
      </c>
      <c r="D415" s="140" t="s">
        <v>19</v>
      </c>
      <c r="E415" s="139">
        <v>-1.9900000000000001E-2</v>
      </c>
      <c r="F415" s="139">
        <v>-0.31080000000000002</v>
      </c>
      <c r="G415" s="139">
        <v>-1.7249999999999999E-4</v>
      </c>
      <c r="H415" s="139">
        <v>5.1599999999999997E-3</v>
      </c>
      <c r="I415" s="139">
        <v>-1.3500000000000001E-3</v>
      </c>
      <c r="J415" s="139">
        <v>3.1332599999999999</v>
      </c>
      <c r="K415" s="140" t="s">
        <v>397</v>
      </c>
      <c r="L415" s="139">
        <v>3</v>
      </c>
    </row>
    <row r="416" spans="1:12" ht="13.5" hidden="1" customHeight="1">
      <c r="A416" s="140" t="s">
        <v>396</v>
      </c>
      <c r="B416" s="139">
        <v>3.5</v>
      </c>
      <c r="C416" s="140" t="s">
        <v>18</v>
      </c>
      <c r="D416" s="140" t="s">
        <v>19</v>
      </c>
      <c r="E416" s="139">
        <v>-1.9900000000000001E-2</v>
      </c>
      <c r="F416" s="139">
        <v>0.3427</v>
      </c>
      <c r="G416" s="139">
        <v>-1.7249999999999999E-4</v>
      </c>
      <c r="H416" s="139">
        <v>5.1599999999999997E-3</v>
      </c>
      <c r="I416" s="139">
        <v>-1.2600000000000001E-3</v>
      </c>
      <c r="J416" s="139">
        <v>2.8176700000000001</v>
      </c>
      <c r="K416" s="140" t="s">
        <v>397</v>
      </c>
      <c r="L416" s="139">
        <v>3.5</v>
      </c>
    </row>
    <row r="417" spans="1:12" ht="13.5" hidden="1" customHeight="1">
      <c r="A417" s="140" t="s">
        <v>396</v>
      </c>
      <c r="B417" s="139">
        <v>4</v>
      </c>
      <c r="C417" s="140" t="s">
        <v>18</v>
      </c>
      <c r="D417" s="140" t="s">
        <v>19</v>
      </c>
      <c r="E417" s="139">
        <v>-1.9900000000000001E-2</v>
      </c>
      <c r="F417" s="139">
        <v>0.99619999999999997</v>
      </c>
      <c r="G417" s="139">
        <v>-1.7249999999999999E-4</v>
      </c>
      <c r="H417" s="139">
        <v>5.1599999999999997E-3</v>
      </c>
      <c r="I417" s="139">
        <v>-1.1800000000000001E-3</v>
      </c>
      <c r="J417" s="139">
        <v>2.1753399999999998</v>
      </c>
      <c r="K417" s="140" t="s">
        <v>397</v>
      </c>
      <c r="L417" s="139">
        <v>4</v>
      </c>
    </row>
    <row r="418" spans="1:12" ht="13.5" hidden="1" customHeight="1">
      <c r="A418" s="140" t="s">
        <v>396</v>
      </c>
      <c r="B418" s="139">
        <v>4.5</v>
      </c>
      <c r="C418" s="140" t="s">
        <v>18</v>
      </c>
      <c r="D418" s="140" t="s">
        <v>19</v>
      </c>
      <c r="E418" s="139">
        <v>-1.9900000000000001E-2</v>
      </c>
      <c r="F418" s="139">
        <v>1.6496999999999999</v>
      </c>
      <c r="G418" s="139">
        <v>-1.7249999999999999E-4</v>
      </c>
      <c r="H418" s="139">
        <v>5.1599999999999997E-3</v>
      </c>
      <c r="I418" s="139">
        <v>-1.09E-3</v>
      </c>
      <c r="J418" s="139">
        <v>1.20625</v>
      </c>
      <c r="K418" s="140" t="s">
        <v>397</v>
      </c>
      <c r="L418" s="139">
        <v>4.5</v>
      </c>
    </row>
    <row r="419" spans="1:12" ht="13.5" hidden="1" customHeight="1">
      <c r="A419" s="140" t="s">
        <v>396</v>
      </c>
      <c r="B419" s="139">
        <v>5</v>
      </c>
      <c r="C419" s="140" t="s">
        <v>18</v>
      </c>
      <c r="D419" s="140" t="s">
        <v>19</v>
      </c>
      <c r="E419" s="139">
        <v>-1.9900000000000001E-2</v>
      </c>
      <c r="F419" s="139">
        <v>2.3031999999999999</v>
      </c>
      <c r="G419" s="139">
        <v>-1.7249999999999999E-4</v>
      </c>
      <c r="H419" s="139">
        <v>5.1599999999999997E-3</v>
      </c>
      <c r="I419" s="139">
        <v>-1.0399999999999999E-3</v>
      </c>
      <c r="J419" s="139">
        <v>-8.9590000000000003E-2</v>
      </c>
      <c r="K419" s="140" t="s">
        <v>397</v>
      </c>
      <c r="L419" s="139">
        <v>5</v>
      </c>
    </row>
    <row r="420" spans="1:12" ht="13.5" hidden="1" customHeight="1">
      <c r="A420" s="140" t="s">
        <v>396</v>
      </c>
      <c r="B420" s="139">
        <v>5.5</v>
      </c>
      <c r="C420" s="140" t="s">
        <v>18</v>
      </c>
      <c r="D420" s="140" t="s">
        <v>19</v>
      </c>
      <c r="E420" s="139">
        <v>-1.9900000000000001E-2</v>
      </c>
      <c r="F420" s="139">
        <v>2.9567000000000001</v>
      </c>
      <c r="G420" s="139">
        <v>-1.7249999999999999E-4</v>
      </c>
      <c r="H420" s="139">
        <v>5.1599999999999997E-3</v>
      </c>
      <c r="I420" s="139">
        <v>-1.0300000000000001E-3</v>
      </c>
      <c r="J420" s="139">
        <v>-1.71217</v>
      </c>
      <c r="K420" s="140" t="s">
        <v>397</v>
      </c>
      <c r="L420" s="139">
        <v>5.5</v>
      </c>
    </row>
    <row r="421" spans="1:12" ht="13.5" hidden="1" customHeight="1">
      <c r="A421" s="140" t="s">
        <v>396</v>
      </c>
      <c r="B421" s="139">
        <v>6</v>
      </c>
      <c r="C421" s="140" t="s">
        <v>18</v>
      </c>
      <c r="D421" s="140" t="s">
        <v>19</v>
      </c>
      <c r="E421" s="139">
        <v>-1.9900000000000001E-2</v>
      </c>
      <c r="F421" s="139">
        <v>3.6101999999999999</v>
      </c>
      <c r="G421" s="139">
        <v>-1.7249999999999999E-4</v>
      </c>
      <c r="H421" s="139">
        <v>5.1599999999999997E-3</v>
      </c>
      <c r="I421" s="139">
        <v>-1.0200000000000001E-3</v>
      </c>
      <c r="J421" s="139">
        <v>-3.6615099999999998</v>
      </c>
      <c r="K421" s="140" t="s">
        <v>397</v>
      </c>
      <c r="L421" s="139">
        <v>6</v>
      </c>
    </row>
    <row r="422" spans="1:12" ht="13.5" hidden="1" customHeight="1">
      <c r="A422" s="140" t="s">
        <v>398</v>
      </c>
      <c r="B422" s="139">
        <v>0</v>
      </c>
      <c r="C422" s="140" t="s">
        <v>18</v>
      </c>
      <c r="D422" s="140" t="s">
        <v>19</v>
      </c>
      <c r="E422" s="139">
        <v>0.59860000000000002</v>
      </c>
      <c r="F422" s="139">
        <v>-3.2603</v>
      </c>
      <c r="G422" s="139">
        <v>5.1999999999999998E-3</v>
      </c>
      <c r="H422" s="139">
        <v>0.14399999999999999</v>
      </c>
      <c r="I422" s="139">
        <v>1.609E-2</v>
      </c>
      <c r="J422" s="139">
        <v>-2.33996</v>
      </c>
      <c r="K422" s="140" t="s">
        <v>399</v>
      </c>
      <c r="L422" s="139">
        <v>0</v>
      </c>
    </row>
    <row r="423" spans="1:12" ht="13.5" hidden="1" customHeight="1">
      <c r="A423" s="140" t="s">
        <v>398</v>
      </c>
      <c r="B423" s="139">
        <v>0.45</v>
      </c>
      <c r="C423" s="140" t="s">
        <v>18</v>
      </c>
      <c r="D423" s="140" t="s">
        <v>19</v>
      </c>
      <c r="E423" s="139">
        <v>0.59860000000000002</v>
      </c>
      <c r="F423" s="139">
        <v>-2.6720999999999999</v>
      </c>
      <c r="G423" s="139">
        <v>5.1999999999999998E-3</v>
      </c>
      <c r="H423" s="139">
        <v>0.14399999999999999</v>
      </c>
      <c r="I423" s="139">
        <v>1.374E-2</v>
      </c>
      <c r="J423" s="139">
        <v>-1.00518</v>
      </c>
      <c r="K423" s="140" t="s">
        <v>399</v>
      </c>
      <c r="L423" s="139">
        <v>0.45</v>
      </c>
    </row>
    <row r="424" spans="1:12" ht="13.5" hidden="1" customHeight="1">
      <c r="A424" s="140" t="s">
        <v>398</v>
      </c>
      <c r="B424" s="139">
        <v>0.9</v>
      </c>
      <c r="C424" s="140" t="s">
        <v>18</v>
      </c>
      <c r="D424" s="140" t="s">
        <v>19</v>
      </c>
      <c r="E424" s="139">
        <v>0.59860000000000002</v>
      </c>
      <c r="F424" s="139">
        <v>-2.0840000000000001</v>
      </c>
      <c r="G424" s="139">
        <v>5.1999999999999998E-3</v>
      </c>
      <c r="H424" s="139">
        <v>0.14399999999999999</v>
      </c>
      <c r="I424" s="139">
        <v>1.1390000000000001E-2</v>
      </c>
      <c r="J424" s="139">
        <v>6.4939999999999998E-2</v>
      </c>
      <c r="K424" s="140" t="s">
        <v>399</v>
      </c>
      <c r="L424" s="139">
        <v>0.9</v>
      </c>
    </row>
    <row r="425" spans="1:12" ht="13.5" hidden="1" customHeight="1">
      <c r="A425" s="140" t="s">
        <v>398</v>
      </c>
      <c r="B425" s="139">
        <v>1.35</v>
      </c>
      <c r="C425" s="140" t="s">
        <v>18</v>
      </c>
      <c r="D425" s="140" t="s">
        <v>19</v>
      </c>
      <c r="E425" s="139">
        <v>0.59860000000000002</v>
      </c>
      <c r="F425" s="139">
        <v>-1.4958</v>
      </c>
      <c r="G425" s="139">
        <v>5.1999999999999998E-3</v>
      </c>
      <c r="H425" s="139">
        <v>0.14399999999999999</v>
      </c>
      <c r="I425" s="139">
        <v>9.0399999999999994E-3</v>
      </c>
      <c r="J425" s="139">
        <v>0.93418000000000001</v>
      </c>
      <c r="K425" s="140" t="s">
        <v>399</v>
      </c>
      <c r="L425" s="139">
        <v>1.35</v>
      </c>
    </row>
    <row r="426" spans="1:12" ht="13.5" hidden="1" customHeight="1">
      <c r="A426" s="140" t="s">
        <v>398</v>
      </c>
      <c r="B426" s="139">
        <v>1.8</v>
      </c>
      <c r="C426" s="140" t="s">
        <v>18</v>
      </c>
      <c r="D426" s="140" t="s">
        <v>19</v>
      </c>
      <c r="E426" s="139">
        <v>0.59860000000000002</v>
      </c>
      <c r="F426" s="139">
        <v>-0.90769999999999995</v>
      </c>
      <c r="G426" s="139">
        <v>5.1999999999999998E-3</v>
      </c>
      <c r="H426" s="139">
        <v>0.14399999999999999</v>
      </c>
      <c r="I426" s="139">
        <v>6.6899999999999998E-3</v>
      </c>
      <c r="J426" s="139">
        <v>1.5982499999999999</v>
      </c>
      <c r="K426" s="140" t="s">
        <v>399</v>
      </c>
      <c r="L426" s="139">
        <v>1.8</v>
      </c>
    </row>
    <row r="427" spans="1:12" ht="13.5" hidden="1" customHeight="1">
      <c r="A427" s="140" t="s">
        <v>398</v>
      </c>
      <c r="B427" s="139">
        <v>2.25</v>
      </c>
      <c r="C427" s="140" t="s">
        <v>18</v>
      </c>
      <c r="D427" s="140" t="s">
        <v>19</v>
      </c>
      <c r="E427" s="139">
        <v>0.59860000000000002</v>
      </c>
      <c r="F427" s="139">
        <v>-0.31950000000000001</v>
      </c>
      <c r="G427" s="139">
        <v>5.1999999999999998E-3</v>
      </c>
      <c r="H427" s="139">
        <v>0.14399999999999999</v>
      </c>
      <c r="I427" s="139">
        <v>4.3400000000000001E-3</v>
      </c>
      <c r="J427" s="139">
        <v>1.9999400000000001</v>
      </c>
      <c r="K427" s="140" t="s">
        <v>399</v>
      </c>
      <c r="L427" s="139">
        <v>2.25</v>
      </c>
    </row>
    <row r="428" spans="1:12" ht="13.5" hidden="1" customHeight="1">
      <c r="A428" s="140" t="s">
        <v>398</v>
      </c>
      <c r="B428" s="139">
        <v>2.7</v>
      </c>
      <c r="C428" s="140" t="s">
        <v>18</v>
      </c>
      <c r="D428" s="140" t="s">
        <v>19</v>
      </c>
      <c r="E428" s="139">
        <v>0.59860000000000002</v>
      </c>
      <c r="F428" s="139">
        <v>0.26860000000000001</v>
      </c>
      <c r="G428" s="139">
        <v>5.1999999999999998E-3</v>
      </c>
      <c r="H428" s="139">
        <v>0.14399999999999999</v>
      </c>
      <c r="I428" s="139">
        <v>1.99E-3</v>
      </c>
      <c r="J428" s="139">
        <v>2.1369600000000002</v>
      </c>
      <c r="K428" s="140" t="s">
        <v>399</v>
      </c>
      <c r="L428" s="139">
        <v>2.7</v>
      </c>
    </row>
    <row r="429" spans="1:12" ht="13.5" hidden="1" customHeight="1">
      <c r="A429" s="140" t="s">
        <v>398</v>
      </c>
      <c r="B429" s="139">
        <v>2.7</v>
      </c>
      <c r="C429" s="140" t="s">
        <v>18</v>
      </c>
      <c r="D429" s="140" t="s">
        <v>19</v>
      </c>
      <c r="E429" s="139">
        <v>1.2878000000000001</v>
      </c>
      <c r="F429" s="139">
        <v>0.53220000000000001</v>
      </c>
      <c r="G429" s="139">
        <v>7.2800000000000004E-2</v>
      </c>
      <c r="H429" s="139">
        <v>0.35726000000000002</v>
      </c>
      <c r="I429" s="139">
        <v>0.11769</v>
      </c>
      <c r="J429" s="139">
        <v>2.7142200000000001</v>
      </c>
      <c r="K429" s="140" t="s">
        <v>400</v>
      </c>
      <c r="L429" s="139">
        <v>0</v>
      </c>
    </row>
    <row r="430" spans="1:12" ht="13.5" hidden="1" customHeight="1">
      <c r="A430" s="140" t="s">
        <v>398</v>
      </c>
      <c r="B430" s="139">
        <v>3.1666699999999999</v>
      </c>
      <c r="C430" s="140" t="s">
        <v>18</v>
      </c>
      <c r="D430" s="140" t="s">
        <v>19</v>
      </c>
      <c r="E430" s="139">
        <v>1.2878000000000001</v>
      </c>
      <c r="F430" s="139">
        <v>1.1420999999999999</v>
      </c>
      <c r="G430" s="139">
        <v>7.2800000000000004E-2</v>
      </c>
      <c r="H430" s="139">
        <v>0.35726000000000002</v>
      </c>
      <c r="I430" s="139">
        <v>8.3710000000000007E-2</v>
      </c>
      <c r="J430" s="139">
        <v>2.3352599999999999</v>
      </c>
      <c r="K430" s="140" t="s">
        <v>400</v>
      </c>
      <c r="L430" s="139">
        <v>0.46666999999999997</v>
      </c>
    </row>
    <row r="431" spans="1:12" ht="13.5" hidden="1" customHeight="1">
      <c r="A431" s="140" t="s">
        <v>398</v>
      </c>
      <c r="B431" s="139">
        <v>3.6333299999999999</v>
      </c>
      <c r="C431" s="140" t="s">
        <v>18</v>
      </c>
      <c r="D431" s="140" t="s">
        <v>19</v>
      </c>
      <c r="E431" s="139">
        <v>1.2878000000000001</v>
      </c>
      <c r="F431" s="139">
        <v>1.7521</v>
      </c>
      <c r="G431" s="139">
        <v>7.2800000000000004E-2</v>
      </c>
      <c r="H431" s="139">
        <v>0.35726000000000002</v>
      </c>
      <c r="I431" s="139">
        <v>4.972E-2</v>
      </c>
      <c r="J431" s="139">
        <v>1.75186</v>
      </c>
      <c r="K431" s="140" t="s">
        <v>400</v>
      </c>
      <c r="L431" s="139">
        <v>0.93332999999999999</v>
      </c>
    </row>
    <row r="432" spans="1:12" ht="13.5" hidden="1" customHeight="1">
      <c r="A432" s="140" t="s">
        <v>398</v>
      </c>
      <c r="B432" s="139">
        <v>4.0999999999999996</v>
      </c>
      <c r="C432" s="140" t="s">
        <v>18</v>
      </c>
      <c r="D432" s="140" t="s">
        <v>19</v>
      </c>
      <c r="E432" s="139">
        <v>1.2878000000000001</v>
      </c>
      <c r="F432" s="139">
        <v>2.3620000000000001</v>
      </c>
      <c r="G432" s="139">
        <v>7.2800000000000004E-2</v>
      </c>
      <c r="H432" s="139">
        <v>0.35726000000000002</v>
      </c>
      <c r="I432" s="139">
        <v>1.5740000000000001E-2</v>
      </c>
      <c r="J432" s="139">
        <v>1.0523199999999999</v>
      </c>
      <c r="K432" s="140" t="s">
        <v>400</v>
      </c>
      <c r="L432" s="139">
        <v>1.4</v>
      </c>
    </row>
    <row r="433" spans="1:12" ht="13.5" hidden="1" customHeight="1">
      <c r="A433" s="140" t="s">
        <v>398</v>
      </c>
      <c r="B433" s="139">
        <v>4.5666700000000002</v>
      </c>
      <c r="C433" s="140" t="s">
        <v>18</v>
      </c>
      <c r="D433" s="140" t="s">
        <v>19</v>
      </c>
      <c r="E433" s="139">
        <v>1.2878000000000001</v>
      </c>
      <c r="F433" s="139">
        <v>2.9719000000000002</v>
      </c>
      <c r="G433" s="139">
        <v>7.2800000000000004E-2</v>
      </c>
      <c r="H433" s="139">
        <v>0.35726000000000002</v>
      </c>
      <c r="I433" s="139">
        <v>1.434E-2</v>
      </c>
      <c r="J433" s="139">
        <v>0.18983</v>
      </c>
      <c r="K433" s="140" t="s">
        <v>400</v>
      </c>
      <c r="L433" s="139">
        <v>1.8666700000000001</v>
      </c>
    </row>
    <row r="434" spans="1:12" ht="13.5" hidden="1" customHeight="1">
      <c r="A434" s="140" t="s">
        <v>398</v>
      </c>
      <c r="B434" s="139">
        <v>5.0333300000000003</v>
      </c>
      <c r="C434" s="140" t="s">
        <v>18</v>
      </c>
      <c r="D434" s="140" t="s">
        <v>19</v>
      </c>
      <c r="E434" s="139">
        <v>1.2878000000000001</v>
      </c>
      <c r="F434" s="139">
        <v>3.5819000000000001</v>
      </c>
      <c r="G434" s="139">
        <v>7.2800000000000004E-2</v>
      </c>
      <c r="H434" s="139">
        <v>0.35726000000000002</v>
      </c>
      <c r="I434" s="139">
        <v>4.2729999999999997E-2</v>
      </c>
      <c r="J434" s="139">
        <v>-0.88646999999999998</v>
      </c>
      <c r="K434" s="140" t="s">
        <v>400</v>
      </c>
      <c r="L434" s="139">
        <v>2.3333300000000001</v>
      </c>
    </row>
    <row r="435" spans="1:12" ht="13.5" hidden="1" customHeight="1">
      <c r="A435" s="140" t="s">
        <v>398</v>
      </c>
      <c r="B435" s="139">
        <v>5.5</v>
      </c>
      <c r="C435" s="140" t="s">
        <v>18</v>
      </c>
      <c r="D435" s="140" t="s">
        <v>19</v>
      </c>
      <c r="E435" s="139">
        <v>1.2878000000000001</v>
      </c>
      <c r="F435" s="139">
        <v>4.1917999999999997</v>
      </c>
      <c r="G435" s="139">
        <v>7.2800000000000004E-2</v>
      </c>
      <c r="H435" s="139">
        <v>0.35726000000000002</v>
      </c>
      <c r="I435" s="139">
        <v>7.1129999999999999E-2</v>
      </c>
      <c r="J435" s="139">
        <v>-2.2474099999999999</v>
      </c>
      <c r="K435" s="140" t="s">
        <v>400</v>
      </c>
      <c r="L435" s="139">
        <v>2.8</v>
      </c>
    </row>
    <row r="436" spans="1:12" ht="13.5" hidden="1" customHeight="1">
      <c r="A436" s="140" t="s">
        <v>398</v>
      </c>
      <c r="B436" s="139">
        <v>0</v>
      </c>
      <c r="C436" s="140" t="s">
        <v>18</v>
      </c>
      <c r="D436" s="140" t="s">
        <v>19</v>
      </c>
      <c r="E436" s="139">
        <v>-0.62780000000000002</v>
      </c>
      <c r="F436" s="139">
        <v>-3.67</v>
      </c>
      <c r="G436" s="139">
        <v>-5.4000000000000003E-3</v>
      </c>
      <c r="H436" s="139">
        <v>-0.19889000000000001</v>
      </c>
      <c r="I436" s="139">
        <v>-2.069E-2</v>
      </c>
      <c r="J436" s="139">
        <v>-3.29169</v>
      </c>
      <c r="K436" s="140" t="s">
        <v>399</v>
      </c>
      <c r="L436" s="139">
        <v>0</v>
      </c>
    </row>
    <row r="437" spans="1:12" ht="13.5" hidden="1" customHeight="1">
      <c r="A437" s="140" t="s">
        <v>398</v>
      </c>
      <c r="B437" s="139">
        <v>0.45</v>
      </c>
      <c r="C437" s="140" t="s">
        <v>18</v>
      </c>
      <c r="D437" s="140" t="s">
        <v>19</v>
      </c>
      <c r="E437" s="139">
        <v>-0.62780000000000002</v>
      </c>
      <c r="F437" s="139">
        <v>-3.0819000000000001</v>
      </c>
      <c r="G437" s="139">
        <v>-5.4000000000000003E-3</v>
      </c>
      <c r="H437" s="139">
        <v>-0.19889000000000001</v>
      </c>
      <c r="I437" s="139">
        <v>-1.831E-2</v>
      </c>
      <c r="J437" s="139">
        <v>-1.77251</v>
      </c>
      <c r="K437" s="140" t="s">
        <v>399</v>
      </c>
      <c r="L437" s="139">
        <v>0.45</v>
      </c>
    </row>
    <row r="438" spans="1:12" ht="13.5" hidden="1" customHeight="1">
      <c r="A438" s="140" t="s">
        <v>398</v>
      </c>
      <c r="B438" s="139">
        <v>0.9</v>
      </c>
      <c r="C438" s="140" t="s">
        <v>18</v>
      </c>
      <c r="D438" s="140" t="s">
        <v>19</v>
      </c>
      <c r="E438" s="139">
        <v>-0.62780000000000002</v>
      </c>
      <c r="F438" s="139">
        <v>-2.4937</v>
      </c>
      <c r="G438" s="139">
        <v>-5.4000000000000003E-3</v>
      </c>
      <c r="H438" s="139">
        <v>-0.19889000000000001</v>
      </c>
      <c r="I438" s="139">
        <v>-1.593E-2</v>
      </c>
      <c r="J438" s="139">
        <v>-0.51800999999999997</v>
      </c>
      <c r="K438" s="140" t="s">
        <v>399</v>
      </c>
      <c r="L438" s="139">
        <v>0.9</v>
      </c>
    </row>
    <row r="439" spans="1:12" ht="13.5" hidden="1" customHeight="1">
      <c r="A439" s="140" t="s">
        <v>398</v>
      </c>
      <c r="B439" s="139">
        <v>1.35</v>
      </c>
      <c r="C439" s="140" t="s">
        <v>18</v>
      </c>
      <c r="D439" s="140" t="s">
        <v>19</v>
      </c>
      <c r="E439" s="139">
        <v>-0.62780000000000002</v>
      </c>
      <c r="F439" s="139">
        <v>-1.9056</v>
      </c>
      <c r="G439" s="139">
        <v>-5.4000000000000003E-3</v>
      </c>
      <c r="H439" s="139">
        <v>-0.19889000000000001</v>
      </c>
      <c r="I439" s="139">
        <v>-1.355E-2</v>
      </c>
      <c r="J439" s="139">
        <v>0.35920000000000002</v>
      </c>
      <c r="K439" s="140" t="s">
        <v>399</v>
      </c>
      <c r="L439" s="139">
        <v>1.35</v>
      </c>
    </row>
    <row r="440" spans="1:12" ht="13.5" hidden="1" customHeight="1">
      <c r="A440" s="140" t="s">
        <v>398</v>
      </c>
      <c r="B440" s="139">
        <v>1.8</v>
      </c>
      <c r="C440" s="140" t="s">
        <v>18</v>
      </c>
      <c r="D440" s="140" t="s">
        <v>19</v>
      </c>
      <c r="E440" s="139">
        <v>-0.62780000000000002</v>
      </c>
      <c r="F440" s="139">
        <v>-1.3173999999999999</v>
      </c>
      <c r="G440" s="139">
        <v>-5.4000000000000003E-3</v>
      </c>
      <c r="H440" s="139">
        <v>-0.19889000000000001</v>
      </c>
      <c r="I440" s="139">
        <v>-1.1180000000000001E-2</v>
      </c>
      <c r="J440" s="139">
        <v>0.96533999999999998</v>
      </c>
      <c r="K440" s="140" t="s">
        <v>399</v>
      </c>
      <c r="L440" s="139">
        <v>1.8</v>
      </c>
    </row>
    <row r="441" spans="1:12" ht="13.5" hidden="1" customHeight="1">
      <c r="A441" s="140" t="s">
        <v>398</v>
      </c>
      <c r="B441" s="139">
        <v>2.25</v>
      </c>
      <c r="C441" s="140" t="s">
        <v>18</v>
      </c>
      <c r="D441" s="140" t="s">
        <v>19</v>
      </c>
      <c r="E441" s="139">
        <v>-0.62780000000000002</v>
      </c>
      <c r="F441" s="139">
        <v>-0.72929999999999995</v>
      </c>
      <c r="G441" s="139">
        <v>-5.4000000000000003E-3</v>
      </c>
      <c r="H441" s="139">
        <v>-0.19889000000000001</v>
      </c>
      <c r="I441" s="139">
        <v>-8.8100000000000001E-3</v>
      </c>
      <c r="J441" s="139">
        <v>1.3068</v>
      </c>
      <c r="K441" s="140" t="s">
        <v>399</v>
      </c>
      <c r="L441" s="139">
        <v>2.25</v>
      </c>
    </row>
    <row r="442" spans="1:12" ht="13.5" hidden="1" customHeight="1">
      <c r="A442" s="140" t="s">
        <v>398</v>
      </c>
      <c r="B442" s="139">
        <v>2.7</v>
      </c>
      <c r="C442" s="140" t="s">
        <v>18</v>
      </c>
      <c r="D442" s="140" t="s">
        <v>19</v>
      </c>
      <c r="E442" s="139">
        <v>-0.62780000000000002</v>
      </c>
      <c r="F442" s="139">
        <v>-0.1411</v>
      </c>
      <c r="G442" s="139">
        <v>-5.4000000000000003E-3</v>
      </c>
      <c r="H442" s="139">
        <v>-0.19889000000000001</v>
      </c>
      <c r="I442" s="139">
        <v>-6.4400000000000004E-3</v>
      </c>
      <c r="J442" s="139">
        <v>1.3835999999999999</v>
      </c>
      <c r="K442" s="140" t="s">
        <v>399</v>
      </c>
      <c r="L442" s="139">
        <v>2.7</v>
      </c>
    </row>
    <row r="443" spans="1:12" ht="13.5" hidden="1" customHeight="1">
      <c r="A443" s="140" t="s">
        <v>398</v>
      </c>
      <c r="B443" s="139">
        <v>2.7</v>
      </c>
      <c r="C443" s="140" t="s">
        <v>18</v>
      </c>
      <c r="D443" s="140" t="s">
        <v>19</v>
      </c>
      <c r="E443" s="139">
        <v>-1.427</v>
      </c>
      <c r="F443" s="139">
        <v>-0.43830000000000002</v>
      </c>
      <c r="G443" s="139">
        <v>-6.0900000000000003E-2</v>
      </c>
      <c r="H443" s="139">
        <v>-0.45663999999999999</v>
      </c>
      <c r="I443" s="139">
        <v>-9.9250000000000005E-2</v>
      </c>
      <c r="J443" s="139">
        <v>1.6486799999999999</v>
      </c>
      <c r="K443" s="140" t="s">
        <v>400</v>
      </c>
      <c r="L443" s="139">
        <v>0</v>
      </c>
    </row>
    <row r="444" spans="1:12" ht="13.5" hidden="1" customHeight="1">
      <c r="A444" s="140" t="s">
        <v>398</v>
      </c>
      <c r="B444" s="139">
        <v>3.1666699999999999</v>
      </c>
      <c r="C444" s="140" t="s">
        <v>18</v>
      </c>
      <c r="D444" s="140" t="s">
        <v>19</v>
      </c>
      <c r="E444" s="139">
        <v>-1.427</v>
      </c>
      <c r="F444" s="139">
        <v>0.1716</v>
      </c>
      <c r="G444" s="139">
        <v>-6.0900000000000003E-2</v>
      </c>
      <c r="H444" s="139">
        <v>-0.45663999999999999</v>
      </c>
      <c r="I444" s="139">
        <v>-7.0860000000000006E-2</v>
      </c>
      <c r="J444" s="139">
        <v>1.71092</v>
      </c>
      <c r="K444" s="140" t="s">
        <v>400</v>
      </c>
      <c r="L444" s="139">
        <v>0.46666999999999997</v>
      </c>
    </row>
    <row r="445" spans="1:12" ht="13.5" hidden="1" customHeight="1">
      <c r="A445" s="140" t="s">
        <v>398</v>
      </c>
      <c r="B445" s="139">
        <v>3.6333299999999999</v>
      </c>
      <c r="C445" s="140" t="s">
        <v>18</v>
      </c>
      <c r="D445" s="140" t="s">
        <v>19</v>
      </c>
      <c r="E445" s="139">
        <v>-1.427</v>
      </c>
      <c r="F445" s="139">
        <v>0.78149999999999997</v>
      </c>
      <c r="G445" s="139">
        <v>-6.0900000000000003E-2</v>
      </c>
      <c r="H445" s="139">
        <v>-0.45663999999999999</v>
      </c>
      <c r="I445" s="139">
        <v>-4.2459999999999998E-2</v>
      </c>
      <c r="J445" s="139">
        <v>1.3930199999999999</v>
      </c>
      <c r="K445" s="140" t="s">
        <v>400</v>
      </c>
      <c r="L445" s="139">
        <v>0.93332999999999999</v>
      </c>
    </row>
    <row r="446" spans="1:12" ht="13.5" hidden="1" customHeight="1">
      <c r="A446" s="140" t="s">
        <v>398</v>
      </c>
      <c r="B446" s="139">
        <v>4.0999999999999996</v>
      </c>
      <c r="C446" s="140" t="s">
        <v>18</v>
      </c>
      <c r="D446" s="140" t="s">
        <v>19</v>
      </c>
      <c r="E446" s="139">
        <v>-1.427</v>
      </c>
      <c r="F446" s="139">
        <v>1.3915</v>
      </c>
      <c r="G446" s="139">
        <v>-6.0900000000000003E-2</v>
      </c>
      <c r="H446" s="139">
        <v>-0.45663999999999999</v>
      </c>
      <c r="I446" s="139">
        <v>-1.406E-2</v>
      </c>
      <c r="J446" s="139">
        <v>0.61607999999999996</v>
      </c>
      <c r="K446" s="140" t="s">
        <v>400</v>
      </c>
      <c r="L446" s="139">
        <v>1.4</v>
      </c>
    </row>
    <row r="447" spans="1:12" ht="13.5" hidden="1" customHeight="1">
      <c r="A447" s="140" t="s">
        <v>398</v>
      </c>
      <c r="B447" s="139">
        <v>4.5666700000000002</v>
      </c>
      <c r="C447" s="140" t="s">
        <v>18</v>
      </c>
      <c r="D447" s="140" t="s">
        <v>19</v>
      </c>
      <c r="E447" s="139">
        <v>-1.427</v>
      </c>
      <c r="F447" s="139">
        <v>2.0013999999999998</v>
      </c>
      <c r="G447" s="139">
        <v>-6.0900000000000003E-2</v>
      </c>
      <c r="H447" s="139">
        <v>-0.45663999999999999</v>
      </c>
      <c r="I447" s="139">
        <v>-1.8239999999999999E-2</v>
      </c>
      <c r="J447" s="139">
        <v>-0.57928999999999997</v>
      </c>
      <c r="K447" s="140" t="s">
        <v>400</v>
      </c>
      <c r="L447" s="139">
        <v>1.8666700000000001</v>
      </c>
    </row>
    <row r="448" spans="1:12" ht="13.5" hidden="1" customHeight="1">
      <c r="A448" s="140" t="s">
        <v>398</v>
      </c>
      <c r="B448" s="139">
        <v>5.0333300000000003</v>
      </c>
      <c r="C448" s="140" t="s">
        <v>18</v>
      </c>
      <c r="D448" s="140" t="s">
        <v>19</v>
      </c>
      <c r="E448" s="139">
        <v>-1.427</v>
      </c>
      <c r="F448" s="139">
        <v>2.6113</v>
      </c>
      <c r="G448" s="139">
        <v>-6.0900000000000003E-2</v>
      </c>
      <c r="H448" s="139">
        <v>-0.45663999999999999</v>
      </c>
      <c r="I448" s="139">
        <v>-5.2220000000000003E-2</v>
      </c>
      <c r="J448" s="139">
        <v>-2.1084999999999998</v>
      </c>
      <c r="K448" s="140" t="s">
        <v>400</v>
      </c>
      <c r="L448" s="139">
        <v>2.3333300000000001</v>
      </c>
    </row>
    <row r="449" spans="1:12" ht="13.5" hidden="1" customHeight="1">
      <c r="A449" s="140" t="s">
        <v>398</v>
      </c>
      <c r="B449" s="139">
        <v>5.5</v>
      </c>
      <c r="C449" s="140" t="s">
        <v>18</v>
      </c>
      <c r="D449" s="140" t="s">
        <v>19</v>
      </c>
      <c r="E449" s="139">
        <v>-1.427</v>
      </c>
      <c r="F449" s="139">
        <v>3.2212999999999998</v>
      </c>
      <c r="G449" s="139">
        <v>-6.0900000000000003E-2</v>
      </c>
      <c r="H449" s="139">
        <v>-0.45663999999999999</v>
      </c>
      <c r="I449" s="139">
        <v>-8.6199999999999999E-2</v>
      </c>
      <c r="J449" s="139">
        <v>-3.9223499999999998</v>
      </c>
      <c r="K449" s="140" t="s">
        <v>400</v>
      </c>
      <c r="L449" s="139">
        <v>2.8</v>
      </c>
    </row>
    <row r="450" spans="1:12" ht="13.5" hidden="1" customHeight="1">
      <c r="A450" s="140" t="s">
        <v>401</v>
      </c>
      <c r="B450" s="139">
        <v>0</v>
      </c>
      <c r="C450" s="140" t="s">
        <v>18</v>
      </c>
      <c r="D450" s="140" t="s">
        <v>19</v>
      </c>
      <c r="E450" s="139">
        <v>1.2854000000000001</v>
      </c>
      <c r="F450" s="139">
        <v>-3.2281</v>
      </c>
      <c r="G450" s="139">
        <v>6.0499999999999998E-2</v>
      </c>
      <c r="H450" s="139">
        <v>0.40257999999999999</v>
      </c>
      <c r="I450" s="139">
        <v>7.077E-2</v>
      </c>
      <c r="J450" s="139">
        <v>-2.2730899999999998</v>
      </c>
      <c r="K450" s="140" t="s">
        <v>402</v>
      </c>
      <c r="L450" s="139">
        <v>0</v>
      </c>
    </row>
    <row r="451" spans="1:12" ht="13.5" hidden="1" customHeight="1">
      <c r="A451" s="140" t="s">
        <v>401</v>
      </c>
      <c r="B451" s="139">
        <v>0.46666999999999997</v>
      </c>
      <c r="C451" s="140" t="s">
        <v>18</v>
      </c>
      <c r="D451" s="140" t="s">
        <v>19</v>
      </c>
      <c r="E451" s="139">
        <v>1.2854000000000001</v>
      </c>
      <c r="F451" s="139">
        <v>-2.6181999999999999</v>
      </c>
      <c r="G451" s="139">
        <v>6.0499999999999998E-2</v>
      </c>
      <c r="H451" s="139">
        <v>0.40257999999999999</v>
      </c>
      <c r="I451" s="139">
        <v>4.2520000000000002E-2</v>
      </c>
      <c r="J451" s="139">
        <v>-0.90893999999999997</v>
      </c>
      <c r="K451" s="140" t="s">
        <v>402</v>
      </c>
      <c r="L451" s="139">
        <v>0.46666999999999997</v>
      </c>
    </row>
    <row r="452" spans="1:12" ht="13.5" hidden="1" customHeight="1">
      <c r="A452" s="140" t="s">
        <v>401</v>
      </c>
      <c r="B452" s="139">
        <v>0.93332999999999999</v>
      </c>
      <c r="C452" s="140" t="s">
        <v>18</v>
      </c>
      <c r="D452" s="140" t="s">
        <v>19</v>
      </c>
      <c r="E452" s="139">
        <v>1.2854000000000001</v>
      </c>
      <c r="F452" s="139">
        <v>-2.0083000000000002</v>
      </c>
      <c r="G452" s="139">
        <v>6.0499999999999998E-2</v>
      </c>
      <c r="H452" s="139">
        <v>0.40257999999999999</v>
      </c>
      <c r="I452" s="139">
        <v>1.427E-2</v>
      </c>
      <c r="J452" s="139">
        <v>0.17058000000000001</v>
      </c>
      <c r="K452" s="140" t="s">
        <v>402</v>
      </c>
      <c r="L452" s="139">
        <v>0.93332999999999999</v>
      </c>
    </row>
    <row r="453" spans="1:12" ht="13.5" hidden="1" customHeight="1">
      <c r="A453" s="140" t="s">
        <v>401</v>
      </c>
      <c r="B453" s="139">
        <v>1.4</v>
      </c>
      <c r="C453" s="140" t="s">
        <v>18</v>
      </c>
      <c r="D453" s="140" t="s">
        <v>19</v>
      </c>
      <c r="E453" s="139">
        <v>1.2854000000000001</v>
      </c>
      <c r="F453" s="139">
        <v>-1.3983000000000001</v>
      </c>
      <c r="G453" s="139">
        <v>6.0499999999999998E-2</v>
      </c>
      <c r="H453" s="139">
        <v>0.40257999999999999</v>
      </c>
      <c r="I453" s="139">
        <v>1.593E-2</v>
      </c>
      <c r="J453" s="139">
        <v>1.0365500000000001</v>
      </c>
      <c r="K453" s="140" t="s">
        <v>402</v>
      </c>
      <c r="L453" s="139">
        <v>1.4</v>
      </c>
    </row>
    <row r="454" spans="1:12" ht="13.5" hidden="1" customHeight="1">
      <c r="A454" s="140" t="s">
        <v>401</v>
      </c>
      <c r="B454" s="139">
        <v>1.8666700000000001</v>
      </c>
      <c r="C454" s="140" t="s">
        <v>18</v>
      </c>
      <c r="D454" s="140" t="s">
        <v>19</v>
      </c>
      <c r="E454" s="139">
        <v>1.2854000000000001</v>
      </c>
      <c r="F454" s="139">
        <v>-0.78839999999999999</v>
      </c>
      <c r="G454" s="139">
        <v>6.0499999999999998E-2</v>
      </c>
      <c r="H454" s="139">
        <v>0.40257999999999999</v>
      </c>
      <c r="I454" s="139">
        <v>5.0290000000000001E-2</v>
      </c>
      <c r="J454" s="139">
        <v>1.73926</v>
      </c>
      <c r="K454" s="140" t="s">
        <v>402</v>
      </c>
      <c r="L454" s="139">
        <v>1.8666700000000001</v>
      </c>
    </row>
    <row r="455" spans="1:12" ht="13.5" hidden="1" customHeight="1">
      <c r="A455" s="140" t="s">
        <v>401</v>
      </c>
      <c r="B455" s="139">
        <v>2.3333300000000001</v>
      </c>
      <c r="C455" s="140" t="s">
        <v>18</v>
      </c>
      <c r="D455" s="140" t="s">
        <v>19</v>
      </c>
      <c r="E455" s="139">
        <v>1.2854000000000001</v>
      </c>
      <c r="F455" s="139">
        <v>-0.17849999999999999</v>
      </c>
      <c r="G455" s="139">
        <v>6.0499999999999998E-2</v>
      </c>
      <c r="H455" s="139">
        <v>0.40257999999999999</v>
      </c>
      <c r="I455" s="139">
        <v>8.4640000000000007E-2</v>
      </c>
      <c r="J455" s="139">
        <v>2.3257099999999999</v>
      </c>
      <c r="K455" s="140" t="s">
        <v>402</v>
      </c>
      <c r="L455" s="139">
        <v>2.3333300000000001</v>
      </c>
    </row>
    <row r="456" spans="1:12" ht="13.5" hidden="1" customHeight="1">
      <c r="A456" s="140" t="s">
        <v>401</v>
      </c>
      <c r="B456" s="139">
        <v>2.8</v>
      </c>
      <c r="C456" s="140" t="s">
        <v>18</v>
      </c>
      <c r="D456" s="140" t="s">
        <v>19</v>
      </c>
      <c r="E456" s="139">
        <v>1.2854000000000001</v>
      </c>
      <c r="F456" s="139">
        <v>0.43149999999999999</v>
      </c>
      <c r="G456" s="139">
        <v>6.0499999999999998E-2</v>
      </c>
      <c r="H456" s="139">
        <v>0.40257999999999999</v>
      </c>
      <c r="I456" s="139">
        <v>0.11899999999999999</v>
      </c>
      <c r="J456" s="139">
        <v>2.7078700000000002</v>
      </c>
      <c r="K456" s="140" t="s">
        <v>402</v>
      </c>
      <c r="L456" s="139">
        <v>2.8</v>
      </c>
    </row>
    <row r="457" spans="1:12" ht="13.5" hidden="1" customHeight="1">
      <c r="A457" s="140" t="s">
        <v>401</v>
      </c>
      <c r="B457" s="139">
        <v>2.8</v>
      </c>
      <c r="C457" s="140" t="s">
        <v>18</v>
      </c>
      <c r="D457" s="140" t="s">
        <v>19</v>
      </c>
      <c r="E457" s="139">
        <v>0.59760000000000002</v>
      </c>
      <c r="F457" s="139">
        <v>0.125</v>
      </c>
      <c r="G457" s="139">
        <v>5.4000000000000003E-3</v>
      </c>
      <c r="H457" s="139">
        <v>0.18304999999999999</v>
      </c>
      <c r="I457" s="139">
        <v>1.9300000000000001E-3</v>
      </c>
      <c r="J457" s="139">
        <v>2.1210800000000001</v>
      </c>
      <c r="K457" s="140" t="s">
        <v>403</v>
      </c>
      <c r="L457" s="139">
        <v>0</v>
      </c>
    </row>
    <row r="458" spans="1:12" ht="13.5" hidden="1" customHeight="1">
      <c r="A458" s="140" t="s">
        <v>401</v>
      </c>
      <c r="B458" s="139">
        <v>3.25</v>
      </c>
      <c r="C458" s="140" t="s">
        <v>18</v>
      </c>
      <c r="D458" s="140" t="s">
        <v>19</v>
      </c>
      <c r="E458" s="139">
        <v>0.59760000000000002</v>
      </c>
      <c r="F458" s="139">
        <v>0.71309999999999996</v>
      </c>
      <c r="G458" s="139">
        <v>5.4000000000000003E-3</v>
      </c>
      <c r="H458" s="139">
        <v>0.18304999999999999</v>
      </c>
      <c r="I458" s="139">
        <v>4.2700000000000004E-3</v>
      </c>
      <c r="J458" s="139">
        <v>1.99135</v>
      </c>
      <c r="K458" s="140" t="s">
        <v>403</v>
      </c>
      <c r="L458" s="139">
        <v>0.45</v>
      </c>
    </row>
    <row r="459" spans="1:12" ht="13.5" hidden="1" customHeight="1">
      <c r="A459" s="140" t="s">
        <v>401</v>
      </c>
      <c r="B459" s="139">
        <v>3.7</v>
      </c>
      <c r="C459" s="140" t="s">
        <v>18</v>
      </c>
      <c r="D459" s="140" t="s">
        <v>19</v>
      </c>
      <c r="E459" s="139">
        <v>0.59760000000000002</v>
      </c>
      <c r="F459" s="139">
        <v>1.3012999999999999</v>
      </c>
      <c r="G459" s="139">
        <v>5.4000000000000003E-3</v>
      </c>
      <c r="H459" s="139">
        <v>0.18304999999999999</v>
      </c>
      <c r="I459" s="139">
        <v>6.62E-3</v>
      </c>
      <c r="J459" s="139">
        <v>1.59694</v>
      </c>
      <c r="K459" s="140" t="s">
        <v>403</v>
      </c>
      <c r="L459" s="139">
        <v>0.9</v>
      </c>
    </row>
    <row r="460" spans="1:12" ht="13.5" hidden="1" customHeight="1">
      <c r="A460" s="140" t="s">
        <v>401</v>
      </c>
      <c r="B460" s="139">
        <v>4.1500000000000004</v>
      </c>
      <c r="C460" s="140" t="s">
        <v>18</v>
      </c>
      <c r="D460" s="140" t="s">
        <v>19</v>
      </c>
      <c r="E460" s="139">
        <v>0.59760000000000002</v>
      </c>
      <c r="F460" s="139">
        <v>1.8894</v>
      </c>
      <c r="G460" s="139">
        <v>5.4000000000000003E-3</v>
      </c>
      <c r="H460" s="139">
        <v>0.18304999999999999</v>
      </c>
      <c r="I460" s="139">
        <v>8.9700000000000005E-3</v>
      </c>
      <c r="J460" s="139">
        <v>0.93786999999999998</v>
      </c>
      <c r="K460" s="140" t="s">
        <v>403</v>
      </c>
      <c r="L460" s="139">
        <v>1.35</v>
      </c>
    </row>
    <row r="461" spans="1:12" ht="13.5" hidden="1" customHeight="1">
      <c r="A461" s="140" t="s">
        <v>401</v>
      </c>
      <c r="B461" s="139">
        <v>4.5999999999999996</v>
      </c>
      <c r="C461" s="140" t="s">
        <v>18</v>
      </c>
      <c r="D461" s="140" t="s">
        <v>19</v>
      </c>
      <c r="E461" s="139">
        <v>0.59760000000000002</v>
      </c>
      <c r="F461" s="139">
        <v>2.4775999999999998</v>
      </c>
      <c r="G461" s="139">
        <v>5.4000000000000003E-3</v>
      </c>
      <c r="H461" s="139">
        <v>0.18304999999999999</v>
      </c>
      <c r="I461" s="139">
        <v>1.132E-2</v>
      </c>
      <c r="J461" s="139">
        <v>7.8170000000000003E-2</v>
      </c>
      <c r="K461" s="140" t="s">
        <v>403</v>
      </c>
      <c r="L461" s="139">
        <v>1.8</v>
      </c>
    </row>
    <row r="462" spans="1:12" ht="13.5" hidden="1" customHeight="1">
      <c r="A462" s="140" t="s">
        <v>401</v>
      </c>
      <c r="B462" s="139">
        <v>5.05</v>
      </c>
      <c r="C462" s="140" t="s">
        <v>18</v>
      </c>
      <c r="D462" s="140" t="s">
        <v>19</v>
      </c>
      <c r="E462" s="139">
        <v>0.59760000000000002</v>
      </c>
      <c r="F462" s="139">
        <v>3.0657000000000001</v>
      </c>
      <c r="G462" s="139">
        <v>5.4000000000000003E-3</v>
      </c>
      <c r="H462" s="139">
        <v>0.18304999999999999</v>
      </c>
      <c r="I462" s="139">
        <v>1.367E-2</v>
      </c>
      <c r="J462" s="139">
        <v>-0.98463000000000001</v>
      </c>
      <c r="K462" s="140" t="s">
        <v>403</v>
      </c>
      <c r="L462" s="139">
        <v>2.25</v>
      </c>
    </row>
    <row r="463" spans="1:12" ht="13.5" hidden="1" customHeight="1">
      <c r="A463" s="140" t="s">
        <v>401</v>
      </c>
      <c r="B463" s="139">
        <v>5.5</v>
      </c>
      <c r="C463" s="140" t="s">
        <v>18</v>
      </c>
      <c r="D463" s="140" t="s">
        <v>19</v>
      </c>
      <c r="E463" s="139">
        <v>0.59760000000000002</v>
      </c>
      <c r="F463" s="139">
        <v>3.6539000000000001</v>
      </c>
      <c r="G463" s="139">
        <v>5.4000000000000003E-3</v>
      </c>
      <c r="H463" s="139">
        <v>0.18304999999999999</v>
      </c>
      <c r="I463" s="139">
        <v>1.602E-2</v>
      </c>
      <c r="J463" s="139">
        <v>-2.31209</v>
      </c>
      <c r="K463" s="140" t="s">
        <v>403</v>
      </c>
      <c r="L463" s="139">
        <v>2.7</v>
      </c>
    </row>
    <row r="464" spans="1:12" ht="13.5" hidden="1" customHeight="1">
      <c r="A464" s="140" t="s">
        <v>401</v>
      </c>
      <c r="B464" s="139">
        <v>0</v>
      </c>
      <c r="C464" s="140" t="s">
        <v>18</v>
      </c>
      <c r="D464" s="140" t="s">
        <v>19</v>
      </c>
      <c r="E464" s="139">
        <v>-1.4395</v>
      </c>
      <c r="F464" s="139">
        <v>-4.1919000000000004</v>
      </c>
      <c r="G464" s="139">
        <v>-7.3599999999999999E-2</v>
      </c>
      <c r="H464" s="139">
        <v>-0.41127000000000002</v>
      </c>
      <c r="I464" s="139">
        <v>-8.7129999999999999E-2</v>
      </c>
      <c r="J464" s="139">
        <v>-3.9260700000000002</v>
      </c>
      <c r="K464" s="140" t="s">
        <v>402</v>
      </c>
      <c r="L464" s="139">
        <v>0</v>
      </c>
    </row>
    <row r="465" spans="1:12" ht="13.5" hidden="1" customHeight="1">
      <c r="A465" s="140" t="s">
        <v>401</v>
      </c>
      <c r="B465" s="139">
        <v>0.46666999999999997</v>
      </c>
      <c r="C465" s="140" t="s">
        <v>18</v>
      </c>
      <c r="D465" s="140" t="s">
        <v>19</v>
      </c>
      <c r="E465" s="139">
        <v>-1.4395</v>
      </c>
      <c r="F465" s="139">
        <v>-3.5819000000000001</v>
      </c>
      <c r="G465" s="139">
        <v>-7.3599999999999999E-2</v>
      </c>
      <c r="H465" s="139">
        <v>-0.41127000000000002</v>
      </c>
      <c r="I465" s="139">
        <v>-5.2780000000000001E-2</v>
      </c>
      <c r="J465" s="139">
        <v>-2.1121699999999999</v>
      </c>
      <c r="K465" s="140" t="s">
        <v>402</v>
      </c>
      <c r="L465" s="139">
        <v>0.46666999999999997</v>
      </c>
    </row>
    <row r="466" spans="1:12" ht="13.5" hidden="1" customHeight="1">
      <c r="A466" s="140" t="s">
        <v>401</v>
      </c>
      <c r="B466" s="139">
        <v>0.93332999999999999</v>
      </c>
      <c r="C466" s="140" t="s">
        <v>18</v>
      </c>
      <c r="D466" s="140" t="s">
        <v>19</v>
      </c>
      <c r="E466" s="139">
        <v>-1.4395</v>
      </c>
      <c r="F466" s="139">
        <v>-2.972</v>
      </c>
      <c r="G466" s="139">
        <v>-7.3599999999999999E-2</v>
      </c>
      <c r="H466" s="139">
        <v>-0.41127000000000002</v>
      </c>
      <c r="I466" s="139">
        <v>-1.8419999999999999E-2</v>
      </c>
      <c r="J466" s="139">
        <v>-0.58291999999999999</v>
      </c>
      <c r="K466" s="140" t="s">
        <v>402</v>
      </c>
      <c r="L466" s="139">
        <v>0.93332999999999999</v>
      </c>
    </row>
    <row r="467" spans="1:12" ht="13.5" hidden="1" customHeight="1">
      <c r="A467" s="140" t="s">
        <v>401</v>
      </c>
      <c r="B467" s="139">
        <v>1.4</v>
      </c>
      <c r="C467" s="140" t="s">
        <v>18</v>
      </c>
      <c r="D467" s="140" t="s">
        <v>19</v>
      </c>
      <c r="E467" s="139">
        <v>-1.4395</v>
      </c>
      <c r="F467" s="139">
        <v>-2.3620999999999999</v>
      </c>
      <c r="G467" s="139">
        <v>-7.3599999999999999E-2</v>
      </c>
      <c r="H467" s="139">
        <v>-0.41127000000000002</v>
      </c>
      <c r="I467" s="139">
        <v>-1.3979999999999999E-2</v>
      </c>
      <c r="J467" s="139">
        <v>0.59984000000000004</v>
      </c>
      <c r="K467" s="140" t="s">
        <v>402</v>
      </c>
      <c r="L467" s="139">
        <v>1.4</v>
      </c>
    </row>
    <row r="468" spans="1:12" ht="13.5" hidden="1" customHeight="1">
      <c r="A468" s="140" t="s">
        <v>401</v>
      </c>
      <c r="B468" s="139">
        <v>1.8666700000000001</v>
      </c>
      <c r="C468" s="140" t="s">
        <v>18</v>
      </c>
      <c r="D468" s="140" t="s">
        <v>19</v>
      </c>
      <c r="E468" s="139">
        <v>-1.4395</v>
      </c>
      <c r="F468" s="139">
        <v>-1.7521</v>
      </c>
      <c r="G468" s="139">
        <v>-7.3599999999999999E-2</v>
      </c>
      <c r="H468" s="139">
        <v>-0.41127000000000002</v>
      </c>
      <c r="I468" s="139">
        <v>-4.224E-2</v>
      </c>
      <c r="J468" s="139">
        <v>1.3806099999999999</v>
      </c>
      <c r="K468" s="140" t="s">
        <v>402</v>
      </c>
      <c r="L468" s="139">
        <v>1.8666700000000001</v>
      </c>
    </row>
    <row r="469" spans="1:12" ht="13.5" hidden="1" customHeight="1">
      <c r="A469" s="140" t="s">
        <v>401</v>
      </c>
      <c r="B469" s="139">
        <v>2.3333300000000001</v>
      </c>
      <c r="C469" s="140" t="s">
        <v>18</v>
      </c>
      <c r="D469" s="140" t="s">
        <v>19</v>
      </c>
      <c r="E469" s="139">
        <v>-1.4395</v>
      </c>
      <c r="F469" s="139">
        <v>-1.1422000000000001</v>
      </c>
      <c r="G469" s="139">
        <v>-7.3599999999999999E-2</v>
      </c>
      <c r="H469" s="139">
        <v>-0.41127000000000002</v>
      </c>
      <c r="I469" s="139">
        <v>-7.0489999999999997E-2</v>
      </c>
      <c r="J469" s="139">
        <v>1.7013</v>
      </c>
      <c r="K469" s="140" t="s">
        <v>402</v>
      </c>
      <c r="L469" s="139">
        <v>2.3333300000000001</v>
      </c>
    </row>
    <row r="470" spans="1:12" ht="13.5" hidden="1" customHeight="1">
      <c r="A470" s="140" t="s">
        <v>401</v>
      </c>
      <c r="B470" s="139">
        <v>2.8</v>
      </c>
      <c r="C470" s="140" t="s">
        <v>18</v>
      </c>
      <c r="D470" s="140" t="s">
        <v>19</v>
      </c>
      <c r="E470" s="139">
        <v>-1.4395</v>
      </c>
      <c r="F470" s="139">
        <v>-0.5323</v>
      </c>
      <c r="G470" s="139">
        <v>-7.3599999999999999E-2</v>
      </c>
      <c r="H470" s="139">
        <v>-0.41127000000000002</v>
      </c>
      <c r="I470" s="139">
        <v>-9.8739999999999994E-2</v>
      </c>
      <c r="J470" s="139">
        <v>1.64228</v>
      </c>
      <c r="K470" s="140" t="s">
        <v>402</v>
      </c>
      <c r="L470" s="139">
        <v>2.8</v>
      </c>
    </row>
    <row r="471" spans="1:12" ht="13.5" hidden="1" customHeight="1">
      <c r="A471" s="140" t="s">
        <v>401</v>
      </c>
      <c r="B471" s="139">
        <v>2.8</v>
      </c>
      <c r="C471" s="140" t="s">
        <v>18</v>
      </c>
      <c r="D471" s="140" t="s">
        <v>19</v>
      </c>
      <c r="E471" s="139">
        <v>-0.63300000000000001</v>
      </c>
      <c r="F471" s="139">
        <v>-0.28489999999999999</v>
      </c>
      <c r="G471" s="139">
        <v>-5.1999999999999998E-3</v>
      </c>
      <c r="H471" s="139">
        <v>-0.15872</v>
      </c>
      <c r="I471" s="139">
        <v>-6.5100000000000002E-3</v>
      </c>
      <c r="J471" s="139">
        <v>1.36768</v>
      </c>
      <c r="K471" s="140" t="s">
        <v>403</v>
      </c>
      <c r="L471" s="139">
        <v>0</v>
      </c>
    </row>
    <row r="472" spans="1:12" ht="13.5" hidden="1" customHeight="1">
      <c r="A472" s="140" t="s">
        <v>401</v>
      </c>
      <c r="B472" s="139">
        <v>3.25</v>
      </c>
      <c r="C472" s="140" t="s">
        <v>18</v>
      </c>
      <c r="D472" s="140" t="s">
        <v>19</v>
      </c>
      <c r="E472" s="139">
        <v>-0.63300000000000001</v>
      </c>
      <c r="F472" s="139">
        <v>0.30330000000000001</v>
      </c>
      <c r="G472" s="139">
        <v>-5.1999999999999998E-3</v>
      </c>
      <c r="H472" s="139">
        <v>-0.15872</v>
      </c>
      <c r="I472" s="139">
        <v>-8.9099999999999995E-3</v>
      </c>
      <c r="J472" s="139">
        <v>1.29817</v>
      </c>
      <c r="K472" s="140" t="s">
        <v>403</v>
      </c>
      <c r="L472" s="139">
        <v>0.45</v>
      </c>
    </row>
    <row r="473" spans="1:12" ht="13.5" hidden="1" customHeight="1">
      <c r="A473" s="140" t="s">
        <v>401</v>
      </c>
      <c r="B473" s="139">
        <v>3.7</v>
      </c>
      <c r="C473" s="140" t="s">
        <v>18</v>
      </c>
      <c r="D473" s="140" t="s">
        <v>19</v>
      </c>
      <c r="E473" s="139">
        <v>-0.63300000000000001</v>
      </c>
      <c r="F473" s="139">
        <v>0.89139999999999997</v>
      </c>
      <c r="G473" s="139">
        <v>-5.1999999999999998E-3</v>
      </c>
      <c r="H473" s="139">
        <v>-0.15872</v>
      </c>
      <c r="I473" s="139">
        <v>-1.1310000000000001E-2</v>
      </c>
      <c r="J473" s="139">
        <v>0.96399999999999997</v>
      </c>
      <c r="K473" s="140" t="s">
        <v>403</v>
      </c>
      <c r="L473" s="139">
        <v>0.9</v>
      </c>
    </row>
    <row r="474" spans="1:12" ht="13.5" hidden="1" customHeight="1">
      <c r="A474" s="140" t="s">
        <v>401</v>
      </c>
      <c r="B474" s="139">
        <v>4.1500000000000004</v>
      </c>
      <c r="C474" s="140" t="s">
        <v>18</v>
      </c>
      <c r="D474" s="140" t="s">
        <v>19</v>
      </c>
      <c r="E474" s="139">
        <v>-0.63300000000000001</v>
      </c>
      <c r="F474" s="139">
        <v>1.4796</v>
      </c>
      <c r="G474" s="139">
        <v>-5.1999999999999998E-3</v>
      </c>
      <c r="H474" s="139">
        <v>-0.15872</v>
      </c>
      <c r="I474" s="139">
        <v>-1.37E-2</v>
      </c>
      <c r="J474" s="139">
        <v>0.36515999999999998</v>
      </c>
      <c r="K474" s="140" t="s">
        <v>403</v>
      </c>
      <c r="L474" s="139">
        <v>1.35</v>
      </c>
    </row>
    <row r="475" spans="1:12" ht="13.5" hidden="1" customHeight="1">
      <c r="A475" s="140" t="s">
        <v>401</v>
      </c>
      <c r="B475" s="139">
        <v>4.5999999999999996</v>
      </c>
      <c r="C475" s="140" t="s">
        <v>18</v>
      </c>
      <c r="D475" s="140" t="s">
        <v>19</v>
      </c>
      <c r="E475" s="139">
        <v>-0.63300000000000001</v>
      </c>
      <c r="F475" s="139">
        <v>2.0676999999999999</v>
      </c>
      <c r="G475" s="139">
        <v>-5.1999999999999998E-3</v>
      </c>
      <c r="H475" s="139">
        <v>-0.15872</v>
      </c>
      <c r="I475" s="139">
        <v>-1.61E-2</v>
      </c>
      <c r="J475" s="139">
        <v>-0.50475000000000003</v>
      </c>
      <c r="K475" s="140" t="s">
        <v>403</v>
      </c>
      <c r="L475" s="139">
        <v>1.8</v>
      </c>
    </row>
    <row r="476" spans="1:12" ht="13.5" hidden="1" customHeight="1">
      <c r="A476" s="140" t="s">
        <v>401</v>
      </c>
      <c r="B476" s="139">
        <v>5.05</v>
      </c>
      <c r="C476" s="140" t="s">
        <v>18</v>
      </c>
      <c r="D476" s="140" t="s">
        <v>19</v>
      </c>
      <c r="E476" s="139">
        <v>-0.63300000000000001</v>
      </c>
      <c r="F476" s="139">
        <v>2.6558999999999999</v>
      </c>
      <c r="G476" s="139">
        <v>-5.1999999999999998E-3</v>
      </c>
      <c r="H476" s="139">
        <v>-0.15872</v>
      </c>
      <c r="I476" s="139">
        <v>-1.8499999999999999E-2</v>
      </c>
      <c r="J476" s="139">
        <v>-1.752</v>
      </c>
      <c r="K476" s="140" t="s">
        <v>403</v>
      </c>
      <c r="L476" s="139">
        <v>2.25</v>
      </c>
    </row>
    <row r="477" spans="1:12" ht="13.5" hidden="1" customHeight="1">
      <c r="A477" s="140" t="s">
        <v>401</v>
      </c>
      <c r="B477" s="139">
        <v>5.5</v>
      </c>
      <c r="C477" s="140" t="s">
        <v>18</v>
      </c>
      <c r="D477" s="140" t="s">
        <v>19</v>
      </c>
      <c r="E477" s="139">
        <v>-0.63300000000000001</v>
      </c>
      <c r="F477" s="139">
        <v>3.2440000000000002</v>
      </c>
      <c r="G477" s="139">
        <v>-5.1999999999999998E-3</v>
      </c>
      <c r="H477" s="139">
        <v>-0.15872</v>
      </c>
      <c r="I477" s="139">
        <v>-2.0899999999999998E-2</v>
      </c>
      <c r="J477" s="139">
        <v>-3.2639100000000001</v>
      </c>
      <c r="K477" s="140" t="s">
        <v>403</v>
      </c>
      <c r="L477" s="139">
        <v>2.7</v>
      </c>
    </row>
    <row r="478" spans="1:12" ht="13.5" hidden="1" customHeight="1">
      <c r="A478" s="140" t="s">
        <v>404</v>
      </c>
      <c r="B478" s="139">
        <v>0</v>
      </c>
      <c r="C478" s="140" t="s">
        <v>18</v>
      </c>
      <c r="D478" s="140" t="s">
        <v>19</v>
      </c>
      <c r="E478" s="139">
        <v>1.0564</v>
      </c>
      <c r="F478" s="139">
        <v>-2.2706</v>
      </c>
      <c r="G478" s="139">
        <v>2.0999999999999999E-3</v>
      </c>
      <c r="H478" s="139">
        <v>0.11378000000000001</v>
      </c>
      <c r="I478" s="139">
        <v>5.45E-3</v>
      </c>
      <c r="J478" s="139">
        <v>-1.4453800000000001</v>
      </c>
      <c r="K478" s="140" t="s">
        <v>405</v>
      </c>
      <c r="L478" s="139">
        <v>0</v>
      </c>
    </row>
    <row r="479" spans="1:12" ht="13.5" hidden="1" customHeight="1">
      <c r="A479" s="140" t="s">
        <v>404</v>
      </c>
      <c r="B479" s="139">
        <v>0.5</v>
      </c>
      <c r="C479" s="140" t="s">
        <v>18</v>
      </c>
      <c r="D479" s="140" t="s">
        <v>19</v>
      </c>
      <c r="E479" s="139">
        <v>1.0564</v>
      </c>
      <c r="F479" s="139">
        <v>-1.6171</v>
      </c>
      <c r="G479" s="139">
        <v>2.0999999999999999E-3</v>
      </c>
      <c r="H479" s="139">
        <v>0.11378000000000001</v>
      </c>
      <c r="I479" s="139">
        <v>4.5199999999999997E-3</v>
      </c>
      <c r="J479" s="139">
        <v>-0.47345999999999999</v>
      </c>
      <c r="K479" s="140" t="s">
        <v>405</v>
      </c>
      <c r="L479" s="139">
        <v>0.5</v>
      </c>
    </row>
    <row r="480" spans="1:12" ht="13.5" hidden="1" customHeight="1">
      <c r="A480" s="140" t="s">
        <v>404</v>
      </c>
      <c r="B480" s="139">
        <v>1</v>
      </c>
      <c r="C480" s="140" t="s">
        <v>18</v>
      </c>
      <c r="D480" s="140" t="s">
        <v>19</v>
      </c>
      <c r="E480" s="139">
        <v>1.0564</v>
      </c>
      <c r="F480" s="139">
        <v>-0.96360000000000001</v>
      </c>
      <c r="G480" s="139">
        <v>2.0999999999999999E-3</v>
      </c>
      <c r="H480" s="139">
        <v>0.11378000000000001</v>
      </c>
      <c r="I480" s="139">
        <v>3.5899999999999999E-3</v>
      </c>
      <c r="J480" s="139">
        <v>0.17169999999999999</v>
      </c>
      <c r="K480" s="140" t="s">
        <v>405</v>
      </c>
      <c r="L480" s="139">
        <v>1</v>
      </c>
    </row>
    <row r="481" spans="1:12" ht="13.5" hidden="1" customHeight="1">
      <c r="A481" s="140" t="s">
        <v>404</v>
      </c>
      <c r="B481" s="139">
        <v>1.5</v>
      </c>
      <c r="C481" s="140" t="s">
        <v>18</v>
      </c>
      <c r="D481" s="140" t="s">
        <v>19</v>
      </c>
      <c r="E481" s="139">
        <v>1.0564</v>
      </c>
      <c r="F481" s="139">
        <v>-0.31009999999999999</v>
      </c>
      <c r="G481" s="139">
        <v>2.0999999999999999E-3</v>
      </c>
      <c r="H481" s="139">
        <v>0.11378000000000001</v>
      </c>
      <c r="I481" s="139">
        <v>2.65E-3</v>
      </c>
      <c r="J481" s="139">
        <v>0.49010999999999999</v>
      </c>
      <c r="K481" s="140" t="s">
        <v>405</v>
      </c>
      <c r="L481" s="139">
        <v>1.5</v>
      </c>
    </row>
    <row r="482" spans="1:12" ht="13.5" hidden="1" customHeight="1">
      <c r="A482" s="140" t="s">
        <v>404</v>
      </c>
      <c r="B482" s="139">
        <v>2</v>
      </c>
      <c r="C482" s="140" t="s">
        <v>18</v>
      </c>
      <c r="D482" s="140" t="s">
        <v>19</v>
      </c>
      <c r="E482" s="139">
        <v>1.0564</v>
      </c>
      <c r="F482" s="139">
        <v>0.34339999999999998</v>
      </c>
      <c r="G482" s="139">
        <v>2.0999999999999999E-3</v>
      </c>
      <c r="H482" s="139">
        <v>0.11378000000000001</v>
      </c>
      <c r="I482" s="139">
        <v>1.8400000000000001E-3</v>
      </c>
      <c r="J482" s="139">
        <v>0.49991000000000002</v>
      </c>
      <c r="K482" s="140" t="s">
        <v>405</v>
      </c>
      <c r="L482" s="139">
        <v>2</v>
      </c>
    </row>
    <row r="483" spans="1:12" ht="13.5" hidden="1" customHeight="1">
      <c r="A483" s="140" t="s">
        <v>404</v>
      </c>
      <c r="B483" s="139">
        <v>2.5</v>
      </c>
      <c r="C483" s="140" t="s">
        <v>18</v>
      </c>
      <c r="D483" s="140" t="s">
        <v>19</v>
      </c>
      <c r="E483" s="139">
        <v>1.0564</v>
      </c>
      <c r="F483" s="139">
        <v>0.99690000000000001</v>
      </c>
      <c r="G483" s="139">
        <v>2.0999999999999999E-3</v>
      </c>
      <c r="H483" s="139">
        <v>0.11378000000000001</v>
      </c>
      <c r="I483" s="139">
        <v>2.64E-3</v>
      </c>
      <c r="J483" s="139">
        <v>0.48598000000000002</v>
      </c>
      <c r="K483" s="140" t="s">
        <v>405</v>
      </c>
      <c r="L483" s="139">
        <v>2.5</v>
      </c>
    </row>
    <row r="484" spans="1:12" ht="13.5" hidden="1" customHeight="1">
      <c r="A484" s="140" t="s">
        <v>404</v>
      </c>
      <c r="B484" s="139">
        <v>3</v>
      </c>
      <c r="C484" s="140" t="s">
        <v>18</v>
      </c>
      <c r="D484" s="140" t="s">
        <v>19</v>
      </c>
      <c r="E484" s="139">
        <v>1.0564</v>
      </c>
      <c r="F484" s="139">
        <v>1.6504000000000001</v>
      </c>
      <c r="G484" s="139">
        <v>2.0999999999999999E-3</v>
      </c>
      <c r="H484" s="139">
        <v>0.11378000000000001</v>
      </c>
      <c r="I484" s="139">
        <v>3.5599999999999998E-3</v>
      </c>
      <c r="J484" s="139">
        <v>0.16342999999999999</v>
      </c>
      <c r="K484" s="140" t="s">
        <v>405</v>
      </c>
      <c r="L484" s="139">
        <v>3</v>
      </c>
    </row>
    <row r="485" spans="1:12" ht="13.5" hidden="1" customHeight="1">
      <c r="A485" s="140" t="s">
        <v>404</v>
      </c>
      <c r="B485" s="139">
        <v>3.5</v>
      </c>
      <c r="C485" s="140" t="s">
        <v>18</v>
      </c>
      <c r="D485" s="140" t="s">
        <v>19</v>
      </c>
      <c r="E485" s="139">
        <v>1.0564</v>
      </c>
      <c r="F485" s="139">
        <v>2.3039000000000001</v>
      </c>
      <c r="G485" s="139">
        <v>2.0999999999999999E-3</v>
      </c>
      <c r="H485" s="139">
        <v>0.11378000000000001</v>
      </c>
      <c r="I485" s="139">
        <v>4.4799999999999996E-3</v>
      </c>
      <c r="J485" s="139">
        <v>-0.48587000000000002</v>
      </c>
      <c r="K485" s="140" t="s">
        <v>405</v>
      </c>
      <c r="L485" s="139">
        <v>3.5</v>
      </c>
    </row>
    <row r="486" spans="1:12" ht="13.5" hidden="1" customHeight="1">
      <c r="A486" s="140" t="s">
        <v>404</v>
      </c>
      <c r="B486" s="139">
        <v>4</v>
      </c>
      <c r="C486" s="140" t="s">
        <v>18</v>
      </c>
      <c r="D486" s="140" t="s">
        <v>19</v>
      </c>
      <c r="E486" s="139">
        <v>1.0564</v>
      </c>
      <c r="F486" s="139">
        <v>2.9573999999999998</v>
      </c>
      <c r="G486" s="139">
        <v>2.0999999999999999E-3</v>
      </c>
      <c r="H486" s="139">
        <v>0.11378000000000001</v>
      </c>
      <c r="I486" s="139">
        <v>5.4000000000000003E-3</v>
      </c>
      <c r="J486" s="139">
        <v>-1.4619200000000001</v>
      </c>
      <c r="K486" s="140" t="s">
        <v>405</v>
      </c>
      <c r="L486" s="139">
        <v>4</v>
      </c>
    </row>
    <row r="487" spans="1:12" ht="13.5" hidden="1" customHeight="1">
      <c r="A487" s="140" t="s">
        <v>404</v>
      </c>
      <c r="B487" s="139">
        <v>0</v>
      </c>
      <c r="C487" s="140" t="s">
        <v>18</v>
      </c>
      <c r="D487" s="140" t="s">
        <v>19</v>
      </c>
      <c r="E487" s="139">
        <v>-1.2179</v>
      </c>
      <c r="F487" s="139">
        <v>-2.9491000000000001</v>
      </c>
      <c r="G487" s="139">
        <v>-2E-3</v>
      </c>
      <c r="H487" s="139">
        <v>-0.11383</v>
      </c>
      <c r="I487" s="139">
        <v>-3.3600000000000001E-3</v>
      </c>
      <c r="J487" s="139">
        <v>-2.8696799999999998</v>
      </c>
      <c r="K487" s="140" t="s">
        <v>405</v>
      </c>
      <c r="L487" s="139">
        <v>0</v>
      </c>
    </row>
    <row r="488" spans="1:12" ht="13.5" hidden="1" customHeight="1">
      <c r="A488" s="140" t="s">
        <v>404</v>
      </c>
      <c r="B488" s="139">
        <v>0.5</v>
      </c>
      <c r="C488" s="140" t="s">
        <v>18</v>
      </c>
      <c r="D488" s="140" t="s">
        <v>19</v>
      </c>
      <c r="E488" s="139">
        <v>-1.2179</v>
      </c>
      <c r="F488" s="139">
        <v>-2.2955999999999999</v>
      </c>
      <c r="G488" s="139">
        <v>-2E-3</v>
      </c>
      <c r="H488" s="139">
        <v>-0.11383</v>
      </c>
      <c r="I488" s="139">
        <v>-2.3400000000000001E-3</v>
      </c>
      <c r="J488" s="139">
        <v>-1.57542</v>
      </c>
      <c r="K488" s="140" t="s">
        <v>405</v>
      </c>
      <c r="L488" s="139">
        <v>0.5</v>
      </c>
    </row>
    <row r="489" spans="1:12" ht="13.5" hidden="1" customHeight="1">
      <c r="A489" s="140" t="s">
        <v>404</v>
      </c>
      <c r="B489" s="139">
        <v>1</v>
      </c>
      <c r="C489" s="140" t="s">
        <v>18</v>
      </c>
      <c r="D489" s="140" t="s">
        <v>19</v>
      </c>
      <c r="E489" s="139">
        <v>-1.2179</v>
      </c>
      <c r="F489" s="139">
        <v>-1.6420999999999999</v>
      </c>
      <c r="G489" s="139">
        <v>-2E-3</v>
      </c>
      <c r="H489" s="139">
        <v>-0.11383</v>
      </c>
      <c r="I489" s="139">
        <v>-1.32E-3</v>
      </c>
      <c r="J489" s="139">
        <v>-0.60790999999999995</v>
      </c>
      <c r="K489" s="140" t="s">
        <v>405</v>
      </c>
      <c r="L489" s="139">
        <v>1</v>
      </c>
    </row>
    <row r="490" spans="1:12" ht="13.5" hidden="1" customHeight="1">
      <c r="A490" s="140" t="s">
        <v>404</v>
      </c>
      <c r="B490" s="139">
        <v>1.5</v>
      </c>
      <c r="C490" s="140" t="s">
        <v>18</v>
      </c>
      <c r="D490" s="140" t="s">
        <v>19</v>
      </c>
      <c r="E490" s="139">
        <v>-1.2179</v>
      </c>
      <c r="F490" s="139">
        <v>-0.98860000000000003</v>
      </c>
      <c r="G490" s="139">
        <v>-2E-3</v>
      </c>
      <c r="H490" s="139">
        <v>-0.11383</v>
      </c>
      <c r="I490" s="139">
        <v>-2.9E-4</v>
      </c>
      <c r="J490" s="139">
        <v>3.2849999999999997E-2</v>
      </c>
      <c r="K490" s="140" t="s">
        <v>405</v>
      </c>
      <c r="L490" s="139">
        <v>1.5</v>
      </c>
    </row>
    <row r="491" spans="1:12" ht="13.5" hidden="1" customHeight="1">
      <c r="A491" s="140" t="s">
        <v>404</v>
      </c>
      <c r="B491" s="139">
        <v>2</v>
      </c>
      <c r="C491" s="140" t="s">
        <v>18</v>
      </c>
      <c r="D491" s="140" t="s">
        <v>19</v>
      </c>
      <c r="E491" s="139">
        <v>-1.2179</v>
      </c>
      <c r="F491" s="139">
        <v>-0.33510000000000001</v>
      </c>
      <c r="G491" s="139">
        <v>-2E-3</v>
      </c>
      <c r="H491" s="139">
        <v>-0.11383</v>
      </c>
      <c r="I491" s="139">
        <v>6.0999999999999997E-4</v>
      </c>
      <c r="J491" s="139">
        <v>0.33190999999999998</v>
      </c>
      <c r="K491" s="140" t="s">
        <v>405</v>
      </c>
      <c r="L491" s="139">
        <v>2</v>
      </c>
    </row>
    <row r="492" spans="1:12" ht="13.5" hidden="1" customHeight="1">
      <c r="A492" s="140" t="s">
        <v>404</v>
      </c>
      <c r="B492" s="139">
        <v>2.5</v>
      </c>
      <c r="C492" s="140" t="s">
        <v>18</v>
      </c>
      <c r="D492" s="140" t="s">
        <v>19</v>
      </c>
      <c r="E492" s="139">
        <v>-1.2179</v>
      </c>
      <c r="F492" s="139">
        <v>0.31840000000000002</v>
      </c>
      <c r="G492" s="139">
        <v>-2E-3</v>
      </c>
      <c r="H492" s="139">
        <v>-0.11383</v>
      </c>
      <c r="I492" s="139">
        <v>-2.9999999999999997E-4</v>
      </c>
      <c r="J492" s="139">
        <v>2.8750000000000001E-2</v>
      </c>
      <c r="K492" s="140" t="s">
        <v>405</v>
      </c>
      <c r="L492" s="139">
        <v>2.5</v>
      </c>
    </row>
    <row r="493" spans="1:12" ht="13.5" hidden="1" customHeight="1">
      <c r="A493" s="140" t="s">
        <v>404</v>
      </c>
      <c r="B493" s="139">
        <v>3</v>
      </c>
      <c r="C493" s="140" t="s">
        <v>18</v>
      </c>
      <c r="D493" s="140" t="s">
        <v>19</v>
      </c>
      <c r="E493" s="139">
        <v>-1.2179</v>
      </c>
      <c r="F493" s="139">
        <v>0.97189999999999999</v>
      </c>
      <c r="G493" s="139">
        <v>-2E-3</v>
      </c>
      <c r="H493" s="139">
        <v>-0.11383</v>
      </c>
      <c r="I493" s="139">
        <v>-1.34E-3</v>
      </c>
      <c r="J493" s="139">
        <v>-0.61609999999999998</v>
      </c>
      <c r="K493" s="140" t="s">
        <v>405</v>
      </c>
      <c r="L493" s="139">
        <v>3</v>
      </c>
    </row>
    <row r="494" spans="1:12" ht="13.5" hidden="1" customHeight="1">
      <c r="A494" s="140" t="s">
        <v>404</v>
      </c>
      <c r="B494" s="139">
        <v>3.5</v>
      </c>
      <c r="C494" s="140" t="s">
        <v>18</v>
      </c>
      <c r="D494" s="140" t="s">
        <v>19</v>
      </c>
      <c r="E494" s="139">
        <v>-1.2179</v>
      </c>
      <c r="F494" s="139">
        <v>1.6254</v>
      </c>
      <c r="G494" s="139">
        <v>-2E-3</v>
      </c>
      <c r="H494" s="139">
        <v>-0.11383</v>
      </c>
      <c r="I494" s="139">
        <v>-2.3700000000000001E-3</v>
      </c>
      <c r="J494" s="139">
        <v>-1.5876999999999999</v>
      </c>
      <c r="K494" s="140" t="s">
        <v>405</v>
      </c>
      <c r="L494" s="139">
        <v>3.5</v>
      </c>
    </row>
    <row r="495" spans="1:12" ht="13.5" hidden="1" customHeight="1">
      <c r="A495" s="140" t="s">
        <v>404</v>
      </c>
      <c r="B495" s="139">
        <v>4</v>
      </c>
      <c r="C495" s="140" t="s">
        <v>18</v>
      </c>
      <c r="D495" s="140" t="s">
        <v>19</v>
      </c>
      <c r="E495" s="139">
        <v>-1.2179</v>
      </c>
      <c r="F495" s="139">
        <v>2.2789000000000001</v>
      </c>
      <c r="G495" s="139">
        <v>-2E-3</v>
      </c>
      <c r="H495" s="139">
        <v>-0.11383</v>
      </c>
      <c r="I495" s="139">
        <v>-3.4099999999999998E-3</v>
      </c>
      <c r="J495" s="139">
        <v>-2.88605</v>
      </c>
      <c r="K495" s="140" t="s">
        <v>405</v>
      </c>
      <c r="L495" s="139">
        <v>4</v>
      </c>
    </row>
    <row r="496" spans="1:12" ht="13.5" hidden="1" customHeight="1">
      <c r="A496" s="140" t="s">
        <v>406</v>
      </c>
      <c r="B496" s="139">
        <v>0</v>
      </c>
      <c r="C496" s="140" t="s">
        <v>18</v>
      </c>
      <c r="D496" s="140" t="s">
        <v>19</v>
      </c>
      <c r="E496" s="139">
        <v>0.54010000000000002</v>
      </c>
      <c r="F496" s="139">
        <v>-0.86639999999999995</v>
      </c>
      <c r="G496" s="139">
        <v>1.6999999999999999E-3</v>
      </c>
      <c r="H496" s="139">
        <v>1.6729999999999998E-2</v>
      </c>
      <c r="I496" s="139">
        <v>3.3800000000000002E-3</v>
      </c>
      <c r="J496" s="139">
        <v>0.27833000000000002</v>
      </c>
      <c r="K496" s="140" t="s">
        <v>407</v>
      </c>
      <c r="L496" s="139">
        <v>0</v>
      </c>
    </row>
    <row r="497" spans="1:12" ht="13.5" hidden="1" customHeight="1">
      <c r="A497" s="140" t="s">
        <v>406</v>
      </c>
      <c r="B497" s="139">
        <v>0.5</v>
      </c>
      <c r="C497" s="140" t="s">
        <v>18</v>
      </c>
      <c r="D497" s="140" t="s">
        <v>19</v>
      </c>
      <c r="E497" s="139">
        <v>0.54010000000000002</v>
      </c>
      <c r="F497" s="139">
        <v>-0.21290000000000001</v>
      </c>
      <c r="G497" s="139">
        <v>1.6999999999999999E-3</v>
      </c>
      <c r="H497" s="139">
        <v>1.6729999999999998E-2</v>
      </c>
      <c r="I497" s="139">
        <v>3.5400000000000002E-3</v>
      </c>
      <c r="J497" s="139">
        <v>0.54815999999999998</v>
      </c>
      <c r="K497" s="140" t="s">
        <v>407</v>
      </c>
      <c r="L497" s="139">
        <v>0.5</v>
      </c>
    </row>
    <row r="498" spans="1:12" ht="13.5" hidden="1" customHeight="1">
      <c r="A498" s="140" t="s">
        <v>406</v>
      </c>
      <c r="B498" s="139">
        <v>1</v>
      </c>
      <c r="C498" s="140" t="s">
        <v>18</v>
      </c>
      <c r="D498" s="140" t="s">
        <v>19</v>
      </c>
      <c r="E498" s="139">
        <v>0.54010000000000002</v>
      </c>
      <c r="F498" s="139">
        <v>0.44059999999999999</v>
      </c>
      <c r="G498" s="139">
        <v>1.6999999999999999E-3</v>
      </c>
      <c r="H498" s="139">
        <v>1.6729999999999998E-2</v>
      </c>
      <c r="I498" s="139">
        <v>3.6900000000000001E-3</v>
      </c>
      <c r="J498" s="139">
        <v>0.49124000000000001</v>
      </c>
      <c r="K498" s="140" t="s">
        <v>407</v>
      </c>
      <c r="L498" s="139">
        <v>1</v>
      </c>
    </row>
    <row r="499" spans="1:12" ht="13.5" hidden="1" customHeight="1">
      <c r="A499" s="140" t="s">
        <v>406</v>
      </c>
      <c r="B499" s="139">
        <v>1.5</v>
      </c>
      <c r="C499" s="140" t="s">
        <v>18</v>
      </c>
      <c r="D499" s="140" t="s">
        <v>19</v>
      </c>
      <c r="E499" s="139">
        <v>0.54010000000000002</v>
      </c>
      <c r="F499" s="139">
        <v>1.0941000000000001</v>
      </c>
      <c r="G499" s="139">
        <v>1.6999999999999999E-3</v>
      </c>
      <c r="H499" s="139">
        <v>1.6729999999999998E-2</v>
      </c>
      <c r="I499" s="139">
        <v>3.8400000000000001E-3</v>
      </c>
      <c r="J499" s="139">
        <v>0.22198000000000001</v>
      </c>
      <c r="K499" s="140" t="s">
        <v>407</v>
      </c>
      <c r="L499" s="139">
        <v>1.5</v>
      </c>
    </row>
    <row r="500" spans="1:12" ht="13.5" hidden="1" customHeight="1">
      <c r="A500" s="140" t="s">
        <v>406</v>
      </c>
      <c r="B500" s="139">
        <v>2</v>
      </c>
      <c r="C500" s="140" t="s">
        <v>18</v>
      </c>
      <c r="D500" s="140" t="s">
        <v>19</v>
      </c>
      <c r="E500" s="139">
        <v>0.54010000000000002</v>
      </c>
      <c r="F500" s="139">
        <v>1.7476</v>
      </c>
      <c r="G500" s="139">
        <v>1.6999999999999999E-3</v>
      </c>
      <c r="H500" s="139">
        <v>1.6729999999999998E-2</v>
      </c>
      <c r="I500" s="139">
        <v>4.0800000000000003E-3</v>
      </c>
      <c r="J500" s="139">
        <v>-3.1019999999999999E-2</v>
      </c>
      <c r="K500" s="140" t="s">
        <v>407</v>
      </c>
      <c r="L500" s="139">
        <v>2</v>
      </c>
    </row>
    <row r="501" spans="1:12" ht="13.5" hidden="1" customHeight="1">
      <c r="A501" s="140" t="s">
        <v>406</v>
      </c>
      <c r="B501" s="139">
        <v>2.5</v>
      </c>
      <c r="C501" s="140" t="s">
        <v>18</v>
      </c>
      <c r="D501" s="140" t="s">
        <v>19</v>
      </c>
      <c r="E501" s="139">
        <v>0.54010000000000002</v>
      </c>
      <c r="F501" s="139">
        <v>2.4011</v>
      </c>
      <c r="G501" s="139">
        <v>1.6999999999999999E-3</v>
      </c>
      <c r="H501" s="139">
        <v>1.6729999999999998E-2</v>
      </c>
      <c r="I501" s="139">
        <v>4.9399999999999999E-3</v>
      </c>
      <c r="J501" s="139">
        <v>-0.61077999999999999</v>
      </c>
      <c r="K501" s="140" t="s">
        <v>407</v>
      </c>
      <c r="L501" s="139">
        <v>2.5</v>
      </c>
    </row>
    <row r="502" spans="1:12" ht="13.5" hidden="1" customHeight="1">
      <c r="A502" s="140" t="s">
        <v>406</v>
      </c>
      <c r="B502" s="139">
        <v>3</v>
      </c>
      <c r="C502" s="140" t="s">
        <v>18</v>
      </c>
      <c r="D502" s="140" t="s">
        <v>19</v>
      </c>
      <c r="E502" s="139">
        <v>0.54010000000000002</v>
      </c>
      <c r="F502" s="139">
        <v>3.0546000000000002</v>
      </c>
      <c r="G502" s="139">
        <v>1.6999999999999999E-3</v>
      </c>
      <c r="H502" s="139">
        <v>1.6729999999999998E-2</v>
      </c>
      <c r="I502" s="139">
        <v>5.7999999999999996E-3</v>
      </c>
      <c r="J502" s="139">
        <v>-1.51728</v>
      </c>
      <c r="K502" s="140" t="s">
        <v>407</v>
      </c>
      <c r="L502" s="139">
        <v>3</v>
      </c>
    </row>
    <row r="503" spans="1:12" ht="13.5" hidden="1" customHeight="1">
      <c r="A503" s="140" t="s">
        <v>406</v>
      </c>
      <c r="B503" s="139">
        <v>0</v>
      </c>
      <c r="C503" s="140" t="s">
        <v>18</v>
      </c>
      <c r="D503" s="140" t="s">
        <v>19</v>
      </c>
      <c r="E503" s="139">
        <v>-0.68340000000000001</v>
      </c>
      <c r="F503" s="139">
        <v>-1.7811999999999999</v>
      </c>
      <c r="G503" s="139">
        <v>-1.6999999999999999E-3</v>
      </c>
      <c r="H503" s="139">
        <v>-0.11375</v>
      </c>
      <c r="I503" s="139">
        <v>-1.97E-3</v>
      </c>
      <c r="J503" s="139">
        <v>-0.97950000000000004</v>
      </c>
      <c r="K503" s="140" t="s">
        <v>407</v>
      </c>
      <c r="L503" s="139">
        <v>0</v>
      </c>
    </row>
    <row r="504" spans="1:12" ht="13.5" hidden="1" customHeight="1">
      <c r="A504" s="140" t="s">
        <v>406</v>
      </c>
      <c r="B504" s="139">
        <v>0.5</v>
      </c>
      <c r="C504" s="140" t="s">
        <v>18</v>
      </c>
      <c r="D504" s="140" t="s">
        <v>19</v>
      </c>
      <c r="E504" s="139">
        <v>-0.68340000000000001</v>
      </c>
      <c r="F504" s="139">
        <v>-1.1276999999999999</v>
      </c>
      <c r="G504" s="139">
        <v>-1.6999999999999999E-3</v>
      </c>
      <c r="H504" s="139">
        <v>-0.11375</v>
      </c>
      <c r="I504" s="139">
        <v>-1.9400000000000001E-3</v>
      </c>
      <c r="J504" s="139">
        <v>-0.25225999999999998</v>
      </c>
      <c r="K504" s="140" t="s">
        <v>407</v>
      </c>
      <c r="L504" s="139">
        <v>0.5</v>
      </c>
    </row>
    <row r="505" spans="1:12" ht="13.5" hidden="1" customHeight="1">
      <c r="A505" s="140" t="s">
        <v>406</v>
      </c>
      <c r="B505" s="139">
        <v>1</v>
      </c>
      <c r="C505" s="140" t="s">
        <v>18</v>
      </c>
      <c r="D505" s="140" t="s">
        <v>19</v>
      </c>
      <c r="E505" s="139">
        <v>-0.68340000000000001</v>
      </c>
      <c r="F505" s="139">
        <v>-0.47420000000000001</v>
      </c>
      <c r="G505" s="139">
        <v>-1.6999999999999999E-3</v>
      </c>
      <c r="H505" s="139">
        <v>-0.11375</v>
      </c>
      <c r="I505" s="139">
        <v>-1.91E-3</v>
      </c>
      <c r="J505" s="139">
        <v>0.13134999999999999</v>
      </c>
      <c r="K505" s="140" t="s">
        <v>407</v>
      </c>
      <c r="L505" s="139">
        <v>1</v>
      </c>
    </row>
    <row r="506" spans="1:12" ht="13.5" hidden="1" customHeight="1">
      <c r="A506" s="140" t="s">
        <v>406</v>
      </c>
      <c r="B506" s="139">
        <v>1.5</v>
      </c>
      <c r="C506" s="140" t="s">
        <v>18</v>
      </c>
      <c r="D506" s="140" t="s">
        <v>19</v>
      </c>
      <c r="E506" s="139">
        <v>-0.68340000000000001</v>
      </c>
      <c r="F506" s="139">
        <v>0.17929999999999999</v>
      </c>
      <c r="G506" s="139">
        <v>-1.6999999999999999E-3</v>
      </c>
      <c r="H506" s="139">
        <v>-0.11375</v>
      </c>
      <c r="I506" s="139">
        <v>-1.8699999999999999E-3</v>
      </c>
      <c r="J506" s="139">
        <v>9.8979999999999999E-2</v>
      </c>
      <c r="K506" s="140" t="s">
        <v>407</v>
      </c>
      <c r="L506" s="139">
        <v>1.5</v>
      </c>
    </row>
    <row r="507" spans="1:12" ht="13.5" hidden="1" customHeight="1">
      <c r="A507" s="140" t="s">
        <v>406</v>
      </c>
      <c r="B507" s="139">
        <v>2</v>
      </c>
      <c r="C507" s="140" t="s">
        <v>18</v>
      </c>
      <c r="D507" s="140" t="s">
        <v>19</v>
      </c>
      <c r="E507" s="139">
        <v>-0.68340000000000001</v>
      </c>
      <c r="F507" s="139">
        <v>0.83279999999999998</v>
      </c>
      <c r="G507" s="139">
        <v>-1.6999999999999999E-3</v>
      </c>
      <c r="H507" s="139">
        <v>-0.11375</v>
      </c>
      <c r="I507" s="139">
        <v>-2.3600000000000001E-3</v>
      </c>
      <c r="J507" s="139">
        <v>-0.60285999999999995</v>
      </c>
      <c r="K507" s="140" t="s">
        <v>407</v>
      </c>
      <c r="L507" s="139">
        <v>2</v>
      </c>
    </row>
    <row r="508" spans="1:12" ht="13.5" hidden="1" customHeight="1">
      <c r="A508" s="140" t="s">
        <v>406</v>
      </c>
      <c r="B508" s="139">
        <v>2.5</v>
      </c>
      <c r="C508" s="140" t="s">
        <v>18</v>
      </c>
      <c r="D508" s="140" t="s">
        <v>19</v>
      </c>
      <c r="E508" s="139">
        <v>-0.68340000000000001</v>
      </c>
      <c r="F508" s="139">
        <v>1.4863</v>
      </c>
      <c r="G508" s="139">
        <v>-1.6999999999999999E-3</v>
      </c>
      <c r="H508" s="139">
        <v>-0.11375</v>
      </c>
      <c r="I508" s="139">
        <v>-3.1800000000000001E-3</v>
      </c>
      <c r="J508" s="139">
        <v>-1.6400300000000001</v>
      </c>
      <c r="K508" s="140" t="s">
        <v>407</v>
      </c>
      <c r="L508" s="139">
        <v>2.5</v>
      </c>
    </row>
    <row r="509" spans="1:12" ht="13.5" hidden="1" customHeight="1">
      <c r="A509" s="140" t="s">
        <v>406</v>
      </c>
      <c r="B509" s="139">
        <v>3</v>
      </c>
      <c r="C509" s="140" t="s">
        <v>18</v>
      </c>
      <c r="D509" s="140" t="s">
        <v>19</v>
      </c>
      <c r="E509" s="139">
        <v>-0.68340000000000001</v>
      </c>
      <c r="F509" s="139">
        <v>2.1398000000000001</v>
      </c>
      <c r="G509" s="139">
        <v>-1.6999999999999999E-3</v>
      </c>
      <c r="H509" s="139">
        <v>-0.11375</v>
      </c>
      <c r="I509" s="139">
        <v>-4.0099999999999997E-3</v>
      </c>
      <c r="J509" s="139">
        <v>-3.0039500000000001</v>
      </c>
      <c r="K509" s="140" t="s">
        <v>407</v>
      </c>
      <c r="L509" s="139">
        <v>3</v>
      </c>
    </row>
    <row r="510" spans="1:12" ht="13.5" hidden="1" customHeight="1">
      <c r="A510" s="140" t="s">
        <v>408</v>
      </c>
      <c r="B510" s="139">
        <v>0</v>
      </c>
      <c r="C510" s="140" t="s">
        <v>18</v>
      </c>
      <c r="D510" s="140" t="s">
        <v>19</v>
      </c>
      <c r="E510" s="139">
        <v>0.15029999999999999</v>
      </c>
      <c r="F510" s="139">
        <v>-1.9041999999999999</v>
      </c>
      <c r="G510" s="139">
        <v>3.8939999999999998E-4</v>
      </c>
      <c r="H510" s="139">
        <v>0.36331000000000002</v>
      </c>
      <c r="I510" s="139">
        <v>1.4E-3</v>
      </c>
      <c r="J510" s="139">
        <v>0.22058</v>
      </c>
      <c r="K510" s="140" t="s">
        <v>409</v>
      </c>
      <c r="L510" s="139">
        <v>0</v>
      </c>
    </row>
    <row r="511" spans="1:12" ht="13.5" hidden="1" customHeight="1">
      <c r="A511" s="140" t="s">
        <v>408</v>
      </c>
      <c r="B511" s="139">
        <v>0.5</v>
      </c>
      <c r="C511" s="140" t="s">
        <v>18</v>
      </c>
      <c r="D511" s="140" t="s">
        <v>19</v>
      </c>
      <c r="E511" s="139">
        <v>0.15029999999999999</v>
      </c>
      <c r="F511" s="139">
        <v>-1.2506999999999999</v>
      </c>
      <c r="G511" s="139">
        <v>3.8939999999999998E-4</v>
      </c>
      <c r="H511" s="139">
        <v>0.36331000000000002</v>
      </c>
      <c r="I511" s="139">
        <v>1.4300000000000001E-3</v>
      </c>
      <c r="J511" s="139">
        <v>1.00932</v>
      </c>
      <c r="K511" s="140" t="s">
        <v>409</v>
      </c>
      <c r="L511" s="139">
        <v>0.5</v>
      </c>
    </row>
    <row r="512" spans="1:12" ht="13.5" hidden="1" customHeight="1">
      <c r="A512" s="140" t="s">
        <v>408</v>
      </c>
      <c r="B512" s="139">
        <v>1</v>
      </c>
      <c r="C512" s="140" t="s">
        <v>18</v>
      </c>
      <c r="D512" s="140" t="s">
        <v>19</v>
      </c>
      <c r="E512" s="139">
        <v>0.15029999999999999</v>
      </c>
      <c r="F512" s="139">
        <v>-0.59719999999999995</v>
      </c>
      <c r="G512" s="139">
        <v>3.8939999999999998E-4</v>
      </c>
      <c r="H512" s="139">
        <v>0.36331000000000002</v>
      </c>
      <c r="I512" s="139">
        <v>1.5200000000000001E-3</v>
      </c>
      <c r="J512" s="139">
        <v>1.4713000000000001</v>
      </c>
      <c r="K512" s="140" t="s">
        <v>409</v>
      </c>
      <c r="L512" s="139">
        <v>1</v>
      </c>
    </row>
    <row r="513" spans="1:12" ht="13.5" hidden="1" customHeight="1">
      <c r="A513" s="140" t="s">
        <v>408</v>
      </c>
      <c r="B513" s="139">
        <v>1.5</v>
      </c>
      <c r="C513" s="140" t="s">
        <v>18</v>
      </c>
      <c r="D513" s="140" t="s">
        <v>19</v>
      </c>
      <c r="E513" s="139">
        <v>0.15029999999999999</v>
      </c>
      <c r="F513" s="139">
        <v>5.6300000000000003E-2</v>
      </c>
      <c r="G513" s="139">
        <v>3.8939999999999998E-4</v>
      </c>
      <c r="H513" s="139">
        <v>0.36331000000000002</v>
      </c>
      <c r="I513" s="139">
        <v>1.7700000000000001E-3</v>
      </c>
      <c r="J513" s="139">
        <v>1.6101399999999999</v>
      </c>
      <c r="K513" s="140" t="s">
        <v>409</v>
      </c>
      <c r="L513" s="139">
        <v>1.5</v>
      </c>
    </row>
    <row r="514" spans="1:12" ht="13.5" hidden="1" customHeight="1">
      <c r="A514" s="140" t="s">
        <v>408</v>
      </c>
      <c r="B514" s="139">
        <v>2</v>
      </c>
      <c r="C514" s="140" t="s">
        <v>18</v>
      </c>
      <c r="D514" s="140" t="s">
        <v>19</v>
      </c>
      <c r="E514" s="139">
        <v>0.15029999999999999</v>
      </c>
      <c r="F514" s="139">
        <v>0.70979999999999999</v>
      </c>
      <c r="G514" s="139">
        <v>3.8939999999999998E-4</v>
      </c>
      <c r="H514" s="139">
        <v>0.36331000000000002</v>
      </c>
      <c r="I514" s="139">
        <v>2.0100000000000001E-3</v>
      </c>
      <c r="J514" s="139">
        <v>1.4348099999999999</v>
      </c>
      <c r="K514" s="140" t="s">
        <v>409</v>
      </c>
      <c r="L514" s="139">
        <v>2</v>
      </c>
    </row>
    <row r="515" spans="1:12" ht="13.5" hidden="1" customHeight="1">
      <c r="A515" s="140" t="s">
        <v>408</v>
      </c>
      <c r="B515" s="139">
        <v>2.5</v>
      </c>
      <c r="C515" s="140" t="s">
        <v>18</v>
      </c>
      <c r="D515" s="140" t="s">
        <v>19</v>
      </c>
      <c r="E515" s="139">
        <v>0.15029999999999999</v>
      </c>
      <c r="F515" s="139">
        <v>1.3633</v>
      </c>
      <c r="G515" s="139">
        <v>3.8939999999999998E-4</v>
      </c>
      <c r="H515" s="139">
        <v>0.36331000000000002</v>
      </c>
      <c r="I515" s="139">
        <v>2.2599999999999999E-3</v>
      </c>
      <c r="J515" s="139">
        <v>1.0477700000000001</v>
      </c>
      <c r="K515" s="140" t="s">
        <v>409</v>
      </c>
      <c r="L515" s="139">
        <v>2.5</v>
      </c>
    </row>
    <row r="516" spans="1:12" ht="13.5" hidden="1" customHeight="1">
      <c r="A516" s="140" t="s">
        <v>408</v>
      </c>
      <c r="B516" s="139">
        <v>3</v>
      </c>
      <c r="C516" s="140" t="s">
        <v>18</v>
      </c>
      <c r="D516" s="140" t="s">
        <v>19</v>
      </c>
      <c r="E516" s="139">
        <v>0.15029999999999999</v>
      </c>
      <c r="F516" s="139">
        <v>2.0167999999999999</v>
      </c>
      <c r="G516" s="139">
        <v>3.8939999999999998E-4</v>
      </c>
      <c r="H516" s="139">
        <v>0.36331000000000002</v>
      </c>
      <c r="I516" s="139">
        <v>2.5100000000000001E-3</v>
      </c>
      <c r="J516" s="139">
        <v>0.66483999999999999</v>
      </c>
      <c r="K516" s="140" t="s">
        <v>409</v>
      </c>
      <c r="L516" s="139">
        <v>3</v>
      </c>
    </row>
    <row r="517" spans="1:12" ht="13.5" hidden="1" customHeight="1">
      <c r="A517" s="140" t="s">
        <v>408</v>
      </c>
      <c r="B517" s="139">
        <v>3.5</v>
      </c>
      <c r="C517" s="140" t="s">
        <v>18</v>
      </c>
      <c r="D517" s="140" t="s">
        <v>19</v>
      </c>
      <c r="E517" s="139">
        <v>0.15029999999999999</v>
      </c>
      <c r="F517" s="139">
        <v>2.6703000000000001</v>
      </c>
      <c r="G517" s="139">
        <v>3.8939999999999998E-4</v>
      </c>
      <c r="H517" s="139">
        <v>0.36331000000000002</v>
      </c>
      <c r="I517" s="139">
        <v>2.7499999999999998E-3</v>
      </c>
      <c r="J517" s="139">
        <v>-4.4850000000000001E-2</v>
      </c>
      <c r="K517" s="140" t="s">
        <v>409</v>
      </c>
      <c r="L517" s="139">
        <v>3.5</v>
      </c>
    </row>
    <row r="518" spans="1:12" ht="13.5" hidden="1" customHeight="1">
      <c r="A518" s="140" t="s">
        <v>408</v>
      </c>
      <c r="B518" s="139">
        <v>4</v>
      </c>
      <c r="C518" s="140" t="s">
        <v>18</v>
      </c>
      <c r="D518" s="140" t="s">
        <v>19</v>
      </c>
      <c r="E518" s="139">
        <v>0.15029999999999999</v>
      </c>
      <c r="F518" s="139">
        <v>3.3237999999999999</v>
      </c>
      <c r="G518" s="139">
        <v>3.8939999999999998E-4</v>
      </c>
      <c r="H518" s="139">
        <v>0.36331000000000002</v>
      </c>
      <c r="I518" s="139">
        <v>3.0000000000000001E-3</v>
      </c>
      <c r="J518" s="139">
        <v>-1.08128</v>
      </c>
      <c r="K518" s="140" t="s">
        <v>409</v>
      </c>
      <c r="L518" s="139">
        <v>4</v>
      </c>
    </row>
    <row r="519" spans="1:12" ht="13.5" hidden="1" customHeight="1">
      <c r="A519" s="140" t="s">
        <v>408</v>
      </c>
      <c r="B519" s="139">
        <v>0</v>
      </c>
      <c r="C519" s="140" t="s">
        <v>18</v>
      </c>
      <c r="D519" s="140" t="s">
        <v>19</v>
      </c>
      <c r="E519" s="139">
        <v>-0.17399999999999999</v>
      </c>
      <c r="F519" s="139">
        <v>-2.8491</v>
      </c>
      <c r="G519" s="139">
        <v>-4.9280000000000005E-4</v>
      </c>
      <c r="H519" s="139">
        <v>0.26155</v>
      </c>
      <c r="I519" s="139">
        <v>-2.5699999999999998E-3</v>
      </c>
      <c r="J519" s="139">
        <v>-2.0262699999999998</v>
      </c>
      <c r="K519" s="140" t="s">
        <v>409</v>
      </c>
      <c r="L519" s="139">
        <v>0</v>
      </c>
    </row>
    <row r="520" spans="1:12" ht="13.5" hidden="1" customHeight="1">
      <c r="A520" s="140" t="s">
        <v>408</v>
      </c>
      <c r="B520" s="139">
        <v>0.5</v>
      </c>
      <c r="C520" s="140" t="s">
        <v>18</v>
      </c>
      <c r="D520" s="140" t="s">
        <v>19</v>
      </c>
      <c r="E520" s="139">
        <v>-0.17399999999999999</v>
      </c>
      <c r="F520" s="139">
        <v>-2.1956000000000002</v>
      </c>
      <c r="G520" s="139">
        <v>-4.9280000000000005E-4</v>
      </c>
      <c r="H520" s="139">
        <v>0.26155</v>
      </c>
      <c r="I520" s="139">
        <v>-2.5999999999999999E-3</v>
      </c>
      <c r="J520" s="139">
        <v>-0.7651</v>
      </c>
      <c r="K520" s="140" t="s">
        <v>409</v>
      </c>
      <c r="L520" s="139">
        <v>0.5</v>
      </c>
    </row>
    <row r="521" spans="1:12" ht="13.5" hidden="1" customHeight="1">
      <c r="A521" s="140" t="s">
        <v>408</v>
      </c>
      <c r="B521" s="139">
        <v>1</v>
      </c>
      <c r="C521" s="140" t="s">
        <v>18</v>
      </c>
      <c r="D521" s="140" t="s">
        <v>19</v>
      </c>
      <c r="E521" s="139">
        <v>-0.17399999999999999</v>
      </c>
      <c r="F521" s="139">
        <v>-1.5421</v>
      </c>
      <c r="G521" s="139">
        <v>-4.9280000000000005E-4</v>
      </c>
      <c r="H521" s="139">
        <v>0.26155</v>
      </c>
      <c r="I521" s="139">
        <v>-2.63E-3</v>
      </c>
      <c r="J521" s="139">
        <v>0.16930999999999999</v>
      </c>
      <c r="K521" s="140" t="s">
        <v>409</v>
      </c>
      <c r="L521" s="139">
        <v>1</v>
      </c>
    </row>
    <row r="522" spans="1:12" ht="13.5" hidden="1" customHeight="1">
      <c r="A522" s="140" t="s">
        <v>408</v>
      </c>
      <c r="B522" s="139">
        <v>1.5</v>
      </c>
      <c r="C522" s="140" t="s">
        <v>18</v>
      </c>
      <c r="D522" s="140" t="s">
        <v>19</v>
      </c>
      <c r="E522" s="139">
        <v>-0.17399999999999999</v>
      </c>
      <c r="F522" s="139">
        <v>-0.88859999999999995</v>
      </c>
      <c r="G522" s="139">
        <v>-4.9280000000000005E-4</v>
      </c>
      <c r="H522" s="139">
        <v>0.26155</v>
      </c>
      <c r="I522" s="139">
        <v>-2.6700000000000001E-3</v>
      </c>
      <c r="J522" s="139">
        <v>0.77698</v>
      </c>
      <c r="K522" s="140" t="s">
        <v>409</v>
      </c>
      <c r="L522" s="139">
        <v>1.5</v>
      </c>
    </row>
    <row r="523" spans="1:12" ht="13.5" hidden="1" customHeight="1">
      <c r="A523" s="140" t="s">
        <v>408</v>
      </c>
      <c r="B523" s="139">
        <v>2</v>
      </c>
      <c r="C523" s="140" t="s">
        <v>18</v>
      </c>
      <c r="D523" s="140" t="s">
        <v>19</v>
      </c>
      <c r="E523" s="139">
        <v>-0.17399999999999999</v>
      </c>
      <c r="F523" s="139">
        <v>-0.2351</v>
      </c>
      <c r="G523" s="139">
        <v>-4.9280000000000005E-4</v>
      </c>
      <c r="H523" s="139">
        <v>0.26155</v>
      </c>
      <c r="I523" s="139">
        <v>-2.7000000000000001E-3</v>
      </c>
      <c r="J523" s="139">
        <v>1.05789</v>
      </c>
      <c r="K523" s="140" t="s">
        <v>409</v>
      </c>
      <c r="L523" s="139">
        <v>2</v>
      </c>
    </row>
    <row r="524" spans="1:12" ht="13.5" hidden="1" customHeight="1">
      <c r="A524" s="140" t="s">
        <v>408</v>
      </c>
      <c r="B524" s="139">
        <v>2.5</v>
      </c>
      <c r="C524" s="140" t="s">
        <v>18</v>
      </c>
      <c r="D524" s="140" t="s">
        <v>19</v>
      </c>
      <c r="E524" s="139">
        <v>-0.17399999999999999</v>
      </c>
      <c r="F524" s="139">
        <v>0.41839999999999999</v>
      </c>
      <c r="G524" s="139">
        <v>-4.9280000000000005E-4</v>
      </c>
      <c r="H524" s="139">
        <v>0.26155</v>
      </c>
      <c r="I524" s="139">
        <v>-2.8600000000000001E-3</v>
      </c>
      <c r="J524" s="139">
        <v>0.89585999999999999</v>
      </c>
      <c r="K524" s="140" t="s">
        <v>409</v>
      </c>
      <c r="L524" s="139">
        <v>2.5</v>
      </c>
    </row>
    <row r="525" spans="1:12" ht="13.5" hidden="1" customHeight="1">
      <c r="A525" s="140" t="s">
        <v>408</v>
      </c>
      <c r="B525" s="139">
        <v>3</v>
      </c>
      <c r="C525" s="140" t="s">
        <v>18</v>
      </c>
      <c r="D525" s="140" t="s">
        <v>19</v>
      </c>
      <c r="E525" s="139">
        <v>-0.17399999999999999</v>
      </c>
      <c r="F525" s="139">
        <v>1.0719000000000001</v>
      </c>
      <c r="G525" s="139">
        <v>-4.9280000000000005E-4</v>
      </c>
      <c r="H525" s="139">
        <v>0.26155</v>
      </c>
      <c r="I525" s="139">
        <v>-3.0300000000000001E-3</v>
      </c>
      <c r="J525" s="139">
        <v>5.1740000000000001E-2</v>
      </c>
      <c r="K525" s="140" t="s">
        <v>409</v>
      </c>
      <c r="L525" s="139">
        <v>3</v>
      </c>
    </row>
    <row r="526" spans="1:12" ht="13.5" hidden="1" customHeight="1">
      <c r="A526" s="140" t="s">
        <v>408</v>
      </c>
      <c r="B526" s="139">
        <v>3.5</v>
      </c>
      <c r="C526" s="140" t="s">
        <v>18</v>
      </c>
      <c r="D526" s="140" t="s">
        <v>19</v>
      </c>
      <c r="E526" s="139">
        <v>-0.17399999999999999</v>
      </c>
      <c r="F526" s="139">
        <v>1.7254</v>
      </c>
      <c r="G526" s="139">
        <v>-4.9280000000000005E-4</v>
      </c>
      <c r="H526" s="139">
        <v>0.26155</v>
      </c>
      <c r="I526" s="139">
        <v>-3.2100000000000002E-3</v>
      </c>
      <c r="J526" s="139">
        <v>-1.1200300000000001</v>
      </c>
      <c r="K526" s="140" t="s">
        <v>409</v>
      </c>
      <c r="L526" s="139">
        <v>3.5</v>
      </c>
    </row>
    <row r="527" spans="1:12" ht="13.5" hidden="1" customHeight="1">
      <c r="A527" s="140" t="s">
        <v>408</v>
      </c>
      <c r="B527" s="139">
        <v>4</v>
      </c>
      <c r="C527" s="140" t="s">
        <v>18</v>
      </c>
      <c r="D527" s="140" t="s">
        <v>19</v>
      </c>
      <c r="E527" s="139">
        <v>-0.17399999999999999</v>
      </c>
      <c r="F527" s="139">
        <v>2.3788999999999998</v>
      </c>
      <c r="G527" s="139">
        <v>-4.9280000000000005E-4</v>
      </c>
      <c r="H527" s="139">
        <v>0.26155</v>
      </c>
      <c r="I527" s="139">
        <v>-3.3800000000000002E-3</v>
      </c>
      <c r="J527" s="139">
        <v>-2.6185399999999999</v>
      </c>
      <c r="K527" s="140" t="s">
        <v>409</v>
      </c>
      <c r="L527" s="139">
        <v>4</v>
      </c>
    </row>
    <row r="528" spans="1:12" ht="13.5" hidden="1" customHeight="1">
      <c r="A528" s="140" t="s">
        <v>410</v>
      </c>
      <c r="B528" s="139">
        <v>0</v>
      </c>
      <c r="C528" s="140" t="s">
        <v>18</v>
      </c>
      <c r="D528" s="140" t="s">
        <v>19</v>
      </c>
      <c r="E528" s="139">
        <v>7.6200000000000004E-2</v>
      </c>
      <c r="F528" s="139">
        <v>-3.6101999999999999</v>
      </c>
      <c r="G528" s="139">
        <v>1.728E-4</v>
      </c>
      <c r="H528" s="139">
        <v>-5.5199999999999997E-3</v>
      </c>
      <c r="I528" s="139">
        <v>1.6999999999999999E-3</v>
      </c>
      <c r="J528" s="139">
        <v>-1.73543</v>
      </c>
      <c r="K528" s="140" t="s">
        <v>411</v>
      </c>
      <c r="L528" s="139">
        <v>0</v>
      </c>
    </row>
    <row r="529" spans="1:12" ht="13.5" hidden="1" customHeight="1">
      <c r="A529" s="140" t="s">
        <v>410</v>
      </c>
      <c r="B529" s="139">
        <v>0.5</v>
      </c>
      <c r="C529" s="140" t="s">
        <v>18</v>
      </c>
      <c r="D529" s="140" t="s">
        <v>19</v>
      </c>
      <c r="E529" s="139">
        <v>7.6200000000000004E-2</v>
      </c>
      <c r="F529" s="139">
        <v>-2.9567000000000001</v>
      </c>
      <c r="G529" s="139">
        <v>1.728E-4</v>
      </c>
      <c r="H529" s="139">
        <v>-5.5199999999999997E-3</v>
      </c>
      <c r="I529" s="139">
        <v>1.7099999999999999E-3</v>
      </c>
      <c r="J529" s="139">
        <v>-9.3700000000000006E-2</v>
      </c>
      <c r="K529" s="140" t="s">
        <v>411</v>
      </c>
      <c r="L529" s="139">
        <v>0.5</v>
      </c>
    </row>
    <row r="530" spans="1:12" ht="13.5" hidden="1" customHeight="1">
      <c r="A530" s="140" t="s">
        <v>410</v>
      </c>
      <c r="B530" s="139">
        <v>1</v>
      </c>
      <c r="C530" s="140" t="s">
        <v>18</v>
      </c>
      <c r="D530" s="140" t="s">
        <v>19</v>
      </c>
      <c r="E530" s="139">
        <v>7.6200000000000004E-2</v>
      </c>
      <c r="F530" s="139">
        <v>-2.3031999999999999</v>
      </c>
      <c r="G530" s="139">
        <v>1.728E-4</v>
      </c>
      <c r="H530" s="139">
        <v>-5.5199999999999997E-3</v>
      </c>
      <c r="I530" s="139">
        <v>1.73E-3</v>
      </c>
      <c r="J530" s="139">
        <v>1.22129</v>
      </c>
      <c r="K530" s="140" t="s">
        <v>411</v>
      </c>
      <c r="L530" s="139">
        <v>1</v>
      </c>
    </row>
    <row r="531" spans="1:12" ht="13.5" hidden="1" customHeight="1">
      <c r="A531" s="140" t="s">
        <v>410</v>
      </c>
      <c r="B531" s="139">
        <v>1.5</v>
      </c>
      <c r="C531" s="140" t="s">
        <v>18</v>
      </c>
      <c r="D531" s="140" t="s">
        <v>19</v>
      </c>
      <c r="E531" s="139">
        <v>7.6200000000000004E-2</v>
      </c>
      <c r="F531" s="139">
        <v>-1.6496999999999999</v>
      </c>
      <c r="G531" s="139">
        <v>1.728E-4</v>
      </c>
      <c r="H531" s="139">
        <v>-5.5199999999999997E-3</v>
      </c>
      <c r="I531" s="139">
        <v>1.74E-3</v>
      </c>
      <c r="J531" s="139">
        <v>2.2095199999999999</v>
      </c>
      <c r="K531" s="140" t="s">
        <v>411</v>
      </c>
      <c r="L531" s="139">
        <v>1.5</v>
      </c>
    </row>
    <row r="532" spans="1:12" ht="13.5" hidden="1" customHeight="1">
      <c r="A532" s="140" t="s">
        <v>410</v>
      </c>
      <c r="B532" s="139">
        <v>2</v>
      </c>
      <c r="C532" s="140" t="s">
        <v>18</v>
      </c>
      <c r="D532" s="140" t="s">
        <v>19</v>
      </c>
      <c r="E532" s="139">
        <v>7.6200000000000004E-2</v>
      </c>
      <c r="F532" s="139">
        <v>-0.99619999999999997</v>
      </c>
      <c r="G532" s="139">
        <v>1.728E-4</v>
      </c>
      <c r="H532" s="139">
        <v>-5.5199999999999997E-3</v>
      </c>
      <c r="I532" s="139">
        <v>1.75E-3</v>
      </c>
      <c r="J532" s="139">
        <v>2.8710100000000001</v>
      </c>
      <c r="K532" s="140" t="s">
        <v>411</v>
      </c>
      <c r="L532" s="139">
        <v>2</v>
      </c>
    </row>
    <row r="533" spans="1:12" ht="13.5" hidden="1" customHeight="1">
      <c r="A533" s="140" t="s">
        <v>410</v>
      </c>
      <c r="B533" s="139">
        <v>2.5</v>
      </c>
      <c r="C533" s="140" t="s">
        <v>18</v>
      </c>
      <c r="D533" s="140" t="s">
        <v>19</v>
      </c>
      <c r="E533" s="139">
        <v>7.6200000000000004E-2</v>
      </c>
      <c r="F533" s="139">
        <v>-0.3427</v>
      </c>
      <c r="G533" s="139">
        <v>1.728E-4</v>
      </c>
      <c r="H533" s="139">
        <v>-5.5199999999999997E-3</v>
      </c>
      <c r="I533" s="139">
        <v>1.7600000000000001E-3</v>
      </c>
      <c r="J533" s="139">
        <v>3.20574</v>
      </c>
      <c r="K533" s="140" t="s">
        <v>411</v>
      </c>
      <c r="L533" s="139">
        <v>2.5</v>
      </c>
    </row>
    <row r="534" spans="1:12" ht="13.5" hidden="1" customHeight="1">
      <c r="A534" s="140" t="s">
        <v>410</v>
      </c>
      <c r="B534" s="139">
        <v>3</v>
      </c>
      <c r="C534" s="140" t="s">
        <v>18</v>
      </c>
      <c r="D534" s="140" t="s">
        <v>19</v>
      </c>
      <c r="E534" s="139">
        <v>7.6200000000000004E-2</v>
      </c>
      <c r="F534" s="139">
        <v>0.31080000000000002</v>
      </c>
      <c r="G534" s="139">
        <v>1.728E-4</v>
      </c>
      <c r="H534" s="139">
        <v>-5.5199999999999997E-3</v>
      </c>
      <c r="I534" s="139">
        <v>1.7700000000000001E-3</v>
      </c>
      <c r="J534" s="139">
        <v>3.21373</v>
      </c>
      <c r="K534" s="140" t="s">
        <v>411</v>
      </c>
      <c r="L534" s="139">
        <v>3</v>
      </c>
    </row>
    <row r="535" spans="1:12" ht="13.5" hidden="1" customHeight="1">
      <c r="A535" s="140" t="s">
        <v>410</v>
      </c>
      <c r="B535" s="139">
        <v>3.5</v>
      </c>
      <c r="C535" s="140" t="s">
        <v>18</v>
      </c>
      <c r="D535" s="140" t="s">
        <v>19</v>
      </c>
      <c r="E535" s="139">
        <v>7.6200000000000004E-2</v>
      </c>
      <c r="F535" s="139">
        <v>0.96430000000000005</v>
      </c>
      <c r="G535" s="139">
        <v>1.728E-4</v>
      </c>
      <c r="H535" s="139">
        <v>-5.5199999999999997E-3</v>
      </c>
      <c r="I535" s="139">
        <v>1.7899999999999999E-3</v>
      </c>
      <c r="J535" s="139">
        <v>3.1223999999999998</v>
      </c>
      <c r="K535" s="140" t="s">
        <v>411</v>
      </c>
      <c r="L535" s="139">
        <v>3.5</v>
      </c>
    </row>
    <row r="536" spans="1:12" ht="13.5" hidden="1" customHeight="1">
      <c r="A536" s="140" t="s">
        <v>410</v>
      </c>
      <c r="B536" s="139">
        <v>4</v>
      </c>
      <c r="C536" s="140" t="s">
        <v>18</v>
      </c>
      <c r="D536" s="140" t="s">
        <v>19</v>
      </c>
      <c r="E536" s="139">
        <v>7.6200000000000004E-2</v>
      </c>
      <c r="F536" s="139">
        <v>1.6177999999999999</v>
      </c>
      <c r="G536" s="139">
        <v>1.728E-4</v>
      </c>
      <c r="H536" s="139">
        <v>-5.5199999999999997E-3</v>
      </c>
      <c r="I536" s="139">
        <v>1.8400000000000001E-3</v>
      </c>
      <c r="J536" s="139">
        <v>2.7845300000000002</v>
      </c>
      <c r="K536" s="140" t="s">
        <v>411</v>
      </c>
      <c r="L536" s="139">
        <v>4</v>
      </c>
    </row>
    <row r="537" spans="1:12" ht="13.5" hidden="1" customHeight="1">
      <c r="A537" s="140" t="s">
        <v>410</v>
      </c>
      <c r="B537" s="139">
        <v>4.5</v>
      </c>
      <c r="C537" s="140" t="s">
        <v>18</v>
      </c>
      <c r="D537" s="140" t="s">
        <v>19</v>
      </c>
      <c r="E537" s="139">
        <v>7.6200000000000004E-2</v>
      </c>
      <c r="F537" s="139">
        <v>2.2713000000000001</v>
      </c>
      <c r="G537" s="139">
        <v>1.728E-4</v>
      </c>
      <c r="H537" s="139">
        <v>-5.5199999999999997E-3</v>
      </c>
      <c r="I537" s="139">
        <v>1.9E-3</v>
      </c>
      <c r="J537" s="139">
        <v>2.11991</v>
      </c>
      <c r="K537" s="140" t="s">
        <v>411</v>
      </c>
      <c r="L537" s="139">
        <v>4.5</v>
      </c>
    </row>
    <row r="538" spans="1:12" ht="13.5" hidden="1" customHeight="1">
      <c r="A538" s="140" t="s">
        <v>410</v>
      </c>
      <c r="B538" s="139">
        <v>5</v>
      </c>
      <c r="C538" s="140" t="s">
        <v>18</v>
      </c>
      <c r="D538" s="140" t="s">
        <v>19</v>
      </c>
      <c r="E538" s="139">
        <v>7.6200000000000004E-2</v>
      </c>
      <c r="F538" s="139">
        <v>2.9247999999999998</v>
      </c>
      <c r="G538" s="139">
        <v>1.728E-4</v>
      </c>
      <c r="H538" s="139">
        <v>-5.5199999999999997E-3</v>
      </c>
      <c r="I538" s="139">
        <v>1.97E-3</v>
      </c>
      <c r="J538" s="139">
        <v>1.12853</v>
      </c>
      <c r="K538" s="140" t="s">
        <v>411</v>
      </c>
      <c r="L538" s="139">
        <v>5</v>
      </c>
    </row>
    <row r="539" spans="1:12" ht="13.5" hidden="1" customHeight="1">
      <c r="A539" s="140" t="s">
        <v>410</v>
      </c>
      <c r="B539" s="139">
        <v>5.5</v>
      </c>
      <c r="C539" s="140" t="s">
        <v>18</v>
      </c>
      <c r="D539" s="140" t="s">
        <v>19</v>
      </c>
      <c r="E539" s="139">
        <v>7.6200000000000004E-2</v>
      </c>
      <c r="F539" s="139">
        <v>3.5783</v>
      </c>
      <c r="G539" s="139">
        <v>1.728E-4</v>
      </c>
      <c r="H539" s="139">
        <v>-5.5199999999999997E-3</v>
      </c>
      <c r="I539" s="139">
        <v>2.0300000000000001E-3</v>
      </c>
      <c r="J539" s="139">
        <v>-0.18959000000000001</v>
      </c>
      <c r="K539" s="140" t="s">
        <v>411</v>
      </c>
      <c r="L539" s="139">
        <v>5.5</v>
      </c>
    </row>
    <row r="540" spans="1:12" ht="13.5" hidden="1" customHeight="1">
      <c r="A540" s="140" t="s">
        <v>410</v>
      </c>
      <c r="B540" s="139">
        <v>6</v>
      </c>
      <c r="C540" s="140" t="s">
        <v>18</v>
      </c>
      <c r="D540" s="140" t="s">
        <v>19</v>
      </c>
      <c r="E540" s="139">
        <v>7.6200000000000004E-2</v>
      </c>
      <c r="F540" s="139">
        <v>4.2317999999999998</v>
      </c>
      <c r="G540" s="139">
        <v>1.728E-4</v>
      </c>
      <c r="H540" s="139">
        <v>-5.5199999999999997E-3</v>
      </c>
      <c r="I540" s="139">
        <v>2.0899999999999998E-3</v>
      </c>
      <c r="J540" s="139">
        <v>-1.83447</v>
      </c>
      <c r="K540" s="140" t="s">
        <v>411</v>
      </c>
      <c r="L540" s="139">
        <v>6</v>
      </c>
    </row>
    <row r="541" spans="1:12" ht="13.5" hidden="1" customHeight="1">
      <c r="A541" s="140" t="s">
        <v>410</v>
      </c>
      <c r="B541" s="139">
        <v>0</v>
      </c>
      <c r="C541" s="140" t="s">
        <v>18</v>
      </c>
      <c r="D541" s="140" t="s">
        <v>19</v>
      </c>
      <c r="E541" s="139">
        <v>-1.9800000000000002E-2</v>
      </c>
      <c r="F541" s="139">
        <v>-4.2255000000000003</v>
      </c>
      <c r="G541" s="139">
        <v>-1.4080000000000001E-4</v>
      </c>
      <c r="H541" s="139">
        <v>-1.124E-2</v>
      </c>
      <c r="I541" s="139">
        <v>-1.0200000000000001E-3</v>
      </c>
      <c r="J541" s="139">
        <v>-3.6614800000000001</v>
      </c>
      <c r="K541" s="140" t="s">
        <v>411</v>
      </c>
      <c r="L541" s="139">
        <v>0</v>
      </c>
    </row>
    <row r="542" spans="1:12" ht="13.5" hidden="1" customHeight="1">
      <c r="A542" s="140" t="s">
        <v>410</v>
      </c>
      <c r="B542" s="139">
        <v>0.5</v>
      </c>
      <c r="C542" s="140" t="s">
        <v>18</v>
      </c>
      <c r="D542" s="140" t="s">
        <v>19</v>
      </c>
      <c r="E542" s="139">
        <v>-1.9800000000000002E-2</v>
      </c>
      <c r="F542" s="139">
        <v>-3.5720000000000001</v>
      </c>
      <c r="G542" s="139">
        <v>-1.4080000000000001E-4</v>
      </c>
      <c r="H542" s="139">
        <v>-1.124E-2</v>
      </c>
      <c r="I542" s="139">
        <v>-1.0300000000000001E-3</v>
      </c>
      <c r="J542" s="139">
        <v>-1.7121</v>
      </c>
      <c r="K542" s="140" t="s">
        <v>411</v>
      </c>
      <c r="L542" s="139">
        <v>0.5</v>
      </c>
    </row>
    <row r="543" spans="1:12" ht="13.5" hidden="1" customHeight="1">
      <c r="A543" s="140" t="s">
        <v>410</v>
      </c>
      <c r="B543" s="139">
        <v>1</v>
      </c>
      <c r="C543" s="140" t="s">
        <v>18</v>
      </c>
      <c r="D543" s="140" t="s">
        <v>19</v>
      </c>
      <c r="E543" s="139">
        <v>-1.9800000000000002E-2</v>
      </c>
      <c r="F543" s="139">
        <v>-2.9184999999999999</v>
      </c>
      <c r="G543" s="139">
        <v>-1.4080000000000001E-4</v>
      </c>
      <c r="H543" s="139">
        <v>-1.124E-2</v>
      </c>
      <c r="I543" s="139">
        <v>-1.0399999999999999E-3</v>
      </c>
      <c r="J543" s="139">
        <v>-8.9480000000000004E-2</v>
      </c>
      <c r="K543" s="140" t="s">
        <v>411</v>
      </c>
      <c r="L543" s="139">
        <v>1</v>
      </c>
    </row>
    <row r="544" spans="1:12" ht="13.5" hidden="1" customHeight="1">
      <c r="A544" s="140" t="s">
        <v>410</v>
      </c>
      <c r="B544" s="139">
        <v>1.5</v>
      </c>
      <c r="C544" s="140" t="s">
        <v>18</v>
      </c>
      <c r="D544" s="140" t="s">
        <v>19</v>
      </c>
      <c r="E544" s="139">
        <v>-1.9800000000000002E-2</v>
      </c>
      <c r="F544" s="139">
        <v>-2.2650000000000001</v>
      </c>
      <c r="G544" s="139">
        <v>-1.4080000000000001E-4</v>
      </c>
      <c r="H544" s="139">
        <v>-1.124E-2</v>
      </c>
      <c r="I544" s="139">
        <v>-1.09E-3</v>
      </c>
      <c r="J544" s="139">
        <v>1.2063999999999999</v>
      </c>
      <c r="K544" s="140" t="s">
        <v>411</v>
      </c>
      <c r="L544" s="139">
        <v>1.5</v>
      </c>
    </row>
    <row r="545" spans="1:12" ht="13.5" hidden="1" customHeight="1">
      <c r="A545" s="140" t="s">
        <v>410</v>
      </c>
      <c r="B545" s="139">
        <v>2</v>
      </c>
      <c r="C545" s="140" t="s">
        <v>18</v>
      </c>
      <c r="D545" s="140" t="s">
        <v>19</v>
      </c>
      <c r="E545" s="139">
        <v>-1.9800000000000002E-2</v>
      </c>
      <c r="F545" s="139">
        <v>-1.6114999999999999</v>
      </c>
      <c r="G545" s="139">
        <v>-1.4080000000000001E-4</v>
      </c>
      <c r="H545" s="139">
        <v>-1.124E-2</v>
      </c>
      <c r="I545" s="139">
        <v>-1.1800000000000001E-3</v>
      </c>
      <c r="J545" s="139">
        <v>2.1755300000000002</v>
      </c>
      <c r="K545" s="140" t="s">
        <v>411</v>
      </c>
      <c r="L545" s="139">
        <v>2</v>
      </c>
    </row>
    <row r="546" spans="1:12" ht="13.5" hidden="1" customHeight="1">
      <c r="A546" s="140" t="s">
        <v>410</v>
      </c>
      <c r="B546" s="139">
        <v>2.5</v>
      </c>
      <c r="C546" s="140" t="s">
        <v>18</v>
      </c>
      <c r="D546" s="140" t="s">
        <v>19</v>
      </c>
      <c r="E546" s="139">
        <v>-1.9800000000000002E-2</v>
      </c>
      <c r="F546" s="139">
        <v>-0.95799999999999996</v>
      </c>
      <c r="G546" s="139">
        <v>-1.4080000000000001E-4</v>
      </c>
      <c r="H546" s="139">
        <v>-1.124E-2</v>
      </c>
      <c r="I546" s="139">
        <v>-1.2700000000000001E-3</v>
      </c>
      <c r="J546" s="139">
        <v>2.8178999999999998</v>
      </c>
      <c r="K546" s="140" t="s">
        <v>411</v>
      </c>
      <c r="L546" s="139">
        <v>2.5</v>
      </c>
    </row>
    <row r="547" spans="1:12" ht="13.5" hidden="1" customHeight="1">
      <c r="A547" s="140" t="s">
        <v>410</v>
      </c>
      <c r="B547" s="139">
        <v>3</v>
      </c>
      <c r="C547" s="140" t="s">
        <v>18</v>
      </c>
      <c r="D547" s="140" t="s">
        <v>19</v>
      </c>
      <c r="E547" s="139">
        <v>-1.9800000000000002E-2</v>
      </c>
      <c r="F547" s="139">
        <v>-0.30449999999999999</v>
      </c>
      <c r="G547" s="139">
        <v>-1.4080000000000001E-4</v>
      </c>
      <c r="H547" s="139">
        <v>-1.124E-2</v>
      </c>
      <c r="I547" s="139">
        <v>-1.3500000000000001E-3</v>
      </c>
      <c r="J547" s="139">
        <v>3.1335299999999999</v>
      </c>
      <c r="K547" s="140" t="s">
        <v>411</v>
      </c>
      <c r="L547" s="139">
        <v>3</v>
      </c>
    </row>
    <row r="548" spans="1:12" ht="13.5" hidden="1" customHeight="1">
      <c r="A548" s="140" t="s">
        <v>410</v>
      </c>
      <c r="B548" s="139">
        <v>3.5</v>
      </c>
      <c r="C548" s="140" t="s">
        <v>18</v>
      </c>
      <c r="D548" s="140" t="s">
        <v>19</v>
      </c>
      <c r="E548" s="139">
        <v>-1.9800000000000002E-2</v>
      </c>
      <c r="F548" s="139">
        <v>0.34899999999999998</v>
      </c>
      <c r="G548" s="139">
        <v>-1.4080000000000001E-4</v>
      </c>
      <c r="H548" s="139">
        <v>-1.124E-2</v>
      </c>
      <c r="I548" s="139">
        <v>-1.4400000000000001E-3</v>
      </c>
      <c r="J548" s="139">
        <v>2.8949600000000002</v>
      </c>
      <c r="K548" s="140" t="s">
        <v>411</v>
      </c>
      <c r="L548" s="139">
        <v>3.5</v>
      </c>
    </row>
    <row r="549" spans="1:12" ht="13.5" hidden="1" customHeight="1">
      <c r="A549" s="140" t="s">
        <v>410</v>
      </c>
      <c r="B549" s="139">
        <v>4</v>
      </c>
      <c r="C549" s="140" t="s">
        <v>18</v>
      </c>
      <c r="D549" s="140" t="s">
        <v>19</v>
      </c>
      <c r="E549" s="139">
        <v>-1.9800000000000002E-2</v>
      </c>
      <c r="F549" s="139">
        <v>1.0024999999999999</v>
      </c>
      <c r="G549" s="139">
        <v>-1.4080000000000001E-4</v>
      </c>
      <c r="H549" s="139">
        <v>-1.124E-2</v>
      </c>
      <c r="I549" s="139">
        <v>-1.5200000000000001E-3</v>
      </c>
      <c r="J549" s="139">
        <v>2.2494399999999999</v>
      </c>
      <c r="K549" s="140" t="s">
        <v>411</v>
      </c>
      <c r="L549" s="139">
        <v>4</v>
      </c>
    </row>
    <row r="550" spans="1:12" ht="13.5" hidden="1" customHeight="1">
      <c r="A550" s="140" t="s">
        <v>410</v>
      </c>
      <c r="B550" s="139">
        <v>4.5</v>
      </c>
      <c r="C550" s="140" t="s">
        <v>18</v>
      </c>
      <c r="D550" s="140" t="s">
        <v>19</v>
      </c>
      <c r="E550" s="139">
        <v>-1.9800000000000002E-2</v>
      </c>
      <c r="F550" s="139">
        <v>1.6559999999999999</v>
      </c>
      <c r="G550" s="139">
        <v>-1.4080000000000001E-4</v>
      </c>
      <c r="H550" s="139">
        <v>-1.124E-2</v>
      </c>
      <c r="I550" s="139">
        <v>-1.6100000000000001E-3</v>
      </c>
      <c r="J550" s="139">
        <v>1.27718</v>
      </c>
      <c r="K550" s="140" t="s">
        <v>411</v>
      </c>
      <c r="L550" s="139">
        <v>4.5</v>
      </c>
    </row>
    <row r="551" spans="1:12" ht="13.5" hidden="1" customHeight="1">
      <c r="A551" s="140" t="s">
        <v>410</v>
      </c>
      <c r="B551" s="139">
        <v>5</v>
      </c>
      <c r="C551" s="140" t="s">
        <v>18</v>
      </c>
      <c r="D551" s="140" t="s">
        <v>19</v>
      </c>
      <c r="E551" s="139">
        <v>-1.9800000000000002E-2</v>
      </c>
      <c r="F551" s="139">
        <v>2.3094999999999999</v>
      </c>
      <c r="G551" s="139">
        <v>-1.4080000000000001E-4</v>
      </c>
      <c r="H551" s="139">
        <v>-1.124E-2</v>
      </c>
      <c r="I551" s="139">
        <v>-1.6999999999999999E-3</v>
      </c>
      <c r="J551" s="139">
        <v>-2.1839999999999998E-2</v>
      </c>
      <c r="K551" s="140" t="s">
        <v>411</v>
      </c>
      <c r="L551" s="139">
        <v>5</v>
      </c>
    </row>
    <row r="552" spans="1:12" ht="13.5" hidden="1" customHeight="1">
      <c r="A552" s="140" t="s">
        <v>410</v>
      </c>
      <c r="B552" s="139">
        <v>5.5</v>
      </c>
      <c r="C552" s="140" t="s">
        <v>18</v>
      </c>
      <c r="D552" s="140" t="s">
        <v>19</v>
      </c>
      <c r="E552" s="139">
        <v>-1.9800000000000002E-2</v>
      </c>
      <c r="F552" s="139">
        <v>2.9630000000000001</v>
      </c>
      <c r="G552" s="139">
        <v>-1.4080000000000001E-4</v>
      </c>
      <c r="H552" s="139">
        <v>-1.124E-2</v>
      </c>
      <c r="I552" s="139">
        <v>-1.7799999999999999E-3</v>
      </c>
      <c r="J552" s="139">
        <v>-1.6476</v>
      </c>
      <c r="K552" s="140" t="s">
        <v>411</v>
      </c>
      <c r="L552" s="139">
        <v>5.5</v>
      </c>
    </row>
    <row r="553" spans="1:12" ht="13.5" hidden="1" customHeight="1">
      <c r="A553" s="140" t="s">
        <v>410</v>
      </c>
      <c r="B553" s="139">
        <v>6</v>
      </c>
      <c r="C553" s="140" t="s">
        <v>18</v>
      </c>
      <c r="D553" s="140" t="s">
        <v>19</v>
      </c>
      <c r="E553" s="139">
        <v>-1.9800000000000002E-2</v>
      </c>
      <c r="F553" s="139">
        <v>3.6164999999999998</v>
      </c>
      <c r="G553" s="139">
        <v>-1.4080000000000001E-4</v>
      </c>
      <c r="H553" s="139">
        <v>-1.124E-2</v>
      </c>
      <c r="I553" s="139">
        <v>-1.8699999999999999E-3</v>
      </c>
      <c r="J553" s="139">
        <v>-3.60012</v>
      </c>
      <c r="K553" s="140" t="s">
        <v>411</v>
      </c>
      <c r="L553" s="139">
        <v>6</v>
      </c>
    </row>
    <row r="554" spans="1:12" ht="13.5" hidden="1" customHeight="1">
      <c r="A554" s="140" t="s">
        <v>412</v>
      </c>
      <c r="B554" s="139">
        <v>0</v>
      </c>
      <c r="C554" s="140" t="s">
        <v>18</v>
      </c>
      <c r="D554" s="140" t="s">
        <v>19</v>
      </c>
      <c r="E554" s="139">
        <v>0.18179999999999999</v>
      </c>
      <c r="F554" s="139">
        <v>-1.8121</v>
      </c>
      <c r="G554" s="139">
        <v>2.987E-4</v>
      </c>
      <c r="H554" s="139">
        <v>-0.28871000000000002</v>
      </c>
      <c r="I554" s="139">
        <v>2.7899999999999999E-3</v>
      </c>
      <c r="J554" s="139">
        <v>0.30331999999999998</v>
      </c>
      <c r="K554" s="140" t="s">
        <v>413</v>
      </c>
      <c r="L554" s="139">
        <v>0</v>
      </c>
    </row>
    <row r="555" spans="1:12" ht="13.5" hidden="1" customHeight="1">
      <c r="A555" s="140" t="s">
        <v>412</v>
      </c>
      <c r="B555" s="139">
        <v>0.5</v>
      </c>
      <c r="C555" s="140" t="s">
        <v>18</v>
      </c>
      <c r="D555" s="140" t="s">
        <v>19</v>
      </c>
      <c r="E555" s="139">
        <v>0.18179999999999999</v>
      </c>
      <c r="F555" s="139">
        <v>-1.1586000000000001</v>
      </c>
      <c r="G555" s="139">
        <v>2.987E-4</v>
      </c>
      <c r="H555" s="139">
        <v>-0.28871000000000002</v>
      </c>
      <c r="I555" s="139">
        <v>2.65E-3</v>
      </c>
      <c r="J555" s="139">
        <v>1.046</v>
      </c>
      <c r="K555" s="140" t="s">
        <v>413</v>
      </c>
      <c r="L555" s="139">
        <v>0.5</v>
      </c>
    </row>
    <row r="556" spans="1:12" ht="13.5" hidden="1" customHeight="1">
      <c r="A556" s="140" t="s">
        <v>412</v>
      </c>
      <c r="B556" s="139">
        <v>1</v>
      </c>
      <c r="C556" s="140" t="s">
        <v>18</v>
      </c>
      <c r="D556" s="140" t="s">
        <v>19</v>
      </c>
      <c r="E556" s="139">
        <v>0.18179999999999999</v>
      </c>
      <c r="F556" s="139">
        <v>-0.50509999999999999</v>
      </c>
      <c r="G556" s="139">
        <v>2.987E-4</v>
      </c>
      <c r="H556" s="139">
        <v>-0.28871000000000002</v>
      </c>
      <c r="I556" s="139">
        <v>2.5500000000000002E-3</v>
      </c>
      <c r="J556" s="139">
        <v>1.4619200000000001</v>
      </c>
      <c r="K556" s="140" t="s">
        <v>413</v>
      </c>
      <c r="L556" s="139">
        <v>1</v>
      </c>
    </row>
    <row r="557" spans="1:12" ht="13.5" hidden="1" customHeight="1">
      <c r="A557" s="140" t="s">
        <v>412</v>
      </c>
      <c r="B557" s="139">
        <v>1.5</v>
      </c>
      <c r="C557" s="140" t="s">
        <v>18</v>
      </c>
      <c r="D557" s="140" t="s">
        <v>19</v>
      </c>
      <c r="E557" s="139">
        <v>0.18179999999999999</v>
      </c>
      <c r="F557" s="139">
        <v>0.1484</v>
      </c>
      <c r="G557" s="139">
        <v>2.987E-4</v>
      </c>
      <c r="H557" s="139">
        <v>-0.28871000000000002</v>
      </c>
      <c r="I557" s="139">
        <v>2.5500000000000002E-3</v>
      </c>
      <c r="J557" s="139">
        <v>1.5510999999999999</v>
      </c>
      <c r="K557" s="140" t="s">
        <v>413</v>
      </c>
      <c r="L557" s="139">
        <v>1.5</v>
      </c>
    </row>
    <row r="558" spans="1:12" ht="13.5" hidden="1" customHeight="1">
      <c r="A558" s="140" t="s">
        <v>412</v>
      </c>
      <c r="B558" s="139">
        <v>2</v>
      </c>
      <c r="C558" s="140" t="s">
        <v>18</v>
      </c>
      <c r="D558" s="140" t="s">
        <v>19</v>
      </c>
      <c r="E558" s="139">
        <v>0.18179999999999999</v>
      </c>
      <c r="F558" s="139">
        <v>0.80189999999999995</v>
      </c>
      <c r="G558" s="139">
        <v>2.987E-4</v>
      </c>
      <c r="H558" s="139">
        <v>-0.28871000000000002</v>
      </c>
      <c r="I558" s="139">
        <v>2.5500000000000002E-3</v>
      </c>
      <c r="J558" s="139">
        <v>1.3135300000000001</v>
      </c>
      <c r="K558" s="140" t="s">
        <v>413</v>
      </c>
      <c r="L558" s="139">
        <v>2</v>
      </c>
    </row>
    <row r="559" spans="1:12" ht="13.5" hidden="1" customHeight="1">
      <c r="A559" s="140" t="s">
        <v>412</v>
      </c>
      <c r="B559" s="139">
        <v>2.5</v>
      </c>
      <c r="C559" s="140" t="s">
        <v>18</v>
      </c>
      <c r="D559" s="140" t="s">
        <v>19</v>
      </c>
      <c r="E559" s="139">
        <v>0.18179999999999999</v>
      </c>
      <c r="F559" s="139">
        <v>1.4554</v>
      </c>
      <c r="G559" s="139">
        <v>2.987E-4</v>
      </c>
      <c r="H559" s="139">
        <v>-0.28871000000000002</v>
      </c>
      <c r="I559" s="139">
        <v>2.5500000000000002E-3</v>
      </c>
      <c r="J559" s="139">
        <v>0.87346999999999997</v>
      </c>
      <c r="K559" s="140" t="s">
        <v>413</v>
      </c>
      <c r="L559" s="139">
        <v>2.5</v>
      </c>
    </row>
    <row r="560" spans="1:12" ht="13.5" hidden="1" customHeight="1">
      <c r="A560" s="140" t="s">
        <v>412</v>
      </c>
      <c r="B560" s="139">
        <v>3</v>
      </c>
      <c r="C560" s="140" t="s">
        <v>18</v>
      </c>
      <c r="D560" s="140" t="s">
        <v>19</v>
      </c>
      <c r="E560" s="139">
        <v>0.18179999999999999</v>
      </c>
      <c r="F560" s="139">
        <v>2.1089000000000002</v>
      </c>
      <c r="G560" s="139">
        <v>2.987E-4</v>
      </c>
      <c r="H560" s="139">
        <v>-0.28871000000000002</v>
      </c>
      <c r="I560" s="139">
        <v>2.5400000000000002E-3</v>
      </c>
      <c r="J560" s="139">
        <v>0.46139000000000002</v>
      </c>
      <c r="K560" s="140" t="s">
        <v>413</v>
      </c>
      <c r="L560" s="139">
        <v>3</v>
      </c>
    </row>
    <row r="561" spans="1:12" ht="13.5" hidden="1" customHeight="1">
      <c r="A561" s="140" t="s">
        <v>412</v>
      </c>
      <c r="B561" s="139">
        <v>3.5</v>
      </c>
      <c r="C561" s="140" t="s">
        <v>18</v>
      </c>
      <c r="D561" s="140" t="s">
        <v>19</v>
      </c>
      <c r="E561" s="139">
        <v>0.18179999999999999</v>
      </c>
      <c r="F561" s="139">
        <v>2.7624</v>
      </c>
      <c r="G561" s="139">
        <v>2.987E-4</v>
      </c>
      <c r="H561" s="139">
        <v>-0.28871000000000002</v>
      </c>
      <c r="I561" s="139">
        <v>2.5400000000000002E-3</v>
      </c>
      <c r="J561" s="139">
        <v>-0.27743000000000001</v>
      </c>
      <c r="K561" s="140" t="s">
        <v>413</v>
      </c>
      <c r="L561" s="139">
        <v>3.5</v>
      </c>
    </row>
    <row r="562" spans="1:12" ht="13.5" hidden="1" customHeight="1">
      <c r="A562" s="140" t="s">
        <v>412</v>
      </c>
      <c r="B562" s="139">
        <v>4</v>
      </c>
      <c r="C562" s="140" t="s">
        <v>18</v>
      </c>
      <c r="D562" s="140" t="s">
        <v>19</v>
      </c>
      <c r="E562" s="139">
        <v>0.18179999999999999</v>
      </c>
      <c r="F562" s="139">
        <v>3.4159000000000002</v>
      </c>
      <c r="G562" s="139">
        <v>2.987E-4</v>
      </c>
      <c r="H562" s="139">
        <v>-0.28871000000000002</v>
      </c>
      <c r="I562" s="139">
        <v>2.5400000000000002E-3</v>
      </c>
      <c r="J562" s="139">
        <v>-1.343</v>
      </c>
      <c r="K562" s="140" t="s">
        <v>413</v>
      </c>
      <c r="L562" s="139">
        <v>4</v>
      </c>
    </row>
    <row r="563" spans="1:12" ht="13.5" hidden="1" customHeight="1">
      <c r="A563" s="140" t="s">
        <v>412</v>
      </c>
      <c r="B563" s="139">
        <v>0</v>
      </c>
      <c r="C563" s="140" t="s">
        <v>18</v>
      </c>
      <c r="D563" s="140" t="s">
        <v>19</v>
      </c>
      <c r="E563" s="139">
        <v>-0.1477</v>
      </c>
      <c r="F563" s="139">
        <v>-2.7700999999999998</v>
      </c>
      <c r="G563" s="139">
        <v>-3.679E-4</v>
      </c>
      <c r="H563" s="139">
        <v>-0.29982999999999999</v>
      </c>
      <c r="I563" s="139">
        <v>-2.1700000000000001E-3</v>
      </c>
      <c r="J563" s="139">
        <v>-1.9674199999999999</v>
      </c>
      <c r="K563" s="140" t="s">
        <v>413</v>
      </c>
      <c r="L563" s="139">
        <v>0</v>
      </c>
    </row>
    <row r="564" spans="1:12" ht="13.5" hidden="1" customHeight="1">
      <c r="A564" s="140" t="s">
        <v>412</v>
      </c>
      <c r="B564" s="139">
        <v>0.5</v>
      </c>
      <c r="C564" s="140" t="s">
        <v>18</v>
      </c>
      <c r="D564" s="140" t="s">
        <v>19</v>
      </c>
      <c r="E564" s="139">
        <v>-0.1477</v>
      </c>
      <c r="F564" s="139">
        <v>-2.1166</v>
      </c>
      <c r="G564" s="139">
        <v>-3.679E-4</v>
      </c>
      <c r="H564" s="139">
        <v>-0.29982999999999999</v>
      </c>
      <c r="I564" s="139">
        <v>-1.99E-3</v>
      </c>
      <c r="J564" s="139">
        <v>-0.74573999999999996</v>
      </c>
      <c r="K564" s="140" t="s">
        <v>413</v>
      </c>
      <c r="L564" s="139">
        <v>0.5</v>
      </c>
    </row>
    <row r="565" spans="1:12" ht="13.5" hidden="1" customHeight="1">
      <c r="A565" s="140" t="s">
        <v>412</v>
      </c>
      <c r="B565" s="139">
        <v>1</v>
      </c>
      <c r="C565" s="140" t="s">
        <v>18</v>
      </c>
      <c r="D565" s="140" t="s">
        <v>19</v>
      </c>
      <c r="E565" s="139">
        <v>-0.1477</v>
      </c>
      <c r="F565" s="139">
        <v>-1.4631000000000001</v>
      </c>
      <c r="G565" s="139">
        <v>-3.679E-4</v>
      </c>
      <c r="H565" s="139">
        <v>-0.29982999999999999</v>
      </c>
      <c r="I565" s="139">
        <v>-1.81E-3</v>
      </c>
      <c r="J565" s="139">
        <v>0.14918999999999999</v>
      </c>
      <c r="K565" s="140" t="s">
        <v>413</v>
      </c>
      <c r="L565" s="139">
        <v>1</v>
      </c>
    </row>
    <row r="566" spans="1:12" ht="13.5" hidden="1" customHeight="1">
      <c r="A566" s="140" t="s">
        <v>412</v>
      </c>
      <c r="B566" s="139">
        <v>1.5</v>
      </c>
      <c r="C566" s="140" t="s">
        <v>18</v>
      </c>
      <c r="D566" s="140" t="s">
        <v>19</v>
      </c>
      <c r="E566" s="139">
        <v>-0.1477</v>
      </c>
      <c r="F566" s="139">
        <v>-0.80959999999999999</v>
      </c>
      <c r="G566" s="139">
        <v>-3.679E-4</v>
      </c>
      <c r="H566" s="139">
        <v>-0.29982999999999999</v>
      </c>
      <c r="I566" s="139">
        <v>-1.6199999999999999E-3</v>
      </c>
      <c r="J566" s="139">
        <v>0.71736</v>
      </c>
      <c r="K566" s="140" t="s">
        <v>413</v>
      </c>
      <c r="L566" s="139">
        <v>1.5</v>
      </c>
    </row>
    <row r="567" spans="1:12" ht="13.5" hidden="1" customHeight="1">
      <c r="A567" s="140" t="s">
        <v>412</v>
      </c>
      <c r="B567" s="139">
        <v>2</v>
      </c>
      <c r="C567" s="140" t="s">
        <v>18</v>
      </c>
      <c r="D567" s="140" t="s">
        <v>19</v>
      </c>
      <c r="E567" s="139">
        <v>-0.1477</v>
      </c>
      <c r="F567" s="139">
        <v>-0.15609999999999999</v>
      </c>
      <c r="G567" s="139">
        <v>-3.679E-4</v>
      </c>
      <c r="H567" s="139">
        <v>-0.29982999999999999</v>
      </c>
      <c r="I567" s="139">
        <v>-1.4400000000000001E-3</v>
      </c>
      <c r="J567" s="139">
        <v>0.95879000000000003</v>
      </c>
      <c r="K567" s="140" t="s">
        <v>413</v>
      </c>
      <c r="L567" s="139">
        <v>2</v>
      </c>
    </row>
    <row r="568" spans="1:12" ht="13.5" hidden="1" customHeight="1">
      <c r="A568" s="140" t="s">
        <v>412</v>
      </c>
      <c r="B568" s="139">
        <v>2.5</v>
      </c>
      <c r="C568" s="140" t="s">
        <v>18</v>
      </c>
      <c r="D568" s="140" t="s">
        <v>19</v>
      </c>
      <c r="E568" s="139">
        <v>-0.1477</v>
      </c>
      <c r="F568" s="139">
        <v>0.49740000000000001</v>
      </c>
      <c r="G568" s="139">
        <v>-3.679E-4</v>
      </c>
      <c r="H568" s="139">
        <v>-0.29982999999999999</v>
      </c>
      <c r="I568" s="139">
        <v>-1.4E-3</v>
      </c>
      <c r="J568" s="139">
        <v>0.74919999999999998</v>
      </c>
      <c r="K568" s="140" t="s">
        <v>413</v>
      </c>
      <c r="L568" s="139">
        <v>2.5</v>
      </c>
    </row>
    <row r="569" spans="1:12" ht="13.5" hidden="1" customHeight="1">
      <c r="A569" s="140" t="s">
        <v>412</v>
      </c>
      <c r="B569" s="139">
        <v>3</v>
      </c>
      <c r="C569" s="140" t="s">
        <v>18</v>
      </c>
      <c r="D569" s="140" t="s">
        <v>19</v>
      </c>
      <c r="E569" s="139">
        <v>-0.1477</v>
      </c>
      <c r="F569" s="139">
        <v>1.1509</v>
      </c>
      <c r="G569" s="139">
        <v>-3.679E-4</v>
      </c>
      <c r="H569" s="139">
        <v>-0.29982999999999999</v>
      </c>
      <c r="I569" s="139">
        <v>-1.4E-3</v>
      </c>
      <c r="J569" s="139">
        <v>-0.14187</v>
      </c>
      <c r="K569" s="140" t="s">
        <v>413</v>
      </c>
      <c r="L569" s="139">
        <v>3</v>
      </c>
    </row>
    <row r="570" spans="1:12" ht="13.5" hidden="1" customHeight="1">
      <c r="A570" s="140" t="s">
        <v>412</v>
      </c>
      <c r="B570" s="139">
        <v>3.5</v>
      </c>
      <c r="C570" s="140" t="s">
        <v>18</v>
      </c>
      <c r="D570" s="140" t="s">
        <v>19</v>
      </c>
      <c r="E570" s="139">
        <v>-0.1477</v>
      </c>
      <c r="F570" s="139">
        <v>1.8044</v>
      </c>
      <c r="G570" s="139">
        <v>-3.679E-4</v>
      </c>
      <c r="H570" s="139">
        <v>-0.29982999999999999</v>
      </c>
      <c r="I570" s="139">
        <v>-1.4E-3</v>
      </c>
      <c r="J570" s="139">
        <v>-1.3596999999999999</v>
      </c>
      <c r="K570" s="140" t="s">
        <v>413</v>
      </c>
      <c r="L570" s="139">
        <v>3.5</v>
      </c>
    </row>
    <row r="571" spans="1:12" ht="13.5" hidden="1" customHeight="1">
      <c r="A571" s="140" t="s">
        <v>412</v>
      </c>
      <c r="B571" s="139">
        <v>4</v>
      </c>
      <c r="C571" s="140" t="s">
        <v>18</v>
      </c>
      <c r="D571" s="140" t="s">
        <v>19</v>
      </c>
      <c r="E571" s="139">
        <v>-0.1477</v>
      </c>
      <c r="F571" s="139">
        <v>2.4579</v>
      </c>
      <c r="G571" s="139">
        <v>-3.679E-4</v>
      </c>
      <c r="H571" s="139">
        <v>-0.29982999999999999</v>
      </c>
      <c r="I571" s="139">
        <v>-1.41E-3</v>
      </c>
      <c r="J571" s="139">
        <v>-2.9042699999999999</v>
      </c>
      <c r="K571" s="140" t="s">
        <v>413</v>
      </c>
      <c r="L571" s="139">
        <v>4</v>
      </c>
    </row>
    <row r="572" spans="1:12" ht="13.5" hidden="1" customHeight="1">
      <c r="A572" s="140" t="s">
        <v>414</v>
      </c>
      <c r="B572" s="139">
        <v>0</v>
      </c>
      <c r="C572" s="140" t="s">
        <v>18</v>
      </c>
      <c r="D572" s="140" t="s">
        <v>19</v>
      </c>
      <c r="E572" s="139">
        <v>0.25309999999999999</v>
      </c>
      <c r="F572" s="139">
        <v>-2.5074000000000001</v>
      </c>
      <c r="G572" s="139">
        <v>3.8640000000000001E-4</v>
      </c>
      <c r="H572" s="139">
        <v>0.1346</v>
      </c>
      <c r="I572" s="139">
        <v>2.14E-3</v>
      </c>
      <c r="J572" s="139">
        <v>-1.45397</v>
      </c>
      <c r="K572" s="140" t="s">
        <v>415</v>
      </c>
      <c r="L572" s="139">
        <v>0</v>
      </c>
    </row>
    <row r="573" spans="1:12" ht="13.5" hidden="1" customHeight="1">
      <c r="A573" s="140" t="s">
        <v>414</v>
      </c>
      <c r="B573" s="139">
        <v>0.5</v>
      </c>
      <c r="C573" s="140" t="s">
        <v>18</v>
      </c>
      <c r="D573" s="140" t="s">
        <v>19</v>
      </c>
      <c r="E573" s="139">
        <v>0.25309999999999999</v>
      </c>
      <c r="F573" s="139">
        <v>-1.8539000000000001</v>
      </c>
      <c r="G573" s="139">
        <v>3.8640000000000001E-4</v>
      </c>
      <c r="H573" s="139">
        <v>0.1346</v>
      </c>
      <c r="I573" s="139">
        <v>1.9599999999999999E-3</v>
      </c>
      <c r="J573" s="139">
        <v>-0.36363000000000001</v>
      </c>
      <c r="K573" s="140" t="s">
        <v>415</v>
      </c>
      <c r="L573" s="139">
        <v>0.5</v>
      </c>
    </row>
    <row r="574" spans="1:12" ht="13.5" hidden="1" customHeight="1">
      <c r="A574" s="140" t="s">
        <v>414</v>
      </c>
      <c r="B574" s="139">
        <v>1</v>
      </c>
      <c r="C574" s="140" t="s">
        <v>18</v>
      </c>
      <c r="D574" s="140" t="s">
        <v>19</v>
      </c>
      <c r="E574" s="139">
        <v>0.25309999999999999</v>
      </c>
      <c r="F574" s="139">
        <v>-1.2003999999999999</v>
      </c>
      <c r="G574" s="139">
        <v>3.8640000000000001E-4</v>
      </c>
      <c r="H574" s="139">
        <v>0.1346</v>
      </c>
      <c r="I574" s="139">
        <v>1.7799999999999999E-3</v>
      </c>
      <c r="J574" s="139">
        <v>0.40221000000000001</v>
      </c>
      <c r="K574" s="140" t="s">
        <v>415</v>
      </c>
      <c r="L574" s="139">
        <v>1</v>
      </c>
    </row>
    <row r="575" spans="1:12" ht="13.5" hidden="1" customHeight="1">
      <c r="A575" s="140" t="s">
        <v>414</v>
      </c>
      <c r="B575" s="139">
        <v>1.5</v>
      </c>
      <c r="C575" s="140" t="s">
        <v>18</v>
      </c>
      <c r="D575" s="140" t="s">
        <v>19</v>
      </c>
      <c r="E575" s="139">
        <v>0.25309999999999999</v>
      </c>
      <c r="F575" s="139">
        <v>-0.54690000000000005</v>
      </c>
      <c r="G575" s="139">
        <v>3.8640000000000001E-4</v>
      </c>
      <c r="H575" s="139">
        <v>0.1346</v>
      </c>
      <c r="I575" s="139">
        <v>1.6000000000000001E-3</v>
      </c>
      <c r="J575" s="139">
        <v>0.84333999999999998</v>
      </c>
      <c r="K575" s="140" t="s">
        <v>415</v>
      </c>
      <c r="L575" s="139">
        <v>1.5</v>
      </c>
    </row>
    <row r="576" spans="1:12" ht="13.5" hidden="1" customHeight="1">
      <c r="A576" s="140" t="s">
        <v>414</v>
      </c>
      <c r="B576" s="139">
        <v>2</v>
      </c>
      <c r="C576" s="140" t="s">
        <v>18</v>
      </c>
      <c r="D576" s="140" t="s">
        <v>19</v>
      </c>
      <c r="E576" s="139">
        <v>0.25309999999999999</v>
      </c>
      <c r="F576" s="139">
        <v>0.1066</v>
      </c>
      <c r="G576" s="139">
        <v>3.8640000000000001E-4</v>
      </c>
      <c r="H576" s="139">
        <v>0.1346</v>
      </c>
      <c r="I576" s="139">
        <v>1.42E-3</v>
      </c>
      <c r="J576" s="139">
        <v>0.97379000000000004</v>
      </c>
      <c r="K576" s="140" t="s">
        <v>415</v>
      </c>
      <c r="L576" s="139">
        <v>2</v>
      </c>
    </row>
    <row r="577" spans="1:12" ht="13.5" hidden="1" customHeight="1">
      <c r="A577" s="140" t="s">
        <v>414</v>
      </c>
      <c r="B577" s="139">
        <v>2.5</v>
      </c>
      <c r="C577" s="140" t="s">
        <v>18</v>
      </c>
      <c r="D577" s="140" t="s">
        <v>19</v>
      </c>
      <c r="E577" s="139">
        <v>0.25309999999999999</v>
      </c>
      <c r="F577" s="139">
        <v>0.7601</v>
      </c>
      <c r="G577" s="139">
        <v>3.8640000000000001E-4</v>
      </c>
      <c r="H577" s="139">
        <v>0.1346</v>
      </c>
      <c r="I577" s="139">
        <v>1.23E-3</v>
      </c>
      <c r="J577" s="139">
        <v>1.00604</v>
      </c>
      <c r="K577" s="140" t="s">
        <v>415</v>
      </c>
      <c r="L577" s="139">
        <v>2.5</v>
      </c>
    </row>
    <row r="578" spans="1:12" ht="13.5" hidden="1" customHeight="1">
      <c r="A578" s="140" t="s">
        <v>414</v>
      </c>
      <c r="B578" s="139">
        <v>3</v>
      </c>
      <c r="C578" s="140" t="s">
        <v>18</v>
      </c>
      <c r="D578" s="140" t="s">
        <v>19</v>
      </c>
      <c r="E578" s="139">
        <v>0.25309999999999999</v>
      </c>
      <c r="F578" s="139">
        <v>1.4136</v>
      </c>
      <c r="G578" s="139">
        <v>3.8640000000000001E-4</v>
      </c>
      <c r="H578" s="139">
        <v>0.1346</v>
      </c>
      <c r="I578" s="139">
        <v>1.0499999999999999E-3</v>
      </c>
      <c r="J578" s="139">
        <v>0.72416000000000003</v>
      </c>
      <c r="K578" s="140" t="s">
        <v>415</v>
      </c>
      <c r="L578" s="139">
        <v>3</v>
      </c>
    </row>
    <row r="579" spans="1:12" ht="13.5" hidden="1" customHeight="1">
      <c r="A579" s="140" t="s">
        <v>414</v>
      </c>
      <c r="B579" s="139">
        <v>3.5</v>
      </c>
      <c r="C579" s="140" t="s">
        <v>18</v>
      </c>
      <c r="D579" s="140" t="s">
        <v>19</v>
      </c>
      <c r="E579" s="139">
        <v>0.25309999999999999</v>
      </c>
      <c r="F579" s="139">
        <v>2.0670999999999999</v>
      </c>
      <c r="G579" s="139">
        <v>3.8640000000000001E-4</v>
      </c>
      <c r="H579" s="139">
        <v>0.1346</v>
      </c>
      <c r="I579" s="139">
        <v>8.7000000000000001E-4</v>
      </c>
      <c r="J579" s="139">
        <v>0.11552</v>
      </c>
      <c r="K579" s="140" t="s">
        <v>415</v>
      </c>
      <c r="L579" s="139">
        <v>3.5</v>
      </c>
    </row>
    <row r="580" spans="1:12" ht="13.5" hidden="1" customHeight="1">
      <c r="A580" s="140" t="s">
        <v>414</v>
      </c>
      <c r="B580" s="139">
        <v>4</v>
      </c>
      <c r="C580" s="140" t="s">
        <v>18</v>
      </c>
      <c r="D580" s="140" t="s">
        <v>19</v>
      </c>
      <c r="E580" s="139">
        <v>0.25309999999999999</v>
      </c>
      <c r="F580" s="139">
        <v>2.7206000000000001</v>
      </c>
      <c r="G580" s="139">
        <v>3.8640000000000001E-4</v>
      </c>
      <c r="H580" s="139">
        <v>0.1346</v>
      </c>
      <c r="I580" s="139">
        <v>6.8999999999999997E-4</v>
      </c>
      <c r="J580" s="139">
        <v>-0.81986000000000003</v>
      </c>
      <c r="K580" s="140" t="s">
        <v>415</v>
      </c>
      <c r="L580" s="139">
        <v>4</v>
      </c>
    </row>
    <row r="581" spans="1:12" ht="13.5" hidden="1" customHeight="1">
      <c r="A581" s="140" t="s">
        <v>414</v>
      </c>
      <c r="B581" s="139">
        <v>0</v>
      </c>
      <c r="C581" s="140" t="s">
        <v>18</v>
      </c>
      <c r="D581" s="140" t="s">
        <v>19</v>
      </c>
      <c r="E581" s="139">
        <v>-0.19309999999999999</v>
      </c>
      <c r="F581" s="139">
        <v>-3.0305</v>
      </c>
      <c r="G581" s="139">
        <v>-3.6729999999999998E-4</v>
      </c>
      <c r="H581" s="139">
        <v>0.11495</v>
      </c>
      <c r="I581" s="139">
        <v>-3.1800000000000001E-3</v>
      </c>
      <c r="J581" s="139">
        <v>-2.4857900000000002</v>
      </c>
      <c r="K581" s="140" t="s">
        <v>415</v>
      </c>
      <c r="L581" s="139">
        <v>0</v>
      </c>
    </row>
    <row r="582" spans="1:12" ht="13.5" hidden="1" customHeight="1">
      <c r="A582" s="140" t="s">
        <v>414</v>
      </c>
      <c r="B582" s="139">
        <v>0.5</v>
      </c>
      <c r="C582" s="140" t="s">
        <v>18</v>
      </c>
      <c r="D582" s="140" t="s">
        <v>19</v>
      </c>
      <c r="E582" s="139">
        <v>-0.19309999999999999</v>
      </c>
      <c r="F582" s="139">
        <v>-2.3769999999999998</v>
      </c>
      <c r="G582" s="139">
        <v>-3.6729999999999998E-4</v>
      </c>
      <c r="H582" s="139">
        <v>0.11495</v>
      </c>
      <c r="I582" s="139">
        <v>-3.0200000000000001E-3</v>
      </c>
      <c r="J582" s="139">
        <v>-1.13392</v>
      </c>
      <c r="K582" s="140" t="s">
        <v>415</v>
      </c>
      <c r="L582" s="139">
        <v>0.5</v>
      </c>
    </row>
    <row r="583" spans="1:12" ht="13.5" hidden="1" customHeight="1">
      <c r="A583" s="140" t="s">
        <v>414</v>
      </c>
      <c r="B583" s="139">
        <v>1</v>
      </c>
      <c r="C583" s="140" t="s">
        <v>18</v>
      </c>
      <c r="D583" s="140" t="s">
        <v>19</v>
      </c>
      <c r="E583" s="139">
        <v>-0.19309999999999999</v>
      </c>
      <c r="F583" s="139">
        <v>-1.7235</v>
      </c>
      <c r="G583" s="139">
        <v>-3.6729999999999998E-4</v>
      </c>
      <c r="H583" s="139">
        <v>0.11495</v>
      </c>
      <c r="I583" s="139">
        <v>-2.8600000000000001E-3</v>
      </c>
      <c r="J583" s="139">
        <v>-0.10881</v>
      </c>
      <c r="K583" s="140" t="s">
        <v>415</v>
      </c>
      <c r="L583" s="139">
        <v>1</v>
      </c>
    </row>
    <row r="584" spans="1:12" ht="13.5" hidden="1" customHeight="1">
      <c r="A584" s="140" t="s">
        <v>414</v>
      </c>
      <c r="B584" s="139">
        <v>1.5</v>
      </c>
      <c r="C584" s="140" t="s">
        <v>18</v>
      </c>
      <c r="D584" s="140" t="s">
        <v>19</v>
      </c>
      <c r="E584" s="139">
        <v>-0.19309999999999999</v>
      </c>
      <c r="F584" s="139">
        <v>-1.07</v>
      </c>
      <c r="G584" s="139">
        <v>-3.6729999999999998E-4</v>
      </c>
      <c r="H584" s="139">
        <v>0.11495</v>
      </c>
      <c r="I584" s="139">
        <v>-2.7000000000000001E-3</v>
      </c>
      <c r="J584" s="139">
        <v>0.58955999999999997</v>
      </c>
      <c r="K584" s="140" t="s">
        <v>415</v>
      </c>
      <c r="L584" s="139">
        <v>1.5</v>
      </c>
    </row>
    <row r="585" spans="1:12" ht="13.5" hidden="1" customHeight="1">
      <c r="A585" s="140" t="s">
        <v>414</v>
      </c>
      <c r="B585" s="139">
        <v>2</v>
      </c>
      <c r="C585" s="140" t="s">
        <v>18</v>
      </c>
      <c r="D585" s="140" t="s">
        <v>19</v>
      </c>
      <c r="E585" s="139">
        <v>-0.19309999999999999</v>
      </c>
      <c r="F585" s="139">
        <v>-0.41649999999999998</v>
      </c>
      <c r="G585" s="139">
        <v>-3.6729999999999998E-4</v>
      </c>
      <c r="H585" s="139">
        <v>0.11495</v>
      </c>
      <c r="I585" s="139">
        <v>-2.5400000000000002E-3</v>
      </c>
      <c r="J585" s="139">
        <v>0.94664000000000004</v>
      </c>
      <c r="K585" s="140" t="s">
        <v>415</v>
      </c>
      <c r="L585" s="139">
        <v>2</v>
      </c>
    </row>
    <row r="586" spans="1:12" ht="13.5" hidden="1" customHeight="1">
      <c r="A586" s="140" t="s">
        <v>414</v>
      </c>
      <c r="B586" s="139">
        <v>2.5</v>
      </c>
      <c r="C586" s="140" t="s">
        <v>18</v>
      </c>
      <c r="D586" s="140" t="s">
        <v>19</v>
      </c>
      <c r="E586" s="139">
        <v>-0.19309999999999999</v>
      </c>
      <c r="F586" s="139">
        <v>0.23699999999999999</v>
      </c>
      <c r="G586" s="139">
        <v>-3.6729999999999998E-4</v>
      </c>
      <c r="H586" s="139">
        <v>0.11495</v>
      </c>
      <c r="I586" s="139">
        <v>-2.3800000000000002E-3</v>
      </c>
      <c r="J586" s="139">
        <v>0.73021999999999998</v>
      </c>
      <c r="K586" s="140" t="s">
        <v>415</v>
      </c>
      <c r="L586" s="139">
        <v>2.5</v>
      </c>
    </row>
    <row r="587" spans="1:12" ht="13.5" hidden="1" customHeight="1">
      <c r="A587" s="140" t="s">
        <v>414</v>
      </c>
      <c r="B587" s="139">
        <v>3</v>
      </c>
      <c r="C587" s="140" t="s">
        <v>18</v>
      </c>
      <c r="D587" s="140" t="s">
        <v>19</v>
      </c>
      <c r="E587" s="139">
        <v>-0.19309999999999999</v>
      </c>
      <c r="F587" s="139">
        <v>0.89049999999999996</v>
      </c>
      <c r="G587" s="139">
        <v>-3.6729999999999998E-4</v>
      </c>
      <c r="H587" s="139">
        <v>0.11495</v>
      </c>
      <c r="I587" s="139">
        <v>-2.2200000000000002E-3</v>
      </c>
      <c r="J587" s="139">
        <v>0.18679999999999999</v>
      </c>
      <c r="K587" s="140" t="s">
        <v>415</v>
      </c>
      <c r="L587" s="139">
        <v>3</v>
      </c>
    </row>
    <row r="588" spans="1:12" ht="13.5" hidden="1" customHeight="1">
      <c r="A588" s="140" t="s">
        <v>414</v>
      </c>
      <c r="B588" s="139">
        <v>3.5</v>
      </c>
      <c r="C588" s="140" t="s">
        <v>18</v>
      </c>
      <c r="D588" s="140" t="s">
        <v>19</v>
      </c>
      <c r="E588" s="139">
        <v>-0.19309999999999999</v>
      </c>
      <c r="F588" s="139">
        <v>1.544</v>
      </c>
      <c r="G588" s="139">
        <v>-3.6729999999999998E-4</v>
      </c>
      <c r="H588" s="139">
        <v>0.11495</v>
      </c>
      <c r="I588" s="139">
        <v>-2.0600000000000002E-3</v>
      </c>
      <c r="J588" s="139">
        <v>-0.68335999999999997</v>
      </c>
      <c r="K588" s="140" t="s">
        <v>415</v>
      </c>
      <c r="L588" s="139">
        <v>3.5</v>
      </c>
    </row>
    <row r="589" spans="1:12" ht="13.5" hidden="1" customHeight="1">
      <c r="A589" s="140" t="s">
        <v>414</v>
      </c>
      <c r="B589" s="139">
        <v>4</v>
      </c>
      <c r="C589" s="140" t="s">
        <v>18</v>
      </c>
      <c r="D589" s="140" t="s">
        <v>19</v>
      </c>
      <c r="E589" s="139">
        <v>-0.19309999999999999</v>
      </c>
      <c r="F589" s="139">
        <v>2.1974999999999998</v>
      </c>
      <c r="G589" s="139">
        <v>-3.6729999999999998E-4</v>
      </c>
      <c r="H589" s="139">
        <v>0.11495</v>
      </c>
      <c r="I589" s="139">
        <v>-1.9E-3</v>
      </c>
      <c r="J589" s="139">
        <v>-1.8802700000000001</v>
      </c>
      <c r="K589" s="140" t="s">
        <v>415</v>
      </c>
      <c r="L589" s="139">
        <v>4</v>
      </c>
    </row>
    <row r="590" spans="1:12" ht="13.5" hidden="1" customHeight="1">
      <c r="A590" s="140" t="s">
        <v>416</v>
      </c>
      <c r="B590" s="139">
        <v>0</v>
      </c>
      <c r="C590" s="140" t="s">
        <v>18</v>
      </c>
      <c r="D590" s="140" t="s">
        <v>19</v>
      </c>
      <c r="E590" s="139">
        <v>0.1595</v>
      </c>
      <c r="F590" s="139">
        <v>-0.35749999999999998</v>
      </c>
      <c r="G590" s="139">
        <v>1.6999999999999999E-3</v>
      </c>
      <c r="H590" s="139">
        <v>1.507E-2</v>
      </c>
      <c r="I590" s="139">
        <v>3.6800000000000001E-3</v>
      </c>
      <c r="J590" s="139">
        <v>5.4489999999999997E-2</v>
      </c>
      <c r="K590" s="140" t="s">
        <v>417</v>
      </c>
      <c r="L590" s="139">
        <v>0</v>
      </c>
    </row>
    <row r="591" spans="1:12" ht="13.5" hidden="1" customHeight="1">
      <c r="A591" s="140" t="s">
        <v>416</v>
      </c>
      <c r="B591" s="139">
        <v>0.5</v>
      </c>
      <c r="C591" s="140" t="s">
        <v>18</v>
      </c>
      <c r="D591" s="140" t="s">
        <v>19</v>
      </c>
      <c r="E591" s="139">
        <v>0.1595</v>
      </c>
      <c r="F591" s="139">
        <v>0.29599999999999999</v>
      </c>
      <c r="G591" s="139">
        <v>1.6999999999999999E-3</v>
      </c>
      <c r="H591" s="139">
        <v>1.507E-2</v>
      </c>
      <c r="I591" s="139">
        <v>4.3E-3</v>
      </c>
      <c r="J591" s="139">
        <v>6.9860000000000005E-2</v>
      </c>
      <c r="K591" s="140" t="s">
        <v>417</v>
      </c>
      <c r="L591" s="139">
        <v>0.5</v>
      </c>
    </row>
    <row r="592" spans="1:12" ht="13.5" hidden="1" customHeight="1">
      <c r="A592" s="140" t="s">
        <v>416</v>
      </c>
      <c r="B592" s="139">
        <v>1</v>
      </c>
      <c r="C592" s="140" t="s">
        <v>18</v>
      </c>
      <c r="D592" s="140" t="s">
        <v>19</v>
      </c>
      <c r="E592" s="139">
        <v>0.1595</v>
      </c>
      <c r="F592" s="139">
        <v>0.94950000000000001</v>
      </c>
      <c r="G592" s="139">
        <v>1.6999999999999999E-3</v>
      </c>
      <c r="H592" s="139">
        <v>1.507E-2</v>
      </c>
      <c r="I592" s="139">
        <v>4.9100000000000003E-3</v>
      </c>
      <c r="J592" s="139">
        <v>-0.22073000000000001</v>
      </c>
      <c r="K592" s="140" t="s">
        <v>417</v>
      </c>
      <c r="L592" s="139">
        <v>1</v>
      </c>
    </row>
    <row r="593" spans="1:12" ht="13.5" hidden="1" customHeight="1">
      <c r="A593" s="140" t="s">
        <v>416</v>
      </c>
      <c r="B593" s="139">
        <v>1.5</v>
      </c>
      <c r="C593" s="140" t="s">
        <v>18</v>
      </c>
      <c r="D593" s="140" t="s">
        <v>19</v>
      </c>
      <c r="E593" s="139">
        <v>0.1595</v>
      </c>
      <c r="F593" s="139">
        <v>1.603</v>
      </c>
      <c r="G593" s="139">
        <v>1.6999999999999999E-3</v>
      </c>
      <c r="H593" s="139">
        <v>1.507E-2</v>
      </c>
      <c r="I593" s="139">
        <v>5.5199999999999997E-3</v>
      </c>
      <c r="J593" s="139">
        <v>-0.27705999999999997</v>
      </c>
      <c r="K593" s="140" t="s">
        <v>417</v>
      </c>
      <c r="L593" s="139">
        <v>1.5</v>
      </c>
    </row>
    <row r="594" spans="1:12" ht="13.5" hidden="1" customHeight="1">
      <c r="A594" s="140" t="s">
        <v>416</v>
      </c>
      <c r="B594" s="139">
        <v>2</v>
      </c>
      <c r="C594" s="140" t="s">
        <v>18</v>
      </c>
      <c r="D594" s="140" t="s">
        <v>19</v>
      </c>
      <c r="E594" s="139">
        <v>0.1595</v>
      </c>
      <c r="F594" s="139">
        <v>2.2565</v>
      </c>
      <c r="G594" s="139">
        <v>1.6999999999999999E-3</v>
      </c>
      <c r="H594" s="139">
        <v>1.507E-2</v>
      </c>
      <c r="I594" s="139">
        <v>6.1399999999999996E-3</v>
      </c>
      <c r="J594" s="139">
        <v>-0.52532000000000001</v>
      </c>
      <c r="K594" s="140" t="s">
        <v>417</v>
      </c>
      <c r="L594" s="139">
        <v>2</v>
      </c>
    </row>
    <row r="595" spans="1:12" ht="13.5" hidden="1" customHeight="1">
      <c r="A595" s="140" t="s">
        <v>416</v>
      </c>
      <c r="B595" s="139">
        <v>0</v>
      </c>
      <c r="C595" s="140" t="s">
        <v>18</v>
      </c>
      <c r="D595" s="140" t="s">
        <v>19</v>
      </c>
      <c r="E595" s="139">
        <v>-0.126</v>
      </c>
      <c r="F595" s="139">
        <v>-1.7907</v>
      </c>
      <c r="G595" s="139">
        <v>-1.5E-3</v>
      </c>
      <c r="H595" s="139">
        <v>9.0900000000000009E-3</v>
      </c>
      <c r="I595" s="139">
        <v>-6.7000000000000002E-4</v>
      </c>
      <c r="J595" s="139">
        <v>-1.49275</v>
      </c>
      <c r="K595" s="140" t="s">
        <v>417</v>
      </c>
      <c r="L595" s="139">
        <v>0</v>
      </c>
    </row>
    <row r="596" spans="1:12" ht="13.5" hidden="1" customHeight="1">
      <c r="A596" s="140" t="s">
        <v>416</v>
      </c>
      <c r="B596" s="139">
        <v>0.5</v>
      </c>
      <c r="C596" s="140" t="s">
        <v>18</v>
      </c>
      <c r="D596" s="140" t="s">
        <v>19</v>
      </c>
      <c r="E596" s="139">
        <v>-0.126</v>
      </c>
      <c r="F596" s="139">
        <v>-1.1372</v>
      </c>
      <c r="G596" s="139">
        <v>-1.5E-3</v>
      </c>
      <c r="H596" s="139">
        <v>9.0900000000000009E-3</v>
      </c>
      <c r="I596" s="139">
        <v>-1.47E-3</v>
      </c>
      <c r="J596" s="139">
        <v>-0.76076999999999995</v>
      </c>
      <c r="K596" s="140" t="s">
        <v>417</v>
      </c>
      <c r="L596" s="139">
        <v>0.5</v>
      </c>
    </row>
    <row r="597" spans="1:12" ht="13.5" hidden="1" customHeight="1">
      <c r="A597" s="140" t="s">
        <v>416</v>
      </c>
      <c r="B597" s="139">
        <v>1</v>
      </c>
      <c r="C597" s="140" t="s">
        <v>18</v>
      </c>
      <c r="D597" s="140" t="s">
        <v>19</v>
      </c>
      <c r="E597" s="139">
        <v>-0.126</v>
      </c>
      <c r="F597" s="139">
        <v>-0.48370000000000002</v>
      </c>
      <c r="G597" s="139">
        <v>-1.5E-3</v>
      </c>
      <c r="H597" s="139">
        <v>9.0900000000000009E-3</v>
      </c>
      <c r="I597" s="139">
        <v>-2.2699999999999999E-3</v>
      </c>
      <c r="J597" s="139">
        <v>-0.36826999999999999</v>
      </c>
      <c r="K597" s="140" t="s">
        <v>417</v>
      </c>
      <c r="L597" s="139">
        <v>1</v>
      </c>
    </row>
    <row r="598" spans="1:12" ht="13.5" hidden="1" customHeight="1">
      <c r="A598" s="140" t="s">
        <v>416</v>
      </c>
      <c r="B598" s="139">
        <v>1.5</v>
      </c>
      <c r="C598" s="140" t="s">
        <v>18</v>
      </c>
      <c r="D598" s="140" t="s">
        <v>19</v>
      </c>
      <c r="E598" s="139">
        <v>-0.126</v>
      </c>
      <c r="F598" s="139">
        <v>0.16980000000000001</v>
      </c>
      <c r="G598" s="139">
        <v>-1.5E-3</v>
      </c>
      <c r="H598" s="139">
        <v>9.0900000000000009E-3</v>
      </c>
      <c r="I598" s="139">
        <v>-3.0699999999999998E-3</v>
      </c>
      <c r="J598" s="139">
        <v>-0.87965000000000004</v>
      </c>
      <c r="K598" s="140" t="s">
        <v>417</v>
      </c>
      <c r="L598" s="139">
        <v>1.5</v>
      </c>
    </row>
    <row r="599" spans="1:12" ht="13.5" hidden="1" customHeight="1">
      <c r="A599" s="140" t="s">
        <v>416</v>
      </c>
      <c r="B599" s="139">
        <v>2</v>
      </c>
      <c r="C599" s="140" t="s">
        <v>18</v>
      </c>
      <c r="D599" s="140" t="s">
        <v>19</v>
      </c>
      <c r="E599" s="139">
        <v>-0.126</v>
      </c>
      <c r="F599" s="139">
        <v>0.82330000000000003</v>
      </c>
      <c r="G599" s="139">
        <v>-1.5E-3</v>
      </c>
      <c r="H599" s="139">
        <v>9.0900000000000009E-3</v>
      </c>
      <c r="I599" s="139">
        <v>-3.8700000000000002E-3</v>
      </c>
      <c r="J599" s="139">
        <v>-1.8445199999999999</v>
      </c>
      <c r="K599" s="140" t="s">
        <v>417</v>
      </c>
      <c r="L599" s="139">
        <v>2</v>
      </c>
    </row>
    <row r="600" spans="1:12" ht="13.5" hidden="1" customHeight="1">
      <c r="A600" s="140" t="s">
        <v>418</v>
      </c>
      <c r="B600" s="139">
        <v>0</v>
      </c>
      <c r="C600" s="140" t="s">
        <v>18</v>
      </c>
      <c r="D600" s="140" t="s">
        <v>19</v>
      </c>
      <c r="E600" s="139">
        <v>0.16250000000000001</v>
      </c>
      <c r="F600" s="139">
        <v>-1.7843</v>
      </c>
      <c r="G600" s="139">
        <v>1.3679999999999999E-4</v>
      </c>
      <c r="H600" s="139">
        <v>-9.4500000000000001E-3</v>
      </c>
      <c r="I600" s="139">
        <v>1.98E-3</v>
      </c>
      <c r="J600" s="139">
        <v>-0.48068</v>
      </c>
      <c r="K600" s="140" t="s">
        <v>419</v>
      </c>
      <c r="L600" s="139">
        <v>0</v>
      </c>
    </row>
    <row r="601" spans="1:12" ht="13.5" hidden="1" customHeight="1">
      <c r="A601" s="140" t="s">
        <v>418</v>
      </c>
      <c r="B601" s="139">
        <v>0.5</v>
      </c>
      <c r="C601" s="140" t="s">
        <v>18</v>
      </c>
      <c r="D601" s="140" t="s">
        <v>19</v>
      </c>
      <c r="E601" s="139">
        <v>0.16250000000000001</v>
      </c>
      <c r="F601" s="139">
        <v>-1.4278</v>
      </c>
      <c r="G601" s="139">
        <v>1.3679999999999999E-4</v>
      </c>
      <c r="H601" s="139">
        <v>-9.4500000000000001E-3</v>
      </c>
      <c r="I601" s="139">
        <v>1.92E-3</v>
      </c>
      <c r="J601" s="139">
        <v>0.32234000000000002</v>
      </c>
      <c r="K601" s="140" t="s">
        <v>419</v>
      </c>
      <c r="L601" s="139">
        <v>0.5</v>
      </c>
    </row>
    <row r="602" spans="1:12" ht="13.5" hidden="1" customHeight="1">
      <c r="A602" s="140" t="s">
        <v>418</v>
      </c>
      <c r="B602" s="139">
        <v>1</v>
      </c>
      <c r="C602" s="140" t="s">
        <v>18</v>
      </c>
      <c r="D602" s="140" t="s">
        <v>19</v>
      </c>
      <c r="E602" s="139">
        <v>0.16250000000000001</v>
      </c>
      <c r="F602" s="139">
        <v>-1.0712999999999999</v>
      </c>
      <c r="G602" s="139">
        <v>1.3679999999999999E-4</v>
      </c>
      <c r="H602" s="139">
        <v>-9.4500000000000001E-3</v>
      </c>
      <c r="I602" s="139">
        <v>1.8699999999999999E-3</v>
      </c>
      <c r="J602" s="139">
        <v>0.94711000000000001</v>
      </c>
      <c r="K602" s="140" t="s">
        <v>419</v>
      </c>
      <c r="L602" s="139">
        <v>1</v>
      </c>
    </row>
    <row r="603" spans="1:12" ht="13.5" hidden="1" customHeight="1">
      <c r="A603" s="140" t="s">
        <v>418</v>
      </c>
      <c r="B603" s="139">
        <v>1.5</v>
      </c>
      <c r="C603" s="140" t="s">
        <v>18</v>
      </c>
      <c r="D603" s="140" t="s">
        <v>19</v>
      </c>
      <c r="E603" s="139">
        <v>0.16250000000000001</v>
      </c>
      <c r="F603" s="139">
        <v>-0.71479999999999999</v>
      </c>
      <c r="G603" s="139">
        <v>1.3679999999999999E-4</v>
      </c>
      <c r="H603" s="139">
        <v>-9.4500000000000001E-3</v>
      </c>
      <c r="I603" s="139">
        <v>1.82E-3</v>
      </c>
      <c r="J603" s="139">
        <v>1.3936299999999999</v>
      </c>
      <c r="K603" s="140" t="s">
        <v>419</v>
      </c>
      <c r="L603" s="139">
        <v>1.5</v>
      </c>
    </row>
    <row r="604" spans="1:12" ht="13.5" hidden="1" customHeight="1">
      <c r="A604" s="140" t="s">
        <v>418</v>
      </c>
      <c r="B604" s="139">
        <v>2</v>
      </c>
      <c r="C604" s="140" t="s">
        <v>18</v>
      </c>
      <c r="D604" s="140" t="s">
        <v>19</v>
      </c>
      <c r="E604" s="139">
        <v>0.16250000000000001</v>
      </c>
      <c r="F604" s="139">
        <v>-0.35830000000000001</v>
      </c>
      <c r="G604" s="139">
        <v>1.3679999999999999E-4</v>
      </c>
      <c r="H604" s="139">
        <v>-9.4500000000000001E-3</v>
      </c>
      <c r="I604" s="139">
        <v>1.7600000000000001E-3</v>
      </c>
      <c r="J604" s="139">
        <v>1.6618999999999999</v>
      </c>
      <c r="K604" s="140" t="s">
        <v>419</v>
      </c>
      <c r="L604" s="139">
        <v>2</v>
      </c>
    </row>
    <row r="605" spans="1:12" ht="13.5" hidden="1" customHeight="1">
      <c r="A605" s="140" t="s">
        <v>418</v>
      </c>
      <c r="B605" s="139">
        <v>2.5</v>
      </c>
      <c r="C605" s="140" t="s">
        <v>18</v>
      </c>
      <c r="D605" s="140" t="s">
        <v>19</v>
      </c>
      <c r="E605" s="139">
        <v>0.16250000000000001</v>
      </c>
      <c r="F605" s="139">
        <v>-1.8E-3</v>
      </c>
      <c r="G605" s="139">
        <v>1.3679999999999999E-4</v>
      </c>
      <c r="H605" s="139">
        <v>-9.4500000000000001E-3</v>
      </c>
      <c r="I605" s="139">
        <v>1.7099999999999999E-3</v>
      </c>
      <c r="J605" s="139">
        <v>1.7519199999999999</v>
      </c>
      <c r="K605" s="140" t="s">
        <v>419</v>
      </c>
      <c r="L605" s="139">
        <v>2.5</v>
      </c>
    </row>
    <row r="606" spans="1:12" ht="13.5" hidden="1" customHeight="1">
      <c r="A606" s="140" t="s">
        <v>418</v>
      </c>
      <c r="B606" s="139">
        <v>3</v>
      </c>
      <c r="C606" s="140" t="s">
        <v>18</v>
      </c>
      <c r="D606" s="140" t="s">
        <v>19</v>
      </c>
      <c r="E606" s="139">
        <v>0.16250000000000001</v>
      </c>
      <c r="F606" s="139">
        <v>0.35470000000000002</v>
      </c>
      <c r="G606" s="139">
        <v>1.3679999999999999E-4</v>
      </c>
      <c r="H606" s="139">
        <v>-9.4500000000000001E-3</v>
      </c>
      <c r="I606" s="139">
        <v>1.65E-3</v>
      </c>
      <c r="J606" s="139">
        <v>1.6636899999999999</v>
      </c>
      <c r="K606" s="140" t="s">
        <v>419</v>
      </c>
      <c r="L606" s="139">
        <v>3</v>
      </c>
    </row>
    <row r="607" spans="1:12" ht="13.5" hidden="1" customHeight="1">
      <c r="A607" s="140" t="s">
        <v>418</v>
      </c>
      <c r="B607" s="139">
        <v>3.5</v>
      </c>
      <c r="C607" s="140" t="s">
        <v>18</v>
      </c>
      <c r="D607" s="140" t="s">
        <v>19</v>
      </c>
      <c r="E607" s="139">
        <v>0.16250000000000001</v>
      </c>
      <c r="F607" s="139">
        <v>0.71120000000000005</v>
      </c>
      <c r="G607" s="139">
        <v>1.3679999999999999E-4</v>
      </c>
      <c r="H607" s="139">
        <v>-9.4500000000000001E-3</v>
      </c>
      <c r="I607" s="139">
        <v>1.6000000000000001E-3</v>
      </c>
      <c r="J607" s="139">
        <v>1.4074599999999999</v>
      </c>
      <c r="K607" s="140" t="s">
        <v>419</v>
      </c>
      <c r="L607" s="139">
        <v>3.5</v>
      </c>
    </row>
    <row r="608" spans="1:12" ht="13.5" hidden="1" customHeight="1">
      <c r="A608" s="140" t="s">
        <v>418</v>
      </c>
      <c r="B608" s="139">
        <v>4</v>
      </c>
      <c r="C608" s="140" t="s">
        <v>18</v>
      </c>
      <c r="D608" s="140" t="s">
        <v>19</v>
      </c>
      <c r="E608" s="139">
        <v>0.16250000000000001</v>
      </c>
      <c r="F608" s="139">
        <v>1.0677000000000001</v>
      </c>
      <c r="G608" s="139">
        <v>1.3679999999999999E-4</v>
      </c>
      <c r="H608" s="139">
        <v>-9.4500000000000001E-3</v>
      </c>
      <c r="I608" s="139">
        <v>1.5399999999999999E-3</v>
      </c>
      <c r="J608" s="139">
        <v>1.12493</v>
      </c>
      <c r="K608" s="140" t="s">
        <v>419</v>
      </c>
      <c r="L608" s="139">
        <v>4</v>
      </c>
    </row>
    <row r="609" spans="1:12" ht="13.5" hidden="1" customHeight="1">
      <c r="A609" s="140" t="s">
        <v>418</v>
      </c>
      <c r="B609" s="139">
        <v>4.5</v>
      </c>
      <c r="C609" s="140" t="s">
        <v>18</v>
      </c>
      <c r="D609" s="140" t="s">
        <v>19</v>
      </c>
      <c r="E609" s="139">
        <v>0.16250000000000001</v>
      </c>
      <c r="F609" s="139">
        <v>1.4241999999999999</v>
      </c>
      <c r="G609" s="139">
        <v>1.3679999999999999E-4</v>
      </c>
      <c r="H609" s="139">
        <v>-9.4500000000000001E-3</v>
      </c>
      <c r="I609" s="139">
        <v>1.49E-3</v>
      </c>
      <c r="J609" s="139">
        <v>0.72819</v>
      </c>
      <c r="K609" s="140" t="s">
        <v>419</v>
      </c>
      <c r="L609" s="139">
        <v>4.5</v>
      </c>
    </row>
    <row r="610" spans="1:12" ht="13.5" hidden="1" customHeight="1">
      <c r="A610" s="140" t="s">
        <v>418</v>
      </c>
      <c r="B610" s="139">
        <v>5</v>
      </c>
      <c r="C610" s="140" t="s">
        <v>18</v>
      </c>
      <c r="D610" s="140" t="s">
        <v>19</v>
      </c>
      <c r="E610" s="139">
        <v>0.16250000000000001</v>
      </c>
      <c r="F610" s="139">
        <v>1.7806999999999999</v>
      </c>
      <c r="G610" s="139">
        <v>1.3679999999999999E-4</v>
      </c>
      <c r="H610" s="139">
        <v>-9.4500000000000001E-3</v>
      </c>
      <c r="I610" s="139">
        <v>1.4300000000000001E-3</v>
      </c>
      <c r="J610" s="139">
        <v>0.16119</v>
      </c>
      <c r="K610" s="140" t="s">
        <v>419</v>
      </c>
      <c r="L610" s="139">
        <v>5</v>
      </c>
    </row>
    <row r="611" spans="1:12" ht="13.5" hidden="1" customHeight="1">
      <c r="A611" s="140" t="s">
        <v>418</v>
      </c>
      <c r="B611" s="139">
        <v>5.5</v>
      </c>
      <c r="C611" s="140" t="s">
        <v>18</v>
      </c>
      <c r="D611" s="140" t="s">
        <v>19</v>
      </c>
      <c r="E611" s="139">
        <v>0.16250000000000001</v>
      </c>
      <c r="F611" s="139">
        <v>2.1372</v>
      </c>
      <c r="G611" s="139">
        <v>1.3679999999999999E-4</v>
      </c>
      <c r="H611" s="139">
        <v>-9.4500000000000001E-3</v>
      </c>
      <c r="I611" s="139">
        <v>1.3799999999999999E-3</v>
      </c>
      <c r="J611" s="139">
        <v>-0.58406000000000002</v>
      </c>
      <c r="K611" s="140" t="s">
        <v>419</v>
      </c>
      <c r="L611" s="139">
        <v>5.5</v>
      </c>
    </row>
    <row r="612" spans="1:12" ht="13.5" hidden="1" customHeight="1">
      <c r="A612" s="140" t="s">
        <v>418</v>
      </c>
      <c r="B612" s="139">
        <v>6</v>
      </c>
      <c r="C612" s="140" t="s">
        <v>18</v>
      </c>
      <c r="D612" s="140" t="s">
        <v>19</v>
      </c>
      <c r="E612" s="139">
        <v>0.16250000000000001</v>
      </c>
      <c r="F612" s="139">
        <v>2.4937</v>
      </c>
      <c r="G612" s="139">
        <v>1.3679999999999999E-4</v>
      </c>
      <c r="H612" s="139">
        <v>-9.4500000000000001E-3</v>
      </c>
      <c r="I612" s="139">
        <v>1.32E-3</v>
      </c>
      <c r="J612" s="139">
        <v>-1.50756</v>
      </c>
      <c r="K612" s="140" t="s">
        <v>419</v>
      </c>
      <c r="L612" s="139">
        <v>6</v>
      </c>
    </row>
    <row r="613" spans="1:12" ht="13.5" hidden="1" customHeight="1">
      <c r="A613" s="140" t="s">
        <v>418</v>
      </c>
      <c r="B613" s="139">
        <v>0</v>
      </c>
      <c r="C613" s="140" t="s">
        <v>18</v>
      </c>
      <c r="D613" s="140" t="s">
        <v>19</v>
      </c>
      <c r="E613" s="139">
        <v>-0.19109999999999999</v>
      </c>
      <c r="F613" s="139">
        <v>-2.2528000000000001</v>
      </c>
      <c r="G613" s="139">
        <v>-1.6650000000000001E-4</v>
      </c>
      <c r="H613" s="139">
        <v>-1.6310000000000002E-2</v>
      </c>
      <c r="I613" s="139">
        <v>-1.1800000000000001E-3</v>
      </c>
      <c r="J613" s="139">
        <v>-2.1900900000000001</v>
      </c>
      <c r="K613" s="140" t="s">
        <v>419</v>
      </c>
      <c r="L613" s="139">
        <v>0</v>
      </c>
    </row>
    <row r="614" spans="1:12" ht="13.5" hidden="1" customHeight="1">
      <c r="A614" s="140" t="s">
        <v>418</v>
      </c>
      <c r="B614" s="139">
        <v>0.5</v>
      </c>
      <c r="C614" s="140" t="s">
        <v>18</v>
      </c>
      <c r="D614" s="140" t="s">
        <v>19</v>
      </c>
      <c r="E614" s="139">
        <v>-0.19109999999999999</v>
      </c>
      <c r="F614" s="139">
        <v>-1.8963000000000001</v>
      </c>
      <c r="G614" s="139">
        <v>-1.6650000000000001E-4</v>
      </c>
      <c r="H614" s="139">
        <v>-1.6310000000000002E-2</v>
      </c>
      <c r="I614" s="139">
        <v>-1.1100000000000001E-3</v>
      </c>
      <c r="J614" s="139">
        <v>-1.15283</v>
      </c>
      <c r="K614" s="140" t="s">
        <v>419</v>
      </c>
      <c r="L614" s="139">
        <v>0.5</v>
      </c>
    </row>
    <row r="615" spans="1:12" ht="13.5" hidden="1" customHeight="1">
      <c r="A615" s="140" t="s">
        <v>418</v>
      </c>
      <c r="B615" s="139">
        <v>1</v>
      </c>
      <c r="C615" s="140" t="s">
        <v>18</v>
      </c>
      <c r="D615" s="140" t="s">
        <v>19</v>
      </c>
      <c r="E615" s="139">
        <v>-0.19109999999999999</v>
      </c>
      <c r="F615" s="139">
        <v>-1.5398000000000001</v>
      </c>
      <c r="G615" s="139">
        <v>-1.6650000000000001E-4</v>
      </c>
      <c r="H615" s="139">
        <v>-1.6310000000000002E-2</v>
      </c>
      <c r="I615" s="139">
        <v>-1.0300000000000001E-3</v>
      </c>
      <c r="J615" s="139">
        <v>-0.29382999999999998</v>
      </c>
      <c r="K615" s="140" t="s">
        <v>419</v>
      </c>
      <c r="L615" s="139">
        <v>1</v>
      </c>
    </row>
    <row r="616" spans="1:12" ht="13.5" hidden="1" customHeight="1">
      <c r="A616" s="140" t="s">
        <v>418</v>
      </c>
      <c r="B616" s="139">
        <v>1.5</v>
      </c>
      <c r="C616" s="140" t="s">
        <v>18</v>
      </c>
      <c r="D616" s="140" t="s">
        <v>19</v>
      </c>
      <c r="E616" s="139">
        <v>-0.19109999999999999</v>
      </c>
      <c r="F616" s="139">
        <v>-1.1833</v>
      </c>
      <c r="G616" s="139">
        <v>-1.6650000000000001E-4</v>
      </c>
      <c r="H616" s="139">
        <v>-1.6310000000000002E-2</v>
      </c>
      <c r="I616" s="139">
        <v>-9.6000000000000002E-4</v>
      </c>
      <c r="J616" s="139">
        <v>0.38691999999999999</v>
      </c>
      <c r="K616" s="140" t="s">
        <v>419</v>
      </c>
      <c r="L616" s="139">
        <v>1.5</v>
      </c>
    </row>
    <row r="617" spans="1:12" ht="13.5" hidden="1" customHeight="1">
      <c r="A617" s="140" t="s">
        <v>418</v>
      </c>
      <c r="B617" s="139">
        <v>2</v>
      </c>
      <c r="C617" s="140" t="s">
        <v>18</v>
      </c>
      <c r="D617" s="140" t="s">
        <v>19</v>
      </c>
      <c r="E617" s="139">
        <v>-0.19109999999999999</v>
      </c>
      <c r="F617" s="139">
        <v>-0.82679999999999998</v>
      </c>
      <c r="G617" s="139">
        <v>-1.6650000000000001E-4</v>
      </c>
      <c r="H617" s="139">
        <v>-1.6310000000000002E-2</v>
      </c>
      <c r="I617" s="139">
        <v>-8.8999999999999995E-4</v>
      </c>
      <c r="J617" s="139">
        <v>0.88941999999999999</v>
      </c>
      <c r="K617" s="140" t="s">
        <v>419</v>
      </c>
      <c r="L617" s="139">
        <v>2</v>
      </c>
    </row>
    <row r="618" spans="1:12" ht="13.5" hidden="1" customHeight="1">
      <c r="A618" s="140" t="s">
        <v>418</v>
      </c>
      <c r="B618" s="139">
        <v>2.5</v>
      </c>
      <c r="C618" s="140" t="s">
        <v>18</v>
      </c>
      <c r="D618" s="140" t="s">
        <v>19</v>
      </c>
      <c r="E618" s="139">
        <v>-0.19109999999999999</v>
      </c>
      <c r="F618" s="139">
        <v>-0.4703</v>
      </c>
      <c r="G618" s="139">
        <v>-1.6650000000000001E-4</v>
      </c>
      <c r="H618" s="139">
        <v>-1.6310000000000002E-2</v>
      </c>
      <c r="I618" s="139">
        <v>-8.0999999999999996E-4</v>
      </c>
      <c r="J618" s="139">
        <v>1.2136800000000001</v>
      </c>
      <c r="K618" s="140" t="s">
        <v>419</v>
      </c>
      <c r="L618" s="139">
        <v>2.5</v>
      </c>
    </row>
    <row r="619" spans="1:12" ht="13.5" hidden="1" customHeight="1">
      <c r="A619" s="140" t="s">
        <v>418</v>
      </c>
      <c r="B619" s="139">
        <v>3</v>
      </c>
      <c r="C619" s="140" t="s">
        <v>18</v>
      </c>
      <c r="D619" s="140" t="s">
        <v>19</v>
      </c>
      <c r="E619" s="139">
        <v>-0.19109999999999999</v>
      </c>
      <c r="F619" s="139">
        <v>-0.1138</v>
      </c>
      <c r="G619" s="139">
        <v>-1.6650000000000001E-4</v>
      </c>
      <c r="H619" s="139">
        <v>-1.6310000000000002E-2</v>
      </c>
      <c r="I619" s="139">
        <v>-7.3999999999999999E-4</v>
      </c>
      <c r="J619" s="139">
        <v>1.35968</v>
      </c>
      <c r="K619" s="140" t="s">
        <v>419</v>
      </c>
      <c r="L619" s="139">
        <v>3</v>
      </c>
    </row>
    <row r="620" spans="1:12" ht="13.5" hidden="1" customHeight="1">
      <c r="A620" s="140" t="s">
        <v>418</v>
      </c>
      <c r="B620" s="139">
        <v>3.5</v>
      </c>
      <c r="C620" s="140" t="s">
        <v>18</v>
      </c>
      <c r="D620" s="140" t="s">
        <v>19</v>
      </c>
      <c r="E620" s="139">
        <v>-0.19109999999999999</v>
      </c>
      <c r="F620" s="139">
        <v>0.2427</v>
      </c>
      <c r="G620" s="139">
        <v>-1.6650000000000001E-4</v>
      </c>
      <c r="H620" s="139">
        <v>-1.6310000000000002E-2</v>
      </c>
      <c r="I620" s="139">
        <v>-6.6E-4</v>
      </c>
      <c r="J620" s="139">
        <v>1.3274300000000001</v>
      </c>
      <c r="K620" s="140" t="s">
        <v>419</v>
      </c>
      <c r="L620" s="139">
        <v>3.5</v>
      </c>
    </row>
    <row r="621" spans="1:12" ht="13.5" hidden="1" customHeight="1">
      <c r="A621" s="140" t="s">
        <v>418</v>
      </c>
      <c r="B621" s="139">
        <v>4</v>
      </c>
      <c r="C621" s="140" t="s">
        <v>18</v>
      </c>
      <c r="D621" s="140" t="s">
        <v>19</v>
      </c>
      <c r="E621" s="139">
        <v>-0.19109999999999999</v>
      </c>
      <c r="F621" s="139">
        <v>0.59919999999999995</v>
      </c>
      <c r="G621" s="139">
        <v>-1.6650000000000001E-4</v>
      </c>
      <c r="H621" s="139">
        <v>-1.6310000000000002E-2</v>
      </c>
      <c r="I621" s="139">
        <v>-5.9000000000000003E-4</v>
      </c>
      <c r="J621" s="139">
        <v>0.95247999999999999</v>
      </c>
      <c r="K621" s="140" t="s">
        <v>419</v>
      </c>
      <c r="L621" s="139">
        <v>4</v>
      </c>
    </row>
    <row r="622" spans="1:12" ht="13.5" hidden="1" customHeight="1">
      <c r="A622" s="140" t="s">
        <v>418</v>
      </c>
      <c r="B622" s="139">
        <v>4.5</v>
      </c>
      <c r="C622" s="140" t="s">
        <v>18</v>
      </c>
      <c r="D622" s="140" t="s">
        <v>19</v>
      </c>
      <c r="E622" s="139">
        <v>-0.19109999999999999</v>
      </c>
      <c r="F622" s="139">
        <v>0.95569999999999999</v>
      </c>
      <c r="G622" s="139">
        <v>-1.6650000000000001E-4</v>
      </c>
      <c r="H622" s="139">
        <v>-1.6310000000000002E-2</v>
      </c>
      <c r="I622" s="139">
        <v>-5.1999999999999995E-4</v>
      </c>
      <c r="J622" s="139">
        <v>0.32950000000000002</v>
      </c>
      <c r="K622" s="140" t="s">
        <v>419</v>
      </c>
      <c r="L622" s="139">
        <v>4.5</v>
      </c>
    </row>
    <row r="623" spans="1:12" ht="13.5" hidden="1" customHeight="1">
      <c r="A623" s="140" t="s">
        <v>418</v>
      </c>
      <c r="B623" s="139">
        <v>5</v>
      </c>
      <c r="C623" s="140" t="s">
        <v>18</v>
      </c>
      <c r="D623" s="140" t="s">
        <v>19</v>
      </c>
      <c r="E623" s="139">
        <v>-0.19109999999999999</v>
      </c>
      <c r="F623" s="139">
        <v>1.3122</v>
      </c>
      <c r="G623" s="139">
        <v>-1.6650000000000001E-4</v>
      </c>
      <c r="H623" s="139">
        <v>-1.6310000000000002E-2</v>
      </c>
      <c r="I623" s="139">
        <v>-4.4000000000000002E-4</v>
      </c>
      <c r="J623" s="139">
        <v>-0.47172999999999998</v>
      </c>
      <c r="K623" s="140" t="s">
        <v>419</v>
      </c>
      <c r="L623" s="139">
        <v>5</v>
      </c>
    </row>
    <row r="624" spans="1:12" ht="13.5" hidden="1" customHeight="1">
      <c r="A624" s="140" t="s">
        <v>418</v>
      </c>
      <c r="B624" s="139">
        <v>5.5</v>
      </c>
      <c r="C624" s="140" t="s">
        <v>18</v>
      </c>
      <c r="D624" s="140" t="s">
        <v>19</v>
      </c>
      <c r="E624" s="139">
        <v>-0.19109999999999999</v>
      </c>
      <c r="F624" s="139">
        <v>1.6687000000000001</v>
      </c>
      <c r="G624" s="139">
        <v>-1.6650000000000001E-4</v>
      </c>
      <c r="H624" s="139">
        <v>-1.6310000000000002E-2</v>
      </c>
      <c r="I624" s="139">
        <v>-3.6999999999999999E-4</v>
      </c>
      <c r="J624" s="139">
        <v>-1.4512100000000001</v>
      </c>
      <c r="K624" s="140" t="s">
        <v>419</v>
      </c>
      <c r="L624" s="139">
        <v>5.5</v>
      </c>
    </row>
    <row r="625" spans="1:12" ht="13.5" hidden="1" customHeight="1">
      <c r="A625" s="140" t="s">
        <v>418</v>
      </c>
      <c r="B625" s="139">
        <v>6</v>
      </c>
      <c r="C625" s="140" t="s">
        <v>18</v>
      </c>
      <c r="D625" s="140" t="s">
        <v>19</v>
      </c>
      <c r="E625" s="139">
        <v>-0.19109999999999999</v>
      </c>
      <c r="F625" s="139">
        <v>2.0251999999999999</v>
      </c>
      <c r="G625" s="139">
        <v>-1.6650000000000001E-4</v>
      </c>
      <c r="H625" s="139">
        <v>-1.6310000000000002E-2</v>
      </c>
      <c r="I625" s="139">
        <v>-2.9E-4</v>
      </c>
      <c r="J625" s="139">
        <v>-2.60894</v>
      </c>
      <c r="K625" s="140" t="s">
        <v>419</v>
      </c>
      <c r="L625" s="139">
        <v>6</v>
      </c>
    </row>
    <row r="626" spans="1:12" ht="13.5" hidden="1" customHeight="1">
      <c r="A626" s="140" t="s">
        <v>420</v>
      </c>
      <c r="B626" s="139">
        <v>0</v>
      </c>
      <c r="C626" s="140" t="s">
        <v>18</v>
      </c>
      <c r="D626" s="140" t="s">
        <v>19</v>
      </c>
      <c r="E626" s="139">
        <v>0.27089999999999997</v>
      </c>
      <c r="F626" s="139">
        <v>-0.77329999999999999</v>
      </c>
      <c r="G626" s="139">
        <v>1.6999999999999999E-3</v>
      </c>
      <c r="H626" s="139">
        <v>-9.4599999999999997E-3</v>
      </c>
      <c r="I626" s="139">
        <v>5.0000000000000001E-4</v>
      </c>
      <c r="J626" s="139">
        <v>-0.68918999999999997</v>
      </c>
      <c r="K626" s="140" t="s">
        <v>421</v>
      </c>
      <c r="L626" s="139">
        <v>0</v>
      </c>
    </row>
    <row r="627" spans="1:12" ht="13.5" hidden="1" customHeight="1">
      <c r="A627" s="140" t="s">
        <v>420</v>
      </c>
      <c r="B627" s="139">
        <v>0.5</v>
      </c>
      <c r="C627" s="140" t="s">
        <v>18</v>
      </c>
      <c r="D627" s="140" t="s">
        <v>19</v>
      </c>
      <c r="E627" s="139">
        <v>0.27089999999999997</v>
      </c>
      <c r="F627" s="139">
        <v>-0.4168</v>
      </c>
      <c r="G627" s="139">
        <v>1.6999999999999999E-3</v>
      </c>
      <c r="H627" s="139">
        <v>-9.4599999999999997E-3</v>
      </c>
      <c r="I627" s="139">
        <v>8.4000000000000003E-4</v>
      </c>
      <c r="J627" s="139">
        <v>-0.39163999999999999</v>
      </c>
      <c r="K627" s="140" t="s">
        <v>421</v>
      </c>
      <c r="L627" s="139">
        <v>0.5</v>
      </c>
    </row>
    <row r="628" spans="1:12" ht="13.5" hidden="1" customHeight="1">
      <c r="A628" s="140" t="s">
        <v>420</v>
      </c>
      <c r="B628" s="139">
        <v>1</v>
      </c>
      <c r="C628" s="140" t="s">
        <v>18</v>
      </c>
      <c r="D628" s="140" t="s">
        <v>19</v>
      </c>
      <c r="E628" s="139">
        <v>0.27089999999999997</v>
      </c>
      <c r="F628" s="139">
        <v>-6.0299999999999999E-2</v>
      </c>
      <c r="G628" s="139">
        <v>1.6999999999999999E-3</v>
      </c>
      <c r="H628" s="139">
        <v>-9.4599999999999997E-3</v>
      </c>
      <c r="I628" s="139">
        <v>1.1900000000000001E-3</v>
      </c>
      <c r="J628" s="139">
        <v>-0.27234999999999998</v>
      </c>
      <c r="K628" s="140" t="s">
        <v>421</v>
      </c>
      <c r="L628" s="139">
        <v>1</v>
      </c>
    </row>
    <row r="629" spans="1:12" ht="13.5" hidden="1" customHeight="1">
      <c r="A629" s="140" t="s">
        <v>420</v>
      </c>
      <c r="B629" s="139">
        <v>1.5</v>
      </c>
      <c r="C629" s="140" t="s">
        <v>18</v>
      </c>
      <c r="D629" s="140" t="s">
        <v>19</v>
      </c>
      <c r="E629" s="139">
        <v>0.27089999999999997</v>
      </c>
      <c r="F629" s="139">
        <v>0.29620000000000002</v>
      </c>
      <c r="G629" s="139">
        <v>1.6999999999999999E-3</v>
      </c>
      <c r="H629" s="139">
        <v>-9.4599999999999997E-3</v>
      </c>
      <c r="I629" s="139">
        <v>1.5299999999999999E-3</v>
      </c>
      <c r="J629" s="139">
        <v>-0.25252000000000002</v>
      </c>
      <c r="K629" s="140" t="s">
        <v>421</v>
      </c>
      <c r="L629" s="139">
        <v>1.5</v>
      </c>
    </row>
    <row r="630" spans="1:12" ht="13.5" hidden="1" customHeight="1">
      <c r="A630" s="140" t="s">
        <v>420</v>
      </c>
      <c r="B630" s="139">
        <v>2</v>
      </c>
      <c r="C630" s="140" t="s">
        <v>18</v>
      </c>
      <c r="D630" s="140" t="s">
        <v>19</v>
      </c>
      <c r="E630" s="139">
        <v>0.27089999999999997</v>
      </c>
      <c r="F630" s="139">
        <v>0.65269999999999995</v>
      </c>
      <c r="G630" s="139">
        <v>1.6999999999999999E-3</v>
      </c>
      <c r="H630" s="139">
        <v>-9.4599999999999997E-3</v>
      </c>
      <c r="I630" s="139">
        <v>2.3E-3</v>
      </c>
      <c r="J630" s="139">
        <v>-0.10871</v>
      </c>
      <c r="K630" s="140" t="s">
        <v>421</v>
      </c>
      <c r="L630" s="139">
        <v>2</v>
      </c>
    </row>
    <row r="631" spans="1:12" ht="13.5" hidden="1" customHeight="1">
      <c r="A631" s="140" t="s">
        <v>420</v>
      </c>
      <c r="B631" s="139">
        <v>2.5</v>
      </c>
      <c r="C631" s="140" t="s">
        <v>18</v>
      </c>
      <c r="D631" s="140" t="s">
        <v>19</v>
      </c>
      <c r="E631" s="139">
        <v>0.27089999999999997</v>
      </c>
      <c r="F631" s="139">
        <v>1.0092000000000001</v>
      </c>
      <c r="G631" s="139">
        <v>1.6999999999999999E-3</v>
      </c>
      <c r="H631" s="139">
        <v>-9.4599999999999997E-3</v>
      </c>
      <c r="I631" s="139">
        <v>3.0899999999999999E-3</v>
      </c>
      <c r="J631" s="139">
        <v>-0.14316000000000001</v>
      </c>
      <c r="K631" s="140" t="s">
        <v>421</v>
      </c>
      <c r="L631" s="139">
        <v>2.5</v>
      </c>
    </row>
    <row r="632" spans="1:12" ht="13.5" hidden="1" customHeight="1">
      <c r="A632" s="140" t="s">
        <v>420</v>
      </c>
      <c r="B632" s="139">
        <v>3</v>
      </c>
      <c r="C632" s="140" t="s">
        <v>18</v>
      </c>
      <c r="D632" s="140" t="s">
        <v>19</v>
      </c>
      <c r="E632" s="139">
        <v>0.27089999999999997</v>
      </c>
      <c r="F632" s="139">
        <v>1.3656999999999999</v>
      </c>
      <c r="G632" s="139">
        <v>1.6999999999999999E-3</v>
      </c>
      <c r="H632" s="139">
        <v>-9.4599999999999997E-3</v>
      </c>
      <c r="I632" s="139">
        <v>3.8700000000000002E-3</v>
      </c>
      <c r="J632" s="139">
        <v>-0.35585</v>
      </c>
      <c r="K632" s="140" t="s">
        <v>421</v>
      </c>
      <c r="L632" s="139">
        <v>3</v>
      </c>
    </row>
    <row r="633" spans="1:12" ht="13.5" hidden="1" customHeight="1">
      <c r="A633" s="140" t="s">
        <v>420</v>
      </c>
      <c r="B633" s="139">
        <v>0</v>
      </c>
      <c r="C633" s="140" t="s">
        <v>18</v>
      </c>
      <c r="D633" s="140" t="s">
        <v>19</v>
      </c>
      <c r="E633" s="139">
        <v>-0.31469999999999998</v>
      </c>
      <c r="F633" s="139">
        <v>-1.5354000000000001</v>
      </c>
      <c r="G633" s="139">
        <v>-1.6000000000000001E-3</v>
      </c>
      <c r="H633" s="139">
        <v>-3.2099999999999997E-2</v>
      </c>
      <c r="I633" s="139">
        <v>-2.1700000000000001E-3</v>
      </c>
      <c r="J633" s="139">
        <v>-1.7534400000000001</v>
      </c>
      <c r="K633" s="140" t="s">
        <v>421</v>
      </c>
      <c r="L633" s="139">
        <v>0</v>
      </c>
    </row>
    <row r="634" spans="1:12" ht="13.5" hidden="1" customHeight="1">
      <c r="A634" s="140" t="s">
        <v>420</v>
      </c>
      <c r="B634" s="139">
        <v>0.5</v>
      </c>
      <c r="C634" s="140" t="s">
        <v>18</v>
      </c>
      <c r="D634" s="140" t="s">
        <v>19</v>
      </c>
      <c r="E634" s="139">
        <v>-0.31469999999999998</v>
      </c>
      <c r="F634" s="139">
        <v>-1.1789000000000001</v>
      </c>
      <c r="G634" s="139">
        <v>-1.6000000000000001E-3</v>
      </c>
      <c r="H634" s="139">
        <v>-3.2099999999999997E-2</v>
      </c>
      <c r="I634" s="139">
        <v>-2.48E-3</v>
      </c>
      <c r="J634" s="139">
        <v>-1.0748800000000001</v>
      </c>
      <c r="K634" s="140" t="s">
        <v>421</v>
      </c>
      <c r="L634" s="139">
        <v>0.5</v>
      </c>
    </row>
    <row r="635" spans="1:12" ht="13.5" hidden="1" customHeight="1">
      <c r="A635" s="140" t="s">
        <v>420</v>
      </c>
      <c r="B635" s="139">
        <v>1</v>
      </c>
      <c r="C635" s="140" t="s">
        <v>18</v>
      </c>
      <c r="D635" s="140" t="s">
        <v>19</v>
      </c>
      <c r="E635" s="139">
        <v>-0.31469999999999998</v>
      </c>
      <c r="F635" s="139">
        <v>-0.82240000000000002</v>
      </c>
      <c r="G635" s="139">
        <v>-1.6000000000000001E-3</v>
      </c>
      <c r="H635" s="139">
        <v>-3.2099999999999997E-2</v>
      </c>
      <c r="I635" s="139">
        <v>-2.7899999999999999E-3</v>
      </c>
      <c r="J635" s="139">
        <v>-0.57457999999999998</v>
      </c>
      <c r="K635" s="140" t="s">
        <v>421</v>
      </c>
      <c r="L635" s="139">
        <v>1</v>
      </c>
    </row>
    <row r="636" spans="1:12" ht="13.5" hidden="1" customHeight="1">
      <c r="A636" s="140" t="s">
        <v>420</v>
      </c>
      <c r="B636" s="139">
        <v>1.5</v>
      </c>
      <c r="C636" s="140" t="s">
        <v>18</v>
      </c>
      <c r="D636" s="140" t="s">
        <v>19</v>
      </c>
      <c r="E636" s="139">
        <v>-0.31469999999999998</v>
      </c>
      <c r="F636" s="139">
        <v>-0.46589999999999998</v>
      </c>
      <c r="G636" s="139">
        <v>-1.6000000000000001E-3</v>
      </c>
      <c r="H636" s="139">
        <v>-3.2099999999999997E-2</v>
      </c>
      <c r="I636" s="139">
        <v>-3.48E-3</v>
      </c>
      <c r="J636" s="139">
        <v>-0.33129999999999998</v>
      </c>
      <c r="K636" s="140" t="s">
        <v>421</v>
      </c>
      <c r="L636" s="139">
        <v>1.5</v>
      </c>
    </row>
    <row r="637" spans="1:12" ht="13.5" hidden="1" customHeight="1">
      <c r="A637" s="140" t="s">
        <v>420</v>
      </c>
      <c r="B637" s="139">
        <v>2</v>
      </c>
      <c r="C637" s="140" t="s">
        <v>18</v>
      </c>
      <c r="D637" s="140" t="s">
        <v>19</v>
      </c>
      <c r="E637" s="139">
        <v>-0.31469999999999998</v>
      </c>
      <c r="F637" s="139">
        <v>-0.1094</v>
      </c>
      <c r="G637" s="139">
        <v>-1.6000000000000001E-3</v>
      </c>
      <c r="H637" s="139">
        <v>-3.2099999999999997E-2</v>
      </c>
      <c r="I637" s="139">
        <v>-4.2900000000000004E-3</v>
      </c>
      <c r="J637" s="139">
        <v>-0.56850000000000001</v>
      </c>
      <c r="K637" s="140" t="s">
        <v>421</v>
      </c>
      <c r="L637" s="139">
        <v>2</v>
      </c>
    </row>
    <row r="638" spans="1:12" ht="13.5" hidden="1" customHeight="1">
      <c r="A638" s="140" t="s">
        <v>420</v>
      </c>
      <c r="B638" s="139">
        <v>2.5</v>
      </c>
      <c r="C638" s="140" t="s">
        <v>18</v>
      </c>
      <c r="D638" s="140" t="s">
        <v>19</v>
      </c>
      <c r="E638" s="139">
        <v>-0.31469999999999998</v>
      </c>
      <c r="F638" s="139">
        <v>0.24709999999999999</v>
      </c>
      <c r="G638" s="139">
        <v>-1.6000000000000001E-3</v>
      </c>
      <c r="H638" s="139">
        <v>-3.2099999999999997E-2</v>
      </c>
      <c r="I638" s="139">
        <v>-5.11E-3</v>
      </c>
      <c r="J638" s="139">
        <v>-0.98395999999999995</v>
      </c>
      <c r="K638" s="140" t="s">
        <v>421</v>
      </c>
      <c r="L638" s="139">
        <v>2.5</v>
      </c>
    </row>
    <row r="639" spans="1:12" ht="13.5" hidden="1" customHeight="1">
      <c r="A639" s="140" t="s">
        <v>420</v>
      </c>
      <c r="B639" s="139">
        <v>3</v>
      </c>
      <c r="C639" s="140" t="s">
        <v>18</v>
      </c>
      <c r="D639" s="140" t="s">
        <v>19</v>
      </c>
      <c r="E639" s="139">
        <v>-0.31469999999999998</v>
      </c>
      <c r="F639" s="139">
        <v>0.60360000000000003</v>
      </c>
      <c r="G639" s="139">
        <v>-1.6000000000000001E-3</v>
      </c>
      <c r="H639" s="139">
        <v>-3.2099999999999997E-2</v>
      </c>
      <c r="I639" s="139">
        <v>-5.9199999999999999E-3</v>
      </c>
      <c r="J639" s="139">
        <v>-1.5776600000000001</v>
      </c>
      <c r="K639" s="140" t="s">
        <v>421</v>
      </c>
      <c r="L639" s="139">
        <v>3</v>
      </c>
    </row>
    <row r="640" spans="1:12" ht="13.5" hidden="1" customHeight="1">
      <c r="A640" s="140" t="s">
        <v>422</v>
      </c>
      <c r="B640" s="139">
        <v>0</v>
      </c>
      <c r="C640" s="140" t="s">
        <v>18</v>
      </c>
      <c r="D640" s="140" t="s">
        <v>19</v>
      </c>
      <c r="E640" s="139">
        <v>8.4699999999999998E-2</v>
      </c>
      <c r="F640" s="139">
        <v>-1.8587</v>
      </c>
      <c r="G640" s="139">
        <v>6.8939999999999995E-4</v>
      </c>
      <c r="H640" s="139">
        <v>3.2649999999999998E-2</v>
      </c>
      <c r="I640" s="139">
        <v>2.8400000000000001E-3</v>
      </c>
      <c r="J640" s="139">
        <v>-1.2209300000000001</v>
      </c>
      <c r="K640" s="140" t="s">
        <v>423</v>
      </c>
      <c r="L640" s="139">
        <v>0</v>
      </c>
    </row>
    <row r="641" spans="1:12" ht="13.5" hidden="1" customHeight="1">
      <c r="A641" s="140" t="s">
        <v>422</v>
      </c>
      <c r="B641" s="139">
        <v>0.5</v>
      </c>
      <c r="C641" s="140" t="s">
        <v>18</v>
      </c>
      <c r="D641" s="140" t="s">
        <v>19</v>
      </c>
      <c r="E641" s="139">
        <v>8.4699999999999998E-2</v>
      </c>
      <c r="F641" s="139">
        <v>-1.5022</v>
      </c>
      <c r="G641" s="139">
        <v>6.8939999999999995E-4</v>
      </c>
      <c r="H641" s="139">
        <v>3.2649999999999998E-2</v>
      </c>
      <c r="I641" s="139">
        <v>2.5600000000000002E-3</v>
      </c>
      <c r="J641" s="139">
        <v>-0.38068999999999997</v>
      </c>
      <c r="K641" s="140" t="s">
        <v>423</v>
      </c>
      <c r="L641" s="139">
        <v>0.5</v>
      </c>
    </row>
    <row r="642" spans="1:12" ht="13.5" hidden="1" customHeight="1">
      <c r="A642" s="140" t="s">
        <v>422</v>
      </c>
      <c r="B642" s="139">
        <v>1</v>
      </c>
      <c r="C642" s="140" t="s">
        <v>18</v>
      </c>
      <c r="D642" s="140" t="s">
        <v>19</v>
      </c>
      <c r="E642" s="139">
        <v>8.4699999999999998E-2</v>
      </c>
      <c r="F642" s="139">
        <v>-1.1456999999999999</v>
      </c>
      <c r="G642" s="139">
        <v>6.8939999999999995E-4</v>
      </c>
      <c r="H642" s="139">
        <v>3.2649999999999998E-2</v>
      </c>
      <c r="I642" s="139">
        <v>2.2799999999999999E-3</v>
      </c>
      <c r="J642" s="139">
        <v>0.28129999999999999</v>
      </c>
      <c r="K642" s="140" t="s">
        <v>423</v>
      </c>
      <c r="L642" s="139">
        <v>1</v>
      </c>
    </row>
    <row r="643" spans="1:12" ht="13.5" hidden="1" customHeight="1">
      <c r="A643" s="140" t="s">
        <v>422</v>
      </c>
      <c r="B643" s="139">
        <v>1.5</v>
      </c>
      <c r="C643" s="140" t="s">
        <v>18</v>
      </c>
      <c r="D643" s="140" t="s">
        <v>19</v>
      </c>
      <c r="E643" s="139">
        <v>8.4699999999999998E-2</v>
      </c>
      <c r="F643" s="139">
        <v>-0.78920000000000001</v>
      </c>
      <c r="G643" s="139">
        <v>6.8939999999999995E-4</v>
      </c>
      <c r="H643" s="139">
        <v>3.2649999999999998E-2</v>
      </c>
      <c r="I643" s="139">
        <v>2E-3</v>
      </c>
      <c r="J643" s="139">
        <v>0.76504000000000005</v>
      </c>
      <c r="K643" s="140" t="s">
        <v>423</v>
      </c>
      <c r="L643" s="139">
        <v>1.5</v>
      </c>
    </row>
    <row r="644" spans="1:12" ht="13.5" hidden="1" customHeight="1">
      <c r="A644" s="140" t="s">
        <v>422</v>
      </c>
      <c r="B644" s="139">
        <v>2</v>
      </c>
      <c r="C644" s="140" t="s">
        <v>18</v>
      </c>
      <c r="D644" s="140" t="s">
        <v>19</v>
      </c>
      <c r="E644" s="139">
        <v>8.4699999999999998E-2</v>
      </c>
      <c r="F644" s="139">
        <v>-0.43269999999999997</v>
      </c>
      <c r="G644" s="139">
        <v>6.8939999999999995E-4</v>
      </c>
      <c r="H644" s="139">
        <v>3.2649999999999998E-2</v>
      </c>
      <c r="I644" s="139">
        <v>1.72E-3</v>
      </c>
      <c r="J644" s="139">
        <v>1.07053</v>
      </c>
      <c r="K644" s="140" t="s">
        <v>423</v>
      </c>
      <c r="L644" s="139">
        <v>2</v>
      </c>
    </row>
    <row r="645" spans="1:12" ht="13.5" hidden="1" customHeight="1">
      <c r="A645" s="140" t="s">
        <v>422</v>
      </c>
      <c r="B645" s="139">
        <v>2.5</v>
      </c>
      <c r="C645" s="140" t="s">
        <v>18</v>
      </c>
      <c r="D645" s="140" t="s">
        <v>19</v>
      </c>
      <c r="E645" s="139">
        <v>8.4699999999999998E-2</v>
      </c>
      <c r="F645" s="139">
        <v>-7.6200000000000004E-2</v>
      </c>
      <c r="G645" s="139">
        <v>6.8939999999999995E-4</v>
      </c>
      <c r="H645" s="139">
        <v>3.2649999999999998E-2</v>
      </c>
      <c r="I645" s="139">
        <v>1.4400000000000001E-3</v>
      </c>
      <c r="J645" s="139">
        <v>1.19777</v>
      </c>
      <c r="K645" s="140" t="s">
        <v>423</v>
      </c>
      <c r="L645" s="139">
        <v>2.5</v>
      </c>
    </row>
    <row r="646" spans="1:12" ht="13.5" hidden="1" customHeight="1">
      <c r="A646" s="140" t="s">
        <v>422</v>
      </c>
      <c r="B646" s="139">
        <v>3</v>
      </c>
      <c r="C646" s="140" t="s">
        <v>18</v>
      </c>
      <c r="D646" s="140" t="s">
        <v>19</v>
      </c>
      <c r="E646" s="139">
        <v>8.4699999999999998E-2</v>
      </c>
      <c r="F646" s="139">
        <v>0.28029999999999999</v>
      </c>
      <c r="G646" s="139">
        <v>6.8939999999999995E-4</v>
      </c>
      <c r="H646" s="139">
        <v>3.2649999999999998E-2</v>
      </c>
      <c r="I646" s="139">
        <v>1.16E-3</v>
      </c>
      <c r="J646" s="139">
        <v>1.23549</v>
      </c>
      <c r="K646" s="140" t="s">
        <v>423</v>
      </c>
      <c r="L646" s="139">
        <v>3</v>
      </c>
    </row>
    <row r="647" spans="1:12" ht="13.5" hidden="1" customHeight="1">
      <c r="A647" s="140" t="s">
        <v>422</v>
      </c>
      <c r="B647" s="139">
        <v>3.5</v>
      </c>
      <c r="C647" s="140" t="s">
        <v>18</v>
      </c>
      <c r="D647" s="140" t="s">
        <v>19</v>
      </c>
      <c r="E647" s="139">
        <v>8.4699999999999998E-2</v>
      </c>
      <c r="F647" s="139">
        <v>0.63680000000000003</v>
      </c>
      <c r="G647" s="139">
        <v>6.8939999999999995E-4</v>
      </c>
      <c r="H647" s="139">
        <v>3.2649999999999998E-2</v>
      </c>
      <c r="I647" s="139">
        <v>1.1999999999999999E-3</v>
      </c>
      <c r="J647" s="139">
        <v>1.1611499999999999</v>
      </c>
      <c r="K647" s="140" t="s">
        <v>423</v>
      </c>
      <c r="L647" s="139">
        <v>3.5</v>
      </c>
    </row>
    <row r="648" spans="1:12" ht="13.5" hidden="1" customHeight="1">
      <c r="A648" s="140" t="s">
        <v>422</v>
      </c>
      <c r="B648" s="139">
        <v>4</v>
      </c>
      <c r="C648" s="140" t="s">
        <v>18</v>
      </c>
      <c r="D648" s="140" t="s">
        <v>19</v>
      </c>
      <c r="E648" s="139">
        <v>8.4699999999999998E-2</v>
      </c>
      <c r="F648" s="139">
        <v>0.99329999999999996</v>
      </c>
      <c r="G648" s="139">
        <v>6.8939999999999995E-4</v>
      </c>
      <c r="H648" s="139">
        <v>3.2649999999999998E-2</v>
      </c>
      <c r="I648" s="139">
        <v>1.6000000000000001E-3</v>
      </c>
      <c r="J648" s="139">
        <v>0.90856999999999999</v>
      </c>
      <c r="K648" s="140" t="s">
        <v>423</v>
      </c>
      <c r="L648" s="139">
        <v>4</v>
      </c>
    </row>
    <row r="649" spans="1:12" ht="13.5" hidden="1" customHeight="1">
      <c r="A649" s="140" t="s">
        <v>422</v>
      </c>
      <c r="B649" s="139">
        <v>4.5</v>
      </c>
      <c r="C649" s="140" t="s">
        <v>18</v>
      </c>
      <c r="D649" s="140" t="s">
        <v>19</v>
      </c>
      <c r="E649" s="139">
        <v>8.4699999999999998E-2</v>
      </c>
      <c r="F649" s="139">
        <v>1.3498000000000001</v>
      </c>
      <c r="G649" s="139">
        <v>6.8939999999999995E-4</v>
      </c>
      <c r="H649" s="139">
        <v>3.2649999999999998E-2</v>
      </c>
      <c r="I649" s="139">
        <v>2E-3</v>
      </c>
      <c r="J649" s="139">
        <v>0.47772999999999999</v>
      </c>
      <c r="K649" s="140" t="s">
        <v>423</v>
      </c>
      <c r="L649" s="139">
        <v>4.5</v>
      </c>
    </row>
    <row r="650" spans="1:12" ht="13.5" hidden="1" customHeight="1">
      <c r="A650" s="140" t="s">
        <v>422</v>
      </c>
      <c r="B650" s="139">
        <v>5</v>
      </c>
      <c r="C650" s="140" t="s">
        <v>18</v>
      </c>
      <c r="D650" s="140" t="s">
        <v>19</v>
      </c>
      <c r="E650" s="139">
        <v>8.4699999999999998E-2</v>
      </c>
      <c r="F650" s="139">
        <v>1.7062999999999999</v>
      </c>
      <c r="G650" s="139">
        <v>6.8939999999999995E-4</v>
      </c>
      <c r="H650" s="139">
        <v>3.2649999999999998E-2</v>
      </c>
      <c r="I650" s="139">
        <v>2.4099999999999998E-3</v>
      </c>
      <c r="J650" s="139">
        <v>-0.13136</v>
      </c>
      <c r="K650" s="140" t="s">
        <v>423</v>
      </c>
      <c r="L650" s="139">
        <v>5</v>
      </c>
    </row>
    <row r="651" spans="1:12" ht="13.5" hidden="1" customHeight="1">
      <c r="A651" s="140" t="s">
        <v>422</v>
      </c>
      <c r="B651" s="139">
        <v>5.5</v>
      </c>
      <c r="C651" s="140" t="s">
        <v>18</v>
      </c>
      <c r="D651" s="140" t="s">
        <v>19</v>
      </c>
      <c r="E651" s="139">
        <v>8.4699999999999998E-2</v>
      </c>
      <c r="F651" s="139">
        <v>2.0628000000000002</v>
      </c>
      <c r="G651" s="139">
        <v>6.8939999999999995E-4</v>
      </c>
      <c r="H651" s="139">
        <v>3.2649999999999998E-2</v>
      </c>
      <c r="I651" s="139">
        <v>2.81E-3</v>
      </c>
      <c r="J651" s="139">
        <v>-0.91869999999999996</v>
      </c>
      <c r="K651" s="140" t="s">
        <v>423</v>
      </c>
      <c r="L651" s="139">
        <v>5.5</v>
      </c>
    </row>
    <row r="652" spans="1:12" ht="13.5" hidden="1" customHeight="1">
      <c r="A652" s="140" t="s">
        <v>422</v>
      </c>
      <c r="B652" s="139">
        <v>0</v>
      </c>
      <c r="C652" s="140" t="s">
        <v>18</v>
      </c>
      <c r="D652" s="140" t="s">
        <v>19</v>
      </c>
      <c r="E652" s="139">
        <v>-0.1019</v>
      </c>
      <c r="F652" s="139">
        <v>-2.1686000000000001</v>
      </c>
      <c r="G652" s="139">
        <v>-8.1680000000000001E-4</v>
      </c>
      <c r="H652" s="139">
        <v>-7.8799999999999999E-3</v>
      </c>
      <c r="I652" s="139">
        <v>-1.99E-3</v>
      </c>
      <c r="J652" s="139">
        <v>-2.0617200000000002</v>
      </c>
      <c r="K652" s="140" t="s">
        <v>423</v>
      </c>
      <c r="L652" s="139">
        <v>0</v>
      </c>
    </row>
    <row r="653" spans="1:12" ht="13.5" hidden="1" customHeight="1">
      <c r="A653" s="140" t="s">
        <v>422</v>
      </c>
      <c r="B653" s="139">
        <v>0.5</v>
      </c>
      <c r="C653" s="140" t="s">
        <v>18</v>
      </c>
      <c r="D653" s="140" t="s">
        <v>19</v>
      </c>
      <c r="E653" s="139">
        <v>-0.1019</v>
      </c>
      <c r="F653" s="139">
        <v>-1.8121</v>
      </c>
      <c r="G653" s="139">
        <v>-8.1680000000000001E-4</v>
      </c>
      <c r="H653" s="139">
        <v>-7.8799999999999999E-3</v>
      </c>
      <c r="I653" s="139">
        <v>-1.6199999999999999E-3</v>
      </c>
      <c r="J653" s="139">
        <v>-1.06656</v>
      </c>
      <c r="K653" s="140" t="s">
        <v>423</v>
      </c>
      <c r="L653" s="139">
        <v>0.5</v>
      </c>
    </row>
    <row r="654" spans="1:12" ht="13.5" hidden="1" customHeight="1">
      <c r="A654" s="140" t="s">
        <v>422</v>
      </c>
      <c r="B654" s="139">
        <v>1</v>
      </c>
      <c r="C654" s="140" t="s">
        <v>18</v>
      </c>
      <c r="D654" s="140" t="s">
        <v>19</v>
      </c>
      <c r="E654" s="139">
        <v>-0.1019</v>
      </c>
      <c r="F654" s="139">
        <v>-1.4556</v>
      </c>
      <c r="G654" s="139">
        <v>-8.1680000000000001E-4</v>
      </c>
      <c r="H654" s="139">
        <v>-7.8799999999999999E-3</v>
      </c>
      <c r="I654" s="139">
        <v>-1.25E-3</v>
      </c>
      <c r="J654" s="139">
        <v>-0.24965000000000001</v>
      </c>
      <c r="K654" s="140" t="s">
        <v>423</v>
      </c>
      <c r="L654" s="139">
        <v>1</v>
      </c>
    </row>
    <row r="655" spans="1:12" ht="13.5" hidden="1" customHeight="1">
      <c r="A655" s="140" t="s">
        <v>422</v>
      </c>
      <c r="B655" s="139">
        <v>1.5</v>
      </c>
      <c r="C655" s="140" t="s">
        <v>18</v>
      </c>
      <c r="D655" s="140" t="s">
        <v>19</v>
      </c>
      <c r="E655" s="139">
        <v>-0.1019</v>
      </c>
      <c r="F655" s="139">
        <v>-1.0991</v>
      </c>
      <c r="G655" s="139">
        <v>-8.1680000000000001E-4</v>
      </c>
      <c r="H655" s="139">
        <v>-7.8799999999999999E-3</v>
      </c>
      <c r="I655" s="139">
        <v>-8.8000000000000003E-4</v>
      </c>
      <c r="J655" s="139">
        <v>0.38901000000000002</v>
      </c>
      <c r="K655" s="140" t="s">
        <v>423</v>
      </c>
      <c r="L655" s="139">
        <v>1.5</v>
      </c>
    </row>
    <row r="656" spans="1:12" ht="13.5" hidden="1" customHeight="1">
      <c r="A656" s="140" t="s">
        <v>422</v>
      </c>
      <c r="B656" s="139">
        <v>2</v>
      </c>
      <c r="C656" s="140" t="s">
        <v>18</v>
      </c>
      <c r="D656" s="140" t="s">
        <v>19</v>
      </c>
      <c r="E656" s="139">
        <v>-0.1019</v>
      </c>
      <c r="F656" s="139">
        <v>-0.74260000000000004</v>
      </c>
      <c r="G656" s="139">
        <v>-8.1680000000000001E-4</v>
      </c>
      <c r="H656" s="139">
        <v>-7.8799999999999999E-3</v>
      </c>
      <c r="I656" s="139">
        <v>-5.1000000000000004E-4</v>
      </c>
      <c r="J656" s="139">
        <v>0.84906000000000004</v>
      </c>
      <c r="K656" s="140" t="s">
        <v>423</v>
      </c>
      <c r="L656" s="139">
        <v>2</v>
      </c>
    </row>
    <row r="657" spans="1:12" ht="13.5" hidden="1" customHeight="1">
      <c r="A657" s="140" t="s">
        <v>422</v>
      </c>
      <c r="B657" s="139">
        <v>2.5</v>
      </c>
      <c r="C657" s="140" t="s">
        <v>18</v>
      </c>
      <c r="D657" s="140" t="s">
        <v>19</v>
      </c>
      <c r="E657" s="139">
        <v>-0.1019</v>
      </c>
      <c r="F657" s="139">
        <v>-0.3861</v>
      </c>
      <c r="G657" s="139">
        <v>-8.1680000000000001E-4</v>
      </c>
      <c r="H657" s="139">
        <v>-7.8799999999999999E-3</v>
      </c>
      <c r="I657" s="139">
        <v>-1.3999999999999999E-4</v>
      </c>
      <c r="J657" s="139">
        <v>1.12608</v>
      </c>
      <c r="K657" s="140" t="s">
        <v>423</v>
      </c>
      <c r="L657" s="139">
        <v>2.5</v>
      </c>
    </row>
    <row r="658" spans="1:12" ht="13.5" hidden="1" customHeight="1">
      <c r="A658" s="140" t="s">
        <v>422</v>
      </c>
      <c r="B658" s="139">
        <v>3</v>
      </c>
      <c r="C658" s="140" t="s">
        <v>18</v>
      </c>
      <c r="D658" s="140" t="s">
        <v>19</v>
      </c>
      <c r="E658" s="139">
        <v>-0.1019</v>
      </c>
      <c r="F658" s="139">
        <v>-2.9600000000000001E-2</v>
      </c>
      <c r="G658" s="139">
        <v>-8.1680000000000001E-4</v>
      </c>
      <c r="H658" s="139">
        <v>-7.8799999999999999E-3</v>
      </c>
      <c r="I658" s="139">
        <v>2.3000000000000001E-4</v>
      </c>
      <c r="J658" s="139">
        <v>1.145</v>
      </c>
      <c r="K658" s="140" t="s">
        <v>423</v>
      </c>
      <c r="L658" s="139">
        <v>3</v>
      </c>
    </row>
    <row r="659" spans="1:12" ht="13.5" hidden="1" customHeight="1">
      <c r="A659" s="140" t="s">
        <v>422</v>
      </c>
      <c r="B659" s="139">
        <v>3.5</v>
      </c>
      <c r="C659" s="140" t="s">
        <v>18</v>
      </c>
      <c r="D659" s="140" t="s">
        <v>19</v>
      </c>
      <c r="E659" s="139">
        <v>-0.1019</v>
      </c>
      <c r="F659" s="139">
        <v>0.32690000000000002</v>
      </c>
      <c r="G659" s="139">
        <v>-8.1680000000000001E-4</v>
      </c>
      <c r="H659" s="139">
        <v>-7.8799999999999999E-3</v>
      </c>
      <c r="I659" s="139">
        <v>2.5999999999999998E-4</v>
      </c>
      <c r="J659" s="139">
        <v>0.91751000000000005</v>
      </c>
      <c r="K659" s="140" t="s">
        <v>423</v>
      </c>
      <c r="L659" s="139">
        <v>3.5</v>
      </c>
    </row>
    <row r="660" spans="1:12" ht="13.5" hidden="1" customHeight="1">
      <c r="A660" s="140" t="s">
        <v>422</v>
      </c>
      <c r="B660" s="139">
        <v>4</v>
      </c>
      <c r="C660" s="140" t="s">
        <v>18</v>
      </c>
      <c r="D660" s="140" t="s">
        <v>19</v>
      </c>
      <c r="E660" s="139">
        <v>-0.1019</v>
      </c>
      <c r="F660" s="139">
        <v>0.68340000000000001</v>
      </c>
      <c r="G660" s="139">
        <v>-8.1680000000000001E-4</v>
      </c>
      <c r="H660" s="139">
        <v>-7.8799999999999999E-3</v>
      </c>
      <c r="I660" s="139">
        <v>-8.2009999999999996E-5</v>
      </c>
      <c r="J660" s="139">
        <v>0.51</v>
      </c>
      <c r="K660" s="140" t="s">
        <v>423</v>
      </c>
      <c r="L660" s="139">
        <v>4</v>
      </c>
    </row>
    <row r="661" spans="1:12" ht="13.5" hidden="1" customHeight="1">
      <c r="A661" s="140" t="s">
        <v>422</v>
      </c>
      <c r="B661" s="139">
        <v>4.5</v>
      </c>
      <c r="C661" s="140" t="s">
        <v>18</v>
      </c>
      <c r="D661" s="140" t="s">
        <v>19</v>
      </c>
      <c r="E661" s="139">
        <v>-0.1019</v>
      </c>
      <c r="F661" s="139">
        <v>1.0399</v>
      </c>
      <c r="G661" s="139">
        <v>-8.1680000000000001E-4</v>
      </c>
      <c r="H661" s="139">
        <v>-7.8799999999999999E-3</v>
      </c>
      <c r="I661" s="139">
        <v>-4.2000000000000002E-4</v>
      </c>
      <c r="J661" s="139">
        <v>-7.5759999999999994E-2</v>
      </c>
      <c r="K661" s="140" t="s">
        <v>423</v>
      </c>
      <c r="L661" s="139">
        <v>4.5</v>
      </c>
    </row>
    <row r="662" spans="1:12" ht="13.5" hidden="1" customHeight="1">
      <c r="A662" s="140" t="s">
        <v>422</v>
      </c>
      <c r="B662" s="139">
        <v>5</v>
      </c>
      <c r="C662" s="140" t="s">
        <v>18</v>
      </c>
      <c r="D662" s="140" t="s">
        <v>19</v>
      </c>
      <c r="E662" s="139">
        <v>-0.1019</v>
      </c>
      <c r="F662" s="139">
        <v>1.3964000000000001</v>
      </c>
      <c r="G662" s="139">
        <v>-8.1680000000000001E-4</v>
      </c>
      <c r="H662" s="139">
        <v>-7.8799999999999999E-3</v>
      </c>
      <c r="I662" s="139">
        <v>-7.6999999999999996E-4</v>
      </c>
      <c r="J662" s="139">
        <v>-0.83977000000000002</v>
      </c>
      <c r="K662" s="140" t="s">
        <v>423</v>
      </c>
      <c r="L662" s="139">
        <v>5</v>
      </c>
    </row>
    <row r="663" spans="1:12" ht="13.5" hidden="1" customHeight="1">
      <c r="A663" s="140" t="s">
        <v>422</v>
      </c>
      <c r="B663" s="139">
        <v>5.5</v>
      </c>
      <c r="C663" s="140" t="s">
        <v>18</v>
      </c>
      <c r="D663" s="140" t="s">
        <v>19</v>
      </c>
      <c r="E663" s="139">
        <v>-0.1019</v>
      </c>
      <c r="F663" s="139">
        <v>1.7528999999999999</v>
      </c>
      <c r="G663" s="139">
        <v>-8.1680000000000001E-4</v>
      </c>
      <c r="H663" s="139">
        <v>-7.8799999999999999E-3</v>
      </c>
      <c r="I663" s="139">
        <v>-1.1100000000000001E-3</v>
      </c>
      <c r="J663" s="139">
        <v>-1.78203</v>
      </c>
      <c r="K663" s="140" t="s">
        <v>423</v>
      </c>
      <c r="L663" s="139">
        <v>5.5</v>
      </c>
    </row>
    <row r="664" spans="1:12" ht="13.5" hidden="1" customHeight="1">
      <c r="A664" s="140" t="s">
        <v>424</v>
      </c>
      <c r="B664" s="139">
        <v>0</v>
      </c>
      <c r="C664" s="140" t="s">
        <v>18</v>
      </c>
      <c r="D664" s="140" t="s">
        <v>19</v>
      </c>
      <c r="E664" s="139">
        <v>5.4100000000000002E-2</v>
      </c>
      <c r="F664" s="139">
        <v>0.29930000000000001</v>
      </c>
      <c r="G664" s="139">
        <v>2.3E-3</v>
      </c>
      <c r="H664" s="139">
        <v>1.583E-2</v>
      </c>
      <c r="I664" s="139">
        <v>4.0600000000000002E-3</v>
      </c>
      <c r="J664" s="139">
        <v>0.12379</v>
      </c>
      <c r="K664" s="140" t="s">
        <v>425</v>
      </c>
      <c r="L664" s="139">
        <v>0</v>
      </c>
    </row>
    <row r="665" spans="1:12" ht="13.5" hidden="1" customHeight="1">
      <c r="A665" s="140" t="s">
        <v>424</v>
      </c>
      <c r="B665" s="139">
        <v>0.5</v>
      </c>
      <c r="C665" s="140" t="s">
        <v>18</v>
      </c>
      <c r="D665" s="140" t="s">
        <v>19</v>
      </c>
      <c r="E665" s="139">
        <v>5.4100000000000002E-2</v>
      </c>
      <c r="F665" s="139">
        <v>0.29930000000000001</v>
      </c>
      <c r="G665" s="139">
        <v>2.3E-3</v>
      </c>
      <c r="H665" s="139">
        <v>1.583E-2</v>
      </c>
      <c r="I665" s="139">
        <v>2.9199999999999999E-3</v>
      </c>
      <c r="J665" s="139">
        <v>-2.5860000000000001E-2</v>
      </c>
      <c r="K665" s="140" t="s">
        <v>425</v>
      </c>
      <c r="L665" s="139">
        <v>0.5</v>
      </c>
    </row>
    <row r="666" spans="1:12" ht="13.5" hidden="1" customHeight="1">
      <c r="A666" s="140" t="s">
        <v>424</v>
      </c>
      <c r="B666" s="139">
        <v>1</v>
      </c>
      <c r="C666" s="140" t="s">
        <v>18</v>
      </c>
      <c r="D666" s="140" t="s">
        <v>19</v>
      </c>
      <c r="E666" s="139">
        <v>5.4100000000000002E-2</v>
      </c>
      <c r="F666" s="139">
        <v>0.29930000000000001</v>
      </c>
      <c r="G666" s="139">
        <v>2.3E-3</v>
      </c>
      <c r="H666" s="139">
        <v>1.583E-2</v>
      </c>
      <c r="I666" s="139">
        <v>2.0899999999999998E-3</v>
      </c>
      <c r="J666" s="139">
        <v>-0.17551</v>
      </c>
      <c r="K666" s="140" t="s">
        <v>425</v>
      </c>
      <c r="L666" s="139">
        <v>1</v>
      </c>
    </row>
    <row r="667" spans="1:12" ht="13.5" hidden="1" customHeight="1">
      <c r="A667" s="140" t="s">
        <v>424</v>
      </c>
      <c r="B667" s="139">
        <v>1.5</v>
      </c>
      <c r="C667" s="140" t="s">
        <v>18</v>
      </c>
      <c r="D667" s="140" t="s">
        <v>19</v>
      </c>
      <c r="E667" s="139">
        <v>5.4100000000000002E-2</v>
      </c>
      <c r="F667" s="139">
        <v>0.29930000000000001</v>
      </c>
      <c r="G667" s="139">
        <v>2.3E-3</v>
      </c>
      <c r="H667" s="139">
        <v>1.583E-2</v>
      </c>
      <c r="I667" s="139">
        <v>2.0899999999999998E-3</v>
      </c>
      <c r="J667" s="139">
        <v>-0.32516</v>
      </c>
      <c r="K667" s="140" t="s">
        <v>425</v>
      </c>
      <c r="L667" s="139">
        <v>1.5</v>
      </c>
    </row>
    <row r="668" spans="1:12" ht="13.5" hidden="1" customHeight="1">
      <c r="A668" s="140" t="s">
        <v>424</v>
      </c>
      <c r="B668" s="139">
        <v>2</v>
      </c>
      <c r="C668" s="140" t="s">
        <v>18</v>
      </c>
      <c r="D668" s="140" t="s">
        <v>19</v>
      </c>
      <c r="E668" s="139">
        <v>5.4100000000000002E-2</v>
      </c>
      <c r="F668" s="139">
        <v>0.29930000000000001</v>
      </c>
      <c r="G668" s="139">
        <v>2.3E-3</v>
      </c>
      <c r="H668" s="139">
        <v>1.583E-2</v>
      </c>
      <c r="I668" s="139">
        <v>2.0899999999999998E-3</v>
      </c>
      <c r="J668" s="139">
        <v>-0.46904000000000001</v>
      </c>
      <c r="K668" s="140" t="s">
        <v>425</v>
      </c>
      <c r="L668" s="139">
        <v>2</v>
      </c>
    </row>
    <row r="669" spans="1:12" ht="13.5" hidden="1" customHeight="1">
      <c r="A669" s="140" t="s">
        <v>424</v>
      </c>
      <c r="B669" s="139">
        <v>2.5</v>
      </c>
      <c r="C669" s="140" t="s">
        <v>18</v>
      </c>
      <c r="D669" s="140" t="s">
        <v>19</v>
      </c>
      <c r="E669" s="139">
        <v>5.4100000000000002E-2</v>
      </c>
      <c r="F669" s="139">
        <v>0.29930000000000001</v>
      </c>
      <c r="G669" s="139">
        <v>2.3E-3</v>
      </c>
      <c r="H669" s="139">
        <v>1.583E-2</v>
      </c>
      <c r="I669" s="139">
        <v>2.0899999999999998E-3</v>
      </c>
      <c r="J669" s="139">
        <v>-0.32924999999999999</v>
      </c>
      <c r="K669" s="140" t="s">
        <v>425</v>
      </c>
      <c r="L669" s="139">
        <v>2.5</v>
      </c>
    </row>
    <row r="670" spans="1:12" ht="13.5" hidden="1" customHeight="1">
      <c r="A670" s="140" t="s">
        <v>424</v>
      </c>
      <c r="B670" s="139">
        <v>3</v>
      </c>
      <c r="C670" s="140" t="s">
        <v>18</v>
      </c>
      <c r="D670" s="140" t="s">
        <v>19</v>
      </c>
      <c r="E670" s="139">
        <v>5.4100000000000002E-2</v>
      </c>
      <c r="F670" s="139">
        <v>0.29930000000000001</v>
      </c>
      <c r="G670" s="139">
        <v>2.3E-3</v>
      </c>
      <c r="H670" s="139">
        <v>1.583E-2</v>
      </c>
      <c r="I670" s="139">
        <v>2.0899999999999998E-3</v>
      </c>
      <c r="J670" s="139">
        <v>-0.18368000000000001</v>
      </c>
      <c r="K670" s="140" t="s">
        <v>425</v>
      </c>
      <c r="L670" s="139">
        <v>3</v>
      </c>
    </row>
    <row r="671" spans="1:12" ht="13.5" hidden="1" customHeight="1">
      <c r="A671" s="140" t="s">
        <v>424</v>
      </c>
      <c r="B671" s="139">
        <v>3.5</v>
      </c>
      <c r="C671" s="140" t="s">
        <v>18</v>
      </c>
      <c r="D671" s="140" t="s">
        <v>19</v>
      </c>
      <c r="E671" s="139">
        <v>5.4100000000000002E-2</v>
      </c>
      <c r="F671" s="139">
        <v>0.29930000000000001</v>
      </c>
      <c r="G671" s="139">
        <v>2.3E-3</v>
      </c>
      <c r="H671" s="139">
        <v>1.583E-2</v>
      </c>
      <c r="I671" s="139">
        <v>2.9099999999999998E-3</v>
      </c>
      <c r="J671" s="139">
        <v>-3.8109999999999998E-2</v>
      </c>
      <c r="K671" s="140" t="s">
        <v>425</v>
      </c>
      <c r="L671" s="139">
        <v>3.5</v>
      </c>
    </row>
    <row r="672" spans="1:12" ht="13.5" hidden="1" customHeight="1">
      <c r="A672" s="140" t="s">
        <v>424</v>
      </c>
      <c r="B672" s="139">
        <v>4</v>
      </c>
      <c r="C672" s="140" t="s">
        <v>18</v>
      </c>
      <c r="D672" s="140" t="s">
        <v>19</v>
      </c>
      <c r="E672" s="139">
        <v>5.4100000000000002E-2</v>
      </c>
      <c r="F672" s="139">
        <v>0.29930000000000001</v>
      </c>
      <c r="G672" s="139">
        <v>2.3E-3</v>
      </c>
      <c r="H672" s="139">
        <v>1.583E-2</v>
      </c>
      <c r="I672" s="139">
        <v>4.0499999999999998E-3</v>
      </c>
      <c r="J672" s="139">
        <v>0.10745</v>
      </c>
      <c r="K672" s="140" t="s">
        <v>425</v>
      </c>
      <c r="L672" s="139">
        <v>4</v>
      </c>
    </row>
    <row r="673" spans="1:12" ht="13.5" hidden="1" customHeight="1">
      <c r="A673" s="140" t="s">
        <v>424</v>
      </c>
      <c r="B673" s="139">
        <v>0</v>
      </c>
      <c r="C673" s="140" t="s">
        <v>18</v>
      </c>
      <c r="D673" s="140" t="s">
        <v>19</v>
      </c>
      <c r="E673" s="139">
        <v>-2.0299999999999999E-2</v>
      </c>
      <c r="F673" s="139">
        <v>-0.29110000000000003</v>
      </c>
      <c r="G673" s="139">
        <v>-2.3E-3</v>
      </c>
      <c r="H673" s="139">
        <v>-1.6660000000000001E-2</v>
      </c>
      <c r="I673" s="139">
        <v>-5.0800000000000003E-3</v>
      </c>
      <c r="J673" s="139">
        <v>-1.05708</v>
      </c>
      <c r="K673" s="140" t="s">
        <v>425</v>
      </c>
      <c r="L673" s="139">
        <v>0</v>
      </c>
    </row>
    <row r="674" spans="1:12" ht="13.5" hidden="1" customHeight="1">
      <c r="A674" s="140" t="s">
        <v>424</v>
      </c>
      <c r="B674" s="139">
        <v>0.5</v>
      </c>
      <c r="C674" s="140" t="s">
        <v>18</v>
      </c>
      <c r="D674" s="140" t="s">
        <v>19</v>
      </c>
      <c r="E674" s="139">
        <v>-2.0299999999999999E-2</v>
      </c>
      <c r="F674" s="139">
        <v>-0.29110000000000003</v>
      </c>
      <c r="G674" s="139">
        <v>-2.3E-3</v>
      </c>
      <c r="H674" s="139">
        <v>-1.6660000000000001E-2</v>
      </c>
      <c r="I674" s="139">
        <v>-4.0200000000000001E-3</v>
      </c>
      <c r="J674" s="139">
        <v>-0.91151000000000004</v>
      </c>
      <c r="K674" s="140" t="s">
        <v>425</v>
      </c>
      <c r="L674" s="139">
        <v>0.5</v>
      </c>
    </row>
    <row r="675" spans="1:12" ht="13.5" hidden="1" customHeight="1">
      <c r="A675" s="140" t="s">
        <v>424</v>
      </c>
      <c r="B675" s="139">
        <v>1</v>
      </c>
      <c r="C675" s="140" t="s">
        <v>18</v>
      </c>
      <c r="D675" s="140" t="s">
        <v>19</v>
      </c>
      <c r="E675" s="139">
        <v>-2.0299999999999999E-2</v>
      </c>
      <c r="F675" s="139">
        <v>-0.29110000000000003</v>
      </c>
      <c r="G675" s="139">
        <v>-2.3E-3</v>
      </c>
      <c r="H675" s="139">
        <v>-1.6660000000000001E-2</v>
      </c>
      <c r="I675" s="139">
        <v>-3.7100000000000002E-3</v>
      </c>
      <c r="J675" s="139">
        <v>-0.76593999999999995</v>
      </c>
      <c r="K675" s="140" t="s">
        <v>425</v>
      </c>
      <c r="L675" s="139">
        <v>1</v>
      </c>
    </row>
    <row r="676" spans="1:12" ht="13.5" hidden="1" customHeight="1">
      <c r="A676" s="140" t="s">
        <v>424</v>
      </c>
      <c r="B676" s="139">
        <v>1.5</v>
      </c>
      <c r="C676" s="140" t="s">
        <v>18</v>
      </c>
      <c r="D676" s="140" t="s">
        <v>19</v>
      </c>
      <c r="E676" s="139">
        <v>-2.0299999999999999E-2</v>
      </c>
      <c r="F676" s="139">
        <v>-0.29110000000000003</v>
      </c>
      <c r="G676" s="139">
        <v>-2.3E-3</v>
      </c>
      <c r="H676" s="139">
        <v>-1.6660000000000001E-2</v>
      </c>
      <c r="I676" s="139">
        <v>-3.7100000000000002E-3</v>
      </c>
      <c r="J676" s="139">
        <v>-0.62038000000000004</v>
      </c>
      <c r="K676" s="140" t="s">
        <v>425</v>
      </c>
      <c r="L676" s="139">
        <v>1.5</v>
      </c>
    </row>
    <row r="677" spans="1:12" ht="13.5" hidden="1" customHeight="1">
      <c r="A677" s="140" t="s">
        <v>424</v>
      </c>
      <c r="B677" s="139">
        <v>2</v>
      </c>
      <c r="C677" s="140" t="s">
        <v>18</v>
      </c>
      <c r="D677" s="140" t="s">
        <v>19</v>
      </c>
      <c r="E677" s="139">
        <v>-2.0299999999999999E-2</v>
      </c>
      <c r="F677" s="139">
        <v>-0.29110000000000003</v>
      </c>
      <c r="G677" s="139">
        <v>-2.3E-3</v>
      </c>
      <c r="H677" s="139">
        <v>-1.6660000000000001E-2</v>
      </c>
      <c r="I677" s="139">
        <v>-3.7100000000000002E-3</v>
      </c>
      <c r="J677" s="139">
        <v>-0.47714000000000001</v>
      </c>
      <c r="K677" s="140" t="s">
        <v>425</v>
      </c>
      <c r="L677" s="139">
        <v>2</v>
      </c>
    </row>
    <row r="678" spans="1:12" ht="13.5" hidden="1" customHeight="1">
      <c r="A678" s="140" t="s">
        <v>424</v>
      </c>
      <c r="B678" s="139">
        <v>2.5</v>
      </c>
      <c r="C678" s="140" t="s">
        <v>18</v>
      </c>
      <c r="D678" s="140" t="s">
        <v>19</v>
      </c>
      <c r="E678" s="139">
        <v>-2.0299999999999999E-2</v>
      </c>
      <c r="F678" s="139">
        <v>-0.29110000000000003</v>
      </c>
      <c r="G678" s="139">
        <v>-2.3E-3</v>
      </c>
      <c r="H678" s="139">
        <v>-1.6660000000000001E-2</v>
      </c>
      <c r="I678" s="139">
        <v>-3.7100000000000002E-3</v>
      </c>
      <c r="J678" s="139">
        <v>-0.62446999999999997</v>
      </c>
      <c r="K678" s="140" t="s">
        <v>425</v>
      </c>
      <c r="L678" s="139">
        <v>2.5</v>
      </c>
    </row>
    <row r="679" spans="1:12" ht="13.5" hidden="1" customHeight="1">
      <c r="A679" s="140" t="s">
        <v>424</v>
      </c>
      <c r="B679" s="139">
        <v>3</v>
      </c>
      <c r="C679" s="140" t="s">
        <v>18</v>
      </c>
      <c r="D679" s="140" t="s">
        <v>19</v>
      </c>
      <c r="E679" s="139">
        <v>-2.0299999999999999E-2</v>
      </c>
      <c r="F679" s="139">
        <v>-0.29110000000000003</v>
      </c>
      <c r="G679" s="139">
        <v>-2.3E-3</v>
      </c>
      <c r="H679" s="139">
        <v>-1.6660000000000001E-2</v>
      </c>
      <c r="I679" s="139">
        <v>-3.7100000000000002E-3</v>
      </c>
      <c r="J679" s="139">
        <v>-0.77412000000000003</v>
      </c>
      <c r="K679" s="140" t="s">
        <v>425</v>
      </c>
      <c r="L679" s="139">
        <v>3</v>
      </c>
    </row>
    <row r="680" spans="1:12" ht="13.5" hidden="1" customHeight="1">
      <c r="A680" s="140" t="s">
        <v>424</v>
      </c>
      <c r="B680" s="139">
        <v>3.5</v>
      </c>
      <c r="C680" s="140" t="s">
        <v>18</v>
      </c>
      <c r="D680" s="140" t="s">
        <v>19</v>
      </c>
      <c r="E680" s="139">
        <v>-2.0299999999999999E-2</v>
      </c>
      <c r="F680" s="139">
        <v>-0.29110000000000003</v>
      </c>
      <c r="G680" s="139">
        <v>-2.3E-3</v>
      </c>
      <c r="H680" s="139">
        <v>-1.6660000000000001E-2</v>
      </c>
      <c r="I680" s="139">
        <v>-4.0299999999999997E-3</v>
      </c>
      <c r="J680" s="139">
        <v>-0.92376999999999998</v>
      </c>
      <c r="K680" s="140" t="s">
        <v>425</v>
      </c>
      <c r="L680" s="139">
        <v>3.5</v>
      </c>
    </row>
    <row r="681" spans="1:12" ht="13.5" hidden="1" customHeight="1">
      <c r="A681" s="140" t="s">
        <v>424</v>
      </c>
      <c r="B681" s="139">
        <v>4</v>
      </c>
      <c r="C681" s="140" t="s">
        <v>18</v>
      </c>
      <c r="D681" s="140" t="s">
        <v>19</v>
      </c>
      <c r="E681" s="139">
        <v>-2.0299999999999999E-2</v>
      </c>
      <c r="F681" s="139">
        <v>-0.29110000000000003</v>
      </c>
      <c r="G681" s="139">
        <v>-2.3E-3</v>
      </c>
      <c r="H681" s="139">
        <v>-1.6660000000000001E-2</v>
      </c>
      <c r="I681" s="139">
        <v>-5.0899999999999999E-3</v>
      </c>
      <c r="J681" s="139">
        <v>-1.07342</v>
      </c>
      <c r="K681" s="140" t="s">
        <v>425</v>
      </c>
      <c r="L681" s="139">
        <v>4</v>
      </c>
    </row>
    <row r="682" spans="1:12" ht="13.5" hidden="1" customHeight="1">
      <c r="A682" s="140" t="s">
        <v>426</v>
      </c>
      <c r="B682" s="139">
        <v>0</v>
      </c>
      <c r="C682" s="140" t="s">
        <v>18</v>
      </c>
      <c r="D682" s="140" t="s">
        <v>19</v>
      </c>
      <c r="E682" s="139">
        <v>8.4500000000000006E-2</v>
      </c>
      <c r="F682" s="139">
        <v>-1.7643</v>
      </c>
      <c r="G682" s="139">
        <v>8.1340000000000004E-4</v>
      </c>
      <c r="H682" s="139">
        <v>3.0689999999999999E-2</v>
      </c>
      <c r="I682" s="139">
        <v>2.8E-3</v>
      </c>
      <c r="J682" s="139">
        <v>-0.94377</v>
      </c>
      <c r="K682" s="140" t="s">
        <v>427</v>
      </c>
      <c r="L682" s="139">
        <v>0</v>
      </c>
    </row>
    <row r="683" spans="1:12" ht="13.5" hidden="1" customHeight="1">
      <c r="A683" s="140" t="s">
        <v>426</v>
      </c>
      <c r="B683" s="139">
        <v>0.5</v>
      </c>
      <c r="C683" s="140" t="s">
        <v>18</v>
      </c>
      <c r="D683" s="140" t="s">
        <v>19</v>
      </c>
      <c r="E683" s="139">
        <v>8.4500000000000006E-2</v>
      </c>
      <c r="F683" s="139">
        <v>-1.4077999999999999</v>
      </c>
      <c r="G683" s="139">
        <v>8.1340000000000004E-4</v>
      </c>
      <c r="H683" s="139">
        <v>3.0689999999999999E-2</v>
      </c>
      <c r="I683" s="139">
        <v>2.3999999999999998E-3</v>
      </c>
      <c r="J683" s="139">
        <v>-0.15074000000000001</v>
      </c>
      <c r="K683" s="140" t="s">
        <v>427</v>
      </c>
      <c r="L683" s="139">
        <v>0.5</v>
      </c>
    </row>
    <row r="684" spans="1:12" ht="13.5" hidden="1" customHeight="1">
      <c r="A684" s="140" t="s">
        <v>426</v>
      </c>
      <c r="B684" s="139">
        <v>1</v>
      </c>
      <c r="C684" s="140" t="s">
        <v>18</v>
      </c>
      <c r="D684" s="140" t="s">
        <v>19</v>
      </c>
      <c r="E684" s="139">
        <v>8.4500000000000006E-2</v>
      </c>
      <c r="F684" s="139">
        <v>-1.0512999999999999</v>
      </c>
      <c r="G684" s="139">
        <v>8.1340000000000004E-4</v>
      </c>
      <c r="H684" s="139">
        <v>3.0689999999999999E-2</v>
      </c>
      <c r="I684" s="139">
        <v>2E-3</v>
      </c>
      <c r="J684" s="139">
        <v>0.46403</v>
      </c>
      <c r="K684" s="140" t="s">
        <v>427</v>
      </c>
      <c r="L684" s="139">
        <v>1</v>
      </c>
    </row>
    <row r="685" spans="1:12" ht="13.5" hidden="1" customHeight="1">
      <c r="A685" s="140" t="s">
        <v>426</v>
      </c>
      <c r="B685" s="139">
        <v>1.5</v>
      </c>
      <c r="C685" s="140" t="s">
        <v>18</v>
      </c>
      <c r="D685" s="140" t="s">
        <v>19</v>
      </c>
      <c r="E685" s="139">
        <v>8.4500000000000006E-2</v>
      </c>
      <c r="F685" s="139">
        <v>-0.69479999999999997</v>
      </c>
      <c r="G685" s="139">
        <v>8.1340000000000004E-4</v>
      </c>
      <c r="H685" s="139">
        <v>3.0689999999999999E-2</v>
      </c>
      <c r="I685" s="139">
        <v>1.6000000000000001E-3</v>
      </c>
      <c r="J685" s="139">
        <v>0.90056000000000003</v>
      </c>
      <c r="K685" s="140" t="s">
        <v>427</v>
      </c>
      <c r="L685" s="139">
        <v>1.5</v>
      </c>
    </row>
    <row r="686" spans="1:12" ht="13.5" hidden="1" customHeight="1">
      <c r="A686" s="140" t="s">
        <v>426</v>
      </c>
      <c r="B686" s="139">
        <v>2</v>
      </c>
      <c r="C686" s="140" t="s">
        <v>18</v>
      </c>
      <c r="D686" s="140" t="s">
        <v>19</v>
      </c>
      <c r="E686" s="139">
        <v>8.4500000000000006E-2</v>
      </c>
      <c r="F686" s="139">
        <v>-0.33829999999999999</v>
      </c>
      <c r="G686" s="139">
        <v>8.1340000000000004E-4</v>
      </c>
      <c r="H686" s="139">
        <v>3.0689999999999999E-2</v>
      </c>
      <c r="I686" s="139">
        <v>1.1900000000000001E-3</v>
      </c>
      <c r="J686" s="139">
        <v>1.1588400000000001</v>
      </c>
      <c r="K686" s="140" t="s">
        <v>427</v>
      </c>
      <c r="L686" s="139">
        <v>2</v>
      </c>
    </row>
    <row r="687" spans="1:12" ht="13.5" hidden="1" customHeight="1">
      <c r="A687" s="140" t="s">
        <v>426</v>
      </c>
      <c r="B687" s="139">
        <v>2.5</v>
      </c>
      <c r="C687" s="140" t="s">
        <v>18</v>
      </c>
      <c r="D687" s="140" t="s">
        <v>19</v>
      </c>
      <c r="E687" s="139">
        <v>8.4500000000000006E-2</v>
      </c>
      <c r="F687" s="139">
        <v>1.8200000000000001E-2</v>
      </c>
      <c r="G687" s="139">
        <v>8.1340000000000004E-4</v>
      </c>
      <c r="H687" s="139">
        <v>3.0689999999999999E-2</v>
      </c>
      <c r="I687" s="139">
        <v>1.16E-3</v>
      </c>
      <c r="J687" s="139">
        <v>1.2388600000000001</v>
      </c>
      <c r="K687" s="140" t="s">
        <v>427</v>
      </c>
      <c r="L687" s="139">
        <v>2.5</v>
      </c>
    </row>
    <row r="688" spans="1:12" ht="13.5" hidden="1" customHeight="1">
      <c r="A688" s="140" t="s">
        <v>426</v>
      </c>
      <c r="B688" s="139">
        <v>3</v>
      </c>
      <c r="C688" s="140" t="s">
        <v>18</v>
      </c>
      <c r="D688" s="140" t="s">
        <v>19</v>
      </c>
      <c r="E688" s="139">
        <v>8.4500000000000006E-2</v>
      </c>
      <c r="F688" s="139">
        <v>0.37469999999999998</v>
      </c>
      <c r="G688" s="139">
        <v>8.1340000000000004E-4</v>
      </c>
      <c r="H688" s="139">
        <v>3.0689999999999999E-2</v>
      </c>
      <c r="I688" s="139">
        <v>1.4400000000000001E-3</v>
      </c>
      <c r="J688" s="139">
        <v>1.2068099999999999</v>
      </c>
      <c r="K688" s="140" t="s">
        <v>427</v>
      </c>
      <c r="L688" s="139">
        <v>3</v>
      </c>
    </row>
    <row r="689" spans="1:12" ht="13.5" hidden="1" customHeight="1">
      <c r="A689" s="140" t="s">
        <v>426</v>
      </c>
      <c r="B689" s="139">
        <v>3.5</v>
      </c>
      <c r="C689" s="140" t="s">
        <v>18</v>
      </c>
      <c r="D689" s="140" t="s">
        <v>19</v>
      </c>
      <c r="E689" s="139">
        <v>8.4500000000000006E-2</v>
      </c>
      <c r="F689" s="139">
        <v>0.73119999999999996</v>
      </c>
      <c r="G689" s="139">
        <v>8.1340000000000004E-4</v>
      </c>
      <c r="H689" s="139">
        <v>3.0689999999999999E-2</v>
      </c>
      <c r="I689" s="139">
        <v>1.72E-3</v>
      </c>
      <c r="J689" s="139">
        <v>1.08525</v>
      </c>
      <c r="K689" s="140" t="s">
        <v>427</v>
      </c>
      <c r="L689" s="139">
        <v>3.5</v>
      </c>
    </row>
    <row r="690" spans="1:12" ht="13.5" hidden="1" customHeight="1">
      <c r="A690" s="140" t="s">
        <v>426</v>
      </c>
      <c r="B690" s="139">
        <v>4</v>
      </c>
      <c r="C690" s="140" t="s">
        <v>18</v>
      </c>
      <c r="D690" s="140" t="s">
        <v>19</v>
      </c>
      <c r="E690" s="139">
        <v>8.4500000000000006E-2</v>
      </c>
      <c r="F690" s="139">
        <v>1.0876999999999999</v>
      </c>
      <c r="G690" s="139">
        <v>8.1340000000000004E-4</v>
      </c>
      <c r="H690" s="139">
        <v>3.0689999999999999E-2</v>
      </c>
      <c r="I690" s="139">
        <v>2E-3</v>
      </c>
      <c r="J690" s="139">
        <v>0.78544000000000003</v>
      </c>
      <c r="K690" s="140" t="s">
        <v>427</v>
      </c>
      <c r="L690" s="139">
        <v>4</v>
      </c>
    </row>
    <row r="691" spans="1:12" ht="13.5" hidden="1" customHeight="1">
      <c r="A691" s="140" t="s">
        <v>426</v>
      </c>
      <c r="B691" s="139">
        <v>4.5</v>
      </c>
      <c r="C691" s="140" t="s">
        <v>18</v>
      </c>
      <c r="D691" s="140" t="s">
        <v>19</v>
      </c>
      <c r="E691" s="139">
        <v>8.4500000000000006E-2</v>
      </c>
      <c r="F691" s="139">
        <v>1.4441999999999999</v>
      </c>
      <c r="G691" s="139">
        <v>8.1340000000000004E-4</v>
      </c>
      <c r="H691" s="139">
        <v>3.0689999999999999E-2</v>
      </c>
      <c r="I691" s="139">
        <v>2.2799999999999999E-3</v>
      </c>
      <c r="J691" s="139">
        <v>0.30737999999999999</v>
      </c>
      <c r="K691" s="140" t="s">
        <v>427</v>
      </c>
      <c r="L691" s="139">
        <v>4.5</v>
      </c>
    </row>
    <row r="692" spans="1:12" ht="13.5" hidden="1" customHeight="1">
      <c r="A692" s="140" t="s">
        <v>426</v>
      </c>
      <c r="B692" s="139">
        <v>5</v>
      </c>
      <c r="C692" s="140" t="s">
        <v>18</v>
      </c>
      <c r="D692" s="140" t="s">
        <v>19</v>
      </c>
      <c r="E692" s="139">
        <v>8.4500000000000006E-2</v>
      </c>
      <c r="F692" s="139">
        <v>1.8007</v>
      </c>
      <c r="G692" s="139">
        <v>8.1340000000000004E-4</v>
      </c>
      <c r="H692" s="139">
        <v>3.0689999999999999E-2</v>
      </c>
      <c r="I692" s="139">
        <v>2.5600000000000002E-3</v>
      </c>
      <c r="J692" s="139">
        <v>-0.34893000000000002</v>
      </c>
      <c r="K692" s="140" t="s">
        <v>427</v>
      </c>
      <c r="L692" s="139">
        <v>5</v>
      </c>
    </row>
    <row r="693" spans="1:12" ht="13.5" hidden="1" customHeight="1">
      <c r="A693" s="140" t="s">
        <v>426</v>
      </c>
      <c r="B693" s="139">
        <v>5.5</v>
      </c>
      <c r="C693" s="140" t="s">
        <v>18</v>
      </c>
      <c r="D693" s="140" t="s">
        <v>19</v>
      </c>
      <c r="E693" s="139">
        <v>8.4500000000000006E-2</v>
      </c>
      <c r="F693" s="139">
        <v>2.1572</v>
      </c>
      <c r="G693" s="139">
        <v>8.1340000000000004E-4</v>
      </c>
      <c r="H693" s="139">
        <v>3.0689999999999999E-2</v>
      </c>
      <c r="I693" s="139">
        <v>2.8400000000000001E-3</v>
      </c>
      <c r="J693" s="139">
        <v>-1.1834899999999999</v>
      </c>
      <c r="K693" s="140" t="s">
        <v>427</v>
      </c>
      <c r="L693" s="139">
        <v>5.5</v>
      </c>
    </row>
    <row r="694" spans="1:12" ht="13.5" hidden="1" customHeight="1">
      <c r="A694" s="140" t="s">
        <v>426</v>
      </c>
      <c r="B694" s="139">
        <v>0</v>
      </c>
      <c r="C694" s="140" t="s">
        <v>18</v>
      </c>
      <c r="D694" s="140" t="s">
        <v>19</v>
      </c>
      <c r="E694" s="139">
        <v>-0.1032</v>
      </c>
      <c r="F694" s="139">
        <v>-2.0741000000000001</v>
      </c>
      <c r="G694" s="139">
        <v>-6.9070000000000004E-4</v>
      </c>
      <c r="H694" s="139">
        <v>-9.8600000000000007E-3</v>
      </c>
      <c r="I694" s="139">
        <v>-1.1199999999999999E-3</v>
      </c>
      <c r="J694" s="139">
        <v>-1.8070900000000001</v>
      </c>
      <c r="K694" s="140" t="s">
        <v>427</v>
      </c>
      <c r="L694" s="139">
        <v>0</v>
      </c>
    </row>
    <row r="695" spans="1:12" ht="13.5" hidden="1" customHeight="1">
      <c r="A695" s="140" t="s">
        <v>426</v>
      </c>
      <c r="B695" s="139">
        <v>0.5</v>
      </c>
      <c r="C695" s="140" t="s">
        <v>18</v>
      </c>
      <c r="D695" s="140" t="s">
        <v>19</v>
      </c>
      <c r="E695" s="139">
        <v>-0.1032</v>
      </c>
      <c r="F695" s="139">
        <v>-1.7176</v>
      </c>
      <c r="G695" s="139">
        <v>-6.9070000000000004E-4</v>
      </c>
      <c r="H695" s="139">
        <v>-9.8600000000000007E-3</v>
      </c>
      <c r="I695" s="139">
        <v>-7.6999999999999996E-4</v>
      </c>
      <c r="J695" s="139">
        <v>-0.85914999999999997</v>
      </c>
      <c r="K695" s="140" t="s">
        <v>427</v>
      </c>
      <c r="L695" s="139">
        <v>0.5</v>
      </c>
    </row>
    <row r="696" spans="1:12" ht="13.5" hidden="1" customHeight="1">
      <c r="A696" s="140" t="s">
        <v>426</v>
      </c>
      <c r="B696" s="139">
        <v>1</v>
      </c>
      <c r="C696" s="140" t="s">
        <v>18</v>
      </c>
      <c r="D696" s="140" t="s">
        <v>19</v>
      </c>
      <c r="E696" s="139">
        <v>-0.1032</v>
      </c>
      <c r="F696" s="139">
        <v>-1.3611</v>
      </c>
      <c r="G696" s="139">
        <v>-6.9070000000000004E-4</v>
      </c>
      <c r="H696" s="139">
        <v>-9.8600000000000007E-3</v>
      </c>
      <c r="I696" s="139">
        <v>-4.2999999999999999E-4</v>
      </c>
      <c r="J696" s="139">
        <v>-8.9459999999999998E-2</v>
      </c>
      <c r="K696" s="140" t="s">
        <v>427</v>
      </c>
      <c r="L696" s="139">
        <v>1</v>
      </c>
    </row>
    <row r="697" spans="1:12" ht="13.5" hidden="1" customHeight="1">
      <c r="A697" s="140" t="s">
        <v>426</v>
      </c>
      <c r="B697" s="139">
        <v>1.5</v>
      </c>
      <c r="C697" s="140" t="s">
        <v>18</v>
      </c>
      <c r="D697" s="140" t="s">
        <v>19</v>
      </c>
      <c r="E697" s="139">
        <v>-0.1032</v>
      </c>
      <c r="F697" s="139">
        <v>-1.0045999999999999</v>
      </c>
      <c r="G697" s="139">
        <v>-6.9070000000000004E-4</v>
      </c>
      <c r="H697" s="139">
        <v>-9.8600000000000007E-3</v>
      </c>
      <c r="I697" s="139">
        <v>-8.5790000000000004E-5</v>
      </c>
      <c r="J697" s="139">
        <v>0.50197999999999998</v>
      </c>
      <c r="K697" s="140" t="s">
        <v>427</v>
      </c>
      <c r="L697" s="139">
        <v>1.5</v>
      </c>
    </row>
    <row r="698" spans="1:12" ht="13.5" hidden="1" customHeight="1">
      <c r="A698" s="140" t="s">
        <v>426</v>
      </c>
      <c r="B698" s="139">
        <v>2</v>
      </c>
      <c r="C698" s="140" t="s">
        <v>18</v>
      </c>
      <c r="D698" s="140" t="s">
        <v>19</v>
      </c>
      <c r="E698" s="139">
        <v>-0.1032</v>
      </c>
      <c r="F698" s="139">
        <v>-0.64810000000000001</v>
      </c>
      <c r="G698" s="139">
        <v>-6.9070000000000004E-4</v>
      </c>
      <c r="H698" s="139">
        <v>-9.8600000000000007E-3</v>
      </c>
      <c r="I698" s="139">
        <v>2.5999999999999998E-4</v>
      </c>
      <c r="J698" s="139">
        <v>0.91517000000000004</v>
      </c>
      <c r="K698" s="140" t="s">
        <v>427</v>
      </c>
      <c r="L698" s="139">
        <v>2</v>
      </c>
    </row>
    <row r="699" spans="1:12" ht="13.5" hidden="1" customHeight="1">
      <c r="A699" s="140" t="s">
        <v>426</v>
      </c>
      <c r="B699" s="139">
        <v>2.5</v>
      </c>
      <c r="C699" s="140" t="s">
        <v>18</v>
      </c>
      <c r="D699" s="140" t="s">
        <v>19</v>
      </c>
      <c r="E699" s="139">
        <v>-0.1032</v>
      </c>
      <c r="F699" s="139">
        <v>-0.29160000000000003</v>
      </c>
      <c r="G699" s="139">
        <v>-6.9070000000000004E-4</v>
      </c>
      <c r="H699" s="139">
        <v>-9.8600000000000007E-3</v>
      </c>
      <c r="I699" s="139">
        <v>2.3000000000000001E-4</v>
      </c>
      <c r="J699" s="139">
        <v>1.1443399999999999</v>
      </c>
      <c r="K699" s="140" t="s">
        <v>427</v>
      </c>
      <c r="L699" s="139">
        <v>2.5</v>
      </c>
    </row>
    <row r="700" spans="1:12" ht="13.5" hidden="1" customHeight="1">
      <c r="A700" s="140" t="s">
        <v>426</v>
      </c>
      <c r="B700" s="139">
        <v>3</v>
      </c>
      <c r="C700" s="140" t="s">
        <v>18</v>
      </c>
      <c r="D700" s="140" t="s">
        <v>19</v>
      </c>
      <c r="E700" s="139">
        <v>-0.1032</v>
      </c>
      <c r="F700" s="139">
        <v>6.4899999999999999E-2</v>
      </c>
      <c r="G700" s="139">
        <v>-6.9070000000000004E-4</v>
      </c>
      <c r="H700" s="139">
        <v>-9.8600000000000007E-3</v>
      </c>
      <c r="I700" s="139">
        <v>-1.3999999999999999E-4</v>
      </c>
      <c r="J700" s="139">
        <v>1.1288400000000001</v>
      </c>
      <c r="K700" s="140" t="s">
        <v>427</v>
      </c>
      <c r="L700" s="139">
        <v>3</v>
      </c>
    </row>
    <row r="701" spans="1:12" ht="13.5" hidden="1" customHeight="1">
      <c r="A701" s="140" t="s">
        <v>426</v>
      </c>
      <c r="B701" s="139">
        <v>3.5</v>
      </c>
      <c r="C701" s="140" t="s">
        <v>18</v>
      </c>
      <c r="D701" s="140" t="s">
        <v>19</v>
      </c>
      <c r="E701" s="139">
        <v>-0.1032</v>
      </c>
      <c r="F701" s="139">
        <v>0.4214</v>
      </c>
      <c r="G701" s="139">
        <v>-6.9070000000000004E-4</v>
      </c>
      <c r="H701" s="139">
        <v>-9.8600000000000007E-3</v>
      </c>
      <c r="I701" s="139">
        <v>-5.1000000000000004E-4</v>
      </c>
      <c r="J701" s="139">
        <v>0.85521000000000003</v>
      </c>
      <c r="K701" s="140" t="s">
        <v>427</v>
      </c>
      <c r="L701" s="139">
        <v>3.5</v>
      </c>
    </row>
    <row r="702" spans="1:12" ht="13.5" hidden="1" customHeight="1">
      <c r="A702" s="140" t="s">
        <v>426</v>
      </c>
      <c r="B702" s="139">
        <v>4</v>
      </c>
      <c r="C702" s="140" t="s">
        <v>18</v>
      </c>
      <c r="D702" s="140" t="s">
        <v>19</v>
      </c>
      <c r="E702" s="139">
        <v>-0.1032</v>
      </c>
      <c r="F702" s="139">
        <v>0.77790000000000004</v>
      </c>
      <c r="G702" s="139">
        <v>-6.9070000000000004E-4</v>
      </c>
      <c r="H702" s="139">
        <v>-9.8600000000000007E-3</v>
      </c>
      <c r="I702" s="139">
        <v>-8.8000000000000003E-4</v>
      </c>
      <c r="J702" s="139">
        <v>0.40332000000000001</v>
      </c>
      <c r="K702" s="140" t="s">
        <v>427</v>
      </c>
      <c r="L702" s="139">
        <v>4</v>
      </c>
    </row>
    <row r="703" spans="1:12" ht="13.5" hidden="1" customHeight="1">
      <c r="A703" s="140" t="s">
        <v>426</v>
      </c>
      <c r="B703" s="139">
        <v>4.5</v>
      </c>
      <c r="C703" s="140" t="s">
        <v>18</v>
      </c>
      <c r="D703" s="140" t="s">
        <v>19</v>
      </c>
      <c r="E703" s="139">
        <v>-0.1032</v>
      </c>
      <c r="F703" s="139">
        <v>1.1344000000000001</v>
      </c>
      <c r="G703" s="139">
        <v>-6.9070000000000004E-4</v>
      </c>
      <c r="H703" s="139">
        <v>-9.8600000000000007E-3</v>
      </c>
      <c r="I703" s="139">
        <v>-1.25E-3</v>
      </c>
      <c r="J703" s="139">
        <v>-0.22681000000000001</v>
      </c>
      <c r="K703" s="140" t="s">
        <v>427</v>
      </c>
      <c r="L703" s="139">
        <v>4.5</v>
      </c>
    </row>
    <row r="704" spans="1:12" ht="13.5" hidden="1" customHeight="1">
      <c r="A704" s="140" t="s">
        <v>426</v>
      </c>
      <c r="B704" s="139">
        <v>5</v>
      </c>
      <c r="C704" s="140" t="s">
        <v>18</v>
      </c>
      <c r="D704" s="140" t="s">
        <v>19</v>
      </c>
      <c r="E704" s="139">
        <v>-0.1032</v>
      </c>
      <c r="F704" s="139">
        <v>1.4908999999999999</v>
      </c>
      <c r="G704" s="139">
        <v>-6.9070000000000004E-4</v>
      </c>
      <c r="H704" s="139">
        <v>-9.8600000000000007E-3</v>
      </c>
      <c r="I704" s="139">
        <v>-1.6199999999999999E-3</v>
      </c>
      <c r="J704" s="139">
        <v>-1.0351900000000001</v>
      </c>
      <c r="K704" s="140" t="s">
        <v>427</v>
      </c>
      <c r="L704" s="139">
        <v>5</v>
      </c>
    </row>
    <row r="705" spans="1:12" ht="13.5" hidden="1" customHeight="1">
      <c r="A705" s="140" t="s">
        <v>426</v>
      </c>
      <c r="B705" s="139">
        <v>5.5</v>
      </c>
      <c r="C705" s="140" t="s">
        <v>18</v>
      </c>
      <c r="D705" s="140" t="s">
        <v>19</v>
      </c>
      <c r="E705" s="139">
        <v>-0.1032</v>
      </c>
      <c r="F705" s="139">
        <v>1.8473999999999999</v>
      </c>
      <c r="G705" s="139">
        <v>-6.9070000000000004E-4</v>
      </c>
      <c r="H705" s="139">
        <v>-9.8600000000000007E-3</v>
      </c>
      <c r="I705" s="139">
        <v>-1.99E-3</v>
      </c>
      <c r="J705" s="139">
        <v>-2.0242200000000001</v>
      </c>
      <c r="K705" s="140" t="s">
        <v>427</v>
      </c>
      <c r="L705" s="139">
        <v>5.5</v>
      </c>
    </row>
    <row r="706" spans="1:12" ht="13.5" hidden="1" customHeight="1">
      <c r="A706" s="140" t="s">
        <v>428</v>
      </c>
      <c r="B706" s="139">
        <v>0</v>
      </c>
      <c r="C706" s="140" t="s">
        <v>18</v>
      </c>
      <c r="D706" s="140" t="s">
        <v>19</v>
      </c>
      <c r="E706" s="139">
        <v>0.27139999999999997</v>
      </c>
      <c r="F706" s="139">
        <v>-0.56859999999999999</v>
      </c>
      <c r="G706" s="139">
        <v>1.6000000000000001E-3</v>
      </c>
      <c r="H706" s="139">
        <v>-1.095E-2</v>
      </c>
      <c r="I706" s="139">
        <v>3.8800000000000002E-3</v>
      </c>
      <c r="J706" s="139">
        <v>-0.29874000000000001</v>
      </c>
      <c r="K706" s="140" t="s">
        <v>429</v>
      </c>
      <c r="L706" s="139">
        <v>0</v>
      </c>
    </row>
    <row r="707" spans="1:12" ht="13.5" hidden="1" customHeight="1">
      <c r="A707" s="140" t="s">
        <v>428</v>
      </c>
      <c r="B707" s="139">
        <v>0.5</v>
      </c>
      <c r="C707" s="140" t="s">
        <v>18</v>
      </c>
      <c r="D707" s="140" t="s">
        <v>19</v>
      </c>
      <c r="E707" s="139">
        <v>0.27139999999999997</v>
      </c>
      <c r="F707" s="139">
        <v>-0.21210000000000001</v>
      </c>
      <c r="G707" s="139">
        <v>1.6000000000000001E-3</v>
      </c>
      <c r="H707" s="139">
        <v>-1.095E-2</v>
      </c>
      <c r="I707" s="139">
        <v>3.0899999999999999E-3</v>
      </c>
      <c r="J707" s="139">
        <v>-0.10358000000000001</v>
      </c>
      <c r="K707" s="140" t="s">
        <v>429</v>
      </c>
      <c r="L707" s="139">
        <v>0.5</v>
      </c>
    </row>
    <row r="708" spans="1:12" ht="13.5" hidden="1" customHeight="1">
      <c r="A708" s="140" t="s">
        <v>428</v>
      </c>
      <c r="B708" s="139">
        <v>1</v>
      </c>
      <c r="C708" s="140" t="s">
        <v>18</v>
      </c>
      <c r="D708" s="140" t="s">
        <v>19</v>
      </c>
      <c r="E708" s="139">
        <v>0.27139999999999997</v>
      </c>
      <c r="F708" s="139">
        <v>0.1444</v>
      </c>
      <c r="G708" s="139">
        <v>1.6000000000000001E-3</v>
      </c>
      <c r="H708" s="139">
        <v>-1.095E-2</v>
      </c>
      <c r="I708" s="139">
        <v>2.3E-3</v>
      </c>
      <c r="J708" s="139">
        <v>-8.6660000000000001E-2</v>
      </c>
      <c r="K708" s="140" t="s">
        <v>429</v>
      </c>
      <c r="L708" s="139">
        <v>1</v>
      </c>
    </row>
    <row r="709" spans="1:12" ht="13.5" hidden="1" customHeight="1">
      <c r="A709" s="140" t="s">
        <v>428</v>
      </c>
      <c r="B709" s="139">
        <v>1.5</v>
      </c>
      <c r="C709" s="140" t="s">
        <v>18</v>
      </c>
      <c r="D709" s="140" t="s">
        <v>19</v>
      </c>
      <c r="E709" s="139">
        <v>0.27139999999999997</v>
      </c>
      <c r="F709" s="139">
        <v>0.50090000000000001</v>
      </c>
      <c r="G709" s="139">
        <v>1.6000000000000001E-3</v>
      </c>
      <c r="H709" s="139">
        <v>-1.095E-2</v>
      </c>
      <c r="I709" s="139">
        <v>1.5299999999999999E-3</v>
      </c>
      <c r="J709" s="139">
        <v>-0.248</v>
      </c>
      <c r="K709" s="140" t="s">
        <v>429</v>
      </c>
      <c r="L709" s="139">
        <v>1.5</v>
      </c>
    </row>
    <row r="710" spans="1:12" ht="13.5" hidden="1" customHeight="1">
      <c r="A710" s="140" t="s">
        <v>428</v>
      </c>
      <c r="B710" s="139">
        <v>2</v>
      </c>
      <c r="C710" s="140" t="s">
        <v>18</v>
      </c>
      <c r="D710" s="140" t="s">
        <v>19</v>
      </c>
      <c r="E710" s="139">
        <v>0.27139999999999997</v>
      </c>
      <c r="F710" s="139">
        <v>0.85740000000000005</v>
      </c>
      <c r="G710" s="139">
        <v>1.6000000000000001E-3</v>
      </c>
      <c r="H710" s="139">
        <v>-1.095E-2</v>
      </c>
      <c r="I710" s="139">
        <v>1.1900000000000001E-3</v>
      </c>
      <c r="J710" s="139">
        <v>-0.28293000000000001</v>
      </c>
      <c r="K710" s="140" t="s">
        <v>429</v>
      </c>
      <c r="L710" s="139">
        <v>2</v>
      </c>
    </row>
    <row r="711" spans="1:12" ht="13.5" hidden="1" customHeight="1">
      <c r="A711" s="140" t="s">
        <v>428</v>
      </c>
      <c r="B711" s="139">
        <v>2.5</v>
      </c>
      <c r="C711" s="140" t="s">
        <v>18</v>
      </c>
      <c r="D711" s="140" t="s">
        <v>19</v>
      </c>
      <c r="E711" s="139">
        <v>0.27139999999999997</v>
      </c>
      <c r="F711" s="139">
        <v>1.2139</v>
      </c>
      <c r="G711" s="139">
        <v>1.6000000000000001E-3</v>
      </c>
      <c r="H711" s="139">
        <v>-1.095E-2</v>
      </c>
      <c r="I711" s="139">
        <v>8.4000000000000003E-4</v>
      </c>
      <c r="J711" s="139">
        <v>-0.42085</v>
      </c>
      <c r="K711" s="140" t="s">
        <v>429</v>
      </c>
      <c r="L711" s="139">
        <v>2.5</v>
      </c>
    </row>
    <row r="712" spans="1:12" ht="13.5" hidden="1" customHeight="1">
      <c r="A712" s="140" t="s">
        <v>428</v>
      </c>
      <c r="B712" s="139">
        <v>3</v>
      </c>
      <c r="C712" s="140" t="s">
        <v>18</v>
      </c>
      <c r="D712" s="140" t="s">
        <v>19</v>
      </c>
      <c r="E712" s="139">
        <v>0.27139999999999997</v>
      </c>
      <c r="F712" s="139">
        <v>1.5704</v>
      </c>
      <c r="G712" s="139">
        <v>1.6000000000000001E-3</v>
      </c>
      <c r="H712" s="139">
        <v>-1.095E-2</v>
      </c>
      <c r="I712" s="139">
        <v>5.0000000000000001E-4</v>
      </c>
      <c r="J712" s="139">
        <v>-0.73701000000000005</v>
      </c>
      <c r="K712" s="140" t="s">
        <v>429</v>
      </c>
      <c r="L712" s="139">
        <v>3</v>
      </c>
    </row>
    <row r="713" spans="1:12" ht="13.5" hidden="1" customHeight="1">
      <c r="A713" s="140" t="s">
        <v>428</v>
      </c>
      <c r="B713" s="139">
        <v>0</v>
      </c>
      <c r="C713" s="140" t="s">
        <v>18</v>
      </c>
      <c r="D713" s="140" t="s">
        <v>19</v>
      </c>
      <c r="E713" s="139">
        <v>-0.31419999999999998</v>
      </c>
      <c r="F713" s="139">
        <v>-1.3307</v>
      </c>
      <c r="G713" s="139">
        <v>-1.6999999999999999E-3</v>
      </c>
      <c r="H713" s="139">
        <v>-2.6429999999999999E-2</v>
      </c>
      <c r="I713" s="139">
        <v>-5.9199999999999999E-3</v>
      </c>
      <c r="J713" s="139">
        <v>-1.5206299999999999</v>
      </c>
      <c r="K713" s="140" t="s">
        <v>429</v>
      </c>
      <c r="L713" s="139">
        <v>0</v>
      </c>
    </row>
    <row r="714" spans="1:12" ht="13.5" hidden="1" customHeight="1">
      <c r="A714" s="140" t="s">
        <v>428</v>
      </c>
      <c r="B714" s="139">
        <v>0.5</v>
      </c>
      <c r="C714" s="140" t="s">
        <v>18</v>
      </c>
      <c r="D714" s="140" t="s">
        <v>19</v>
      </c>
      <c r="E714" s="139">
        <v>-0.31419999999999998</v>
      </c>
      <c r="F714" s="139">
        <v>-0.97419999999999995</v>
      </c>
      <c r="G714" s="139">
        <v>-1.6999999999999999E-3</v>
      </c>
      <c r="H714" s="139">
        <v>-2.6429999999999999E-2</v>
      </c>
      <c r="I714" s="139">
        <v>-5.1000000000000004E-3</v>
      </c>
      <c r="J714" s="139">
        <v>-0.94442000000000004</v>
      </c>
      <c r="K714" s="140" t="s">
        <v>429</v>
      </c>
      <c r="L714" s="139">
        <v>0.5</v>
      </c>
    </row>
    <row r="715" spans="1:12" ht="13.5" hidden="1" customHeight="1">
      <c r="A715" s="140" t="s">
        <v>428</v>
      </c>
      <c r="B715" s="139">
        <v>1</v>
      </c>
      <c r="C715" s="140" t="s">
        <v>18</v>
      </c>
      <c r="D715" s="140" t="s">
        <v>19</v>
      </c>
      <c r="E715" s="139">
        <v>-0.31419999999999998</v>
      </c>
      <c r="F715" s="139">
        <v>-0.61770000000000003</v>
      </c>
      <c r="G715" s="139">
        <v>-1.6999999999999999E-3</v>
      </c>
      <c r="H715" s="139">
        <v>-2.6429999999999999E-2</v>
      </c>
      <c r="I715" s="139">
        <v>-4.2900000000000004E-3</v>
      </c>
      <c r="J715" s="139">
        <v>-0.54645999999999995</v>
      </c>
      <c r="K715" s="140" t="s">
        <v>429</v>
      </c>
      <c r="L715" s="139">
        <v>1</v>
      </c>
    </row>
    <row r="716" spans="1:12" ht="13.5" hidden="1" customHeight="1">
      <c r="A716" s="140" t="s">
        <v>428</v>
      </c>
      <c r="B716" s="139">
        <v>1.5</v>
      </c>
      <c r="C716" s="140" t="s">
        <v>18</v>
      </c>
      <c r="D716" s="140" t="s">
        <v>19</v>
      </c>
      <c r="E716" s="139">
        <v>-0.31419999999999998</v>
      </c>
      <c r="F716" s="139">
        <v>-0.26119999999999999</v>
      </c>
      <c r="G716" s="139">
        <v>-1.6999999999999999E-3</v>
      </c>
      <c r="H716" s="139">
        <v>-2.6429999999999999E-2</v>
      </c>
      <c r="I716" s="139">
        <v>-3.48E-3</v>
      </c>
      <c r="J716" s="139">
        <v>-0.32675999999999999</v>
      </c>
      <c r="K716" s="140" t="s">
        <v>429</v>
      </c>
      <c r="L716" s="139">
        <v>1.5</v>
      </c>
    </row>
    <row r="717" spans="1:12" ht="13.5" hidden="1" customHeight="1">
      <c r="A717" s="140" t="s">
        <v>428</v>
      </c>
      <c r="B717" s="139">
        <v>2</v>
      </c>
      <c r="C717" s="140" t="s">
        <v>18</v>
      </c>
      <c r="D717" s="140" t="s">
        <v>19</v>
      </c>
      <c r="E717" s="139">
        <v>-0.31419999999999998</v>
      </c>
      <c r="F717" s="139">
        <v>9.5299999999999996E-2</v>
      </c>
      <c r="G717" s="139">
        <v>-1.6999999999999999E-3</v>
      </c>
      <c r="H717" s="139">
        <v>-2.6429999999999999E-2</v>
      </c>
      <c r="I717" s="139">
        <v>-2.7899999999999999E-3</v>
      </c>
      <c r="J717" s="139">
        <v>-0.58758999999999995</v>
      </c>
      <c r="K717" s="140" t="s">
        <v>429</v>
      </c>
      <c r="L717" s="139">
        <v>2</v>
      </c>
    </row>
    <row r="718" spans="1:12" ht="13.5" hidden="1" customHeight="1">
      <c r="A718" s="140" t="s">
        <v>428</v>
      </c>
      <c r="B718" s="139">
        <v>2.5</v>
      </c>
      <c r="C718" s="140" t="s">
        <v>18</v>
      </c>
      <c r="D718" s="140" t="s">
        <v>19</v>
      </c>
      <c r="E718" s="139">
        <v>-0.31419999999999998</v>
      </c>
      <c r="F718" s="139">
        <v>0.45179999999999998</v>
      </c>
      <c r="G718" s="139">
        <v>-1.6999999999999999E-3</v>
      </c>
      <c r="H718" s="139">
        <v>-2.6429999999999999E-2</v>
      </c>
      <c r="I718" s="139">
        <v>-2.48E-3</v>
      </c>
      <c r="J718" s="139">
        <v>-1.1054200000000001</v>
      </c>
      <c r="K718" s="140" t="s">
        <v>429</v>
      </c>
      <c r="L718" s="139">
        <v>2.5</v>
      </c>
    </row>
    <row r="719" spans="1:12" ht="13.5" hidden="1" customHeight="1">
      <c r="A719" s="140" t="s">
        <v>428</v>
      </c>
      <c r="B719" s="139">
        <v>3</v>
      </c>
      <c r="C719" s="140" t="s">
        <v>18</v>
      </c>
      <c r="D719" s="140" t="s">
        <v>19</v>
      </c>
      <c r="E719" s="139">
        <v>-0.31419999999999998</v>
      </c>
      <c r="F719" s="139">
        <v>0.80830000000000002</v>
      </c>
      <c r="G719" s="139">
        <v>-1.6999999999999999E-3</v>
      </c>
      <c r="H719" s="139">
        <v>-2.6429999999999999E-2</v>
      </c>
      <c r="I719" s="139">
        <v>-2.1700000000000001E-3</v>
      </c>
      <c r="J719" s="139">
        <v>-1.8015099999999999</v>
      </c>
      <c r="K719" s="140" t="s">
        <v>429</v>
      </c>
      <c r="L719" s="139">
        <v>3</v>
      </c>
    </row>
    <row r="720" spans="1:12" ht="13.5" hidden="1" customHeight="1">
      <c r="A720" s="140" t="s">
        <v>430</v>
      </c>
      <c r="B720" s="139">
        <v>0</v>
      </c>
      <c r="C720" s="140" t="s">
        <v>18</v>
      </c>
      <c r="D720" s="140" t="s">
        <v>19</v>
      </c>
      <c r="E720" s="139">
        <v>0.1628</v>
      </c>
      <c r="F720" s="139">
        <v>-2.0299</v>
      </c>
      <c r="G720" s="139">
        <v>1.652E-4</v>
      </c>
      <c r="H720" s="139">
        <v>1.421E-2</v>
      </c>
      <c r="I720" s="139">
        <v>1.32E-3</v>
      </c>
      <c r="J720" s="139">
        <v>-1.5284800000000001</v>
      </c>
      <c r="K720" s="140" t="s">
        <v>431</v>
      </c>
      <c r="L720" s="139">
        <v>0</v>
      </c>
    </row>
    <row r="721" spans="1:12" ht="13.5" hidden="1" customHeight="1">
      <c r="A721" s="140" t="s">
        <v>430</v>
      </c>
      <c r="B721" s="139">
        <v>0.5</v>
      </c>
      <c r="C721" s="140" t="s">
        <v>18</v>
      </c>
      <c r="D721" s="140" t="s">
        <v>19</v>
      </c>
      <c r="E721" s="139">
        <v>0.1628</v>
      </c>
      <c r="F721" s="139">
        <v>-1.6734</v>
      </c>
      <c r="G721" s="139">
        <v>1.652E-4</v>
      </c>
      <c r="H721" s="139">
        <v>1.421E-2</v>
      </c>
      <c r="I721" s="139">
        <v>1.3799999999999999E-3</v>
      </c>
      <c r="J721" s="139">
        <v>-0.60263999999999995</v>
      </c>
      <c r="K721" s="140" t="s">
        <v>431</v>
      </c>
      <c r="L721" s="139">
        <v>0.5</v>
      </c>
    </row>
    <row r="722" spans="1:12" ht="13.5" hidden="1" customHeight="1">
      <c r="A722" s="140" t="s">
        <v>430</v>
      </c>
      <c r="B722" s="139">
        <v>1</v>
      </c>
      <c r="C722" s="140" t="s">
        <v>18</v>
      </c>
      <c r="D722" s="140" t="s">
        <v>19</v>
      </c>
      <c r="E722" s="139">
        <v>0.1628</v>
      </c>
      <c r="F722" s="139">
        <v>-1.3169</v>
      </c>
      <c r="G722" s="139">
        <v>1.652E-4</v>
      </c>
      <c r="H722" s="139">
        <v>1.421E-2</v>
      </c>
      <c r="I722" s="139">
        <v>1.4300000000000001E-3</v>
      </c>
      <c r="J722" s="139">
        <v>0.14824999999999999</v>
      </c>
      <c r="K722" s="140" t="s">
        <v>431</v>
      </c>
      <c r="L722" s="139">
        <v>1</v>
      </c>
    </row>
    <row r="723" spans="1:12" ht="13.5" hidden="1" customHeight="1">
      <c r="A723" s="140" t="s">
        <v>430</v>
      </c>
      <c r="B723" s="139">
        <v>1.5</v>
      </c>
      <c r="C723" s="140" t="s">
        <v>18</v>
      </c>
      <c r="D723" s="140" t="s">
        <v>19</v>
      </c>
      <c r="E723" s="139">
        <v>0.1628</v>
      </c>
      <c r="F723" s="139">
        <v>-0.96040000000000003</v>
      </c>
      <c r="G723" s="139">
        <v>1.652E-4</v>
      </c>
      <c r="H723" s="139">
        <v>1.421E-2</v>
      </c>
      <c r="I723" s="139">
        <v>1.49E-3</v>
      </c>
      <c r="J723" s="139">
        <v>0.72462000000000004</v>
      </c>
      <c r="K723" s="140" t="s">
        <v>431</v>
      </c>
      <c r="L723" s="139">
        <v>1.5</v>
      </c>
    </row>
    <row r="724" spans="1:12" ht="13.5" hidden="1" customHeight="1">
      <c r="A724" s="140" t="s">
        <v>430</v>
      </c>
      <c r="B724" s="139">
        <v>2</v>
      </c>
      <c r="C724" s="140" t="s">
        <v>18</v>
      </c>
      <c r="D724" s="140" t="s">
        <v>19</v>
      </c>
      <c r="E724" s="139">
        <v>0.1628</v>
      </c>
      <c r="F724" s="139">
        <v>-0.60389999999999999</v>
      </c>
      <c r="G724" s="139">
        <v>1.652E-4</v>
      </c>
      <c r="H724" s="139">
        <v>1.421E-2</v>
      </c>
      <c r="I724" s="139">
        <v>1.5399999999999999E-3</v>
      </c>
      <c r="J724" s="139">
        <v>1.12273</v>
      </c>
      <c r="K724" s="140" t="s">
        <v>431</v>
      </c>
      <c r="L724" s="139">
        <v>2</v>
      </c>
    </row>
    <row r="725" spans="1:12" ht="13.5" hidden="1" customHeight="1">
      <c r="A725" s="140" t="s">
        <v>430</v>
      </c>
      <c r="B725" s="139">
        <v>2.5</v>
      </c>
      <c r="C725" s="140" t="s">
        <v>18</v>
      </c>
      <c r="D725" s="140" t="s">
        <v>19</v>
      </c>
      <c r="E725" s="139">
        <v>0.1628</v>
      </c>
      <c r="F725" s="139">
        <v>-0.24740000000000001</v>
      </c>
      <c r="G725" s="139">
        <v>1.652E-4</v>
      </c>
      <c r="H725" s="139">
        <v>1.421E-2</v>
      </c>
      <c r="I725" s="139">
        <v>1.5900000000000001E-3</v>
      </c>
      <c r="J725" s="139">
        <v>1.40541</v>
      </c>
      <c r="K725" s="140" t="s">
        <v>431</v>
      </c>
      <c r="L725" s="139">
        <v>2.5</v>
      </c>
    </row>
    <row r="726" spans="1:12" ht="13.5" hidden="1" customHeight="1">
      <c r="A726" s="140" t="s">
        <v>430</v>
      </c>
      <c r="B726" s="139">
        <v>3</v>
      </c>
      <c r="C726" s="140" t="s">
        <v>18</v>
      </c>
      <c r="D726" s="140" t="s">
        <v>19</v>
      </c>
      <c r="E726" s="139">
        <v>0.1628</v>
      </c>
      <c r="F726" s="139">
        <v>0.1091</v>
      </c>
      <c r="G726" s="139">
        <v>1.652E-4</v>
      </c>
      <c r="H726" s="139">
        <v>1.421E-2</v>
      </c>
      <c r="I726" s="139">
        <v>1.65E-3</v>
      </c>
      <c r="J726" s="139">
        <v>1.6578200000000001</v>
      </c>
      <c r="K726" s="140" t="s">
        <v>431</v>
      </c>
      <c r="L726" s="139">
        <v>3</v>
      </c>
    </row>
    <row r="727" spans="1:12" ht="13.5" hidden="1" customHeight="1">
      <c r="A727" s="140" t="s">
        <v>430</v>
      </c>
      <c r="B727" s="139">
        <v>3.5</v>
      </c>
      <c r="C727" s="140" t="s">
        <v>18</v>
      </c>
      <c r="D727" s="140" t="s">
        <v>19</v>
      </c>
      <c r="E727" s="139">
        <v>0.1628</v>
      </c>
      <c r="F727" s="139">
        <v>0.46560000000000001</v>
      </c>
      <c r="G727" s="139">
        <v>1.652E-4</v>
      </c>
      <c r="H727" s="139">
        <v>1.421E-2</v>
      </c>
      <c r="I727" s="139">
        <v>1.6999999999999999E-3</v>
      </c>
      <c r="J727" s="139">
        <v>1.74736</v>
      </c>
      <c r="K727" s="140" t="s">
        <v>431</v>
      </c>
      <c r="L727" s="139">
        <v>3.5</v>
      </c>
    </row>
    <row r="728" spans="1:12" ht="13.5" hidden="1" customHeight="1">
      <c r="A728" s="140" t="s">
        <v>430</v>
      </c>
      <c r="B728" s="139">
        <v>4</v>
      </c>
      <c r="C728" s="140" t="s">
        <v>18</v>
      </c>
      <c r="D728" s="140" t="s">
        <v>19</v>
      </c>
      <c r="E728" s="139">
        <v>0.1628</v>
      </c>
      <c r="F728" s="139">
        <v>0.82210000000000005</v>
      </c>
      <c r="G728" s="139">
        <v>1.652E-4</v>
      </c>
      <c r="H728" s="139">
        <v>1.421E-2</v>
      </c>
      <c r="I728" s="139">
        <v>1.7600000000000001E-3</v>
      </c>
      <c r="J728" s="139">
        <v>1.6596599999999999</v>
      </c>
      <c r="K728" s="140" t="s">
        <v>431</v>
      </c>
      <c r="L728" s="139">
        <v>4</v>
      </c>
    </row>
    <row r="729" spans="1:12" ht="13.5" hidden="1" customHeight="1">
      <c r="A729" s="140" t="s">
        <v>430</v>
      </c>
      <c r="B729" s="139">
        <v>4.5</v>
      </c>
      <c r="C729" s="140" t="s">
        <v>18</v>
      </c>
      <c r="D729" s="140" t="s">
        <v>19</v>
      </c>
      <c r="E729" s="139">
        <v>0.1628</v>
      </c>
      <c r="F729" s="139">
        <v>1.1786000000000001</v>
      </c>
      <c r="G729" s="139">
        <v>1.652E-4</v>
      </c>
      <c r="H729" s="139">
        <v>1.421E-2</v>
      </c>
      <c r="I729" s="139">
        <v>1.81E-3</v>
      </c>
      <c r="J729" s="139">
        <v>1.39371</v>
      </c>
      <c r="K729" s="140" t="s">
        <v>431</v>
      </c>
      <c r="L729" s="139">
        <v>4.5</v>
      </c>
    </row>
    <row r="730" spans="1:12" ht="13.5" hidden="1" customHeight="1">
      <c r="A730" s="140" t="s">
        <v>430</v>
      </c>
      <c r="B730" s="139">
        <v>5</v>
      </c>
      <c r="C730" s="140" t="s">
        <v>18</v>
      </c>
      <c r="D730" s="140" t="s">
        <v>19</v>
      </c>
      <c r="E730" s="139">
        <v>0.1628</v>
      </c>
      <c r="F730" s="139">
        <v>1.5350999999999999</v>
      </c>
      <c r="G730" s="139">
        <v>1.652E-4</v>
      </c>
      <c r="H730" s="139">
        <v>1.421E-2</v>
      </c>
      <c r="I730" s="139">
        <v>1.8699999999999999E-3</v>
      </c>
      <c r="J730" s="139">
        <v>0.94950999999999997</v>
      </c>
      <c r="K730" s="140" t="s">
        <v>431</v>
      </c>
      <c r="L730" s="139">
        <v>5</v>
      </c>
    </row>
    <row r="731" spans="1:12" ht="13.5" hidden="1" customHeight="1">
      <c r="A731" s="140" t="s">
        <v>430</v>
      </c>
      <c r="B731" s="139">
        <v>5.5</v>
      </c>
      <c r="C731" s="140" t="s">
        <v>18</v>
      </c>
      <c r="D731" s="140" t="s">
        <v>19</v>
      </c>
      <c r="E731" s="139">
        <v>0.1628</v>
      </c>
      <c r="F731" s="139">
        <v>1.8915999999999999</v>
      </c>
      <c r="G731" s="139">
        <v>1.652E-4</v>
      </c>
      <c r="H731" s="139">
        <v>1.421E-2</v>
      </c>
      <c r="I731" s="139">
        <v>1.92E-3</v>
      </c>
      <c r="J731" s="139">
        <v>0.32706000000000002</v>
      </c>
      <c r="K731" s="140" t="s">
        <v>431</v>
      </c>
      <c r="L731" s="139">
        <v>5.5</v>
      </c>
    </row>
    <row r="732" spans="1:12" ht="13.5" hidden="1" customHeight="1">
      <c r="A732" s="140" t="s">
        <v>430</v>
      </c>
      <c r="B732" s="139">
        <v>6</v>
      </c>
      <c r="C732" s="140" t="s">
        <v>18</v>
      </c>
      <c r="D732" s="140" t="s">
        <v>19</v>
      </c>
      <c r="E732" s="139">
        <v>0.1628</v>
      </c>
      <c r="F732" s="139">
        <v>2.2481</v>
      </c>
      <c r="G732" s="139">
        <v>1.652E-4</v>
      </c>
      <c r="H732" s="139">
        <v>1.421E-2</v>
      </c>
      <c r="I732" s="139">
        <v>1.98E-3</v>
      </c>
      <c r="J732" s="139">
        <v>-0.47364000000000001</v>
      </c>
      <c r="K732" s="140" t="s">
        <v>431</v>
      </c>
      <c r="L732" s="139">
        <v>6</v>
      </c>
    </row>
    <row r="733" spans="1:12" ht="13.5" hidden="1" customHeight="1">
      <c r="A733" s="140" t="s">
        <v>430</v>
      </c>
      <c r="B733" s="139">
        <v>0</v>
      </c>
      <c r="C733" s="140" t="s">
        <v>18</v>
      </c>
      <c r="D733" s="140" t="s">
        <v>19</v>
      </c>
      <c r="E733" s="139">
        <v>-0.1908</v>
      </c>
      <c r="F733" s="139">
        <v>-2.4984000000000002</v>
      </c>
      <c r="G733" s="139">
        <v>-1.373E-4</v>
      </c>
      <c r="H733" s="139">
        <v>6.8900000000000003E-3</v>
      </c>
      <c r="I733" s="139">
        <v>-2.9999999999999997E-4</v>
      </c>
      <c r="J733" s="139">
        <v>-2.62975</v>
      </c>
      <c r="K733" s="140" t="s">
        <v>431</v>
      </c>
      <c r="L733" s="139">
        <v>0</v>
      </c>
    </row>
    <row r="734" spans="1:12" ht="13.5" hidden="1" customHeight="1">
      <c r="A734" s="140" t="s">
        <v>430</v>
      </c>
      <c r="B734" s="139">
        <v>0.5</v>
      </c>
      <c r="C734" s="140" t="s">
        <v>18</v>
      </c>
      <c r="D734" s="140" t="s">
        <v>19</v>
      </c>
      <c r="E734" s="139">
        <v>-0.1908</v>
      </c>
      <c r="F734" s="139">
        <v>-2.1419000000000001</v>
      </c>
      <c r="G734" s="139">
        <v>-1.373E-4</v>
      </c>
      <c r="H734" s="139">
        <v>6.8900000000000003E-3</v>
      </c>
      <c r="I734" s="139">
        <v>-3.6999999999999999E-4</v>
      </c>
      <c r="J734" s="139">
        <v>-1.4697</v>
      </c>
      <c r="K734" s="140" t="s">
        <v>431</v>
      </c>
      <c r="L734" s="139">
        <v>0.5</v>
      </c>
    </row>
    <row r="735" spans="1:12" ht="13.5" hidden="1" customHeight="1">
      <c r="A735" s="140" t="s">
        <v>430</v>
      </c>
      <c r="B735" s="139">
        <v>1</v>
      </c>
      <c r="C735" s="140" t="s">
        <v>18</v>
      </c>
      <c r="D735" s="140" t="s">
        <v>19</v>
      </c>
      <c r="E735" s="139">
        <v>-0.1908</v>
      </c>
      <c r="F735" s="139">
        <v>-1.7854000000000001</v>
      </c>
      <c r="G735" s="139">
        <v>-1.373E-4</v>
      </c>
      <c r="H735" s="139">
        <v>6.8900000000000003E-3</v>
      </c>
      <c r="I735" s="139">
        <v>-4.4000000000000002E-4</v>
      </c>
      <c r="J735" s="139">
        <v>-0.4879</v>
      </c>
      <c r="K735" s="140" t="s">
        <v>431</v>
      </c>
      <c r="L735" s="139">
        <v>1</v>
      </c>
    </row>
    <row r="736" spans="1:12" ht="13.5" hidden="1" customHeight="1">
      <c r="A736" s="140" t="s">
        <v>430</v>
      </c>
      <c r="B736" s="139">
        <v>1.5</v>
      </c>
      <c r="C736" s="140" t="s">
        <v>18</v>
      </c>
      <c r="D736" s="140" t="s">
        <v>19</v>
      </c>
      <c r="E736" s="139">
        <v>-0.1908</v>
      </c>
      <c r="F736" s="139">
        <v>-1.4289000000000001</v>
      </c>
      <c r="G736" s="139">
        <v>-1.373E-4</v>
      </c>
      <c r="H736" s="139">
        <v>6.8900000000000003E-3</v>
      </c>
      <c r="I736" s="139">
        <v>-5.1999999999999995E-4</v>
      </c>
      <c r="J736" s="139">
        <v>0.31564999999999999</v>
      </c>
      <c r="K736" s="140" t="s">
        <v>431</v>
      </c>
      <c r="L736" s="139">
        <v>1.5</v>
      </c>
    </row>
    <row r="737" spans="1:12" ht="13.5" hidden="1" customHeight="1">
      <c r="A737" s="140" t="s">
        <v>430</v>
      </c>
      <c r="B737" s="139">
        <v>2</v>
      </c>
      <c r="C737" s="140" t="s">
        <v>18</v>
      </c>
      <c r="D737" s="140" t="s">
        <v>19</v>
      </c>
      <c r="E737" s="139">
        <v>-0.1908</v>
      </c>
      <c r="F737" s="139">
        <v>-1.0724</v>
      </c>
      <c r="G737" s="139">
        <v>-1.373E-4</v>
      </c>
      <c r="H737" s="139">
        <v>6.8900000000000003E-3</v>
      </c>
      <c r="I737" s="139">
        <v>-5.9000000000000003E-4</v>
      </c>
      <c r="J737" s="139">
        <v>0.94094999999999995</v>
      </c>
      <c r="K737" s="140" t="s">
        <v>431</v>
      </c>
      <c r="L737" s="139">
        <v>2</v>
      </c>
    </row>
    <row r="738" spans="1:12" ht="13.5" hidden="1" customHeight="1">
      <c r="A738" s="140" t="s">
        <v>430</v>
      </c>
      <c r="B738" s="139">
        <v>2.5</v>
      </c>
      <c r="C738" s="140" t="s">
        <v>18</v>
      </c>
      <c r="D738" s="140" t="s">
        <v>19</v>
      </c>
      <c r="E738" s="139">
        <v>-0.1908</v>
      </c>
      <c r="F738" s="139">
        <v>-0.71589999999999998</v>
      </c>
      <c r="G738" s="139">
        <v>-1.373E-4</v>
      </c>
      <c r="H738" s="139">
        <v>6.8900000000000003E-3</v>
      </c>
      <c r="I738" s="139">
        <v>-6.7000000000000002E-4</v>
      </c>
      <c r="J738" s="139">
        <v>1.3182</v>
      </c>
      <c r="K738" s="140" t="s">
        <v>431</v>
      </c>
      <c r="L738" s="139">
        <v>2.5</v>
      </c>
    </row>
    <row r="739" spans="1:12" ht="13.5" hidden="1" customHeight="1">
      <c r="A739" s="140" t="s">
        <v>430</v>
      </c>
      <c r="B739" s="139">
        <v>3</v>
      </c>
      <c r="C739" s="140" t="s">
        <v>18</v>
      </c>
      <c r="D739" s="140" t="s">
        <v>19</v>
      </c>
      <c r="E739" s="139">
        <v>-0.1908</v>
      </c>
      <c r="F739" s="139">
        <v>-0.3594</v>
      </c>
      <c r="G739" s="139">
        <v>-1.373E-4</v>
      </c>
      <c r="H739" s="139">
        <v>6.8900000000000003E-3</v>
      </c>
      <c r="I739" s="139">
        <v>-7.3999999999999999E-4</v>
      </c>
      <c r="J739" s="139">
        <v>1.3527899999999999</v>
      </c>
      <c r="K739" s="140" t="s">
        <v>431</v>
      </c>
      <c r="L739" s="139">
        <v>3</v>
      </c>
    </row>
    <row r="740" spans="1:12" ht="13.5" hidden="1" customHeight="1">
      <c r="A740" s="140" t="s">
        <v>430</v>
      </c>
      <c r="B740" s="139">
        <v>3.5</v>
      </c>
      <c r="C740" s="140" t="s">
        <v>18</v>
      </c>
      <c r="D740" s="140" t="s">
        <v>19</v>
      </c>
      <c r="E740" s="139">
        <v>-0.1908</v>
      </c>
      <c r="F740" s="139">
        <v>-2.8999999999999998E-3</v>
      </c>
      <c r="G740" s="139">
        <v>-1.373E-4</v>
      </c>
      <c r="H740" s="139">
        <v>6.8900000000000003E-3</v>
      </c>
      <c r="I740" s="139">
        <v>-8.0999999999999996E-4</v>
      </c>
      <c r="J740" s="139">
        <v>1.20913</v>
      </c>
      <c r="K740" s="140" t="s">
        <v>431</v>
      </c>
      <c r="L740" s="139">
        <v>3.5</v>
      </c>
    </row>
    <row r="741" spans="1:12" ht="13.5" hidden="1" customHeight="1">
      <c r="A741" s="140" t="s">
        <v>430</v>
      </c>
      <c r="B741" s="139">
        <v>4</v>
      </c>
      <c r="C741" s="140" t="s">
        <v>18</v>
      </c>
      <c r="D741" s="140" t="s">
        <v>19</v>
      </c>
      <c r="E741" s="139">
        <v>-0.1908</v>
      </c>
      <c r="F741" s="139">
        <v>0.35360000000000003</v>
      </c>
      <c r="G741" s="139">
        <v>-1.373E-4</v>
      </c>
      <c r="H741" s="139">
        <v>6.8900000000000003E-3</v>
      </c>
      <c r="I741" s="139">
        <v>-8.8999999999999995E-4</v>
      </c>
      <c r="J741" s="139">
        <v>0.88721000000000005</v>
      </c>
      <c r="K741" s="140" t="s">
        <v>431</v>
      </c>
      <c r="L741" s="139">
        <v>4</v>
      </c>
    </row>
    <row r="742" spans="1:12" ht="13.5" hidden="1" customHeight="1">
      <c r="A742" s="140" t="s">
        <v>430</v>
      </c>
      <c r="B742" s="139">
        <v>4.5</v>
      </c>
      <c r="C742" s="140" t="s">
        <v>18</v>
      </c>
      <c r="D742" s="140" t="s">
        <v>19</v>
      </c>
      <c r="E742" s="139">
        <v>-0.1908</v>
      </c>
      <c r="F742" s="139">
        <v>0.71009999999999995</v>
      </c>
      <c r="G742" s="139">
        <v>-1.373E-4</v>
      </c>
      <c r="H742" s="139">
        <v>6.8900000000000003E-3</v>
      </c>
      <c r="I742" s="139">
        <v>-9.6000000000000002E-4</v>
      </c>
      <c r="J742" s="139">
        <v>0.38705000000000001</v>
      </c>
      <c r="K742" s="140" t="s">
        <v>431</v>
      </c>
      <c r="L742" s="139">
        <v>4.5</v>
      </c>
    </row>
    <row r="743" spans="1:12" ht="13.5" hidden="1" customHeight="1">
      <c r="A743" s="140" t="s">
        <v>430</v>
      </c>
      <c r="B743" s="139">
        <v>5</v>
      </c>
      <c r="C743" s="140" t="s">
        <v>18</v>
      </c>
      <c r="D743" s="140" t="s">
        <v>19</v>
      </c>
      <c r="E743" s="139">
        <v>-0.1908</v>
      </c>
      <c r="F743" s="139">
        <v>1.0666</v>
      </c>
      <c r="G743" s="139">
        <v>-1.373E-4</v>
      </c>
      <c r="H743" s="139">
        <v>6.8900000000000003E-3</v>
      </c>
      <c r="I743" s="139">
        <v>-1.0300000000000001E-3</v>
      </c>
      <c r="J743" s="139">
        <v>-0.29136000000000001</v>
      </c>
      <c r="K743" s="140" t="s">
        <v>431</v>
      </c>
      <c r="L743" s="139">
        <v>5</v>
      </c>
    </row>
    <row r="744" spans="1:12" ht="13.5" hidden="1" customHeight="1">
      <c r="A744" s="140" t="s">
        <v>430</v>
      </c>
      <c r="B744" s="139">
        <v>5.5</v>
      </c>
      <c r="C744" s="140" t="s">
        <v>18</v>
      </c>
      <c r="D744" s="140" t="s">
        <v>19</v>
      </c>
      <c r="E744" s="139">
        <v>-0.1908</v>
      </c>
      <c r="F744" s="139">
        <v>1.4231</v>
      </c>
      <c r="G744" s="139">
        <v>-1.373E-4</v>
      </c>
      <c r="H744" s="139">
        <v>6.8900000000000003E-3</v>
      </c>
      <c r="I744" s="139">
        <v>-1.1100000000000001E-3</v>
      </c>
      <c r="J744" s="139">
        <v>-1.1480300000000001</v>
      </c>
      <c r="K744" s="140" t="s">
        <v>431</v>
      </c>
      <c r="L744" s="139">
        <v>5.5</v>
      </c>
    </row>
    <row r="745" spans="1:12" ht="13.5" hidden="1" customHeight="1">
      <c r="A745" s="140" t="s">
        <v>430</v>
      </c>
      <c r="B745" s="139">
        <v>6</v>
      </c>
      <c r="C745" s="140" t="s">
        <v>18</v>
      </c>
      <c r="D745" s="140" t="s">
        <v>19</v>
      </c>
      <c r="E745" s="139">
        <v>-0.1908</v>
      </c>
      <c r="F745" s="139">
        <v>1.7796000000000001</v>
      </c>
      <c r="G745" s="139">
        <v>-1.373E-4</v>
      </c>
      <c r="H745" s="139">
        <v>6.8900000000000003E-3</v>
      </c>
      <c r="I745" s="139">
        <v>-1.1800000000000001E-3</v>
      </c>
      <c r="J745" s="139">
        <v>-2.1829399999999999</v>
      </c>
      <c r="K745" s="140" t="s">
        <v>431</v>
      </c>
      <c r="L745" s="139">
        <v>6</v>
      </c>
    </row>
    <row r="746" spans="1:12" ht="13.5" hidden="1" customHeight="1">
      <c r="A746" s="140" t="s">
        <v>432</v>
      </c>
      <c r="B746" s="139">
        <v>0</v>
      </c>
      <c r="C746" s="140" t="s">
        <v>18</v>
      </c>
      <c r="D746" s="140" t="s">
        <v>19</v>
      </c>
      <c r="E746" s="139">
        <v>0.21820000000000001</v>
      </c>
      <c r="F746" s="139">
        <v>0.25740000000000002</v>
      </c>
      <c r="G746" s="139">
        <v>9.3739999999999994E-5</v>
      </c>
      <c r="H746" s="139">
        <v>-1.4959999999999999E-2</v>
      </c>
      <c r="I746" s="139">
        <v>1.5100000000000001E-3</v>
      </c>
      <c r="J746" s="139">
        <v>0.94527000000000005</v>
      </c>
      <c r="K746" s="140" t="s">
        <v>433</v>
      </c>
      <c r="L746" s="139">
        <v>0</v>
      </c>
    </row>
    <row r="747" spans="1:12" ht="13.5" hidden="1" customHeight="1">
      <c r="A747" s="140" t="s">
        <v>432</v>
      </c>
      <c r="B747" s="139">
        <v>0.5</v>
      </c>
      <c r="C747" s="140" t="s">
        <v>18</v>
      </c>
      <c r="D747" s="140" t="s">
        <v>19</v>
      </c>
      <c r="E747" s="139">
        <v>0.21820000000000001</v>
      </c>
      <c r="F747" s="139">
        <v>0.25740000000000002</v>
      </c>
      <c r="G747" s="139">
        <v>9.3739999999999994E-5</v>
      </c>
      <c r="H747" s="139">
        <v>-1.4959999999999999E-2</v>
      </c>
      <c r="I747" s="139">
        <v>1.5200000000000001E-3</v>
      </c>
      <c r="J747" s="139">
        <v>0.81657999999999997</v>
      </c>
      <c r="K747" s="140" t="s">
        <v>433</v>
      </c>
      <c r="L747" s="139">
        <v>0.5</v>
      </c>
    </row>
    <row r="748" spans="1:12" ht="13.5" hidden="1" customHeight="1">
      <c r="A748" s="140" t="s">
        <v>432</v>
      </c>
      <c r="B748" s="139">
        <v>1</v>
      </c>
      <c r="C748" s="140" t="s">
        <v>18</v>
      </c>
      <c r="D748" s="140" t="s">
        <v>19</v>
      </c>
      <c r="E748" s="139">
        <v>0.21820000000000001</v>
      </c>
      <c r="F748" s="139">
        <v>0.25740000000000002</v>
      </c>
      <c r="G748" s="139">
        <v>9.3739999999999994E-5</v>
      </c>
      <c r="H748" s="139">
        <v>-1.4959999999999999E-2</v>
      </c>
      <c r="I748" s="139">
        <v>1.5399999999999999E-3</v>
      </c>
      <c r="J748" s="139">
        <v>0.68789</v>
      </c>
      <c r="K748" s="140" t="s">
        <v>433</v>
      </c>
      <c r="L748" s="139">
        <v>1</v>
      </c>
    </row>
    <row r="749" spans="1:12" ht="13.5" hidden="1" customHeight="1">
      <c r="A749" s="140" t="s">
        <v>432</v>
      </c>
      <c r="B749" s="139">
        <v>1.5</v>
      </c>
      <c r="C749" s="140" t="s">
        <v>18</v>
      </c>
      <c r="D749" s="140" t="s">
        <v>19</v>
      </c>
      <c r="E749" s="139">
        <v>0.21820000000000001</v>
      </c>
      <c r="F749" s="139">
        <v>0.25740000000000002</v>
      </c>
      <c r="G749" s="139">
        <v>9.3739999999999994E-5</v>
      </c>
      <c r="H749" s="139">
        <v>-1.4959999999999999E-2</v>
      </c>
      <c r="I749" s="139">
        <v>1.58E-3</v>
      </c>
      <c r="J749" s="139">
        <v>0.55920999999999998</v>
      </c>
      <c r="K749" s="140" t="s">
        <v>433</v>
      </c>
      <c r="L749" s="139">
        <v>1.5</v>
      </c>
    </row>
    <row r="750" spans="1:12" ht="13.5" hidden="1" customHeight="1">
      <c r="A750" s="140" t="s">
        <v>432</v>
      </c>
      <c r="B750" s="139">
        <v>2</v>
      </c>
      <c r="C750" s="140" t="s">
        <v>18</v>
      </c>
      <c r="D750" s="140" t="s">
        <v>19</v>
      </c>
      <c r="E750" s="139">
        <v>0.21820000000000001</v>
      </c>
      <c r="F750" s="139">
        <v>0.25740000000000002</v>
      </c>
      <c r="G750" s="139">
        <v>9.3739999999999994E-5</v>
      </c>
      <c r="H750" s="139">
        <v>-1.4959999999999999E-2</v>
      </c>
      <c r="I750" s="139">
        <v>1.6299999999999999E-3</v>
      </c>
      <c r="J750" s="139">
        <v>0.43052000000000001</v>
      </c>
      <c r="K750" s="140" t="s">
        <v>433</v>
      </c>
      <c r="L750" s="139">
        <v>2</v>
      </c>
    </row>
    <row r="751" spans="1:12" ht="13.5" hidden="1" customHeight="1">
      <c r="A751" s="140" t="s">
        <v>432</v>
      </c>
      <c r="B751" s="139">
        <v>2.5</v>
      </c>
      <c r="C751" s="140" t="s">
        <v>18</v>
      </c>
      <c r="D751" s="140" t="s">
        <v>19</v>
      </c>
      <c r="E751" s="139">
        <v>0.21820000000000001</v>
      </c>
      <c r="F751" s="139">
        <v>0.25740000000000002</v>
      </c>
      <c r="G751" s="139">
        <v>9.3739999999999994E-5</v>
      </c>
      <c r="H751" s="139">
        <v>-1.4959999999999999E-2</v>
      </c>
      <c r="I751" s="139">
        <v>1.6800000000000001E-3</v>
      </c>
      <c r="J751" s="139">
        <v>0.30182999999999999</v>
      </c>
      <c r="K751" s="140" t="s">
        <v>433</v>
      </c>
      <c r="L751" s="139">
        <v>2.5</v>
      </c>
    </row>
    <row r="752" spans="1:12" ht="13.5" hidden="1" customHeight="1">
      <c r="A752" s="140" t="s">
        <v>432</v>
      </c>
      <c r="B752" s="139">
        <v>3</v>
      </c>
      <c r="C752" s="140" t="s">
        <v>18</v>
      </c>
      <c r="D752" s="140" t="s">
        <v>19</v>
      </c>
      <c r="E752" s="139">
        <v>0.21820000000000001</v>
      </c>
      <c r="F752" s="139">
        <v>0.25740000000000002</v>
      </c>
      <c r="G752" s="139">
        <v>9.3739999999999994E-5</v>
      </c>
      <c r="H752" s="139">
        <v>-1.4959999999999999E-2</v>
      </c>
      <c r="I752" s="139">
        <v>1.73E-3</v>
      </c>
      <c r="J752" s="139">
        <v>0.19869000000000001</v>
      </c>
      <c r="K752" s="140" t="s">
        <v>433</v>
      </c>
      <c r="L752" s="139">
        <v>3</v>
      </c>
    </row>
    <row r="753" spans="1:12" ht="13.5" hidden="1" customHeight="1">
      <c r="A753" s="140" t="s">
        <v>432</v>
      </c>
      <c r="B753" s="139">
        <v>3.5</v>
      </c>
      <c r="C753" s="140" t="s">
        <v>18</v>
      </c>
      <c r="D753" s="140" t="s">
        <v>19</v>
      </c>
      <c r="E753" s="139">
        <v>0.21820000000000001</v>
      </c>
      <c r="F753" s="139">
        <v>0.25740000000000002</v>
      </c>
      <c r="G753" s="139">
        <v>9.3739999999999994E-5</v>
      </c>
      <c r="H753" s="139">
        <v>-1.4959999999999999E-2</v>
      </c>
      <c r="I753" s="139">
        <v>1.7700000000000001E-3</v>
      </c>
      <c r="J753" s="139">
        <v>9.6159999999999995E-2</v>
      </c>
      <c r="K753" s="140" t="s">
        <v>433</v>
      </c>
      <c r="L753" s="139">
        <v>3.5</v>
      </c>
    </row>
    <row r="754" spans="1:12" ht="13.5" hidden="1" customHeight="1">
      <c r="A754" s="140" t="s">
        <v>432</v>
      </c>
      <c r="B754" s="139">
        <v>4</v>
      </c>
      <c r="C754" s="140" t="s">
        <v>18</v>
      </c>
      <c r="D754" s="140" t="s">
        <v>19</v>
      </c>
      <c r="E754" s="139">
        <v>0.21820000000000001</v>
      </c>
      <c r="F754" s="139">
        <v>0.25740000000000002</v>
      </c>
      <c r="G754" s="139">
        <v>9.3739999999999994E-5</v>
      </c>
      <c r="H754" s="139">
        <v>-1.4959999999999999E-2</v>
      </c>
      <c r="I754" s="139">
        <v>1.82E-3</v>
      </c>
      <c r="J754" s="139">
        <v>0.15121999999999999</v>
      </c>
      <c r="K754" s="140" t="s">
        <v>433</v>
      </c>
      <c r="L754" s="139">
        <v>4</v>
      </c>
    </row>
    <row r="755" spans="1:12" ht="13.5" hidden="1" customHeight="1">
      <c r="A755" s="140" t="s">
        <v>432</v>
      </c>
      <c r="B755" s="139">
        <v>4.5</v>
      </c>
      <c r="C755" s="140" t="s">
        <v>18</v>
      </c>
      <c r="D755" s="140" t="s">
        <v>19</v>
      </c>
      <c r="E755" s="139">
        <v>0.21820000000000001</v>
      </c>
      <c r="F755" s="139">
        <v>0.25740000000000002</v>
      </c>
      <c r="G755" s="139">
        <v>9.3739999999999994E-5</v>
      </c>
      <c r="H755" s="139">
        <v>-1.4959999999999999E-2</v>
      </c>
      <c r="I755" s="139">
        <v>1.8699999999999999E-3</v>
      </c>
      <c r="J755" s="139">
        <v>0.24717</v>
      </c>
      <c r="K755" s="140" t="s">
        <v>433</v>
      </c>
      <c r="L755" s="139">
        <v>4.5</v>
      </c>
    </row>
    <row r="756" spans="1:12" ht="13.5" hidden="1" customHeight="1">
      <c r="A756" s="140" t="s">
        <v>432</v>
      </c>
      <c r="B756" s="139">
        <v>5</v>
      </c>
      <c r="C756" s="140" t="s">
        <v>18</v>
      </c>
      <c r="D756" s="140" t="s">
        <v>19</v>
      </c>
      <c r="E756" s="139">
        <v>0.21820000000000001</v>
      </c>
      <c r="F756" s="139">
        <v>0.25740000000000002</v>
      </c>
      <c r="G756" s="139">
        <v>9.3739999999999994E-5</v>
      </c>
      <c r="H756" s="139">
        <v>-1.4959999999999999E-2</v>
      </c>
      <c r="I756" s="139">
        <v>1.92E-3</v>
      </c>
      <c r="J756" s="139">
        <v>0.34311000000000003</v>
      </c>
      <c r="K756" s="140" t="s">
        <v>433</v>
      </c>
      <c r="L756" s="139">
        <v>5</v>
      </c>
    </row>
    <row r="757" spans="1:12" ht="13.5" hidden="1" customHeight="1">
      <c r="A757" s="140" t="s">
        <v>432</v>
      </c>
      <c r="B757" s="139">
        <v>5.5</v>
      </c>
      <c r="C757" s="140" t="s">
        <v>18</v>
      </c>
      <c r="D757" s="140" t="s">
        <v>19</v>
      </c>
      <c r="E757" s="139">
        <v>0.21820000000000001</v>
      </c>
      <c r="F757" s="139">
        <v>0.25740000000000002</v>
      </c>
      <c r="G757" s="139">
        <v>9.3739999999999994E-5</v>
      </c>
      <c r="H757" s="139">
        <v>-1.4959999999999999E-2</v>
      </c>
      <c r="I757" s="139">
        <v>1.9599999999999999E-3</v>
      </c>
      <c r="J757" s="139">
        <v>0.43906000000000001</v>
      </c>
      <c r="K757" s="140" t="s">
        <v>433</v>
      </c>
      <c r="L757" s="139">
        <v>5.5</v>
      </c>
    </row>
    <row r="758" spans="1:12" ht="13.5" hidden="1" customHeight="1">
      <c r="A758" s="140" t="s">
        <v>432</v>
      </c>
      <c r="B758" s="139">
        <v>6</v>
      </c>
      <c r="C758" s="140" t="s">
        <v>18</v>
      </c>
      <c r="D758" s="140" t="s">
        <v>19</v>
      </c>
      <c r="E758" s="139">
        <v>0.21820000000000001</v>
      </c>
      <c r="F758" s="139">
        <v>0.25740000000000002</v>
      </c>
      <c r="G758" s="139">
        <v>9.3739999999999994E-5</v>
      </c>
      <c r="H758" s="139">
        <v>-1.4959999999999999E-2</v>
      </c>
      <c r="I758" s="139">
        <v>2.0100000000000001E-3</v>
      </c>
      <c r="J758" s="139">
        <v>0.53500000000000003</v>
      </c>
      <c r="K758" s="140" t="s">
        <v>433</v>
      </c>
      <c r="L758" s="139">
        <v>6</v>
      </c>
    </row>
    <row r="759" spans="1:12" ht="13.5" hidden="1" customHeight="1">
      <c r="A759" s="140" t="s">
        <v>432</v>
      </c>
      <c r="B759" s="139">
        <v>0</v>
      </c>
      <c r="C759" s="140" t="s">
        <v>18</v>
      </c>
      <c r="D759" s="140" t="s">
        <v>19</v>
      </c>
      <c r="E759" s="139">
        <v>-0.29409999999999997</v>
      </c>
      <c r="F759" s="139">
        <v>-0.19189999999999999</v>
      </c>
      <c r="G759" s="139">
        <v>-1.0280000000000001E-4</v>
      </c>
      <c r="H759" s="139">
        <v>-1.728E-2</v>
      </c>
      <c r="I759" s="139">
        <v>-8.8999999999999995E-4</v>
      </c>
      <c r="J759" s="139">
        <v>-0.64390000000000003</v>
      </c>
      <c r="K759" s="140" t="s">
        <v>433</v>
      </c>
      <c r="L759" s="139">
        <v>0</v>
      </c>
    </row>
    <row r="760" spans="1:12" ht="13.5" hidden="1" customHeight="1">
      <c r="A760" s="140" t="s">
        <v>432</v>
      </c>
      <c r="B760" s="139">
        <v>0.5</v>
      </c>
      <c r="C760" s="140" t="s">
        <v>18</v>
      </c>
      <c r="D760" s="140" t="s">
        <v>19</v>
      </c>
      <c r="E760" s="139">
        <v>-0.29409999999999997</v>
      </c>
      <c r="F760" s="139">
        <v>-0.19189999999999999</v>
      </c>
      <c r="G760" s="139">
        <v>-1.0280000000000001E-4</v>
      </c>
      <c r="H760" s="139">
        <v>-1.728E-2</v>
      </c>
      <c r="I760" s="139">
        <v>-8.9999999999999998E-4</v>
      </c>
      <c r="J760" s="139">
        <v>-0.55205000000000004</v>
      </c>
      <c r="K760" s="140" t="s">
        <v>433</v>
      </c>
      <c r="L760" s="139">
        <v>0.5</v>
      </c>
    </row>
    <row r="761" spans="1:12" ht="13.5" hidden="1" customHeight="1">
      <c r="A761" s="140" t="s">
        <v>432</v>
      </c>
      <c r="B761" s="139">
        <v>1</v>
      </c>
      <c r="C761" s="140" t="s">
        <v>18</v>
      </c>
      <c r="D761" s="140" t="s">
        <v>19</v>
      </c>
      <c r="E761" s="139">
        <v>-0.29409999999999997</v>
      </c>
      <c r="F761" s="139">
        <v>-0.19189999999999999</v>
      </c>
      <c r="G761" s="139">
        <v>-1.0280000000000001E-4</v>
      </c>
      <c r="H761" s="139">
        <v>-1.728E-2</v>
      </c>
      <c r="I761" s="139">
        <v>-9.1E-4</v>
      </c>
      <c r="J761" s="139">
        <v>-0.4602</v>
      </c>
      <c r="K761" s="140" t="s">
        <v>433</v>
      </c>
      <c r="L761" s="139">
        <v>1</v>
      </c>
    </row>
    <row r="762" spans="1:12" ht="13.5" hidden="1" customHeight="1">
      <c r="A762" s="140" t="s">
        <v>432</v>
      </c>
      <c r="B762" s="139">
        <v>1.5</v>
      </c>
      <c r="C762" s="140" t="s">
        <v>18</v>
      </c>
      <c r="D762" s="140" t="s">
        <v>19</v>
      </c>
      <c r="E762" s="139">
        <v>-0.29409999999999997</v>
      </c>
      <c r="F762" s="139">
        <v>-0.19189999999999999</v>
      </c>
      <c r="G762" s="139">
        <v>-1.0280000000000001E-4</v>
      </c>
      <c r="H762" s="139">
        <v>-1.728E-2</v>
      </c>
      <c r="I762" s="139">
        <v>-9.2000000000000003E-4</v>
      </c>
      <c r="J762" s="139">
        <v>-0.36836000000000002</v>
      </c>
      <c r="K762" s="140" t="s">
        <v>433</v>
      </c>
      <c r="L762" s="139">
        <v>1.5</v>
      </c>
    </row>
    <row r="763" spans="1:12" ht="13.5" hidden="1" customHeight="1">
      <c r="A763" s="140" t="s">
        <v>432</v>
      </c>
      <c r="B763" s="139">
        <v>2</v>
      </c>
      <c r="C763" s="140" t="s">
        <v>18</v>
      </c>
      <c r="D763" s="140" t="s">
        <v>19</v>
      </c>
      <c r="E763" s="139">
        <v>-0.29409999999999997</v>
      </c>
      <c r="F763" s="139">
        <v>-0.19189999999999999</v>
      </c>
      <c r="G763" s="139">
        <v>-1.0280000000000001E-4</v>
      </c>
      <c r="H763" s="139">
        <v>-1.728E-2</v>
      </c>
      <c r="I763" s="139">
        <v>-9.3000000000000005E-4</v>
      </c>
      <c r="J763" s="139">
        <v>-0.27650999999999998</v>
      </c>
      <c r="K763" s="140" t="s">
        <v>433</v>
      </c>
      <c r="L763" s="139">
        <v>2</v>
      </c>
    </row>
    <row r="764" spans="1:12" ht="13.5" hidden="1" customHeight="1">
      <c r="A764" s="140" t="s">
        <v>432</v>
      </c>
      <c r="B764" s="139">
        <v>2.5</v>
      </c>
      <c r="C764" s="140" t="s">
        <v>18</v>
      </c>
      <c r="D764" s="140" t="s">
        <v>19</v>
      </c>
      <c r="E764" s="139">
        <v>-0.29409999999999997</v>
      </c>
      <c r="F764" s="139">
        <v>-0.19189999999999999</v>
      </c>
      <c r="G764" s="139">
        <v>-1.0280000000000001E-4</v>
      </c>
      <c r="H764" s="139">
        <v>-1.728E-2</v>
      </c>
      <c r="I764" s="139">
        <v>-9.3999999999999997E-4</v>
      </c>
      <c r="J764" s="139">
        <v>-0.18465999999999999</v>
      </c>
      <c r="K764" s="140" t="s">
        <v>433</v>
      </c>
      <c r="L764" s="139">
        <v>2.5</v>
      </c>
    </row>
    <row r="765" spans="1:12" ht="13.5" hidden="1" customHeight="1">
      <c r="A765" s="140" t="s">
        <v>432</v>
      </c>
      <c r="B765" s="139">
        <v>3</v>
      </c>
      <c r="C765" s="140" t="s">
        <v>18</v>
      </c>
      <c r="D765" s="140" t="s">
        <v>19</v>
      </c>
      <c r="E765" s="139">
        <v>-0.29409999999999997</v>
      </c>
      <c r="F765" s="139">
        <v>-0.19189999999999999</v>
      </c>
      <c r="G765" s="139">
        <v>-1.0280000000000001E-4</v>
      </c>
      <c r="H765" s="139">
        <v>-1.728E-2</v>
      </c>
      <c r="I765" s="139">
        <v>-9.5E-4</v>
      </c>
      <c r="J765" s="139">
        <v>-9.2810000000000004E-2</v>
      </c>
      <c r="K765" s="140" t="s">
        <v>433</v>
      </c>
      <c r="L765" s="139">
        <v>3</v>
      </c>
    </row>
    <row r="766" spans="1:12" ht="13.5" hidden="1" customHeight="1">
      <c r="A766" s="140" t="s">
        <v>432</v>
      </c>
      <c r="B766" s="139">
        <v>3.5</v>
      </c>
      <c r="C766" s="140" t="s">
        <v>18</v>
      </c>
      <c r="D766" s="140" t="s">
        <v>19</v>
      </c>
      <c r="E766" s="139">
        <v>-0.29409999999999997</v>
      </c>
      <c r="F766" s="139">
        <v>-0.19189999999999999</v>
      </c>
      <c r="G766" s="139">
        <v>-1.0280000000000001E-4</v>
      </c>
      <c r="H766" s="139">
        <v>-1.728E-2</v>
      </c>
      <c r="I766" s="139">
        <v>-9.6000000000000002E-4</v>
      </c>
      <c r="J766" s="139">
        <v>-9.7000000000000005E-4</v>
      </c>
      <c r="K766" s="140" t="s">
        <v>433</v>
      </c>
      <c r="L766" s="139">
        <v>3.5</v>
      </c>
    </row>
    <row r="767" spans="1:12" ht="13.5" hidden="1" customHeight="1">
      <c r="A767" s="140" t="s">
        <v>432</v>
      </c>
      <c r="B767" s="139">
        <v>4</v>
      </c>
      <c r="C767" s="140" t="s">
        <v>18</v>
      </c>
      <c r="D767" s="140" t="s">
        <v>19</v>
      </c>
      <c r="E767" s="139">
        <v>-0.29409999999999997</v>
      </c>
      <c r="F767" s="139">
        <v>-0.19189999999999999</v>
      </c>
      <c r="G767" s="139">
        <v>-1.0280000000000001E-4</v>
      </c>
      <c r="H767" s="139">
        <v>-1.728E-2</v>
      </c>
      <c r="I767" s="139">
        <v>-9.7000000000000005E-4</v>
      </c>
      <c r="J767" s="139">
        <v>-8.4229999999999999E-2</v>
      </c>
      <c r="K767" s="140" t="s">
        <v>433</v>
      </c>
      <c r="L767" s="139">
        <v>4</v>
      </c>
    </row>
    <row r="768" spans="1:12" ht="13.5" hidden="1" customHeight="1">
      <c r="A768" s="140" t="s">
        <v>432</v>
      </c>
      <c r="B768" s="139">
        <v>4.5</v>
      </c>
      <c r="C768" s="140" t="s">
        <v>18</v>
      </c>
      <c r="D768" s="140" t="s">
        <v>19</v>
      </c>
      <c r="E768" s="139">
        <v>-0.29409999999999997</v>
      </c>
      <c r="F768" s="139">
        <v>-0.19189999999999999</v>
      </c>
      <c r="G768" s="139">
        <v>-1.0280000000000001E-4</v>
      </c>
      <c r="H768" s="139">
        <v>-1.728E-2</v>
      </c>
      <c r="I768" s="139">
        <v>-1.01E-3</v>
      </c>
      <c r="J768" s="139">
        <v>-0.21292</v>
      </c>
      <c r="K768" s="140" t="s">
        <v>433</v>
      </c>
      <c r="L768" s="139">
        <v>4.5</v>
      </c>
    </row>
    <row r="769" spans="1:12" ht="13.5" hidden="1" customHeight="1">
      <c r="A769" s="140" t="s">
        <v>432</v>
      </c>
      <c r="B769" s="139">
        <v>5</v>
      </c>
      <c r="C769" s="140" t="s">
        <v>18</v>
      </c>
      <c r="D769" s="140" t="s">
        <v>19</v>
      </c>
      <c r="E769" s="139">
        <v>-0.29409999999999997</v>
      </c>
      <c r="F769" s="139">
        <v>-0.19189999999999999</v>
      </c>
      <c r="G769" s="139">
        <v>-1.0280000000000001E-4</v>
      </c>
      <c r="H769" s="139">
        <v>-1.728E-2</v>
      </c>
      <c r="I769" s="139">
        <v>-1.06E-3</v>
      </c>
      <c r="J769" s="139">
        <v>-0.34160000000000001</v>
      </c>
      <c r="K769" s="140" t="s">
        <v>433</v>
      </c>
      <c r="L769" s="139">
        <v>5</v>
      </c>
    </row>
    <row r="770" spans="1:12" ht="13.5" hidden="1" customHeight="1">
      <c r="A770" s="140" t="s">
        <v>432</v>
      </c>
      <c r="B770" s="139">
        <v>5.5</v>
      </c>
      <c r="C770" s="140" t="s">
        <v>18</v>
      </c>
      <c r="D770" s="140" t="s">
        <v>19</v>
      </c>
      <c r="E770" s="139">
        <v>-0.29409999999999997</v>
      </c>
      <c r="F770" s="139">
        <v>-0.19189999999999999</v>
      </c>
      <c r="G770" s="139">
        <v>-1.0280000000000001E-4</v>
      </c>
      <c r="H770" s="139">
        <v>-1.728E-2</v>
      </c>
      <c r="I770" s="139">
        <v>-1.1100000000000001E-3</v>
      </c>
      <c r="J770" s="139">
        <v>-0.47028999999999999</v>
      </c>
      <c r="K770" s="140" t="s">
        <v>433</v>
      </c>
      <c r="L770" s="139">
        <v>5.5</v>
      </c>
    </row>
    <row r="771" spans="1:12" ht="13.5" hidden="1" customHeight="1">
      <c r="A771" s="140" t="s">
        <v>432</v>
      </c>
      <c r="B771" s="139">
        <v>6</v>
      </c>
      <c r="C771" s="140" t="s">
        <v>18</v>
      </c>
      <c r="D771" s="140" t="s">
        <v>19</v>
      </c>
      <c r="E771" s="139">
        <v>-0.29409999999999997</v>
      </c>
      <c r="F771" s="139">
        <v>-0.19189999999999999</v>
      </c>
      <c r="G771" s="139">
        <v>-1.0280000000000001E-4</v>
      </c>
      <c r="H771" s="139">
        <v>-1.728E-2</v>
      </c>
      <c r="I771" s="139">
        <v>-1.15E-3</v>
      </c>
      <c r="J771" s="139">
        <v>-0.59897999999999996</v>
      </c>
      <c r="K771" s="140" t="s">
        <v>433</v>
      </c>
      <c r="L771" s="139">
        <v>6</v>
      </c>
    </row>
    <row r="772" spans="1:12" ht="13.5" hidden="1" customHeight="1">
      <c r="A772" s="140" t="s">
        <v>434</v>
      </c>
      <c r="B772" s="139">
        <v>0</v>
      </c>
      <c r="C772" s="140" t="s">
        <v>18</v>
      </c>
      <c r="D772" s="140" t="s">
        <v>19</v>
      </c>
      <c r="E772" s="139">
        <v>0.54169999999999996</v>
      </c>
      <c r="F772" s="139">
        <v>-0.86839999999999995</v>
      </c>
      <c r="G772" s="139">
        <v>1.6999999999999999E-3</v>
      </c>
      <c r="H772" s="139">
        <v>0.17610000000000001</v>
      </c>
      <c r="I772" s="139">
        <v>1.97E-3</v>
      </c>
      <c r="J772" s="139">
        <v>0.27746999999999999</v>
      </c>
      <c r="K772" s="140" t="s">
        <v>435</v>
      </c>
      <c r="L772" s="139">
        <v>0</v>
      </c>
    </row>
    <row r="773" spans="1:12" ht="13.5" hidden="1" customHeight="1">
      <c r="A773" s="140" t="s">
        <v>434</v>
      </c>
      <c r="B773" s="139">
        <v>0.5</v>
      </c>
      <c r="C773" s="140" t="s">
        <v>18</v>
      </c>
      <c r="D773" s="140" t="s">
        <v>19</v>
      </c>
      <c r="E773" s="139">
        <v>0.54169999999999996</v>
      </c>
      <c r="F773" s="139">
        <v>-0.21490000000000001</v>
      </c>
      <c r="G773" s="139">
        <v>1.6999999999999999E-3</v>
      </c>
      <c r="H773" s="139">
        <v>0.17610000000000001</v>
      </c>
      <c r="I773" s="139">
        <v>1.9400000000000001E-3</v>
      </c>
      <c r="J773" s="139">
        <v>0.54832000000000003</v>
      </c>
      <c r="K773" s="140" t="s">
        <v>435</v>
      </c>
      <c r="L773" s="139">
        <v>0.5</v>
      </c>
    </row>
    <row r="774" spans="1:12" ht="13.5" hidden="1" customHeight="1">
      <c r="A774" s="140" t="s">
        <v>434</v>
      </c>
      <c r="B774" s="139">
        <v>1</v>
      </c>
      <c r="C774" s="140" t="s">
        <v>18</v>
      </c>
      <c r="D774" s="140" t="s">
        <v>19</v>
      </c>
      <c r="E774" s="139">
        <v>0.54169999999999996</v>
      </c>
      <c r="F774" s="139">
        <v>0.43859999999999999</v>
      </c>
      <c r="G774" s="139">
        <v>1.6999999999999999E-3</v>
      </c>
      <c r="H774" s="139">
        <v>0.17610000000000001</v>
      </c>
      <c r="I774" s="139">
        <v>1.91E-3</v>
      </c>
      <c r="J774" s="139">
        <v>0.49242000000000002</v>
      </c>
      <c r="K774" s="140" t="s">
        <v>435</v>
      </c>
      <c r="L774" s="139">
        <v>1</v>
      </c>
    </row>
    <row r="775" spans="1:12" ht="13.5" hidden="1" customHeight="1">
      <c r="A775" s="140" t="s">
        <v>434</v>
      </c>
      <c r="B775" s="139">
        <v>1.5</v>
      </c>
      <c r="C775" s="140" t="s">
        <v>18</v>
      </c>
      <c r="D775" s="140" t="s">
        <v>19</v>
      </c>
      <c r="E775" s="139">
        <v>0.54169999999999996</v>
      </c>
      <c r="F775" s="139">
        <v>1.0921000000000001</v>
      </c>
      <c r="G775" s="139">
        <v>1.6999999999999999E-3</v>
      </c>
      <c r="H775" s="139">
        <v>0.17610000000000001</v>
      </c>
      <c r="I775" s="139">
        <v>1.8699999999999999E-3</v>
      </c>
      <c r="J775" s="139">
        <v>0.22447</v>
      </c>
      <c r="K775" s="140" t="s">
        <v>435</v>
      </c>
      <c r="L775" s="139">
        <v>1.5</v>
      </c>
    </row>
    <row r="776" spans="1:12" ht="13.5" hidden="1" customHeight="1">
      <c r="A776" s="140" t="s">
        <v>434</v>
      </c>
      <c r="B776" s="139">
        <v>2</v>
      </c>
      <c r="C776" s="140" t="s">
        <v>18</v>
      </c>
      <c r="D776" s="140" t="s">
        <v>19</v>
      </c>
      <c r="E776" s="139">
        <v>0.54169999999999996</v>
      </c>
      <c r="F776" s="139">
        <v>1.7456</v>
      </c>
      <c r="G776" s="139">
        <v>1.6999999999999999E-3</v>
      </c>
      <c r="H776" s="139">
        <v>0.17610000000000001</v>
      </c>
      <c r="I776" s="139">
        <v>2.3600000000000001E-3</v>
      </c>
      <c r="J776" s="139">
        <v>-1.8079999999999999E-2</v>
      </c>
      <c r="K776" s="140" t="s">
        <v>435</v>
      </c>
      <c r="L776" s="139">
        <v>2</v>
      </c>
    </row>
    <row r="777" spans="1:12" ht="13.5" hidden="1" customHeight="1">
      <c r="A777" s="140" t="s">
        <v>434</v>
      </c>
      <c r="B777" s="139">
        <v>2.5</v>
      </c>
      <c r="C777" s="140" t="s">
        <v>18</v>
      </c>
      <c r="D777" s="140" t="s">
        <v>19</v>
      </c>
      <c r="E777" s="139">
        <v>0.54169999999999996</v>
      </c>
      <c r="F777" s="139">
        <v>2.3990999999999998</v>
      </c>
      <c r="G777" s="139">
        <v>1.6999999999999999E-3</v>
      </c>
      <c r="H777" s="139">
        <v>0.17610000000000001</v>
      </c>
      <c r="I777" s="139">
        <v>3.1900000000000001E-3</v>
      </c>
      <c r="J777" s="139">
        <v>-0.58736999999999995</v>
      </c>
      <c r="K777" s="140" t="s">
        <v>435</v>
      </c>
      <c r="L777" s="139">
        <v>2.5</v>
      </c>
    </row>
    <row r="778" spans="1:12" ht="13.5" hidden="1" customHeight="1">
      <c r="A778" s="140" t="s">
        <v>434</v>
      </c>
      <c r="B778" s="139">
        <v>3</v>
      </c>
      <c r="C778" s="140" t="s">
        <v>18</v>
      </c>
      <c r="D778" s="140" t="s">
        <v>19</v>
      </c>
      <c r="E778" s="139">
        <v>0.54169999999999996</v>
      </c>
      <c r="F778" s="139">
        <v>3.0526</v>
      </c>
      <c r="G778" s="139">
        <v>1.6999999999999999E-3</v>
      </c>
      <c r="H778" s="139">
        <v>0.17610000000000001</v>
      </c>
      <c r="I778" s="139">
        <v>4.0099999999999997E-3</v>
      </c>
      <c r="J778" s="139">
        <v>-1.48342</v>
      </c>
      <c r="K778" s="140" t="s">
        <v>435</v>
      </c>
      <c r="L778" s="139">
        <v>3</v>
      </c>
    </row>
    <row r="779" spans="1:12" ht="13.5" hidden="1" customHeight="1">
      <c r="A779" s="140" t="s">
        <v>434</v>
      </c>
      <c r="B779" s="139">
        <v>0</v>
      </c>
      <c r="C779" s="140" t="s">
        <v>18</v>
      </c>
      <c r="D779" s="140" t="s">
        <v>19</v>
      </c>
      <c r="E779" s="139">
        <v>-0.68169999999999997</v>
      </c>
      <c r="F779" s="139">
        <v>-1.8022</v>
      </c>
      <c r="G779" s="139">
        <v>-1.6999999999999999E-3</v>
      </c>
      <c r="H779" s="139">
        <v>4.573E-2</v>
      </c>
      <c r="I779" s="139">
        <v>-3.3899999999999998E-3</v>
      </c>
      <c r="J779" s="139">
        <v>-1.0083899999999999</v>
      </c>
      <c r="K779" s="140" t="s">
        <v>435</v>
      </c>
      <c r="L779" s="139">
        <v>0</v>
      </c>
    </row>
    <row r="780" spans="1:12" ht="13.5" hidden="1" customHeight="1">
      <c r="A780" s="140" t="s">
        <v>434</v>
      </c>
      <c r="B780" s="139">
        <v>0.5</v>
      </c>
      <c r="C780" s="140" t="s">
        <v>18</v>
      </c>
      <c r="D780" s="140" t="s">
        <v>19</v>
      </c>
      <c r="E780" s="139">
        <v>-0.68169999999999997</v>
      </c>
      <c r="F780" s="139">
        <v>-1.1487000000000001</v>
      </c>
      <c r="G780" s="139">
        <v>-1.6999999999999999E-3</v>
      </c>
      <c r="H780" s="139">
        <v>4.573E-2</v>
      </c>
      <c r="I780" s="139">
        <v>-3.5400000000000002E-3</v>
      </c>
      <c r="J780" s="139">
        <v>-0.27068999999999999</v>
      </c>
      <c r="K780" s="140" t="s">
        <v>435</v>
      </c>
      <c r="L780" s="139">
        <v>0.5</v>
      </c>
    </row>
    <row r="781" spans="1:12" ht="13.5" hidden="1" customHeight="1">
      <c r="A781" s="140" t="s">
        <v>434</v>
      </c>
      <c r="B781" s="139">
        <v>1</v>
      </c>
      <c r="C781" s="140" t="s">
        <v>18</v>
      </c>
      <c r="D781" s="140" t="s">
        <v>19</v>
      </c>
      <c r="E781" s="139">
        <v>-0.68169999999999997</v>
      </c>
      <c r="F781" s="139">
        <v>-0.49519999999999997</v>
      </c>
      <c r="G781" s="139">
        <v>-1.6999999999999999E-3</v>
      </c>
      <c r="H781" s="139">
        <v>4.573E-2</v>
      </c>
      <c r="I781" s="139">
        <v>-3.6900000000000001E-3</v>
      </c>
      <c r="J781" s="139">
        <v>0.12374</v>
      </c>
      <c r="K781" s="140" t="s">
        <v>435</v>
      </c>
      <c r="L781" s="139">
        <v>1</v>
      </c>
    </row>
    <row r="782" spans="1:12" ht="13.5" hidden="1" customHeight="1">
      <c r="A782" s="140" t="s">
        <v>434</v>
      </c>
      <c r="B782" s="139">
        <v>1.5</v>
      </c>
      <c r="C782" s="140" t="s">
        <v>18</v>
      </c>
      <c r="D782" s="140" t="s">
        <v>19</v>
      </c>
      <c r="E782" s="139">
        <v>-0.68169999999999997</v>
      </c>
      <c r="F782" s="139">
        <v>0.1583</v>
      </c>
      <c r="G782" s="139">
        <v>-1.6999999999999999E-3</v>
      </c>
      <c r="H782" s="139">
        <v>4.573E-2</v>
      </c>
      <c r="I782" s="139">
        <v>-3.8400000000000001E-3</v>
      </c>
      <c r="J782" s="139">
        <v>0.10152</v>
      </c>
      <c r="K782" s="140" t="s">
        <v>435</v>
      </c>
      <c r="L782" s="139">
        <v>1.5</v>
      </c>
    </row>
    <row r="783" spans="1:12" ht="13.5" hidden="1" customHeight="1">
      <c r="A783" s="140" t="s">
        <v>434</v>
      </c>
      <c r="B783" s="139">
        <v>2</v>
      </c>
      <c r="C783" s="140" t="s">
        <v>18</v>
      </c>
      <c r="D783" s="140" t="s">
        <v>19</v>
      </c>
      <c r="E783" s="139">
        <v>-0.68169999999999997</v>
      </c>
      <c r="F783" s="139">
        <v>0.81179999999999997</v>
      </c>
      <c r="G783" s="139">
        <v>-1.6999999999999999E-3</v>
      </c>
      <c r="H783" s="139">
        <v>4.573E-2</v>
      </c>
      <c r="I783" s="139">
        <v>-4.0800000000000003E-3</v>
      </c>
      <c r="J783" s="139">
        <v>-0.59963</v>
      </c>
      <c r="K783" s="140" t="s">
        <v>435</v>
      </c>
      <c r="L783" s="139">
        <v>2</v>
      </c>
    </row>
    <row r="784" spans="1:12" ht="13.5" hidden="1" customHeight="1">
      <c r="A784" s="140" t="s">
        <v>434</v>
      </c>
      <c r="B784" s="139">
        <v>2.5</v>
      </c>
      <c r="C784" s="140" t="s">
        <v>18</v>
      </c>
      <c r="D784" s="140" t="s">
        <v>19</v>
      </c>
      <c r="E784" s="139">
        <v>-0.68169999999999997</v>
      </c>
      <c r="F784" s="139">
        <v>1.4653</v>
      </c>
      <c r="G784" s="139">
        <v>-1.6999999999999999E-3</v>
      </c>
      <c r="H784" s="139">
        <v>4.573E-2</v>
      </c>
      <c r="I784" s="139">
        <v>-4.9399999999999999E-3</v>
      </c>
      <c r="J784" s="139">
        <v>-1.63578</v>
      </c>
      <c r="K784" s="140" t="s">
        <v>435</v>
      </c>
      <c r="L784" s="139">
        <v>2.5</v>
      </c>
    </row>
    <row r="785" spans="1:12" ht="13.5" hidden="1" customHeight="1">
      <c r="A785" s="140" t="s">
        <v>434</v>
      </c>
      <c r="B785" s="139">
        <v>3</v>
      </c>
      <c r="C785" s="140" t="s">
        <v>18</v>
      </c>
      <c r="D785" s="140" t="s">
        <v>19</v>
      </c>
      <c r="E785" s="139">
        <v>-0.68169999999999997</v>
      </c>
      <c r="F785" s="139">
        <v>2.1187999999999998</v>
      </c>
      <c r="G785" s="139">
        <v>-1.6999999999999999E-3</v>
      </c>
      <c r="H785" s="139">
        <v>4.573E-2</v>
      </c>
      <c r="I785" s="139">
        <v>-5.79E-3</v>
      </c>
      <c r="J785" s="139">
        <v>-2.9986799999999998</v>
      </c>
      <c r="K785" s="140" t="s">
        <v>435</v>
      </c>
      <c r="L785" s="139">
        <v>3</v>
      </c>
    </row>
    <row r="786" spans="1:12" ht="13.5" hidden="1" customHeight="1">
      <c r="A786" s="140" t="s">
        <v>436</v>
      </c>
      <c r="B786" s="139">
        <v>0</v>
      </c>
      <c r="C786" s="140" t="s">
        <v>18</v>
      </c>
      <c r="D786" s="140" t="s">
        <v>19</v>
      </c>
      <c r="E786" s="139">
        <v>0.1517</v>
      </c>
      <c r="F786" s="139">
        <v>-1.9032</v>
      </c>
      <c r="G786" s="139">
        <v>4.9200000000000003E-4</v>
      </c>
      <c r="H786" s="139">
        <v>-0.26164999999999999</v>
      </c>
      <c r="I786" s="139">
        <v>2.5600000000000002E-3</v>
      </c>
      <c r="J786" s="139">
        <v>0.21726000000000001</v>
      </c>
      <c r="K786" s="140" t="s">
        <v>437</v>
      </c>
      <c r="L786" s="139">
        <v>0</v>
      </c>
    </row>
    <row r="787" spans="1:12" ht="13.5" hidden="1" customHeight="1">
      <c r="A787" s="140" t="s">
        <v>436</v>
      </c>
      <c r="B787" s="139">
        <v>0.5</v>
      </c>
      <c r="C787" s="140" t="s">
        <v>18</v>
      </c>
      <c r="D787" s="140" t="s">
        <v>19</v>
      </c>
      <c r="E787" s="139">
        <v>0.1517</v>
      </c>
      <c r="F787" s="139">
        <v>-1.2497</v>
      </c>
      <c r="G787" s="139">
        <v>4.9200000000000003E-4</v>
      </c>
      <c r="H787" s="139">
        <v>-0.26164999999999999</v>
      </c>
      <c r="I787" s="139">
        <v>2.5999999999999999E-3</v>
      </c>
      <c r="J787" s="139">
        <v>1.0055000000000001</v>
      </c>
      <c r="K787" s="140" t="s">
        <v>437</v>
      </c>
      <c r="L787" s="139">
        <v>0.5</v>
      </c>
    </row>
    <row r="788" spans="1:12" ht="13.5" hidden="1" customHeight="1">
      <c r="A788" s="140" t="s">
        <v>436</v>
      </c>
      <c r="B788" s="139">
        <v>1</v>
      </c>
      <c r="C788" s="140" t="s">
        <v>18</v>
      </c>
      <c r="D788" s="140" t="s">
        <v>19</v>
      </c>
      <c r="E788" s="139">
        <v>0.1517</v>
      </c>
      <c r="F788" s="139">
        <v>-0.59619999999999995</v>
      </c>
      <c r="G788" s="139">
        <v>4.9200000000000003E-4</v>
      </c>
      <c r="H788" s="139">
        <v>-0.26164999999999999</v>
      </c>
      <c r="I788" s="139">
        <v>2.63E-3</v>
      </c>
      <c r="J788" s="139">
        <v>1.46699</v>
      </c>
      <c r="K788" s="140" t="s">
        <v>437</v>
      </c>
      <c r="L788" s="139">
        <v>1</v>
      </c>
    </row>
    <row r="789" spans="1:12" ht="13.5" hidden="1" customHeight="1">
      <c r="A789" s="140" t="s">
        <v>436</v>
      </c>
      <c r="B789" s="139">
        <v>1.5</v>
      </c>
      <c r="C789" s="140" t="s">
        <v>18</v>
      </c>
      <c r="D789" s="140" t="s">
        <v>19</v>
      </c>
      <c r="E789" s="139">
        <v>0.1517</v>
      </c>
      <c r="F789" s="139">
        <v>5.7299999999999997E-2</v>
      </c>
      <c r="G789" s="139">
        <v>4.9200000000000003E-4</v>
      </c>
      <c r="H789" s="139">
        <v>-0.26164999999999999</v>
      </c>
      <c r="I789" s="139">
        <v>2.6700000000000001E-3</v>
      </c>
      <c r="J789" s="139">
        <v>1.61</v>
      </c>
      <c r="K789" s="140" t="s">
        <v>437</v>
      </c>
      <c r="L789" s="139">
        <v>1.5</v>
      </c>
    </row>
    <row r="790" spans="1:12" ht="13.5" hidden="1" customHeight="1">
      <c r="A790" s="140" t="s">
        <v>436</v>
      </c>
      <c r="B790" s="139">
        <v>2</v>
      </c>
      <c r="C790" s="140" t="s">
        <v>18</v>
      </c>
      <c r="D790" s="140" t="s">
        <v>19</v>
      </c>
      <c r="E790" s="139">
        <v>0.1517</v>
      </c>
      <c r="F790" s="139">
        <v>0.71079999999999999</v>
      </c>
      <c r="G790" s="139">
        <v>4.9200000000000003E-4</v>
      </c>
      <c r="H790" s="139">
        <v>-0.26164999999999999</v>
      </c>
      <c r="I790" s="139">
        <v>2.7000000000000001E-3</v>
      </c>
      <c r="J790" s="139">
        <v>1.43862</v>
      </c>
      <c r="K790" s="140" t="s">
        <v>437</v>
      </c>
      <c r="L790" s="139">
        <v>2</v>
      </c>
    </row>
    <row r="791" spans="1:12" ht="13.5" hidden="1" customHeight="1">
      <c r="A791" s="140" t="s">
        <v>436</v>
      </c>
      <c r="B791" s="139">
        <v>2.5</v>
      </c>
      <c r="C791" s="140" t="s">
        <v>18</v>
      </c>
      <c r="D791" s="140" t="s">
        <v>19</v>
      </c>
      <c r="E791" s="139">
        <v>0.1517</v>
      </c>
      <c r="F791" s="139">
        <v>1.3643000000000001</v>
      </c>
      <c r="G791" s="139">
        <v>4.9200000000000003E-4</v>
      </c>
      <c r="H791" s="139">
        <v>-0.26164999999999999</v>
      </c>
      <c r="I791" s="139">
        <v>2.8600000000000001E-3</v>
      </c>
      <c r="J791" s="139">
        <v>1.0538400000000001</v>
      </c>
      <c r="K791" s="140" t="s">
        <v>437</v>
      </c>
      <c r="L791" s="139">
        <v>2.5</v>
      </c>
    </row>
    <row r="792" spans="1:12" ht="13.5" hidden="1" customHeight="1">
      <c r="A792" s="140" t="s">
        <v>436</v>
      </c>
      <c r="B792" s="139">
        <v>3</v>
      </c>
      <c r="C792" s="140" t="s">
        <v>18</v>
      </c>
      <c r="D792" s="140" t="s">
        <v>19</v>
      </c>
      <c r="E792" s="139">
        <v>0.1517</v>
      </c>
      <c r="F792" s="139">
        <v>2.0177999999999998</v>
      </c>
      <c r="G792" s="139">
        <v>4.9200000000000003E-4</v>
      </c>
      <c r="H792" s="139">
        <v>-0.26164999999999999</v>
      </c>
      <c r="I792" s="139">
        <v>3.0300000000000001E-3</v>
      </c>
      <c r="J792" s="139">
        <v>0.67401999999999995</v>
      </c>
      <c r="K792" s="140" t="s">
        <v>437</v>
      </c>
      <c r="L792" s="139">
        <v>3</v>
      </c>
    </row>
    <row r="793" spans="1:12" ht="13.5" hidden="1" customHeight="1">
      <c r="A793" s="140" t="s">
        <v>436</v>
      </c>
      <c r="B793" s="139">
        <v>3.5</v>
      </c>
      <c r="C793" s="140" t="s">
        <v>18</v>
      </c>
      <c r="D793" s="140" t="s">
        <v>19</v>
      </c>
      <c r="E793" s="139">
        <v>0.1517</v>
      </c>
      <c r="F793" s="139">
        <v>2.6713</v>
      </c>
      <c r="G793" s="139">
        <v>4.9200000000000003E-4</v>
      </c>
      <c r="H793" s="139">
        <v>-0.26164999999999999</v>
      </c>
      <c r="I793" s="139">
        <v>3.2100000000000002E-3</v>
      </c>
      <c r="J793" s="139">
        <v>-3.2539999999999999E-2</v>
      </c>
      <c r="K793" s="140" t="s">
        <v>437</v>
      </c>
      <c r="L793" s="139">
        <v>3.5</v>
      </c>
    </row>
    <row r="794" spans="1:12" ht="13.5" hidden="1" customHeight="1">
      <c r="A794" s="140" t="s">
        <v>436</v>
      </c>
      <c r="B794" s="139">
        <v>4</v>
      </c>
      <c r="C794" s="140" t="s">
        <v>18</v>
      </c>
      <c r="D794" s="140" t="s">
        <v>19</v>
      </c>
      <c r="E794" s="139">
        <v>0.1517</v>
      </c>
      <c r="F794" s="139">
        <v>3.3248000000000002</v>
      </c>
      <c r="G794" s="139">
        <v>4.9200000000000003E-4</v>
      </c>
      <c r="H794" s="139">
        <v>-0.26164999999999999</v>
      </c>
      <c r="I794" s="139">
        <v>3.3800000000000002E-3</v>
      </c>
      <c r="J794" s="139">
        <v>-1.06586</v>
      </c>
      <c r="K794" s="140" t="s">
        <v>437</v>
      </c>
      <c r="L794" s="139">
        <v>4</v>
      </c>
    </row>
    <row r="795" spans="1:12" ht="13.5" hidden="1" customHeight="1">
      <c r="A795" s="140" t="s">
        <v>436</v>
      </c>
      <c r="B795" s="139">
        <v>0</v>
      </c>
      <c r="C795" s="140" t="s">
        <v>18</v>
      </c>
      <c r="D795" s="140" t="s">
        <v>19</v>
      </c>
      <c r="E795" s="139">
        <v>-0.17349999999999999</v>
      </c>
      <c r="F795" s="139">
        <v>-2.8456000000000001</v>
      </c>
      <c r="G795" s="139">
        <v>-3.8999999999999999E-4</v>
      </c>
      <c r="H795" s="139">
        <v>-0.36529</v>
      </c>
      <c r="I795" s="139">
        <v>-1.4E-3</v>
      </c>
      <c r="J795" s="139">
        <v>-2.0260199999999999</v>
      </c>
      <c r="K795" s="140" t="s">
        <v>437</v>
      </c>
      <c r="L795" s="139">
        <v>0</v>
      </c>
    </row>
    <row r="796" spans="1:12" ht="13.5" hidden="1" customHeight="1">
      <c r="A796" s="140" t="s">
        <v>436</v>
      </c>
      <c r="B796" s="139">
        <v>0.5</v>
      </c>
      <c r="C796" s="140" t="s">
        <v>18</v>
      </c>
      <c r="D796" s="140" t="s">
        <v>19</v>
      </c>
      <c r="E796" s="139">
        <v>-0.17349999999999999</v>
      </c>
      <c r="F796" s="139">
        <v>-2.1920999999999999</v>
      </c>
      <c r="G796" s="139">
        <v>-3.8999999999999999E-4</v>
      </c>
      <c r="H796" s="139">
        <v>-0.36529</v>
      </c>
      <c r="I796" s="139">
        <v>-1.4300000000000001E-3</v>
      </c>
      <c r="J796" s="139">
        <v>-0.76658000000000004</v>
      </c>
      <c r="K796" s="140" t="s">
        <v>437</v>
      </c>
      <c r="L796" s="139">
        <v>0.5</v>
      </c>
    </row>
    <row r="797" spans="1:12" ht="13.5" hidden="1" customHeight="1">
      <c r="A797" s="140" t="s">
        <v>436</v>
      </c>
      <c r="B797" s="139">
        <v>1</v>
      </c>
      <c r="C797" s="140" t="s">
        <v>18</v>
      </c>
      <c r="D797" s="140" t="s">
        <v>19</v>
      </c>
      <c r="E797" s="139">
        <v>-0.17349999999999999</v>
      </c>
      <c r="F797" s="139">
        <v>-1.5386</v>
      </c>
      <c r="G797" s="139">
        <v>-3.8999999999999999E-4</v>
      </c>
      <c r="H797" s="139">
        <v>-0.36529</v>
      </c>
      <c r="I797" s="139">
        <v>-1.5200000000000001E-3</v>
      </c>
      <c r="J797" s="139">
        <v>0.16611000000000001</v>
      </c>
      <c r="K797" s="140" t="s">
        <v>437</v>
      </c>
      <c r="L797" s="139">
        <v>1</v>
      </c>
    </row>
    <row r="798" spans="1:12" ht="13.5" hidden="1" customHeight="1">
      <c r="A798" s="140" t="s">
        <v>436</v>
      </c>
      <c r="B798" s="139">
        <v>1.5</v>
      </c>
      <c r="C798" s="140" t="s">
        <v>18</v>
      </c>
      <c r="D798" s="140" t="s">
        <v>19</v>
      </c>
      <c r="E798" s="139">
        <v>-0.17349999999999999</v>
      </c>
      <c r="F798" s="139">
        <v>-0.8851</v>
      </c>
      <c r="G798" s="139">
        <v>-3.8999999999999999E-4</v>
      </c>
      <c r="H798" s="139">
        <v>-0.36529</v>
      </c>
      <c r="I798" s="139">
        <v>-1.7700000000000001E-3</v>
      </c>
      <c r="J798" s="139">
        <v>0.77203999999999995</v>
      </c>
      <c r="K798" s="140" t="s">
        <v>437</v>
      </c>
      <c r="L798" s="139">
        <v>1.5</v>
      </c>
    </row>
    <row r="799" spans="1:12" ht="13.5" hidden="1" customHeight="1">
      <c r="A799" s="140" t="s">
        <v>436</v>
      </c>
      <c r="B799" s="139">
        <v>2</v>
      </c>
      <c r="C799" s="140" t="s">
        <v>18</v>
      </c>
      <c r="D799" s="140" t="s">
        <v>19</v>
      </c>
      <c r="E799" s="139">
        <v>-0.17349999999999999</v>
      </c>
      <c r="F799" s="139">
        <v>-0.2316</v>
      </c>
      <c r="G799" s="139">
        <v>-3.8999999999999999E-4</v>
      </c>
      <c r="H799" s="139">
        <v>-0.36529</v>
      </c>
      <c r="I799" s="139">
        <v>-2.0100000000000001E-3</v>
      </c>
      <c r="J799" s="139">
        <v>1.0512300000000001</v>
      </c>
      <c r="K799" s="140" t="s">
        <v>437</v>
      </c>
      <c r="L799" s="139">
        <v>2</v>
      </c>
    </row>
    <row r="800" spans="1:12" ht="13.5" hidden="1" customHeight="1">
      <c r="A800" s="140" t="s">
        <v>436</v>
      </c>
      <c r="B800" s="139">
        <v>2.5</v>
      </c>
      <c r="C800" s="140" t="s">
        <v>18</v>
      </c>
      <c r="D800" s="140" t="s">
        <v>19</v>
      </c>
      <c r="E800" s="139">
        <v>-0.17349999999999999</v>
      </c>
      <c r="F800" s="139">
        <v>0.4219</v>
      </c>
      <c r="G800" s="139">
        <v>-3.8999999999999999E-4</v>
      </c>
      <c r="H800" s="139">
        <v>-0.36529</v>
      </c>
      <c r="I800" s="139">
        <v>-2.2599999999999999E-3</v>
      </c>
      <c r="J800" s="139">
        <v>0.89066000000000001</v>
      </c>
      <c r="K800" s="140" t="s">
        <v>437</v>
      </c>
      <c r="L800" s="139">
        <v>2.5</v>
      </c>
    </row>
    <row r="801" spans="1:12" ht="13.5" hidden="1" customHeight="1">
      <c r="A801" s="140" t="s">
        <v>436</v>
      </c>
      <c r="B801" s="139">
        <v>3</v>
      </c>
      <c r="C801" s="140" t="s">
        <v>18</v>
      </c>
      <c r="D801" s="140" t="s">
        <v>19</v>
      </c>
      <c r="E801" s="139">
        <v>-0.17349999999999999</v>
      </c>
      <c r="F801" s="139">
        <v>1.0753999999999999</v>
      </c>
      <c r="G801" s="139">
        <v>-3.8999999999999999E-4</v>
      </c>
      <c r="H801" s="139">
        <v>-0.36529</v>
      </c>
      <c r="I801" s="139">
        <v>-2.5100000000000001E-3</v>
      </c>
      <c r="J801" s="139">
        <v>4.5440000000000001E-2</v>
      </c>
      <c r="K801" s="140" t="s">
        <v>437</v>
      </c>
      <c r="L801" s="139">
        <v>3</v>
      </c>
    </row>
    <row r="802" spans="1:12" ht="13.5" hidden="1" customHeight="1">
      <c r="A802" s="140" t="s">
        <v>436</v>
      </c>
      <c r="B802" s="139">
        <v>3.5</v>
      </c>
      <c r="C802" s="140" t="s">
        <v>18</v>
      </c>
      <c r="D802" s="140" t="s">
        <v>19</v>
      </c>
      <c r="E802" s="139">
        <v>-0.17349999999999999</v>
      </c>
      <c r="F802" s="139">
        <v>1.7289000000000001</v>
      </c>
      <c r="G802" s="139">
        <v>-3.8999999999999999E-4</v>
      </c>
      <c r="H802" s="139">
        <v>-0.36529</v>
      </c>
      <c r="I802" s="139">
        <v>-2.7499999999999998E-3</v>
      </c>
      <c r="J802" s="139">
        <v>-1.1268199999999999</v>
      </c>
      <c r="K802" s="140" t="s">
        <v>437</v>
      </c>
      <c r="L802" s="139">
        <v>3.5</v>
      </c>
    </row>
    <row r="803" spans="1:12" ht="13.5" hidden="1" customHeight="1">
      <c r="A803" s="140" t="s">
        <v>436</v>
      </c>
      <c r="B803" s="139">
        <v>4</v>
      </c>
      <c r="C803" s="140" t="s">
        <v>18</v>
      </c>
      <c r="D803" s="140" t="s">
        <v>19</v>
      </c>
      <c r="E803" s="139">
        <v>-0.17349999999999999</v>
      </c>
      <c r="F803" s="139">
        <v>2.3824000000000001</v>
      </c>
      <c r="G803" s="139">
        <v>-3.8999999999999999E-4</v>
      </c>
      <c r="H803" s="139">
        <v>-0.36529</v>
      </c>
      <c r="I803" s="139">
        <v>-3.0000000000000001E-3</v>
      </c>
      <c r="J803" s="139">
        <v>-2.6258300000000001</v>
      </c>
      <c r="K803" s="140" t="s">
        <v>437</v>
      </c>
      <c r="L803" s="139">
        <v>4</v>
      </c>
    </row>
    <row r="804" spans="1:12" ht="13.5" hidden="1" customHeight="1">
      <c r="A804" s="140" t="s">
        <v>438</v>
      </c>
      <c r="B804" s="139">
        <v>0</v>
      </c>
      <c r="C804" s="140" t="s">
        <v>18</v>
      </c>
      <c r="D804" s="140" t="s">
        <v>19</v>
      </c>
      <c r="E804" s="139">
        <v>0.21809999999999999</v>
      </c>
      <c r="F804" s="139">
        <v>0.191</v>
      </c>
      <c r="G804" s="139">
        <v>1.0280000000000001E-4</v>
      </c>
      <c r="H804" s="139">
        <v>1.8599999999999998E-2</v>
      </c>
      <c r="I804" s="139">
        <v>2.0100000000000001E-3</v>
      </c>
      <c r="J804" s="139">
        <v>0.53271000000000002</v>
      </c>
      <c r="K804" s="140" t="s">
        <v>439</v>
      </c>
      <c r="L804" s="139">
        <v>0</v>
      </c>
    </row>
    <row r="805" spans="1:12" ht="13.5" hidden="1" customHeight="1">
      <c r="A805" s="140" t="s">
        <v>438</v>
      </c>
      <c r="B805" s="139">
        <v>0.5</v>
      </c>
      <c r="C805" s="140" t="s">
        <v>18</v>
      </c>
      <c r="D805" s="140" t="s">
        <v>19</v>
      </c>
      <c r="E805" s="139">
        <v>0.21809999999999999</v>
      </c>
      <c r="F805" s="139">
        <v>0.191</v>
      </c>
      <c r="G805" s="139">
        <v>1.0280000000000001E-4</v>
      </c>
      <c r="H805" s="139">
        <v>1.8599999999999998E-2</v>
      </c>
      <c r="I805" s="139">
        <v>1.9599999999999999E-3</v>
      </c>
      <c r="J805" s="139">
        <v>0.43720999999999999</v>
      </c>
      <c r="K805" s="140" t="s">
        <v>439</v>
      </c>
      <c r="L805" s="139">
        <v>0.5</v>
      </c>
    </row>
    <row r="806" spans="1:12" ht="13.5" hidden="1" customHeight="1">
      <c r="A806" s="140" t="s">
        <v>438</v>
      </c>
      <c r="B806" s="139">
        <v>1</v>
      </c>
      <c r="C806" s="140" t="s">
        <v>18</v>
      </c>
      <c r="D806" s="140" t="s">
        <v>19</v>
      </c>
      <c r="E806" s="139">
        <v>0.21809999999999999</v>
      </c>
      <c r="F806" s="139">
        <v>0.191</v>
      </c>
      <c r="G806" s="139">
        <v>1.0280000000000001E-4</v>
      </c>
      <c r="H806" s="139">
        <v>1.8599999999999998E-2</v>
      </c>
      <c r="I806" s="139">
        <v>1.92E-3</v>
      </c>
      <c r="J806" s="139">
        <v>0.34172000000000002</v>
      </c>
      <c r="K806" s="140" t="s">
        <v>439</v>
      </c>
      <c r="L806" s="139">
        <v>1</v>
      </c>
    </row>
    <row r="807" spans="1:12" ht="13.5" hidden="1" customHeight="1">
      <c r="A807" s="140" t="s">
        <v>438</v>
      </c>
      <c r="B807" s="139">
        <v>1.5</v>
      </c>
      <c r="C807" s="140" t="s">
        <v>18</v>
      </c>
      <c r="D807" s="140" t="s">
        <v>19</v>
      </c>
      <c r="E807" s="139">
        <v>0.21809999999999999</v>
      </c>
      <c r="F807" s="139">
        <v>0.191</v>
      </c>
      <c r="G807" s="139">
        <v>1.0280000000000001E-4</v>
      </c>
      <c r="H807" s="139">
        <v>1.8599999999999998E-2</v>
      </c>
      <c r="I807" s="139">
        <v>1.8699999999999999E-3</v>
      </c>
      <c r="J807" s="139">
        <v>0.24623</v>
      </c>
      <c r="K807" s="140" t="s">
        <v>439</v>
      </c>
      <c r="L807" s="139">
        <v>1.5</v>
      </c>
    </row>
    <row r="808" spans="1:12" ht="13.5" hidden="1" customHeight="1">
      <c r="A808" s="140" t="s">
        <v>438</v>
      </c>
      <c r="B808" s="139">
        <v>2</v>
      </c>
      <c r="C808" s="140" t="s">
        <v>18</v>
      </c>
      <c r="D808" s="140" t="s">
        <v>19</v>
      </c>
      <c r="E808" s="139">
        <v>0.21809999999999999</v>
      </c>
      <c r="F808" s="139">
        <v>0.191</v>
      </c>
      <c r="G808" s="139">
        <v>1.0280000000000001E-4</v>
      </c>
      <c r="H808" s="139">
        <v>1.8599999999999998E-2</v>
      </c>
      <c r="I808" s="139">
        <v>1.82E-3</v>
      </c>
      <c r="J808" s="139">
        <v>0.15074000000000001</v>
      </c>
      <c r="K808" s="140" t="s">
        <v>439</v>
      </c>
      <c r="L808" s="139">
        <v>2</v>
      </c>
    </row>
    <row r="809" spans="1:12" ht="13.5" hidden="1" customHeight="1">
      <c r="A809" s="140" t="s">
        <v>438</v>
      </c>
      <c r="B809" s="139">
        <v>2.5</v>
      </c>
      <c r="C809" s="140" t="s">
        <v>18</v>
      </c>
      <c r="D809" s="140" t="s">
        <v>19</v>
      </c>
      <c r="E809" s="139">
        <v>0.21809999999999999</v>
      </c>
      <c r="F809" s="139">
        <v>0.191</v>
      </c>
      <c r="G809" s="139">
        <v>1.0280000000000001E-4</v>
      </c>
      <c r="H809" s="139">
        <v>1.8599999999999998E-2</v>
      </c>
      <c r="I809" s="139">
        <v>1.7700000000000001E-3</v>
      </c>
      <c r="J809" s="139">
        <v>9.604E-2</v>
      </c>
      <c r="K809" s="140" t="s">
        <v>439</v>
      </c>
      <c r="L809" s="139">
        <v>2.5</v>
      </c>
    </row>
    <row r="810" spans="1:12" ht="13.5" hidden="1" customHeight="1">
      <c r="A810" s="140" t="s">
        <v>438</v>
      </c>
      <c r="B810" s="139">
        <v>3</v>
      </c>
      <c r="C810" s="140" t="s">
        <v>18</v>
      </c>
      <c r="D810" s="140" t="s">
        <v>19</v>
      </c>
      <c r="E810" s="139">
        <v>0.21809999999999999</v>
      </c>
      <c r="F810" s="139">
        <v>0.191</v>
      </c>
      <c r="G810" s="139">
        <v>1.0280000000000001E-4</v>
      </c>
      <c r="H810" s="139">
        <v>1.8599999999999998E-2</v>
      </c>
      <c r="I810" s="139">
        <v>1.73E-3</v>
      </c>
      <c r="J810" s="139">
        <v>0.19907</v>
      </c>
      <c r="K810" s="140" t="s">
        <v>439</v>
      </c>
      <c r="L810" s="139">
        <v>3</v>
      </c>
    </row>
    <row r="811" spans="1:12" ht="13.5" hidden="1" customHeight="1">
      <c r="A811" s="140" t="s">
        <v>438</v>
      </c>
      <c r="B811" s="139">
        <v>3.5</v>
      </c>
      <c r="C811" s="140" t="s">
        <v>18</v>
      </c>
      <c r="D811" s="140" t="s">
        <v>19</v>
      </c>
      <c r="E811" s="139">
        <v>0.21809999999999999</v>
      </c>
      <c r="F811" s="139">
        <v>0.191</v>
      </c>
      <c r="G811" s="139">
        <v>1.0280000000000001E-4</v>
      </c>
      <c r="H811" s="139">
        <v>1.8599999999999998E-2</v>
      </c>
      <c r="I811" s="139">
        <v>1.6800000000000001E-3</v>
      </c>
      <c r="J811" s="139">
        <v>0.30553999999999998</v>
      </c>
      <c r="K811" s="140" t="s">
        <v>439</v>
      </c>
      <c r="L811" s="139">
        <v>3.5</v>
      </c>
    </row>
    <row r="812" spans="1:12" ht="13.5" hidden="1" customHeight="1">
      <c r="A812" s="140" t="s">
        <v>438</v>
      </c>
      <c r="B812" s="139">
        <v>4</v>
      </c>
      <c r="C812" s="140" t="s">
        <v>18</v>
      </c>
      <c r="D812" s="140" t="s">
        <v>19</v>
      </c>
      <c r="E812" s="139">
        <v>0.21809999999999999</v>
      </c>
      <c r="F812" s="139">
        <v>0.191</v>
      </c>
      <c r="G812" s="139">
        <v>1.0280000000000001E-4</v>
      </c>
      <c r="H812" s="139">
        <v>1.8599999999999998E-2</v>
      </c>
      <c r="I812" s="139">
        <v>1.6299999999999999E-3</v>
      </c>
      <c r="J812" s="139">
        <v>0.43285000000000001</v>
      </c>
      <c r="K812" s="140" t="s">
        <v>439</v>
      </c>
      <c r="L812" s="139">
        <v>4</v>
      </c>
    </row>
    <row r="813" spans="1:12" ht="13.5" hidden="1" customHeight="1">
      <c r="A813" s="140" t="s">
        <v>438</v>
      </c>
      <c r="B813" s="139">
        <v>4.5</v>
      </c>
      <c r="C813" s="140" t="s">
        <v>18</v>
      </c>
      <c r="D813" s="140" t="s">
        <v>19</v>
      </c>
      <c r="E813" s="139">
        <v>0.21809999999999999</v>
      </c>
      <c r="F813" s="139">
        <v>0.191</v>
      </c>
      <c r="G813" s="139">
        <v>1.0280000000000001E-4</v>
      </c>
      <c r="H813" s="139">
        <v>1.8599999999999998E-2</v>
      </c>
      <c r="I813" s="139">
        <v>1.5900000000000001E-3</v>
      </c>
      <c r="J813" s="139">
        <v>0.56015999999999999</v>
      </c>
      <c r="K813" s="140" t="s">
        <v>439</v>
      </c>
      <c r="L813" s="139">
        <v>4.5</v>
      </c>
    </row>
    <row r="814" spans="1:12" ht="13.5" hidden="1" customHeight="1">
      <c r="A814" s="140" t="s">
        <v>438</v>
      </c>
      <c r="B814" s="139">
        <v>5</v>
      </c>
      <c r="C814" s="140" t="s">
        <v>18</v>
      </c>
      <c r="D814" s="140" t="s">
        <v>19</v>
      </c>
      <c r="E814" s="139">
        <v>0.21809999999999999</v>
      </c>
      <c r="F814" s="139">
        <v>0.191</v>
      </c>
      <c r="G814" s="139">
        <v>1.0280000000000001E-4</v>
      </c>
      <c r="H814" s="139">
        <v>1.8599999999999998E-2</v>
      </c>
      <c r="I814" s="139">
        <v>1.5399999999999999E-3</v>
      </c>
      <c r="J814" s="139">
        <v>0.68747000000000003</v>
      </c>
      <c r="K814" s="140" t="s">
        <v>439</v>
      </c>
      <c r="L814" s="139">
        <v>5</v>
      </c>
    </row>
    <row r="815" spans="1:12" ht="13.5" hidden="1" customHeight="1">
      <c r="A815" s="140" t="s">
        <v>438</v>
      </c>
      <c r="B815" s="139">
        <v>5.5</v>
      </c>
      <c r="C815" s="140" t="s">
        <v>18</v>
      </c>
      <c r="D815" s="140" t="s">
        <v>19</v>
      </c>
      <c r="E815" s="139">
        <v>0.21809999999999999</v>
      </c>
      <c r="F815" s="139">
        <v>0.191</v>
      </c>
      <c r="G815" s="139">
        <v>1.0280000000000001E-4</v>
      </c>
      <c r="H815" s="139">
        <v>1.8599999999999998E-2</v>
      </c>
      <c r="I815" s="139">
        <v>1.5200000000000001E-3</v>
      </c>
      <c r="J815" s="139">
        <v>0.81477999999999995</v>
      </c>
      <c r="K815" s="140" t="s">
        <v>439</v>
      </c>
      <c r="L815" s="139">
        <v>5.5</v>
      </c>
    </row>
    <row r="816" spans="1:12" ht="13.5" hidden="1" customHeight="1">
      <c r="A816" s="140" t="s">
        <v>438</v>
      </c>
      <c r="B816" s="139">
        <v>6</v>
      </c>
      <c r="C816" s="140" t="s">
        <v>18</v>
      </c>
      <c r="D816" s="140" t="s">
        <v>19</v>
      </c>
      <c r="E816" s="139">
        <v>0.21809999999999999</v>
      </c>
      <c r="F816" s="139">
        <v>0.191</v>
      </c>
      <c r="G816" s="139">
        <v>1.0280000000000001E-4</v>
      </c>
      <c r="H816" s="139">
        <v>1.8599999999999998E-2</v>
      </c>
      <c r="I816" s="139">
        <v>1.5100000000000001E-3</v>
      </c>
      <c r="J816" s="139">
        <v>0.94208999999999998</v>
      </c>
      <c r="K816" s="140" t="s">
        <v>439</v>
      </c>
      <c r="L816" s="139">
        <v>6</v>
      </c>
    </row>
    <row r="817" spans="1:12" ht="13.5" hidden="1" customHeight="1">
      <c r="A817" s="140" t="s">
        <v>438</v>
      </c>
      <c r="B817" s="139">
        <v>0</v>
      </c>
      <c r="C817" s="140" t="s">
        <v>18</v>
      </c>
      <c r="D817" s="140" t="s">
        <v>19</v>
      </c>
      <c r="E817" s="139">
        <v>-0.29430000000000001</v>
      </c>
      <c r="F817" s="139">
        <v>-0.25459999999999999</v>
      </c>
      <c r="G817" s="139">
        <v>-9.4060000000000004E-5</v>
      </c>
      <c r="H817" s="139">
        <v>1.627E-2</v>
      </c>
      <c r="I817" s="139">
        <v>-1.15E-3</v>
      </c>
      <c r="J817" s="139">
        <v>-0.58562999999999998</v>
      </c>
      <c r="K817" s="140" t="s">
        <v>439</v>
      </c>
      <c r="L817" s="139">
        <v>0</v>
      </c>
    </row>
    <row r="818" spans="1:12" ht="13.5" hidden="1" customHeight="1">
      <c r="A818" s="140" t="s">
        <v>438</v>
      </c>
      <c r="B818" s="139">
        <v>0.5</v>
      </c>
      <c r="C818" s="140" t="s">
        <v>18</v>
      </c>
      <c r="D818" s="140" t="s">
        <v>19</v>
      </c>
      <c r="E818" s="139">
        <v>-0.29430000000000001</v>
      </c>
      <c r="F818" s="139">
        <v>-0.25459999999999999</v>
      </c>
      <c r="G818" s="139">
        <v>-9.4060000000000004E-5</v>
      </c>
      <c r="H818" s="139">
        <v>1.627E-2</v>
      </c>
      <c r="I818" s="139">
        <v>-1.1000000000000001E-3</v>
      </c>
      <c r="J818" s="139">
        <v>-0.45832000000000001</v>
      </c>
      <c r="K818" s="140" t="s">
        <v>439</v>
      </c>
      <c r="L818" s="139">
        <v>0.5</v>
      </c>
    </row>
    <row r="819" spans="1:12" ht="13.5" hidden="1" customHeight="1">
      <c r="A819" s="140" t="s">
        <v>438</v>
      </c>
      <c r="B819" s="139">
        <v>1</v>
      </c>
      <c r="C819" s="140" t="s">
        <v>18</v>
      </c>
      <c r="D819" s="140" t="s">
        <v>19</v>
      </c>
      <c r="E819" s="139">
        <v>-0.29430000000000001</v>
      </c>
      <c r="F819" s="139">
        <v>-0.25459999999999999</v>
      </c>
      <c r="G819" s="139">
        <v>-9.4060000000000004E-5</v>
      </c>
      <c r="H819" s="139">
        <v>1.627E-2</v>
      </c>
      <c r="I819" s="139">
        <v>-1.06E-3</v>
      </c>
      <c r="J819" s="139">
        <v>-0.33101000000000003</v>
      </c>
      <c r="K819" s="140" t="s">
        <v>439</v>
      </c>
      <c r="L819" s="139">
        <v>1</v>
      </c>
    </row>
    <row r="820" spans="1:12" ht="13.5" hidden="1" customHeight="1">
      <c r="A820" s="140" t="s">
        <v>438</v>
      </c>
      <c r="B820" s="139">
        <v>1.5</v>
      </c>
      <c r="C820" s="140" t="s">
        <v>18</v>
      </c>
      <c r="D820" s="140" t="s">
        <v>19</v>
      </c>
      <c r="E820" s="139">
        <v>-0.29430000000000001</v>
      </c>
      <c r="F820" s="139">
        <v>-0.25459999999999999</v>
      </c>
      <c r="G820" s="139">
        <v>-9.4060000000000004E-5</v>
      </c>
      <c r="H820" s="139">
        <v>1.627E-2</v>
      </c>
      <c r="I820" s="139">
        <v>-1.01E-3</v>
      </c>
      <c r="J820" s="139">
        <v>-0.20369999999999999</v>
      </c>
      <c r="K820" s="140" t="s">
        <v>439</v>
      </c>
      <c r="L820" s="139">
        <v>1.5</v>
      </c>
    </row>
    <row r="821" spans="1:12" ht="13.5" hidden="1" customHeight="1">
      <c r="A821" s="140" t="s">
        <v>438</v>
      </c>
      <c r="B821" s="139">
        <v>2</v>
      </c>
      <c r="C821" s="140" t="s">
        <v>18</v>
      </c>
      <c r="D821" s="140" t="s">
        <v>19</v>
      </c>
      <c r="E821" s="139">
        <v>-0.29430000000000001</v>
      </c>
      <c r="F821" s="139">
        <v>-0.25459999999999999</v>
      </c>
      <c r="G821" s="139">
        <v>-9.4060000000000004E-5</v>
      </c>
      <c r="H821" s="139">
        <v>1.627E-2</v>
      </c>
      <c r="I821" s="139">
        <v>-9.7000000000000005E-4</v>
      </c>
      <c r="J821" s="139">
        <v>-7.639E-2</v>
      </c>
      <c r="K821" s="140" t="s">
        <v>439</v>
      </c>
      <c r="L821" s="139">
        <v>2</v>
      </c>
    </row>
    <row r="822" spans="1:12" ht="13.5" hidden="1" customHeight="1">
      <c r="A822" s="140" t="s">
        <v>438</v>
      </c>
      <c r="B822" s="139">
        <v>2.5</v>
      </c>
      <c r="C822" s="140" t="s">
        <v>18</v>
      </c>
      <c r="D822" s="140" t="s">
        <v>19</v>
      </c>
      <c r="E822" s="139">
        <v>-0.29430000000000001</v>
      </c>
      <c r="F822" s="139">
        <v>-0.25459999999999999</v>
      </c>
      <c r="G822" s="139">
        <v>-9.4060000000000004E-5</v>
      </c>
      <c r="H822" s="139">
        <v>1.627E-2</v>
      </c>
      <c r="I822" s="139">
        <v>-9.6000000000000002E-4</v>
      </c>
      <c r="J822" s="139">
        <v>5.5799999999999999E-3</v>
      </c>
      <c r="K822" s="140" t="s">
        <v>439</v>
      </c>
      <c r="L822" s="139">
        <v>2.5</v>
      </c>
    </row>
    <row r="823" spans="1:12" ht="13.5" hidden="1" customHeight="1">
      <c r="A823" s="140" t="s">
        <v>438</v>
      </c>
      <c r="B823" s="139">
        <v>3</v>
      </c>
      <c r="C823" s="140" t="s">
        <v>18</v>
      </c>
      <c r="D823" s="140" t="s">
        <v>19</v>
      </c>
      <c r="E823" s="139">
        <v>-0.29430000000000001</v>
      </c>
      <c r="F823" s="139">
        <v>-0.25459999999999999</v>
      </c>
      <c r="G823" s="139">
        <v>-9.4060000000000004E-5</v>
      </c>
      <c r="H823" s="139">
        <v>1.627E-2</v>
      </c>
      <c r="I823" s="139">
        <v>-9.5E-4</v>
      </c>
      <c r="J823" s="139">
        <v>-8.7690000000000004E-2</v>
      </c>
      <c r="K823" s="140" t="s">
        <v>439</v>
      </c>
      <c r="L823" s="139">
        <v>3</v>
      </c>
    </row>
    <row r="824" spans="1:12" ht="13.5" hidden="1" customHeight="1">
      <c r="A824" s="140" t="s">
        <v>438</v>
      </c>
      <c r="B824" s="139">
        <v>3.5</v>
      </c>
      <c r="C824" s="140" t="s">
        <v>18</v>
      </c>
      <c r="D824" s="140" t="s">
        <v>19</v>
      </c>
      <c r="E824" s="139">
        <v>-0.29430000000000001</v>
      </c>
      <c r="F824" s="139">
        <v>-0.25459999999999999</v>
      </c>
      <c r="G824" s="139">
        <v>-9.4060000000000004E-5</v>
      </c>
      <c r="H824" s="139">
        <v>1.627E-2</v>
      </c>
      <c r="I824" s="139">
        <v>-9.3999999999999997E-4</v>
      </c>
      <c r="J824" s="139">
        <v>-0.18096000000000001</v>
      </c>
      <c r="K824" s="140" t="s">
        <v>439</v>
      </c>
      <c r="L824" s="139">
        <v>3.5</v>
      </c>
    </row>
    <row r="825" spans="1:12" ht="13.5" hidden="1" customHeight="1">
      <c r="A825" s="140" t="s">
        <v>438</v>
      </c>
      <c r="B825" s="139">
        <v>4</v>
      </c>
      <c r="C825" s="140" t="s">
        <v>18</v>
      </c>
      <c r="D825" s="140" t="s">
        <v>19</v>
      </c>
      <c r="E825" s="139">
        <v>-0.29430000000000001</v>
      </c>
      <c r="F825" s="139">
        <v>-0.25459999999999999</v>
      </c>
      <c r="G825" s="139">
        <v>-9.4060000000000004E-5</v>
      </c>
      <c r="H825" s="139">
        <v>1.627E-2</v>
      </c>
      <c r="I825" s="139">
        <v>-9.3000000000000005E-4</v>
      </c>
      <c r="J825" s="139">
        <v>-0.27422999999999997</v>
      </c>
      <c r="K825" s="140" t="s">
        <v>439</v>
      </c>
      <c r="L825" s="139">
        <v>4</v>
      </c>
    </row>
    <row r="826" spans="1:12" ht="13.5" hidden="1" customHeight="1">
      <c r="A826" s="140" t="s">
        <v>438</v>
      </c>
      <c r="B826" s="139">
        <v>4.5</v>
      </c>
      <c r="C826" s="140" t="s">
        <v>18</v>
      </c>
      <c r="D826" s="140" t="s">
        <v>19</v>
      </c>
      <c r="E826" s="139">
        <v>-0.29430000000000001</v>
      </c>
      <c r="F826" s="139">
        <v>-0.25459999999999999</v>
      </c>
      <c r="G826" s="139">
        <v>-9.4060000000000004E-5</v>
      </c>
      <c r="H826" s="139">
        <v>1.627E-2</v>
      </c>
      <c r="I826" s="139">
        <v>-9.2000000000000003E-4</v>
      </c>
      <c r="J826" s="139">
        <v>-0.36749999999999999</v>
      </c>
      <c r="K826" s="140" t="s">
        <v>439</v>
      </c>
      <c r="L826" s="139">
        <v>4.5</v>
      </c>
    </row>
    <row r="827" spans="1:12" ht="13.5" hidden="1" customHeight="1">
      <c r="A827" s="140" t="s">
        <v>438</v>
      </c>
      <c r="B827" s="139">
        <v>5</v>
      </c>
      <c r="C827" s="140" t="s">
        <v>18</v>
      </c>
      <c r="D827" s="140" t="s">
        <v>19</v>
      </c>
      <c r="E827" s="139">
        <v>-0.29430000000000001</v>
      </c>
      <c r="F827" s="139">
        <v>-0.25459999999999999</v>
      </c>
      <c r="G827" s="139">
        <v>-9.4060000000000004E-5</v>
      </c>
      <c r="H827" s="139">
        <v>1.627E-2</v>
      </c>
      <c r="I827" s="139">
        <v>-9.1E-4</v>
      </c>
      <c r="J827" s="139">
        <v>-0.46077000000000001</v>
      </c>
      <c r="K827" s="140" t="s">
        <v>439</v>
      </c>
      <c r="L827" s="139">
        <v>5</v>
      </c>
    </row>
    <row r="828" spans="1:12" ht="13.5" hidden="1" customHeight="1">
      <c r="A828" s="140" t="s">
        <v>438</v>
      </c>
      <c r="B828" s="139">
        <v>5.5</v>
      </c>
      <c r="C828" s="140" t="s">
        <v>18</v>
      </c>
      <c r="D828" s="140" t="s">
        <v>19</v>
      </c>
      <c r="E828" s="139">
        <v>-0.29430000000000001</v>
      </c>
      <c r="F828" s="139">
        <v>-0.25459999999999999</v>
      </c>
      <c r="G828" s="139">
        <v>-9.4060000000000004E-5</v>
      </c>
      <c r="H828" s="139">
        <v>1.627E-2</v>
      </c>
      <c r="I828" s="139">
        <v>-8.9999999999999998E-4</v>
      </c>
      <c r="J828" s="139">
        <v>-0.55403999999999998</v>
      </c>
      <c r="K828" s="140" t="s">
        <v>439</v>
      </c>
      <c r="L828" s="139">
        <v>5.5</v>
      </c>
    </row>
    <row r="829" spans="1:12" ht="13.5" hidden="1" customHeight="1">
      <c r="A829" s="140" t="s">
        <v>438</v>
      </c>
      <c r="B829" s="139">
        <v>6</v>
      </c>
      <c r="C829" s="140" t="s">
        <v>18</v>
      </c>
      <c r="D829" s="140" t="s">
        <v>19</v>
      </c>
      <c r="E829" s="139">
        <v>-0.29430000000000001</v>
      </c>
      <c r="F829" s="139">
        <v>-0.25459999999999999</v>
      </c>
      <c r="G829" s="139">
        <v>-9.4060000000000004E-5</v>
      </c>
      <c r="H829" s="139">
        <v>1.627E-2</v>
      </c>
      <c r="I829" s="139">
        <v>-8.8999999999999995E-4</v>
      </c>
      <c r="J829" s="139">
        <v>-0.64732000000000001</v>
      </c>
      <c r="K829" s="140" t="s">
        <v>439</v>
      </c>
      <c r="L829" s="139">
        <v>6</v>
      </c>
    </row>
    <row r="830" spans="1:12" ht="13.5" hidden="1" customHeight="1">
      <c r="A830" s="140" t="s">
        <v>440</v>
      </c>
      <c r="B830" s="139">
        <v>0</v>
      </c>
      <c r="C830" s="140" t="s">
        <v>18</v>
      </c>
      <c r="D830" s="140" t="s">
        <v>19</v>
      </c>
      <c r="E830" s="139">
        <v>4.7800000000000002E-2</v>
      </c>
      <c r="F830" s="139">
        <v>-0.94789999999999996</v>
      </c>
      <c r="G830" s="139">
        <v>3.924E-4</v>
      </c>
      <c r="H830" s="139">
        <v>7.5450000000000003E-2</v>
      </c>
      <c r="I830" s="139">
        <v>3.0200000000000001E-3</v>
      </c>
      <c r="J830" s="139">
        <v>0.41920000000000002</v>
      </c>
      <c r="K830" s="140" t="s">
        <v>441</v>
      </c>
      <c r="L830" s="139">
        <v>0</v>
      </c>
    </row>
    <row r="831" spans="1:12" ht="13.5" hidden="1" customHeight="1">
      <c r="A831" s="140" t="s">
        <v>440</v>
      </c>
      <c r="B831" s="139">
        <v>0.5</v>
      </c>
      <c r="C831" s="140" t="s">
        <v>18</v>
      </c>
      <c r="D831" s="140" t="s">
        <v>19</v>
      </c>
      <c r="E831" s="139">
        <v>4.7800000000000002E-2</v>
      </c>
      <c r="F831" s="139">
        <v>-0.59140000000000004</v>
      </c>
      <c r="G831" s="139">
        <v>3.924E-4</v>
      </c>
      <c r="H831" s="139">
        <v>7.5450000000000003E-2</v>
      </c>
      <c r="I831" s="139">
        <v>2.8500000000000001E-3</v>
      </c>
      <c r="J831" s="139">
        <v>0.80403000000000002</v>
      </c>
      <c r="K831" s="140" t="s">
        <v>441</v>
      </c>
      <c r="L831" s="139">
        <v>0.5</v>
      </c>
    </row>
    <row r="832" spans="1:12" ht="13.5" hidden="1" customHeight="1">
      <c r="A832" s="140" t="s">
        <v>440</v>
      </c>
      <c r="B832" s="139">
        <v>1</v>
      </c>
      <c r="C832" s="140" t="s">
        <v>18</v>
      </c>
      <c r="D832" s="140" t="s">
        <v>19</v>
      </c>
      <c r="E832" s="139">
        <v>4.7800000000000002E-2</v>
      </c>
      <c r="F832" s="139">
        <v>-0.2349</v>
      </c>
      <c r="G832" s="139">
        <v>3.924E-4</v>
      </c>
      <c r="H832" s="139">
        <v>7.5450000000000003E-2</v>
      </c>
      <c r="I832" s="139">
        <v>2.6800000000000001E-3</v>
      </c>
      <c r="J832" s="139">
        <v>1.01061</v>
      </c>
      <c r="K832" s="140" t="s">
        <v>441</v>
      </c>
      <c r="L832" s="139">
        <v>1</v>
      </c>
    </row>
    <row r="833" spans="1:12" ht="13.5" hidden="1" customHeight="1">
      <c r="A833" s="140" t="s">
        <v>440</v>
      </c>
      <c r="B833" s="139">
        <v>1.5</v>
      </c>
      <c r="C833" s="140" t="s">
        <v>18</v>
      </c>
      <c r="D833" s="140" t="s">
        <v>19</v>
      </c>
      <c r="E833" s="139">
        <v>4.7800000000000002E-2</v>
      </c>
      <c r="F833" s="139">
        <v>0.1216</v>
      </c>
      <c r="G833" s="139">
        <v>3.924E-4</v>
      </c>
      <c r="H833" s="139">
        <v>7.5450000000000003E-2</v>
      </c>
      <c r="I833" s="139">
        <v>2.5200000000000001E-3</v>
      </c>
      <c r="J833" s="139">
        <v>1.03894</v>
      </c>
      <c r="K833" s="140" t="s">
        <v>441</v>
      </c>
      <c r="L833" s="139">
        <v>1.5</v>
      </c>
    </row>
    <row r="834" spans="1:12" ht="13.5" hidden="1" customHeight="1">
      <c r="A834" s="140" t="s">
        <v>440</v>
      </c>
      <c r="B834" s="139">
        <v>2</v>
      </c>
      <c r="C834" s="140" t="s">
        <v>18</v>
      </c>
      <c r="D834" s="140" t="s">
        <v>19</v>
      </c>
      <c r="E834" s="139">
        <v>4.7800000000000002E-2</v>
      </c>
      <c r="F834" s="139">
        <v>0.47810000000000002</v>
      </c>
      <c r="G834" s="139">
        <v>3.924E-4</v>
      </c>
      <c r="H834" s="139">
        <v>7.5450000000000003E-2</v>
      </c>
      <c r="I834" s="139">
        <v>2.3500000000000001E-3</v>
      </c>
      <c r="J834" s="139">
        <v>0.88902999999999999</v>
      </c>
      <c r="K834" s="140" t="s">
        <v>441</v>
      </c>
      <c r="L834" s="139">
        <v>2</v>
      </c>
    </row>
    <row r="835" spans="1:12" ht="13.5" hidden="1" customHeight="1">
      <c r="A835" s="140" t="s">
        <v>440</v>
      </c>
      <c r="B835" s="139">
        <v>2.5</v>
      </c>
      <c r="C835" s="140" t="s">
        <v>18</v>
      </c>
      <c r="D835" s="140" t="s">
        <v>19</v>
      </c>
      <c r="E835" s="139">
        <v>4.7800000000000002E-2</v>
      </c>
      <c r="F835" s="139">
        <v>0.83460000000000001</v>
      </c>
      <c r="G835" s="139">
        <v>3.924E-4</v>
      </c>
      <c r="H835" s="139">
        <v>7.5450000000000003E-2</v>
      </c>
      <c r="I835" s="139">
        <v>2.1800000000000001E-3</v>
      </c>
      <c r="J835" s="139">
        <v>0.61785999999999996</v>
      </c>
      <c r="K835" s="140" t="s">
        <v>441</v>
      </c>
      <c r="L835" s="139">
        <v>2.5</v>
      </c>
    </row>
    <row r="836" spans="1:12" ht="13.5" hidden="1" customHeight="1">
      <c r="A836" s="140" t="s">
        <v>440</v>
      </c>
      <c r="B836" s="139">
        <v>3</v>
      </c>
      <c r="C836" s="140" t="s">
        <v>18</v>
      </c>
      <c r="D836" s="140" t="s">
        <v>19</v>
      </c>
      <c r="E836" s="139">
        <v>4.7800000000000002E-2</v>
      </c>
      <c r="F836" s="139">
        <v>1.1911</v>
      </c>
      <c r="G836" s="139">
        <v>3.924E-4</v>
      </c>
      <c r="H836" s="139">
        <v>7.5450000000000003E-2</v>
      </c>
      <c r="I836" s="139">
        <v>2.0100000000000001E-3</v>
      </c>
      <c r="J836" s="139">
        <v>0.53456999999999999</v>
      </c>
      <c r="K836" s="140" t="s">
        <v>441</v>
      </c>
      <c r="L836" s="139">
        <v>3</v>
      </c>
    </row>
    <row r="837" spans="1:12" ht="13.5" hidden="1" customHeight="1">
      <c r="A837" s="140" t="s">
        <v>440</v>
      </c>
      <c r="B837" s="139">
        <v>3.5</v>
      </c>
      <c r="C837" s="140" t="s">
        <v>18</v>
      </c>
      <c r="D837" s="140" t="s">
        <v>19</v>
      </c>
      <c r="E837" s="139">
        <v>4.7800000000000002E-2</v>
      </c>
      <c r="F837" s="139">
        <v>1.5476000000000001</v>
      </c>
      <c r="G837" s="139">
        <v>3.924E-4</v>
      </c>
      <c r="H837" s="139">
        <v>7.5450000000000003E-2</v>
      </c>
      <c r="I837" s="139">
        <v>1.8500000000000001E-3</v>
      </c>
      <c r="J837" s="139">
        <v>0.27304</v>
      </c>
      <c r="K837" s="140" t="s">
        <v>441</v>
      </c>
      <c r="L837" s="139">
        <v>3.5</v>
      </c>
    </row>
    <row r="838" spans="1:12" ht="13.5" hidden="1" customHeight="1">
      <c r="A838" s="140" t="s">
        <v>440</v>
      </c>
      <c r="B838" s="139">
        <v>4</v>
      </c>
      <c r="C838" s="140" t="s">
        <v>18</v>
      </c>
      <c r="D838" s="140" t="s">
        <v>19</v>
      </c>
      <c r="E838" s="139">
        <v>4.7800000000000002E-2</v>
      </c>
      <c r="F838" s="139">
        <v>1.9040999999999999</v>
      </c>
      <c r="G838" s="139">
        <v>3.924E-4</v>
      </c>
      <c r="H838" s="139">
        <v>7.5450000000000003E-2</v>
      </c>
      <c r="I838" s="139">
        <v>1.6800000000000001E-3</v>
      </c>
      <c r="J838" s="139">
        <v>-0.16675000000000001</v>
      </c>
      <c r="K838" s="140" t="s">
        <v>441</v>
      </c>
      <c r="L838" s="139">
        <v>4</v>
      </c>
    </row>
    <row r="839" spans="1:12" ht="13.5" hidden="1" customHeight="1">
      <c r="A839" s="140" t="s">
        <v>440</v>
      </c>
      <c r="B839" s="139">
        <v>0</v>
      </c>
      <c r="C839" s="140" t="s">
        <v>18</v>
      </c>
      <c r="D839" s="140" t="s">
        <v>19</v>
      </c>
      <c r="E839" s="139">
        <v>-7.6999999999999999E-2</v>
      </c>
      <c r="F839" s="139">
        <v>-1.7942</v>
      </c>
      <c r="G839" s="139">
        <v>-4.2650000000000001E-4</v>
      </c>
      <c r="H839" s="139">
        <v>6.6720000000000002E-2</v>
      </c>
      <c r="I839" s="139">
        <v>-1.7600000000000001E-3</v>
      </c>
      <c r="J839" s="139">
        <v>-1.6394599999999999</v>
      </c>
      <c r="K839" s="140" t="s">
        <v>441</v>
      </c>
      <c r="L839" s="139">
        <v>0</v>
      </c>
    </row>
    <row r="840" spans="1:12" ht="13.5" hidden="1" customHeight="1">
      <c r="A840" s="140" t="s">
        <v>440</v>
      </c>
      <c r="B840" s="139">
        <v>0.5</v>
      </c>
      <c r="C840" s="140" t="s">
        <v>18</v>
      </c>
      <c r="D840" s="140" t="s">
        <v>19</v>
      </c>
      <c r="E840" s="139">
        <v>-7.6999999999999999E-2</v>
      </c>
      <c r="F840" s="139">
        <v>-1.4377</v>
      </c>
      <c r="G840" s="139">
        <v>-4.2650000000000001E-4</v>
      </c>
      <c r="H840" s="139">
        <v>6.6720000000000002E-2</v>
      </c>
      <c r="I840" s="139">
        <v>-1.56E-3</v>
      </c>
      <c r="J840" s="139">
        <v>-0.83150000000000002</v>
      </c>
      <c r="K840" s="140" t="s">
        <v>441</v>
      </c>
      <c r="L840" s="139">
        <v>0.5</v>
      </c>
    </row>
    <row r="841" spans="1:12" ht="13.5" hidden="1" customHeight="1">
      <c r="A841" s="140" t="s">
        <v>440</v>
      </c>
      <c r="B841" s="139">
        <v>1</v>
      </c>
      <c r="C841" s="140" t="s">
        <v>18</v>
      </c>
      <c r="D841" s="140" t="s">
        <v>19</v>
      </c>
      <c r="E841" s="139">
        <v>-7.6999999999999999E-2</v>
      </c>
      <c r="F841" s="139">
        <v>-1.0811999999999999</v>
      </c>
      <c r="G841" s="139">
        <v>-4.2650000000000001E-4</v>
      </c>
      <c r="H841" s="139">
        <v>6.6720000000000002E-2</v>
      </c>
      <c r="I841" s="139">
        <v>-1.3600000000000001E-3</v>
      </c>
      <c r="J841" s="139">
        <v>-0.20179</v>
      </c>
      <c r="K841" s="140" t="s">
        <v>441</v>
      </c>
      <c r="L841" s="139">
        <v>1</v>
      </c>
    </row>
    <row r="842" spans="1:12" ht="13.5" hidden="1" customHeight="1">
      <c r="A842" s="140" t="s">
        <v>440</v>
      </c>
      <c r="B842" s="139">
        <v>1.5</v>
      </c>
      <c r="C842" s="140" t="s">
        <v>18</v>
      </c>
      <c r="D842" s="140" t="s">
        <v>19</v>
      </c>
      <c r="E842" s="139">
        <v>-7.6999999999999999E-2</v>
      </c>
      <c r="F842" s="139">
        <v>-0.72470000000000001</v>
      </c>
      <c r="G842" s="139">
        <v>-4.2650000000000001E-4</v>
      </c>
      <c r="H842" s="139">
        <v>6.6720000000000002E-2</v>
      </c>
      <c r="I842" s="139">
        <v>-1.16E-3</v>
      </c>
      <c r="J842" s="139">
        <v>0.24559</v>
      </c>
      <c r="K842" s="140" t="s">
        <v>441</v>
      </c>
      <c r="L842" s="139">
        <v>1.5</v>
      </c>
    </row>
    <row r="843" spans="1:12" ht="13.5" hidden="1" customHeight="1">
      <c r="A843" s="140" t="s">
        <v>440</v>
      </c>
      <c r="B843" s="139">
        <v>2</v>
      </c>
      <c r="C843" s="140" t="s">
        <v>18</v>
      </c>
      <c r="D843" s="140" t="s">
        <v>19</v>
      </c>
      <c r="E843" s="139">
        <v>-7.6999999999999999E-2</v>
      </c>
      <c r="F843" s="139">
        <v>-0.36820000000000003</v>
      </c>
      <c r="G843" s="139">
        <v>-4.2650000000000001E-4</v>
      </c>
      <c r="H843" s="139">
        <v>6.6720000000000002E-2</v>
      </c>
      <c r="I843" s="139">
        <v>-9.7000000000000005E-4</v>
      </c>
      <c r="J843" s="139">
        <v>0.51056999999999997</v>
      </c>
      <c r="K843" s="140" t="s">
        <v>441</v>
      </c>
      <c r="L843" s="139">
        <v>2</v>
      </c>
    </row>
    <row r="844" spans="1:12" ht="13.5" hidden="1" customHeight="1">
      <c r="A844" s="140" t="s">
        <v>440</v>
      </c>
      <c r="B844" s="139">
        <v>2.5</v>
      </c>
      <c r="C844" s="140" t="s">
        <v>18</v>
      </c>
      <c r="D844" s="140" t="s">
        <v>19</v>
      </c>
      <c r="E844" s="139">
        <v>-7.6999999999999999E-2</v>
      </c>
      <c r="F844" s="139">
        <v>-1.17E-2</v>
      </c>
      <c r="G844" s="139">
        <v>-4.2650000000000001E-4</v>
      </c>
      <c r="H844" s="139">
        <v>6.6720000000000002E-2</v>
      </c>
      <c r="I844" s="139">
        <v>-7.6999999999999996E-4</v>
      </c>
      <c r="J844" s="139">
        <v>0.56086000000000003</v>
      </c>
      <c r="K844" s="140" t="s">
        <v>441</v>
      </c>
      <c r="L844" s="139">
        <v>2.5</v>
      </c>
    </row>
    <row r="845" spans="1:12" ht="13.5" hidden="1" customHeight="1">
      <c r="A845" s="140" t="s">
        <v>440</v>
      </c>
      <c r="B845" s="139">
        <v>3</v>
      </c>
      <c r="C845" s="140" t="s">
        <v>18</v>
      </c>
      <c r="D845" s="140" t="s">
        <v>19</v>
      </c>
      <c r="E845" s="139">
        <v>-7.6999999999999999E-2</v>
      </c>
      <c r="F845" s="139">
        <v>0.3448</v>
      </c>
      <c r="G845" s="139">
        <v>-4.2650000000000001E-4</v>
      </c>
      <c r="H845" s="139">
        <v>6.6720000000000002E-2</v>
      </c>
      <c r="I845" s="139">
        <v>-5.6999999999999998E-4</v>
      </c>
      <c r="J845" s="139">
        <v>5.4440000000000002E-2</v>
      </c>
      <c r="K845" s="140" t="s">
        <v>441</v>
      </c>
      <c r="L845" s="139">
        <v>3</v>
      </c>
    </row>
    <row r="846" spans="1:12" ht="13.5" hidden="1" customHeight="1">
      <c r="A846" s="140" t="s">
        <v>440</v>
      </c>
      <c r="B846" s="139">
        <v>3.5</v>
      </c>
      <c r="C846" s="140" t="s">
        <v>18</v>
      </c>
      <c r="D846" s="140" t="s">
        <v>19</v>
      </c>
      <c r="E846" s="139">
        <v>-7.6999999999999999E-2</v>
      </c>
      <c r="F846" s="139">
        <v>0.70130000000000003</v>
      </c>
      <c r="G846" s="139">
        <v>-4.2650000000000001E-4</v>
      </c>
      <c r="H846" s="139">
        <v>6.6720000000000002E-2</v>
      </c>
      <c r="I846" s="139">
        <v>-3.8000000000000002E-4</v>
      </c>
      <c r="J846" s="139">
        <v>-0.63022</v>
      </c>
      <c r="K846" s="140" t="s">
        <v>441</v>
      </c>
      <c r="L846" s="139">
        <v>3.5</v>
      </c>
    </row>
    <row r="847" spans="1:12" ht="13.5" hidden="1" customHeight="1">
      <c r="A847" s="140" t="s">
        <v>440</v>
      </c>
      <c r="B847" s="139">
        <v>4</v>
      </c>
      <c r="C847" s="140" t="s">
        <v>18</v>
      </c>
      <c r="D847" s="140" t="s">
        <v>19</v>
      </c>
      <c r="E847" s="139">
        <v>-7.6999999999999999E-2</v>
      </c>
      <c r="F847" s="139">
        <v>1.0578000000000001</v>
      </c>
      <c r="G847" s="139">
        <v>-4.2650000000000001E-4</v>
      </c>
      <c r="H847" s="139">
        <v>6.6720000000000002E-2</v>
      </c>
      <c r="I847" s="139">
        <v>-1.8000000000000001E-4</v>
      </c>
      <c r="J847" s="139">
        <v>-1.4931399999999999</v>
      </c>
      <c r="K847" s="140" t="s">
        <v>441</v>
      </c>
      <c r="L847" s="139">
        <v>4</v>
      </c>
    </row>
    <row r="848" spans="1:12" ht="13.5" hidden="1" customHeight="1">
      <c r="A848" s="140" t="s">
        <v>442</v>
      </c>
      <c r="B848" s="139">
        <v>0</v>
      </c>
      <c r="C848" s="140" t="s">
        <v>18</v>
      </c>
      <c r="D848" s="140" t="s">
        <v>19</v>
      </c>
      <c r="E848" s="139">
        <v>4.6899999999999997E-2</v>
      </c>
      <c r="F848" s="139">
        <v>0.42759999999999998</v>
      </c>
      <c r="G848" s="139">
        <v>3.5999999999999999E-3</v>
      </c>
      <c r="H848" s="139">
        <v>9.9299999999999996E-3</v>
      </c>
      <c r="I848" s="139">
        <v>-2.3000000000000001E-4</v>
      </c>
      <c r="J848" s="139">
        <v>6.4740000000000006E-2</v>
      </c>
      <c r="K848" s="140" t="s">
        <v>443</v>
      </c>
      <c r="L848" s="139">
        <v>0</v>
      </c>
    </row>
    <row r="849" spans="1:12" ht="13.5" hidden="1" customHeight="1">
      <c r="A849" s="140" t="s">
        <v>442</v>
      </c>
      <c r="B849" s="139">
        <v>0.5</v>
      </c>
      <c r="C849" s="140" t="s">
        <v>18</v>
      </c>
      <c r="D849" s="140" t="s">
        <v>19</v>
      </c>
      <c r="E849" s="139">
        <v>4.6899999999999997E-2</v>
      </c>
      <c r="F849" s="139">
        <v>0.42759999999999998</v>
      </c>
      <c r="G849" s="139">
        <v>3.5999999999999999E-3</v>
      </c>
      <c r="H849" s="139">
        <v>9.9299999999999996E-3</v>
      </c>
      <c r="I849" s="139">
        <v>4.4999999999999999E-4</v>
      </c>
      <c r="J849" s="139">
        <v>-0.14538000000000001</v>
      </c>
      <c r="K849" s="140" t="s">
        <v>443</v>
      </c>
      <c r="L849" s="139">
        <v>0.5</v>
      </c>
    </row>
    <row r="850" spans="1:12" ht="13.5" hidden="1" customHeight="1">
      <c r="A850" s="140" t="s">
        <v>442</v>
      </c>
      <c r="B850" s="139">
        <v>1</v>
      </c>
      <c r="C850" s="140" t="s">
        <v>18</v>
      </c>
      <c r="D850" s="140" t="s">
        <v>19</v>
      </c>
      <c r="E850" s="139">
        <v>4.6899999999999997E-2</v>
      </c>
      <c r="F850" s="139">
        <v>0.42759999999999998</v>
      </c>
      <c r="G850" s="139">
        <v>3.5999999999999999E-3</v>
      </c>
      <c r="H850" s="139">
        <v>9.9299999999999996E-3</v>
      </c>
      <c r="I850" s="139">
        <v>2.1900000000000001E-3</v>
      </c>
      <c r="J850" s="139">
        <v>-0.23623</v>
      </c>
      <c r="K850" s="140" t="s">
        <v>443</v>
      </c>
      <c r="L850" s="139">
        <v>1</v>
      </c>
    </row>
    <row r="851" spans="1:12" ht="13.5" hidden="1" customHeight="1">
      <c r="A851" s="140" t="s">
        <v>442</v>
      </c>
      <c r="B851" s="139">
        <v>1.5</v>
      </c>
      <c r="C851" s="140" t="s">
        <v>18</v>
      </c>
      <c r="D851" s="140" t="s">
        <v>19</v>
      </c>
      <c r="E851" s="139">
        <v>4.6899999999999997E-2</v>
      </c>
      <c r="F851" s="139">
        <v>0.42759999999999998</v>
      </c>
      <c r="G851" s="139">
        <v>3.5999999999999999E-3</v>
      </c>
      <c r="H851" s="139">
        <v>9.9299999999999996E-3</v>
      </c>
      <c r="I851" s="139">
        <v>3.9300000000000003E-3</v>
      </c>
      <c r="J851" s="139">
        <v>0.12051000000000001</v>
      </c>
      <c r="K851" s="140" t="s">
        <v>443</v>
      </c>
      <c r="L851" s="139">
        <v>1.5</v>
      </c>
    </row>
    <row r="852" spans="1:12" ht="13.5" hidden="1" customHeight="1">
      <c r="A852" s="140" t="s">
        <v>442</v>
      </c>
      <c r="B852" s="139">
        <v>2</v>
      </c>
      <c r="C852" s="140" t="s">
        <v>18</v>
      </c>
      <c r="D852" s="140" t="s">
        <v>19</v>
      </c>
      <c r="E852" s="139">
        <v>4.6899999999999997E-2</v>
      </c>
      <c r="F852" s="139">
        <v>0.42759999999999998</v>
      </c>
      <c r="G852" s="139">
        <v>3.5999999999999999E-3</v>
      </c>
      <c r="H852" s="139">
        <v>9.9299999999999996E-3</v>
      </c>
      <c r="I852" s="139">
        <v>5.6699999999999997E-3</v>
      </c>
      <c r="J852" s="139">
        <v>0.47724</v>
      </c>
      <c r="K852" s="140" t="s">
        <v>443</v>
      </c>
      <c r="L852" s="139">
        <v>2</v>
      </c>
    </row>
    <row r="853" spans="1:12" ht="13.5" hidden="1" customHeight="1">
      <c r="A853" s="140" t="s">
        <v>442</v>
      </c>
      <c r="B853" s="139">
        <v>0</v>
      </c>
      <c r="C853" s="140" t="s">
        <v>18</v>
      </c>
      <c r="D853" s="140" t="s">
        <v>19</v>
      </c>
      <c r="E853" s="139">
        <v>-6.54E-2</v>
      </c>
      <c r="F853" s="139">
        <v>-0.71350000000000002</v>
      </c>
      <c r="G853" s="139">
        <v>-3.7000000000000002E-3</v>
      </c>
      <c r="H853" s="139">
        <v>5.2700000000000004E-3</v>
      </c>
      <c r="I853" s="139">
        <v>-2.8500000000000001E-3</v>
      </c>
      <c r="J853" s="139">
        <v>-0.94971000000000005</v>
      </c>
      <c r="K853" s="140" t="s">
        <v>443</v>
      </c>
      <c r="L853" s="139">
        <v>0</v>
      </c>
    </row>
    <row r="854" spans="1:12" ht="13.5" hidden="1" customHeight="1">
      <c r="A854" s="140" t="s">
        <v>442</v>
      </c>
      <c r="B854" s="139">
        <v>0.5</v>
      </c>
      <c r="C854" s="140" t="s">
        <v>18</v>
      </c>
      <c r="D854" s="140" t="s">
        <v>19</v>
      </c>
      <c r="E854" s="139">
        <v>-6.54E-2</v>
      </c>
      <c r="F854" s="139">
        <v>-0.71350000000000002</v>
      </c>
      <c r="G854" s="139">
        <v>-3.7000000000000002E-3</v>
      </c>
      <c r="H854" s="139">
        <v>5.2700000000000004E-3</v>
      </c>
      <c r="I854" s="139">
        <v>-3.3500000000000001E-3</v>
      </c>
      <c r="J854" s="139">
        <v>-0.59297</v>
      </c>
      <c r="K854" s="140" t="s">
        <v>443</v>
      </c>
      <c r="L854" s="139">
        <v>0.5</v>
      </c>
    </row>
    <row r="855" spans="1:12" ht="13.5" hidden="1" customHeight="1">
      <c r="A855" s="140" t="s">
        <v>442</v>
      </c>
      <c r="B855" s="139">
        <v>1</v>
      </c>
      <c r="C855" s="140" t="s">
        <v>18</v>
      </c>
      <c r="D855" s="140" t="s">
        <v>19</v>
      </c>
      <c r="E855" s="139">
        <v>-6.54E-2</v>
      </c>
      <c r="F855" s="139">
        <v>-0.71350000000000002</v>
      </c>
      <c r="G855" s="139">
        <v>-3.7000000000000002E-3</v>
      </c>
      <c r="H855" s="139">
        <v>5.2700000000000004E-3</v>
      </c>
      <c r="I855" s="139">
        <v>-4.9399999999999999E-3</v>
      </c>
      <c r="J855" s="139">
        <v>-0.36747000000000002</v>
      </c>
      <c r="K855" s="140" t="s">
        <v>443</v>
      </c>
      <c r="L855" s="139">
        <v>1</v>
      </c>
    </row>
    <row r="856" spans="1:12" ht="13.5" hidden="1" customHeight="1">
      <c r="A856" s="140" t="s">
        <v>442</v>
      </c>
      <c r="B856" s="139">
        <v>1.5</v>
      </c>
      <c r="C856" s="140" t="s">
        <v>18</v>
      </c>
      <c r="D856" s="140" t="s">
        <v>19</v>
      </c>
      <c r="E856" s="139">
        <v>-6.54E-2</v>
      </c>
      <c r="F856" s="139">
        <v>-0.71350000000000002</v>
      </c>
      <c r="G856" s="139">
        <v>-3.7000000000000002E-3</v>
      </c>
      <c r="H856" s="139">
        <v>5.2700000000000004E-3</v>
      </c>
      <c r="I856" s="139">
        <v>-6.5300000000000002E-3</v>
      </c>
      <c r="J856" s="139">
        <v>-0.58128999999999997</v>
      </c>
      <c r="K856" s="140" t="s">
        <v>443</v>
      </c>
      <c r="L856" s="139">
        <v>1.5</v>
      </c>
    </row>
    <row r="857" spans="1:12" ht="13.5" hidden="1" customHeight="1">
      <c r="A857" s="140" t="s">
        <v>442</v>
      </c>
      <c r="B857" s="139">
        <v>2</v>
      </c>
      <c r="C857" s="140" t="s">
        <v>18</v>
      </c>
      <c r="D857" s="140" t="s">
        <v>19</v>
      </c>
      <c r="E857" s="139">
        <v>-6.54E-2</v>
      </c>
      <c r="F857" s="139">
        <v>-0.71350000000000002</v>
      </c>
      <c r="G857" s="139">
        <v>-3.7000000000000002E-3</v>
      </c>
      <c r="H857" s="139">
        <v>5.2700000000000004E-3</v>
      </c>
      <c r="I857" s="139">
        <v>-8.1200000000000005E-3</v>
      </c>
      <c r="J857" s="139">
        <v>-0.79510999999999998</v>
      </c>
      <c r="K857" s="140" t="s">
        <v>443</v>
      </c>
      <c r="L857" s="139">
        <v>2</v>
      </c>
    </row>
    <row r="858" spans="1:12" ht="13.5" hidden="1" customHeight="1">
      <c r="A858" s="140" t="s">
        <v>444</v>
      </c>
      <c r="B858" s="139">
        <v>0</v>
      </c>
      <c r="C858" s="140" t="s">
        <v>18</v>
      </c>
      <c r="D858" s="140" t="s">
        <v>19</v>
      </c>
      <c r="E858" s="139">
        <v>9.6500000000000002E-2</v>
      </c>
      <c r="F858" s="139">
        <v>-1.014</v>
      </c>
      <c r="G858" s="139">
        <v>2.9189999999999999E-4</v>
      </c>
      <c r="H858" s="139">
        <v>8.3250000000000005E-2</v>
      </c>
      <c r="I858" s="139">
        <v>3.0200000000000001E-3</v>
      </c>
      <c r="J858" s="139">
        <v>-0.16341</v>
      </c>
      <c r="K858" s="140" t="s">
        <v>445</v>
      </c>
      <c r="L858" s="139">
        <v>0</v>
      </c>
    </row>
    <row r="859" spans="1:12" ht="13.5" hidden="1" customHeight="1">
      <c r="A859" s="140" t="s">
        <v>444</v>
      </c>
      <c r="B859" s="139">
        <v>0.5</v>
      </c>
      <c r="C859" s="140" t="s">
        <v>18</v>
      </c>
      <c r="D859" s="140" t="s">
        <v>19</v>
      </c>
      <c r="E859" s="139">
        <v>9.6500000000000002E-2</v>
      </c>
      <c r="F859" s="139">
        <v>-0.65749999999999997</v>
      </c>
      <c r="G859" s="139">
        <v>2.9189999999999999E-4</v>
      </c>
      <c r="H859" s="139">
        <v>8.3250000000000005E-2</v>
      </c>
      <c r="I859" s="139">
        <v>2.8999999999999998E-3</v>
      </c>
      <c r="J859" s="139">
        <v>0.25446999999999997</v>
      </c>
      <c r="K859" s="140" t="s">
        <v>445</v>
      </c>
      <c r="L859" s="139">
        <v>0.5</v>
      </c>
    </row>
    <row r="860" spans="1:12" ht="13.5" hidden="1" customHeight="1">
      <c r="A860" s="140" t="s">
        <v>444</v>
      </c>
      <c r="B860" s="139">
        <v>1</v>
      </c>
      <c r="C860" s="140" t="s">
        <v>18</v>
      </c>
      <c r="D860" s="140" t="s">
        <v>19</v>
      </c>
      <c r="E860" s="139">
        <v>9.6500000000000002E-2</v>
      </c>
      <c r="F860" s="139">
        <v>-0.30099999999999999</v>
      </c>
      <c r="G860" s="139">
        <v>2.9189999999999999E-4</v>
      </c>
      <c r="H860" s="139">
        <v>8.3250000000000005E-2</v>
      </c>
      <c r="I860" s="139">
        <v>2.7699999999999999E-3</v>
      </c>
      <c r="J860" s="139">
        <v>0.49409999999999998</v>
      </c>
      <c r="K860" s="140" t="s">
        <v>445</v>
      </c>
      <c r="L860" s="139">
        <v>1</v>
      </c>
    </row>
    <row r="861" spans="1:12" ht="13.5" hidden="1" customHeight="1">
      <c r="A861" s="140" t="s">
        <v>444</v>
      </c>
      <c r="B861" s="139">
        <v>1.5</v>
      </c>
      <c r="C861" s="140" t="s">
        <v>18</v>
      </c>
      <c r="D861" s="140" t="s">
        <v>19</v>
      </c>
      <c r="E861" s="139">
        <v>9.6500000000000002E-2</v>
      </c>
      <c r="F861" s="139">
        <v>5.5500000000000001E-2</v>
      </c>
      <c r="G861" s="139">
        <v>2.9189999999999999E-4</v>
      </c>
      <c r="H861" s="139">
        <v>8.3250000000000005E-2</v>
      </c>
      <c r="I861" s="139">
        <v>2.65E-3</v>
      </c>
      <c r="J861" s="139">
        <v>0.55549000000000004</v>
      </c>
      <c r="K861" s="140" t="s">
        <v>445</v>
      </c>
      <c r="L861" s="139">
        <v>1.5</v>
      </c>
    </row>
    <row r="862" spans="1:12" ht="13.5" hidden="1" customHeight="1">
      <c r="A862" s="140" t="s">
        <v>444</v>
      </c>
      <c r="B862" s="139">
        <v>2</v>
      </c>
      <c r="C862" s="140" t="s">
        <v>18</v>
      </c>
      <c r="D862" s="140" t="s">
        <v>19</v>
      </c>
      <c r="E862" s="139">
        <v>9.6500000000000002E-2</v>
      </c>
      <c r="F862" s="139">
        <v>0.41199999999999998</v>
      </c>
      <c r="G862" s="139">
        <v>2.9189999999999999E-4</v>
      </c>
      <c r="H862" s="139">
        <v>8.3250000000000005E-2</v>
      </c>
      <c r="I862" s="139">
        <v>2.5200000000000001E-3</v>
      </c>
      <c r="J862" s="139">
        <v>0.44478000000000001</v>
      </c>
      <c r="K862" s="140" t="s">
        <v>445</v>
      </c>
      <c r="L862" s="139">
        <v>2</v>
      </c>
    </row>
    <row r="863" spans="1:12" ht="13.5" hidden="1" customHeight="1">
      <c r="A863" s="140" t="s">
        <v>444</v>
      </c>
      <c r="B863" s="139">
        <v>2.5</v>
      </c>
      <c r="C863" s="140" t="s">
        <v>18</v>
      </c>
      <c r="D863" s="140" t="s">
        <v>19</v>
      </c>
      <c r="E863" s="139">
        <v>9.6500000000000002E-2</v>
      </c>
      <c r="F863" s="139">
        <v>0.76849999999999996</v>
      </c>
      <c r="G863" s="139">
        <v>2.9189999999999999E-4</v>
      </c>
      <c r="H863" s="139">
        <v>8.3250000000000005E-2</v>
      </c>
      <c r="I863" s="139">
        <v>2.3999999999999998E-3</v>
      </c>
      <c r="J863" s="139">
        <v>0.41439999999999999</v>
      </c>
      <c r="K863" s="140" t="s">
        <v>445</v>
      </c>
      <c r="L863" s="139">
        <v>2.5</v>
      </c>
    </row>
    <row r="864" spans="1:12" ht="13.5" hidden="1" customHeight="1">
      <c r="A864" s="140" t="s">
        <v>444</v>
      </c>
      <c r="B864" s="139">
        <v>3</v>
      </c>
      <c r="C864" s="140" t="s">
        <v>18</v>
      </c>
      <c r="D864" s="140" t="s">
        <v>19</v>
      </c>
      <c r="E864" s="139">
        <v>9.6500000000000002E-2</v>
      </c>
      <c r="F864" s="139">
        <v>1.125</v>
      </c>
      <c r="G864" s="139">
        <v>2.9189999999999999E-4</v>
      </c>
      <c r="H864" s="139">
        <v>8.3250000000000005E-2</v>
      </c>
      <c r="I864" s="139">
        <v>2.2699999999999999E-3</v>
      </c>
      <c r="J864" s="139">
        <v>0.20741999999999999</v>
      </c>
      <c r="K864" s="140" t="s">
        <v>445</v>
      </c>
      <c r="L864" s="139">
        <v>3</v>
      </c>
    </row>
    <row r="865" spans="1:12" ht="13.5" hidden="1" customHeight="1">
      <c r="A865" s="140" t="s">
        <v>444</v>
      </c>
      <c r="B865" s="139">
        <v>3.5</v>
      </c>
      <c r="C865" s="140" t="s">
        <v>18</v>
      </c>
      <c r="D865" s="140" t="s">
        <v>19</v>
      </c>
      <c r="E865" s="139">
        <v>9.6500000000000002E-2</v>
      </c>
      <c r="F865" s="139">
        <v>1.4815</v>
      </c>
      <c r="G865" s="139">
        <v>2.9189999999999999E-4</v>
      </c>
      <c r="H865" s="139">
        <v>8.3250000000000005E-2</v>
      </c>
      <c r="I865" s="139">
        <v>2.15E-3</v>
      </c>
      <c r="J865" s="139">
        <v>-0.17780000000000001</v>
      </c>
      <c r="K865" s="140" t="s">
        <v>445</v>
      </c>
      <c r="L865" s="139">
        <v>3.5</v>
      </c>
    </row>
    <row r="866" spans="1:12" ht="13.5" hidden="1" customHeight="1">
      <c r="A866" s="140" t="s">
        <v>444</v>
      </c>
      <c r="B866" s="139">
        <v>4</v>
      </c>
      <c r="C866" s="140" t="s">
        <v>18</v>
      </c>
      <c r="D866" s="140" t="s">
        <v>19</v>
      </c>
      <c r="E866" s="139">
        <v>9.6500000000000002E-2</v>
      </c>
      <c r="F866" s="139">
        <v>1.8380000000000001</v>
      </c>
      <c r="G866" s="139">
        <v>2.9189999999999999E-4</v>
      </c>
      <c r="H866" s="139">
        <v>8.3250000000000005E-2</v>
      </c>
      <c r="I866" s="139">
        <v>2.16E-3</v>
      </c>
      <c r="J866" s="139">
        <v>-0.74128000000000005</v>
      </c>
      <c r="K866" s="140" t="s">
        <v>445</v>
      </c>
      <c r="L866" s="139">
        <v>4</v>
      </c>
    </row>
    <row r="867" spans="1:12" ht="13.5" hidden="1" customHeight="1">
      <c r="A867" s="140" t="s">
        <v>444</v>
      </c>
      <c r="B867" s="139">
        <v>0</v>
      </c>
      <c r="C867" s="140" t="s">
        <v>18</v>
      </c>
      <c r="D867" s="140" t="s">
        <v>19</v>
      </c>
      <c r="E867" s="139">
        <v>-0.1168</v>
      </c>
      <c r="F867" s="139">
        <v>-1.5468</v>
      </c>
      <c r="G867" s="139">
        <v>-3.1589999999999998E-4</v>
      </c>
      <c r="H867" s="139">
        <v>7.0699999999999999E-2</v>
      </c>
      <c r="I867" s="139">
        <v>-1.7600000000000001E-3</v>
      </c>
      <c r="J867" s="139">
        <v>-1.2244699999999999</v>
      </c>
      <c r="K867" s="140" t="s">
        <v>445</v>
      </c>
      <c r="L867" s="139">
        <v>0</v>
      </c>
    </row>
    <row r="868" spans="1:12" ht="13.5" hidden="1" customHeight="1">
      <c r="A868" s="140" t="s">
        <v>444</v>
      </c>
      <c r="B868" s="139">
        <v>0.5</v>
      </c>
      <c r="C868" s="140" t="s">
        <v>18</v>
      </c>
      <c r="D868" s="140" t="s">
        <v>19</v>
      </c>
      <c r="E868" s="139">
        <v>-0.1168</v>
      </c>
      <c r="F868" s="139">
        <v>-1.1902999999999999</v>
      </c>
      <c r="G868" s="139">
        <v>-3.1589999999999998E-4</v>
      </c>
      <c r="H868" s="139">
        <v>7.0699999999999999E-2</v>
      </c>
      <c r="I868" s="139">
        <v>-1.6100000000000001E-3</v>
      </c>
      <c r="J868" s="139">
        <v>-0.54020000000000001</v>
      </c>
      <c r="K868" s="140" t="s">
        <v>445</v>
      </c>
      <c r="L868" s="139">
        <v>0.5</v>
      </c>
    </row>
    <row r="869" spans="1:12" ht="13.5" hidden="1" customHeight="1">
      <c r="A869" s="140" t="s">
        <v>444</v>
      </c>
      <c r="B869" s="139">
        <v>1</v>
      </c>
      <c r="C869" s="140" t="s">
        <v>18</v>
      </c>
      <c r="D869" s="140" t="s">
        <v>19</v>
      </c>
      <c r="E869" s="139">
        <v>-0.1168</v>
      </c>
      <c r="F869" s="139">
        <v>-0.83379999999999999</v>
      </c>
      <c r="G869" s="139">
        <v>-3.1589999999999998E-4</v>
      </c>
      <c r="H869" s="139">
        <v>7.0699999999999999E-2</v>
      </c>
      <c r="I869" s="139">
        <v>-1.4599999999999999E-3</v>
      </c>
      <c r="J869" s="139">
        <v>-3.4169999999999999E-2</v>
      </c>
      <c r="K869" s="140" t="s">
        <v>445</v>
      </c>
      <c r="L869" s="139">
        <v>1</v>
      </c>
    </row>
    <row r="870" spans="1:12" ht="13.5" hidden="1" customHeight="1">
      <c r="A870" s="140" t="s">
        <v>444</v>
      </c>
      <c r="B870" s="139">
        <v>1.5</v>
      </c>
      <c r="C870" s="140" t="s">
        <v>18</v>
      </c>
      <c r="D870" s="140" t="s">
        <v>19</v>
      </c>
      <c r="E870" s="139">
        <v>-0.1168</v>
      </c>
      <c r="F870" s="139">
        <v>-0.4773</v>
      </c>
      <c r="G870" s="139">
        <v>-3.1589999999999998E-4</v>
      </c>
      <c r="H870" s="139">
        <v>7.0699999999999999E-2</v>
      </c>
      <c r="I870" s="139">
        <v>-1.32E-3</v>
      </c>
      <c r="J870" s="139">
        <v>0.29360000000000003</v>
      </c>
      <c r="K870" s="140" t="s">
        <v>445</v>
      </c>
      <c r="L870" s="139">
        <v>1.5</v>
      </c>
    </row>
    <row r="871" spans="1:12" ht="13.5" hidden="1" customHeight="1">
      <c r="A871" s="140" t="s">
        <v>444</v>
      </c>
      <c r="B871" s="139">
        <v>2</v>
      </c>
      <c r="C871" s="140" t="s">
        <v>18</v>
      </c>
      <c r="D871" s="140" t="s">
        <v>19</v>
      </c>
      <c r="E871" s="139">
        <v>-0.1168</v>
      </c>
      <c r="F871" s="139">
        <v>-0.1208</v>
      </c>
      <c r="G871" s="139">
        <v>-3.1589999999999998E-4</v>
      </c>
      <c r="H871" s="139">
        <v>7.0699999999999999E-2</v>
      </c>
      <c r="I871" s="139">
        <v>-1.17E-3</v>
      </c>
      <c r="J871" s="139">
        <v>0.43862000000000001</v>
      </c>
      <c r="K871" s="140" t="s">
        <v>445</v>
      </c>
      <c r="L871" s="139">
        <v>2</v>
      </c>
    </row>
    <row r="872" spans="1:12" ht="13.5" hidden="1" customHeight="1">
      <c r="A872" s="140" t="s">
        <v>444</v>
      </c>
      <c r="B872" s="139">
        <v>2.5</v>
      </c>
      <c r="C872" s="140" t="s">
        <v>18</v>
      </c>
      <c r="D872" s="140" t="s">
        <v>19</v>
      </c>
      <c r="E872" s="139">
        <v>-0.1168</v>
      </c>
      <c r="F872" s="139">
        <v>0.23569999999999999</v>
      </c>
      <c r="G872" s="139">
        <v>-3.1589999999999998E-4</v>
      </c>
      <c r="H872" s="139">
        <v>7.0699999999999999E-2</v>
      </c>
      <c r="I872" s="139">
        <v>-1.0200000000000001E-3</v>
      </c>
      <c r="J872" s="139">
        <v>0.14349999999999999</v>
      </c>
      <c r="K872" s="140" t="s">
        <v>445</v>
      </c>
      <c r="L872" s="139">
        <v>2.5</v>
      </c>
    </row>
    <row r="873" spans="1:12" ht="13.5" hidden="1" customHeight="1">
      <c r="A873" s="140" t="s">
        <v>444</v>
      </c>
      <c r="B873" s="139">
        <v>3</v>
      </c>
      <c r="C873" s="140" t="s">
        <v>18</v>
      </c>
      <c r="D873" s="140" t="s">
        <v>19</v>
      </c>
      <c r="E873" s="139">
        <v>-0.1168</v>
      </c>
      <c r="F873" s="139">
        <v>0.59219999999999995</v>
      </c>
      <c r="G873" s="139">
        <v>-3.1589999999999998E-4</v>
      </c>
      <c r="H873" s="139">
        <v>7.0699999999999999E-2</v>
      </c>
      <c r="I873" s="139">
        <v>-9.2000000000000003E-4</v>
      </c>
      <c r="J873" s="139">
        <v>-0.32985999999999999</v>
      </c>
      <c r="K873" s="140" t="s">
        <v>445</v>
      </c>
      <c r="L873" s="139">
        <v>3</v>
      </c>
    </row>
    <row r="874" spans="1:12" ht="13.5" hidden="1" customHeight="1">
      <c r="A874" s="140" t="s">
        <v>444</v>
      </c>
      <c r="B874" s="139">
        <v>3.5</v>
      </c>
      <c r="C874" s="140" t="s">
        <v>18</v>
      </c>
      <c r="D874" s="140" t="s">
        <v>19</v>
      </c>
      <c r="E874" s="139">
        <v>-0.1168</v>
      </c>
      <c r="F874" s="139">
        <v>0.94869999999999999</v>
      </c>
      <c r="G874" s="139">
        <v>-3.1589999999999998E-4</v>
      </c>
      <c r="H874" s="139">
        <v>7.0699999999999999E-2</v>
      </c>
      <c r="I874" s="139">
        <v>-9.1E-4</v>
      </c>
      <c r="J874" s="139">
        <v>-0.98148000000000002</v>
      </c>
      <c r="K874" s="140" t="s">
        <v>445</v>
      </c>
      <c r="L874" s="139">
        <v>3.5</v>
      </c>
    </row>
    <row r="875" spans="1:12" ht="13.5" hidden="1" customHeight="1">
      <c r="A875" s="140" t="s">
        <v>444</v>
      </c>
      <c r="B875" s="139">
        <v>4</v>
      </c>
      <c r="C875" s="140" t="s">
        <v>18</v>
      </c>
      <c r="D875" s="140" t="s">
        <v>19</v>
      </c>
      <c r="E875" s="139">
        <v>-0.1168</v>
      </c>
      <c r="F875" s="139">
        <v>1.3051999999999999</v>
      </c>
      <c r="G875" s="139">
        <v>-3.1589999999999998E-4</v>
      </c>
      <c r="H875" s="139">
        <v>7.0699999999999999E-2</v>
      </c>
      <c r="I875" s="139">
        <v>-8.9999999999999998E-4</v>
      </c>
      <c r="J875" s="139">
        <v>-1.81135</v>
      </c>
      <c r="K875" s="140" t="s">
        <v>445</v>
      </c>
      <c r="L875" s="139">
        <v>4</v>
      </c>
    </row>
    <row r="876" spans="1:12" ht="13.5" hidden="1" customHeight="1">
      <c r="A876" s="140" t="s">
        <v>446</v>
      </c>
      <c r="B876" s="139">
        <v>0</v>
      </c>
      <c r="C876" s="140" t="s">
        <v>18</v>
      </c>
      <c r="D876" s="140" t="s">
        <v>19</v>
      </c>
      <c r="E876" s="139">
        <v>0.1462</v>
      </c>
      <c r="F876" s="139">
        <v>-0.94240000000000002</v>
      </c>
      <c r="G876" s="139">
        <v>7.27E-4</v>
      </c>
      <c r="H876" s="139">
        <v>-4.6260000000000003E-2</v>
      </c>
      <c r="I876" s="139">
        <v>2.3079999999999999E-5</v>
      </c>
      <c r="J876" s="139">
        <v>0.44373000000000001</v>
      </c>
      <c r="K876" s="140" t="s">
        <v>447</v>
      </c>
      <c r="L876" s="139">
        <v>0</v>
      </c>
    </row>
    <row r="877" spans="1:12" ht="13.5" hidden="1" customHeight="1">
      <c r="A877" s="140" t="s">
        <v>446</v>
      </c>
      <c r="B877" s="139">
        <v>0.5</v>
      </c>
      <c r="C877" s="140" t="s">
        <v>18</v>
      </c>
      <c r="D877" s="140" t="s">
        <v>19</v>
      </c>
      <c r="E877" s="139">
        <v>0.1462</v>
      </c>
      <c r="F877" s="139">
        <v>-0.58589999999999998</v>
      </c>
      <c r="G877" s="139">
        <v>7.27E-4</v>
      </c>
      <c r="H877" s="139">
        <v>-4.6260000000000003E-2</v>
      </c>
      <c r="I877" s="139">
        <v>5.321E-5</v>
      </c>
      <c r="J877" s="139">
        <v>0.82579999999999998</v>
      </c>
      <c r="K877" s="140" t="s">
        <v>447</v>
      </c>
      <c r="L877" s="139">
        <v>0.5</v>
      </c>
    </row>
    <row r="878" spans="1:12" ht="13.5" hidden="1" customHeight="1">
      <c r="A878" s="140" t="s">
        <v>446</v>
      </c>
      <c r="B878" s="139">
        <v>1</v>
      </c>
      <c r="C878" s="140" t="s">
        <v>18</v>
      </c>
      <c r="D878" s="140" t="s">
        <v>19</v>
      </c>
      <c r="E878" s="139">
        <v>0.1462</v>
      </c>
      <c r="F878" s="139">
        <v>-0.22939999999999999</v>
      </c>
      <c r="G878" s="139">
        <v>7.27E-4</v>
      </c>
      <c r="H878" s="139">
        <v>-4.6260000000000003E-2</v>
      </c>
      <c r="I878" s="139">
        <v>2.4000000000000001E-4</v>
      </c>
      <c r="J878" s="139">
        <v>1.02963</v>
      </c>
      <c r="K878" s="140" t="s">
        <v>447</v>
      </c>
      <c r="L878" s="139">
        <v>1</v>
      </c>
    </row>
    <row r="879" spans="1:12" ht="13.5" hidden="1" customHeight="1">
      <c r="A879" s="140" t="s">
        <v>446</v>
      </c>
      <c r="B879" s="139">
        <v>1.5</v>
      </c>
      <c r="C879" s="140" t="s">
        <v>18</v>
      </c>
      <c r="D879" s="140" t="s">
        <v>19</v>
      </c>
      <c r="E879" s="139">
        <v>0.1462</v>
      </c>
      <c r="F879" s="139">
        <v>0.12709999999999999</v>
      </c>
      <c r="G879" s="139">
        <v>7.27E-4</v>
      </c>
      <c r="H879" s="139">
        <v>-4.6260000000000003E-2</v>
      </c>
      <c r="I879" s="139">
        <v>5.9000000000000003E-4</v>
      </c>
      <c r="J879" s="139">
        <v>1.0551999999999999</v>
      </c>
      <c r="K879" s="140" t="s">
        <v>447</v>
      </c>
      <c r="L879" s="139">
        <v>1.5</v>
      </c>
    </row>
    <row r="880" spans="1:12" ht="13.5" hidden="1" customHeight="1">
      <c r="A880" s="140" t="s">
        <v>446</v>
      </c>
      <c r="B880" s="139">
        <v>2</v>
      </c>
      <c r="C880" s="140" t="s">
        <v>18</v>
      </c>
      <c r="D880" s="140" t="s">
        <v>19</v>
      </c>
      <c r="E880" s="139">
        <v>0.1462</v>
      </c>
      <c r="F880" s="139">
        <v>0.48359999999999997</v>
      </c>
      <c r="G880" s="139">
        <v>7.27E-4</v>
      </c>
      <c r="H880" s="139">
        <v>-4.6260000000000003E-2</v>
      </c>
      <c r="I880" s="139">
        <v>9.5E-4</v>
      </c>
      <c r="J880" s="139">
        <v>0.90251999999999999</v>
      </c>
      <c r="K880" s="140" t="s">
        <v>447</v>
      </c>
      <c r="L880" s="139">
        <v>2</v>
      </c>
    </row>
    <row r="881" spans="1:12" ht="13.5" hidden="1" customHeight="1">
      <c r="A881" s="140" t="s">
        <v>446</v>
      </c>
      <c r="B881" s="139">
        <v>2.5</v>
      </c>
      <c r="C881" s="140" t="s">
        <v>18</v>
      </c>
      <c r="D881" s="140" t="s">
        <v>19</v>
      </c>
      <c r="E881" s="139">
        <v>0.1462</v>
      </c>
      <c r="F881" s="139">
        <v>0.84009999999999996</v>
      </c>
      <c r="G881" s="139">
        <v>7.27E-4</v>
      </c>
      <c r="H881" s="139">
        <v>-4.6260000000000003E-2</v>
      </c>
      <c r="I881" s="139">
        <v>1.31E-3</v>
      </c>
      <c r="J881" s="139">
        <v>0.62448999999999999</v>
      </c>
      <c r="K881" s="140" t="s">
        <v>447</v>
      </c>
      <c r="L881" s="139">
        <v>2.5</v>
      </c>
    </row>
    <row r="882" spans="1:12" ht="13.5" hidden="1" customHeight="1">
      <c r="A882" s="140" t="s">
        <v>446</v>
      </c>
      <c r="B882" s="139">
        <v>3</v>
      </c>
      <c r="C882" s="140" t="s">
        <v>18</v>
      </c>
      <c r="D882" s="140" t="s">
        <v>19</v>
      </c>
      <c r="E882" s="139">
        <v>0.1462</v>
      </c>
      <c r="F882" s="139">
        <v>1.1966000000000001</v>
      </c>
      <c r="G882" s="139">
        <v>7.27E-4</v>
      </c>
      <c r="H882" s="139">
        <v>-4.6260000000000003E-2</v>
      </c>
      <c r="I882" s="139">
        <v>1.66E-3</v>
      </c>
      <c r="J882" s="139">
        <v>0.54452</v>
      </c>
      <c r="K882" s="140" t="s">
        <v>447</v>
      </c>
      <c r="L882" s="139">
        <v>3</v>
      </c>
    </row>
    <row r="883" spans="1:12" ht="13.5" hidden="1" customHeight="1">
      <c r="A883" s="140" t="s">
        <v>446</v>
      </c>
      <c r="B883" s="139">
        <v>3.5</v>
      </c>
      <c r="C883" s="140" t="s">
        <v>18</v>
      </c>
      <c r="D883" s="140" t="s">
        <v>19</v>
      </c>
      <c r="E883" s="139">
        <v>0.1462</v>
      </c>
      <c r="F883" s="139">
        <v>1.5530999999999999</v>
      </c>
      <c r="G883" s="139">
        <v>7.27E-4</v>
      </c>
      <c r="H883" s="139">
        <v>-4.6260000000000003E-2</v>
      </c>
      <c r="I883" s="139">
        <v>2.0200000000000001E-3</v>
      </c>
      <c r="J883" s="139">
        <v>0.28631000000000001</v>
      </c>
      <c r="K883" s="140" t="s">
        <v>447</v>
      </c>
      <c r="L883" s="139">
        <v>3.5</v>
      </c>
    </row>
    <row r="884" spans="1:12" ht="13.5" hidden="1" customHeight="1">
      <c r="A884" s="140" t="s">
        <v>446</v>
      </c>
      <c r="B884" s="139">
        <v>4</v>
      </c>
      <c r="C884" s="140" t="s">
        <v>18</v>
      </c>
      <c r="D884" s="140" t="s">
        <v>19</v>
      </c>
      <c r="E884" s="139">
        <v>0.1462</v>
      </c>
      <c r="F884" s="139">
        <v>1.9096</v>
      </c>
      <c r="G884" s="139">
        <v>7.27E-4</v>
      </c>
      <c r="H884" s="139">
        <v>-4.6260000000000003E-2</v>
      </c>
      <c r="I884" s="139">
        <v>2.3800000000000002E-3</v>
      </c>
      <c r="J884" s="139">
        <v>-0.15015000000000001</v>
      </c>
      <c r="K884" s="140" t="s">
        <v>447</v>
      </c>
      <c r="L884" s="139">
        <v>4</v>
      </c>
    </row>
    <row r="885" spans="1:12" ht="13.5" hidden="1" customHeight="1">
      <c r="A885" s="140" t="s">
        <v>446</v>
      </c>
      <c r="B885" s="139">
        <v>0</v>
      </c>
      <c r="C885" s="140" t="s">
        <v>18</v>
      </c>
      <c r="D885" s="140" t="s">
        <v>19</v>
      </c>
      <c r="E885" s="139">
        <v>-0.18</v>
      </c>
      <c r="F885" s="139">
        <v>-1.8008</v>
      </c>
      <c r="G885" s="139">
        <v>-7.5509999999999998E-4</v>
      </c>
      <c r="H885" s="139">
        <v>-5.3690000000000002E-2</v>
      </c>
      <c r="I885" s="139">
        <v>-1.5499999999999999E-3</v>
      </c>
      <c r="J885" s="139">
        <v>-1.6494599999999999</v>
      </c>
      <c r="K885" s="140" t="s">
        <v>447</v>
      </c>
      <c r="L885" s="139">
        <v>0</v>
      </c>
    </row>
    <row r="886" spans="1:12" ht="13.5" hidden="1" customHeight="1">
      <c r="A886" s="140" t="s">
        <v>446</v>
      </c>
      <c r="B886" s="139">
        <v>0.5</v>
      </c>
      <c r="C886" s="140" t="s">
        <v>18</v>
      </c>
      <c r="D886" s="140" t="s">
        <v>19</v>
      </c>
      <c r="E886" s="139">
        <v>-0.18</v>
      </c>
      <c r="F886" s="139">
        <v>-1.4442999999999999</v>
      </c>
      <c r="G886" s="139">
        <v>-7.5509999999999998E-4</v>
      </c>
      <c r="H886" s="139">
        <v>-5.3690000000000002E-2</v>
      </c>
      <c r="I886" s="139">
        <v>-1.5200000000000001E-3</v>
      </c>
      <c r="J886" s="139">
        <v>-0.83816999999999997</v>
      </c>
      <c r="K886" s="140" t="s">
        <v>447</v>
      </c>
      <c r="L886" s="139">
        <v>0.5</v>
      </c>
    </row>
    <row r="887" spans="1:12" ht="13.5" hidden="1" customHeight="1">
      <c r="A887" s="140" t="s">
        <v>446</v>
      </c>
      <c r="B887" s="139">
        <v>1</v>
      </c>
      <c r="C887" s="140" t="s">
        <v>18</v>
      </c>
      <c r="D887" s="140" t="s">
        <v>19</v>
      </c>
      <c r="E887" s="139">
        <v>-0.18</v>
      </c>
      <c r="F887" s="139">
        <v>-1.0878000000000001</v>
      </c>
      <c r="G887" s="139">
        <v>-7.5509999999999998E-4</v>
      </c>
      <c r="H887" s="139">
        <v>-5.3690000000000002E-2</v>
      </c>
      <c r="I887" s="139">
        <v>-1.74E-3</v>
      </c>
      <c r="J887" s="139">
        <v>-0.20513000000000001</v>
      </c>
      <c r="K887" s="140" t="s">
        <v>447</v>
      </c>
      <c r="L887" s="139">
        <v>1</v>
      </c>
    </row>
    <row r="888" spans="1:12" ht="13.5" hidden="1" customHeight="1">
      <c r="A888" s="140" t="s">
        <v>446</v>
      </c>
      <c r="B888" s="139">
        <v>1.5</v>
      </c>
      <c r="C888" s="140" t="s">
        <v>18</v>
      </c>
      <c r="D888" s="140" t="s">
        <v>19</v>
      </c>
      <c r="E888" s="139">
        <v>-0.18</v>
      </c>
      <c r="F888" s="139">
        <v>-0.73129999999999995</v>
      </c>
      <c r="G888" s="139">
        <v>-7.5509999999999998E-4</v>
      </c>
      <c r="H888" s="139">
        <v>-5.3690000000000002E-2</v>
      </c>
      <c r="I888" s="139">
        <v>-2.0600000000000002E-3</v>
      </c>
      <c r="J888" s="139">
        <v>0.24965999999999999</v>
      </c>
      <c r="K888" s="140" t="s">
        <v>447</v>
      </c>
      <c r="L888" s="139">
        <v>1.5</v>
      </c>
    </row>
    <row r="889" spans="1:12" ht="13.5" hidden="1" customHeight="1">
      <c r="A889" s="140" t="s">
        <v>446</v>
      </c>
      <c r="B889" s="139">
        <v>2</v>
      </c>
      <c r="C889" s="140" t="s">
        <v>18</v>
      </c>
      <c r="D889" s="140" t="s">
        <v>19</v>
      </c>
      <c r="E889" s="139">
        <v>-0.18</v>
      </c>
      <c r="F889" s="139">
        <v>-0.37480000000000002</v>
      </c>
      <c r="G889" s="139">
        <v>-7.5509999999999998E-4</v>
      </c>
      <c r="H889" s="139">
        <v>-5.3690000000000002E-2</v>
      </c>
      <c r="I889" s="139">
        <v>-2.3800000000000002E-3</v>
      </c>
      <c r="J889" s="139">
        <v>0.52442</v>
      </c>
      <c r="K889" s="140" t="s">
        <v>447</v>
      </c>
      <c r="L889" s="139">
        <v>2</v>
      </c>
    </row>
    <row r="890" spans="1:12" ht="13.5" hidden="1" customHeight="1">
      <c r="A890" s="140" t="s">
        <v>446</v>
      </c>
      <c r="B890" s="139">
        <v>2.5</v>
      </c>
      <c r="C890" s="140" t="s">
        <v>18</v>
      </c>
      <c r="D890" s="140" t="s">
        <v>19</v>
      </c>
      <c r="E890" s="139">
        <v>-0.18</v>
      </c>
      <c r="F890" s="139">
        <v>-1.83E-2</v>
      </c>
      <c r="G890" s="139">
        <v>-7.5509999999999998E-4</v>
      </c>
      <c r="H890" s="139">
        <v>-5.3690000000000002E-2</v>
      </c>
      <c r="I890" s="139">
        <v>-2.7000000000000001E-3</v>
      </c>
      <c r="J890" s="139">
        <v>0.57159000000000004</v>
      </c>
      <c r="K890" s="140" t="s">
        <v>447</v>
      </c>
      <c r="L890" s="139">
        <v>2.5</v>
      </c>
    </row>
    <row r="891" spans="1:12" ht="13.5" hidden="1" customHeight="1">
      <c r="A891" s="140" t="s">
        <v>446</v>
      </c>
      <c r="B891" s="139">
        <v>3</v>
      </c>
      <c r="C891" s="140" t="s">
        <v>18</v>
      </c>
      <c r="D891" s="140" t="s">
        <v>19</v>
      </c>
      <c r="E891" s="139">
        <v>-0.18</v>
      </c>
      <c r="F891" s="139">
        <v>0.3382</v>
      </c>
      <c r="G891" s="139">
        <v>-7.5509999999999998E-4</v>
      </c>
      <c r="H891" s="139">
        <v>-5.3690000000000002E-2</v>
      </c>
      <c r="I891" s="139">
        <v>-3.0100000000000001E-3</v>
      </c>
      <c r="J891" s="139">
        <v>6.241E-2</v>
      </c>
      <c r="K891" s="140" t="s">
        <v>447</v>
      </c>
      <c r="L891" s="139">
        <v>3</v>
      </c>
    </row>
    <row r="892" spans="1:12" ht="13.5" hidden="1" customHeight="1">
      <c r="A892" s="140" t="s">
        <v>446</v>
      </c>
      <c r="B892" s="139">
        <v>3.5</v>
      </c>
      <c r="C892" s="140" t="s">
        <v>18</v>
      </c>
      <c r="D892" s="140" t="s">
        <v>19</v>
      </c>
      <c r="E892" s="139">
        <v>-0.18</v>
      </c>
      <c r="F892" s="139">
        <v>0.69469999999999998</v>
      </c>
      <c r="G892" s="139">
        <v>-7.5509999999999998E-4</v>
      </c>
      <c r="H892" s="139">
        <v>-5.3690000000000002E-2</v>
      </c>
      <c r="I892" s="139">
        <v>-3.3300000000000001E-3</v>
      </c>
      <c r="J892" s="139">
        <v>-0.62502000000000002</v>
      </c>
      <c r="K892" s="140" t="s">
        <v>447</v>
      </c>
      <c r="L892" s="139">
        <v>3.5</v>
      </c>
    </row>
    <row r="893" spans="1:12" ht="13.5" hidden="1" customHeight="1">
      <c r="A893" s="140" t="s">
        <v>446</v>
      </c>
      <c r="B893" s="139">
        <v>4</v>
      </c>
      <c r="C893" s="140" t="s">
        <v>18</v>
      </c>
      <c r="D893" s="140" t="s">
        <v>19</v>
      </c>
      <c r="E893" s="139">
        <v>-0.18</v>
      </c>
      <c r="F893" s="139">
        <v>1.0511999999999999</v>
      </c>
      <c r="G893" s="139">
        <v>-7.5509999999999998E-4</v>
      </c>
      <c r="H893" s="139">
        <v>-5.3690000000000002E-2</v>
      </c>
      <c r="I893" s="139">
        <v>-3.65E-3</v>
      </c>
      <c r="J893" s="139">
        <v>-1.4906999999999999</v>
      </c>
      <c r="K893" s="140" t="s">
        <v>447</v>
      </c>
      <c r="L893" s="139">
        <v>4</v>
      </c>
    </row>
    <row r="894" spans="1:12" ht="13.5" hidden="1" customHeight="1">
      <c r="A894" s="140" t="s">
        <v>448</v>
      </c>
      <c r="B894" s="139">
        <v>0</v>
      </c>
      <c r="C894" s="140" t="s">
        <v>18</v>
      </c>
      <c r="D894" s="140" t="s">
        <v>19</v>
      </c>
      <c r="E894" s="139">
        <v>0.1699</v>
      </c>
      <c r="F894" s="139">
        <v>0.4889</v>
      </c>
      <c r="G894" s="139">
        <v>5.7999999999999996E-3</v>
      </c>
      <c r="H894" s="139">
        <v>-2.9399999999999999E-3</v>
      </c>
      <c r="I894" s="139">
        <v>9.7099999999999999E-3</v>
      </c>
      <c r="J894" s="139">
        <v>7.2590000000000002E-2</v>
      </c>
      <c r="K894" s="140" t="s">
        <v>449</v>
      </c>
      <c r="L894" s="139">
        <v>0</v>
      </c>
    </row>
    <row r="895" spans="1:12" ht="13.5" hidden="1" customHeight="1">
      <c r="A895" s="140" t="s">
        <v>448</v>
      </c>
      <c r="B895" s="139">
        <v>0.5</v>
      </c>
      <c r="C895" s="140" t="s">
        <v>18</v>
      </c>
      <c r="D895" s="140" t="s">
        <v>19</v>
      </c>
      <c r="E895" s="139">
        <v>0.1699</v>
      </c>
      <c r="F895" s="139">
        <v>0.4889</v>
      </c>
      <c r="G895" s="139">
        <v>5.7999999999999996E-3</v>
      </c>
      <c r="H895" s="139">
        <v>-2.9399999999999999E-3</v>
      </c>
      <c r="I895" s="139">
        <v>7.2500000000000004E-3</v>
      </c>
      <c r="J895" s="139">
        <v>-0.17185</v>
      </c>
      <c r="K895" s="140" t="s">
        <v>449</v>
      </c>
      <c r="L895" s="139">
        <v>0.5</v>
      </c>
    </row>
    <row r="896" spans="1:12" ht="13.5" hidden="1" customHeight="1">
      <c r="A896" s="140" t="s">
        <v>448</v>
      </c>
      <c r="B896" s="139">
        <v>1</v>
      </c>
      <c r="C896" s="140" t="s">
        <v>18</v>
      </c>
      <c r="D896" s="140" t="s">
        <v>19</v>
      </c>
      <c r="E896" s="139">
        <v>0.1699</v>
      </c>
      <c r="F896" s="139">
        <v>0.4889</v>
      </c>
      <c r="G896" s="139">
        <v>5.7999999999999996E-3</v>
      </c>
      <c r="H896" s="139">
        <v>-2.9399999999999999E-3</v>
      </c>
      <c r="I896" s="139">
        <v>4.7999999999999996E-3</v>
      </c>
      <c r="J896" s="139">
        <v>-0.36209000000000002</v>
      </c>
      <c r="K896" s="140" t="s">
        <v>449</v>
      </c>
      <c r="L896" s="139">
        <v>1</v>
      </c>
    </row>
    <row r="897" spans="1:12" ht="13.5" hidden="1" customHeight="1">
      <c r="A897" s="140" t="s">
        <v>448</v>
      </c>
      <c r="B897" s="139">
        <v>1.5</v>
      </c>
      <c r="C897" s="140" t="s">
        <v>18</v>
      </c>
      <c r="D897" s="140" t="s">
        <v>19</v>
      </c>
      <c r="E897" s="139">
        <v>0.1699</v>
      </c>
      <c r="F897" s="139">
        <v>0.4889</v>
      </c>
      <c r="G897" s="139">
        <v>5.7999999999999996E-3</v>
      </c>
      <c r="H897" s="139">
        <v>-2.9399999999999999E-3</v>
      </c>
      <c r="I897" s="139">
        <v>3.5599999999999998E-3</v>
      </c>
      <c r="J897" s="139">
        <v>-6.5869999999999998E-2</v>
      </c>
      <c r="K897" s="140" t="s">
        <v>449</v>
      </c>
      <c r="L897" s="139">
        <v>1.5</v>
      </c>
    </row>
    <row r="898" spans="1:12" ht="13.5" hidden="1" customHeight="1">
      <c r="A898" s="140" t="s">
        <v>448</v>
      </c>
      <c r="B898" s="139">
        <v>2</v>
      </c>
      <c r="C898" s="140" t="s">
        <v>18</v>
      </c>
      <c r="D898" s="140" t="s">
        <v>19</v>
      </c>
      <c r="E898" s="139">
        <v>0.1699</v>
      </c>
      <c r="F898" s="139">
        <v>0.4889</v>
      </c>
      <c r="G898" s="139">
        <v>5.7999999999999996E-3</v>
      </c>
      <c r="H898" s="139">
        <v>-2.9399999999999999E-3</v>
      </c>
      <c r="I898" s="139">
        <v>5.9100000000000003E-3</v>
      </c>
      <c r="J898" s="139">
        <v>0.23036000000000001</v>
      </c>
      <c r="K898" s="140" t="s">
        <v>449</v>
      </c>
      <c r="L898" s="139">
        <v>2</v>
      </c>
    </row>
    <row r="899" spans="1:12" ht="13.5" hidden="1" customHeight="1">
      <c r="A899" s="140" t="s">
        <v>448</v>
      </c>
      <c r="B899" s="139">
        <v>0</v>
      </c>
      <c r="C899" s="140" t="s">
        <v>18</v>
      </c>
      <c r="D899" s="140" t="s">
        <v>19</v>
      </c>
      <c r="E899" s="139">
        <v>-0.17119999999999999</v>
      </c>
      <c r="F899" s="139">
        <v>-0.59250000000000003</v>
      </c>
      <c r="G899" s="139">
        <v>-6.4999999999999997E-3</v>
      </c>
      <c r="H899" s="139">
        <v>-6.3E-3</v>
      </c>
      <c r="I899" s="139">
        <v>-7.7099999999999998E-3</v>
      </c>
      <c r="J899" s="139">
        <v>-0.95455000000000001</v>
      </c>
      <c r="K899" s="140" t="s">
        <v>449</v>
      </c>
      <c r="L899" s="139">
        <v>0</v>
      </c>
    </row>
    <row r="900" spans="1:12" ht="13.5" hidden="1" customHeight="1">
      <c r="A900" s="140" t="s">
        <v>448</v>
      </c>
      <c r="B900" s="139">
        <v>0.5</v>
      </c>
      <c r="C900" s="140" t="s">
        <v>18</v>
      </c>
      <c r="D900" s="140" t="s">
        <v>19</v>
      </c>
      <c r="E900" s="139">
        <v>-0.17119999999999999</v>
      </c>
      <c r="F900" s="139">
        <v>-0.59250000000000003</v>
      </c>
      <c r="G900" s="139">
        <v>-6.4999999999999997E-3</v>
      </c>
      <c r="H900" s="139">
        <v>-6.3E-3</v>
      </c>
      <c r="I900" s="139">
        <v>-4.7200000000000002E-3</v>
      </c>
      <c r="J900" s="139">
        <v>-0.65832000000000002</v>
      </c>
      <c r="K900" s="140" t="s">
        <v>449</v>
      </c>
      <c r="L900" s="139">
        <v>0.5</v>
      </c>
    </row>
    <row r="901" spans="1:12" ht="13.5" hidden="1" customHeight="1">
      <c r="A901" s="140" t="s">
        <v>448</v>
      </c>
      <c r="B901" s="139">
        <v>1</v>
      </c>
      <c r="C901" s="140" t="s">
        <v>18</v>
      </c>
      <c r="D901" s="140" t="s">
        <v>19</v>
      </c>
      <c r="E901" s="139">
        <v>-0.17119999999999999</v>
      </c>
      <c r="F901" s="139">
        <v>-0.59250000000000003</v>
      </c>
      <c r="G901" s="139">
        <v>-6.4999999999999997E-3</v>
      </c>
      <c r="H901" s="139">
        <v>-6.3E-3</v>
      </c>
      <c r="I901" s="139">
        <v>-1.74E-3</v>
      </c>
      <c r="J901" s="139">
        <v>-0.41628999999999999</v>
      </c>
      <c r="K901" s="140" t="s">
        <v>449</v>
      </c>
      <c r="L901" s="139">
        <v>1</v>
      </c>
    </row>
    <row r="902" spans="1:12" ht="13.5" hidden="1" customHeight="1">
      <c r="A902" s="140" t="s">
        <v>448</v>
      </c>
      <c r="B902" s="139">
        <v>1.5</v>
      </c>
      <c r="C902" s="140" t="s">
        <v>18</v>
      </c>
      <c r="D902" s="140" t="s">
        <v>19</v>
      </c>
      <c r="E902" s="139">
        <v>-0.17119999999999999</v>
      </c>
      <c r="F902" s="139">
        <v>-0.59250000000000003</v>
      </c>
      <c r="G902" s="139">
        <v>-6.4999999999999997E-3</v>
      </c>
      <c r="H902" s="139">
        <v>-6.3E-3</v>
      </c>
      <c r="I902" s="139">
        <v>-9.6420000000000002E-5</v>
      </c>
      <c r="J902" s="139">
        <v>-0.66073000000000004</v>
      </c>
      <c r="K902" s="140" t="s">
        <v>449</v>
      </c>
      <c r="L902" s="139">
        <v>1.5</v>
      </c>
    </row>
    <row r="903" spans="1:12" ht="13.5" hidden="1" customHeight="1">
      <c r="A903" s="140" t="s">
        <v>448</v>
      </c>
      <c r="B903" s="139">
        <v>2</v>
      </c>
      <c r="C903" s="140" t="s">
        <v>18</v>
      </c>
      <c r="D903" s="140" t="s">
        <v>19</v>
      </c>
      <c r="E903" s="139">
        <v>-0.17119999999999999</v>
      </c>
      <c r="F903" s="139">
        <v>-0.59250000000000003</v>
      </c>
      <c r="G903" s="139">
        <v>-6.4999999999999997E-3</v>
      </c>
      <c r="H903" s="139">
        <v>-6.3E-3</v>
      </c>
      <c r="I903" s="139">
        <v>-2.0699999999999998E-3</v>
      </c>
      <c r="J903" s="139">
        <v>-0.90517000000000003</v>
      </c>
      <c r="K903" s="140" t="s">
        <v>449</v>
      </c>
      <c r="L903" s="139">
        <v>2</v>
      </c>
    </row>
    <row r="904" spans="1:12" ht="13.5" hidden="1" customHeight="1">
      <c r="A904" s="140" t="s">
        <v>450</v>
      </c>
      <c r="B904" s="139">
        <v>0</v>
      </c>
      <c r="C904" s="140" t="s">
        <v>18</v>
      </c>
      <c r="D904" s="140" t="s">
        <v>19</v>
      </c>
      <c r="E904" s="139">
        <v>0.2707</v>
      </c>
      <c r="F904" s="139">
        <v>-1.1405000000000001</v>
      </c>
      <c r="G904" s="139">
        <v>1.1000000000000001E-3</v>
      </c>
      <c r="H904" s="139">
        <v>3.2590000000000001E-2</v>
      </c>
      <c r="I904" s="139">
        <v>-7.5199999999999998E-5</v>
      </c>
      <c r="J904" s="139">
        <v>-0.28694999999999998</v>
      </c>
      <c r="K904" s="140" t="s">
        <v>451</v>
      </c>
      <c r="L904" s="139">
        <v>0</v>
      </c>
    </row>
    <row r="905" spans="1:12" ht="13.5" hidden="1" customHeight="1">
      <c r="A905" s="140" t="s">
        <v>450</v>
      </c>
      <c r="B905" s="139">
        <v>0.5</v>
      </c>
      <c r="C905" s="140" t="s">
        <v>18</v>
      </c>
      <c r="D905" s="140" t="s">
        <v>19</v>
      </c>
      <c r="E905" s="139">
        <v>0.2707</v>
      </c>
      <c r="F905" s="139">
        <v>-0.78400000000000003</v>
      </c>
      <c r="G905" s="139">
        <v>1.1000000000000001E-3</v>
      </c>
      <c r="H905" s="139">
        <v>3.2590000000000001E-2</v>
      </c>
      <c r="I905" s="139">
        <v>2.7999999999999998E-4</v>
      </c>
      <c r="J905" s="139">
        <v>0.19416</v>
      </c>
      <c r="K905" s="140" t="s">
        <v>451</v>
      </c>
      <c r="L905" s="139">
        <v>0.5</v>
      </c>
    </row>
    <row r="906" spans="1:12" ht="13.5" hidden="1" customHeight="1">
      <c r="A906" s="140" t="s">
        <v>450</v>
      </c>
      <c r="B906" s="139">
        <v>1</v>
      </c>
      <c r="C906" s="140" t="s">
        <v>18</v>
      </c>
      <c r="D906" s="140" t="s">
        <v>19</v>
      </c>
      <c r="E906" s="139">
        <v>0.2707</v>
      </c>
      <c r="F906" s="139">
        <v>-0.42749999999999999</v>
      </c>
      <c r="G906" s="139">
        <v>1.1000000000000001E-3</v>
      </c>
      <c r="H906" s="139">
        <v>3.2590000000000001E-2</v>
      </c>
      <c r="I906" s="139">
        <v>6.3000000000000003E-4</v>
      </c>
      <c r="J906" s="139">
        <v>0.49702000000000002</v>
      </c>
      <c r="K906" s="140" t="s">
        <v>451</v>
      </c>
      <c r="L906" s="139">
        <v>1</v>
      </c>
    </row>
    <row r="907" spans="1:12" ht="13.5" hidden="1" customHeight="1">
      <c r="A907" s="140" t="s">
        <v>450</v>
      </c>
      <c r="B907" s="139">
        <v>1.5</v>
      </c>
      <c r="C907" s="140" t="s">
        <v>18</v>
      </c>
      <c r="D907" s="140" t="s">
        <v>19</v>
      </c>
      <c r="E907" s="139">
        <v>0.2707</v>
      </c>
      <c r="F907" s="139">
        <v>-7.0999999999999994E-2</v>
      </c>
      <c r="G907" s="139">
        <v>1.1000000000000001E-3</v>
      </c>
      <c r="H907" s="139">
        <v>3.2590000000000001E-2</v>
      </c>
      <c r="I907" s="139">
        <v>9.8999999999999999E-4</v>
      </c>
      <c r="J907" s="139">
        <v>0.62161999999999995</v>
      </c>
      <c r="K907" s="140" t="s">
        <v>451</v>
      </c>
      <c r="L907" s="139">
        <v>1.5</v>
      </c>
    </row>
    <row r="908" spans="1:12" ht="13.5" hidden="1" customHeight="1">
      <c r="A908" s="140" t="s">
        <v>450</v>
      </c>
      <c r="B908" s="139">
        <v>2</v>
      </c>
      <c r="C908" s="140" t="s">
        <v>18</v>
      </c>
      <c r="D908" s="140" t="s">
        <v>19</v>
      </c>
      <c r="E908" s="139">
        <v>0.2707</v>
      </c>
      <c r="F908" s="139">
        <v>0.28549999999999998</v>
      </c>
      <c r="G908" s="139">
        <v>1.1000000000000001E-3</v>
      </c>
      <c r="H908" s="139">
        <v>3.2590000000000001E-2</v>
      </c>
      <c r="I908" s="139">
        <v>1.3699999999999999E-3</v>
      </c>
      <c r="J908" s="139">
        <v>0.87795999999999996</v>
      </c>
      <c r="K908" s="140" t="s">
        <v>451</v>
      </c>
      <c r="L908" s="139">
        <v>2</v>
      </c>
    </row>
    <row r="909" spans="1:12" ht="13.5" hidden="1" customHeight="1">
      <c r="A909" s="140" t="s">
        <v>450</v>
      </c>
      <c r="B909" s="139">
        <v>2.5</v>
      </c>
      <c r="C909" s="140" t="s">
        <v>18</v>
      </c>
      <c r="D909" s="140" t="s">
        <v>19</v>
      </c>
      <c r="E909" s="139">
        <v>0.2707</v>
      </c>
      <c r="F909" s="139">
        <v>0.64200000000000002</v>
      </c>
      <c r="G909" s="139">
        <v>1.1000000000000001E-3</v>
      </c>
      <c r="H909" s="139">
        <v>3.2590000000000001E-2</v>
      </c>
      <c r="I909" s="139">
        <v>1.89E-3</v>
      </c>
      <c r="J909" s="139">
        <v>1.04382</v>
      </c>
      <c r="K909" s="140" t="s">
        <v>451</v>
      </c>
      <c r="L909" s="139">
        <v>2.5</v>
      </c>
    </row>
    <row r="910" spans="1:12" ht="13.5" hidden="1" customHeight="1">
      <c r="A910" s="140" t="s">
        <v>450</v>
      </c>
      <c r="B910" s="139">
        <v>3</v>
      </c>
      <c r="C910" s="140" t="s">
        <v>18</v>
      </c>
      <c r="D910" s="140" t="s">
        <v>19</v>
      </c>
      <c r="E910" s="139">
        <v>0.2707</v>
      </c>
      <c r="F910" s="139">
        <v>0.99850000000000005</v>
      </c>
      <c r="G910" s="139">
        <v>1.1000000000000001E-3</v>
      </c>
      <c r="H910" s="139">
        <v>3.2590000000000001E-2</v>
      </c>
      <c r="I910" s="139">
        <v>2.3999999999999998E-3</v>
      </c>
      <c r="J910" s="139">
        <v>1.0319100000000001</v>
      </c>
      <c r="K910" s="140" t="s">
        <v>451</v>
      </c>
      <c r="L910" s="139">
        <v>3</v>
      </c>
    </row>
    <row r="911" spans="1:12" ht="13.5" hidden="1" customHeight="1">
      <c r="A911" s="140" t="s">
        <v>450</v>
      </c>
      <c r="B911" s="139">
        <v>3.5</v>
      </c>
      <c r="C911" s="140" t="s">
        <v>18</v>
      </c>
      <c r="D911" s="140" t="s">
        <v>19</v>
      </c>
      <c r="E911" s="139">
        <v>0.2707</v>
      </c>
      <c r="F911" s="139">
        <v>1.355</v>
      </c>
      <c r="G911" s="139">
        <v>1.1000000000000001E-3</v>
      </c>
      <c r="H911" s="139">
        <v>3.2590000000000001E-2</v>
      </c>
      <c r="I911" s="139">
        <v>2.9099999999999998E-3</v>
      </c>
      <c r="J911" s="139">
        <v>0.84174000000000004</v>
      </c>
      <c r="K911" s="140" t="s">
        <v>451</v>
      </c>
      <c r="L911" s="139">
        <v>3.5</v>
      </c>
    </row>
    <row r="912" spans="1:12" ht="13.5" hidden="1" customHeight="1">
      <c r="A912" s="140" t="s">
        <v>450</v>
      </c>
      <c r="B912" s="139">
        <v>4</v>
      </c>
      <c r="C912" s="140" t="s">
        <v>18</v>
      </c>
      <c r="D912" s="140" t="s">
        <v>19</v>
      </c>
      <c r="E912" s="139">
        <v>0.2707</v>
      </c>
      <c r="F912" s="139">
        <v>1.7115</v>
      </c>
      <c r="G912" s="139">
        <v>1.1000000000000001E-3</v>
      </c>
      <c r="H912" s="139">
        <v>3.2590000000000001E-2</v>
      </c>
      <c r="I912" s="139">
        <v>3.4299999999999999E-3</v>
      </c>
      <c r="J912" s="139">
        <v>0.47332000000000002</v>
      </c>
      <c r="K912" s="140" t="s">
        <v>451</v>
      </c>
      <c r="L912" s="139">
        <v>4</v>
      </c>
    </row>
    <row r="913" spans="1:12" ht="13.5" hidden="1" customHeight="1">
      <c r="A913" s="140" t="s">
        <v>450</v>
      </c>
      <c r="B913" s="139">
        <v>0</v>
      </c>
      <c r="C913" s="140" t="s">
        <v>18</v>
      </c>
      <c r="D913" s="140" t="s">
        <v>19</v>
      </c>
      <c r="E913" s="139">
        <v>-0.2707</v>
      </c>
      <c r="F913" s="139">
        <v>-1.9379999999999999</v>
      </c>
      <c r="G913" s="139">
        <v>-1.1000000000000001E-3</v>
      </c>
      <c r="H913" s="139">
        <v>4.3699999999999998E-3</v>
      </c>
      <c r="I913" s="139">
        <v>-1.6299999999999999E-3</v>
      </c>
      <c r="J913" s="139">
        <v>-1.5755600000000001</v>
      </c>
      <c r="K913" s="140" t="s">
        <v>451</v>
      </c>
      <c r="L913" s="139">
        <v>0</v>
      </c>
    </row>
    <row r="914" spans="1:12" ht="13.5" hidden="1" customHeight="1">
      <c r="A914" s="140" t="s">
        <v>450</v>
      </c>
      <c r="B914" s="139">
        <v>0.5</v>
      </c>
      <c r="C914" s="140" t="s">
        <v>18</v>
      </c>
      <c r="D914" s="140" t="s">
        <v>19</v>
      </c>
      <c r="E914" s="139">
        <v>-0.2707</v>
      </c>
      <c r="F914" s="139">
        <v>-1.5814999999999999</v>
      </c>
      <c r="G914" s="139">
        <v>-1.1000000000000001E-3</v>
      </c>
      <c r="H914" s="139">
        <v>4.3699999999999998E-3</v>
      </c>
      <c r="I914" s="139">
        <v>-1.89E-3</v>
      </c>
      <c r="J914" s="139">
        <v>-0.69874999999999998</v>
      </c>
      <c r="K914" s="140" t="s">
        <v>451</v>
      </c>
      <c r="L914" s="139">
        <v>0.5</v>
      </c>
    </row>
    <row r="915" spans="1:12" ht="13.5" hidden="1" customHeight="1">
      <c r="A915" s="140" t="s">
        <v>450</v>
      </c>
      <c r="B915" s="139">
        <v>1</v>
      </c>
      <c r="C915" s="140" t="s">
        <v>18</v>
      </c>
      <c r="D915" s="140" t="s">
        <v>19</v>
      </c>
      <c r="E915" s="139">
        <v>-0.2707</v>
      </c>
      <c r="F915" s="139">
        <v>-1.2250000000000001</v>
      </c>
      <c r="G915" s="139">
        <v>-1.1000000000000001E-3</v>
      </c>
      <c r="H915" s="139">
        <v>4.3699999999999998E-3</v>
      </c>
      <c r="I915" s="139">
        <v>-2.14E-3</v>
      </c>
      <c r="J915" s="139">
        <v>-1.7899999999999999E-3</v>
      </c>
      <c r="K915" s="140" t="s">
        <v>451</v>
      </c>
      <c r="L915" s="139">
        <v>1</v>
      </c>
    </row>
    <row r="916" spans="1:12" ht="13.5" hidden="1" customHeight="1">
      <c r="A916" s="140" t="s">
        <v>450</v>
      </c>
      <c r="B916" s="139">
        <v>1.5</v>
      </c>
      <c r="C916" s="140" t="s">
        <v>18</v>
      </c>
      <c r="D916" s="140" t="s">
        <v>19</v>
      </c>
      <c r="E916" s="139">
        <v>-0.2707</v>
      </c>
      <c r="F916" s="139">
        <v>-0.86850000000000005</v>
      </c>
      <c r="G916" s="139">
        <v>-1.1000000000000001E-3</v>
      </c>
      <c r="H916" s="139">
        <v>4.3699999999999998E-3</v>
      </c>
      <c r="I916" s="139">
        <v>-2.5000000000000001E-3</v>
      </c>
      <c r="J916" s="139">
        <v>0.51693</v>
      </c>
      <c r="K916" s="140" t="s">
        <v>451</v>
      </c>
      <c r="L916" s="139">
        <v>1.5</v>
      </c>
    </row>
    <row r="917" spans="1:12" ht="13.5" hidden="1" customHeight="1">
      <c r="A917" s="140" t="s">
        <v>450</v>
      </c>
      <c r="B917" s="139">
        <v>2</v>
      </c>
      <c r="C917" s="140" t="s">
        <v>18</v>
      </c>
      <c r="D917" s="140" t="s">
        <v>19</v>
      </c>
      <c r="E917" s="139">
        <v>-0.2707</v>
      </c>
      <c r="F917" s="139">
        <v>-0.51200000000000001</v>
      </c>
      <c r="G917" s="139">
        <v>-1.1000000000000001E-3</v>
      </c>
      <c r="H917" s="139">
        <v>4.3699999999999998E-3</v>
      </c>
      <c r="I917" s="139">
        <v>-2.96E-3</v>
      </c>
      <c r="J917" s="139">
        <v>0.56323000000000001</v>
      </c>
      <c r="K917" s="140" t="s">
        <v>451</v>
      </c>
      <c r="L917" s="139">
        <v>2</v>
      </c>
    </row>
    <row r="918" spans="1:12" ht="13.5" hidden="1" customHeight="1">
      <c r="A918" s="140" t="s">
        <v>450</v>
      </c>
      <c r="B918" s="139">
        <v>2.5</v>
      </c>
      <c r="C918" s="140" t="s">
        <v>18</v>
      </c>
      <c r="D918" s="140" t="s">
        <v>19</v>
      </c>
      <c r="E918" s="139">
        <v>-0.2707</v>
      </c>
      <c r="F918" s="139">
        <v>-0.1555</v>
      </c>
      <c r="G918" s="139">
        <v>-1.1000000000000001E-3</v>
      </c>
      <c r="H918" s="139">
        <v>4.3699999999999998E-3</v>
      </c>
      <c r="I918" s="139">
        <v>-3.4299999999999999E-3</v>
      </c>
      <c r="J918" s="139">
        <v>0.33609</v>
      </c>
      <c r="K918" s="140" t="s">
        <v>451</v>
      </c>
      <c r="L918" s="139">
        <v>2.5</v>
      </c>
    </row>
    <row r="919" spans="1:12" ht="13.5" hidden="1" customHeight="1">
      <c r="A919" s="140" t="s">
        <v>450</v>
      </c>
      <c r="B919" s="139">
        <v>3</v>
      </c>
      <c r="C919" s="140" t="s">
        <v>18</v>
      </c>
      <c r="D919" s="140" t="s">
        <v>19</v>
      </c>
      <c r="E919" s="139">
        <v>-0.2707</v>
      </c>
      <c r="F919" s="139">
        <v>0.20100000000000001</v>
      </c>
      <c r="G919" s="139">
        <v>-1.1000000000000001E-3</v>
      </c>
      <c r="H919" s="139">
        <v>4.3699999999999998E-3</v>
      </c>
      <c r="I919" s="139">
        <v>-3.8999999999999998E-3</v>
      </c>
      <c r="J919" s="139">
        <v>-7.4060000000000001E-2</v>
      </c>
      <c r="K919" s="140" t="s">
        <v>451</v>
      </c>
      <c r="L919" s="139">
        <v>3</v>
      </c>
    </row>
    <row r="920" spans="1:12" ht="13.5" hidden="1" customHeight="1">
      <c r="A920" s="140" t="s">
        <v>450</v>
      </c>
      <c r="B920" s="139">
        <v>3.5</v>
      </c>
      <c r="C920" s="140" t="s">
        <v>18</v>
      </c>
      <c r="D920" s="140" t="s">
        <v>19</v>
      </c>
      <c r="E920" s="139">
        <v>-0.2707</v>
      </c>
      <c r="F920" s="139">
        <v>0.5575</v>
      </c>
      <c r="G920" s="139">
        <v>-1.1000000000000001E-3</v>
      </c>
      <c r="H920" s="139">
        <v>4.3699999999999998E-3</v>
      </c>
      <c r="I920" s="139">
        <v>-4.3600000000000002E-3</v>
      </c>
      <c r="J920" s="139">
        <v>-0.66244999999999998</v>
      </c>
      <c r="K920" s="140" t="s">
        <v>451</v>
      </c>
      <c r="L920" s="139">
        <v>3.5</v>
      </c>
    </row>
    <row r="921" spans="1:12" ht="13.5" hidden="1" customHeight="1">
      <c r="A921" s="140" t="s">
        <v>450</v>
      </c>
      <c r="B921" s="139">
        <v>4</v>
      </c>
      <c r="C921" s="140" t="s">
        <v>18</v>
      </c>
      <c r="D921" s="140" t="s">
        <v>19</v>
      </c>
      <c r="E921" s="139">
        <v>-0.2707</v>
      </c>
      <c r="F921" s="139">
        <v>0.91400000000000003</v>
      </c>
      <c r="G921" s="139">
        <v>-1.1000000000000001E-3</v>
      </c>
      <c r="H921" s="139">
        <v>4.3699999999999998E-3</v>
      </c>
      <c r="I921" s="139">
        <v>-4.8300000000000001E-3</v>
      </c>
      <c r="J921" s="139">
        <v>-1.4291</v>
      </c>
      <c r="K921" s="140" t="s">
        <v>451</v>
      </c>
      <c r="L921" s="139">
        <v>4</v>
      </c>
    </row>
    <row r="922" spans="1:12" ht="13.5" hidden="1" customHeight="1">
      <c r="A922" s="140" t="s">
        <v>452</v>
      </c>
      <c r="B922" s="139">
        <v>0</v>
      </c>
      <c r="C922" s="140" t="s">
        <v>18</v>
      </c>
      <c r="D922" s="140" t="s">
        <v>19</v>
      </c>
      <c r="E922" s="139">
        <v>0.33589999999999998</v>
      </c>
      <c r="F922" s="139">
        <v>-0.98270000000000002</v>
      </c>
      <c r="G922" s="139">
        <v>4.5090000000000001E-4</v>
      </c>
      <c r="H922" s="139">
        <v>5.4900000000000001E-3</v>
      </c>
      <c r="I922" s="139">
        <v>3.1700000000000001E-3</v>
      </c>
      <c r="J922" s="139">
        <v>0.39737</v>
      </c>
      <c r="K922" s="140" t="s">
        <v>453</v>
      </c>
      <c r="L922" s="139">
        <v>0</v>
      </c>
    </row>
    <row r="923" spans="1:12" ht="13.5" hidden="1" customHeight="1">
      <c r="A923" s="140" t="s">
        <v>452</v>
      </c>
      <c r="B923" s="139">
        <v>0.5</v>
      </c>
      <c r="C923" s="140" t="s">
        <v>18</v>
      </c>
      <c r="D923" s="140" t="s">
        <v>19</v>
      </c>
      <c r="E923" s="139">
        <v>0.33589999999999998</v>
      </c>
      <c r="F923" s="139">
        <v>-0.62619999999999998</v>
      </c>
      <c r="G923" s="139">
        <v>4.5090000000000001E-4</v>
      </c>
      <c r="H923" s="139">
        <v>5.4900000000000001E-3</v>
      </c>
      <c r="I923" s="139">
        <v>2.98E-3</v>
      </c>
      <c r="J923" s="139">
        <v>0.79961000000000004</v>
      </c>
      <c r="K923" s="140" t="s">
        <v>453</v>
      </c>
      <c r="L923" s="139">
        <v>0.5</v>
      </c>
    </row>
    <row r="924" spans="1:12" ht="13.5" hidden="1" customHeight="1">
      <c r="A924" s="140" t="s">
        <v>452</v>
      </c>
      <c r="B924" s="139">
        <v>1</v>
      </c>
      <c r="C924" s="140" t="s">
        <v>18</v>
      </c>
      <c r="D924" s="140" t="s">
        <v>19</v>
      </c>
      <c r="E924" s="139">
        <v>0.33589999999999998</v>
      </c>
      <c r="F924" s="139">
        <v>-0.2697</v>
      </c>
      <c r="G924" s="139">
        <v>4.5090000000000001E-4</v>
      </c>
      <c r="H924" s="139">
        <v>5.4900000000000001E-3</v>
      </c>
      <c r="I924" s="139">
        <v>2.7899999999999999E-3</v>
      </c>
      <c r="J924" s="139">
        <v>1.02359</v>
      </c>
      <c r="K924" s="140" t="s">
        <v>453</v>
      </c>
      <c r="L924" s="139">
        <v>1</v>
      </c>
    </row>
    <row r="925" spans="1:12" ht="13.5" hidden="1" customHeight="1">
      <c r="A925" s="140" t="s">
        <v>452</v>
      </c>
      <c r="B925" s="139">
        <v>1.5</v>
      </c>
      <c r="C925" s="140" t="s">
        <v>18</v>
      </c>
      <c r="D925" s="140" t="s">
        <v>19</v>
      </c>
      <c r="E925" s="139">
        <v>0.33589999999999998</v>
      </c>
      <c r="F925" s="139">
        <v>8.6800000000000002E-2</v>
      </c>
      <c r="G925" s="139">
        <v>4.5090000000000001E-4</v>
      </c>
      <c r="H925" s="139">
        <v>5.4900000000000001E-3</v>
      </c>
      <c r="I925" s="139">
        <v>2.5999999999999999E-3</v>
      </c>
      <c r="J925" s="139">
        <v>1.06932</v>
      </c>
      <c r="K925" s="140" t="s">
        <v>453</v>
      </c>
      <c r="L925" s="139">
        <v>1.5</v>
      </c>
    </row>
    <row r="926" spans="1:12" ht="13.5" hidden="1" customHeight="1">
      <c r="A926" s="140" t="s">
        <v>452</v>
      </c>
      <c r="B926" s="139">
        <v>2</v>
      </c>
      <c r="C926" s="140" t="s">
        <v>18</v>
      </c>
      <c r="D926" s="140" t="s">
        <v>19</v>
      </c>
      <c r="E926" s="139">
        <v>0.33589999999999998</v>
      </c>
      <c r="F926" s="139">
        <v>0.44330000000000003</v>
      </c>
      <c r="G926" s="139">
        <v>4.5090000000000001E-4</v>
      </c>
      <c r="H926" s="139">
        <v>5.4900000000000001E-3</v>
      </c>
      <c r="I926" s="139">
        <v>2.4099999999999998E-3</v>
      </c>
      <c r="J926" s="139">
        <v>0.93681000000000003</v>
      </c>
      <c r="K926" s="140" t="s">
        <v>453</v>
      </c>
      <c r="L926" s="139">
        <v>2</v>
      </c>
    </row>
    <row r="927" spans="1:12" ht="13.5" hidden="1" customHeight="1">
      <c r="A927" s="140" t="s">
        <v>452</v>
      </c>
      <c r="B927" s="139">
        <v>2.5</v>
      </c>
      <c r="C927" s="140" t="s">
        <v>18</v>
      </c>
      <c r="D927" s="140" t="s">
        <v>19</v>
      </c>
      <c r="E927" s="139">
        <v>0.33589999999999998</v>
      </c>
      <c r="F927" s="139">
        <v>0.79979999999999996</v>
      </c>
      <c r="G927" s="139">
        <v>4.5090000000000001E-4</v>
      </c>
      <c r="H927" s="139">
        <v>5.4900000000000001E-3</v>
      </c>
      <c r="I927" s="139">
        <v>2.2300000000000002E-3</v>
      </c>
      <c r="J927" s="139">
        <v>0.63734999999999997</v>
      </c>
      <c r="K927" s="140" t="s">
        <v>453</v>
      </c>
      <c r="L927" s="139">
        <v>2.5</v>
      </c>
    </row>
    <row r="928" spans="1:12" ht="13.5" hidden="1" customHeight="1">
      <c r="A928" s="140" t="s">
        <v>452</v>
      </c>
      <c r="B928" s="139">
        <v>3</v>
      </c>
      <c r="C928" s="140" t="s">
        <v>18</v>
      </c>
      <c r="D928" s="140" t="s">
        <v>19</v>
      </c>
      <c r="E928" s="139">
        <v>0.33589999999999998</v>
      </c>
      <c r="F928" s="139">
        <v>1.1563000000000001</v>
      </c>
      <c r="G928" s="139">
        <v>4.5090000000000001E-4</v>
      </c>
      <c r="H928" s="139">
        <v>5.4900000000000001E-3</v>
      </c>
      <c r="I928" s="139">
        <v>2.0400000000000001E-3</v>
      </c>
      <c r="J928" s="139">
        <v>0.53841000000000006</v>
      </c>
      <c r="K928" s="140" t="s">
        <v>453</v>
      </c>
      <c r="L928" s="139">
        <v>3</v>
      </c>
    </row>
    <row r="929" spans="1:12" ht="13.5" hidden="1" customHeight="1">
      <c r="A929" s="140" t="s">
        <v>452</v>
      </c>
      <c r="B929" s="139">
        <v>3.5</v>
      </c>
      <c r="C929" s="140" t="s">
        <v>18</v>
      </c>
      <c r="D929" s="140" t="s">
        <v>19</v>
      </c>
      <c r="E929" s="139">
        <v>0.33589999999999998</v>
      </c>
      <c r="F929" s="139">
        <v>1.5127999999999999</v>
      </c>
      <c r="G929" s="139">
        <v>4.5090000000000001E-4</v>
      </c>
      <c r="H929" s="139">
        <v>5.4900000000000001E-3</v>
      </c>
      <c r="I929" s="139">
        <v>1.8500000000000001E-3</v>
      </c>
      <c r="J929" s="139">
        <v>0.27145000000000002</v>
      </c>
      <c r="K929" s="140" t="s">
        <v>453</v>
      </c>
      <c r="L929" s="139">
        <v>3.5</v>
      </c>
    </row>
    <row r="930" spans="1:12" ht="13.5" hidden="1" customHeight="1">
      <c r="A930" s="140" t="s">
        <v>452</v>
      </c>
      <c r="B930" s="139">
        <v>4</v>
      </c>
      <c r="C930" s="140" t="s">
        <v>18</v>
      </c>
      <c r="D930" s="140" t="s">
        <v>19</v>
      </c>
      <c r="E930" s="139">
        <v>0.33589999999999998</v>
      </c>
      <c r="F930" s="139">
        <v>1.8693</v>
      </c>
      <c r="G930" s="139">
        <v>4.5090000000000001E-4</v>
      </c>
      <c r="H930" s="139">
        <v>5.4900000000000001E-3</v>
      </c>
      <c r="I930" s="139">
        <v>1.9400000000000001E-3</v>
      </c>
      <c r="J930" s="139">
        <v>-0.17182</v>
      </c>
      <c r="K930" s="140" t="s">
        <v>453</v>
      </c>
      <c r="L930" s="139">
        <v>4</v>
      </c>
    </row>
    <row r="931" spans="1:12" ht="13.5" hidden="1" customHeight="1">
      <c r="A931" s="140" t="s">
        <v>452</v>
      </c>
      <c r="B931" s="139">
        <v>0</v>
      </c>
      <c r="C931" s="140" t="s">
        <v>18</v>
      </c>
      <c r="D931" s="140" t="s">
        <v>19</v>
      </c>
      <c r="E931" s="139">
        <v>-0.37730000000000002</v>
      </c>
      <c r="F931" s="139">
        <v>-1.7871999999999999</v>
      </c>
      <c r="G931" s="139">
        <v>-5.0969999999999998E-4</v>
      </c>
      <c r="H931" s="139">
        <v>-2.1199999999999999E-3</v>
      </c>
      <c r="I931" s="139">
        <v>-1.8699999999999999E-3</v>
      </c>
      <c r="J931" s="139">
        <v>-1.6167</v>
      </c>
      <c r="K931" s="140" t="s">
        <v>453</v>
      </c>
      <c r="L931" s="139">
        <v>0</v>
      </c>
    </row>
    <row r="932" spans="1:12" ht="13.5" hidden="1" customHeight="1">
      <c r="A932" s="140" t="s">
        <v>452</v>
      </c>
      <c r="B932" s="139">
        <v>0.5</v>
      </c>
      <c r="C932" s="140" t="s">
        <v>18</v>
      </c>
      <c r="D932" s="140" t="s">
        <v>19</v>
      </c>
      <c r="E932" s="139">
        <v>-0.37730000000000002</v>
      </c>
      <c r="F932" s="139">
        <v>-1.4307000000000001</v>
      </c>
      <c r="G932" s="139">
        <v>-5.0969999999999998E-4</v>
      </c>
      <c r="H932" s="139">
        <v>-2.1199999999999999E-3</v>
      </c>
      <c r="I932" s="139">
        <v>-1.64E-3</v>
      </c>
      <c r="J932" s="139">
        <v>-0.81222000000000005</v>
      </c>
      <c r="K932" s="140" t="s">
        <v>453</v>
      </c>
      <c r="L932" s="139">
        <v>0.5</v>
      </c>
    </row>
    <row r="933" spans="1:12" ht="13.5" hidden="1" customHeight="1">
      <c r="A933" s="140" t="s">
        <v>452</v>
      </c>
      <c r="B933" s="139">
        <v>1</v>
      </c>
      <c r="C933" s="140" t="s">
        <v>18</v>
      </c>
      <c r="D933" s="140" t="s">
        <v>19</v>
      </c>
      <c r="E933" s="139">
        <v>-0.37730000000000002</v>
      </c>
      <c r="F933" s="139">
        <v>-1.0742</v>
      </c>
      <c r="G933" s="139">
        <v>-5.0969999999999998E-4</v>
      </c>
      <c r="H933" s="139">
        <v>-2.1199999999999999E-3</v>
      </c>
      <c r="I933" s="139">
        <v>-1.4E-3</v>
      </c>
      <c r="J933" s="139">
        <v>-0.18598000000000001</v>
      </c>
      <c r="K933" s="140" t="s">
        <v>453</v>
      </c>
      <c r="L933" s="139">
        <v>1</v>
      </c>
    </row>
    <row r="934" spans="1:12" ht="13.5" hidden="1" customHeight="1">
      <c r="A934" s="140" t="s">
        <v>452</v>
      </c>
      <c r="B934" s="139">
        <v>1.5</v>
      </c>
      <c r="C934" s="140" t="s">
        <v>18</v>
      </c>
      <c r="D934" s="140" t="s">
        <v>19</v>
      </c>
      <c r="E934" s="139">
        <v>-0.37730000000000002</v>
      </c>
      <c r="F934" s="139">
        <v>-0.7177</v>
      </c>
      <c r="G934" s="139">
        <v>-5.0969999999999998E-4</v>
      </c>
      <c r="H934" s="139">
        <v>-2.1199999999999999E-3</v>
      </c>
      <c r="I934" s="139">
        <v>-1.17E-3</v>
      </c>
      <c r="J934" s="139">
        <v>0.26200000000000001</v>
      </c>
      <c r="K934" s="140" t="s">
        <v>453</v>
      </c>
      <c r="L934" s="139">
        <v>1.5</v>
      </c>
    </row>
    <row r="935" spans="1:12" ht="13.5" hidden="1" customHeight="1">
      <c r="A935" s="140" t="s">
        <v>452</v>
      </c>
      <c r="B935" s="139">
        <v>2</v>
      </c>
      <c r="C935" s="140" t="s">
        <v>18</v>
      </c>
      <c r="D935" s="140" t="s">
        <v>19</v>
      </c>
      <c r="E935" s="139">
        <v>-0.37730000000000002</v>
      </c>
      <c r="F935" s="139">
        <v>-0.36120000000000002</v>
      </c>
      <c r="G935" s="139">
        <v>-5.0969999999999998E-4</v>
      </c>
      <c r="H935" s="139">
        <v>-2.1199999999999999E-3</v>
      </c>
      <c r="I935" s="139">
        <v>-9.3000000000000005E-4</v>
      </c>
      <c r="J935" s="139">
        <v>0.52669999999999995</v>
      </c>
      <c r="K935" s="140" t="s">
        <v>453</v>
      </c>
      <c r="L935" s="139">
        <v>2</v>
      </c>
    </row>
    <row r="936" spans="1:12" ht="13.5" hidden="1" customHeight="1">
      <c r="A936" s="140" t="s">
        <v>452</v>
      </c>
      <c r="B936" s="139">
        <v>2.5</v>
      </c>
      <c r="C936" s="140" t="s">
        <v>18</v>
      </c>
      <c r="D936" s="140" t="s">
        <v>19</v>
      </c>
      <c r="E936" s="139">
        <v>-0.37730000000000002</v>
      </c>
      <c r="F936" s="139">
        <v>-4.7000000000000002E-3</v>
      </c>
      <c r="G936" s="139">
        <v>-5.0969999999999998E-4</v>
      </c>
      <c r="H936" s="139">
        <v>-2.1199999999999999E-3</v>
      </c>
      <c r="I936" s="139">
        <v>-6.9999999999999999E-4</v>
      </c>
      <c r="J936" s="139">
        <v>0.60360000000000003</v>
      </c>
      <c r="K936" s="140" t="s">
        <v>453</v>
      </c>
      <c r="L936" s="139">
        <v>2.5</v>
      </c>
    </row>
    <row r="937" spans="1:12" ht="13.5" hidden="1" customHeight="1">
      <c r="A937" s="140" t="s">
        <v>452</v>
      </c>
      <c r="B937" s="139">
        <v>3</v>
      </c>
      <c r="C937" s="140" t="s">
        <v>18</v>
      </c>
      <c r="D937" s="140" t="s">
        <v>19</v>
      </c>
      <c r="E937" s="139">
        <v>-0.37730000000000002</v>
      </c>
      <c r="F937" s="139">
        <v>0.3518</v>
      </c>
      <c r="G937" s="139">
        <v>-5.0969999999999998E-4</v>
      </c>
      <c r="H937" s="139">
        <v>-2.1199999999999999E-3</v>
      </c>
      <c r="I937" s="139">
        <v>-4.6999999999999999E-4</v>
      </c>
      <c r="J937" s="139">
        <v>0.13702</v>
      </c>
      <c r="K937" s="140" t="s">
        <v>453</v>
      </c>
      <c r="L937" s="139">
        <v>3</v>
      </c>
    </row>
    <row r="938" spans="1:12" ht="13.5" hidden="1" customHeight="1">
      <c r="A938" s="140" t="s">
        <v>452</v>
      </c>
      <c r="B938" s="139">
        <v>3.5</v>
      </c>
      <c r="C938" s="140" t="s">
        <v>18</v>
      </c>
      <c r="D938" s="140" t="s">
        <v>19</v>
      </c>
      <c r="E938" s="139">
        <v>-0.37730000000000002</v>
      </c>
      <c r="F938" s="139">
        <v>0.70830000000000004</v>
      </c>
      <c r="G938" s="139">
        <v>-5.0969999999999998E-4</v>
      </c>
      <c r="H938" s="139">
        <v>-2.1199999999999999E-3</v>
      </c>
      <c r="I938" s="139">
        <v>-2.5000000000000001E-4</v>
      </c>
      <c r="J938" s="139">
        <v>-0.53024000000000004</v>
      </c>
      <c r="K938" s="140" t="s">
        <v>453</v>
      </c>
      <c r="L938" s="139">
        <v>3.5</v>
      </c>
    </row>
    <row r="939" spans="1:12" ht="13.5" hidden="1" customHeight="1">
      <c r="A939" s="140" t="s">
        <v>452</v>
      </c>
      <c r="B939" s="139">
        <v>4</v>
      </c>
      <c r="C939" s="140" t="s">
        <v>18</v>
      </c>
      <c r="D939" s="140" t="s">
        <v>19</v>
      </c>
      <c r="E939" s="139">
        <v>-0.37730000000000002</v>
      </c>
      <c r="F939" s="139">
        <v>1.0648</v>
      </c>
      <c r="G939" s="139">
        <v>-5.0969999999999998E-4</v>
      </c>
      <c r="H939" s="139">
        <v>-2.1199999999999999E-3</v>
      </c>
      <c r="I939" s="139">
        <v>-4.0999999999999999E-4</v>
      </c>
      <c r="J939" s="139">
        <v>-1.3757600000000001</v>
      </c>
      <c r="K939" s="140" t="s">
        <v>453</v>
      </c>
      <c r="L939" s="139">
        <v>4</v>
      </c>
    </row>
    <row r="940" spans="1:12" ht="13.5" hidden="1" customHeight="1">
      <c r="A940" s="140" t="s">
        <v>454</v>
      </c>
      <c r="B940" s="139">
        <v>0</v>
      </c>
      <c r="C940" s="140" t="s">
        <v>18</v>
      </c>
      <c r="D940" s="140" t="s">
        <v>19</v>
      </c>
      <c r="E940" s="139">
        <v>0.46100000000000002</v>
      </c>
      <c r="F940" s="139">
        <v>0.81459999999999999</v>
      </c>
      <c r="G940" s="139">
        <v>3.8999999999999998E-3</v>
      </c>
      <c r="H940" s="139">
        <v>-1.5399999999999999E-3</v>
      </c>
      <c r="I940" s="139">
        <v>1.9E-3</v>
      </c>
      <c r="J940" s="139">
        <v>0.23338</v>
      </c>
      <c r="K940" s="140" t="s">
        <v>455</v>
      </c>
      <c r="L940" s="139">
        <v>0</v>
      </c>
    </row>
    <row r="941" spans="1:12" ht="13.5" hidden="1" customHeight="1">
      <c r="A941" s="140" t="s">
        <v>454</v>
      </c>
      <c r="B941" s="139">
        <v>0.5</v>
      </c>
      <c r="C941" s="140" t="s">
        <v>18</v>
      </c>
      <c r="D941" s="140" t="s">
        <v>19</v>
      </c>
      <c r="E941" s="139">
        <v>0.46100000000000002</v>
      </c>
      <c r="F941" s="139">
        <v>0.81459999999999999</v>
      </c>
      <c r="G941" s="139">
        <v>3.8999999999999998E-3</v>
      </c>
      <c r="H941" s="139">
        <v>-1.5399999999999999E-3</v>
      </c>
      <c r="I941" s="139">
        <v>6.7000000000000002E-4</v>
      </c>
      <c r="J941" s="139">
        <v>-0.15956999999999999</v>
      </c>
      <c r="K941" s="140" t="s">
        <v>455</v>
      </c>
      <c r="L941" s="139">
        <v>0.5</v>
      </c>
    </row>
    <row r="942" spans="1:12" ht="13.5" hidden="1" customHeight="1">
      <c r="A942" s="140" t="s">
        <v>454</v>
      </c>
      <c r="B942" s="139">
        <v>1</v>
      </c>
      <c r="C942" s="140" t="s">
        <v>18</v>
      </c>
      <c r="D942" s="140" t="s">
        <v>19</v>
      </c>
      <c r="E942" s="139">
        <v>0.46100000000000002</v>
      </c>
      <c r="F942" s="139">
        <v>0.81459999999999999</v>
      </c>
      <c r="G942" s="139">
        <v>3.8999999999999998E-3</v>
      </c>
      <c r="H942" s="139">
        <v>-1.5399999999999999E-3</v>
      </c>
      <c r="I942" s="139">
        <v>1.9E-3</v>
      </c>
      <c r="J942" s="139">
        <v>-0.13181000000000001</v>
      </c>
      <c r="K942" s="140" t="s">
        <v>455</v>
      </c>
      <c r="L942" s="139">
        <v>1</v>
      </c>
    </row>
    <row r="943" spans="1:12" ht="13.5" hidden="1" customHeight="1">
      <c r="A943" s="140" t="s">
        <v>454</v>
      </c>
      <c r="B943" s="139">
        <v>1.5</v>
      </c>
      <c r="C943" s="140" t="s">
        <v>18</v>
      </c>
      <c r="D943" s="140" t="s">
        <v>19</v>
      </c>
      <c r="E943" s="139">
        <v>0.46100000000000002</v>
      </c>
      <c r="F943" s="139">
        <v>0.81459999999999999</v>
      </c>
      <c r="G943" s="139">
        <v>3.8999999999999998E-3</v>
      </c>
      <c r="H943" s="139">
        <v>-1.5399999999999999E-3</v>
      </c>
      <c r="I943" s="139">
        <v>3.7100000000000002E-3</v>
      </c>
      <c r="J943" s="139">
        <v>0.24238000000000001</v>
      </c>
      <c r="K943" s="140" t="s">
        <v>455</v>
      </c>
      <c r="L943" s="139">
        <v>1.5</v>
      </c>
    </row>
    <row r="944" spans="1:12" ht="13.5" hidden="1" customHeight="1">
      <c r="A944" s="140" t="s">
        <v>454</v>
      </c>
      <c r="B944" s="139">
        <v>2</v>
      </c>
      <c r="C944" s="140" t="s">
        <v>18</v>
      </c>
      <c r="D944" s="140" t="s">
        <v>19</v>
      </c>
      <c r="E944" s="139">
        <v>0.46100000000000002</v>
      </c>
      <c r="F944" s="139">
        <v>0.81459999999999999</v>
      </c>
      <c r="G944" s="139">
        <v>3.8999999999999998E-3</v>
      </c>
      <c r="H944" s="139">
        <v>-1.5399999999999999E-3</v>
      </c>
      <c r="I944" s="139">
        <v>5.5199999999999997E-3</v>
      </c>
      <c r="J944" s="139">
        <v>0.61658000000000002</v>
      </c>
      <c r="K944" s="140" t="s">
        <v>455</v>
      </c>
      <c r="L944" s="139">
        <v>2</v>
      </c>
    </row>
    <row r="945" spans="1:12" ht="13.5" hidden="1" customHeight="1">
      <c r="A945" s="140" t="s">
        <v>454</v>
      </c>
      <c r="B945" s="139">
        <v>0</v>
      </c>
      <c r="C945" s="140" t="s">
        <v>18</v>
      </c>
      <c r="D945" s="140" t="s">
        <v>19</v>
      </c>
      <c r="E945" s="139">
        <v>-0.51370000000000005</v>
      </c>
      <c r="F945" s="139">
        <v>-0.74839999999999995</v>
      </c>
      <c r="G945" s="139">
        <v>-3.7000000000000002E-3</v>
      </c>
      <c r="H945" s="139">
        <v>-4.7200000000000002E-3</v>
      </c>
      <c r="I945" s="139">
        <v>-4.8999999999999998E-3</v>
      </c>
      <c r="J945" s="139">
        <v>-0.88019999999999998</v>
      </c>
      <c r="K945" s="140" t="s">
        <v>455</v>
      </c>
      <c r="L945" s="139">
        <v>0</v>
      </c>
    </row>
    <row r="946" spans="1:12" ht="13.5" hidden="1" customHeight="1">
      <c r="A946" s="140" t="s">
        <v>454</v>
      </c>
      <c r="B946" s="139">
        <v>0.5</v>
      </c>
      <c r="C946" s="140" t="s">
        <v>18</v>
      </c>
      <c r="D946" s="140" t="s">
        <v>19</v>
      </c>
      <c r="E946" s="139">
        <v>-0.51370000000000005</v>
      </c>
      <c r="F946" s="139">
        <v>-0.74839999999999995</v>
      </c>
      <c r="G946" s="139">
        <v>-3.7000000000000002E-3</v>
      </c>
      <c r="H946" s="139">
        <v>-4.7200000000000002E-3</v>
      </c>
      <c r="I946" s="139">
        <v>-3.7000000000000002E-3</v>
      </c>
      <c r="J946" s="139">
        <v>-0.52876999999999996</v>
      </c>
      <c r="K946" s="140" t="s">
        <v>455</v>
      </c>
      <c r="L946" s="139">
        <v>0.5</v>
      </c>
    </row>
    <row r="947" spans="1:12" ht="13.5" hidden="1" customHeight="1">
      <c r="A947" s="140" t="s">
        <v>454</v>
      </c>
      <c r="B947" s="139">
        <v>1</v>
      </c>
      <c r="C947" s="140" t="s">
        <v>18</v>
      </c>
      <c r="D947" s="140" t="s">
        <v>19</v>
      </c>
      <c r="E947" s="139">
        <v>-0.51370000000000005</v>
      </c>
      <c r="F947" s="139">
        <v>-0.74839999999999995</v>
      </c>
      <c r="G947" s="139">
        <v>-3.7000000000000002E-3</v>
      </c>
      <c r="H947" s="139">
        <v>-4.7200000000000002E-3</v>
      </c>
      <c r="I947" s="139">
        <v>-5.1999999999999998E-3</v>
      </c>
      <c r="J947" s="139">
        <v>-0.58123999999999998</v>
      </c>
      <c r="K947" s="140" t="s">
        <v>455</v>
      </c>
      <c r="L947" s="139">
        <v>1</v>
      </c>
    </row>
    <row r="948" spans="1:12" ht="13.5" hidden="1" customHeight="1">
      <c r="A948" s="140" t="s">
        <v>454</v>
      </c>
      <c r="B948" s="139">
        <v>1.5</v>
      </c>
      <c r="C948" s="140" t="s">
        <v>18</v>
      </c>
      <c r="D948" s="140" t="s">
        <v>19</v>
      </c>
      <c r="E948" s="139">
        <v>-0.51370000000000005</v>
      </c>
      <c r="F948" s="139">
        <v>-0.74839999999999995</v>
      </c>
      <c r="G948" s="139">
        <v>-3.7000000000000002E-3</v>
      </c>
      <c r="H948" s="139">
        <v>-4.7200000000000002E-3</v>
      </c>
      <c r="I948" s="139">
        <v>-6.9899999999999997E-3</v>
      </c>
      <c r="J948" s="139">
        <v>-0.98855999999999999</v>
      </c>
      <c r="K948" s="140" t="s">
        <v>455</v>
      </c>
      <c r="L948" s="139">
        <v>1.5</v>
      </c>
    </row>
    <row r="949" spans="1:12" ht="13.5" hidden="1" customHeight="1">
      <c r="A949" s="140" t="s">
        <v>454</v>
      </c>
      <c r="B949" s="139">
        <v>2</v>
      </c>
      <c r="C949" s="140" t="s">
        <v>18</v>
      </c>
      <c r="D949" s="140" t="s">
        <v>19</v>
      </c>
      <c r="E949" s="139">
        <v>-0.51370000000000005</v>
      </c>
      <c r="F949" s="139">
        <v>-0.74839999999999995</v>
      </c>
      <c r="G949" s="139">
        <v>-3.7000000000000002E-3</v>
      </c>
      <c r="H949" s="139">
        <v>-4.7200000000000002E-3</v>
      </c>
      <c r="I949" s="139">
        <v>-8.7899999999999992E-3</v>
      </c>
      <c r="J949" s="139">
        <v>-1.3958699999999999</v>
      </c>
      <c r="K949" s="140" t="s">
        <v>455</v>
      </c>
      <c r="L949" s="139">
        <v>2</v>
      </c>
    </row>
    <row r="950" spans="1:12" ht="13.5" hidden="1" customHeight="1">
      <c r="A950" s="140" t="s">
        <v>456</v>
      </c>
      <c r="B950" s="139">
        <v>0</v>
      </c>
      <c r="C950" s="140" t="s">
        <v>18</v>
      </c>
      <c r="D950" s="140" t="s">
        <v>19</v>
      </c>
      <c r="E950" s="139">
        <v>0.90249999999999997</v>
      </c>
      <c r="F950" s="139">
        <v>-1.1094999999999999</v>
      </c>
      <c r="G950" s="139">
        <v>6.4440000000000005E-4</v>
      </c>
      <c r="H950" s="139">
        <v>2.4539999999999999E-2</v>
      </c>
      <c r="I950" s="139">
        <v>3.6099999999999999E-3</v>
      </c>
      <c r="J950" s="139">
        <v>-0.56147999999999998</v>
      </c>
      <c r="K950" s="140" t="s">
        <v>457</v>
      </c>
      <c r="L950" s="139">
        <v>0</v>
      </c>
    </row>
    <row r="951" spans="1:12" ht="13.5" hidden="1" customHeight="1">
      <c r="A951" s="140" t="s">
        <v>456</v>
      </c>
      <c r="B951" s="139">
        <v>0.5</v>
      </c>
      <c r="C951" s="140" t="s">
        <v>18</v>
      </c>
      <c r="D951" s="140" t="s">
        <v>19</v>
      </c>
      <c r="E951" s="139">
        <v>0.90249999999999997</v>
      </c>
      <c r="F951" s="139">
        <v>-0.753</v>
      </c>
      <c r="G951" s="139">
        <v>6.4440000000000005E-4</v>
      </c>
      <c r="H951" s="139">
        <v>2.4539999999999999E-2</v>
      </c>
      <c r="I951" s="139">
        <v>3.3700000000000002E-3</v>
      </c>
      <c r="J951" s="139">
        <v>-5.1470000000000002E-2</v>
      </c>
      <c r="K951" s="140" t="s">
        <v>457</v>
      </c>
      <c r="L951" s="139">
        <v>0.5</v>
      </c>
    </row>
    <row r="952" spans="1:12" ht="13.5" hidden="1" customHeight="1">
      <c r="A952" s="140" t="s">
        <v>456</v>
      </c>
      <c r="B952" s="139">
        <v>1</v>
      </c>
      <c r="C952" s="140" t="s">
        <v>18</v>
      </c>
      <c r="D952" s="140" t="s">
        <v>19</v>
      </c>
      <c r="E952" s="139">
        <v>0.90249999999999997</v>
      </c>
      <c r="F952" s="139">
        <v>-0.39650000000000002</v>
      </c>
      <c r="G952" s="139">
        <v>6.4440000000000005E-4</v>
      </c>
      <c r="H952" s="139">
        <v>2.4539999999999999E-2</v>
      </c>
      <c r="I952" s="139">
        <v>3.13E-3</v>
      </c>
      <c r="J952" s="139">
        <v>0.41100999999999999</v>
      </c>
      <c r="K952" s="140" t="s">
        <v>457</v>
      </c>
      <c r="L952" s="139">
        <v>1</v>
      </c>
    </row>
    <row r="953" spans="1:12" ht="13.5" hidden="1" customHeight="1">
      <c r="A953" s="140" t="s">
        <v>456</v>
      </c>
      <c r="B953" s="139">
        <v>1.5</v>
      </c>
      <c r="C953" s="140" t="s">
        <v>18</v>
      </c>
      <c r="D953" s="140" t="s">
        <v>19</v>
      </c>
      <c r="E953" s="139">
        <v>0.90249999999999997</v>
      </c>
      <c r="F953" s="139">
        <v>-0.04</v>
      </c>
      <c r="G953" s="139">
        <v>6.4440000000000005E-4</v>
      </c>
      <c r="H953" s="139">
        <v>2.4539999999999999E-2</v>
      </c>
      <c r="I953" s="139">
        <v>2.8999999999999998E-3</v>
      </c>
      <c r="J953" s="139">
        <v>0.80269999999999997</v>
      </c>
      <c r="K953" s="140" t="s">
        <v>457</v>
      </c>
      <c r="L953" s="139">
        <v>1.5</v>
      </c>
    </row>
    <row r="954" spans="1:12" ht="13.5" hidden="1" customHeight="1">
      <c r="A954" s="140" t="s">
        <v>456</v>
      </c>
      <c r="B954" s="139">
        <v>2</v>
      </c>
      <c r="C954" s="140" t="s">
        <v>18</v>
      </c>
      <c r="D954" s="140" t="s">
        <v>19</v>
      </c>
      <c r="E954" s="139">
        <v>0.90249999999999997</v>
      </c>
      <c r="F954" s="139">
        <v>0.3165</v>
      </c>
      <c r="G954" s="139">
        <v>6.4440000000000005E-4</v>
      </c>
      <c r="H954" s="139">
        <v>2.4539999999999999E-2</v>
      </c>
      <c r="I954" s="139">
        <v>2.7599999999999999E-3</v>
      </c>
      <c r="J954" s="139">
        <v>1.01614</v>
      </c>
      <c r="K954" s="140" t="s">
        <v>457</v>
      </c>
      <c r="L954" s="139">
        <v>2</v>
      </c>
    </row>
    <row r="955" spans="1:12" ht="13.5" hidden="1" customHeight="1">
      <c r="A955" s="140" t="s">
        <v>456</v>
      </c>
      <c r="B955" s="139">
        <v>2.5</v>
      </c>
      <c r="C955" s="140" t="s">
        <v>18</v>
      </c>
      <c r="D955" s="140" t="s">
        <v>19</v>
      </c>
      <c r="E955" s="139">
        <v>0.90249999999999997</v>
      </c>
      <c r="F955" s="139">
        <v>0.67300000000000004</v>
      </c>
      <c r="G955" s="139">
        <v>6.4440000000000005E-4</v>
      </c>
      <c r="H955" s="139">
        <v>2.4539999999999999E-2</v>
      </c>
      <c r="I955" s="139">
        <v>3.0000000000000001E-3</v>
      </c>
      <c r="J955" s="139">
        <v>1.0513300000000001</v>
      </c>
      <c r="K955" s="140" t="s">
        <v>457</v>
      </c>
      <c r="L955" s="139">
        <v>2.5</v>
      </c>
    </row>
    <row r="956" spans="1:12" ht="13.5" hidden="1" customHeight="1">
      <c r="A956" s="140" t="s">
        <v>456</v>
      </c>
      <c r="B956" s="139">
        <v>3</v>
      </c>
      <c r="C956" s="140" t="s">
        <v>18</v>
      </c>
      <c r="D956" s="140" t="s">
        <v>19</v>
      </c>
      <c r="E956" s="139">
        <v>0.90249999999999997</v>
      </c>
      <c r="F956" s="139">
        <v>1.0295000000000001</v>
      </c>
      <c r="G956" s="139">
        <v>6.4440000000000005E-4</v>
      </c>
      <c r="H956" s="139">
        <v>2.4539999999999999E-2</v>
      </c>
      <c r="I956" s="139">
        <v>3.2399999999999998E-3</v>
      </c>
      <c r="J956" s="139">
        <v>0.90827000000000002</v>
      </c>
      <c r="K956" s="140" t="s">
        <v>457</v>
      </c>
      <c r="L956" s="139">
        <v>3</v>
      </c>
    </row>
    <row r="957" spans="1:12" ht="13.5" hidden="1" customHeight="1">
      <c r="A957" s="140" t="s">
        <v>456</v>
      </c>
      <c r="B957" s="139">
        <v>3.5</v>
      </c>
      <c r="C957" s="140" t="s">
        <v>18</v>
      </c>
      <c r="D957" s="140" t="s">
        <v>19</v>
      </c>
      <c r="E957" s="139">
        <v>0.90249999999999997</v>
      </c>
      <c r="F957" s="139">
        <v>1.3859999999999999</v>
      </c>
      <c r="G957" s="139">
        <v>6.4440000000000005E-4</v>
      </c>
      <c r="H957" s="139">
        <v>2.4539999999999999E-2</v>
      </c>
      <c r="I957" s="139">
        <v>3.48E-3</v>
      </c>
      <c r="J957" s="139">
        <v>0.58897999999999995</v>
      </c>
      <c r="K957" s="140" t="s">
        <v>457</v>
      </c>
      <c r="L957" s="139">
        <v>3.5</v>
      </c>
    </row>
    <row r="958" spans="1:12" ht="13.5" hidden="1" customHeight="1">
      <c r="A958" s="140" t="s">
        <v>456</v>
      </c>
      <c r="B958" s="139">
        <v>4</v>
      </c>
      <c r="C958" s="140" t="s">
        <v>18</v>
      </c>
      <c r="D958" s="140" t="s">
        <v>19</v>
      </c>
      <c r="E958" s="139">
        <v>0.90249999999999997</v>
      </c>
      <c r="F958" s="139">
        <v>1.7424999999999999</v>
      </c>
      <c r="G958" s="139">
        <v>6.4440000000000005E-4</v>
      </c>
      <c r="H958" s="139">
        <v>2.4539999999999999E-2</v>
      </c>
      <c r="I958" s="139">
        <v>3.7100000000000002E-3</v>
      </c>
      <c r="J958" s="139">
        <v>9.6850000000000006E-2</v>
      </c>
      <c r="K958" s="140" t="s">
        <v>457</v>
      </c>
      <c r="L958" s="139">
        <v>4</v>
      </c>
    </row>
    <row r="959" spans="1:12" ht="13.5" hidden="1" customHeight="1">
      <c r="A959" s="140" t="s">
        <v>456</v>
      </c>
      <c r="B959" s="139">
        <v>0</v>
      </c>
      <c r="C959" s="140" t="s">
        <v>18</v>
      </c>
      <c r="D959" s="140" t="s">
        <v>19</v>
      </c>
      <c r="E959" s="139">
        <v>-0.9325</v>
      </c>
      <c r="F959" s="139">
        <v>-1.7419</v>
      </c>
      <c r="G959" s="139">
        <v>-8.6919999999999999E-4</v>
      </c>
      <c r="H959" s="139">
        <v>-1.602E-2</v>
      </c>
      <c r="I959" s="139">
        <v>-2.1199999999999999E-3</v>
      </c>
      <c r="J959" s="139">
        <v>-1.21071</v>
      </c>
      <c r="K959" s="140" t="s">
        <v>457</v>
      </c>
      <c r="L959" s="139">
        <v>0</v>
      </c>
    </row>
    <row r="960" spans="1:12" ht="13.5" hidden="1" customHeight="1">
      <c r="A960" s="140" t="s">
        <v>456</v>
      </c>
      <c r="B960" s="139">
        <v>0.5</v>
      </c>
      <c r="C960" s="140" t="s">
        <v>18</v>
      </c>
      <c r="D960" s="140" t="s">
        <v>19</v>
      </c>
      <c r="E960" s="139">
        <v>-0.9325</v>
      </c>
      <c r="F960" s="139">
        <v>-1.3854</v>
      </c>
      <c r="G960" s="139">
        <v>-8.6919999999999999E-4</v>
      </c>
      <c r="H960" s="139">
        <v>-1.602E-2</v>
      </c>
      <c r="I960" s="139">
        <v>-1.75E-3</v>
      </c>
      <c r="J960" s="139">
        <v>-0.51321000000000006</v>
      </c>
      <c r="K960" s="140" t="s">
        <v>457</v>
      </c>
      <c r="L960" s="139">
        <v>0.5</v>
      </c>
    </row>
    <row r="961" spans="1:12" ht="13.5" hidden="1" customHeight="1">
      <c r="A961" s="140" t="s">
        <v>456</v>
      </c>
      <c r="B961" s="139">
        <v>1</v>
      </c>
      <c r="C961" s="140" t="s">
        <v>18</v>
      </c>
      <c r="D961" s="140" t="s">
        <v>19</v>
      </c>
      <c r="E961" s="139">
        <v>-0.9325</v>
      </c>
      <c r="F961" s="139">
        <v>-1.0288999999999999</v>
      </c>
      <c r="G961" s="139">
        <v>-8.6919999999999999E-4</v>
      </c>
      <c r="H961" s="139">
        <v>-1.602E-2</v>
      </c>
      <c r="I961" s="139">
        <v>-1.3699999999999999E-3</v>
      </c>
      <c r="J961" s="139">
        <v>-6.4149999999999999E-2</v>
      </c>
      <c r="K961" s="140" t="s">
        <v>457</v>
      </c>
      <c r="L961" s="139">
        <v>1</v>
      </c>
    </row>
    <row r="962" spans="1:12" ht="13.5" hidden="1" customHeight="1">
      <c r="A962" s="140" t="s">
        <v>456</v>
      </c>
      <c r="B962" s="139">
        <v>1.5</v>
      </c>
      <c r="C962" s="140" t="s">
        <v>18</v>
      </c>
      <c r="D962" s="140" t="s">
        <v>19</v>
      </c>
      <c r="E962" s="139">
        <v>-0.9325</v>
      </c>
      <c r="F962" s="139">
        <v>-0.6724</v>
      </c>
      <c r="G962" s="139">
        <v>-8.6919999999999999E-4</v>
      </c>
      <c r="H962" s="139">
        <v>-1.602E-2</v>
      </c>
      <c r="I962" s="139">
        <v>-9.8999999999999999E-4</v>
      </c>
      <c r="J962" s="139">
        <v>8.4449999999999997E-2</v>
      </c>
      <c r="K962" s="140" t="s">
        <v>457</v>
      </c>
      <c r="L962" s="139">
        <v>1.5</v>
      </c>
    </row>
    <row r="963" spans="1:12" ht="13.5" hidden="1" customHeight="1">
      <c r="A963" s="140" t="s">
        <v>456</v>
      </c>
      <c r="B963" s="139">
        <v>2</v>
      </c>
      <c r="C963" s="140" t="s">
        <v>18</v>
      </c>
      <c r="D963" s="140" t="s">
        <v>19</v>
      </c>
      <c r="E963" s="139">
        <v>-0.9325</v>
      </c>
      <c r="F963" s="139">
        <v>-0.31590000000000001</v>
      </c>
      <c r="G963" s="139">
        <v>-8.6919999999999999E-4</v>
      </c>
      <c r="H963" s="139">
        <v>-1.602E-2</v>
      </c>
      <c r="I963" s="139">
        <v>-9.7000000000000005E-4</v>
      </c>
      <c r="J963" s="139">
        <v>4.113E-2</v>
      </c>
      <c r="K963" s="140" t="s">
        <v>457</v>
      </c>
      <c r="L963" s="139">
        <v>2</v>
      </c>
    </row>
    <row r="964" spans="1:12" ht="13.5" hidden="1" customHeight="1">
      <c r="A964" s="140" t="s">
        <v>456</v>
      </c>
      <c r="B964" s="139">
        <v>2.5</v>
      </c>
      <c r="C964" s="140" t="s">
        <v>18</v>
      </c>
      <c r="D964" s="140" t="s">
        <v>19</v>
      </c>
      <c r="E964" s="139">
        <v>-0.9325</v>
      </c>
      <c r="F964" s="139">
        <v>4.0599999999999997E-2</v>
      </c>
      <c r="G964" s="139">
        <v>-8.6919999999999999E-4</v>
      </c>
      <c r="H964" s="139">
        <v>-1.602E-2</v>
      </c>
      <c r="I964" s="139">
        <v>-1.06E-3</v>
      </c>
      <c r="J964" s="139">
        <v>-0.18060000000000001</v>
      </c>
      <c r="K964" s="140" t="s">
        <v>457</v>
      </c>
      <c r="L964" s="139">
        <v>2.5</v>
      </c>
    </row>
    <row r="965" spans="1:12" ht="13.5" hidden="1" customHeight="1">
      <c r="A965" s="140" t="s">
        <v>456</v>
      </c>
      <c r="B965" s="139">
        <v>3</v>
      </c>
      <c r="C965" s="140" t="s">
        <v>18</v>
      </c>
      <c r="D965" s="140" t="s">
        <v>19</v>
      </c>
      <c r="E965" s="139">
        <v>-0.9325</v>
      </c>
      <c r="F965" s="139">
        <v>0.39710000000000001</v>
      </c>
      <c r="G965" s="139">
        <v>-8.6919999999999999E-4</v>
      </c>
      <c r="H965" s="139">
        <v>-1.602E-2</v>
      </c>
      <c r="I965" s="139">
        <v>-1.16E-3</v>
      </c>
      <c r="J965" s="139">
        <v>-0.58057999999999998</v>
      </c>
      <c r="K965" s="140" t="s">
        <v>457</v>
      </c>
      <c r="L965" s="139">
        <v>3</v>
      </c>
    </row>
    <row r="966" spans="1:12" ht="13.5" hidden="1" customHeight="1">
      <c r="A966" s="140" t="s">
        <v>456</v>
      </c>
      <c r="B966" s="139">
        <v>3.5</v>
      </c>
      <c r="C966" s="140" t="s">
        <v>18</v>
      </c>
      <c r="D966" s="140" t="s">
        <v>19</v>
      </c>
      <c r="E966" s="139">
        <v>-0.9325</v>
      </c>
      <c r="F966" s="139">
        <v>0.75360000000000005</v>
      </c>
      <c r="G966" s="139">
        <v>-8.6919999999999999E-4</v>
      </c>
      <c r="H966" s="139">
        <v>-1.602E-2</v>
      </c>
      <c r="I966" s="139">
        <v>-1.25E-3</v>
      </c>
      <c r="J966" s="139">
        <v>-1.15882</v>
      </c>
      <c r="K966" s="140" t="s">
        <v>457</v>
      </c>
      <c r="L966" s="139">
        <v>3.5</v>
      </c>
    </row>
    <row r="967" spans="1:12" ht="13.5" hidden="1" customHeight="1">
      <c r="A967" s="140" t="s">
        <v>456</v>
      </c>
      <c r="B967" s="139">
        <v>4</v>
      </c>
      <c r="C967" s="140" t="s">
        <v>18</v>
      </c>
      <c r="D967" s="140" t="s">
        <v>19</v>
      </c>
      <c r="E967" s="139">
        <v>-0.9325</v>
      </c>
      <c r="F967" s="139">
        <v>1.1101000000000001</v>
      </c>
      <c r="G967" s="139">
        <v>-8.6919999999999999E-4</v>
      </c>
      <c r="H967" s="139">
        <v>-1.602E-2</v>
      </c>
      <c r="I967" s="139">
        <v>-1.34E-3</v>
      </c>
      <c r="J967" s="139">
        <v>-1.9153</v>
      </c>
      <c r="K967" s="140" t="s">
        <v>457</v>
      </c>
      <c r="L967" s="139">
        <v>4</v>
      </c>
    </row>
    <row r="968" spans="1:12" ht="13.5" hidden="1" customHeight="1">
      <c r="A968" s="140" t="s">
        <v>458</v>
      </c>
      <c r="B968" s="139">
        <v>0</v>
      </c>
      <c r="C968" s="140" t="s">
        <v>18</v>
      </c>
      <c r="D968" s="140" t="s">
        <v>19</v>
      </c>
      <c r="E968" s="139">
        <v>0.33550000000000002</v>
      </c>
      <c r="F968" s="139">
        <v>-0.98370000000000002</v>
      </c>
      <c r="G968" s="139">
        <v>5.061E-4</v>
      </c>
      <c r="H968" s="139">
        <v>2.2100000000000002E-3</v>
      </c>
      <c r="I968" s="139">
        <v>1.8699999999999999E-3</v>
      </c>
      <c r="J968" s="139">
        <v>0.39623000000000003</v>
      </c>
      <c r="K968" s="140" t="s">
        <v>459</v>
      </c>
      <c r="L968" s="139">
        <v>0</v>
      </c>
    </row>
    <row r="969" spans="1:12" ht="13.5" hidden="1" customHeight="1">
      <c r="A969" s="140" t="s">
        <v>458</v>
      </c>
      <c r="B969" s="139">
        <v>0.5</v>
      </c>
      <c r="C969" s="140" t="s">
        <v>18</v>
      </c>
      <c r="D969" s="140" t="s">
        <v>19</v>
      </c>
      <c r="E969" s="139">
        <v>0.33550000000000002</v>
      </c>
      <c r="F969" s="139">
        <v>-0.62719999999999998</v>
      </c>
      <c r="G969" s="139">
        <v>5.061E-4</v>
      </c>
      <c r="H969" s="139">
        <v>2.2100000000000002E-3</v>
      </c>
      <c r="I969" s="139">
        <v>1.6299999999999999E-3</v>
      </c>
      <c r="J969" s="139">
        <v>0.79896999999999996</v>
      </c>
      <c r="K969" s="140" t="s">
        <v>459</v>
      </c>
      <c r="L969" s="139">
        <v>0.5</v>
      </c>
    </row>
    <row r="970" spans="1:12" ht="13.5" hidden="1" customHeight="1">
      <c r="A970" s="140" t="s">
        <v>458</v>
      </c>
      <c r="B970" s="139">
        <v>1</v>
      </c>
      <c r="C970" s="140" t="s">
        <v>18</v>
      </c>
      <c r="D970" s="140" t="s">
        <v>19</v>
      </c>
      <c r="E970" s="139">
        <v>0.33550000000000002</v>
      </c>
      <c r="F970" s="139">
        <v>-0.2707</v>
      </c>
      <c r="G970" s="139">
        <v>5.061E-4</v>
      </c>
      <c r="H970" s="139">
        <v>2.2100000000000002E-3</v>
      </c>
      <c r="I970" s="139">
        <v>1.4E-3</v>
      </c>
      <c r="J970" s="139">
        <v>1.02346</v>
      </c>
      <c r="K970" s="140" t="s">
        <v>459</v>
      </c>
      <c r="L970" s="139">
        <v>1</v>
      </c>
    </row>
    <row r="971" spans="1:12" ht="13.5" hidden="1" customHeight="1">
      <c r="A971" s="140" t="s">
        <v>458</v>
      </c>
      <c r="B971" s="139">
        <v>1.5</v>
      </c>
      <c r="C971" s="140" t="s">
        <v>18</v>
      </c>
      <c r="D971" s="140" t="s">
        <v>19</v>
      </c>
      <c r="E971" s="139">
        <v>0.33550000000000002</v>
      </c>
      <c r="F971" s="139">
        <v>8.5800000000000001E-2</v>
      </c>
      <c r="G971" s="139">
        <v>5.061E-4</v>
      </c>
      <c r="H971" s="139">
        <v>2.2100000000000002E-3</v>
      </c>
      <c r="I971" s="139">
        <v>1.17E-3</v>
      </c>
      <c r="J971" s="139">
        <v>1.0697000000000001</v>
      </c>
      <c r="K971" s="140" t="s">
        <v>459</v>
      </c>
      <c r="L971" s="139">
        <v>1.5</v>
      </c>
    </row>
    <row r="972" spans="1:12" ht="13.5" hidden="1" customHeight="1">
      <c r="A972" s="140" t="s">
        <v>458</v>
      </c>
      <c r="B972" s="139">
        <v>2</v>
      </c>
      <c r="C972" s="140" t="s">
        <v>18</v>
      </c>
      <c r="D972" s="140" t="s">
        <v>19</v>
      </c>
      <c r="E972" s="139">
        <v>0.33550000000000002</v>
      </c>
      <c r="F972" s="139">
        <v>0.44230000000000003</v>
      </c>
      <c r="G972" s="139">
        <v>5.061E-4</v>
      </c>
      <c r="H972" s="139">
        <v>2.2100000000000002E-3</v>
      </c>
      <c r="I972" s="139">
        <v>9.3000000000000005E-4</v>
      </c>
      <c r="J972" s="139">
        <v>0.93769000000000002</v>
      </c>
      <c r="K972" s="140" t="s">
        <v>459</v>
      </c>
      <c r="L972" s="139">
        <v>2</v>
      </c>
    </row>
    <row r="973" spans="1:12" ht="13.5" hidden="1" customHeight="1">
      <c r="A973" s="140" t="s">
        <v>458</v>
      </c>
      <c r="B973" s="139">
        <v>2.5</v>
      </c>
      <c r="C973" s="140" t="s">
        <v>18</v>
      </c>
      <c r="D973" s="140" t="s">
        <v>19</v>
      </c>
      <c r="E973" s="139">
        <v>0.33550000000000002</v>
      </c>
      <c r="F973" s="139">
        <v>0.79879999999999995</v>
      </c>
      <c r="G973" s="139">
        <v>5.061E-4</v>
      </c>
      <c r="H973" s="139">
        <v>2.2100000000000002E-3</v>
      </c>
      <c r="I973" s="139">
        <v>6.9999999999999999E-4</v>
      </c>
      <c r="J973" s="139">
        <v>0.63875000000000004</v>
      </c>
      <c r="K973" s="140" t="s">
        <v>459</v>
      </c>
      <c r="L973" s="139">
        <v>2.5</v>
      </c>
    </row>
    <row r="974" spans="1:12" ht="13.5" hidden="1" customHeight="1">
      <c r="A974" s="140" t="s">
        <v>458</v>
      </c>
      <c r="B974" s="139">
        <v>3</v>
      </c>
      <c r="C974" s="140" t="s">
        <v>18</v>
      </c>
      <c r="D974" s="140" t="s">
        <v>19</v>
      </c>
      <c r="E974" s="139">
        <v>0.33550000000000002</v>
      </c>
      <c r="F974" s="139">
        <v>1.1553</v>
      </c>
      <c r="G974" s="139">
        <v>5.061E-4</v>
      </c>
      <c r="H974" s="139">
        <v>2.2100000000000002E-3</v>
      </c>
      <c r="I974" s="139">
        <v>4.6999999999999999E-4</v>
      </c>
      <c r="J974" s="139">
        <v>0.54030999999999996</v>
      </c>
      <c r="K974" s="140" t="s">
        <v>459</v>
      </c>
      <c r="L974" s="139">
        <v>3</v>
      </c>
    </row>
    <row r="975" spans="1:12" ht="13.5" hidden="1" customHeight="1">
      <c r="A975" s="140" t="s">
        <v>458</v>
      </c>
      <c r="B975" s="139">
        <v>3.5</v>
      </c>
      <c r="C975" s="140" t="s">
        <v>18</v>
      </c>
      <c r="D975" s="140" t="s">
        <v>19</v>
      </c>
      <c r="E975" s="139">
        <v>0.33550000000000002</v>
      </c>
      <c r="F975" s="139">
        <v>1.5118</v>
      </c>
      <c r="G975" s="139">
        <v>5.061E-4</v>
      </c>
      <c r="H975" s="139">
        <v>2.2100000000000002E-3</v>
      </c>
      <c r="I975" s="139">
        <v>2.5000000000000001E-4</v>
      </c>
      <c r="J975" s="139">
        <v>0.27390999999999999</v>
      </c>
      <c r="K975" s="140" t="s">
        <v>459</v>
      </c>
      <c r="L975" s="139">
        <v>3.5</v>
      </c>
    </row>
    <row r="976" spans="1:12" ht="13.5" hidden="1" customHeight="1">
      <c r="A976" s="140" t="s">
        <v>458</v>
      </c>
      <c r="B976" s="139">
        <v>4</v>
      </c>
      <c r="C976" s="140" t="s">
        <v>18</v>
      </c>
      <c r="D976" s="140" t="s">
        <v>19</v>
      </c>
      <c r="E976" s="139">
        <v>0.33550000000000002</v>
      </c>
      <c r="F976" s="139">
        <v>1.8683000000000001</v>
      </c>
      <c r="G976" s="139">
        <v>5.061E-4</v>
      </c>
      <c r="H976" s="139">
        <v>2.2100000000000002E-3</v>
      </c>
      <c r="I976" s="139">
        <v>4.0999999999999999E-4</v>
      </c>
      <c r="J976" s="139">
        <v>-0.16891999999999999</v>
      </c>
      <c r="K976" s="140" t="s">
        <v>459</v>
      </c>
      <c r="L976" s="139">
        <v>4</v>
      </c>
    </row>
    <row r="977" spans="1:12" ht="13.5" hidden="1" customHeight="1">
      <c r="A977" s="140" t="s">
        <v>458</v>
      </c>
      <c r="B977" s="139">
        <v>0</v>
      </c>
      <c r="C977" s="140" t="s">
        <v>18</v>
      </c>
      <c r="D977" s="140" t="s">
        <v>19</v>
      </c>
      <c r="E977" s="139">
        <v>-0.37859999999999999</v>
      </c>
      <c r="F977" s="139">
        <v>-1.7881</v>
      </c>
      <c r="G977" s="139">
        <v>-4.5189999999999998E-4</v>
      </c>
      <c r="H977" s="139">
        <v>-5.4000000000000003E-3</v>
      </c>
      <c r="I977" s="139">
        <v>-3.1700000000000001E-3</v>
      </c>
      <c r="J977" s="139">
        <v>-1.6173299999999999</v>
      </c>
      <c r="K977" s="140" t="s">
        <v>459</v>
      </c>
      <c r="L977" s="139">
        <v>0</v>
      </c>
    </row>
    <row r="978" spans="1:12" ht="13.5" hidden="1" customHeight="1">
      <c r="A978" s="140" t="s">
        <v>458</v>
      </c>
      <c r="B978" s="139">
        <v>0.5</v>
      </c>
      <c r="C978" s="140" t="s">
        <v>18</v>
      </c>
      <c r="D978" s="140" t="s">
        <v>19</v>
      </c>
      <c r="E978" s="139">
        <v>-0.37859999999999999</v>
      </c>
      <c r="F978" s="139">
        <v>-1.4316</v>
      </c>
      <c r="G978" s="139">
        <v>-4.5189999999999998E-4</v>
      </c>
      <c r="H978" s="139">
        <v>-5.4000000000000003E-3</v>
      </c>
      <c r="I978" s="139">
        <v>-2.98E-3</v>
      </c>
      <c r="J978" s="139">
        <v>-0.81240999999999997</v>
      </c>
      <c r="K978" s="140" t="s">
        <v>459</v>
      </c>
      <c r="L978" s="139">
        <v>0.5</v>
      </c>
    </row>
    <row r="979" spans="1:12" ht="13.5" hidden="1" customHeight="1">
      <c r="A979" s="140" t="s">
        <v>458</v>
      </c>
      <c r="B979" s="139">
        <v>1</v>
      </c>
      <c r="C979" s="140" t="s">
        <v>18</v>
      </c>
      <c r="D979" s="140" t="s">
        <v>19</v>
      </c>
      <c r="E979" s="139">
        <v>-0.37859999999999999</v>
      </c>
      <c r="F979" s="139">
        <v>-1.0750999999999999</v>
      </c>
      <c r="G979" s="139">
        <v>-4.5189999999999998E-4</v>
      </c>
      <c r="H979" s="139">
        <v>-5.4000000000000003E-3</v>
      </c>
      <c r="I979" s="139">
        <v>-2.7899999999999999E-3</v>
      </c>
      <c r="J979" s="139">
        <v>-0.18573000000000001</v>
      </c>
      <c r="K979" s="140" t="s">
        <v>459</v>
      </c>
      <c r="L979" s="139">
        <v>1</v>
      </c>
    </row>
    <row r="980" spans="1:12" ht="13.5" hidden="1" customHeight="1">
      <c r="A980" s="140" t="s">
        <v>458</v>
      </c>
      <c r="B980" s="139">
        <v>1.5</v>
      </c>
      <c r="C980" s="140" t="s">
        <v>18</v>
      </c>
      <c r="D980" s="140" t="s">
        <v>19</v>
      </c>
      <c r="E980" s="139">
        <v>-0.37859999999999999</v>
      </c>
      <c r="F980" s="139">
        <v>-0.71860000000000002</v>
      </c>
      <c r="G980" s="139">
        <v>-4.5189999999999998E-4</v>
      </c>
      <c r="H980" s="139">
        <v>-5.4000000000000003E-3</v>
      </c>
      <c r="I980" s="139">
        <v>-2.5999999999999999E-3</v>
      </c>
      <c r="J980" s="139">
        <v>0.26269999999999999</v>
      </c>
      <c r="K980" s="140" t="s">
        <v>459</v>
      </c>
      <c r="L980" s="139">
        <v>1.5</v>
      </c>
    </row>
    <row r="981" spans="1:12" ht="13.5" hidden="1" customHeight="1">
      <c r="A981" s="140" t="s">
        <v>458</v>
      </c>
      <c r="B981" s="139">
        <v>2</v>
      </c>
      <c r="C981" s="140" t="s">
        <v>18</v>
      </c>
      <c r="D981" s="140" t="s">
        <v>19</v>
      </c>
      <c r="E981" s="139">
        <v>-0.37859999999999999</v>
      </c>
      <c r="F981" s="139">
        <v>-0.36209999999999998</v>
      </c>
      <c r="G981" s="139">
        <v>-4.5189999999999998E-4</v>
      </c>
      <c r="H981" s="139">
        <v>-5.4000000000000003E-3</v>
      </c>
      <c r="I981" s="139">
        <v>-2.4199999999999998E-3</v>
      </c>
      <c r="J981" s="139">
        <v>0.52759</v>
      </c>
      <c r="K981" s="140" t="s">
        <v>459</v>
      </c>
      <c r="L981" s="139">
        <v>2</v>
      </c>
    </row>
    <row r="982" spans="1:12" ht="13.5" hidden="1" customHeight="1">
      <c r="A982" s="140" t="s">
        <v>458</v>
      </c>
      <c r="B982" s="139">
        <v>2.5</v>
      </c>
      <c r="C982" s="140" t="s">
        <v>18</v>
      </c>
      <c r="D982" s="140" t="s">
        <v>19</v>
      </c>
      <c r="E982" s="139">
        <v>-0.37859999999999999</v>
      </c>
      <c r="F982" s="139">
        <v>-5.5999999999999999E-3</v>
      </c>
      <c r="G982" s="139">
        <v>-4.5189999999999998E-4</v>
      </c>
      <c r="H982" s="139">
        <v>-5.4000000000000003E-3</v>
      </c>
      <c r="I982" s="139">
        <v>-2.2300000000000002E-3</v>
      </c>
      <c r="J982" s="139">
        <v>0.60499999999999998</v>
      </c>
      <c r="K982" s="140" t="s">
        <v>459</v>
      </c>
      <c r="L982" s="139">
        <v>2.5</v>
      </c>
    </row>
    <row r="983" spans="1:12" ht="13.5" hidden="1" customHeight="1">
      <c r="A983" s="140" t="s">
        <v>458</v>
      </c>
      <c r="B983" s="139">
        <v>3</v>
      </c>
      <c r="C983" s="140" t="s">
        <v>18</v>
      </c>
      <c r="D983" s="140" t="s">
        <v>19</v>
      </c>
      <c r="E983" s="139">
        <v>-0.37859999999999999</v>
      </c>
      <c r="F983" s="139">
        <v>0.35089999999999999</v>
      </c>
      <c r="G983" s="139">
        <v>-4.5189999999999998E-4</v>
      </c>
      <c r="H983" s="139">
        <v>-5.4000000000000003E-3</v>
      </c>
      <c r="I983" s="139">
        <v>-2.0400000000000001E-3</v>
      </c>
      <c r="J983" s="139">
        <v>0.13891999999999999</v>
      </c>
      <c r="K983" s="140" t="s">
        <v>459</v>
      </c>
      <c r="L983" s="139">
        <v>3</v>
      </c>
    </row>
    <row r="984" spans="1:12" ht="13.5" hidden="1" customHeight="1">
      <c r="A984" s="140" t="s">
        <v>458</v>
      </c>
      <c r="B984" s="139">
        <v>3.5</v>
      </c>
      <c r="C984" s="140" t="s">
        <v>18</v>
      </c>
      <c r="D984" s="140" t="s">
        <v>19</v>
      </c>
      <c r="E984" s="139">
        <v>-0.37859999999999999</v>
      </c>
      <c r="F984" s="139">
        <v>0.70740000000000003</v>
      </c>
      <c r="G984" s="139">
        <v>-4.5189999999999998E-4</v>
      </c>
      <c r="H984" s="139">
        <v>-5.4000000000000003E-3</v>
      </c>
      <c r="I984" s="139">
        <v>-1.8500000000000001E-3</v>
      </c>
      <c r="J984" s="139">
        <v>-0.52783999999999998</v>
      </c>
      <c r="K984" s="140" t="s">
        <v>459</v>
      </c>
      <c r="L984" s="139">
        <v>3.5</v>
      </c>
    </row>
    <row r="985" spans="1:12" ht="13.5" hidden="1" customHeight="1">
      <c r="A985" s="140" t="s">
        <v>458</v>
      </c>
      <c r="B985" s="139">
        <v>4</v>
      </c>
      <c r="C985" s="140" t="s">
        <v>18</v>
      </c>
      <c r="D985" s="140" t="s">
        <v>19</v>
      </c>
      <c r="E985" s="139">
        <v>-0.37859999999999999</v>
      </c>
      <c r="F985" s="139">
        <v>1.0639000000000001</v>
      </c>
      <c r="G985" s="139">
        <v>-4.5189999999999998E-4</v>
      </c>
      <c r="H985" s="139">
        <v>-5.4000000000000003E-3</v>
      </c>
      <c r="I985" s="139">
        <v>-1.9300000000000001E-3</v>
      </c>
      <c r="J985" s="139">
        <v>-1.3728499999999999</v>
      </c>
      <c r="K985" s="140" t="s">
        <v>459</v>
      </c>
      <c r="L985" s="139">
        <v>4</v>
      </c>
    </row>
    <row r="986" spans="1:12" ht="13.5" hidden="1" customHeight="1">
      <c r="A986" s="140" t="s">
        <v>460</v>
      </c>
      <c r="B986" s="139">
        <v>0</v>
      </c>
      <c r="C986" s="140" t="s">
        <v>18</v>
      </c>
      <c r="D986" s="140" t="s">
        <v>19</v>
      </c>
      <c r="E986" s="139">
        <v>0.45989999999999998</v>
      </c>
      <c r="F986" s="139">
        <v>0.82740000000000002</v>
      </c>
      <c r="G986" s="139">
        <v>3.5999999999999999E-3</v>
      </c>
      <c r="H986" s="139">
        <v>1.47E-3</v>
      </c>
      <c r="I986" s="139">
        <v>4.8900000000000002E-3</v>
      </c>
      <c r="J986" s="139">
        <v>0.24238000000000001</v>
      </c>
      <c r="K986" s="140" t="s">
        <v>461</v>
      </c>
      <c r="L986" s="139">
        <v>0</v>
      </c>
    </row>
    <row r="987" spans="1:12" ht="13.5" hidden="1" customHeight="1">
      <c r="A987" s="140" t="s">
        <v>460</v>
      </c>
      <c r="B987" s="139">
        <v>0.5</v>
      </c>
      <c r="C987" s="140" t="s">
        <v>18</v>
      </c>
      <c r="D987" s="140" t="s">
        <v>19</v>
      </c>
      <c r="E987" s="139">
        <v>0.45989999999999998</v>
      </c>
      <c r="F987" s="139">
        <v>0.82740000000000002</v>
      </c>
      <c r="G987" s="139">
        <v>3.5999999999999999E-3</v>
      </c>
      <c r="H987" s="139">
        <v>1.47E-3</v>
      </c>
      <c r="I987" s="139">
        <v>3.7000000000000002E-3</v>
      </c>
      <c r="J987" s="139">
        <v>-0.15662000000000001</v>
      </c>
      <c r="K987" s="140" t="s">
        <v>461</v>
      </c>
      <c r="L987" s="139">
        <v>0.5</v>
      </c>
    </row>
    <row r="988" spans="1:12" ht="13.5" hidden="1" customHeight="1">
      <c r="A988" s="140" t="s">
        <v>460</v>
      </c>
      <c r="B988" s="139">
        <v>1</v>
      </c>
      <c r="C988" s="140" t="s">
        <v>18</v>
      </c>
      <c r="D988" s="140" t="s">
        <v>19</v>
      </c>
      <c r="E988" s="139">
        <v>0.45989999999999998</v>
      </c>
      <c r="F988" s="139">
        <v>0.82740000000000002</v>
      </c>
      <c r="G988" s="139">
        <v>3.5999999999999999E-3</v>
      </c>
      <c r="H988" s="139">
        <v>1.47E-3</v>
      </c>
      <c r="I988" s="139">
        <v>5.1999999999999998E-3</v>
      </c>
      <c r="J988" s="139">
        <v>-0.13558000000000001</v>
      </c>
      <c r="K988" s="140" t="s">
        <v>461</v>
      </c>
      <c r="L988" s="139">
        <v>1</v>
      </c>
    </row>
    <row r="989" spans="1:12" ht="13.5" hidden="1" customHeight="1">
      <c r="A989" s="140" t="s">
        <v>460</v>
      </c>
      <c r="B989" s="139">
        <v>1.5</v>
      </c>
      <c r="C989" s="140" t="s">
        <v>18</v>
      </c>
      <c r="D989" s="140" t="s">
        <v>19</v>
      </c>
      <c r="E989" s="139">
        <v>0.45989999999999998</v>
      </c>
      <c r="F989" s="139">
        <v>0.82740000000000002</v>
      </c>
      <c r="G989" s="139">
        <v>3.5999999999999999E-3</v>
      </c>
      <c r="H989" s="139">
        <v>1.47E-3</v>
      </c>
      <c r="I989" s="139">
        <v>7.0000000000000001E-3</v>
      </c>
      <c r="J989" s="139">
        <v>0.23222000000000001</v>
      </c>
      <c r="K989" s="140" t="s">
        <v>461</v>
      </c>
      <c r="L989" s="139">
        <v>1.5</v>
      </c>
    </row>
    <row r="990" spans="1:12" ht="13.5" hidden="1" customHeight="1">
      <c r="A990" s="140" t="s">
        <v>460</v>
      </c>
      <c r="B990" s="139">
        <v>2</v>
      </c>
      <c r="C990" s="140" t="s">
        <v>18</v>
      </c>
      <c r="D990" s="140" t="s">
        <v>19</v>
      </c>
      <c r="E990" s="139">
        <v>0.45989999999999998</v>
      </c>
      <c r="F990" s="139">
        <v>0.82740000000000002</v>
      </c>
      <c r="G990" s="139">
        <v>3.5999999999999999E-3</v>
      </c>
      <c r="H990" s="139">
        <v>1.47E-3</v>
      </c>
      <c r="I990" s="139">
        <v>8.8000000000000005E-3</v>
      </c>
      <c r="J990" s="139">
        <v>0.60002</v>
      </c>
      <c r="K990" s="140" t="s">
        <v>461</v>
      </c>
      <c r="L990" s="139">
        <v>2</v>
      </c>
    </row>
    <row r="991" spans="1:12" ht="13.5" hidden="1" customHeight="1">
      <c r="A991" s="140" t="s">
        <v>460</v>
      </c>
      <c r="B991" s="139">
        <v>0</v>
      </c>
      <c r="C991" s="140" t="s">
        <v>18</v>
      </c>
      <c r="D991" s="140" t="s">
        <v>19</v>
      </c>
      <c r="E991" s="139">
        <v>-0.5171</v>
      </c>
      <c r="F991" s="139">
        <v>-0.73560000000000003</v>
      </c>
      <c r="G991" s="139">
        <v>-3.8999999999999998E-3</v>
      </c>
      <c r="H991" s="139">
        <v>-1.41E-3</v>
      </c>
      <c r="I991" s="139">
        <v>-1.91E-3</v>
      </c>
      <c r="J991" s="139">
        <v>-0.87117999999999995</v>
      </c>
      <c r="K991" s="140" t="s">
        <v>461</v>
      </c>
      <c r="L991" s="139">
        <v>0</v>
      </c>
    </row>
    <row r="992" spans="1:12" ht="13.5" hidden="1" customHeight="1">
      <c r="A992" s="140" t="s">
        <v>460</v>
      </c>
      <c r="B992" s="139">
        <v>0.5</v>
      </c>
      <c r="C992" s="140" t="s">
        <v>18</v>
      </c>
      <c r="D992" s="140" t="s">
        <v>19</v>
      </c>
      <c r="E992" s="139">
        <v>-0.5171</v>
      </c>
      <c r="F992" s="139">
        <v>-0.73560000000000003</v>
      </c>
      <c r="G992" s="139">
        <v>-3.8999999999999998E-3</v>
      </c>
      <c r="H992" s="139">
        <v>-1.41E-3</v>
      </c>
      <c r="I992" s="139">
        <v>-6.7000000000000002E-4</v>
      </c>
      <c r="J992" s="139">
        <v>-0.52614000000000005</v>
      </c>
      <c r="K992" s="140" t="s">
        <v>461</v>
      </c>
      <c r="L992" s="139">
        <v>0.5</v>
      </c>
    </row>
    <row r="993" spans="1:12" ht="13.5" hidden="1" customHeight="1">
      <c r="A993" s="140" t="s">
        <v>460</v>
      </c>
      <c r="B993" s="139">
        <v>1</v>
      </c>
      <c r="C993" s="140" t="s">
        <v>18</v>
      </c>
      <c r="D993" s="140" t="s">
        <v>19</v>
      </c>
      <c r="E993" s="139">
        <v>-0.5171</v>
      </c>
      <c r="F993" s="139">
        <v>-0.73560000000000003</v>
      </c>
      <c r="G993" s="139">
        <v>-3.8999999999999998E-3</v>
      </c>
      <c r="H993" s="139">
        <v>-1.41E-3</v>
      </c>
      <c r="I993" s="139">
        <v>-1.9E-3</v>
      </c>
      <c r="J993" s="139">
        <v>-0.58499999999999996</v>
      </c>
      <c r="K993" s="140" t="s">
        <v>461</v>
      </c>
      <c r="L993" s="139">
        <v>1</v>
      </c>
    </row>
    <row r="994" spans="1:12" ht="13.5" hidden="1" customHeight="1">
      <c r="A994" s="140" t="s">
        <v>460</v>
      </c>
      <c r="B994" s="139">
        <v>1.5</v>
      </c>
      <c r="C994" s="140" t="s">
        <v>18</v>
      </c>
      <c r="D994" s="140" t="s">
        <v>19</v>
      </c>
      <c r="E994" s="139">
        <v>-0.5171</v>
      </c>
      <c r="F994" s="139">
        <v>-0.73560000000000003</v>
      </c>
      <c r="G994" s="139">
        <v>-3.8999999999999998E-3</v>
      </c>
      <c r="H994" s="139">
        <v>-1.41E-3</v>
      </c>
      <c r="I994" s="139">
        <v>-3.7000000000000002E-3</v>
      </c>
      <c r="J994" s="139">
        <v>-0.99868999999999997</v>
      </c>
      <c r="K994" s="140" t="s">
        <v>461</v>
      </c>
      <c r="L994" s="139">
        <v>1.5</v>
      </c>
    </row>
    <row r="995" spans="1:12" ht="13.5" hidden="1" customHeight="1">
      <c r="A995" s="140" t="s">
        <v>460</v>
      </c>
      <c r="B995" s="139">
        <v>2</v>
      </c>
      <c r="C995" s="140" t="s">
        <v>18</v>
      </c>
      <c r="D995" s="140" t="s">
        <v>19</v>
      </c>
      <c r="E995" s="139">
        <v>-0.5171</v>
      </c>
      <c r="F995" s="139">
        <v>-0.73560000000000003</v>
      </c>
      <c r="G995" s="139">
        <v>-3.8999999999999998E-3</v>
      </c>
      <c r="H995" s="139">
        <v>-1.41E-3</v>
      </c>
      <c r="I995" s="139">
        <v>-5.4999999999999997E-3</v>
      </c>
      <c r="J995" s="139">
        <v>-1.41238</v>
      </c>
      <c r="K995" s="140" t="s">
        <v>461</v>
      </c>
      <c r="L995" s="139">
        <v>2</v>
      </c>
    </row>
    <row r="996" spans="1:12" ht="13.5" hidden="1" customHeight="1">
      <c r="A996" s="140" t="s">
        <v>462</v>
      </c>
      <c r="B996" s="139">
        <v>0</v>
      </c>
      <c r="C996" s="140" t="s">
        <v>18</v>
      </c>
      <c r="D996" s="140" t="s">
        <v>19</v>
      </c>
      <c r="E996" s="139">
        <v>0.8992</v>
      </c>
      <c r="F996" s="139">
        <v>-1.1080000000000001</v>
      </c>
      <c r="G996" s="139">
        <v>8.6989999999999995E-4</v>
      </c>
      <c r="H996" s="139">
        <v>1.61E-2</v>
      </c>
      <c r="I996" s="139">
        <v>2.1299999999999999E-3</v>
      </c>
      <c r="J996" s="139">
        <v>-0.55737000000000003</v>
      </c>
      <c r="K996" s="140" t="s">
        <v>463</v>
      </c>
      <c r="L996" s="139">
        <v>0</v>
      </c>
    </row>
    <row r="997" spans="1:12" ht="13.5" hidden="1" customHeight="1">
      <c r="A997" s="140" t="s">
        <v>462</v>
      </c>
      <c r="B997" s="139">
        <v>0.5</v>
      </c>
      <c r="C997" s="140" t="s">
        <v>18</v>
      </c>
      <c r="D997" s="140" t="s">
        <v>19</v>
      </c>
      <c r="E997" s="139">
        <v>0.8992</v>
      </c>
      <c r="F997" s="139">
        <v>-0.75149999999999995</v>
      </c>
      <c r="G997" s="139">
        <v>8.6989999999999995E-4</v>
      </c>
      <c r="H997" s="139">
        <v>1.61E-2</v>
      </c>
      <c r="I997" s="139">
        <v>1.75E-3</v>
      </c>
      <c r="J997" s="139">
        <v>-4.7960000000000003E-2</v>
      </c>
      <c r="K997" s="140" t="s">
        <v>463</v>
      </c>
      <c r="L997" s="139">
        <v>0.5</v>
      </c>
    </row>
    <row r="998" spans="1:12" ht="13.5" hidden="1" customHeight="1">
      <c r="A998" s="140" t="s">
        <v>462</v>
      </c>
      <c r="B998" s="139">
        <v>1</v>
      </c>
      <c r="C998" s="140" t="s">
        <v>18</v>
      </c>
      <c r="D998" s="140" t="s">
        <v>19</v>
      </c>
      <c r="E998" s="139">
        <v>0.8992</v>
      </c>
      <c r="F998" s="139">
        <v>-0.39500000000000002</v>
      </c>
      <c r="G998" s="139">
        <v>8.6989999999999995E-4</v>
      </c>
      <c r="H998" s="139">
        <v>1.61E-2</v>
      </c>
      <c r="I998" s="139">
        <v>1.3699999999999999E-3</v>
      </c>
      <c r="J998" s="139">
        <v>0.41361999999999999</v>
      </c>
      <c r="K998" s="140" t="s">
        <v>463</v>
      </c>
      <c r="L998" s="139">
        <v>1</v>
      </c>
    </row>
    <row r="999" spans="1:12" ht="13.5" hidden="1" customHeight="1">
      <c r="A999" s="140" t="s">
        <v>462</v>
      </c>
      <c r="B999" s="139">
        <v>1.5</v>
      </c>
      <c r="C999" s="140" t="s">
        <v>18</v>
      </c>
      <c r="D999" s="140" t="s">
        <v>19</v>
      </c>
      <c r="E999" s="139">
        <v>0.8992</v>
      </c>
      <c r="F999" s="139">
        <v>-3.85E-2</v>
      </c>
      <c r="G999" s="139">
        <v>8.6989999999999995E-4</v>
      </c>
      <c r="H999" s="139">
        <v>1.61E-2</v>
      </c>
      <c r="I999" s="139">
        <v>9.8999999999999999E-4</v>
      </c>
      <c r="J999" s="139">
        <v>0.8044</v>
      </c>
      <c r="K999" s="140" t="s">
        <v>463</v>
      </c>
      <c r="L999" s="139">
        <v>1.5</v>
      </c>
    </row>
    <row r="1000" spans="1:12" ht="13.5" hidden="1" customHeight="1">
      <c r="A1000" s="140" t="s">
        <v>462</v>
      </c>
      <c r="B1000" s="139">
        <v>2</v>
      </c>
      <c r="C1000" s="140" t="s">
        <v>18</v>
      </c>
      <c r="D1000" s="140" t="s">
        <v>19</v>
      </c>
      <c r="E1000" s="139">
        <v>0.8992</v>
      </c>
      <c r="F1000" s="139">
        <v>0.318</v>
      </c>
      <c r="G1000" s="139">
        <v>8.6989999999999995E-4</v>
      </c>
      <c r="H1000" s="139">
        <v>1.61E-2</v>
      </c>
      <c r="I1000" s="139">
        <v>9.7000000000000005E-4</v>
      </c>
      <c r="J1000" s="139">
        <v>1.0169299999999999</v>
      </c>
      <c r="K1000" s="140" t="s">
        <v>463</v>
      </c>
      <c r="L1000" s="139">
        <v>2</v>
      </c>
    </row>
    <row r="1001" spans="1:12" ht="13.5" hidden="1" customHeight="1">
      <c r="A1001" s="140" t="s">
        <v>462</v>
      </c>
      <c r="B1001" s="139">
        <v>2.5</v>
      </c>
      <c r="C1001" s="140" t="s">
        <v>18</v>
      </c>
      <c r="D1001" s="140" t="s">
        <v>19</v>
      </c>
      <c r="E1001" s="139">
        <v>0.8992</v>
      </c>
      <c r="F1001" s="139">
        <v>0.67449999999999999</v>
      </c>
      <c r="G1001" s="139">
        <v>8.6989999999999995E-4</v>
      </c>
      <c r="H1001" s="139">
        <v>1.61E-2</v>
      </c>
      <c r="I1001" s="139">
        <v>1.06E-3</v>
      </c>
      <c r="J1001" s="139">
        <v>1.05121</v>
      </c>
      <c r="K1001" s="140" t="s">
        <v>463</v>
      </c>
      <c r="L1001" s="139">
        <v>2.5</v>
      </c>
    </row>
    <row r="1002" spans="1:12" ht="13.5" hidden="1" customHeight="1">
      <c r="A1002" s="140" t="s">
        <v>462</v>
      </c>
      <c r="B1002" s="139">
        <v>3</v>
      </c>
      <c r="C1002" s="140" t="s">
        <v>18</v>
      </c>
      <c r="D1002" s="140" t="s">
        <v>19</v>
      </c>
      <c r="E1002" s="139">
        <v>0.8992</v>
      </c>
      <c r="F1002" s="139">
        <v>1.0309999999999999</v>
      </c>
      <c r="G1002" s="139">
        <v>8.6989999999999995E-4</v>
      </c>
      <c r="H1002" s="139">
        <v>1.61E-2</v>
      </c>
      <c r="I1002" s="139">
        <v>1.15E-3</v>
      </c>
      <c r="J1002" s="139">
        <v>0.90724000000000005</v>
      </c>
      <c r="K1002" s="140" t="s">
        <v>463</v>
      </c>
      <c r="L1002" s="139">
        <v>3</v>
      </c>
    </row>
    <row r="1003" spans="1:12" ht="13.5" hidden="1" customHeight="1">
      <c r="A1003" s="140" t="s">
        <v>462</v>
      </c>
      <c r="B1003" s="139">
        <v>3.5</v>
      </c>
      <c r="C1003" s="140" t="s">
        <v>18</v>
      </c>
      <c r="D1003" s="140" t="s">
        <v>19</v>
      </c>
      <c r="E1003" s="139">
        <v>0.8992</v>
      </c>
      <c r="F1003" s="139">
        <v>1.3875</v>
      </c>
      <c r="G1003" s="139">
        <v>8.6989999999999995E-4</v>
      </c>
      <c r="H1003" s="139">
        <v>1.61E-2</v>
      </c>
      <c r="I1003" s="139">
        <v>1.25E-3</v>
      </c>
      <c r="J1003" s="139">
        <v>0.58711999999999998</v>
      </c>
      <c r="K1003" s="140" t="s">
        <v>463</v>
      </c>
      <c r="L1003" s="139">
        <v>3.5</v>
      </c>
    </row>
    <row r="1004" spans="1:12" ht="13.5" hidden="1" customHeight="1">
      <c r="A1004" s="140" t="s">
        <v>462</v>
      </c>
      <c r="B1004" s="139">
        <v>4</v>
      </c>
      <c r="C1004" s="140" t="s">
        <v>18</v>
      </c>
      <c r="D1004" s="140" t="s">
        <v>19</v>
      </c>
      <c r="E1004" s="139">
        <v>0.8992</v>
      </c>
      <c r="F1004" s="139">
        <v>1.744</v>
      </c>
      <c r="G1004" s="139">
        <v>8.6989999999999995E-4</v>
      </c>
      <c r="H1004" s="139">
        <v>1.61E-2</v>
      </c>
      <c r="I1004" s="139">
        <v>1.34E-3</v>
      </c>
      <c r="J1004" s="139">
        <v>9.4100000000000003E-2</v>
      </c>
      <c r="K1004" s="140" t="s">
        <v>463</v>
      </c>
      <c r="L1004" s="139">
        <v>4</v>
      </c>
    </row>
    <row r="1005" spans="1:12" ht="13.5" hidden="1" customHeight="1">
      <c r="A1005" s="140" t="s">
        <v>462</v>
      </c>
      <c r="B1005" s="139">
        <v>0</v>
      </c>
      <c r="C1005" s="140" t="s">
        <v>18</v>
      </c>
      <c r="D1005" s="140" t="s">
        <v>19</v>
      </c>
      <c r="E1005" s="139">
        <v>-0.94269999999999998</v>
      </c>
      <c r="F1005" s="139">
        <v>-1.7403999999999999</v>
      </c>
      <c r="G1005" s="139">
        <v>-6.4199999999999999E-4</v>
      </c>
      <c r="H1005" s="139">
        <v>-2.445E-2</v>
      </c>
      <c r="I1005" s="139">
        <v>-3.5999999999999999E-3</v>
      </c>
      <c r="J1005" s="139">
        <v>-1.20661</v>
      </c>
      <c r="K1005" s="140" t="s">
        <v>463</v>
      </c>
      <c r="L1005" s="139">
        <v>0</v>
      </c>
    </row>
    <row r="1006" spans="1:12" ht="13.5" hidden="1" customHeight="1">
      <c r="A1006" s="140" t="s">
        <v>462</v>
      </c>
      <c r="B1006" s="139">
        <v>0.5</v>
      </c>
      <c r="C1006" s="140" t="s">
        <v>18</v>
      </c>
      <c r="D1006" s="140" t="s">
        <v>19</v>
      </c>
      <c r="E1006" s="139">
        <v>-0.94269999999999998</v>
      </c>
      <c r="F1006" s="139">
        <v>-1.3838999999999999</v>
      </c>
      <c r="G1006" s="139">
        <v>-6.4199999999999999E-4</v>
      </c>
      <c r="H1006" s="139">
        <v>-2.445E-2</v>
      </c>
      <c r="I1006" s="139">
        <v>-3.3700000000000002E-3</v>
      </c>
      <c r="J1006" s="139">
        <v>-0.50971999999999995</v>
      </c>
      <c r="K1006" s="140" t="s">
        <v>463</v>
      </c>
      <c r="L1006" s="139">
        <v>0.5</v>
      </c>
    </row>
    <row r="1007" spans="1:12" ht="13.5" hidden="1" customHeight="1">
      <c r="A1007" s="140" t="s">
        <v>462</v>
      </c>
      <c r="B1007" s="139">
        <v>1</v>
      </c>
      <c r="C1007" s="140" t="s">
        <v>18</v>
      </c>
      <c r="D1007" s="140" t="s">
        <v>19</v>
      </c>
      <c r="E1007" s="139">
        <v>-0.94269999999999998</v>
      </c>
      <c r="F1007" s="139">
        <v>-1.0274000000000001</v>
      </c>
      <c r="G1007" s="139">
        <v>-6.4199999999999999E-4</v>
      </c>
      <c r="H1007" s="139">
        <v>-2.445E-2</v>
      </c>
      <c r="I1007" s="139">
        <v>-3.13E-3</v>
      </c>
      <c r="J1007" s="139">
        <v>-6.1600000000000002E-2</v>
      </c>
      <c r="K1007" s="140" t="s">
        <v>463</v>
      </c>
      <c r="L1007" s="139">
        <v>1</v>
      </c>
    </row>
    <row r="1008" spans="1:12" ht="13.5" hidden="1" customHeight="1">
      <c r="A1008" s="140" t="s">
        <v>462</v>
      </c>
      <c r="B1008" s="139">
        <v>1.5</v>
      </c>
      <c r="C1008" s="140" t="s">
        <v>18</v>
      </c>
      <c r="D1008" s="140" t="s">
        <v>19</v>
      </c>
      <c r="E1008" s="139">
        <v>-0.94269999999999998</v>
      </c>
      <c r="F1008" s="139">
        <v>-0.67090000000000005</v>
      </c>
      <c r="G1008" s="139">
        <v>-6.4199999999999999E-4</v>
      </c>
      <c r="H1008" s="139">
        <v>-2.445E-2</v>
      </c>
      <c r="I1008" s="139">
        <v>-2.8999999999999998E-3</v>
      </c>
      <c r="J1008" s="139">
        <v>8.6330000000000004E-2</v>
      </c>
      <c r="K1008" s="140" t="s">
        <v>463</v>
      </c>
      <c r="L1008" s="139">
        <v>1.5</v>
      </c>
    </row>
    <row r="1009" spans="1:12" ht="13.5" hidden="1" customHeight="1">
      <c r="A1009" s="140" t="s">
        <v>462</v>
      </c>
      <c r="B1009" s="139">
        <v>2</v>
      </c>
      <c r="C1009" s="140" t="s">
        <v>18</v>
      </c>
      <c r="D1009" s="140" t="s">
        <v>19</v>
      </c>
      <c r="E1009" s="139">
        <v>-0.94269999999999998</v>
      </c>
      <c r="F1009" s="139">
        <v>-0.31440000000000001</v>
      </c>
      <c r="G1009" s="139">
        <v>-6.4199999999999999E-4</v>
      </c>
      <c r="H1009" s="139">
        <v>-2.445E-2</v>
      </c>
      <c r="I1009" s="139">
        <v>-2.7599999999999999E-3</v>
      </c>
      <c r="J1009" s="139">
        <v>4.1950000000000001E-2</v>
      </c>
      <c r="K1009" s="140" t="s">
        <v>463</v>
      </c>
      <c r="L1009" s="139">
        <v>2</v>
      </c>
    </row>
    <row r="1010" spans="1:12" ht="13.5" hidden="1" customHeight="1">
      <c r="A1010" s="140" t="s">
        <v>462</v>
      </c>
      <c r="B1010" s="139">
        <v>2.5</v>
      </c>
      <c r="C1010" s="140" t="s">
        <v>18</v>
      </c>
      <c r="D1010" s="140" t="s">
        <v>19</v>
      </c>
      <c r="E1010" s="139">
        <v>-0.94269999999999998</v>
      </c>
      <c r="F1010" s="139">
        <v>4.2099999999999999E-2</v>
      </c>
      <c r="G1010" s="139">
        <v>-6.4199999999999999E-4</v>
      </c>
      <c r="H1010" s="139">
        <v>-2.445E-2</v>
      </c>
      <c r="I1010" s="139">
        <v>-3.0000000000000001E-3</v>
      </c>
      <c r="J1010" s="139">
        <v>-0.18067</v>
      </c>
      <c r="K1010" s="140" t="s">
        <v>463</v>
      </c>
      <c r="L1010" s="139">
        <v>2.5</v>
      </c>
    </row>
    <row r="1011" spans="1:12" ht="13.5" hidden="1" customHeight="1">
      <c r="A1011" s="140" t="s">
        <v>462</v>
      </c>
      <c r="B1011" s="139">
        <v>3</v>
      </c>
      <c r="C1011" s="140" t="s">
        <v>18</v>
      </c>
      <c r="D1011" s="140" t="s">
        <v>19</v>
      </c>
      <c r="E1011" s="139">
        <v>-0.94269999999999998</v>
      </c>
      <c r="F1011" s="139">
        <v>0.39860000000000001</v>
      </c>
      <c r="G1011" s="139">
        <v>-6.4199999999999999E-4</v>
      </c>
      <c r="H1011" s="139">
        <v>-2.445E-2</v>
      </c>
      <c r="I1011" s="139">
        <v>-3.2399999999999998E-3</v>
      </c>
      <c r="J1011" s="139">
        <v>-0.58155000000000001</v>
      </c>
      <c r="K1011" s="140" t="s">
        <v>463</v>
      </c>
      <c r="L1011" s="139">
        <v>3</v>
      </c>
    </row>
    <row r="1012" spans="1:12" ht="13.5" hidden="1" customHeight="1">
      <c r="A1012" s="140" t="s">
        <v>462</v>
      </c>
      <c r="B1012" s="139">
        <v>3.5</v>
      </c>
      <c r="C1012" s="140" t="s">
        <v>18</v>
      </c>
      <c r="D1012" s="140" t="s">
        <v>19</v>
      </c>
      <c r="E1012" s="139">
        <v>-0.94269999999999998</v>
      </c>
      <c r="F1012" s="139">
        <v>0.75509999999999999</v>
      </c>
      <c r="G1012" s="139">
        <v>-6.4199999999999999E-4</v>
      </c>
      <c r="H1012" s="139">
        <v>-2.445E-2</v>
      </c>
      <c r="I1012" s="139">
        <v>-3.48E-3</v>
      </c>
      <c r="J1012" s="139">
        <v>-1.1606700000000001</v>
      </c>
      <c r="K1012" s="140" t="s">
        <v>463</v>
      </c>
      <c r="L1012" s="139">
        <v>3.5</v>
      </c>
    </row>
    <row r="1013" spans="1:12" ht="13.5" hidden="1" customHeight="1">
      <c r="A1013" s="140" t="s">
        <v>462</v>
      </c>
      <c r="B1013" s="139">
        <v>4</v>
      </c>
      <c r="C1013" s="140" t="s">
        <v>18</v>
      </c>
      <c r="D1013" s="140" t="s">
        <v>19</v>
      </c>
      <c r="E1013" s="139">
        <v>-0.94269999999999998</v>
      </c>
      <c r="F1013" s="139">
        <v>1.1115999999999999</v>
      </c>
      <c r="G1013" s="139">
        <v>-6.4199999999999999E-4</v>
      </c>
      <c r="H1013" s="139">
        <v>-2.445E-2</v>
      </c>
      <c r="I1013" s="139">
        <v>-3.7200000000000002E-3</v>
      </c>
      <c r="J1013" s="139">
        <v>-1.91804</v>
      </c>
      <c r="K1013" s="140" t="s">
        <v>463</v>
      </c>
      <c r="L1013" s="139">
        <v>4</v>
      </c>
    </row>
    <row r="1014" spans="1:12" ht="13.5" hidden="1" customHeight="1">
      <c r="A1014" s="140" t="s">
        <v>464</v>
      </c>
      <c r="B1014" s="139">
        <v>0</v>
      </c>
      <c r="C1014" s="140" t="s">
        <v>18</v>
      </c>
      <c r="D1014" s="140" t="s">
        <v>19</v>
      </c>
      <c r="E1014" s="139">
        <v>0.1462</v>
      </c>
      <c r="F1014" s="139">
        <v>-0.94320000000000004</v>
      </c>
      <c r="G1014" s="139">
        <v>7.5509999999999998E-4</v>
      </c>
      <c r="H1014" s="139">
        <v>5.305E-2</v>
      </c>
      <c r="I1014" s="139">
        <v>1.5499999999999999E-3</v>
      </c>
      <c r="J1014" s="139">
        <v>0.42453999999999997</v>
      </c>
      <c r="K1014" s="140" t="s">
        <v>465</v>
      </c>
      <c r="L1014" s="139">
        <v>0</v>
      </c>
    </row>
    <row r="1015" spans="1:12" ht="13.5" hidden="1" customHeight="1">
      <c r="A1015" s="140" t="s">
        <v>464</v>
      </c>
      <c r="B1015" s="139">
        <v>0.5</v>
      </c>
      <c r="C1015" s="140" t="s">
        <v>18</v>
      </c>
      <c r="D1015" s="140" t="s">
        <v>19</v>
      </c>
      <c r="E1015" s="139">
        <v>0.1462</v>
      </c>
      <c r="F1015" s="139">
        <v>-0.5867</v>
      </c>
      <c r="G1015" s="139">
        <v>7.5509999999999998E-4</v>
      </c>
      <c r="H1015" s="139">
        <v>5.305E-2</v>
      </c>
      <c r="I1015" s="139">
        <v>1.5200000000000001E-3</v>
      </c>
      <c r="J1015" s="139">
        <v>0.80703000000000003</v>
      </c>
      <c r="K1015" s="140" t="s">
        <v>465</v>
      </c>
      <c r="L1015" s="139">
        <v>0.5</v>
      </c>
    </row>
    <row r="1016" spans="1:12" ht="13.5" hidden="1" customHeight="1">
      <c r="A1016" s="140" t="s">
        <v>464</v>
      </c>
      <c r="B1016" s="139">
        <v>1</v>
      </c>
      <c r="C1016" s="140" t="s">
        <v>18</v>
      </c>
      <c r="D1016" s="140" t="s">
        <v>19</v>
      </c>
      <c r="E1016" s="139">
        <v>0.1462</v>
      </c>
      <c r="F1016" s="139">
        <v>-0.23019999999999999</v>
      </c>
      <c r="G1016" s="139">
        <v>7.5509999999999998E-4</v>
      </c>
      <c r="H1016" s="139">
        <v>5.305E-2</v>
      </c>
      <c r="I1016" s="139">
        <v>1.75E-3</v>
      </c>
      <c r="J1016" s="139">
        <v>1.01128</v>
      </c>
      <c r="K1016" s="140" t="s">
        <v>465</v>
      </c>
      <c r="L1016" s="139">
        <v>1</v>
      </c>
    </row>
    <row r="1017" spans="1:12" ht="13.5" hidden="1" customHeight="1">
      <c r="A1017" s="140" t="s">
        <v>464</v>
      </c>
      <c r="B1017" s="139">
        <v>1.5</v>
      </c>
      <c r="C1017" s="140" t="s">
        <v>18</v>
      </c>
      <c r="D1017" s="140" t="s">
        <v>19</v>
      </c>
      <c r="E1017" s="139">
        <v>0.1462</v>
      </c>
      <c r="F1017" s="139">
        <v>0.1263</v>
      </c>
      <c r="G1017" s="139">
        <v>7.5509999999999998E-4</v>
      </c>
      <c r="H1017" s="139">
        <v>5.305E-2</v>
      </c>
      <c r="I1017" s="139">
        <v>2.0600000000000002E-3</v>
      </c>
      <c r="J1017" s="139">
        <v>1.03728</v>
      </c>
      <c r="K1017" s="140" t="s">
        <v>465</v>
      </c>
      <c r="L1017" s="139">
        <v>1.5</v>
      </c>
    </row>
    <row r="1018" spans="1:12" ht="13.5" hidden="1" customHeight="1">
      <c r="A1018" s="140" t="s">
        <v>464</v>
      </c>
      <c r="B1018" s="139">
        <v>2</v>
      </c>
      <c r="C1018" s="140" t="s">
        <v>18</v>
      </c>
      <c r="D1018" s="140" t="s">
        <v>19</v>
      </c>
      <c r="E1018" s="139">
        <v>0.1462</v>
      </c>
      <c r="F1018" s="139">
        <v>0.48280000000000001</v>
      </c>
      <c r="G1018" s="139">
        <v>7.5509999999999998E-4</v>
      </c>
      <c r="H1018" s="139">
        <v>5.305E-2</v>
      </c>
      <c r="I1018" s="139">
        <v>2.3800000000000002E-3</v>
      </c>
      <c r="J1018" s="139">
        <v>0.88502999999999998</v>
      </c>
      <c r="K1018" s="140" t="s">
        <v>465</v>
      </c>
      <c r="L1018" s="139">
        <v>2</v>
      </c>
    </row>
    <row r="1019" spans="1:12" ht="13.5" hidden="1" customHeight="1">
      <c r="A1019" s="140" t="s">
        <v>464</v>
      </c>
      <c r="B1019" s="139">
        <v>2.5</v>
      </c>
      <c r="C1019" s="140" t="s">
        <v>18</v>
      </c>
      <c r="D1019" s="140" t="s">
        <v>19</v>
      </c>
      <c r="E1019" s="139">
        <v>0.1462</v>
      </c>
      <c r="F1019" s="139">
        <v>0.83930000000000005</v>
      </c>
      <c r="G1019" s="139">
        <v>7.5509999999999998E-4</v>
      </c>
      <c r="H1019" s="139">
        <v>5.305E-2</v>
      </c>
      <c r="I1019" s="139">
        <v>2.7000000000000001E-3</v>
      </c>
      <c r="J1019" s="139">
        <v>0.60468</v>
      </c>
      <c r="K1019" s="140" t="s">
        <v>465</v>
      </c>
      <c r="L1019" s="139">
        <v>2.5</v>
      </c>
    </row>
    <row r="1020" spans="1:12" ht="13.5" hidden="1" customHeight="1">
      <c r="A1020" s="140" t="s">
        <v>464</v>
      </c>
      <c r="B1020" s="139">
        <v>3</v>
      </c>
      <c r="C1020" s="140" t="s">
        <v>18</v>
      </c>
      <c r="D1020" s="140" t="s">
        <v>19</v>
      </c>
      <c r="E1020" s="139">
        <v>0.1462</v>
      </c>
      <c r="F1020" s="139">
        <v>1.1958</v>
      </c>
      <c r="G1020" s="139">
        <v>7.5509999999999998E-4</v>
      </c>
      <c r="H1020" s="139">
        <v>5.305E-2</v>
      </c>
      <c r="I1020" s="139">
        <v>3.0100000000000001E-3</v>
      </c>
      <c r="J1020" s="139">
        <v>0.52436000000000005</v>
      </c>
      <c r="K1020" s="140" t="s">
        <v>465</v>
      </c>
      <c r="L1020" s="139">
        <v>3</v>
      </c>
    </row>
    <row r="1021" spans="1:12" ht="13.5" hidden="1" customHeight="1">
      <c r="A1021" s="140" t="s">
        <v>464</v>
      </c>
      <c r="B1021" s="139">
        <v>3.5</v>
      </c>
      <c r="C1021" s="140" t="s">
        <v>18</v>
      </c>
      <c r="D1021" s="140" t="s">
        <v>19</v>
      </c>
      <c r="E1021" s="139">
        <v>0.1462</v>
      </c>
      <c r="F1021" s="139">
        <v>1.5523</v>
      </c>
      <c r="G1021" s="139">
        <v>7.5509999999999998E-4</v>
      </c>
      <c r="H1021" s="139">
        <v>5.305E-2</v>
      </c>
      <c r="I1021" s="139">
        <v>3.3300000000000001E-3</v>
      </c>
      <c r="J1021" s="139">
        <v>0.26579000000000003</v>
      </c>
      <c r="K1021" s="140" t="s">
        <v>465</v>
      </c>
      <c r="L1021" s="139">
        <v>3.5</v>
      </c>
    </row>
    <row r="1022" spans="1:12" ht="13.5" hidden="1" customHeight="1">
      <c r="A1022" s="140" t="s">
        <v>464</v>
      </c>
      <c r="B1022" s="139">
        <v>4</v>
      </c>
      <c r="C1022" s="140" t="s">
        <v>18</v>
      </c>
      <c r="D1022" s="140" t="s">
        <v>19</v>
      </c>
      <c r="E1022" s="139">
        <v>0.1462</v>
      </c>
      <c r="F1022" s="139">
        <v>1.9088000000000001</v>
      </c>
      <c r="G1022" s="139">
        <v>7.5509999999999998E-4</v>
      </c>
      <c r="H1022" s="139">
        <v>5.305E-2</v>
      </c>
      <c r="I1022" s="139">
        <v>3.65E-3</v>
      </c>
      <c r="J1022" s="139">
        <v>-0.17102000000000001</v>
      </c>
      <c r="K1022" s="140" t="s">
        <v>465</v>
      </c>
      <c r="L1022" s="139">
        <v>4</v>
      </c>
    </row>
    <row r="1023" spans="1:12" ht="13.5" hidden="1" customHeight="1">
      <c r="A1023" s="140" t="s">
        <v>464</v>
      </c>
      <c r="B1023" s="139">
        <v>0</v>
      </c>
      <c r="C1023" s="140" t="s">
        <v>18</v>
      </c>
      <c r="D1023" s="140" t="s">
        <v>19</v>
      </c>
      <c r="E1023" s="139">
        <v>-0.18</v>
      </c>
      <c r="F1023" s="139">
        <v>-1.8001</v>
      </c>
      <c r="G1023" s="139">
        <v>-7.2670000000000005E-4</v>
      </c>
      <c r="H1023" s="139">
        <v>4.5420000000000002E-2</v>
      </c>
      <c r="I1023" s="139">
        <v>-2.0610000000000001E-5</v>
      </c>
      <c r="J1023" s="139">
        <v>-1.6675</v>
      </c>
      <c r="K1023" s="140" t="s">
        <v>465</v>
      </c>
      <c r="L1023" s="139">
        <v>0</v>
      </c>
    </row>
    <row r="1024" spans="1:12" ht="13.5" hidden="1" customHeight="1">
      <c r="A1024" s="140" t="s">
        <v>464</v>
      </c>
      <c r="B1024" s="139">
        <v>0.5</v>
      </c>
      <c r="C1024" s="140" t="s">
        <v>18</v>
      </c>
      <c r="D1024" s="140" t="s">
        <v>19</v>
      </c>
      <c r="E1024" s="139">
        <v>-0.18</v>
      </c>
      <c r="F1024" s="139">
        <v>-1.4436</v>
      </c>
      <c r="G1024" s="139">
        <v>-7.2670000000000005E-4</v>
      </c>
      <c r="H1024" s="139">
        <v>4.5420000000000002E-2</v>
      </c>
      <c r="I1024" s="139">
        <v>-5.1E-5</v>
      </c>
      <c r="J1024" s="139">
        <v>-0.85655999999999999</v>
      </c>
      <c r="K1024" s="140" t="s">
        <v>465</v>
      </c>
      <c r="L1024" s="139">
        <v>0.5</v>
      </c>
    </row>
    <row r="1025" spans="1:12" ht="13.5" hidden="1" customHeight="1">
      <c r="A1025" s="140" t="s">
        <v>464</v>
      </c>
      <c r="B1025" s="139">
        <v>1</v>
      </c>
      <c r="C1025" s="140" t="s">
        <v>18</v>
      </c>
      <c r="D1025" s="140" t="s">
        <v>19</v>
      </c>
      <c r="E1025" s="139">
        <v>-0.18</v>
      </c>
      <c r="F1025" s="139">
        <v>-1.0871</v>
      </c>
      <c r="G1025" s="139">
        <v>-7.2670000000000005E-4</v>
      </c>
      <c r="H1025" s="139">
        <v>4.5420000000000002E-2</v>
      </c>
      <c r="I1025" s="139">
        <v>-2.4000000000000001E-4</v>
      </c>
      <c r="J1025" s="139">
        <v>-0.22388</v>
      </c>
      <c r="K1025" s="140" t="s">
        <v>465</v>
      </c>
      <c r="L1025" s="139">
        <v>1</v>
      </c>
    </row>
    <row r="1026" spans="1:12" ht="13.5" hidden="1" customHeight="1">
      <c r="A1026" s="140" t="s">
        <v>464</v>
      </c>
      <c r="B1026" s="139">
        <v>1.5</v>
      </c>
      <c r="C1026" s="140" t="s">
        <v>18</v>
      </c>
      <c r="D1026" s="140" t="s">
        <v>19</v>
      </c>
      <c r="E1026" s="139">
        <v>-0.18</v>
      </c>
      <c r="F1026" s="139">
        <v>-0.73060000000000003</v>
      </c>
      <c r="G1026" s="139">
        <v>-7.2670000000000005E-4</v>
      </c>
      <c r="H1026" s="139">
        <v>4.5420000000000002E-2</v>
      </c>
      <c r="I1026" s="139">
        <v>-5.9000000000000003E-4</v>
      </c>
      <c r="J1026" s="139">
        <v>0.23055999999999999</v>
      </c>
      <c r="K1026" s="140" t="s">
        <v>465</v>
      </c>
      <c r="L1026" s="139">
        <v>1.5</v>
      </c>
    </row>
    <row r="1027" spans="1:12" ht="13.5" hidden="1" customHeight="1">
      <c r="A1027" s="140" t="s">
        <v>464</v>
      </c>
      <c r="B1027" s="139">
        <v>2</v>
      </c>
      <c r="C1027" s="140" t="s">
        <v>18</v>
      </c>
      <c r="D1027" s="140" t="s">
        <v>19</v>
      </c>
      <c r="E1027" s="139">
        <v>-0.18</v>
      </c>
      <c r="F1027" s="139">
        <v>-0.37409999999999999</v>
      </c>
      <c r="G1027" s="139">
        <v>-7.2670000000000005E-4</v>
      </c>
      <c r="H1027" s="139">
        <v>4.5420000000000002E-2</v>
      </c>
      <c r="I1027" s="139">
        <v>-9.5E-4</v>
      </c>
      <c r="J1027" s="139">
        <v>0.50673999999999997</v>
      </c>
      <c r="K1027" s="140" t="s">
        <v>465</v>
      </c>
      <c r="L1027" s="139">
        <v>2</v>
      </c>
    </row>
    <row r="1028" spans="1:12" ht="13.5" hidden="1" customHeight="1">
      <c r="A1028" s="140" t="s">
        <v>464</v>
      </c>
      <c r="B1028" s="139">
        <v>2.5</v>
      </c>
      <c r="C1028" s="140" t="s">
        <v>18</v>
      </c>
      <c r="D1028" s="140" t="s">
        <v>19</v>
      </c>
      <c r="E1028" s="139">
        <v>-0.18</v>
      </c>
      <c r="F1028" s="139">
        <v>-1.7600000000000001E-2</v>
      </c>
      <c r="G1028" s="139">
        <v>-7.2670000000000005E-4</v>
      </c>
      <c r="H1028" s="139">
        <v>4.5420000000000002E-2</v>
      </c>
      <c r="I1028" s="139">
        <v>-1.31E-3</v>
      </c>
      <c r="J1028" s="139">
        <v>0.55452999999999997</v>
      </c>
      <c r="K1028" s="140" t="s">
        <v>465</v>
      </c>
      <c r="L1028" s="139">
        <v>2.5</v>
      </c>
    </row>
    <row r="1029" spans="1:12" ht="13.5" hidden="1" customHeight="1">
      <c r="A1029" s="140" t="s">
        <v>464</v>
      </c>
      <c r="B1029" s="139">
        <v>3</v>
      </c>
      <c r="C1029" s="140" t="s">
        <v>18</v>
      </c>
      <c r="D1029" s="140" t="s">
        <v>19</v>
      </c>
      <c r="E1029" s="139">
        <v>-0.18</v>
      </c>
      <c r="F1029" s="139">
        <v>0.33889999999999998</v>
      </c>
      <c r="G1029" s="139">
        <v>-7.2670000000000005E-4</v>
      </c>
      <c r="H1029" s="139">
        <v>4.5420000000000002E-2</v>
      </c>
      <c r="I1029" s="139">
        <v>-1.66E-3</v>
      </c>
      <c r="J1029" s="139">
        <v>4.5769999999999998E-2</v>
      </c>
      <c r="K1029" s="140" t="s">
        <v>465</v>
      </c>
      <c r="L1029" s="139">
        <v>3</v>
      </c>
    </row>
    <row r="1030" spans="1:12" ht="13.5" hidden="1" customHeight="1">
      <c r="A1030" s="140" t="s">
        <v>464</v>
      </c>
      <c r="B1030" s="139">
        <v>3.5</v>
      </c>
      <c r="C1030" s="140" t="s">
        <v>18</v>
      </c>
      <c r="D1030" s="140" t="s">
        <v>19</v>
      </c>
      <c r="E1030" s="139">
        <v>-0.18</v>
      </c>
      <c r="F1030" s="139">
        <v>0.69540000000000002</v>
      </c>
      <c r="G1030" s="139">
        <v>-7.2670000000000005E-4</v>
      </c>
      <c r="H1030" s="139">
        <v>4.5420000000000002E-2</v>
      </c>
      <c r="I1030" s="139">
        <v>-2.0200000000000001E-3</v>
      </c>
      <c r="J1030" s="139">
        <v>-0.64122999999999997</v>
      </c>
      <c r="K1030" s="140" t="s">
        <v>465</v>
      </c>
      <c r="L1030" s="139">
        <v>3.5</v>
      </c>
    </row>
    <row r="1031" spans="1:12" ht="13.5" hidden="1" customHeight="1">
      <c r="A1031" s="140" t="s">
        <v>464</v>
      </c>
      <c r="B1031" s="139">
        <v>4</v>
      </c>
      <c r="C1031" s="140" t="s">
        <v>18</v>
      </c>
      <c r="D1031" s="140" t="s">
        <v>19</v>
      </c>
      <c r="E1031" s="139">
        <v>-0.18</v>
      </c>
      <c r="F1031" s="139">
        <v>1.0519000000000001</v>
      </c>
      <c r="G1031" s="139">
        <v>-7.2670000000000005E-4</v>
      </c>
      <c r="H1031" s="139">
        <v>4.5420000000000002E-2</v>
      </c>
      <c r="I1031" s="139">
        <v>-2.3800000000000002E-3</v>
      </c>
      <c r="J1031" s="139">
        <v>-1.50648</v>
      </c>
      <c r="K1031" s="140" t="s">
        <v>465</v>
      </c>
      <c r="L1031" s="139">
        <v>4</v>
      </c>
    </row>
    <row r="1032" spans="1:12" ht="13.5" hidden="1" customHeight="1">
      <c r="A1032" s="140" t="s">
        <v>466</v>
      </c>
      <c r="B1032" s="139">
        <v>0</v>
      </c>
      <c r="C1032" s="140" t="s">
        <v>18</v>
      </c>
      <c r="D1032" s="140" t="s">
        <v>19</v>
      </c>
      <c r="E1032" s="139">
        <v>0.16900000000000001</v>
      </c>
      <c r="F1032" s="139">
        <v>0.2707</v>
      </c>
      <c r="G1032" s="139">
        <v>6.4999999999999997E-3</v>
      </c>
      <c r="H1032" s="139">
        <v>1.8280000000000001E-2</v>
      </c>
      <c r="I1032" s="139">
        <v>7.7099999999999998E-3</v>
      </c>
      <c r="J1032" s="139">
        <v>4.9680000000000002E-2</v>
      </c>
      <c r="K1032" s="140" t="s">
        <v>467</v>
      </c>
      <c r="L1032" s="139">
        <v>0</v>
      </c>
    </row>
    <row r="1033" spans="1:12" ht="13.5" hidden="1" customHeight="1">
      <c r="A1033" s="140" t="s">
        <v>466</v>
      </c>
      <c r="B1033" s="139">
        <v>0.5</v>
      </c>
      <c r="C1033" s="140" t="s">
        <v>18</v>
      </c>
      <c r="D1033" s="140" t="s">
        <v>19</v>
      </c>
      <c r="E1033" s="139">
        <v>0.16900000000000001</v>
      </c>
      <c r="F1033" s="139">
        <v>0.2707</v>
      </c>
      <c r="G1033" s="139">
        <v>6.4999999999999997E-3</v>
      </c>
      <c r="H1033" s="139">
        <v>1.8280000000000001E-2</v>
      </c>
      <c r="I1033" s="139">
        <v>4.7200000000000002E-3</v>
      </c>
      <c r="J1033" s="139">
        <v>-8.566E-2</v>
      </c>
      <c r="K1033" s="140" t="s">
        <v>467</v>
      </c>
      <c r="L1033" s="139">
        <v>0.5</v>
      </c>
    </row>
    <row r="1034" spans="1:12" ht="13.5" hidden="1" customHeight="1">
      <c r="A1034" s="140" t="s">
        <v>466</v>
      </c>
      <c r="B1034" s="139">
        <v>1</v>
      </c>
      <c r="C1034" s="140" t="s">
        <v>18</v>
      </c>
      <c r="D1034" s="140" t="s">
        <v>19</v>
      </c>
      <c r="E1034" s="139">
        <v>0.16900000000000001</v>
      </c>
      <c r="F1034" s="139">
        <v>0.2707</v>
      </c>
      <c r="G1034" s="139">
        <v>6.4999999999999997E-3</v>
      </c>
      <c r="H1034" s="139">
        <v>1.8280000000000001E-2</v>
      </c>
      <c r="I1034" s="139">
        <v>1.74E-3</v>
      </c>
      <c r="J1034" s="139">
        <v>-0.16658000000000001</v>
      </c>
      <c r="K1034" s="140" t="s">
        <v>467</v>
      </c>
      <c r="L1034" s="139">
        <v>1</v>
      </c>
    </row>
    <row r="1035" spans="1:12" ht="13.5" hidden="1" customHeight="1">
      <c r="A1035" s="140" t="s">
        <v>466</v>
      </c>
      <c r="B1035" s="139">
        <v>1.5</v>
      </c>
      <c r="C1035" s="140" t="s">
        <v>18</v>
      </c>
      <c r="D1035" s="140" t="s">
        <v>19</v>
      </c>
      <c r="E1035" s="139">
        <v>0.16900000000000001</v>
      </c>
      <c r="F1035" s="139">
        <v>0.2707</v>
      </c>
      <c r="G1035" s="139">
        <v>6.4999999999999997E-3</v>
      </c>
      <c r="H1035" s="139">
        <v>1.8280000000000001E-2</v>
      </c>
      <c r="I1035" s="139">
        <v>9.4069999999999999E-5</v>
      </c>
      <c r="J1035" s="139">
        <v>0.23699999999999999</v>
      </c>
      <c r="K1035" s="140" t="s">
        <v>467</v>
      </c>
      <c r="L1035" s="139">
        <v>1.5</v>
      </c>
    </row>
    <row r="1036" spans="1:12" ht="13.5" hidden="1" customHeight="1">
      <c r="A1036" s="140" t="s">
        <v>466</v>
      </c>
      <c r="B1036" s="139">
        <v>2</v>
      </c>
      <c r="C1036" s="140" t="s">
        <v>18</v>
      </c>
      <c r="D1036" s="140" t="s">
        <v>19</v>
      </c>
      <c r="E1036" s="139">
        <v>0.16900000000000001</v>
      </c>
      <c r="F1036" s="139">
        <v>0.2707</v>
      </c>
      <c r="G1036" s="139">
        <v>6.4999999999999997E-3</v>
      </c>
      <c r="H1036" s="139">
        <v>1.8280000000000001E-2</v>
      </c>
      <c r="I1036" s="139">
        <v>2.0699999999999998E-3</v>
      </c>
      <c r="J1036" s="139">
        <v>0.64058000000000004</v>
      </c>
      <c r="K1036" s="140" t="s">
        <v>467</v>
      </c>
      <c r="L1036" s="139">
        <v>2</v>
      </c>
    </row>
    <row r="1037" spans="1:12" ht="13.5" hidden="1" customHeight="1">
      <c r="A1037" s="140" t="s">
        <v>466</v>
      </c>
      <c r="B1037" s="139">
        <v>0</v>
      </c>
      <c r="C1037" s="140" t="s">
        <v>18</v>
      </c>
      <c r="D1037" s="140" t="s">
        <v>19</v>
      </c>
      <c r="E1037" s="139">
        <v>-0.1721</v>
      </c>
      <c r="F1037" s="139">
        <v>-0.80759999999999998</v>
      </c>
      <c r="G1037" s="139">
        <v>-5.7999999999999996E-3</v>
      </c>
      <c r="H1037" s="139">
        <v>1.3849999999999999E-2</v>
      </c>
      <c r="I1037" s="139">
        <v>-9.7099999999999999E-3</v>
      </c>
      <c r="J1037" s="139">
        <v>-0.97580999999999996</v>
      </c>
      <c r="K1037" s="140" t="s">
        <v>467</v>
      </c>
      <c r="L1037" s="139">
        <v>0</v>
      </c>
    </row>
    <row r="1038" spans="1:12" ht="13.5" hidden="1" customHeight="1">
      <c r="A1038" s="140" t="s">
        <v>466</v>
      </c>
      <c r="B1038" s="139">
        <v>0.5</v>
      </c>
      <c r="C1038" s="140" t="s">
        <v>18</v>
      </c>
      <c r="D1038" s="140" t="s">
        <v>19</v>
      </c>
      <c r="E1038" s="139">
        <v>-0.1721</v>
      </c>
      <c r="F1038" s="139">
        <v>-0.80759999999999998</v>
      </c>
      <c r="G1038" s="139">
        <v>-5.7999999999999996E-3</v>
      </c>
      <c r="H1038" s="139">
        <v>1.3849999999999999E-2</v>
      </c>
      <c r="I1038" s="139">
        <v>-7.26E-3</v>
      </c>
      <c r="J1038" s="139">
        <v>-0.57201000000000002</v>
      </c>
      <c r="K1038" s="140" t="s">
        <v>467</v>
      </c>
      <c r="L1038" s="139">
        <v>0.5</v>
      </c>
    </row>
    <row r="1039" spans="1:12" ht="13.5" hidden="1" customHeight="1">
      <c r="A1039" s="140" t="s">
        <v>466</v>
      </c>
      <c r="B1039" s="139">
        <v>1</v>
      </c>
      <c r="C1039" s="140" t="s">
        <v>18</v>
      </c>
      <c r="D1039" s="140" t="s">
        <v>19</v>
      </c>
      <c r="E1039" s="139">
        <v>-0.1721</v>
      </c>
      <c r="F1039" s="139">
        <v>-0.80759999999999998</v>
      </c>
      <c r="G1039" s="139">
        <v>-5.7999999999999996E-3</v>
      </c>
      <c r="H1039" s="139">
        <v>1.3849999999999999E-2</v>
      </c>
      <c r="I1039" s="139">
        <v>-4.7999999999999996E-3</v>
      </c>
      <c r="J1039" s="139">
        <v>-0.221</v>
      </c>
      <c r="K1039" s="140" t="s">
        <v>467</v>
      </c>
      <c r="L1039" s="139">
        <v>1</v>
      </c>
    </row>
    <row r="1040" spans="1:12" ht="13.5" hidden="1" customHeight="1">
      <c r="A1040" s="140" t="s">
        <v>466</v>
      </c>
      <c r="B1040" s="139">
        <v>1.5</v>
      </c>
      <c r="C1040" s="140" t="s">
        <v>18</v>
      </c>
      <c r="D1040" s="140" t="s">
        <v>19</v>
      </c>
      <c r="E1040" s="139">
        <v>-0.1721</v>
      </c>
      <c r="F1040" s="139">
        <v>-0.80759999999999998</v>
      </c>
      <c r="G1040" s="139">
        <v>-5.7999999999999996E-3</v>
      </c>
      <c r="H1040" s="139">
        <v>1.3849999999999999E-2</v>
      </c>
      <c r="I1040" s="139">
        <v>-3.5599999999999998E-3</v>
      </c>
      <c r="J1040" s="139">
        <v>-0.35635</v>
      </c>
      <c r="K1040" s="140" t="s">
        <v>467</v>
      </c>
      <c r="L1040" s="139">
        <v>1.5</v>
      </c>
    </row>
    <row r="1041" spans="1:12" ht="13.5" hidden="1" customHeight="1">
      <c r="A1041" s="140" t="s">
        <v>466</v>
      </c>
      <c r="B1041" s="139">
        <v>2</v>
      </c>
      <c r="C1041" s="140" t="s">
        <v>18</v>
      </c>
      <c r="D1041" s="140" t="s">
        <v>19</v>
      </c>
      <c r="E1041" s="139">
        <v>-0.1721</v>
      </c>
      <c r="F1041" s="139">
        <v>-0.80759999999999998</v>
      </c>
      <c r="G1041" s="139">
        <v>-5.7999999999999996E-3</v>
      </c>
      <c r="H1041" s="139">
        <v>1.3849999999999999E-2</v>
      </c>
      <c r="I1041" s="139">
        <v>-5.9100000000000003E-3</v>
      </c>
      <c r="J1041" s="139">
        <v>-0.49169000000000002</v>
      </c>
      <c r="K1041" s="140" t="s">
        <v>467</v>
      </c>
      <c r="L1041" s="139">
        <v>2</v>
      </c>
    </row>
    <row r="1042" spans="1:12" ht="13.5" hidden="1" customHeight="1">
      <c r="A1042" s="140" t="s">
        <v>468</v>
      </c>
      <c r="B1042" s="139">
        <v>0</v>
      </c>
      <c r="C1042" s="140" t="s">
        <v>18</v>
      </c>
      <c r="D1042" s="140" t="s">
        <v>19</v>
      </c>
      <c r="E1042" s="139">
        <v>0.26979999999999998</v>
      </c>
      <c r="F1042" s="139">
        <v>0.35510000000000003</v>
      </c>
      <c r="G1042" s="139">
        <v>1.1000000000000001E-3</v>
      </c>
      <c r="H1042" s="139">
        <v>-4.8799999999999998E-3</v>
      </c>
      <c r="I1042" s="139">
        <v>1.6299999999999999E-3</v>
      </c>
      <c r="J1042" s="139">
        <v>0.57506999999999997</v>
      </c>
      <c r="K1042" s="140" t="s">
        <v>469</v>
      </c>
      <c r="L1042" s="139">
        <v>0</v>
      </c>
    </row>
    <row r="1043" spans="1:12" ht="13.5" hidden="1" customHeight="1">
      <c r="A1043" s="140" t="s">
        <v>468</v>
      </c>
      <c r="B1043" s="139">
        <v>0.5</v>
      </c>
      <c r="C1043" s="140" t="s">
        <v>18</v>
      </c>
      <c r="D1043" s="140" t="s">
        <v>19</v>
      </c>
      <c r="E1043" s="139">
        <v>0.26979999999999998</v>
      </c>
      <c r="F1043" s="139">
        <v>0.35510000000000003</v>
      </c>
      <c r="G1043" s="139">
        <v>1.1000000000000001E-3</v>
      </c>
      <c r="H1043" s="139">
        <v>-4.8799999999999998E-3</v>
      </c>
      <c r="I1043" s="139">
        <v>1.89E-3</v>
      </c>
      <c r="J1043" s="139">
        <v>0.39754</v>
      </c>
      <c r="K1043" s="140" t="s">
        <v>469</v>
      </c>
      <c r="L1043" s="139">
        <v>0.5</v>
      </c>
    </row>
    <row r="1044" spans="1:12" ht="13.5" hidden="1" customHeight="1">
      <c r="A1044" s="140" t="s">
        <v>468</v>
      </c>
      <c r="B1044" s="139">
        <v>1</v>
      </c>
      <c r="C1044" s="140" t="s">
        <v>18</v>
      </c>
      <c r="D1044" s="140" t="s">
        <v>19</v>
      </c>
      <c r="E1044" s="139">
        <v>0.26979999999999998</v>
      </c>
      <c r="F1044" s="139">
        <v>0.35510000000000003</v>
      </c>
      <c r="G1044" s="139">
        <v>1.1000000000000001E-3</v>
      </c>
      <c r="H1044" s="139">
        <v>-4.8799999999999998E-3</v>
      </c>
      <c r="I1044" s="139">
        <v>2.14E-3</v>
      </c>
      <c r="J1044" s="139">
        <v>0.22001000000000001</v>
      </c>
      <c r="K1044" s="140" t="s">
        <v>469</v>
      </c>
      <c r="L1044" s="139">
        <v>1</v>
      </c>
    </row>
    <row r="1045" spans="1:12" ht="13.5" hidden="1" customHeight="1">
      <c r="A1045" s="140" t="s">
        <v>468</v>
      </c>
      <c r="B1045" s="139">
        <v>1.5</v>
      </c>
      <c r="C1045" s="140" t="s">
        <v>18</v>
      </c>
      <c r="D1045" s="140" t="s">
        <v>19</v>
      </c>
      <c r="E1045" s="139">
        <v>0.26979999999999998</v>
      </c>
      <c r="F1045" s="139">
        <v>0.35510000000000003</v>
      </c>
      <c r="G1045" s="139">
        <v>1.1000000000000001E-3</v>
      </c>
      <c r="H1045" s="139">
        <v>-4.8799999999999998E-3</v>
      </c>
      <c r="I1045" s="139">
        <v>2.5000000000000001E-3</v>
      </c>
      <c r="J1045" s="139">
        <v>4.2479999999999997E-2</v>
      </c>
      <c r="K1045" s="140" t="s">
        <v>469</v>
      </c>
      <c r="L1045" s="139">
        <v>1.5</v>
      </c>
    </row>
    <row r="1046" spans="1:12" ht="13.5" hidden="1" customHeight="1">
      <c r="A1046" s="140" t="s">
        <v>468</v>
      </c>
      <c r="B1046" s="139">
        <v>2</v>
      </c>
      <c r="C1046" s="140" t="s">
        <v>18</v>
      </c>
      <c r="D1046" s="140" t="s">
        <v>19</v>
      </c>
      <c r="E1046" s="139">
        <v>0.26979999999999998</v>
      </c>
      <c r="F1046" s="139">
        <v>0.35510000000000003</v>
      </c>
      <c r="G1046" s="139">
        <v>1.1000000000000001E-3</v>
      </c>
      <c r="H1046" s="139">
        <v>-4.8799999999999998E-3</v>
      </c>
      <c r="I1046" s="139">
        <v>2.96E-3</v>
      </c>
      <c r="J1046" s="139">
        <v>0.17491000000000001</v>
      </c>
      <c r="K1046" s="140" t="s">
        <v>469</v>
      </c>
      <c r="L1046" s="139">
        <v>2</v>
      </c>
    </row>
    <row r="1047" spans="1:12" ht="13.5" hidden="1" customHeight="1">
      <c r="A1047" s="140" t="s">
        <v>468</v>
      </c>
      <c r="B1047" s="139">
        <v>2.5</v>
      </c>
      <c r="C1047" s="140" t="s">
        <v>18</v>
      </c>
      <c r="D1047" s="140" t="s">
        <v>19</v>
      </c>
      <c r="E1047" s="139">
        <v>0.26979999999999998</v>
      </c>
      <c r="F1047" s="139">
        <v>0.35510000000000003</v>
      </c>
      <c r="G1047" s="139">
        <v>1.1000000000000001E-3</v>
      </c>
      <c r="H1047" s="139">
        <v>-4.8799999999999998E-3</v>
      </c>
      <c r="I1047" s="139">
        <v>3.4299999999999999E-3</v>
      </c>
      <c r="J1047" s="139">
        <v>0.39507999999999999</v>
      </c>
      <c r="K1047" s="140" t="s">
        <v>469</v>
      </c>
      <c r="L1047" s="139">
        <v>2.5</v>
      </c>
    </row>
    <row r="1048" spans="1:12" ht="13.5" hidden="1" customHeight="1">
      <c r="A1048" s="140" t="s">
        <v>468</v>
      </c>
      <c r="B1048" s="139">
        <v>3</v>
      </c>
      <c r="C1048" s="140" t="s">
        <v>18</v>
      </c>
      <c r="D1048" s="140" t="s">
        <v>19</v>
      </c>
      <c r="E1048" s="139">
        <v>0.26979999999999998</v>
      </c>
      <c r="F1048" s="139">
        <v>0.35510000000000003</v>
      </c>
      <c r="G1048" s="139">
        <v>1.1000000000000001E-3</v>
      </c>
      <c r="H1048" s="139">
        <v>-4.8799999999999998E-3</v>
      </c>
      <c r="I1048" s="139">
        <v>3.8899999999999998E-3</v>
      </c>
      <c r="J1048" s="139">
        <v>0.61570999999999998</v>
      </c>
      <c r="K1048" s="140" t="s">
        <v>469</v>
      </c>
      <c r="L1048" s="139">
        <v>3</v>
      </c>
    </row>
    <row r="1049" spans="1:12" ht="13.5" hidden="1" customHeight="1">
      <c r="A1049" s="140" t="s">
        <v>468</v>
      </c>
      <c r="B1049" s="139">
        <v>3.5</v>
      </c>
      <c r="C1049" s="140" t="s">
        <v>18</v>
      </c>
      <c r="D1049" s="140" t="s">
        <v>19</v>
      </c>
      <c r="E1049" s="139">
        <v>0.26979999999999998</v>
      </c>
      <c r="F1049" s="139">
        <v>0.35510000000000003</v>
      </c>
      <c r="G1049" s="139">
        <v>1.1000000000000001E-3</v>
      </c>
      <c r="H1049" s="139">
        <v>-4.8799999999999998E-3</v>
      </c>
      <c r="I1049" s="139">
        <v>4.3600000000000002E-3</v>
      </c>
      <c r="J1049" s="139">
        <v>0.83635000000000004</v>
      </c>
      <c r="K1049" s="140" t="s">
        <v>469</v>
      </c>
      <c r="L1049" s="139">
        <v>3.5</v>
      </c>
    </row>
    <row r="1050" spans="1:12" ht="13.5" hidden="1" customHeight="1">
      <c r="A1050" s="140" t="s">
        <v>468</v>
      </c>
      <c r="B1050" s="139">
        <v>4</v>
      </c>
      <c r="C1050" s="140" t="s">
        <v>18</v>
      </c>
      <c r="D1050" s="140" t="s">
        <v>19</v>
      </c>
      <c r="E1050" s="139">
        <v>0.26979999999999998</v>
      </c>
      <c r="F1050" s="139">
        <v>0.35510000000000003</v>
      </c>
      <c r="G1050" s="139">
        <v>1.1000000000000001E-3</v>
      </c>
      <c r="H1050" s="139">
        <v>-4.8799999999999998E-3</v>
      </c>
      <c r="I1050" s="139">
        <v>4.8300000000000001E-3</v>
      </c>
      <c r="J1050" s="139">
        <v>1.05698</v>
      </c>
      <c r="K1050" s="140" t="s">
        <v>469</v>
      </c>
      <c r="L1050" s="139">
        <v>4</v>
      </c>
    </row>
    <row r="1051" spans="1:12" ht="13.5" hidden="1" customHeight="1">
      <c r="A1051" s="140" t="s">
        <v>468</v>
      </c>
      <c r="B1051" s="139">
        <v>0</v>
      </c>
      <c r="C1051" s="140" t="s">
        <v>18</v>
      </c>
      <c r="D1051" s="140" t="s">
        <v>19</v>
      </c>
      <c r="E1051" s="139">
        <v>-0.27279999999999999</v>
      </c>
      <c r="F1051" s="139">
        <v>-0.44240000000000002</v>
      </c>
      <c r="G1051" s="139">
        <v>-1.1000000000000001E-3</v>
      </c>
      <c r="H1051" s="139">
        <v>-3.3000000000000002E-2</v>
      </c>
      <c r="I1051" s="139">
        <v>7.648E-5</v>
      </c>
      <c r="J1051" s="139">
        <v>-0.71338000000000001</v>
      </c>
      <c r="K1051" s="140" t="s">
        <v>469</v>
      </c>
      <c r="L1051" s="139">
        <v>0</v>
      </c>
    </row>
    <row r="1052" spans="1:12" ht="13.5" hidden="1" customHeight="1">
      <c r="A1052" s="140" t="s">
        <v>468</v>
      </c>
      <c r="B1052" s="139">
        <v>0.5</v>
      </c>
      <c r="C1052" s="140" t="s">
        <v>18</v>
      </c>
      <c r="D1052" s="140" t="s">
        <v>19</v>
      </c>
      <c r="E1052" s="139">
        <v>-0.27279999999999999</v>
      </c>
      <c r="F1052" s="139">
        <v>-0.44240000000000002</v>
      </c>
      <c r="G1052" s="139">
        <v>-1.1000000000000001E-3</v>
      </c>
      <c r="H1052" s="139">
        <v>-3.3000000000000002E-2</v>
      </c>
      <c r="I1052" s="139">
        <v>-2.7999999999999998E-4</v>
      </c>
      <c r="J1052" s="139">
        <v>-0.49219000000000002</v>
      </c>
      <c r="K1052" s="140" t="s">
        <v>469</v>
      </c>
      <c r="L1052" s="139">
        <v>0.5</v>
      </c>
    </row>
    <row r="1053" spans="1:12" ht="13.5" hidden="1" customHeight="1">
      <c r="A1053" s="140" t="s">
        <v>468</v>
      </c>
      <c r="B1053" s="139">
        <v>1</v>
      </c>
      <c r="C1053" s="140" t="s">
        <v>18</v>
      </c>
      <c r="D1053" s="140" t="s">
        <v>19</v>
      </c>
      <c r="E1053" s="139">
        <v>-0.27279999999999999</v>
      </c>
      <c r="F1053" s="139">
        <v>-0.44240000000000002</v>
      </c>
      <c r="G1053" s="139">
        <v>-1.1000000000000001E-3</v>
      </c>
      <c r="H1053" s="139">
        <v>-3.3000000000000002E-2</v>
      </c>
      <c r="I1053" s="139">
        <v>-6.3000000000000003E-4</v>
      </c>
      <c r="J1053" s="139">
        <v>-0.27661000000000002</v>
      </c>
      <c r="K1053" s="140" t="s">
        <v>469</v>
      </c>
      <c r="L1053" s="139">
        <v>1</v>
      </c>
    </row>
    <row r="1054" spans="1:12" ht="13.5" hidden="1" customHeight="1">
      <c r="A1054" s="140" t="s">
        <v>468</v>
      </c>
      <c r="B1054" s="139">
        <v>1.5</v>
      </c>
      <c r="C1054" s="140" t="s">
        <v>18</v>
      </c>
      <c r="D1054" s="140" t="s">
        <v>19</v>
      </c>
      <c r="E1054" s="139">
        <v>-0.27279999999999999</v>
      </c>
      <c r="F1054" s="139">
        <v>-0.44240000000000002</v>
      </c>
      <c r="G1054" s="139">
        <v>-1.1000000000000001E-3</v>
      </c>
      <c r="H1054" s="139">
        <v>-3.3000000000000002E-2</v>
      </c>
      <c r="I1054" s="139">
        <v>-9.8999999999999999E-4</v>
      </c>
      <c r="J1054" s="139">
        <v>-6.157E-2</v>
      </c>
      <c r="K1054" s="140" t="s">
        <v>469</v>
      </c>
      <c r="L1054" s="139">
        <v>1.5</v>
      </c>
    </row>
    <row r="1055" spans="1:12" ht="13.5" hidden="1" customHeight="1">
      <c r="A1055" s="140" t="s">
        <v>468</v>
      </c>
      <c r="B1055" s="139">
        <v>2</v>
      </c>
      <c r="C1055" s="140" t="s">
        <v>18</v>
      </c>
      <c r="D1055" s="140" t="s">
        <v>19</v>
      </c>
      <c r="E1055" s="139">
        <v>-0.27279999999999999</v>
      </c>
      <c r="F1055" s="139">
        <v>-0.44240000000000002</v>
      </c>
      <c r="G1055" s="139">
        <v>-1.1000000000000001E-3</v>
      </c>
      <c r="H1055" s="139">
        <v>-3.3000000000000002E-2</v>
      </c>
      <c r="I1055" s="139">
        <v>-1.3699999999999999E-3</v>
      </c>
      <c r="J1055" s="139">
        <v>-0.13980000000000001</v>
      </c>
      <c r="K1055" s="140" t="s">
        <v>469</v>
      </c>
      <c r="L1055" s="139">
        <v>2</v>
      </c>
    </row>
    <row r="1056" spans="1:12" ht="13.5" hidden="1" customHeight="1">
      <c r="A1056" s="140" t="s">
        <v>468</v>
      </c>
      <c r="B1056" s="139">
        <v>2.5</v>
      </c>
      <c r="C1056" s="140" t="s">
        <v>18</v>
      </c>
      <c r="D1056" s="140" t="s">
        <v>19</v>
      </c>
      <c r="E1056" s="139">
        <v>-0.27279999999999999</v>
      </c>
      <c r="F1056" s="139">
        <v>-0.44240000000000002</v>
      </c>
      <c r="G1056" s="139">
        <v>-1.1000000000000001E-3</v>
      </c>
      <c r="H1056" s="139">
        <v>-3.3000000000000002E-2</v>
      </c>
      <c r="I1056" s="139">
        <v>-1.89E-3</v>
      </c>
      <c r="J1056" s="139">
        <v>-0.31258000000000002</v>
      </c>
      <c r="K1056" s="140" t="s">
        <v>469</v>
      </c>
      <c r="L1056" s="139">
        <v>2.5</v>
      </c>
    </row>
    <row r="1057" spans="1:12" ht="13.5" hidden="1" customHeight="1">
      <c r="A1057" s="140" t="s">
        <v>468</v>
      </c>
      <c r="B1057" s="139">
        <v>3</v>
      </c>
      <c r="C1057" s="140" t="s">
        <v>18</v>
      </c>
      <c r="D1057" s="140" t="s">
        <v>19</v>
      </c>
      <c r="E1057" s="139">
        <v>-0.27279999999999999</v>
      </c>
      <c r="F1057" s="139">
        <v>-0.44240000000000002</v>
      </c>
      <c r="G1057" s="139">
        <v>-1.1000000000000001E-3</v>
      </c>
      <c r="H1057" s="139">
        <v>-3.3000000000000002E-2</v>
      </c>
      <c r="I1057" s="139">
        <v>-2.3999999999999998E-3</v>
      </c>
      <c r="J1057" s="139">
        <v>-0.49010999999999999</v>
      </c>
      <c r="K1057" s="140" t="s">
        <v>469</v>
      </c>
      <c r="L1057" s="139">
        <v>3</v>
      </c>
    </row>
    <row r="1058" spans="1:12" ht="13.5" hidden="1" customHeight="1">
      <c r="A1058" s="140" t="s">
        <v>468</v>
      </c>
      <c r="B1058" s="139">
        <v>3.5</v>
      </c>
      <c r="C1058" s="140" t="s">
        <v>18</v>
      </c>
      <c r="D1058" s="140" t="s">
        <v>19</v>
      </c>
      <c r="E1058" s="139">
        <v>-0.27279999999999999</v>
      </c>
      <c r="F1058" s="139">
        <v>-0.44240000000000002</v>
      </c>
      <c r="G1058" s="139">
        <v>-1.1000000000000001E-3</v>
      </c>
      <c r="H1058" s="139">
        <v>-3.3000000000000002E-2</v>
      </c>
      <c r="I1058" s="139">
        <v>-2.9099999999999998E-3</v>
      </c>
      <c r="J1058" s="139">
        <v>-0.66764000000000001</v>
      </c>
      <c r="K1058" s="140" t="s">
        <v>469</v>
      </c>
      <c r="L1058" s="139">
        <v>3.5</v>
      </c>
    </row>
    <row r="1059" spans="1:12" ht="13.5" hidden="1" customHeight="1">
      <c r="A1059" s="140" t="s">
        <v>468</v>
      </c>
      <c r="B1059" s="139">
        <v>4</v>
      </c>
      <c r="C1059" s="140" t="s">
        <v>18</v>
      </c>
      <c r="D1059" s="140" t="s">
        <v>19</v>
      </c>
      <c r="E1059" s="139">
        <v>-0.27279999999999999</v>
      </c>
      <c r="F1059" s="139">
        <v>-0.44240000000000002</v>
      </c>
      <c r="G1059" s="139">
        <v>-1.1000000000000001E-3</v>
      </c>
      <c r="H1059" s="139">
        <v>-3.3000000000000002E-2</v>
      </c>
      <c r="I1059" s="139">
        <v>-3.4299999999999999E-3</v>
      </c>
      <c r="J1059" s="139">
        <v>-0.84516999999999998</v>
      </c>
      <c r="K1059" s="140" t="s">
        <v>469</v>
      </c>
      <c r="L1059" s="139">
        <v>4</v>
      </c>
    </row>
    <row r="1060" spans="1:12" ht="13.5" hidden="1" customHeight="1">
      <c r="A1060" s="140" t="s">
        <v>470</v>
      </c>
      <c r="B1060" s="139">
        <v>0</v>
      </c>
      <c r="C1060" s="140" t="s">
        <v>18</v>
      </c>
      <c r="D1060" s="140" t="s">
        <v>19</v>
      </c>
      <c r="E1060" s="139">
        <v>4.5100000000000001E-2</v>
      </c>
      <c r="F1060" s="139">
        <v>0.40389999999999998</v>
      </c>
      <c r="G1060" s="139">
        <v>4.282E-4</v>
      </c>
      <c r="H1060" s="139">
        <v>-6.7150000000000001E-2</v>
      </c>
      <c r="I1060" s="139">
        <v>1.7600000000000001E-3</v>
      </c>
      <c r="J1060" s="139">
        <v>0.99333000000000005</v>
      </c>
      <c r="K1060" s="140" t="s">
        <v>471</v>
      </c>
      <c r="L1060" s="139">
        <v>0</v>
      </c>
    </row>
    <row r="1061" spans="1:12" ht="13.5" hidden="1" customHeight="1">
      <c r="A1061" s="140" t="s">
        <v>470</v>
      </c>
      <c r="B1061" s="139">
        <v>0.5</v>
      </c>
      <c r="C1061" s="140" t="s">
        <v>18</v>
      </c>
      <c r="D1061" s="140" t="s">
        <v>19</v>
      </c>
      <c r="E1061" s="139">
        <v>4.5100000000000001E-2</v>
      </c>
      <c r="F1061" s="139">
        <v>0.40389999999999998</v>
      </c>
      <c r="G1061" s="139">
        <v>4.282E-4</v>
      </c>
      <c r="H1061" s="139">
        <v>-6.7150000000000001E-2</v>
      </c>
      <c r="I1061" s="139">
        <v>1.56E-3</v>
      </c>
      <c r="J1061" s="139">
        <v>0.79139000000000004</v>
      </c>
      <c r="K1061" s="140" t="s">
        <v>471</v>
      </c>
      <c r="L1061" s="139">
        <v>0.5</v>
      </c>
    </row>
    <row r="1062" spans="1:12" ht="13.5" hidden="1" customHeight="1">
      <c r="A1062" s="140" t="s">
        <v>470</v>
      </c>
      <c r="B1062" s="139">
        <v>1</v>
      </c>
      <c r="C1062" s="140" t="s">
        <v>18</v>
      </c>
      <c r="D1062" s="140" t="s">
        <v>19</v>
      </c>
      <c r="E1062" s="139">
        <v>4.5100000000000001E-2</v>
      </c>
      <c r="F1062" s="139">
        <v>0.40389999999999998</v>
      </c>
      <c r="G1062" s="139">
        <v>4.282E-4</v>
      </c>
      <c r="H1062" s="139">
        <v>-6.7150000000000001E-2</v>
      </c>
      <c r="I1062" s="139">
        <v>1.3600000000000001E-3</v>
      </c>
      <c r="J1062" s="139">
        <v>0.58943999999999996</v>
      </c>
      <c r="K1062" s="140" t="s">
        <v>471</v>
      </c>
      <c r="L1062" s="139">
        <v>1</v>
      </c>
    </row>
    <row r="1063" spans="1:12" ht="13.5" hidden="1" customHeight="1">
      <c r="A1063" s="140" t="s">
        <v>470</v>
      </c>
      <c r="B1063" s="139">
        <v>1.5</v>
      </c>
      <c r="C1063" s="140" t="s">
        <v>18</v>
      </c>
      <c r="D1063" s="140" t="s">
        <v>19</v>
      </c>
      <c r="E1063" s="139">
        <v>4.5100000000000001E-2</v>
      </c>
      <c r="F1063" s="139">
        <v>0.40389999999999998</v>
      </c>
      <c r="G1063" s="139">
        <v>4.282E-4</v>
      </c>
      <c r="H1063" s="139">
        <v>-6.7150000000000001E-2</v>
      </c>
      <c r="I1063" s="139">
        <v>1.17E-3</v>
      </c>
      <c r="J1063" s="139">
        <v>0.38750000000000001</v>
      </c>
      <c r="K1063" s="140" t="s">
        <v>471</v>
      </c>
      <c r="L1063" s="139">
        <v>1.5</v>
      </c>
    </row>
    <row r="1064" spans="1:12" ht="13.5" hidden="1" customHeight="1">
      <c r="A1064" s="140" t="s">
        <v>470</v>
      </c>
      <c r="B1064" s="139">
        <v>2</v>
      </c>
      <c r="C1064" s="140" t="s">
        <v>18</v>
      </c>
      <c r="D1064" s="140" t="s">
        <v>19</v>
      </c>
      <c r="E1064" s="139">
        <v>4.5100000000000001E-2</v>
      </c>
      <c r="F1064" s="139">
        <v>0.40389999999999998</v>
      </c>
      <c r="G1064" s="139">
        <v>4.282E-4</v>
      </c>
      <c r="H1064" s="139">
        <v>-6.7150000000000001E-2</v>
      </c>
      <c r="I1064" s="139">
        <v>9.7000000000000005E-4</v>
      </c>
      <c r="J1064" s="139">
        <v>0.18556</v>
      </c>
      <c r="K1064" s="140" t="s">
        <v>471</v>
      </c>
      <c r="L1064" s="139">
        <v>2</v>
      </c>
    </row>
    <row r="1065" spans="1:12" ht="13.5" hidden="1" customHeight="1">
      <c r="A1065" s="140" t="s">
        <v>470</v>
      </c>
      <c r="B1065" s="139">
        <v>2.5</v>
      </c>
      <c r="C1065" s="140" t="s">
        <v>18</v>
      </c>
      <c r="D1065" s="140" t="s">
        <v>19</v>
      </c>
      <c r="E1065" s="139">
        <v>4.5100000000000001E-2</v>
      </c>
      <c r="F1065" s="139">
        <v>0.40389999999999998</v>
      </c>
      <c r="G1065" s="139">
        <v>4.282E-4</v>
      </c>
      <c r="H1065" s="139">
        <v>-6.7150000000000001E-2</v>
      </c>
      <c r="I1065" s="139">
        <v>7.6999999999999996E-4</v>
      </c>
      <c r="J1065" s="139">
        <v>1.9959999999999999E-2</v>
      </c>
      <c r="K1065" s="140" t="s">
        <v>471</v>
      </c>
      <c r="L1065" s="139">
        <v>2.5</v>
      </c>
    </row>
    <row r="1066" spans="1:12" ht="13.5" hidden="1" customHeight="1">
      <c r="A1066" s="140" t="s">
        <v>470</v>
      </c>
      <c r="B1066" s="139">
        <v>3</v>
      </c>
      <c r="C1066" s="140" t="s">
        <v>18</v>
      </c>
      <c r="D1066" s="140" t="s">
        <v>19</v>
      </c>
      <c r="E1066" s="139">
        <v>4.5100000000000001E-2</v>
      </c>
      <c r="F1066" s="139">
        <v>0.40389999999999998</v>
      </c>
      <c r="G1066" s="139">
        <v>4.282E-4</v>
      </c>
      <c r="H1066" s="139">
        <v>-6.7150000000000001E-2</v>
      </c>
      <c r="I1066" s="139">
        <v>5.6999999999999998E-4</v>
      </c>
      <c r="J1066" s="139">
        <v>0.23279</v>
      </c>
      <c r="K1066" s="140" t="s">
        <v>471</v>
      </c>
      <c r="L1066" s="139">
        <v>3</v>
      </c>
    </row>
    <row r="1067" spans="1:12" ht="13.5" hidden="1" customHeight="1">
      <c r="A1067" s="140" t="s">
        <v>470</v>
      </c>
      <c r="B1067" s="139">
        <v>3.5</v>
      </c>
      <c r="C1067" s="140" t="s">
        <v>18</v>
      </c>
      <c r="D1067" s="140" t="s">
        <v>19</v>
      </c>
      <c r="E1067" s="139">
        <v>4.5100000000000001E-2</v>
      </c>
      <c r="F1067" s="139">
        <v>0.40389999999999998</v>
      </c>
      <c r="G1067" s="139">
        <v>4.282E-4</v>
      </c>
      <c r="H1067" s="139">
        <v>-6.7150000000000001E-2</v>
      </c>
      <c r="I1067" s="139">
        <v>3.8000000000000002E-4</v>
      </c>
      <c r="J1067" s="139">
        <v>0.44562000000000002</v>
      </c>
      <c r="K1067" s="140" t="s">
        <v>471</v>
      </c>
      <c r="L1067" s="139">
        <v>3.5</v>
      </c>
    </row>
    <row r="1068" spans="1:12" ht="13.5" hidden="1" customHeight="1">
      <c r="A1068" s="140" t="s">
        <v>470</v>
      </c>
      <c r="B1068" s="139">
        <v>4</v>
      </c>
      <c r="C1068" s="140" t="s">
        <v>18</v>
      </c>
      <c r="D1068" s="140" t="s">
        <v>19</v>
      </c>
      <c r="E1068" s="139">
        <v>4.5100000000000001E-2</v>
      </c>
      <c r="F1068" s="139">
        <v>0.40389999999999998</v>
      </c>
      <c r="G1068" s="139">
        <v>4.282E-4</v>
      </c>
      <c r="H1068" s="139">
        <v>-6.7150000000000001E-2</v>
      </c>
      <c r="I1068" s="139">
        <v>1.8000000000000001E-4</v>
      </c>
      <c r="J1068" s="139">
        <v>0.65844000000000003</v>
      </c>
      <c r="K1068" s="140" t="s">
        <v>471</v>
      </c>
      <c r="L1068" s="139">
        <v>4</v>
      </c>
    </row>
    <row r="1069" spans="1:12" ht="13.5" hidden="1" customHeight="1">
      <c r="A1069" s="140" t="s">
        <v>470</v>
      </c>
      <c r="B1069" s="139">
        <v>0</v>
      </c>
      <c r="C1069" s="140" t="s">
        <v>18</v>
      </c>
      <c r="D1069" s="140" t="s">
        <v>19</v>
      </c>
      <c r="E1069" s="139">
        <v>-7.9699999999999993E-2</v>
      </c>
      <c r="F1069" s="139">
        <v>-0.42570000000000002</v>
      </c>
      <c r="G1069" s="139">
        <v>-3.9179999999999998E-4</v>
      </c>
      <c r="H1069" s="139">
        <v>-7.5870000000000007E-2</v>
      </c>
      <c r="I1069" s="139">
        <v>-3.0100000000000001E-3</v>
      </c>
      <c r="J1069" s="139">
        <v>-1.0470900000000001</v>
      </c>
      <c r="K1069" s="140" t="s">
        <v>471</v>
      </c>
      <c r="L1069" s="139">
        <v>0</v>
      </c>
    </row>
    <row r="1070" spans="1:12" ht="13.5" hidden="1" customHeight="1">
      <c r="A1070" s="140" t="s">
        <v>470</v>
      </c>
      <c r="B1070" s="139">
        <v>0.5</v>
      </c>
      <c r="C1070" s="140" t="s">
        <v>18</v>
      </c>
      <c r="D1070" s="140" t="s">
        <v>19</v>
      </c>
      <c r="E1070" s="139">
        <v>-7.9699999999999993E-2</v>
      </c>
      <c r="F1070" s="139">
        <v>-0.42570000000000002</v>
      </c>
      <c r="G1070" s="139">
        <v>-3.9179999999999998E-4</v>
      </c>
      <c r="H1070" s="139">
        <v>-7.5870000000000007E-2</v>
      </c>
      <c r="I1070" s="139">
        <v>-2.8500000000000001E-3</v>
      </c>
      <c r="J1070" s="139">
        <v>-0.83611000000000002</v>
      </c>
      <c r="K1070" s="140" t="s">
        <v>471</v>
      </c>
      <c r="L1070" s="139">
        <v>0.5</v>
      </c>
    </row>
    <row r="1071" spans="1:12" ht="13.5" hidden="1" customHeight="1">
      <c r="A1071" s="140" t="s">
        <v>470</v>
      </c>
      <c r="B1071" s="139">
        <v>1</v>
      </c>
      <c r="C1071" s="140" t="s">
        <v>18</v>
      </c>
      <c r="D1071" s="140" t="s">
        <v>19</v>
      </c>
      <c r="E1071" s="139">
        <v>-7.9699999999999993E-2</v>
      </c>
      <c r="F1071" s="139">
        <v>-0.42570000000000002</v>
      </c>
      <c r="G1071" s="139">
        <v>-3.9179999999999998E-4</v>
      </c>
      <c r="H1071" s="139">
        <v>-7.5870000000000007E-2</v>
      </c>
      <c r="I1071" s="139">
        <v>-2.6800000000000001E-3</v>
      </c>
      <c r="J1071" s="139">
        <v>-0.62512999999999996</v>
      </c>
      <c r="K1071" s="140" t="s">
        <v>471</v>
      </c>
      <c r="L1071" s="139">
        <v>1</v>
      </c>
    </row>
    <row r="1072" spans="1:12" ht="13.5" hidden="1" customHeight="1">
      <c r="A1072" s="140" t="s">
        <v>470</v>
      </c>
      <c r="B1072" s="139">
        <v>1.5</v>
      </c>
      <c r="C1072" s="140" t="s">
        <v>18</v>
      </c>
      <c r="D1072" s="140" t="s">
        <v>19</v>
      </c>
      <c r="E1072" s="139">
        <v>-7.9699999999999993E-2</v>
      </c>
      <c r="F1072" s="139">
        <v>-0.42570000000000002</v>
      </c>
      <c r="G1072" s="139">
        <v>-3.9179999999999998E-4</v>
      </c>
      <c r="H1072" s="139">
        <v>-7.5870000000000007E-2</v>
      </c>
      <c r="I1072" s="139">
        <v>-2.5100000000000001E-3</v>
      </c>
      <c r="J1072" s="139">
        <v>-0.41415000000000002</v>
      </c>
      <c r="K1072" s="140" t="s">
        <v>471</v>
      </c>
      <c r="L1072" s="139">
        <v>1.5</v>
      </c>
    </row>
    <row r="1073" spans="1:12" ht="13.5" hidden="1" customHeight="1">
      <c r="A1073" s="140" t="s">
        <v>470</v>
      </c>
      <c r="B1073" s="139">
        <v>2</v>
      </c>
      <c r="C1073" s="140" t="s">
        <v>18</v>
      </c>
      <c r="D1073" s="140" t="s">
        <v>19</v>
      </c>
      <c r="E1073" s="139">
        <v>-7.9699999999999993E-2</v>
      </c>
      <c r="F1073" s="139">
        <v>-0.42570000000000002</v>
      </c>
      <c r="G1073" s="139">
        <v>-3.9179999999999998E-4</v>
      </c>
      <c r="H1073" s="139">
        <v>-7.5870000000000007E-2</v>
      </c>
      <c r="I1073" s="139">
        <v>-2.3500000000000001E-3</v>
      </c>
      <c r="J1073" s="139">
        <v>-0.20316999999999999</v>
      </c>
      <c r="K1073" s="140" t="s">
        <v>471</v>
      </c>
      <c r="L1073" s="139">
        <v>2</v>
      </c>
    </row>
    <row r="1074" spans="1:12" ht="13.5" hidden="1" customHeight="1">
      <c r="A1074" s="140" t="s">
        <v>470</v>
      </c>
      <c r="B1074" s="139">
        <v>2.5</v>
      </c>
      <c r="C1074" s="140" t="s">
        <v>18</v>
      </c>
      <c r="D1074" s="140" t="s">
        <v>19</v>
      </c>
      <c r="E1074" s="139">
        <v>-7.9699999999999993E-2</v>
      </c>
      <c r="F1074" s="139">
        <v>-0.42570000000000002</v>
      </c>
      <c r="G1074" s="139">
        <v>-3.9179999999999998E-4</v>
      </c>
      <c r="H1074" s="139">
        <v>-7.5870000000000007E-2</v>
      </c>
      <c r="I1074" s="139">
        <v>-2.1800000000000001E-3</v>
      </c>
      <c r="J1074" s="139">
        <v>-2.2550000000000001E-2</v>
      </c>
      <c r="K1074" s="140" t="s">
        <v>471</v>
      </c>
      <c r="L1074" s="139">
        <v>2.5</v>
      </c>
    </row>
    <row r="1075" spans="1:12" ht="13.5" hidden="1" customHeight="1">
      <c r="A1075" s="140" t="s">
        <v>470</v>
      </c>
      <c r="B1075" s="139">
        <v>3</v>
      </c>
      <c r="C1075" s="140" t="s">
        <v>18</v>
      </c>
      <c r="D1075" s="140" t="s">
        <v>19</v>
      </c>
      <c r="E1075" s="139">
        <v>-7.9699999999999993E-2</v>
      </c>
      <c r="F1075" s="139">
        <v>-0.42570000000000002</v>
      </c>
      <c r="G1075" s="139">
        <v>-3.9179999999999998E-4</v>
      </c>
      <c r="H1075" s="139">
        <v>-7.5870000000000007E-2</v>
      </c>
      <c r="I1075" s="139">
        <v>-2.0100000000000001E-3</v>
      </c>
      <c r="J1075" s="139">
        <v>-0.21833</v>
      </c>
      <c r="K1075" s="140" t="s">
        <v>471</v>
      </c>
      <c r="L1075" s="139">
        <v>3</v>
      </c>
    </row>
    <row r="1076" spans="1:12" ht="13.5" hidden="1" customHeight="1">
      <c r="A1076" s="140" t="s">
        <v>470</v>
      </c>
      <c r="B1076" s="139">
        <v>3.5</v>
      </c>
      <c r="C1076" s="140" t="s">
        <v>18</v>
      </c>
      <c r="D1076" s="140" t="s">
        <v>19</v>
      </c>
      <c r="E1076" s="139">
        <v>-7.9699999999999993E-2</v>
      </c>
      <c r="F1076" s="139">
        <v>-0.42570000000000002</v>
      </c>
      <c r="G1076" s="139">
        <v>-3.9179999999999998E-4</v>
      </c>
      <c r="H1076" s="139">
        <v>-7.5870000000000007E-2</v>
      </c>
      <c r="I1076" s="139">
        <v>-1.8500000000000001E-3</v>
      </c>
      <c r="J1076" s="139">
        <v>-0.42026999999999998</v>
      </c>
      <c r="K1076" s="140" t="s">
        <v>471</v>
      </c>
      <c r="L1076" s="139">
        <v>3.5</v>
      </c>
    </row>
    <row r="1077" spans="1:12" ht="13.5" hidden="1" customHeight="1">
      <c r="A1077" s="140" t="s">
        <v>470</v>
      </c>
      <c r="B1077" s="139">
        <v>4</v>
      </c>
      <c r="C1077" s="140" t="s">
        <v>18</v>
      </c>
      <c r="D1077" s="140" t="s">
        <v>19</v>
      </c>
      <c r="E1077" s="139">
        <v>-7.9699999999999993E-2</v>
      </c>
      <c r="F1077" s="139">
        <v>-0.42570000000000002</v>
      </c>
      <c r="G1077" s="139">
        <v>-3.9179999999999998E-4</v>
      </c>
      <c r="H1077" s="139">
        <v>-7.5870000000000007E-2</v>
      </c>
      <c r="I1077" s="139">
        <v>-1.6800000000000001E-3</v>
      </c>
      <c r="J1077" s="139">
        <v>-0.62221000000000004</v>
      </c>
      <c r="K1077" s="140" t="s">
        <v>471</v>
      </c>
      <c r="L1077" s="139">
        <v>4</v>
      </c>
    </row>
    <row r="1078" spans="1:12" ht="13.5" hidden="1" customHeight="1">
      <c r="A1078" s="140" t="s">
        <v>472</v>
      </c>
      <c r="B1078" s="139">
        <v>0</v>
      </c>
      <c r="C1078" s="140" t="s">
        <v>18</v>
      </c>
      <c r="D1078" s="140" t="s">
        <v>19</v>
      </c>
      <c r="E1078" s="139">
        <v>4.6600000000000003E-2</v>
      </c>
      <c r="F1078" s="139">
        <v>0.64300000000000002</v>
      </c>
      <c r="G1078" s="139">
        <v>3.7000000000000002E-3</v>
      </c>
      <c r="H1078" s="139">
        <v>6.79E-3</v>
      </c>
      <c r="I1078" s="139">
        <v>2.8500000000000001E-3</v>
      </c>
      <c r="J1078" s="139">
        <v>0.48161999999999999</v>
      </c>
      <c r="K1078" s="140" t="s">
        <v>473</v>
      </c>
      <c r="L1078" s="139">
        <v>0</v>
      </c>
    </row>
    <row r="1079" spans="1:12" ht="13.5" hidden="1" customHeight="1">
      <c r="A1079" s="140" t="s">
        <v>472</v>
      </c>
      <c r="B1079" s="139">
        <v>0.5</v>
      </c>
      <c r="C1079" s="140" t="s">
        <v>18</v>
      </c>
      <c r="D1079" s="140" t="s">
        <v>19</v>
      </c>
      <c r="E1079" s="139">
        <v>4.6600000000000003E-2</v>
      </c>
      <c r="F1079" s="139">
        <v>0.64300000000000002</v>
      </c>
      <c r="G1079" s="139">
        <v>3.7000000000000002E-3</v>
      </c>
      <c r="H1079" s="139">
        <v>6.79E-3</v>
      </c>
      <c r="I1079" s="139">
        <v>3.3500000000000001E-3</v>
      </c>
      <c r="J1079" s="139">
        <v>0.16011</v>
      </c>
      <c r="K1079" s="140" t="s">
        <v>473</v>
      </c>
      <c r="L1079" s="139">
        <v>0.5</v>
      </c>
    </row>
    <row r="1080" spans="1:12" ht="13.5" hidden="1" customHeight="1">
      <c r="A1080" s="140" t="s">
        <v>472</v>
      </c>
      <c r="B1080" s="139">
        <v>1</v>
      </c>
      <c r="C1080" s="140" t="s">
        <v>18</v>
      </c>
      <c r="D1080" s="140" t="s">
        <v>19</v>
      </c>
      <c r="E1080" s="139">
        <v>4.6600000000000003E-2</v>
      </c>
      <c r="F1080" s="139">
        <v>0.64300000000000002</v>
      </c>
      <c r="G1080" s="139">
        <v>3.7000000000000002E-3</v>
      </c>
      <c r="H1080" s="139">
        <v>6.79E-3</v>
      </c>
      <c r="I1080" s="139">
        <v>4.9399999999999999E-3</v>
      </c>
      <c r="J1080" s="139">
        <v>-4.1140000000000003E-2</v>
      </c>
      <c r="K1080" s="140" t="s">
        <v>473</v>
      </c>
      <c r="L1080" s="139">
        <v>1</v>
      </c>
    </row>
    <row r="1081" spans="1:12" ht="13.5" hidden="1" customHeight="1">
      <c r="A1081" s="140" t="s">
        <v>472</v>
      </c>
      <c r="B1081" s="139">
        <v>1.5</v>
      </c>
      <c r="C1081" s="140" t="s">
        <v>18</v>
      </c>
      <c r="D1081" s="140" t="s">
        <v>19</v>
      </c>
      <c r="E1081" s="139">
        <v>4.6600000000000003E-2</v>
      </c>
      <c r="F1081" s="139">
        <v>0.64300000000000002</v>
      </c>
      <c r="G1081" s="139">
        <v>3.7000000000000002E-3</v>
      </c>
      <c r="H1081" s="139">
        <v>6.79E-3</v>
      </c>
      <c r="I1081" s="139">
        <v>6.5300000000000002E-3</v>
      </c>
      <c r="J1081" s="139">
        <v>0.20466999999999999</v>
      </c>
      <c r="K1081" s="140" t="s">
        <v>473</v>
      </c>
      <c r="L1081" s="139">
        <v>1.5</v>
      </c>
    </row>
    <row r="1082" spans="1:12" ht="13.5" hidden="1" customHeight="1">
      <c r="A1082" s="140" t="s">
        <v>472</v>
      </c>
      <c r="B1082" s="139">
        <v>2</v>
      </c>
      <c r="C1082" s="140" t="s">
        <v>18</v>
      </c>
      <c r="D1082" s="140" t="s">
        <v>19</v>
      </c>
      <c r="E1082" s="139">
        <v>4.6600000000000003E-2</v>
      </c>
      <c r="F1082" s="139">
        <v>0.64300000000000002</v>
      </c>
      <c r="G1082" s="139">
        <v>3.7000000000000002E-3</v>
      </c>
      <c r="H1082" s="139">
        <v>6.79E-3</v>
      </c>
      <c r="I1082" s="139">
        <v>8.1200000000000005E-3</v>
      </c>
      <c r="J1082" s="139">
        <v>0.45046999999999998</v>
      </c>
      <c r="K1082" s="140" t="s">
        <v>473</v>
      </c>
      <c r="L1082" s="139">
        <v>2</v>
      </c>
    </row>
    <row r="1083" spans="1:12" ht="13.5" hidden="1" customHeight="1">
      <c r="A1083" s="140" t="s">
        <v>472</v>
      </c>
      <c r="B1083" s="139">
        <v>0</v>
      </c>
      <c r="C1083" s="140" t="s">
        <v>18</v>
      </c>
      <c r="D1083" s="140" t="s">
        <v>19</v>
      </c>
      <c r="E1083" s="139">
        <v>-6.5799999999999997E-2</v>
      </c>
      <c r="F1083" s="139">
        <v>-0.50860000000000005</v>
      </c>
      <c r="G1083" s="139">
        <v>-3.5999999999999999E-3</v>
      </c>
      <c r="H1083" s="139">
        <v>2.3400000000000001E-3</v>
      </c>
      <c r="I1083" s="139">
        <v>2.3000000000000001E-4</v>
      </c>
      <c r="J1083" s="139">
        <v>-0.56925000000000003</v>
      </c>
      <c r="K1083" s="140" t="s">
        <v>473</v>
      </c>
      <c r="L1083" s="139">
        <v>0</v>
      </c>
    </row>
    <row r="1084" spans="1:12" ht="13.5" hidden="1" customHeight="1">
      <c r="A1084" s="140" t="s">
        <v>472</v>
      </c>
      <c r="B1084" s="139">
        <v>0.5</v>
      </c>
      <c r="C1084" s="140" t="s">
        <v>18</v>
      </c>
      <c r="D1084" s="140" t="s">
        <v>19</v>
      </c>
      <c r="E1084" s="139">
        <v>-6.5799999999999997E-2</v>
      </c>
      <c r="F1084" s="139">
        <v>-0.50860000000000005</v>
      </c>
      <c r="G1084" s="139">
        <v>-3.5999999999999999E-3</v>
      </c>
      <c r="H1084" s="139">
        <v>2.3400000000000001E-3</v>
      </c>
      <c r="I1084" s="139">
        <v>-4.4999999999999999E-4</v>
      </c>
      <c r="J1084" s="139">
        <v>-0.31497999999999998</v>
      </c>
      <c r="K1084" s="140" t="s">
        <v>473</v>
      </c>
      <c r="L1084" s="139">
        <v>0.5</v>
      </c>
    </row>
    <row r="1085" spans="1:12" ht="13.5" hidden="1" customHeight="1">
      <c r="A1085" s="140" t="s">
        <v>472</v>
      </c>
      <c r="B1085" s="139">
        <v>1</v>
      </c>
      <c r="C1085" s="140" t="s">
        <v>18</v>
      </c>
      <c r="D1085" s="140" t="s">
        <v>19</v>
      </c>
      <c r="E1085" s="139">
        <v>-6.5799999999999997E-2</v>
      </c>
      <c r="F1085" s="139">
        <v>-0.50860000000000005</v>
      </c>
      <c r="G1085" s="139">
        <v>-3.5999999999999999E-3</v>
      </c>
      <c r="H1085" s="139">
        <v>2.3400000000000001E-3</v>
      </c>
      <c r="I1085" s="139">
        <v>-2.1900000000000001E-3</v>
      </c>
      <c r="J1085" s="139">
        <v>-0.17079</v>
      </c>
      <c r="K1085" s="140" t="s">
        <v>473</v>
      </c>
      <c r="L1085" s="139">
        <v>1</v>
      </c>
    </row>
    <row r="1086" spans="1:12" ht="13.5" hidden="1" customHeight="1">
      <c r="A1086" s="140" t="s">
        <v>472</v>
      </c>
      <c r="B1086" s="139">
        <v>1.5</v>
      </c>
      <c r="C1086" s="140" t="s">
        <v>18</v>
      </c>
      <c r="D1086" s="140" t="s">
        <v>19</v>
      </c>
      <c r="E1086" s="139">
        <v>-6.5799999999999997E-2</v>
      </c>
      <c r="F1086" s="139">
        <v>-0.50860000000000005</v>
      </c>
      <c r="G1086" s="139">
        <v>-3.5999999999999999E-3</v>
      </c>
      <c r="H1086" s="139">
        <v>2.3400000000000001E-3</v>
      </c>
      <c r="I1086" s="139">
        <v>-3.9300000000000003E-3</v>
      </c>
      <c r="J1086" s="139">
        <v>-0.4829</v>
      </c>
      <c r="K1086" s="140" t="s">
        <v>473</v>
      </c>
      <c r="L1086" s="139">
        <v>1.5</v>
      </c>
    </row>
    <row r="1087" spans="1:12" ht="13.5" hidden="1" customHeight="1">
      <c r="A1087" s="140" t="s">
        <v>472</v>
      </c>
      <c r="B1087" s="139">
        <v>2</v>
      </c>
      <c r="C1087" s="140" t="s">
        <v>18</v>
      </c>
      <c r="D1087" s="140" t="s">
        <v>19</v>
      </c>
      <c r="E1087" s="139">
        <v>-6.5799999999999997E-2</v>
      </c>
      <c r="F1087" s="139">
        <v>-0.50860000000000005</v>
      </c>
      <c r="G1087" s="139">
        <v>-3.5999999999999999E-3</v>
      </c>
      <c r="H1087" s="139">
        <v>2.3400000000000001E-3</v>
      </c>
      <c r="I1087" s="139">
        <v>-5.6699999999999997E-3</v>
      </c>
      <c r="J1087" s="139">
        <v>-0.80440999999999996</v>
      </c>
      <c r="K1087" s="140" t="s">
        <v>473</v>
      </c>
      <c r="L1087" s="139">
        <v>2</v>
      </c>
    </row>
    <row r="1088" spans="1:12" ht="13.5" hidden="1" customHeight="1">
      <c r="A1088" s="140" t="s">
        <v>474</v>
      </c>
      <c r="B1088" s="139">
        <v>0</v>
      </c>
      <c r="C1088" s="140" t="s">
        <v>18</v>
      </c>
      <c r="D1088" s="140" t="s">
        <v>19</v>
      </c>
      <c r="E1088" s="139">
        <v>9.6199999999999994E-2</v>
      </c>
      <c r="F1088" s="139">
        <v>-1.0179</v>
      </c>
      <c r="G1088" s="139">
        <v>3.1730000000000001E-4</v>
      </c>
      <c r="H1088" s="139">
        <v>-7.1940000000000004E-2</v>
      </c>
      <c r="I1088" s="139">
        <v>1.7600000000000001E-3</v>
      </c>
      <c r="J1088" s="139">
        <v>-0.18715999999999999</v>
      </c>
      <c r="K1088" s="140" t="s">
        <v>475</v>
      </c>
      <c r="L1088" s="139">
        <v>0</v>
      </c>
    </row>
    <row r="1089" spans="1:12" ht="13.5" hidden="1" customHeight="1">
      <c r="A1089" s="140" t="s">
        <v>474</v>
      </c>
      <c r="B1089" s="139">
        <v>0.5</v>
      </c>
      <c r="C1089" s="140" t="s">
        <v>18</v>
      </c>
      <c r="D1089" s="140" t="s">
        <v>19</v>
      </c>
      <c r="E1089" s="139">
        <v>9.6199999999999994E-2</v>
      </c>
      <c r="F1089" s="139">
        <v>-0.66139999999999999</v>
      </c>
      <c r="G1089" s="139">
        <v>3.1730000000000001E-4</v>
      </c>
      <c r="H1089" s="139">
        <v>-7.1940000000000004E-2</v>
      </c>
      <c r="I1089" s="139">
        <v>1.6100000000000001E-3</v>
      </c>
      <c r="J1089" s="139">
        <v>0.23264000000000001</v>
      </c>
      <c r="K1089" s="140" t="s">
        <v>475</v>
      </c>
      <c r="L1089" s="139">
        <v>0.5</v>
      </c>
    </row>
    <row r="1090" spans="1:12" ht="13.5" hidden="1" customHeight="1">
      <c r="A1090" s="140" t="s">
        <v>474</v>
      </c>
      <c r="B1090" s="139">
        <v>1</v>
      </c>
      <c r="C1090" s="140" t="s">
        <v>18</v>
      </c>
      <c r="D1090" s="140" t="s">
        <v>19</v>
      </c>
      <c r="E1090" s="139">
        <v>9.6199999999999994E-2</v>
      </c>
      <c r="F1090" s="139">
        <v>-0.3049</v>
      </c>
      <c r="G1090" s="139">
        <v>3.1730000000000001E-4</v>
      </c>
      <c r="H1090" s="139">
        <v>-7.1940000000000004E-2</v>
      </c>
      <c r="I1090" s="139">
        <v>1.4599999999999999E-3</v>
      </c>
      <c r="J1090" s="139">
        <v>0.47419</v>
      </c>
      <c r="K1090" s="140" t="s">
        <v>475</v>
      </c>
      <c r="L1090" s="139">
        <v>1</v>
      </c>
    </row>
    <row r="1091" spans="1:12" ht="13.5" hidden="1" customHeight="1">
      <c r="A1091" s="140" t="s">
        <v>474</v>
      </c>
      <c r="B1091" s="139">
        <v>1.5</v>
      </c>
      <c r="C1091" s="140" t="s">
        <v>18</v>
      </c>
      <c r="D1091" s="140" t="s">
        <v>19</v>
      </c>
      <c r="E1091" s="139">
        <v>9.6199999999999994E-2</v>
      </c>
      <c r="F1091" s="139">
        <v>5.16E-2</v>
      </c>
      <c r="G1091" s="139">
        <v>3.1730000000000001E-4</v>
      </c>
      <c r="H1091" s="139">
        <v>-7.1940000000000004E-2</v>
      </c>
      <c r="I1091" s="139">
        <v>1.32E-3</v>
      </c>
      <c r="J1091" s="139">
        <v>0.53749000000000002</v>
      </c>
      <c r="K1091" s="140" t="s">
        <v>475</v>
      </c>
      <c r="L1091" s="139">
        <v>1.5</v>
      </c>
    </row>
    <row r="1092" spans="1:12" ht="13.5" hidden="1" customHeight="1">
      <c r="A1092" s="140" t="s">
        <v>474</v>
      </c>
      <c r="B1092" s="139">
        <v>2</v>
      </c>
      <c r="C1092" s="140" t="s">
        <v>18</v>
      </c>
      <c r="D1092" s="140" t="s">
        <v>19</v>
      </c>
      <c r="E1092" s="139">
        <v>9.6199999999999994E-2</v>
      </c>
      <c r="F1092" s="139">
        <v>0.40810000000000002</v>
      </c>
      <c r="G1092" s="139">
        <v>3.1730000000000001E-4</v>
      </c>
      <c r="H1092" s="139">
        <v>-7.1940000000000004E-2</v>
      </c>
      <c r="I1092" s="139">
        <v>1.17E-3</v>
      </c>
      <c r="J1092" s="139">
        <v>0.44555</v>
      </c>
      <c r="K1092" s="140" t="s">
        <v>475</v>
      </c>
      <c r="L1092" s="139">
        <v>2</v>
      </c>
    </row>
    <row r="1093" spans="1:12" ht="13.5" hidden="1" customHeight="1">
      <c r="A1093" s="140" t="s">
        <v>474</v>
      </c>
      <c r="B1093" s="139">
        <v>2.5</v>
      </c>
      <c r="C1093" s="140" t="s">
        <v>18</v>
      </c>
      <c r="D1093" s="140" t="s">
        <v>19</v>
      </c>
      <c r="E1093" s="139">
        <v>9.6199999999999994E-2</v>
      </c>
      <c r="F1093" s="139">
        <v>0.76459999999999995</v>
      </c>
      <c r="G1093" s="139">
        <v>3.1730000000000001E-4</v>
      </c>
      <c r="H1093" s="139">
        <v>-7.1940000000000004E-2</v>
      </c>
      <c r="I1093" s="139">
        <v>1.0200000000000001E-3</v>
      </c>
      <c r="J1093" s="139">
        <v>0.40366999999999997</v>
      </c>
      <c r="K1093" s="140" t="s">
        <v>475</v>
      </c>
      <c r="L1093" s="139">
        <v>2.5</v>
      </c>
    </row>
    <row r="1094" spans="1:12" ht="13.5" hidden="1" customHeight="1">
      <c r="A1094" s="140" t="s">
        <v>474</v>
      </c>
      <c r="B1094" s="139">
        <v>3</v>
      </c>
      <c r="C1094" s="140" t="s">
        <v>18</v>
      </c>
      <c r="D1094" s="140" t="s">
        <v>19</v>
      </c>
      <c r="E1094" s="139">
        <v>9.6199999999999994E-2</v>
      </c>
      <c r="F1094" s="139">
        <v>1.1211</v>
      </c>
      <c r="G1094" s="139">
        <v>3.1730000000000001E-4</v>
      </c>
      <c r="H1094" s="139">
        <v>-7.1940000000000004E-2</v>
      </c>
      <c r="I1094" s="139">
        <v>9.2000000000000003E-4</v>
      </c>
      <c r="J1094" s="139">
        <v>0.18476999999999999</v>
      </c>
      <c r="K1094" s="140" t="s">
        <v>475</v>
      </c>
      <c r="L1094" s="139">
        <v>3</v>
      </c>
    </row>
    <row r="1095" spans="1:12" ht="13.5" hidden="1" customHeight="1">
      <c r="A1095" s="140" t="s">
        <v>474</v>
      </c>
      <c r="B1095" s="139">
        <v>3.5</v>
      </c>
      <c r="C1095" s="140" t="s">
        <v>18</v>
      </c>
      <c r="D1095" s="140" t="s">
        <v>19</v>
      </c>
      <c r="E1095" s="139">
        <v>9.6199999999999994E-2</v>
      </c>
      <c r="F1095" s="139">
        <v>1.4776</v>
      </c>
      <c r="G1095" s="139">
        <v>3.1730000000000001E-4</v>
      </c>
      <c r="H1095" s="139">
        <v>-7.1940000000000004E-2</v>
      </c>
      <c r="I1095" s="139">
        <v>9.1E-4</v>
      </c>
      <c r="J1095" s="139">
        <v>-0.21238000000000001</v>
      </c>
      <c r="K1095" s="140" t="s">
        <v>475</v>
      </c>
      <c r="L1095" s="139">
        <v>3.5</v>
      </c>
    </row>
    <row r="1096" spans="1:12" ht="13.5" hidden="1" customHeight="1">
      <c r="A1096" s="140" t="s">
        <v>474</v>
      </c>
      <c r="B1096" s="139">
        <v>4</v>
      </c>
      <c r="C1096" s="140" t="s">
        <v>18</v>
      </c>
      <c r="D1096" s="140" t="s">
        <v>19</v>
      </c>
      <c r="E1096" s="139">
        <v>9.6199999999999994E-2</v>
      </c>
      <c r="F1096" s="139">
        <v>1.8341000000000001</v>
      </c>
      <c r="G1096" s="139">
        <v>3.1730000000000001E-4</v>
      </c>
      <c r="H1096" s="139">
        <v>-7.1940000000000004E-2</v>
      </c>
      <c r="I1096" s="139">
        <v>8.8999999999999995E-4</v>
      </c>
      <c r="J1096" s="139">
        <v>-0.78778000000000004</v>
      </c>
      <c r="K1096" s="140" t="s">
        <v>475</v>
      </c>
      <c r="L1096" s="139">
        <v>4</v>
      </c>
    </row>
    <row r="1097" spans="1:12" ht="13.5" hidden="1" customHeight="1">
      <c r="A1097" s="140" t="s">
        <v>474</v>
      </c>
      <c r="B1097" s="139">
        <v>0</v>
      </c>
      <c r="C1097" s="140" t="s">
        <v>18</v>
      </c>
      <c r="D1097" s="140" t="s">
        <v>19</v>
      </c>
      <c r="E1097" s="139">
        <v>-0.11700000000000001</v>
      </c>
      <c r="F1097" s="139">
        <v>-1.5228999999999999</v>
      </c>
      <c r="G1097" s="139">
        <v>-2.9100000000000003E-4</v>
      </c>
      <c r="H1097" s="139">
        <v>-8.4070000000000006E-2</v>
      </c>
      <c r="I1097" s="139">
        <v>-3.0200000000000001E-3</v>
      </c>
      <c r="J1097" s="139">
        <v>-1.17557</v>
      </c>
      <c r="K1097" s="140" t="s">
        <v>475</v>
      </c>
      <c r="L1097" s="139">
        <v>0</v>
      </c>
    </row>
    <row r="1098" spans="1:12" ht="13.5" hidden="1" customHeight="1">
      <c r="A1098" s="140" t="s">
        <v>474</v>
      </c>
      <c r="B1098" s="139">
        <v>0.5</v>
      </c>
      <c r="C1098" s="140" t="s">
        <v>18</v>
      </c>
      <c r="D1098" s="140" t="s">
        <v>19</v>
      </c>
      <c r="E1098" s="139">
        <v>-0.11700000000000001</v>
      </c>
      <c r="F1098" s="139">
        <v>-1.1664000000000001</v>
      </c>
      <c r="G1098" s="139">
        <v>-2.9100000000000003E-4</v>
      </c>
      <c r="H1098" s="139">
        <v>-8.4070000000000006E-2</v>
      </c>
      <c r="I1098" s="139">
        <v>-2.8999999999999998E-3</v>
      </c>
      <c r="J1098" s="139">
        <v>-0.50322</v>
      </c>
      <c r="K1098" s="140" t="s">
        <v>475</v>
      </c>
      <c r="L1098" s="139">
        <v>0.5</v>
      </c>
    </row>
    <row r="1099" spans="1:12" ht="13.5" hidden="1" customHeight="1">
      <c r="A1099" s="140" t="s">
        <v>474</v>
      </c>
      <c r="B1099" s="139">
        <v>1</v>
      </c>
      <c r="C1099" s="140" t="s">
        <v>18</v>
      </c>
      <c r="D1099" s="140" t="s">
        <v>19</v>
      </c>
      <c r="E1099" s="139">
        <v>-0.11700000000000001</v>
      </c>
      <c r="F1099" s="139">
        <v>-0.80989999999999995</v>
      </c>
      <c r="G1099" s="139">
        <v>-2.9100000000000003E-4</v>
      </c>
      <c r="H1099" s="139">
        <v>-8.4070000000000006E-2</v>
      </c>
      <c r="I1099" s="139">
        <v>-2.7699999999999999E-3</v>
      </c>
      <c r="J1099" s="139">
        <v>-9.1199999999999996E-3</v>
      </c>
      <c r="K1099" s="140" t="s">
        <v>475</v>
      </c>
      <c r="L1099" s="139">
        <v>1</v>
      </c>
    </row>
    <row r="1100" spans="1:12" ht="13.5" hidden="1" customHeight="1">
      <c r="A1100" s="140" t="s">
        <v>474</v>
      </c>
      <c r="B1100" s="139">
        <v>1.5</v>
      </c>
      <c r="C1100" s="140" t="s">
        <v>18</v>
      </c>
      <c r="D1100" s="140" t="s">
        <v>19</v>
      </c>
      <c r="E1100" s="139">
        <v>-0.11700000000000001</v>
      </c>
      <c r="F1100" s="139">
        <v>-0.45340000000000003</v>
      </c>
      <c r="G1100" s="139">
        <v>-2.9100000000000003E-4</v>
      </c>
      <c r="H1100" s="139">
        <v>-8.4070000000000006E-2</v>
      </c>
      <c r="I1100" s="139">
        <v>-2.65E-3</v>
      </c>
      <c r="J1100" s="139">
        <v>0.30565999999999999</v>
      </c>
      <c r="K1100" s="140" t="s">
        <v>475</v>
      </c>
      <c r="L1100" s="139">
        <v>1.5</v>
      </c>
    </row>
    <row r="1101" spans="1:12" ht="13.5" hidden="1" customHeight="1">
      <c r="A1101" s="140" t="s">
        <v>474</v>
      </c>
      <c r="B1101" s="139">
        <v>2</v>
      </c>
      <c r="C1101" s="140" t="s">
        <v>18</v>
      </c>
      <c r="D1101" s="140" t="s">
        <v>19</v>
      </c>
      <c r="E1101" s="139">
        <v>-0.11700000000000001</v>
      </c>
      <c r="F1101" s="139">
        <v>-9.69E-2</v>
      </c>
      <c r="G1101" s="139">
        <v>-2.9100000000000003E-4</v>
      </c>
      <c r="H1101" s="139">
        <v>-8.4070000000000006E-2</v>
      </c>
      <c r="I1101" s="139">
        <v>-2.5200000000000001E-3</v>
      </c>
      <c r="J1101" s="139">
        <v>0.42227999999999999</v>
      </c>
      <c r="K1101" s="140" t="s">
        <v>475</v>
      </c>
      <c r="L1101" s="139">
        <v>2</v>
      </c>
    </row>
    <row r="1102" spans="1:12" ht="13.5" hidden="1" customHeight="1">
      <c r="A1102" s="140" t="s">
        <v>474</v>
      </c>
      <c r="B1102" s="139">
        <v>2.5</v>
      </c>
      <c r="C1102" s="140" t="s">
        <v>18</v>
      </c>
      <c r="D1102" s="140" t="s">
        <v>19</v>
      </c>
      <c r="E1102" s="139">
        <v>-0.11700000000000001</v>
      </c>
      <c r="F1102" s="139">
        <v>0.2596</v>
      </c>
      <c r="G1102" s="139">
        <v>-2.9100000000000003E-4</v>
      </c>
      <c r="H1102" s="139">
        <v>-8.4070000000000006E-2</v>
      </c>
      <c r="I1102" s="139">
        <v>-2.3999999999999998E-3</v>
      </c>
      <c r="J1102" s="139">
        <v>0.12934000000000001</v>
      </c>
      <c r="K1102" s="140" t="s">
        <v>475</v>
      </c>
      <c r="L1102" s="139">
        <v>2.5</v>
      </c>
    </row>
    <row r="1103" spans="1:12" ht="13.5" hidden="1" customHeight="1">
      <c r="A1103" s="140" t="s">
        <v>474</v>
      </c>
      <c r="B1103" s="139">
        <v>3</v>
      </c>
      <c r="C1103" s="140" t="s">
        <v>18</v>
      </c>
      <c r="D1103" s="140" t="s">
        <v>19</v>
      </c>
      <c r="E1103" s="139">
        <v>-0.11700000000000001</v>
      </c>
      <c r="F1103" s="139">
        <v>0.61609999999999998</v>
      </c>
      <c r="G1103" s="139">
        <v>-2.9100000000000003E-4</v>
      </c>
      <c r="H1103" s="139">
        <v>-8.4070000000000006E-2</v>
      </c>
      <c r="I1103" s="139">
        <v>-2.2699999999999999E-3</v>
      </c>
      <c r="J1103" s="139">
        <v>-0.34211000000000003</v>
      </c>
      <c r="K1103" s="140" t="s">
        <v>475</v>
      </c>
      <c r="L1103" s="139">
        <v>3</v>
      </c>
    </row>
    <row r="1104" spans="1:12" ht="13.5" hidden="1" customHeight="1">
      <c r="A1104" s="140" t="s">
        <v>474</v>
      </c>
      <c r="B1104" s="139">
        <v>3.5</v>
      </c>
      <c r="C1104" s="140" t="s">
        <v>18</v>
      </c>
      <c r="D1104" s="140" t="s">
        <v>19</v>
      </c>
      <c r="E1104" s="139">
        <v>-0.11700000000000001</v>
      </c>
      <c r="F1104" s="139">
        <v>0.97260000000000002</v>
      </c>
      <c r="G1104" s="139">
        <v>-2.9100000000000003E-4</v>
      </c>
      <c r="H1104" s="139">
        <v>-8.4070000000000006E-2</v>
      </c>
      <c r="I1104" s="139">
        <v>-2.15E-3</v>
      </c>
      <c r="J1104" s="139">
        <v>-0.99180999999999997</v>
      </c>
      <c r="K1104" s="140" t="s">
        <v>475</v>
      </c>
      <c r="L1104" s="139">
        <v>3.5</v>
      </c>
    </row>
    <row r="1105" spans="1:12" ht="13.5" hidden="1" customHeight="1">
      <c r="A1105" s="140" t="s">
        <v>474</v>
      </c>
      <c r="B1105" s="139">
        <v>4</v>
      </c>
      <c r="C1105" s="140" t="s">
        <v>18</v>
      </c>
      <c r="D1105" s="140" t="s">
        <v>19</v>
      </c>
      <c r="E1105" s="139">
        <v>-0.11700000000000001</v>
      </c>
      <c r="F1105" s="139">
        <v>1.3290999999999999</v>
      </c>
      <c r="G1105" s="139">
        <v>-2.9100000000000003E-4</v>
      </c>
      <c r="H1105" s="139">
        <v>-8.4070000000000006E-2</v>
      </c>
      <c r="I1105" s="139">
        <v>-2.16E-3</v>
      </c>
      <c r="J1105" s="139">
        <v>-1.81976</v>
      </c>
      <c r="K1105" s="140" t="s">
        <v>475</v>
      </c>
      <c r="L1105" s="139">
        <v>4</v>
      </c>
    </row>
    <row r="1106" spans="1:12" ht="13.5" hidden="1" customHeight="1">
      <c r="A1106" s="140" t="s">
        <v>476</v>
      </c>
      <c r="B1106" s="139">
        <v>0</v>
      </c>
      <c r="C1106" s="140" t="s">
        <v>18</v>
      </c>
      <c r="D1106" s="140" t="s">
        <v>19</v>
      </c>
      <c r="E1106" s="139">
        <v>8.1600000000000006E-2</v>
      </c>
      <c r="F1106" s="139">
        <v>-3.4883000000000002</v>
      </c>
      <c r="G1106" s="139">
        <v>1.307E-5</v>
      </c>
      <c r="H1106" s="139">
        <v>-5.3769999999999998E-2</v>
      </c>
      <c r="I1106" s="139">
        <v>4.7679999999999998E-5</v>
      </c>
      <c r="J1106" s="139">
        <v>-1.64022</v>
      </c>
      <c r="K1106" s="140" t="s">
        <v>477</v>
      </c>
      <c r="L1106" s="139">
        <v>0</v>
      </c>
    </row>
    <row r="1107" spans="1:12" ht="13.5" hidden="1" customHeight="1">
      <c r="A1107" s="140" t="s">
        <v>476</v>
      </c>
      <c r="B1107" s="139">
        <v>0.5</v>
      </c>
      <c r="C1107" s="140" t="s">
        <v>18</v>
      </c>
      <c r="D1107" s="140" t="s">
        <v>19</v>
      </c>
      <c r="E1107" s="139">
        <v>8.1600000000000006E-2</v>
      </c>
      <c r="F1107" s="139">
        <v>-2.8348</v>
      </c>
      <c r="G1107" s="139">
        <v>1.307E-5</v>
      </c>
      <c r="H1107" s="139">
        <v>-5.3769999999999998E-2</v>
      </c>
      <c r="I1107" s="139">
        <v>4.1699999999999997E-5</v>
      </c>
      <c r="J1107" s="139">
        <v>-5.9459999999999999E-2</v>
      </c>
      <c r="K1107" s="140" t="s">
        <v>477</v>
      </c>
      <c r="L1107" s="139">
        <v>0.5</v>
      </c>
    </row>
    <row r="1108" spans="1:12" ht="13.5" hidden="1" customHeight="1">
      <c r="A1108" s="140" t="s">
        <v>476</v>
      </c>
      <c r="B1108" s="139">
        <v>1</v>
      </c>
      <c r="C1108" s="140" t="s">
        <v>18</v>
      </c>
      <c r="D1108" s="140" t="s">
        <v>19</v>
      </c>
      <c r="E1108" s="139">
        <v>8.1600000000000006E-2</v>
      </c>
      <c r="F1108" s="139">
        <v>-2.1812999999999998</v>
      </c>
      <c r="G1108" s="139">
        <v>1.307E-5</v>
      </c>
      <c r="H1108" s="139">
        <v>-5.3769999999999998E-2</v>
      </c>
      <c r="I1108" s="139">
        <v>3.5719999999999997E-5</v>
      </c>
      <c r="J1108" s="139">
        <v>1.19455</v>
      </c>
      <c r="K1108" s="140" t="s">
        <v>477</v>
      </c>
      <c r="L1108" s="139">
        <v>1</v>
      </c>
    </row>
    <row r="1109" spans="1:12" ht="13.5" hidden="1" customHeight="1">
      <c r="A1109" s="140" t="s">
        <v>476</v>
      </c>
      <c r="B1109" s="139">
        <v>1.5</v>
      </c>
      <c r="C1109" s="140" t="s">
        <v>18</v>
      </c>
      <c r="D1109" s="140" t="s">
        <v>19</v>
      </c>
      <c r="E1109" s="139">
        <v>8.1600000000000006E-2</v>
      </c>
      <c r="F1109" s="139">
        <v>-1.5278</v>
      </c>
      <c r="G1109" s="139">
        <v>1.307E-5</v>
      </c>
      <c r="H1109" s="139">
        <v>-5.3769999999999998E-2</v>
      </c>
      <c r="I1109" s="139">
        <v>2.974E-5</v>
      </c>
      <c r="J1109" s="139">
        <v>2.12181</v>
      </c>
      <c r="K1109" s="140" t="s">
        <v>477</v>
      </c>
      <c r="L1109" s="139">
        <v>1.5</v>
      </c>
    </row>
    <row r="1110" spans="1:12" ht="13.5" hidden="1" customHeight="1">
      <c r="A1110" s="140" t="s">
        <v>476</v>
      </c>
      <c r="B1110" s="139">
        <v>2</v>
      </c>
      <c r="C1110" s="140" t="s">
        <v>18</v>
      </c>
      <c r="D1110" s="140" t="s">
        <v>19</v>
      </c>
      <c r="E1110" s="139">
        <v>8.1600000000000006E-2</v>
      </c>
      <c r="F1110" s="139">
        <v>-0.87429999999999997</v>
      </c>
      <c r="G1110" s="139">
        <v>1.307E-5</v>
      </c>
      <c r="H1110" s="139">
        <v>-5.3769999999999998E-2</v>
      </c>
      <c r="I1110" s="139">
        <v>2.376E-5</v>
      </c>
      <c r="J1110" s="139">
        <v>2.7223199999999999</v>
      </c>
      <c r="K1110" s="140" t="s">
        <v>477</v>
      </c>
      <c r="L1110" s="139">
        <v>2</v>
      </c>
    </row>
    <row r="1111" spans="1:12" ht="13.5" hidden="1" customHeight="1">
      <c r="A1111" s="140" t="s">
        <v>476</v>
      </c>
      <c r="B1111" s="139">
        <v>2.5</v>
      </c>
      <c r="C1111" s="140" t="s">
        <v>18</v>
      </c>
      <c r="D1111" s="140" t="s">
        <v>19</v>
      </c>
      <c r="E1111" s="139">
        <v>8.1600000000000006E-2</v>
      </c>
      <c r="F1111" s="139">
        <v>-0.2208</v>
      </c>
      <c r="G1111" s="139">
        <v>1.307E-5</v>
      </c>
      <c r="H1111" s="139">
        <v>-5.3769999999999998E-2</v>
      </c>
      <c r="I1111" s="139">
        <v>1.7779999999999999E-5</v>
      </c>
      <c r="J1111" s="139">
        <v>2.9960800000000001</v>
      </c>
      <c r="K1111" s="140" t="s">
        <v>477</v>
      </c>
      <c r="L1111" s="139">
        <v>2.5</v>
      </c>
    </row>
    <row r="1112" spans="1:12" ht="13.5" hidden="1" customHeight="1">
      <c r="A1112" s="140" t="s">
        <v>476</v>
      </c>
      <c r="B1112" s="139">
        <v>3</v>
      </c>
      <c r="C1112" s="140" t="s">
        <v>18</v>
      </c>
      <c r="D1112" s="140" t="s">
        <v>19</v>
      </c>
      <c r="E1112" s="139">
        <v>8.1600000000000006E-2</v>
      </c>
      <c r="F1112" s="139">
        <v>0.43269999999999997</v>
      </c>
      <c r="G1112" s="139">
        <v>1.307E-5</v>
      </c>
      <c r="H1112" s="139">
        <v>-5.3769999999999998E-2</v>
      </c>
      <c r="I1112" s="139">
        <v>1.1800000000000001E-5</v>
      </c>
      <c r="J1112" s="139">
        <v>2.9430999999999998</v>
      </c>
      <c r="K1112" s="140" t="s">
        <v>477</v>
      </c>
      <c r="L1112" s="139">
        <v>3</v>
      </c>
    </row>
    <row r="1113" spans="1:12" ht="13.5" hidden="1" customHeight="1">
      <c r="A1113" s="140" t="s">
        <v>476</v>
      </c>
      <c r="B1113" s="139">
        <v>3.5</v>
      </c>
      <c r="C1113" s="140" t="s">
        <v>18</v>
      </c>
      <c r="D1113" s="140" t="s">
        <v>19</v>
      </c>
      <c r="E1113" s="139">
        <v>8.1600000000000006E-2</v>
      </c>
      <c r="F1113" s="139">
        <v>1.0862000000000001</v>
      </c>
      <c r="G1113" s="139">
        <v>1.307E-5</v>
      </c>
      <c r="H1113" s="139">
        <v>-5.3769999999999998E-2</v>
      </c>
      <c r="I1113" s="139">
        <v>5.8250000000000001E-6</v>
      </c>
      <c r="J1113" s="139">
        <v>2.5660500000000002</v>
      </c>
      <c r="K1113" s="140" t="s">
        <v>477</v>
      </c>
      <c r="L1113" s="139">
        <v>3.5</v>
      </c>
    </row>
    <row r="1114" spans="1:12" ht="13.5" hidden="1" customHeight="1">
      <c r="A1114" s="140" t="s">
        <v>476</v>
      </c>
      <c r="B1114" s="139">
        <v>4</v>
      </c>
      <c r="C1114" s="140" t="s">
        <v>18</v>
      </c>
      <c r="D1114" s="140" t="s">
        <v>19</v>
      </c>
      <c r="E1114" s="139">
        <v>8.1600000000000006E-2</v>
      </c>
      <c r="F1114" s="139">
        <v>1.7397</v>
      </c>
      <c r="G1114" s="139">
        <v>1.307E-5</v>
      </c>
      <c r="H1114" s="139">
        <v>-5.3769999999999998E-2</v>
      </c>
      <c r="I1114" s="139">
        <v>-1.5379999999999999E-7</v>
      </c>
      <c r="J1114" s="139">
        <v>2.0104099999999998</v>
      </c>
      <c r="K1114" s="140" t="s">
        <v>477</v>
      </c>
      <c r="L1114" s="139">
        <v>4</v>
      </c>
    </row>
    <row r="1115" spans="1:12" ht="13.5" hidden="1" customHeight="1">
      <c r="A1115" s="140" t="s">
        <v>476</v>
      </c>
      <c r="B1115" s="139">
        <v>4.5</v>
      </c>
      <c r="C1115" s="140" t="s">
        <v>18</v>
      </c>
      <c r="D1115" s="140" t="s">
        <v>19</v>
      </c>
      <c r="E1115" s="139">
        <v>8.1600000000000006E-2</v>
      </c>
      <c r="F1115" s="139">
        <v>2.3932000000000002</v>
      </c>
      <c r="G1115" s="139">
        <v>1.307E-5</v>
      </c>
      <c r="H1115" s="139">
        <v>-5.3769999999999998E-2</v>
      </c>
      <c r="I1115" s="139">
        <v>-6.1330000000000004E-6</v>
      </c>
      <c r="J1115" s="139">
        <v>1.15116</v>
      </c>
      <c r="K1115" s="140" t="s">
        <v>477</v>
      </c>
      <c r="L1115" s="139">
        <v>4.5</v>
      </c>
    </row>
    <row r="1116" spans="1:12" ht="13.5" hidden="1" customHeight="1">
      <c r="A1116" s="140" t="s">
        <v>476</v>
      </c>
      <c r="B1116" s="139">
        <v>5</v>
      </c>
      <c r="C1116" s="140" t="s">
        <v>18</v>
      </c>
      <c r="D1116" s="140" t="s">
        <v>19</v>
      </c>
      <c r="E1116" s="139">
        <v>8.1600000000000006E-2</v>
      </c>
      <c r="F1116" s="139">
        <v>3.0467</v>
      </c>
      <c r="G1116" s="139">
        <v>1.307E-5</v>
      </c>
      <c r="H1116" s="139">
        <v>-5.3769999999999998E-2</v>
      </c>
      <c r="I1116" s="139">
        <v>-1.2109999999999999E-5</v>
      </c>
      <c r="J1116" s="139">
        <v>-3.4849999999999999E-2</v>
      </c>
      <c r="K1116" s="140" t="s">
        <v>477</v>
      </c>
      <c r="L1116" s="139">
        <v>5</v>
      </c>
    </row>
    <row r="1117" spans="1:12" ht="13.5" hidden="1" customHeight="1">
      <c r="A1117" s="140" t="s">
        <v>476</v>
      </c>
      <c r="B1117" s="139">
        <v>5.5</v>
      </c>
      <c r="C1117" s="140" t="s">
        <v>18</v>
      </c>
      <c r="D1117" s="140" t="s">
        <v>19</v>
      </c>
      <c r="E1117" s="139">
        <v>8.1600000000000006E-2</v>
      </c>
      <c r="F1117" s="139">
        <v>3.7002000000000002</v>
      </c>
      <c r="G1117" s="139">
        <v>1.307E-5</v>
      </c>
      <c r="H1117" s="139">
        <v>-5.3769999999999998E-2</v>
      </c>
      <c r="I1117" s="139">
        <v>-1.8090000000000001E-5</v>
      </c>
      <c r="J1117" s="139">
        <v>-1.5476000000000001</v>
      </c>
      <c r="K1117" s="140" t="s">
        <v>477</v>
      </c>
      <c r="L1117" s="139">
        <v>5.5</v>
      </c>
    </row>
    <row r="1118" spans="1:12" ht="13.5" hidden="1" customHeight="1">
      <c r="A1118" s="140" t="s">
        <v>476</v>
      </c>
      <c r="B1118" s="139">
        <v>6</v>
      </c>
      <c r="C1118" s="140" t="s">
        <v>18</v>
      </c>
      <c r="D1118" s="140" t="s">
        <v>19</v>
      </c>
      <c r="E1118" s="139">
        <v>8.1600000000000006E-2</v>
      </c>
      <c r="F1118" s="139">
        <v>4.3536999999999999</v>
      </c>
      <c r="G1118" s="139">
        <v>1.307E-5</v>
      </c>
      <c r="H1118" s="139">
        <v>-5.3769999999999998E-2</v>
      </c>
      <c r="I1118" s="139">
        <v>-2.4070000000000002E-5</v>
      </c>
      <c r="J1118" s="139">
        <v>-3.3871000000000002</v>
      </c>
      <c r="K1118" s="140" t="s">
        <v>477</v>
      </c>
      <c r="L1118" s="139">
        <v>6</v>
      </c>
    </row>
    <row r="1119" spans="1:12" ht="13.5" hidden="1" customHeight="1">
      <c r="A1119" s="140" t="s">
        <v>476</v>
      </c>
      <c r="B1119" s="139">
        <v>0</v>
      </c>
      <c r="C1119" s="140" t="s">
        <v>18</v>
      </c>
      <c r="D1119" s="140" t="s">
        <v>19</v>
      </c>
      <c r="E1119" s="139">
        <v>-0.29699999999999999</v>
      </c>
      <c r="F1119" s="139">
        <v>-3.8361999999999998</v>
      </c>
      <c r="G1119" s="139">
        <v>-6.1589999999999998E-5</v>
      </c>
      <c r="H1119" s="139">
        <v>-7.3389999999999997E-2</v>
      </c>
      <c r="I1119" s="139">
        <v>-4.6000000000000001E-4</v>
      </c>
      <c r="J1119" s="139">
        <v>-2.8785599999999998</v>
      </c>
      <c r="K1119" s="140" t="s">
        <v>477</v>
      </c>
      <c r="L1119" s="139">
        <v>0</v>
      </c>
    </row>
    <row r="1120" spans="1:12" ht="13.5" hidden="1" customHeight="1">
      <c r="A1120" s="140" t="s">
        <v>476</v>
      </c>
      <c r="B1120" s="139">
        <v>0.5</v>
      </c>
      <c r="C1120" s="140" t="s">
        <v>18</v>
      </c>
      <c r="D1120" s="140" t="s">
        <v>19</v>
      </c>
      <c r="E1120" s="139">
        <v>-0.29699999999999999</v>
      </c>
      <c r="F1120" s="139">
        <v>-3.1827000000000001</v>
      </c>
      <c r="G1120" s="139">
        <v>-6.1589999999999998E-5</v>
      </c>
      <c r="H1120" s="139">
        <v>-7.3389999999999997E-2</v>
      </c>
      <c r="I1120" s="139">
        <v>-4.2999999999999999E-4</v>
      </c>
      <c r="J1120" s="139">
        <v>-1.12381</v>
      </c>
      <c r="K1120" s="140" t="s">
        <v>477</v>
      </c>
      <c r="L1120" s="139">
        <v>0.5</v>
      </c>
    </row>
    <row r="1121" spans="1:12" ht="13.5" hidden="1" customHeight="1">
      <c r="A1121" s="140" t="s">
        <v>476</v>
      </c>
      <c r="B1121" s="139">
        <v>1</v>
      </c>
      <c r="C1121" s="140" t="s">
        <v>18</v>
      </c>
      <c r="D1121" s="140" t="s">
        <v>19</v>
      </c>
      <c r="E1121" s="139">
        <v>-0.29699999999999999</v>
      </c>
      <c r="F1121" s="139">
        <v>-2.5291999999999999</v>
      </c>
      <c r="G1121" s="139">
        <v>-6.1589999999999998E-5</v>
      </c>
      <c r="H1121" s="139">
        <v>-7.3389999999999997E-2</v>
      </c>
      <c r="I1121" s="139">
        <v>-4.0000000000000002E-4</v>
      </c>
      <c r="J1121" s="139">
        <v>0.30418000000000001</v>
      </c>
      <c r="K1121" s="140" t="s">
        <v>477</v>
      </c>
      <c r="L1121" s="139">
        <v>1</v>
      </c>
    </row>
    <row r="1122" spans="1:12" ht="13.5" hidden="1" customHeight="1">
      <c r="A1122" s="140" t="s">
        <v>476</v>
      </c>
      <c r="B1122" s="139">
        <v>1.5</v>
      </c>
      <c r="C1122" s="140" t="s">
        <v>18</v>
      </c>
      <c r="D1122" s="140" t="s">
        <v>19</v>
      </c>
      <c r="E1122" s="139">
        <v>-0.29699999999999999</v>
      </c>
      <c r="F1122" s="139">
        <v>-1.8756999999999999</v>
      </c>
      <c r="G1122" s="139">
        <v>-6.1589999999999998E-5</v>
      </c>
      <c r="H1122" s="139">
        <v>-7.3389999999999997E-2</v>
      </c>
      <c r="I1122" s="139">
        <v>-3.6999999999999999E-4</v>
      </c>
      <c r="J1122" s="139">
        <v>1.40543</v>
      </c>
      <c r="K1122" s="140" t="s">
        <v>477</v>
      </c>
      <c r="L1122" s="139">
        <v>1.5</v>
      </c>
    </row>
    <row r="1123" spans="1:12" ht="13.5" hidden="1" customHeight="1">
      <c r="A1123" s="140" t="s">
        <v>476</v>
      </c>
      <c r="B1123" s="139">
        <v>2</v>
      </c>
      <c r="C1123" s="140" t="s">
        <v>18</v>
      </c>
      <c r="D1123" s="140" t="s">
        <v>19</v>
      </c>
      <c r="E1123" s="139">
        <v>-0.29699999999999999</v>
      </c>
      <c r="F1123" s="139">
        <v>-1.2222</v>
      </c>
      <c r="G1123" s="139">
        <v>-6.1589999999999998E-5</v>
      </c>
      <c r="H1123" s="139">
        <v>-7.3389999999999997E-2</v>
      </c>
      <c r="I1123" s="139">
        <v>-3.4000000000000002E-4</v>
      </c>
      <c r="J1123" s="139">
        <v>2.1799300000000001</v>
      </c>
      <c r="K1123" s="140" t="s">
        <v>477</v>
      </c>
      <c r="L1123" s="139">
        <v>2</v>
      </c>
    </row>
    <row r="1124" spans="1:12" ht="13.5" hidden="1" customHeight="1">
      <c r="A1124" s="140" t="s">
        <v>476</v>
      </c>
      <c r="B1124" s="139">
        <v>2.5</v>
      </c>
      <c r="C1124" s="140" t="s">
        <v>18</v>
      </c>
      <c r="D1124" s="140" t="s">
        <v>19</v>
      </c>
      <c r="E1124" s="139">
        <v>-0.29699999999999999</v>
      </c>
      <c r="F1124" s="139">
        <v>-0.56869999999999998</v>
      </c>
      <c r="G1124" s="139">
        <v>-6.1589999999999998E-5</v>
      </c>
      <c r="H1124" s="139">
        <v>-7.3389999999999997E-2</v>
      </c>
      <c r="I1124" s="139">
        <v>-3.1E-4</v>
      </c>
      <c r="J1124" s="139">
        <v>2.6276700000000002</v>
      </c>
      <c r="K1124" s="140" t="s">
        <v>477</v>
      </c>
      <c r="L1124" s="139">
        <v>2.5</v>
      </c>
    </row>
    <row r="1125" spans="1:12" ht="13.5" hidden="1" customHeight="1">
      <c r="A1125" s="140" t="s">
        <v>476</v>
      </c>
      <c r="B1125" s="139">
        <v>3</v>
      </c>
      <c r="C1125" s="140" t="s">
        <v>18</v>
      </c>
      <c r="D1125" s="140" t="s">
        <v>19</v>
      </c>
      <c r="E1125" s="139">
        <v>-0.29699999999999999</v>
      </c>
      <c r="F1125" s="139">
        <v>8.48E-2</v>
      </c>
      <c r="G1125" s="139">
        <v>-6.1589999999999998E-5</v>
      </c>
      <c r="H1125" s="139">
        <v>-7.3389999999999997E-2</v>
      </c>
      <c r="I1125" s="139">
        <v>-2.7999999999999998E-4</v>
      </c>
      <c r="J1125" s="139">
        <v>2.7486700000000002</v>
      </c>
      <c r="K1125" s="140" t="s">
        <v>477</v>
      </c>
      <c r="L1125" s="139">
        <v>3</v>
      </c>
    </row>
    <row r="1126" spans="1:12" ht="13.5" hidden="1" customHeight="1">
      <c r="A1126" s="140" t="s">
        <v>476</v>
      </c>
      <c r="B1126" s="139">
        <v>3.5</v>
      </c>
      <c r="C1126" s="140" t="s">
        <v>18</v>
      </c>
      <c r="D1126" s="140" t="s">
        <v>19</v>
      </c>
      <c r="E1126" s="139">
        <v>-0.29699999999999999</v>
      </c>
      <c r="F1126" s="139">
        <v>0.73829999999999996</v>
      </c>
      <c r="G1126" s="139">
        <v>-6.1589999999999998E-5</v>
      </c>
      <c r="H1126" s="139">
        <v>-7.3389999999999997E-2</v>
      </c>
      <c r="I1126" s="139">
        <v>-2.5000000000000001E-4</v>
      </c>
      <c r="J1126" s="139">
        <v>2.5423900000000001</v>
      </c>
      <c r="K1126" s="140" t="s">
        <v>477</v>
      </c>
      <c r="L1126" s="139">
        <v>3.5</v>
      </c>
    </row>
    <row r="1127" spans="1:12" ht="13.5" hidden="1" customHeight="1">
      <c r="A1127" s="140" t="s">
        <v>476</v>
      </c>
      <c r="B1127" s="139">
        <v>4</v>
      </c>
      <c r="C1127" s="140" t="s">
        <v>18</v>
      </c>
      <c r="D1127" s="140" t="s">
        <v>19</v>
      </c>
      <c r="E1127" s="139">
        <v>-0.29699999999999999</v>
      </c>
      <c r="F1127" s="139">
        <v>1.3917999999999999</v>
      </c>
      <c r="G1127" s="139">
        <v>-6.1589999999999998E-5</v>
      </c>
      <c r="H1127" s="139">
        <v>-7.3389999999999997E-2</v>
      </c>
      <c r="I1127" s="139">
        <v>-2.2000000000000001E-4</v>
      </c>
      <c r="J1127" s="139">
        <v>1.8556299999999999</v>
      </c>
      <c r="K1127" s="140" t="s">
        <v>477</v>
      </c>
      <c r="L1127" s="139">
        <v>4</v>
      </c>
    </row>
    <row r="1128" spans="1:12" ht="13.5" hidden="1" customHeight="1">
      <c r="A1128" s="140" t="s">
        <v>476</v>
      </c>
      <c r="B1128" s="139">
        <v>4.5</v>
      </c>
      <c r="C1128" s="140" t="s">
        <v>18</v>
      </c>
      <c r="D1128" s="140" t="s">
        <v>19</v>
      </c>
      <c r="E1128" s="139">
        <v>-0.29699999999999999</v>
      </c>
      <c r="F1128" s="139">
        <v>2.0453000000000001</v>
      </c>
      <c r="G1128" s="139">
        <v>-6.1589999999999998E-5</v>
      </c>
      <c r="H1128" s="139">
        <v>-7.3389999999999997E-2</v>
      </c>
      <c r="I1128" s="139">
        <v>-1.9000000000000001E-4</v>
      </c>
      <c r="J1128" s="139">
        <v>0.82362999999999997</v>
      </c>
      <c r="K1128" s="140" t="s">
        <v>477</v>
      </c>
      <c r="L1128" s="139">
        <v>4.5</v>
      </c>
    </row>
    <row r="1129" spans="1:12" ht="13.5" hidden="1" customHeight="1">
      <c r="A1129" s="140" t="s">
        <v>476</v>
      </c>
      <c r="B1129" s="139">
        <v>5</v>
      </c>
      <c r="C1129" s="140" t="s">
        <v>18</v>
      </c>
      <c r="D1129" s="140" t="s">
        <v>19</v>
      </c>
      <c r="E1129" s="139">
        <v>-0.29699999999999999</v>
      </c>
      <c r="F1129" s="139">
        <v>2.6987999999999999</v>
      </c>
      <c r="G1129" s="139">
        <v>-6.1589999999999998E-5</v>
      </c>
      <c r="H1129" s="139">
        <v>-7.3389999999999997E-2</v>
      </c>
      <c r="I1129" s="139">
        <v>-1.6000000000000001E-4</v>
      </c>
      <c r="J1129" s="139">
        <v>-0.53635999999999995</v>
      </c>
      <c r="K1129" s="140" t="s">
        <v>477</v>
      </c>
      <c r="L1129" s="139">
        <v>5</v>
      </c>
    </row>
    <row r="1130" spans="1:12" ht="13.5" hidden="1" customHeight="1">
      <c r="A1130" s="140" t="s">
        <v>476</v>
      </c>
      <c r="B1130" s="139">
        <v>5.5</v>
      </c>
      <c r="C1130" s="140" t="s">
        <v>18</v>
      </c>
      <c r="D1130" s="140" t="s">
        <v>19</v>
      </c>
      <c r="E1130" s="139">
        <v>-0.29699999999999999</v>
      </c>
      <c r="F1130" s="139">
        <v>3.3523000000000001</v>
      </c>
      <c r="G1130" s="139">
        <v>-6.1589999999999998E-5</v>
      </c>
      <c r="H1130" s="139">
        <v>-7.3389999999999997E-2</v>
      </c>
      <c r="I1130" s="139">
        <v>-1.2999999999999999E-4</v>
      </c>
      <c r="J1130" s="139">
        <v>-2.2231000000000001</v>
      </c>
      <c r="K1130" s="140" t="s">
        <v>477</v>
      </c>
      <c r="L1130" s="139">
        <v>5.5</v>
      </c>
    </row>
    <row r="1131" spans="1:12" ht="13.5" hidden="1" customHeight="1">
      <c r="A1131" s="140" t="s">
        <v>476</v>
      </c>
      <c r="B1131" s="139">
        <v>6</v>
      </c>
      <c r="C1131" s="140" t="s">
        <v>18</v>
      </c>
      <c r="D1131" s="140" t="s">
        <v>19</v>
      </c>
      <c r="E1131" s="139">
        <v>-0.29699999999999999</v>
      </c>
      <c r="F1131" s="139">
        <v>4.0057999999999998</v>
      </c>
      <c r="G1131" s="139">
        <v>-6.1589999999999998E-5</v>
      </c>
      <c r="H1131" s="139">
        <v>-7.3389999999999997E-2</v>
      </c>
      <c r="I1131" s="139">
        <v>-9.904E-5</v>
      </c>
      <c r="J1131" s="139">
        <v>-4.2365899999999996</v>
      </c>
      <c r="K1131" s="140" t="s">
        <v>477</v>
      </c>
      <c r="L1131" s="139">
        <v>6</v>
      </c>
    </row>
    <row r="1132" spans="1:12" ht="13.5" hidden="1" customHeight="1">
      <c r="A1132" s="140" t="s">
        <v>478</v>
      </c>
      <c r="B1132" s="139">
        <v>0</v>
      </c>
      <c r="C1132" s="140" t="s">
        <v>18</v>
      </c>
      <c r="D1132" s="140" t="s">
        <v>19</v>
      </c>
      <c r="E1132" s="139">
        <v>8.43E-2</v>
      </c>
      <c r="F1132" s="139">
        <v>-1.8838999999999999</v>
      </c>
      <c r="G1132" s="139">
        <v>8.6169999999999997E-5</v>
      </c>
      <c r="H1132" s="139">
        <v>8.0790000000000001E-2</v>
      </c>
      <c r="I1132" s="139">
        <v>5.6999999999999998E-4</v>
      </c>
      <c r="J1132" s="139">
        <v>-2.0041600000000002</v>
      </c>
      <c r="K1132" s="140" t="s">
        <v>479</v>
      </c>
      <c r="L1132" s="139">
        <v>0</v>
      </c>
    </row>
    <row r="1133" spans="1:12" ht="13.5" hidden="1" customHeight="1">
      <c r="A1133" s="140" t="s">
        <v>478</v>
      </c>
      <c r="B1133" s="139">
        <v>0.5</v>
      </c>
      <c r="C1133" s="140" t="s">
        <v>18</v>
      </c>
      <c r="D1133" s="140" t="s">
        <v>19</v>
      </c>
      <c r="E1133" s="139">
        <v>8.43E-2</v>
      </c>
      <c r="F1133" s="139">
        <v>-1.2303999999999999</v>
      </c>
      <c r="G1133" s="139">
        <v>8.6169999999999997E-5</v>
      </c>
      <c r="H1133" s="139">
        <v>8.0790000000000001E-2</v>
      </c>
      <c r="I1133" s="139">
        <v>5.2999999999999998E-4</v>
      </c>
      <c r="J1133" s="139">
        <v>-1.22557</v>
      </c>
      <c r="K1133" s="140" t="s">
        <v>479</v>
      </c>
      <c r="L1133" s="139">
        <v>0.5</v>
      </c>
    </row>
    <row r="1134" spans="1:12" ht="13.5" hidden="1" customHeight="1">
      <c r="A1134" s="140" t="s">
        <v>478</v>
      </c>
      <c r="B1134" s="139">
        <v>1</v>
      </c>
      <c r="C1134" s="140" t="s">
        <v>18</v>
      </c>
      <c r="D1134" s="140" t="s">
        <v>19</v>
      </c>
      <c r="E1134" s="139">
        <v>8.43E-2</v>
      </c>
      <c r="F1134" s="139">
        <v>-0.57689999999999997</v>
      </c>
      <c r="G1134" s="139">
        <v>8.6169999999999997E-5</v>
      </c>
      <c r="H1134" s="139">
        <v>8.0790000000000001E-2</v>
      </c>
      <c r="I1134" s="139">
        <v>4.8999999999999998E-4</v>
      </c>
      <c r="J1134" s="139">
        <v>-0.77110000000000001</v>
      </c>
      <c r="K1134" s="140" t="s">
        <v>479</v>
      </c>
      <c r="L1134" s="139">
        <v>1</v>
      </c>
    </row>
    <row r="1135" spans="1:12" ht="13.5" hidden="1" customHeight="1">
      <c r="A1135" s="140" t="s">
        <v>478</v>
      </c>
      <c r="B1135" s="139">
        <v>1.5</v>
      </c>
      <c r="C1135" s="140" t="s">
        <v>18</v>
      </c>
      <c r="D1135" s="140" t="s">
        <v>19</v>
      </c>
      <c r="E1135" s="139">
        <v>8.43E-2</v>
      </c>
      <c r="F1135" s="139">
        <v>7.6600000000000001E-2</v>
      </c>
      <c r="G1135" s="139">
        <v>8.6169999999999997E-5</v>
      </c>
      <c r="H1135" s="139">
        <v>8.0790000000000001E-2</v>
      </c>
      <c r="I1135" s="139">
        <v>5.1000000000000004E-4</v>
      </c>
      <c r="J1135" s="139">
        <v>-0.59011999999999998</v>
      </c>
      <c r="K1135" s="140" t="s">
        <v>479</v>
      </c>
      <c r="L1135" s="139">
        <v>1.5</v>
      </c>
    </row>
    <row r="1136" spans="1:12" ht="13.5" hidden="1" customHeight="1">
      <c r="A1136" s="140" t="s">
        <v>478</v>
      </c>
      <c r="B1136" s="139">
        <v>2</v>
      </c>
      <c r="C1136" s="140" t="s">
        <v>18</v>
      </c>
      <c r="D1136" s="140" t="s">
        <v>19</v>
      </c>
      <c r="E1136" s="139">
        <v>8.43E-2</v>
      </c>
      <c r="F1136" s="139">
        <v>0.73009999999999997</v>
      </c>
      <c r="G1136" s="139">
        <v>8.6169999999999997E-5</v>
      </c>
      <c r="H1136" s="139">
        <v>8.0790000000000001E-2</v>
      </c>
      <c r="I1136" s="139">
        <v>5.6999999999999998E-4</v>
      </c>
      <c r="J1136" s="139">
        <v>-0.47619</v>
      </c>
      <c r="K1136" s="140" t="s">
        <v>479</v>
      </c>
      <c r="L1136" s="139">
        <v>2</v>
      </c>
    </row>
    <row r="1137" spans="1:12" ht="13.5" hidden="1" customHeight="1">
      <c r="A1137" s="140" t="s">
        <v>478</v>
      </c>
      <c r="B1137" s="139">
        <v>2.5</v>
      </c>
      <c r="C1137" s="140" t="s">
        <v>18</v>
      </c>
      <c r="D1137" s="140" t="s">
        <v>19</v>
      </c>
      <c r="E1137" s="139">
        <v>8.43E-2</v>
      </c>
      <c r="F1137" s="139">
        <v>1.3835999999999999</v>
      </c>
      <c r="G1137" s="139">
        <v>8.6169999999999997E-5</v>
      </c>
      <c r="H1137" s="139">
        <v>8.0790000000000001E-2</v>
      </c>
      <c r="I1137" s="139">
        <v>6.2E-4</v>
      </c>
      <c r="J1137" s="139">
        <v>-0.68901000000000001</v>
      </c>
      <c r="K1137" s="140" t="s">
        <v>479</v>
      </c>
      <c r="L1137" s="139">
        <v>2.5</v>
      </c>
    </row>
    <row r="1138" spans="1:12" ht="13.5" hidden="1" customHeight="1">
      <c r="A1138" s="140" t="s">
        <v>478</v>
      </c>
      <c r="B1138" s="139">
        <v>3</v>
      </c>
      <c r="C1138" s="140" t="s">
        <v>18</v>
      </c>
      <c r="D1138" s="140" t="s">
        <v>19</v>
      </c>
      <c r="E1138" s="139">
        <v>8.43E-2</v>
      </c>
      <c r="F1138" s="139">
        <v>2.0371000000000001</v>
      </c>
      <c r="G1138" s="139">
        <v>8.6169999999999997E-5</v>
      </c>
      <c r="H1138" s="139">
        <v>8.0790000000000001E-2</v>
      </c>
      <c r="I1138" s="139">
        <v>6.7000000000000002E-4</v>
      </c>
      <c r="J1138" s="139">
        <v>-1.22858</v>
      </c>
      <c r="K1138" s="140" t="s">
        <v>479</v>
      </c>
      <c r="L1138" s="139">
        <v>3</v>
      </c>
    </row>
    <row r="1139" spans="1:12" ht="13.5" hidden="1" customHeight="1">
      <c r="A1139" s="140" t="s">
        <v>478</v>
      </c>
      <c r="B1139" s="139">
        <v>0</v>
      </c>
      <c r="C1139" s="140" t="s">
        <v>18</v>
      </c>
      <c r="D1139" s="140" t="s">
        <v>19</v>
      </c>
      <c r="E1139" s="139">
        <v>-9.9900000000000003E-2</v>
      </c>
      <c r="F1139" s="139">
        <v>-2.5150999999999999</v>
      </c>
      <c r="G1139" s="139">
        <v>-1.0620000000000001E-4</v>
      </c>
      <c r="H1139" s="139">
        <v>6.5170000000000006E-2</v>
      </c>
      <c r="I1139" s="139">
        <v>-6.0059999999999998E-5</v>
      </c>
      <c r="J1139" s="139">
        <v>-2.8924099999999999</v>
      </c>
      <c r="K1139" s="140" t="s">
        <v>479</v>
      </c>
      <c r="L1139" s="139">
        <v>0</v>
      </c>
    </row>
    <row r="1140" spans="1:12" ht="13.5" hidden="1" customHeight="1">
      <c r="A1140" s="140" t="s">
        <v>478</v>
      </c>
      <c r="B1140" s="139">
        <v>0.5</v>
      </c>
      <c r="C1140" s="140" t="s">
        <v>18</v>
      </c>
      <c r="D1140" s="140" t="s">
        <v>19</v>
      </c>
      <c r="E1140" s="139">
        <v>-9.9900000000000003E-2</v>
      </c>
      <c r="F1140" s="139">
        <v>-1.8615999999999999</v>
      </c>
      <c r="G1140" s="139">
        <v>-1.0620000000000001E-4</v>
      </c>
      <c r="H1140" s="139">
        <v>6.5170000000000006E-2</v>
      </c>
      <c r="I1140" s="139">
        <v>-5.2389999999999998E-5</v>
      </c>
      <c r="J1140" s="139">
        <v>-1.79823</v>
      </c>
      <c r="K1140" s="140" t="s">
        <v>479</v>
      </c>
      <c r="L1140" s="139">
        <v>0.5</v>
      </c>
    </row>
    <row r="1141" spans="1:12" ht="13.5" hidden="1" customHeight="1">
      <c r="A1141" s="140" t="s">
        <v>478</v>
      </c>
      <c r="B1141" s="139">
        <v>1</v>
      </c>
      <c r="C1141" s="140" t="s">
        <v>18</v>
      </c>
      <c r="D1141" s="140" t="s">
        <v>19</v>
      </c>
      <c r="E1141" s="139">
        <v>-9.9900000000000003E-2</v>
      </c>
      <c r="F1141" s="139">
        <v>-1.2081</v>
      </c>
      <c r="G1141" s="139">
        <v>-1.0620000000000001E-4</v>
      </c>
      <c r="H1141" s="139">
        <v>6.5170000000000006E-2</v>
      </c>
      <c r="I1141" s="139">
        <v>-4.4719999999999999E-5</v>
      </c>
      <c r="J1141" s="139">
        <v>-1.0307999999999999</v>
      </c>
      <c r="K1141" s="140" t="s">
        <v>479</v>
      </c>
      <c r="L1141" s="139">
        <v>1</v>
      </c>
    </row>
    <row r="1142" spans="1:12" ht="13.5" hidden="1" customHeight="1">
      <c r="A1142" s="140" t="s">
        <v>478</v>
      </c>
      <c r="B1142" s="139">
        <v>1.5</v>
      </c>
      <c r="C1142" s="140" t="s">
        <v>18</v>
      </c>
      <c r="D1142" s="140" t="s">
        <v>19</v>
      </c>
      <c r="E1142" s="139">
        <v>-9.9900000000000003E-2</v>
      </c>
      <c r="F1142" s="139">
        <v>-0.55459999999999998</v>
      </c>
      <c r="G1142" s="139">
        <v>-1.0620000000000001E-4</v>
      </c>
      <c r="H1142" s="139">
        <v>6.5170000000000006E-2</v>
      </c>
      <c r="I1142" s="139">
        <v>-4.0080000000000003E-5</v>
      </c>
      <c r="J1142" s="139">
        <v>-0.64864999999999995</v>
      </c>
      <c r="K1142" s="140" t="s">
        <v>479</v>
      </c>
      <c r="L1142" s="139">
        <v>1.5</v>
      </c>
    </row>
    <row r="1143" spans="1:12" ht="13.5" hidden="1" customHeight="1">
      <c r="A1143" s="140" t="s">
        <v>478</v>
      </c>
      <c r="B1143" s="139">
        <v>2</v>
      </c>
      <c r="C1143" s="140" t="s">
        <v>18</v>
      </c>
      <c r="D1143" s="140" t="s">
        <v>19</v>
      </c>
      <c r="E1143" s="139">
        <v>-9.9900000000000003E-2</v>
      </c>
      <c r="F1143" s="139">
        <v>9.8900000000000002E-2</v>
      </c>
      <c r="G1143" s="139">
        <v>-1.0620000000000001E-4</v>
      </c>
      <c r="H1143" s="139">
        <v>6.5170000000000006E-2</v>
      </c>
      <c r="I1143" s="139">
        <v>-3.7700000000000002E-5</v>
      </c>
      <c r="J1143" s="139">
        <v>-0.85031000000000001</v>
      </c>
      <c r="K1143" s="140" t="s">
        <v>479</v>
      </c>
      <c r="L1143" s="139">
        <v>2</v>
      </c>
    </row>
    <row r="1144" spans="1:12" ht="13.5" hidden="1" customHeight="1">
      <c r="A1144" s="140" t="s">
        <v>478</v>
      </c>
      <c r="B1144" s="139">
        <v>2.5</v>
      </c>
      <c r="C1144" s="140" t="s">
        <v>18</v>
      </c>
      <c r="D1144" s="140" t="s">
        <v>19</v>
      </c>
      <c r="E1144" s="139">
        <v>-9.9900000000000003E-2</v>
      </c>
      <c r="F1144" s="139">
        <v>0.75239999999999996</v>
      </c>
      <c r="G1144" s="139">
        <v>-1.0620000000000001E-4</v>
      </c>
      <c r="H1144" s="139">
        <v>6.5170000000000006E-2</v>
      </c>
      <c r="I1144" s="139">
        <v>-3.5309999999999999E-5</v>
      </c>
      <c r="J1144" s="139">
        <v>-1.37873</v>
      </c>
      <c r="K1144" s="140" t="s">
        <v>479</v>
      </c>
      <c r="L1144" s="139">
        <v>2.5</v>
      </c>
    </row>
    <row r="1145" spans="1:12" ht="13.5" hidden="1" customHeight="1">
      <c r="A1145" s="140" t="s">
        <v>478</v>
      </c>
      <c r="B1145" s="139">
        <v>3</v>
      </c>
      <c r="C1145" s="140" t="s">
        <v>18</v>
      </c>
      <c r="D1145" s="140" t="s">
        <v>19</v>
      </c>
      <c r="E1145" s="139">
        <v>-9.9900000000000003E-2</v>
      </c>
      <c r="F1145" s="139">
        <v>1.4058999999999999</v>
      </c>
      <c r="G1145" s="139">
        <v>-1.0620000000000001E-4</v>
      </c>
      <c r="H1145" s="139">
        <v>6.5170000000000006E-2</v>
      </c>
      <c r="I1145" s="139">
        <v>-3.2920000000000003E-5</v>
      </c>
      <c r="J1145" s="139">
        <v>-2.2338900000000002</v>
      </c>
      <c r="K1145" s="140" t="s">
        <v>479</v>
      </c>
      <c r="L1145" s="139">
        <v>3</v>
      </c>
    </row>
    <row r="1146" spans="1:12" ht="13.5" hidden="1" customHeight="1">
      <c r="A1146" s="140" t="s">
        <v>480</v>
      </c>
      <c r="B1146" s="139">
        <v>0</v>
      </c>
      <c r="C1146" s="140" t="s">
        <v>18</v>
      </c>
      <c r="D1146" s="140" t="s">
        <v>19</v>
      </c>
      <c r="E1146" s="139">
        <v>0.1057</v>
      </c>
      <c r="F1146" s="139">
        <v>-3.4300999999999999</v>
      </c>
      <c r="G1146" s="139">
        <v>8.6799999999999999E-6</v>
      </c>
      <c r="H1146" s="139">
        <v>2.6700000000000001E-3</v>
      </c>
      <c r="I1146" s="139">
        <v>-2.2549999999999999E-5</v>
      </c>
      <c r="J1146" s="139">
        <v>-2.4030499999999999</v>
      </c>
      <c r="K1146" s="140" t="s">
        <v>481</v>
      </c>
      <c r="L1146" s="139">
        <v>0</v>
      </c>
    </row>
    <row r="1147" spans="1:12" ht="13.5" hidden="1" customHeight="1">
      <c r="A1147" s="140" t="s">
        <v>480</v>
      </c>
      <c r="B1147" s="139">
        <v>0.5</v>
      </c>
      <c r="C1147" s="140" t="s">
        <v>18</v>
      </c>
      <c r="D1147" s="140" t="s">
        <v>19</v>
      </c>
      <c r="E1147" s="139">
        <v>0.1057</v>
      </c>
      <c r="F1147" s="139">
        <v>-2.7766000000000002</v>
      </c>
      <c r="G1147" s="139">
        <v>8.6799999999999999E-6</v>
      </c>
      <c r="H1147" s="139">
        <v>2.6700000000000001E-3</v>
      </c>
      <c r="I1147" s="139">
        <v>-1.942E-5</v>
      </c>
      <c r="J1147" s="139">
        <v>-0.85136000000000001</v>
      </c>
      <c r="K1147" s="140" t="s">
        <v>481</v>
      </c>
      <c r="L1147" s="139">
        <v>0.5</v>
      </c>
    </row>
    <row r="1148" spans="1:12" ht="13.5" hidden="1" customHeight="1">
      <c r="A1148" s="140" t="s">
        <v>480</v>
      </c>
      <c r="B1148" s="139">
        <v>1</v>
      </c>
      <c r="C1148" s="140" t="s">
        <v>18</v>
      </c>
      <c r="D1148" s="140" t="s">
        <v>19</v>
      </c>
      <c r="E1148" s="139">
        <v>0.1057</v>
      </c>
      <c r="F1148" s="139">
        <v>-2.1231</v>
      </c>
      <c r="G1148" s="139">
        <v>8.6799999999999999E-6</v>
      </c>
      <c r="H1148" s="139">
        <v>2.6700000000000001E-3</v>
      </c>
      <c r="I1148" s="139">
        <v>-1.628E-5</v>
      </c>
      <c r="J1148" s="139">
        <v>0.37357000000000001</v>
      </c>
      <c r="K1148" s="140" t="s">
        <v>481</v>
      </c>
      <c r="L1148" s="139">
        <v>1</v>
      </c>
    </row>
    <row r="1149" spans="1:12" ht="13.5" hidden="1" customHeight="1">
      <c r="A1149" s="140" t="s">
        <v>480</v>
      </c>
      <c r="B1149" s="139">
        <v>1.5</v>
      </c>
      <c r="C1149" s="140" t="s">
        <v>18</v>
      </c>
      <c r="D1149" s="140" t="s">
        <v>19</v>
      </c>
      <c r="E1149" s="139">
        <v>0.1057</v>
      </c>
      <c r="F1149" s="139">
        <v>-1.4696</v>
      </c>
      <c r="G1149" s="139">
        <v>8.6799999999999999E-6</v>
      </c>
      <c r="H1149" s="139">
        <v>2.6700000000000001E-3</v>
      </c>
      <c r="I1149" s="139">
        <v>-1.3149999999999999E-5</v>
      </c>
      <c r="J1149" s="139">
        <v>1.27176</v>
      </c>
      <c r="K1149" s="140" t="s">
        <v>481</v>
      </c>
      <c r="L1149" s="139">
        <v>1.5</v>
      </c>
    </row>
    <row r="1150" spans="1:12" ht="13.5" hidden="1" customHeight="1">
      <c r="A1150" s="140" t="s">
        <v>480</v>
      </c>
      <c r="B1150" s="139">
        <v>2</v>
      </c>
      <c r="C1150" s="140" t="s">
        <v>18</v>
      </c>
      <c r="D1150" s="140" t="s">
        <v>19</v>
      </c>
      <c r="E1150" s="139">
        <v>0.1057</v>
      </c>
      <c r="F1150" s="139">
        <v>-0.81610000000000005</v>
      </c>
      <c r="G1150" s="139">
        <v>8.6799999999999999E-6</v>
      </c>
      <c r="H1150" s="139">
        <v>2.6700000000000001E-3</v>
      </c>
      <c r="I1150" s="139">
        <v>-1.0010000000000001E-5</v>
      </c>
      <c r="J1150" s="139">
        <v>1.8431900000000001</v>
      </c>
      <c r="K1150" s="140" t="s">
        <v>481</v>
      </c>
      <c r="L1150" s="139">
        <v>2</v>
      </c>
    </row>
    <row r="1151" spans="1:12" ht="13.5" hidden="1" customHeight="1">
      <c r="A1151" s="140" t="s">
        <v>480</v>
      </c>
      <c r="B1151" s="139">
        <v>2.5</v>
      </c>
      <c r="C1151" s="140" t="s">
        <v>18</v>
      </c>
      <c r="D1151" s="140" t="s">
        <v>19</v>
      </c>
      <c r="E1151" s="139">
        <v>0.1057</v>
      </c>
      <c r="F1151" s="139">
        <v>-0.16259999999999999</v>
      </c>
      <c r="G1151" s="139">
        <v>8.6799999999999999E-6</v>
      </c>
      <c r="H1151" s="139">
        <v>2.6700000000000001E-3</v>
      </c>
      <c r="I1151" s="139">
        <v>-6.8789999999999997E-6</v>
      </c>
      <c r="J1151" s="139">
        <v>2.0878700000000001</v>
      </c>
      <c r="K1151" s="140" t="s">
        <v>481</v>
      </c>
      <c r="L1151" s="139">
        <v>2.5</v>
      </c>
    </row>
    <row r="1152" spans="1:12" ht="13.5" hidden="1" customHeight="1">
      <c r="A1152" s="140" t="s">
        <v>480</v>
      </c>
      <c r="B1152" s="139">
        <v>3</v>
      </c>
      <c r="C1152" s="140" t="s">
        <v>18</v>
      </c>
      <c r="D1152" s="140" t="s">
        <v>19</v>
      </c>
      <c r="E1152" s="139">
        <v>0.1057</v>
      </c>
      <c r="F1152" s="139">
        <v>0.4909</v>
      </c>
      <c r="G1152" s="139">
        <v>8.6799999999999999E-6</v>
      </c>
      <c r="H1152" s="139">
        <v>2.6700000000000001E-3</v>
      </c>
      <c r="I1152" s="139">
        <v>-3.7450000000000001E-6</v>
      </c>
      <c r="J1152" s="139">
        <v>2.07789</v>
      </c>
      <c r="K1152" s="140" t="s">
        <v>481</v>
      </c>
      <c r="L1152" s="139">
        <v>3</v>
      </c>
    </row>
    <row r="1153" spans="1:12" ht="13.5" hidden="1" customHeight="1">
      <c r="A1153" s="140" t="s">
        <v>480</v>
      </c>
      <c r="B1153" s="139">
        <v>3.5</v>
      </c>
      <c r="C1153" s="140" t="s">
        <v>18</v>
      </c>
      <c r="D1153" s="140" t="s">
        <v>19</v>
      </c>
      <c r="E1153" s="139">
        <v>0.1057</v>
      </c>
      <c r="F1153" s="139">
        <v>1.1444000000000001</v>
      </c>
      <c r="G1153" s="139">
        <v>8.6799999999999999E-6</v>
      </c>
      <c r="H1153" s="139">
        <v>2.6700000000000001E-3</v>
      </c>
      <c r="I1153" s="139">
        <v>-6.1070000000000004E-7</v>
      </c>
      <c r="J1153" s="139">
        <v>1.79677</v>
      </c>
      <c r="K1153" s="140" t="s">
        <v>481</v>
      </c>
      <c r="L1153" s="139">
        <v>3.5</v>
      </c>
    </row>
    <row r="1154" spans="1:12" ht="13.5" hidden="1" customHeight="1">
      <c r="A1154" s="140" t="s">
        <v>480</v>
      </c>
      <c r="B1154" s="139">
        <v>4</v>
      </c>
      <c r="C1154" s="140" t="s">
        <v>18</v>
      </c>
      <c r="D1154" s="140" t="s">
        <v>19</v>
      </c>
      <c r="E1154" s="139">
        <v>0.1057</v>
      </c>
      <c r="F1154" s="139">
        <v>1.7979000000000001</v>
      </c>
      <c r="G1154" s="139">
        <v>8.6799999999999999E-6</v>
      </c>
      <c r="H1154" s="139">
        <v>2.6700000000000001E-3</v>
      </c>
      <c r="I1154" s="139">
        <v>2.5239999999999999E-6</v>
      </c>
      <c r="J1154" s="139">
        <v>1.1889099999999999</v>
      </c>
      <c r="K1154" s="140" t="s">
        <v>481</v>
      </c>
      <c r="L1154" s="139">
        <v>4</v>
      </c>
    </row>
    <row r="1155" spans="1:12" ht="13.5" hidden="1" customHeight="1">
      <c r="A1155" s="140" t="s">
        <v>480</v>
      </c>
      <c r="B1155" s="139">
        <v>4.5</v>
      </c>
      <c r="C1155" s="140" t="s">
        <v>18</v>
      </c>
      <c r="D1155" s="140" t="s">
        <v>19</v>
      </c>
      <c r="E1155" s="139">
        <v>0.1057</v>
      </c>
      <c r="F1155" s="139">
        <v>2.4514</v>
      </c>
      <c r="G1155" s="139">
        <v>8.6799999999999999E-6</v>
      </c>
      <c r="H1155" s="139">
        <v>2.6700000000000001E-3</v>
      </c>
      <c r="I1155" s="139">
        <v>5.6579999999999999E-6</v>
      </c>
      <c r="J1155" s="139">
        <v>0.25430000000000003</v>
      </c>
      <c r="K1155" s="140" t="s">
        <v>481</v>
      </c>
      <c r="L1155" s="139">
        <v>4.5</v>
      </c>
    </row>
    <row r="1156" spans="1:12" ht="13.5" hidden="1" customHeight="1">
      <c r="A1156" s="140" t="s">
        <v>480</v>
      </c>
      <c r="B1156" s="139">
        <v>5</v>
      </c>
      <c r="C1156" s="140" t="s">
        <v>18</v>
      </c>
      <c r="D1156" s="140" t="s">
        <v>19</v>
      </c>
      <c r="E1156" s="139">
        <v>0.1057</v>
      </c>
      <c r="F1156" s="139">
        <v>3.1049000000000002</v>
      </c>
      <c r="G1156" s="139">
        <v>8.6799999999999999E-6</v>
      </c>
      <c r="H1156" s="139">
        <v>2.6700000000000001E-3</v>
      </c>
      <c r="I1156" s="139">
        <v>8.7919999999999998E-6</v>
      </c>
      <c r="J1156" s="139">
        <v>-1.0070699999999999</v>
      </c>
      <c r="K1156" s="140" t="s">
        <v>481</v>
      </c>
      <c r="L1156" s="139">
        <v>5</v>
      </c>
    </row>
    <row r="1157" spans="1:12" ht="13.5" hidden="1" customHeight="1">
      <c r="A1157" s="140" t="s">
        <v>480</v>
      </c>
      <c r="B1157" s="139">
        <v>5.5</v>
      </c>
      <c r="C1157" s="140" t="s">
        <v>18</v>
      </c>
      <c r="D1157" s="140" t="s">
        <v>19</v>
      </c>
      <c r="E1157" s="139">
        <v>0.1057</v>
      </c>
      <c r="F1157" s="139">
        <v>3.7584</v>
      </c>
      <c r="G1157" s="139">
        <v>8.6799999999999999E-6</v>
      </c>
      <c r="H1157" s="139">
        <v>2.6700000000000001E-3</v>
      </c>
      <c r="I1157" s="139">
        <v>1.4569999999999999E-5</v>
      </c>
      <c r="J1157" s="139">
        <v>-2.59518</v>
      </c>
      <c r="K1157" s="140" t="s">
        <v>481</v>
      </c>
      <c r="L1157" s="139">
        <v>5.5</v>
      </c>
    </row>
    <row r="1158" spans="1:12" ht="13.5" hidden="1" customHeight="1">
      <c r="A1158" s="140" t="s">
        <v>480</v>
      </c>
      <c r="B1158" s="139">
        <v>0</v>
      </c>
      <c r="C1158" s="140" t="s">
        <v>18</v>
      </c>
      <c r="D1158" s="140" t="s">
        <v>19</v>
      </c>
      <c r="E1158" s="139">
        <v>-9.5000000000000001E-2</v>
      </c>
      <c r="F1158" s="139">
        <v>-3.6855000000000002</v>
      </c>
      <c r="G1158" s="139">
        <v>-5.5980000000000003E-5</v>
      </c>
      <c r="H1158" s="139">
        <v>-3.8500000000000001E-3</v>
      </c>
      <c r="I1158" s="139">
        <v>-2.9999999999999997E-4</v>
      </c>
      <c r="J1158" s="139">
        <v>-3.0975899999999998</v>
      </c>
      <c r="K1158" s="140" t="s">
        <v>481</v>
      </c>
      <c r="L1158" s="139">
        <v>0</v>
      </c>
    </row>
    <row r="1159" spans="1:12" ht="13.5" hidden="1" customHeight="1">
      <c r="A1159" s="140" t="s">
        <v>480</v>
      </c>
      <c r="B1159" s="139">
        <v>0.5</v>
      </c>
      <c r="C1159" s="140" t="s">
        <v>18</v>
      </c>
      <c r="D1159" s="140" t="s">
        <v>19</v>
      </c>
      <c r="E1159" s="139">
        <v>-9.5000000000000001E-2</v>
      </c>
      <c r="F1159" s="139">
        <v>-3.032</v>
      </c>
      <c r="G1159" s="139">
        <v>-5.5980000000000003E-5</v>
      </c>
      <c r="H1159" s="139">
        <v>-3.8500000000000001E-3</v>
      </c>
      <c r="I1159" s="139">
        <v>-2.7E-4</v>
      </c>
      <c r="J1159" s="139">
        <v>-1.4208400000000001</v>
      </c>
      <c r="K1159" s="140" t="s">
        <v>481</v>
      </c>
      <c r="L1159" s="139">
        <v>0.5</v>
      </c>
    </row>
    <row r="1160" spans="1:12" ht="13.5" hidden="1" customHeight="1">
      <c r="A1160" s="140" t="s">
        <v>480</v>
      </c>
      <c r="B1160" s="139">
        <v>1</v>
      </c>
      <c r="C1160" s="140" t="s">
        <v>18</v>
      </c>
      <c r="D1160" s="140" t="s">
        <v>19</v>
      </c>
      <c r="E1160" s="139">
        <v>-9.5000000000000001E-2</v>
      </c>
      <c r="F1160" s="139">
        <v>-2.3784999999999998</v>
      </c>
      <c r="G1160" s="139">
        <v>-5.5980000000000003E-5</v>
      </c>
      <c r="H1160" s="139">
        <v>-3.8500000000000001E-3</v>
      </c>
      <c r="I1160" s="139">
        <v>-2.4000000000000001E-4</v>
      </c>
      <c r="J1160" s="139">
        <v>-7.0849999999999996E-2</v>
      </c>
      <c r="K1160" s="140" t="s">
        <v>481</v>
      </c>
      <c r="L1160" s="139">
        <v>1</v>
      </c>
    </row>
    <row r="1161" spans="1:12" ht="13.5" hidden="1" customHeight="1">
      <c r="A1161" s="140" t="s">
        <v>480</v>
      </c>
      <c r="B1161" s="139">
        <v>1.5</v>
      </c>
      <c r="C1161" s="140" t="s">
        <v>18</v>
      </c>
      <c r="D1161" s="140" t="s">
        <v>19</v>
      </c>
      <c r="E1161" s="139">
        <v>-9.5000000000000001E-2</v>
      </c>
      <c r="F1161" s="139">
        <v>-1.7250000000000001</v>
      </c>
      <c r="G1161" s="139">
        <v>-5.5980000000000003E-5</v>
      </c>
      <c r="H1161" s="139">
        <v>-3.8500000000000001E-3</v>
      </c>
      <c r="I1161" s="139">
        <v>-2.1000000000000001E-4</v>
      </c>
      <c r="J1161" s="139">
        <v>0.95240000000000002</v>
      </c>
      <c r="K1161" s="140" t="s">
        <v>481</v>
      </c>
      <c r="L1161" s="139">
        <v>1.5</v>
      </c>
    </row>
    <row r="1162" spans="1:12" ht="13.5" hidden="1" customHeight="1">
      <c r="A1162" s="140" t="s">
        <v>480</v>
      </c>
      <c r="B1162" s="139">
        <v>2</v>
      </c>
      <c r="C1162" s="140" t="s">
        <v>18</v>
      </c>
      <c r="D1162" s="140" t="s">
        <v>19</v>
      </c>
      <c r="E1162" s="139">
        <v>-9.5000000000000001E-2</v>
      </c>
      <c r="F1162" s="139">
        <v>-1.0714999999999999</v>
      </c>
      <c r="G1162" s="139">
        <v>-5.5980000000000003E-5</v>
      </c>
      <c r="H1162" s="139">
        <v>-3.8500000000000001E-3</v>
      </c>
      <c r="I1162" s="139">
        <v>-1.9000000000000001E-4</v>
      </c>
      <c r="J1162" s="139">
        <v>1.6489</v>
      </c>
      <c r="K1162" s="140" t="s">
        <v>481</v>
      </c>
      <c r="L1162" s="139">
        <v>2</v>
      </c>
    </row>
    <row r="1163" spans="1:12" ht="13.5" hidden="1" customHeight="1">
      <c r="A1163" s="140" t="s">
        <v>480</v>
      </c>
      <c r="B1163" s="139">
        <v>2.5</v>
      </c>
      <c r="C1163" s="140" t="s">
        <v>18</v>
      </c>
      <c r="D1163" s="140" t="s">
        <v>19</v>
      </c>
      <c r="E1163" s="139">
        <v>-9.5000000000000001E-2</v>
      </c>
      <c r="F1163" s="139">
        <v>-0.41799999999999998</v>
      </c>
      <c r="G1163" s="139">
        <v>-5.5980000000000003E-5</v>
      </c>
      <c r="H1163" s="139">
        <v>-3.8500000000000001E-3</v>
      </c>
      <c r="I1163" s="139">
        <v>-1.6000000000000001E-4</v>
      </c>
      <c r="J1163" s="139">
        <v>2.01864</v>
      </c>
      <c r="K1163" s="140" t="s">
        <v>481</v>
      </c>
      <c r="L1163" s="139">
        <v>2.5</v>
      </c>
    </row>
    <row r="1164" spans="1:12" ht="13.5" hidden="1" customHeight="1">
      <c r="A1164" s="140" t="s">
        <v>480</v>
      </c>
      <c r="B1164" s="139">
        <v>3</v>
      </c>
      <c r="C1164" s="140" t="s">
        <v>18</v>
      </c>
      <c r="D1164" s="140" t="s">
        <v>19</v>
      </c>
      <c r="E1164" s="139">
        <v>-9.5000000000000001E-2</v>
      </c>
      <c r="F1164" s="139">
        <v>0.23549999999999999</v>
      </c>
      <c r="G1164" s="139">
        <v>-5.5980000000000003E-5</v>
      </c>
      <c r="H1164" s="139">
        <v>-3.8500000000000001E-3</v>
      </c>
      <c r="I1164" s="139">
        <v>-1.3999999999999999E-4</v>
      </c>
      <c r="J1164" s="139">
        <v>1.9967699999999999</v>
      </c>
      <c r="K1164" s="140" t="s">
        <v>481</v>
      </c>
      <c r="L1164" s="139">
        <v>3</v>
      </c>
    </row>
    <row r="1165" spans="1:12" ht="13.5" hidden="1" customHeight="1">
      <c r="A1165" s="140" t="s">
        <v>480</v>
      </c>
      <c r="B1165" s="139">
        <v>3.5</v>
      </c>
      <c r="C1165" s="140" t="s">
        <v>18</v>
      </c>
      <c r="D1165" s="140" t="s">
        <v>19</v>
      </c>
      <c r="E1165" s="139">
        <v>-9.5000000000000001E-2</v>
      </c>
      <c r="F1165" s="139">
        <v>0.88900000000000001</v>
      </c>
      <c r="G1165" s="139">
        <v>-5.5980000000000003E-5</v>
      </c>
      <c r="H1165" s="139">
        <v>-3.8500000000000001E-3</v>
      </c>
      <c r="I1165" s="139">
        <v>-1.1E-4</v>
      </c>
      <c r="J1165" s="139">
        <v>1.5969899999999999</v>
      </c>
      <c r="K1165" s="140" t="s">
        <v>481</v>
      </c>
      <c r="L1165" s="139">
        <v>3.5</v>
      </c>
    </row>
    <row r="1166" spans="1:12" ht="13.5" hidden="1" customHeight="1">
      <c r="A1166" s="140" t="s">
        <v>480</v>
      </c>
      <c r="B1166" s="139">
        <v>4</v>
      </c>
      <c r="C1166" s="140" t="s">
        <v>18</v>
      </c>
      <c r="D1166" s="140" t="s">
        <v>19</v>
      </c>
      <c r="E1166" s="139">
        <v>-9.5000000000000001E-2</v>
      </c>
      <c r="F1166" s="139">
        <v>1.5425</v>
      </c>
      <c r="G1166" s="139">
        <v>-5.5980000000000003E-5</v>
      </c>
      <c r="H1166" s="139">
        <v>-3.8500000000000001E-3</v>
      </c>
      <c r="I1166" s="139">
        <v>-1.1E-4</v>
      </c>
      <c r="J1166" s="139">
        <v>0.86143000000000003</v>
      </c>
      <c r="K1166" s="140" t="s">
        <v>481</v>
      </c>
      <c r="L1166" s="139">
        <v>4</v>
      </c>
    </row>
    <row r="1167" spans="1:12" ht="13.5" hidden="1" customHeight="1">
      <c r="A1167" s="140" t="s">
        <v>480</v>
      </c>
      <c r="B1167" s="139">
        <v>4.5</v>
      </c>
      <c r="C1167" s="140" t="s">
        <v>18</v>
      </c>
      <c r="D1167" s="140" t="s">
        <v>19</v>
      </c>
      <c r="E1167" s="139">
        <v>-9.5000000000000001E-2</v>
      </c>
      <c r="F1167" s="139">
        <v>2.1960000000000002</v>
      </c>
      <c r="G1167" s="139">
        <v>-5.5980000000000003E-5</v>
      </c>
      <c r="H1167" s="139">
        <v>-3.8500000000000001E-3</v>
      </c>
      <c r="I1167" s="139">
        <v>-1.1E-4</v>
      </c>
      <c r="J1167" s="139">
        <v>-0.20089000000000001</v>
      </c>
      <c r="K1167" s="140" t="s">
        <v>481</v>
      </c>
      <c r="L1167" s="139">
        <v>4.5</v>
      </c>
    </row>
    <row r="1168" spans="1:12" ht="13.5" hidden="1" customHeight="1">
      <c r="A1168" s="140" t="s">
        <v>480</v>
      </c>
      <c r="B1168" s="139">
        <v>5</v>
      </c>
      <c r="C1168" s="140" t="s">
        <v>18</v>
      </c>
      <c r="D1168" s="140" t="s">
        <v>19</v>
      </c>
      <c r="E1168" s="139">
        <v>-9.5000000000000001E-2</v>
      </c>
      <c r="F1168" s="139">
        <v>2.8494999999999999</v>
      </c>
      <c r="G1168" s="139">
        <v>-5.5980000000000003E-5</v>
      </c>
      <c r="H1168" s="139">
        <v>-3.8500000000000001E-3</v>
      </c>
      <c r="I1168" s="139">
        <v>-1.2E-4</v>
      </c>
      <c r="J1168" s="139">
        <v>-1.58996</v>
      </c>
      <c r="K1168" s="140" t="s">
        <v>481</v>
      </c>
      <c r="L1168" s="139">
        <v>5</v>
      </c>
    </row>
    <row r="1169" spans="1:12" ht="13.5" hidden="1" customHeight="1">
      <c r="A1169" s="140" t="s">
        <v>480</v>
      </c>
      <c r="B1169" s="139">
        <v>5.5</v>
      </c>
      <c r="C1169" s="140" t="s">
        <v>18</v>
      </c>
      <c r="D1169" s="140" t="s">
        <v>19</v>
      </c>
      <c r="E1169" s="139">
        <v>-9.5000000000000001E-2</v>
      </c>
      <c r="F1169" s="139">
        <v>3.5030000000000001</v>
      </c>
      <c r="G1169" s="139">
        <v>-5.5980000000000003E-5</v>
      </c>
      <c r="H1169" s="139">
        <v>-3.8500000000000001E-3</v>
      </c>
      <c r="I1169" s="139">
        <v>-1.2E-4</v>
      </c>
      <c r="J1169" s="139">
        <v>-3.3057699999999999</v>
      </c>
      <c r="K1169" s="140" t="s">
        <v>481</v>
      </c>
      <c r="L1169" s="139">
        <v>5.5</v>
      </c>
    </row>
    <row r="1170" spans="1:12" ht="13.5" hidden="1" customHeight="1">
      <c r="A1170" s="140" t="s">
        <v>482</v>
      </c>
      <c r="B1170" s="139">
        <v>0</v>
      </c>
      <c r="C1170" s="140" t="s">
        <v>18</v>
      </c>
      <c r="D1170" s="140" t="s">
        <v>19</v>
      </c>
      <c r="E1170" s="139">
        <v>0.1721</v>
      </c>
      <c r="F1170" s="139">
        <v>-2.3837999999999999</v>
      </c>
      <c r="G1170" s="139">
        <v>1.7149999999999999E-4</v>
      </c>
      <c r="H1170" s="139">
        <v>-7.7049999999999999E-6</v>
      </c>
      <c r="I1170" s="139">
        <v>4.8000000000000001E-4</v>
      </c>
      <c r="J1170" s="139">
        <v>-1.7766900000000001</v>
      </c>
      <c r="K1170" s="140" t="s">
        <v>483</v>
      </c>
      <c r="L1170" s="139">
        <v>0</v>
      </c>
    </row>
    <row r="1171" spans="1:12" ht="13.5" hidden="1" customHeight="1">
      <c r="A1171" s="140" t="s">
        <v>482</v>
      </c>
      <c r="B1171" s="139">
        <v>0.5</v>
      </c>
      <c r="C1171" s="140" t="s">
        <v>18</v>
      </c>
      <c r="D1171" s="140" t="s">
        <v>19</v>
      </c>
      <c r="E1171" s="139">
        <v>0.1721</v>
      </c>
      <c r="F1171" s="139">
        <v>-1.7302999999999999</v>
      </c>
      <c r="G1171" s="139">
        <v>1.7149999999999999E-4</v>
      </c>
      <c r="H1171" s="139">
        <v>-7.7049999999999999E-6</v>
      </c>
      <c r="I1171" s="139">
        <v>4.8000000000000001E-4</v>
      </c>
      <c r="J1171" s="139">
        <v>-0.74817</v>
      </c>
      <c r="K1171" s="140" t="s">
        <v>483</v>
      </c>
      <c r="L1171" s="139">
        <v>0.5</v>
      </c>
    </row>
    <row r="1172" spans="1:12" ht="13.5" hidden="1" customHeight="1">
      <c r="A1172" s="140" t="s">
        <v>482</v>
      </c>
      <c r="B1172" s="139">
        <v>1</v>
      </c>
      <c r="C1172" s="140" t="s">
        <v>18</v>
      </c>
      <c r="D1172" s="140" t="s">
        <v>19</v>
      </c>
      <c r="E1172" s="139">
        <v>0.1721</v>
      </c>
      <c r="F1172" s="139">
        <v>-1.0768</v>
      </c>
      <c r="G1172" s="139">
        <v>1.7149999999999999E-4</v>
      </c>
      <c r="H1172" s="139">
        <v>-7.7049999999999999E-6</v>
      </c>
      <c r="I1172" s="139">
        <v>4.8000000000000001E-4</v>
      </c>
      <c r="J1172" s="139">
        <v>-4.6399999999999997E-2</v>
      </c>
      <c r="K1172" s="140" t="s">
        <v>483</v>
      </c>
      <c r="L1172" s="139">
        <v>1</v>
      </c>
    </row>
    <row r="1173" spans="1:12" ht="13.5" hidden="1" customHeight="1">
      <c r="A1173" s="140" t="s">
        <v>482</v>
      </c>
      <c r="B1173" s="139">
        <v>1.5</v>
      </c>
      <c r="C1173" s="140" t="s">
        <v>18</v>
      </c>
      <c r="D1173" s="140" t="s">
        <v>19</v>
      </c>
      <c r="E1173" s="139">
        <v>0.1721</v>
      </c>
      <c r="F1173" s="139">
        <v>-0.42330000000000001</v>
      </c>
      <c r="G1173" s="139">
        <v>1.7149999999999999E-4</v>
      </c>
      <c r="H1173" s="139">
        <v>-7.7049999999999999E-6</v>
      </c>
      <c r="I1173" s="139">
        <v>4.8000000000000001E-4</v>
      </c>
      <c r="J1173" s="139">
        <v>0.32883000000000001</v>
      </c>
      <c r="K1173" s="140" t="s">
        <v>483</v>
      </c>
      <c r="L1173" s="139">
        <v>1.5</v>
      </c>
    </row>
    <row r="1174" spans="1:12" ht="13.5" hidden="1" customHeight="1">
      <c r="A1174" s="140" t="s">
        <v>482</v>
      </c>
      <c r="B1174" s="139">
        <v>2</v>
      </c>
      <c r="C1174" s="140" t="s">
        <v>18</v>
      </c>
      <c r="D1174" s="140" t="s">
        <v>19</v>
      </c>
      <c r="E1174" s="139">
        <v>0.1721</v>
      </c>
      <c r="F1174" s="139">
        <v>0.23019999999999999</v>
      </c>
      <c r="G1174" s="139">
        <v>1.7149999999999999E-4</v>
      </c>
      <c r="H1174" s="139">
        <v>-7.7049999999999999E-6</v>
      </c>
      <c r="I1174" s="139">
        <v>4.8000000000000001E-4</v>
      </c>
      <c r="J1174" s="139">
        <v>0.39038</v>
      </c>
      <c r="K1174" s="140" t="s">
        <v>483</v>
      </c>
      <c r="L1174" s="139">
        <v>2</v>
      </c>
    </row>
    <row r="1175" spans="1:12" ht="13.5" hidden="1" customHeight="1">
      <c r="A1175" s="140" t="s">
        <v>482</v>
      </c>
      <c r="B1175" s="139">
        <v>2.5</v>
      </c>
      <c r="C1175" s="140" t="s">
        <v>18</v>
      </c>
      <c r="D1175" s="140" t="s">
        <v>19</v>
      </c>
      <c r="E1175" s="139">
        <v>0.1721</v>
      </c>
      <c r="F1175" s="139">
        <v>0.88370000000000004</v>
      </c>
      <c r="G1175" s="139">
        <v>1.7149999999999999E-4</v>
      </c>
      <c r="H1175" s="139">
        <v>-7.7049999999999999E-6</v>
      </c>
      <c r="I1175" s="139">
        <v>4.8000000000000001E-4</v>
      </c>
      <c r="J1175" s="139">
        <v>0.32991999999999999</v>
      </c>
      <c r="K1175" s="140" t="s">
        <v>483</v>
      </c>
      <c r="L1175" s="139">
        <v>2.5</v>
      </c>
    </row>
    <row r="1176" spans="1:12" ht="13.5" hidden="1" customHeight="1">
      <c r="A1176" s="140" t="s">
        <v>482</v>
      </c>
      <c r="B1176" s="139">
        <v>3</v>
      </c>
      <c r="C1176" s="140" t="s">
        <v>18</v>
      </c>
      <c r="D1176" s="140" t="s">
        <v>19</v>
      </c>
      <c r="E1176" s="139">
        <v>0.1721</v>
      </c>
      <c r="F1176" s="139">
        <v>1.5371999999999999</v>
      </c>
      <c r="G1176" s="139">
        <v>1.7149999999999999E-4</v>
      </c>
      <c r="H1176" s="139">
        <v>-7.7049999999999999E-6</v>
      </c>
      <c r="I1176" s="139">
        <v>4.8000000000000001E-4</v>
      </c>
      <c r="J1176" s="139">
        <v>-4.5600000000000002E-2</v>
      </c>
      <c r="K1176" s="140" t="s">
        <v>483</v>
      </c>
      <c r="L1176" s="139">
        <v>3</v>
      </c>
    </row>
    <row r="1177" spans="1:12" ht="13.5" hidden="1" customHeight="1">
      <c r="A1177" s="140" t="s">
        <v>482</v>
      </c>
      <c r="B1177" s="139">
        <v>3.5</v>
      </c>
      <c r="C1177" s="140" t="s">
        <v>18</v>
      </c>
      <c r="D1177" s="140" t="s">
        <v>19</v>
      </c>
      <c r="E1177" s="139">
        <v>0.1721</v>
      </c>
      <c r="F1177" s="139">
        <v>2.1907000000000001</v>
      </c>
      <c r="G1177" s="139">
        <v>1.7149999999999999E-4</v>
      </c>
      <c r="H1177" s="139">
        <v>-7.7049999999999999E-6</v>
      </c>
      <c r="I1177" s="139">
        <v>4.8000000000000001E-4</v>
      </c>
      <c r="J1177" s="139">
        <v>-0.74695999999999996</v>
      </c>
      <c r="K1177" s="140" t="s">
        <v>483</v>
      </c>
      <c r="L1177" s="139">
        <v>3.5</v>
      </c>
    </row>
    <row r="1178" spans="1:12" ht="13.5" hidden="1" customHeight="1">
      <c r="A1178" s="140" t="s">
        <v>482</v>
      </c>
      <c r="B1178" s="139">
        <v>4</v>
      </c>
      <c r="C1178" s="140" t="s">
        <v>18</v>
      </c>
      <c r="D1178" s="140" t="s">
        <v>19</v>
      </c>
      <c r="E1178" s="139">
        <v>0.1721</v>
      </c>
      <c r="F1178" s="139">
        <v>2.8441999999999998</v>
      </c>
      <c r="G1178" s="139">
        <v>1.7149999999999999E-4</v>
      </c>
      <c r="H1178" s="139">
        <v>-7.7049999999999999E-6</v>
      </c>
      <c r="I1178" s="139">
        <v>4.8999999999999998E-4</v>
      </c>
      <c r="J1178" s="139">
        <v>-1.7750699999999999</v>
      </c>
      <c r="K1178" s="140" t="s">
        <v>483</v>
      </c>
      <c r="L1178" s="139">
        <v>4</v>
      </c>
    </row>
    <row r="1179" spans="1:12" ht="13.5" hidden="1" customHeight="1">
      <c r="A1179" s="140" t="s">
        <v>482</v>
      </c>
      <c r="B1179" s="139">
        <v>0</v>
      </c>
      <c r="C1179" s="140" t="s">
        <v>18</v>
      </c>
      <c r="D1179" s="140" t="s">
        <v>19</v>
      </c>
      <c r="E1179" s="139">
        <v>-5.57E-2</v>
      </c>
      <c r="F1179" s="139">
        <v>-2.8450000000000002</v>
      </c>
      <c r="G1179" s="139">
        <v>-1.7340000000000001E-4</v>
      </c>
      <c r="H1179" s="139">
        <v>-5.5000000000000003E-4</v>
      </c>
      <c r="I1179" s="139">
        <v>-2.3000000000000001E-4</v>
      </c>
      <c r="J1179" s="139">
        <v>-2.6991999999999998</v>
      </c>
      <c r="K1179" s="140" t="s">
        <v>483</v>
      </c>
      <c r="L1179" s="139">
        <v>0</v>
      </c>
    </row>
    <row r="1180" spans="1:12" ht="13.5" hidden="1" customHeight="1">
      <c r="A1180" s="140" t="s">
        <v>482</v>
      </c>
      <c r="B1180" s="139">
        <v>0.5</v>
      </c>
      <c r="C1180" s="140" t="s">
        <v>18</v>
      </c>
      <c r="D1180" s="140" t="s">
        <v>19</v>
      </c>
      <c r="E1180" s="139">
        <v>-5.57E-2</v>
      </c>
      <c r="F1180" s="139">
        <v>-2.1915</v>
      </c>
      <c r="G1180" s="139">
        <v>-1.7340000000000001E-4</v>
      </c>
      <c r="H1180" s="139">
        <v>-5.5000000000000003E-4</v>
      </c>
      <c r="I1180" s="139">
        <v>-1.4999999999999999E-4</v>
      </c>
      <c r="J1180" s="139">
        <v>-1.4400599999999999</v>
      </c>
      <c r="K1180" s="140" t="s">
        <v>483</v>
      </c>
      <c r="L1180" s="139">
        <v>0.5</v>
      </c>
    </row>
    <row r="1181" spans="1:12" ht="13.5" hidden="1" customHeight="1">
      <c r="A1181" s="140" t="s">
        <v>482</v>
      </c>
      <c r="B1181" s="139">
        <v>1</v>
      </c>
      <c r="C1181" s="140" t="s">
        <v>18</v>
      </c>
      <c r="D1181" s="140" t="s">
        <v>19</v>
      </c>
      <c r="E1181" s="139">
        <v>-5.57E-2</v>
      </c>
      <c r="F1181" s="139">
        <v>-1.538</v>
      </c>
      <c r="G1181" s="139">
        <v>-1.7340000000000001E-4</v>
      </c>
      <c r="H1181" s="139">
        <v>-5.5000000000000003E-4</v>
      </c>
      <c r="I1181" s="139">
        <v>-6.7020000000000005E-5</v>
      </c>
      <c r="J1181" s="139">
        <v>-0.50766999999999995</v>
      </c>
      <c r="K1181" s="140" t="s">
        <v>483</v>
      </c>
      <c r="L1181" s="139">
        <v>1</v>
      </c>
    </row>
    <row r="1182" spans="1:12" ht="13.5" hidden="1" customHeight="1">
      <c r="A1182" s="140" t="s">
        <v>482</v>
      </c>
      <c r="B1182" s="139">
        <v>1.5</v>
      </c>
      <c r="C1182" s="140" t="s">
        <v>18</v>
      </c>
      <c r="D1182" s="140" t="s">
        <v>19</v>
      </c>
      <c r="E1182" s="139">
        <v>-5.57E-2</v>
      </c>
      <c r="F1182" s="139">
        <v>-0.88449999999999995</v>
      </c>
      <c r="G1182" s="139">
        <v>-1.7340000000000001E-4</v>
      </c>
      <c r="H1182" s="139">
        <v>-5.5000000000000003E-4</v>
      </c>
      <c r="I1182" s="139">
        <v>-5.5300000000000004E-6</v>
      </c>
      <c r="J1182" s="139">
        <v>9.7970000000000002E-2</v>
      </c>
      <c r="K1182" s="140" t="s">
        <v>483</v>
      </c>
      <c r="L1182" s="139">
        <v>1.5</v>
      </c>
    </row>
    <row r="1183" spans="1:12" ht="13.5" hidden="1" customHeight="1">
      <c r="A1183" s="140" t="s">
        <v>482</v>
      </c>
      <c r="B1183" s="139">
        <v>2</v>
      </c>
      <c r="C1183" s="140" t="s">
        <v>18</v>
      </c>
      <c r="D1183" s="140" t="s">
        <v>19</v>
      </c>
      <c r="E1183" s="139">
        <v>-5.57E-2</v>
      </c>
      <c r="F1183" s="139">
        <v>-0.23100000000000001</v>
      </c>
      <c r="G1183" s="139">
        <v>-1.7340000000000001E-4</v>
      </c>
      <c r="H1183" s="139">
        <v>-5.5000000000000003E-4</v>
      </c>
      <c r="I1183" s="139">
        <v>-4.3830000000000002E-6</v>
      </c>
      <c r="J1183" s="139">
        <v>0.37686999999999998</v>
      </c>
      <c r="K1183" s="140" t="s">
        <v>483</v>
      </c>
      <c r="L1183" s="139">
        <v>2</v>
      </c>
    </row>
    <row r="1184" spans="1:12" ht="13.5" hidden="1" customHeight="1">
      <c r="A1184" s="140" t="s">
        <v>482</v>
      </c>
      <c r="B1184" s="139">
        <v>2.5</v>
      </c>
      <c r="C1184" s="140" t="s">
        <v>18</v>
      </c>
      <c r="D1184" s="140" t="s">
        <v>19</v>
      </c>
      <c r="E1184" s="139">
        <v>-5.57E-2</v>
      </c>
      <c r="F1184" s="139">
        <v>0.42249999999999999</v>
      </c>
      <c r="G1184" s="139">
        <v>-1.7340000000000001E-4</v>
      </c>
      <c r="H1184" s="139">
        <v>-5.5000000000000003E-4</v>
      </c>
      <c r="I1184" s="139">
        <v>-3.236E-6</v>
      </c>
      <c r="J1184" s="139">
        <v>9.8409999999999997E-2</v>
      </c>
      <c r="K1184" s="140" t="s">
        <v>483</v>
      </c>
      <c r="L1184" s="139">
        <v>2.5</v>
      </c>
    </row>
    <row r="1185" spans="1:12" ht="13.5" hidden="1" customHeight="1">
      <c r="A1185" s="140" t="s">
        <v>482</v>
      </c>
      <c r="B1185" s="139">
        <v>3</v>
      </c>
      <c r="C1185" s="140" t="s">
        <v>18</v>
      </c>
      <c r="D1185" s="140" t="s">
        <v>19</v>
      </c>
      <c r="E1185" s="139">
        <v>-5.57E-2</v>
      </c>
      <c r="F1185" s="139">
        <v>1.0760000000000001</v>
      </c>
      <c r="G1185" s="139">
        <v>-1.7340000000000001E-4</v>
      </c>
      <c r="H1185" s="139">
        <v>-5.5000000000000003E-4</v>
      </c>
      <c r="I1185" s="139">
        <v>-6.1820000000000001E-5</v>
      </c>
      <c r="J1185" s="139">
        <v>-0.50682000000000005</v>
      </c>
      <c r="K1185" s="140" t="s">
        <v>483</v>
      </c>
      <c r="L1185" s="139">
        <v>3</v>
      </c>
    </row>
    <row r="1186" spans="1:12" ht="13.5" hidden="1" customHeight="1">
      <c r="A1186" s="140" t="s">
        <v>482</v>
      </c>
      <c r="B1186" s="139">
        <v>3.5</v>
      </c>
      <c r="C1186" s="140" t="s">
        <v>18</v>
      </c>
      <c r="D1186" s="140" t="s">
        <v>19</v>
      </c>
      <c r="E1186" s="139">
        <v>-5.57E-2</v>
      </c>
      <c r="F1186" s="139">
        <v>1.7295</v>
      </c>
      <c r="G1186" s="139">
        <v>-1.7340000000000001E-4</v>
      </c>
      <c r="H1186" s="139">
        <v>-5.5000000000000003E-4</v>
      </c>
      <c r="I1186" s="139">
        <v>-1.3999999999999999E-4</v>
      </c>
      <c r="J1186" s="139">
        <v>-1.4388000000000001</v>
      </c>
      <c r="K1186" s="140" t="s">
        <v>483</v>
      </c>
      <c r="L1186" s="139">
        <v>3.5</v>
      </c>
    </row>
    <row r="1187" spans="1:12" ht="13.5" hidden="1" customHeight="1">
      <c r="A1187" s="140" t="s">
        <v>482</v>
      </c>
      <c r="B1187" s="139">
        <v>4</v>
      </c>
      <c r="C1187" s="140" t="s">
        <v>18</v>
      </c>
      <c r="D1187" s="140" t="s">
        <v>19</v>
      </c>
      <c r="E1187" s="139">
        <v>-5.57E-2</v>
      </c>
      <c r="F1187" s="139">
        <v>2.383</v>
      </c>
      <c r="G1187" s="139">
        <v>-1.7340000000000001E-4</v>
      </c>
      <c r="H1187" s="139">
        <v>-5.5000000000000003E-4</v>
      </c>
      <c r="I1187" s="139">
        <v>-2.2000000000000001E-4</v>
      </c>
      <c r="J1187" s="139">
        <v>-2.69754</v>
      </c>
      <c r="K1187" s="140" t="s">
        <v>483</v>
      </c>
      <c r="L1187" s="139">
        <v>4</v>
      </c>
    </row>
    <row r="1188" spans="1:12" ht="13.5" hidden="1" customHeight="1">
      <c r="A1188" s="140" t="s">
        <v>484</v>
      </c>
      <c r="B1188" s="139">
        <v>0</v>
      </c>
      <c r="C1188" s="140" t="s">
        <v>18</v>
      </c>
      <c r="D1188" s="140" t="s">
        <v>19</v>
      </c>
      <c r="E1188" s="139">
        <v>0.1072</v>
      </c>
      <c r="F1188" s="139">
        <v>-3.4864000000000002</v>
      </c>
      <c r="G1188" s="139">
        <v>5.3440000000000003E-5</v>
      </c>
      <c r="H1188" s="139">
        <v>5.6899999999999997E-3</v>
      </c>
      <c r="I1188" s="139">
        <v>1.0740000000000001E-5</v>
      </c>
      <c r="J1188" s="139">
        <v>-2.5866099999999999</v>
      </c>
      <c r="K1188" s="140" t="s">
        <v>485</v>
      </c>
      <c r="L1188" s="139">
        <v>0</v>
      </c>
    </row>
    <row r="1189" spans="1:12" ht="13.5" hidden="1" customHeight="1">
      <c r="A1189" s="140" t="s">
        <v>484</v>
      </c>
      <c r="B1189" s="139">
        <v>0.5</v>
      </c>
      <c r="C1189" s="140" t="s">
        <v>18</v>
      </c>
      <c r="D1189" s="140" t="s">
        <v>19</v>
      </c>
      <c r="E1189" s="139">
        <v>0.1072</v>
      </c>
      <c r="F1189" s="139">
        <v>-2.8329</v>
      </c>
      <c r="G1189" s="139">
        <v>5.3440000000000003E-5</v>
      </c>
      <c r="H1189" s="139">
        <v>5.6899999999999997E-3</v>
      </c>
      <c r="I1189" s="139">
        <v>5.8810000000000001E-6</v>
      </c>
      <c r="J1189" s="139">
        <v>-1.00119</v>
      </c>
      <c r="K1189" s="140" t="s">
        <v>485</v>
      </c>
      <c r="L1189" s="139">
        <v>0.5</v>
      </c>
    </row>
    <row r="1190" spans="1:12" ht="13.5" hidden="1" customHeight="1">
      <c r="A1190" s="140" t="s">
        <v>484</v>
      </c>
      <c r="B1190" s="139">
        <v>1</v>
      </c>
      <c r="C1190" s="140" t="s">
        <v>18</v>
      </c>
      <c r="D1190" s="140" t="s">
        <v>19</v>
      </c>
      <c r="E1190" s="139">
        <v>0.1072</v>
      </c>
      <c r="F1190" s="139">
        <v>-2.1793999999999998</v>
      </c>
      <c r="G1190" s="139">
        <v>5.3440000000000003E-5</v>
      </c>
      <c r="H1190" s="139">
        <v>5.6899999999999997E-3</v>
      </c>
      <c r="I1190" s="139">
        <v>4.403E-6</v>
      </c>
      <c r="J1190" s="139">
        <v>0.25746999999999998</v>
      </c>
      <c r="K1190" s="140" t="s">
        <v>485</v>
      </c>
      <c r="L1190" s="139">
        <v>1</v>
      </c>
    </row>
    <row r="1191" spans="1:12" ht="13.5" hidden="1" customHeight="1">
      <c r="A1191" s="140" t="s">
        <v>484</v>
      </c>
      <c r="B1191" s="139">
        <v>1.5</v>
      </c>
      <c r="C1191" s="140" t="s">
        <v>18</v>
      </c>
      <c r="D1191" s="140" t="s">
        <v>19</v>
      </c>
      <c r="E1191" s="139">
        <v>0.1072</v>
      </c>
      <c r="F1191" s="139">
        <v>-1.5259</v>
      </c>
      <c r="G1191" s="139">
        <v>5.3440000000000003E-5</v>
      </c>
      <c r="H1191" s="139">
        <v>5.6899999999999997E-3</v>
      </c>
      <c r="I1191" s="139">
        <v>2.9249999999999999E-6</v>
      </c>
      <c r="J1191" s="139">
        <v>1.1893899999999999</v>
      </c>
      <c r="K1191" s="140" t="s">
        <v>485</v>
      </c>
      <c r="L1191" s="139">
        <v>1.5</v>
      </c>
    </row>
    <row r="1192" spans="1:12" ht="13.5" hidden="1" customHeight="1">
      <c r="A1192" s="140" t="s">
        <v>484</v>
      </c>
      <c r="B1192" s="139">
        <v>2</v>
      </c>
      <c r="C1192" s="140" t="s">
        <v>18</v>
      </c>
      <c r="D1192" s="140" t="s">
        <v>19</v>
      </c>
      <c r="E1192" s="139">
        <v>0.1072</v>
      </c>
      <c r="F1192" s="139">
        <v>-0.87239999999999995</v>
      </c>
      <c r="G1192" s="139">
        <v>5.3440000000000003E-5</v>
      </c>
      <c r="H1192" s="139">
        <v>5.6899999999999997E-3</v>
      </c>
      <c r="I1192" s="139">
        <v>1.4470000000000001E-6</v>
      </c>
      <c r="J1192" s="139">
        <v>1.7945500000000001</v>
      </c>
      <c r="K1192" s="140" t="s">
        <v>485</v>
      </c>
      <c r="L1192" s="139">
        <v>2</v>
      </c>
    </row>
    <row r="1193" spans="1:12" ht="13.5" hidden="1" customHeight="1">
      <c r="A1193" s="140" t="s">
        <v>484</v>
      </c>
      <c r="B1193" s="139">
        <v>2.5</v>
      </c>
      <c r="C1193" s="140" t="s">
        <v>18</v>
      </c>
      <c r="D1193" s="140" t="s">
        <v>19</v>
      </c>
      <c r="E1193" s="139">
        <v>0.1072</v>
      </c>
      <c r="F1193" s="139">
        <v>-0.21890000000000001</v>
      </c>
      <c r="G1193" s="139">
        <v>5.3440000000000003E-5</v>
      </c>
      <c r="H1193" s="139">
        <v>5.6899999999999997E-3</v>
      </c>
      <c r="I1193" s="139">
        <v>-3.1230000000000002E-8</v>
      </c>
      <c r="J1193" s="139">
        <v>2.0729700000000002</v>
      </c>
      <c r="K1193" s="140" t="s">
        <v>485</v>
      </c>
      <c r="L1193" s="139">
        <v>2.5</v>
      </c>
    </row>
    <row r="1194" spans="1:12" ht="13.5" hidden="1" customHeight="1">
      <c r="A1194" s="140" t="s">
        <v>484</v>
      </c>
      <c r="B1194" s="139">
        <v>3</v>
      </c>
      <c r="C1194" s="140" t="s">
        <v>18</v>
      </c>
      <c r="D1194" s="140" t="s">
        <v>19</v>
      </c>
      <c r="E1194" s="139">
        <v>0.1072</v>
      </c>
      <c r="F1194" s="139">
        <v>0.43459999999999999</v>
      </c>
      <c r="G1194" s="139">
        <v>5.3440000000000003E-5</v>
      </c>
      <c r="H1194" s="139">
        <v>5.6899999999999997E-3</v>
      </c>
      <c r="I1194" s="139">
        <v>-1.5090000000000001E-6</v>
      </c>
      <c r="J1194" s="139">
        <v>2.0804</v>
      </c>
      <c r="K1194" s="140" t="s">
        <v>485</v>
      </c>
      <c r="L1194" s="139">
        <v>3</v>
      </c>
    </row>
    <row r="1195" spans="1:12" ht="13.5" hidden="1" customHeight="1">
      <c r="A1195" s="140" t="s">
        <v>484</v>
      </c>
      <c r="B1195" s="139">
        <v>3.5</v>
      </c>
      <c r="C1195" s="140" t="s">
        <v>18</v>
      </c>
      <c r="D1195" s="140" t="s">
        <v>19</v>
      </c>
      <c r="E1195" s="139">
        <v>0.1072</v>
      </c>
      <c r="F1195" s="139">
        <v>1.0881000000000001</v>
      </c>
      <c r="G1195" s="139">
        <v>5.3440000000000003E-5</v>
      </c>
      <c r="H1195" s="139">
        <v>5.6899999999999997E-3</v>
      </c>
      <c r="I1195" s="139">
        <v>-2.9869999999999999E-6</v>
      </c>
      <c r="J1195" s="139">
        <v>1.8330500000000001</v>
      </c>
      <c r="K1195" s="140" t="s">
        <v>485</v>
      </c>
      <c r="L1195" s="139">
        <v>3.5</v>
      </c>
    </row>
    <row r="1196" spans="1:12" ht="13.5" hidden="1" customHeight="1">
      <c r="A1196" s="140" t="s">
        <v>484</v>
      </c>
      <c r="B1196" s="139">
        <v>4</v>
      </c>
      <c r="C1196" s="140" t="s">
        <v>18</v>
      </c>
      <c r="D1196" s="140" t="s">
        <v>19</v>
      </c>
      <c r="E1196" s="139">
        <v>0.1072</v>
      </c>
      <c r="F1196" s="139">
        <v>1.7416</v>
      </c>
      <c r="G1196" s="139">
        <v>5.3440000000000003E-5</v>
      </c>
      <c r="H1196" s="139">
        <v>5.6899999999999997E-3</v>
      </c>
      <c r="I1196" s="139">
        <v>-4.4649999999999996E-6</v>
      </c>
      <c r="J1196" s="139">
        <v>1.2589600000000001</v>
      </c>
      <c r="K1196" s="140" t="s">
        <v>485</v>
      </c>
      <c r="L1196" s="139">
        <v>4</v>
      </c>
    </row>
    <row r="1197" spans="1:12" ht="13.5" hidden="1" customHeight="1">
      <c r="A1197" s="140" t="s">
        <v>484</v>
      </c>
      <c r="B1197" s="139">
        <v>4.5</v>
      </c>
      <c r="C1197" s="140" t="s">
        <v>18</v>
      </c>
      <c r="D1197" s="140" t="s">
        <v>19</v>
      </c>
      <c r="E1197" s="139">
        <v>0.1072</v>
      </c>
      <c r="F1197" s="139">
        <v>2.3950999999999998</v>
      </c>
      <c r="G1197" s="139">
        <v>5.3440000000000003E-5</v>
      </c>
      <c r="H1197" s="139">
        <v>5.6899999999999997E-3</v>
      </c>
      <c r="I1197" s="139">
        <v>-5.9429999999999997E-6</v>
      </c>
      <c r="J1197" s="139">
        <v>0.35810999999999998</v>
      </c>
      <c r="K1197" s="140" t="s">
        <v>485</v>
      </c>
      <c r="L1197" s="139">
        <v>4.5</v>
      </c>
    </row>
    <row r="1198" spans="1:12" ht="13.5" hidden="1" customHeight="1">
      <c r="A1198" s="140" t="s">
        <v>484</v>
      </c>
      <c r="B1198" s="139">
        <v>5</v>
      </c>
      <c r="C1198" s="140" t="s">
        <v>18</v>
      </c>
      <c r="D1198" s="140" t="s">
        <v>19</v>
      </c>
      <c r="E1198" s="139">
        <v>0.1072</v>
      </c>
      <c r="F1198" s="139">
        <v>3.0486</v>
      </c>
      <c r="G1198" s="139">
        <v>5.3440000000000003E-5</v>
      </c>
      <c r="H1198" s="139">
        <v>5.6899999999999997E-3</v>
      </c>
      <c r="I1198" s="139">
        <v>-7.4209999999999998E-6</v>
      </c>
      <c r="J1198" s="139">
        <v>-0.86948000000000003</v>
      </c>
      <c r="K1198" s="140" t="s">
        <v>485</v>
      </c>
      <c r="L1198" s="139">
        <v>5</v>
      </c>
    </row>
    <row r="1199" spans="1:12" ht="13.5" hidden="1" customHeight="1">
      <c r="A1199" s="140" t="s">
        <v>484</v>
      </c>
      <c r="B1199" s="139">
        <v>5.5</v>
      </c>
      <c r="C1199" s="140" t="s">
        <v>18</v>
      </c>
      <c r="D1199" s="140" t="s">
        <v>19</v>
      </c>
      <c r="E1199" s="139">
        <v>0.1072</v>
      </c>
      <c r="F1199" s="139">
        <v>3.7021000000000002</v>
      </c>
      <c r="G1199" s="139">
        <v>5.3440000000000003E-5</v>
      </c>
      <c r="H1199" s="139">
        <v>5.6899999999999997E-3</v>
      </c>
      <c r="I1199" s="139">
        <v>-8.8990000000000007E-6</v>
      </c>
      <c r="J1199" s="139">
        <v>-2.4238300000000002</v>
      </c>
      <c r="K1199" s="140" t="s">
        <v>485</v>
      </c>
      <c r="L1199" s="139">
        <v>5.5</v>
      </c>
    </row>
    <row r="1200" spans="1:12" ht="13.5" hidden="1" customHeight="1">
      <c r="A1200" s="140" t="s">
        <v>484</v>
      </c>
      <c r="B1200" s="139">
        <v>0</v>
      </c>
      <c r="C1200" s="140" t="s">
        <v>18</v>
      </c>
      <c r="D1200" s="140" t="s">
        <v>19</v>
      </c>
      <c r="E1200" s="139">
        <v>-9.1700000000000004E-2</v>
      </c>
      <c r="F1200" s="139">
        <v>-3.7530999999999999</v>
      </c>
      <c r="G1200" s="139">
        <v>-1.1950000000000001E-5</v>
      </c>
      <c r="H1200" s="139">
        <v>-7.6999999999999996E-4</v>
      </c>
      <c r="I1200" s="139">
        <v>-1.2999999999999999E-4</v>
      </c>
      <c r="J1200" s="139">
        <v>-3.2972899999999998</v>
      </c>
      <c r="K1200" s="140" t="s">
        <v>485</v>
      </c>
      <c r="L1200" s="139">
        <v>0</v>
      </c>
    </row>
    <row r="1201" spans="1:12" ht="13.5" hidden="1" customHeight="1">
      <c r="A1201" s="140" t="s">
        <v>484</v>
      </c>
      <c r="B1201" s="139">
        <v>0.5</v>
      </c>
      <c r="C1201" s="140" t="s">
        <v>18</v>
      </c>
      <c r="D1201" s="140" t="s">
        <v>19</v>
      </c>
      <c r="E1201" s="139">
        <v>-9.1700000000000004E-2</v>
      </c>
      <c r="F1201" s="139">
        <v>-3.0996000000000001</v>
      </c>
      <c r="G1201" s="139">
        <v>-1.1950000000000001E-5</v>
      </c>
      <c r="H1201" s="139">
        <v>-7.6999999999999996E-4</v>
      </c>
      <c r="I1201" s="139">
        <v>-1.2E-4</v>
      </c>
      <c r="J1201" s="139">
        <v>-1.58413</v>
      </c>
      <c r="K1201" s="140" t="s">
        <v>485</v>
      </c>
      <c r="L1201" s="139">
        <v>0.5</v>
      </c>
    </row>
    <row r="1202" spans="1:12" ht="13.5" hidden="1" customHeight="1">
      <c r="A1202" s="140" t="s">
        <v>484</v>
      </c>
      <c r="B1202" s="139">
        <v>1</v>
      </c>
      <c r="C1202" s="140" t="s">
        <v>18</v>
      </c>
      <c r="D1202" s="140" t="s">
        <v>19</v>
      </c>
      <c r="E1202" s="139">
        <v>-9.1700000000000004E-2</v>
      </c>
      <c r="F1202" s="139">
        <v>-2.4460999999999999</v>
      </c>
      <c r="G1202" s="139">
        <v>-1.1950000000000001E-5</v>
      </c>
      <c r="H1202" s="139">
        <v>-7.6999999999999996E-4</v>
      </c>
      <c r="I1202" s="139">
        <v>-1.2E-4</v>
      </c>
      <c r="J1202" s="139">
        <v>-0.19772999999999999</v>
      </c>
      <c r="K1202" s="140" t="s">
        <v>485</v>
      </c>
      <c r="L1202" s="139">
        <v>1</v>
      </c>
    </row>
    <row r="1203" spans="1:12" ht="13.5" hidden="1" customHeight="1">
      <c r="A1203" s="140" t="s">
        <v>484</v>
      </c>
      <c r="B1203" s="139">
        <v>1.5</v>
      </c>
      <c r="C1203" s="140" t="s">
        <v>18</v>
      </c>
      <c r="D1203" s="140" t="s">
        <v>19</v>
      </c>
      <c r="E1203" s="139">
        <v>-9.1700000000000004E-2</v>
      </c>
      <c r="F1203" s="139">
        <v>-1.7926</v>
      </c>
      <c r="G1203" s="139">
        <v>-1.1950000000000001E-5</v>
      </c>
      <c r="H1203" s="139">
        <v>-7.6999999999999996E-4</v>
      </c>
      <c r="I1203" s="139">
        <v>-1.1E-4</v>
      </c>
      <c r="J1203" s="139">
        <v>0.86192999999999997</v>
      </c>
      <c r="K1203" s="140" t="s">
        <v>485</v>
      </c>
      <c r="L1203" s="139">
        <v>1.5</v>
      </c>
    </row>
    <row r="1204" spans="1:12" ht="13.5" hidden="1" customHeight="1">
      <c r="A1204" s="140" t="s">
        <v>484</v>
      </c>
      <c r="B1204" s="139">
        <v>2</v>
      </c>
      <c r="C1204" s="140" t="s">
        <v>18</v>
      </c>
      <c r="D1204" s="140" t="s">
        <v>19</v>
      </c>
      <c r="E1204" s="139">
        <v>-9.1700000000000004E-2</v>
      </c>
      <c r="F1204" s="139">
        <v>-1.1391</v>
      </c>
      <c r="G1204" s="139">
        <v>-1.1950000000000001E-5</v>
      </c>
      <c r="H1204" s="139">
        <v>-7.6999999999999996E-4</v>
      </c>
      <c r="I1204" s="139">
        <v>-1.1E-4</v>
      </c>
      <c r="J1204" s="139">
        <v>1.5889800000000001</v>
      </c>
      <c r="K1204" s="140" t="s">
        <v>485</v>
      </c>
      <c r="L1204" s="139">
        <v>2</v>
      </c>
    </row>
    <row r="1205" spans="1:12" ht="13.5" hidden="1" customHeight="1">
      <c r="A1205" s="140" t="s">
        <v>484</v>
      </c>
      <c r="B1205" s="139">
        <v>2.5</v>
      </c>
      <c r="C1205" s="140" t="s">
        <v>18</v>
      </c>
      <c r="D1205" s="140" t="s">
        <v>19</v>
      </c>
      <c r="E1205" s="139">
        <v>-9.1700000000000004E-2</v>
      </c>
      <c r="F1205" s="139">
        <v>-0.48559999999999998</v>
      </c>
      <c r="G1205" s="139">
        <v>-1.1950000000000001E-5</v>
      </c>
      <c r="H1205" s="139">
        <v>-7.6999999999999996E-4</v>
      </c>
      <c r="I1205" s="139">
        <v>-1.3999999999999999E-4</v>
      </c>
      <c r="J1205" s="139">
        <v>1.9767600000000001</v>
      </c>
      <c r="K1205" s="140" t="s">
        <v>485</v>
      </c>
      <c r="L1205" s="139">
        <v>2.5</v>
      </c>
    </row>
    <row r="1206" spans="1:12" ht="13.5" hidden="1" customHeight="1">
      <c r="A1206" s="140" t="s">
        <v>484</v>
      </c>
      <c r="B1206" s="139">
        <v>3</v>
      </c>
      <c r="C1206" s="140" t="s">
        <v>18</v>
      </c>
      <c r="D1206" s="140" t="s">
        <v>19</v>
      </c>
      <c r="E1206" s="139">
        <v>-9.1700000000000004E-2</v>
      </c>
      <c r="F1206" s="139">
        <v>0.16789999999999999</v>
      </c>
      <c r="G1206" s="139">
        <v>-1.1950000000000001E-5</v>
      </c>
      <c r="H1206" s="139">
        <v>-7.6999999999999996E-4</v>
      </c>
      <c r="I1206" s="139">
        <v>-1.6000000000000001E-4</v>
      </c>
      <c r="J1206" s="139">
        <v>1.9876100000000001</v>
      </c>
      <c r="K1206" s="140" t="s">
        <v>485</v>
      </c>
      <c r="L1206" s="139">
        <v>3</v>
      </c>
    </row>
    <row r="1207" spans="1:12" ht="13.5" hidden="1" customHeight="1">
      <c r="A1207" s="140" t="s">
        <v>484</v>
      </c>
      <c r="B1207" s="139">
        <v>3.5</v>
      </c>
      <c r="C1207" s="140" t="s">
        <v>18</v>
      </c>
      <c r="D1207" s="140" t="s">
        <v>19</v>
      </c>
      <c r="E1207" s="139">
        <v>-9.1700000000000004E-2</v>
      </c>
      <c r="F1207" s="139">
        <v>0.82140000000000002</v>
      </c>
      <c r="G1207" s="139">
        <v>-1.1950000000000001E-5</v>
      </c>
      <c r="H1207" s="139">
        <v>-7.6999999999999996E-4</v>
      </c>
      <c r="I1207" s="139">
        <v>-1.8000000000000001E-4</v>
      </c>
      <c r="J1207" s="139">
        <v>1.60693</v>
      </c>
      <c r="K1207" s="140" t="s">
        <v>485</v>
      </c>
      <c r="L1207" s="139">
        <v>3.5</v>
      </c>
    </row>
    <row r="1208" spans="1:12" ht="13.5" hidden="1" customHeight="1">
      <c r="A1208" s="140" t="s">
        <v>484</v>
      </c>
      <c r="B1208" s="139">
        <v>4</v>
      </c>
      <c r="C1208" s="140" t="s">
        <v>18</v>
      </c>
      <c r="D1208" s="140" t="s">
        <v>19</v>
      </c>
      <c r="E1208" s="139">
        <v>-9.1700000000000004E-2</v>
      </c>
      <c r="F1208" s="139">
        <v>1.4749000000000001</v>
      </c>
      <c r="G1208" s="139">
        <v>-1.1950000000000001E-5</v>
      </c>
      <c r="H1208" s="139">
        <v>-7.6999999999999996E-4</v>
      </c>
      <c r="I1208" s="139">
        <v>-2.1000000000000001E-4</v>
      </c>
      <c r="J1208" s="139">
        <v>0.89949000000000001</v>
      </c>
      <c r="K1208" s="140" t="s">
        <v>485</v>
      </c>
      <c r="L1208" s="139">
        <v>4</v>
      </c>
    </row>
    <row r="1209" spans="1:12" ht="13.5" hidden="1" customHeight="1">
      <c r="A1209" s="140" t="s">
        <v>484</v>
      </c>
      <c r="B1209" s="139">
        <v>4.5</v>
      </c>
      <c r="C1209" s="140" t="s">
        <v>18</v>
      </c>
      <c r="D1209" s="140" t="s">
        <v>19</v>
      </c>
      <c r="E1209" s="139">
        <v>-9.1700000000000004E-2</v>
      </c>
      <c r="F1209" s="139">
        <v>2.1284000000000001</v>
      </c>
      <c r="G1209" s="139">
        <v>-1.1950000000000001E-5</v>
      </c>
      <c r="H1209" s="139">
        <v>-7.6999999999999996E-4</v>
      </c>
      <c r="I1209" s="139">
        <v>-2.3000000000000001E-4</v>
      </c>
      <c r="J1209" s="139">
        <v>-0.13469</v>
      </c>
      <c r="K1209" s="140" t="s">
        <v>485</v>
      </c>
      <c r="L1209" s="139">
        <v>4.5</v>
      </c>
    </row>
    <row r="1210" spans="1:12" ht="13.5" hidden="1" customHeight="1">
      <c r="A1210" s="140" t="s">
        <v>484</v>
      </c>
      <c r="B1210" s="139">
        <v>5</v>
      </c>
      <c r="C1210" s="140" t="s">
        <v>18</v>
      </c>
      <c r="D1210" s="140" t="s">
        <v>19</v>
      </c>
      <c r="E1210" s="139">
        <v>-9.1700000000000004E-2</v>
      </c>
      <c r="F1210" s="139">
        <v>2.7818999999999998</v>
      </c>
      <c r="G1210" s="139">
        <v>-1.1950000000000001E-5</v>
      </c>
      <c r="H1210" s="139">
        <v>-7.6999999999999996E-4</v>
      </c>
      <c r="I1210" s="139">
        <v>-2.5999999999999998E-4</v>
      </c>
      <c r="J1210" s="139">
        <v>-1.4956199999999999</v>
      </c>
      <c r="K1210" s="140" t="s">
        <v>485</v>
      </c>
      <c r="L1210" s="139">
        <v>5</v>
      </c>
    </row>
    <row r="1211" spans="1:12" ht="13.5" hidden="1" customHeight="1">
      <c r="A1211" s="140" t="s">
        <v>484</v>
      </c>
      <c r="B1211" s="139">
        <v>5.5</v>
      </c>
      <c r="C1211" s="140" t="s">
        <v>18</v>
      </c>
      <c r="D1211" s="140" t="s">
        <v>19</v>
      </c>
      <c r="E1211" s="139">
        <v>-9.1700000000000004E-2</v>
      </c>
      <c r="F1211" s="139">
        <v>3.4354</v>
      </c>
      <c r="G1211" s="139">
        <v>-1.1950000000000001E-5</v>
      </c>
      <c r="H1211" s="139">
        <v>-7.6999999999999996E-4</v>
      </c>
      <c r="I1211" s="139">
        <v>-2.7999999999999998E-4</v>
      </c>
      <c r="J1211" s="139">
        <v>-3.1833100000000001</v>
      </c>
      <c r="K1211" s="140" t="s">
        <v>485</v>
      </c>
      <c r="L1211" s="139">
        <v>5.5</v>
      </c>
    </row>
    <row r="1212" spans="1:12" ht="13.5" hidden="1" customHeight="1">
      <c r="A1212" s="140" t="s">
        <v>486</v>
      </c>
      <c r="B1212" s="139">
        <v>0</v>
      </c>
      <c r="C1212" s="140" t="s">
        <v>18</v>
      </c>
      <c r="D1212" s="140" t="s">
        <v>19</v>
      </c>
      <c r="E1212" s="139">
        <v>8.5099999999999995E-2</v>
      </c>
      <c r="F1212" s="139">
        <v>-1.4259999999999999</v>
      </c>
      <c r="G1212" s="139">
        <v>1.2990000000000001E-4</v>
      </c>
      <c r="H1212" s="139">
        <v>2.5000000000000001E-3</v>
      </c>
      <c r="I1212" s="139">
        <v>7.1000000000000002E-4</v>
      </c>
      <c r="J1212" s="139">
        <v>-1.2557400000000001</v>
      </c>
      <c r="K1212" s="140" t="s">
        <v>487</v>
      </c>
      <c r="L1212" s="139">
        <v>0</v>
      </c>
    </row>
    <row r="1213" spans="1:12" ht="13.5" hidden="1" customHeight="1">
      <c r="A1213" s="140" t="s">
        <v>486</v>
      </c>
      <c r="B1213" s="139">
        <v>0.5</v>
      </c>
      <c r="C1213" s="140" t="s">
        <v>18</v>
      </c>
      <c r="D1213" s="140" t="s">
        <v>19</v>
      </c>
      <c r="E1213" s="139">
        <v>8.5099999999999995E-2</v>
      </c>
      <c r="F1213" s="139">
        <v>-0.77249999999999996</v>
      </c>
      <c r="G1213" s="139">
        <v>1.2990000000000001E-4</v>
      </c>
      <c r="H1213" s="139">
        <v>2.5000000000000001E-3</v>
      </c>
      <c r="I1213" s="139">
        <v>6.4999999999999997E-4</v>
      </c>
      <c r="J1213" s="139">
        <v>-0.70609999999999995</v>
      </c>
      <c r="K1213" s="140" t="s">
        <v>487</v>
      </c>
      <c r="L1213" s="139">
        <v>0.5</v>
      </c>
    </row>
    <row r="1214" spans="1:12" ht="13.5" hidden="1" customHeight="1">
      <c r="A1214" s="140" t="s">
        <v>486</v>
      </c>
      <c r="B1214" s="139">
        <v>1</v>
      </c>
      <c r="C1214" s="140" t="s">
        <v>18</v>
      </c>
      <c r="D1214" s="140" t="s">
        <v>19</v>
      </c>
      <c r="E1214" s="139">
        <v>8.5099999999999995E-2</v>
      </c>
      <c r="F1214" s="139">
        <v>-0.11899999999999999</v>
      </c>
      <c r="G1214" s="139">
        <v>1.2990000000000001E-4</v>
      </c>
      <c r="H1214" s="139">
        <v>2.5000000000000001E-3</v>
      </c>
      <c r="I1214" s="139">
        <v>5.8E-4</v>
      </c>
      <c r="J1214" s="139">
        <v>-0.48320000000000002</v>
      </c>
      <c r="K1214" s="140" t="s">
        <v>487</v>
      </c>
      <c r="L1214" s="139">
        <v>1</v>
      </c>
    </row>
    <row r="1215" spans="1:12" ht="13.5" hidden="1" customHeight="1">
      <c r="A1215" s="140" t="s">
        <v>486</v>
      </c>
      <c r="B1215" s="139">
        <v>1.5</v>
      </c>
      <c r="C1215" s="140" t="s">
        <v>18</v>
      </c>
      <c r="D1215" s="140" t="s">
        <v>19</v>
      </c>
      <c r="E1215" s="139">
        <v>8.5099999999999995E-2</v>
      </c>
      <c r="F1215" s="139">
        <v>0.53449999999999998</v>
      </c>
      <c r="G1215" s="139">
        <v>1.2990000000000001E-4</v>
      </c>
      <c r="H1215" s="139">
        <v>2.5000000000000001E-3</v>
      </c>
      <c r="I1215" s="139">
        <v>5.1999999999999995E-4</v>
      </c>
      <c r="J1215" s="139">
        <v>-0.58704999999999996</v>
      </c>
      <c r="K1215" s="140" t="s">
        <v>487</v>
      </c>
      <c r="L1215" s="139">
        <v>1.5</v>
      </c>
    </row>
    <row r="1216" spans="1:12" ht="13.5" hidden="1" customHeight="1">
      <c r="A1216" s="140" t="s">
        <v>486</v>
      </c>
      <c r="B1216" s="139">
        <v>2</v>
      </c>
      <c r="C1216" s="140" t="s">
        <v>18</v>
      </c>
      <c r="D1216" s="140" t="s">
        <v>19</v>
      </c>
      <c r="E1216" s="139">
        <v>8.5099999999999995E-2</v>
      </c>
      <c r="F1216" s="139">
        <v>1.1879999999999999</v>
      </c>
      <c r="G1216" s="139">
        <v>1.2990000000000001E-4</v>
      </c>
      <c r="H1216" s="139">
        <v>2.5000000000000001E-3</v>
      </c>
      <c r="I1216" s="139">
        <v>4.8000000000000001E-4</v>
      </c>
      <c r="J1216" s="139">
        <v>-0.73706000000000005</v>
      </c>
      <c r="K1216" s="140" t="s">
        <v>487</v>
      </c>
      <c r="L1216" s="139">
        <v>2</v>
      </c>
    </row>
    <row r="1217" spans="1:12" ht="13.5" hidden="1" customHeight="1">
      <c r="A1217" s="140" t="s">
        <v>486</v>
      </c>
      <c r="B1217" s="139">
        <v>2.5</v>
      </c>
      <c r="C1217" s="140" t="s">
        <v>18</v>
      </c>
      <c r="D1217" s="140" t="s">
        <v>19</v>
      </c>
      <c r="E1217" s="139">
        <v>8.5099999999999995E-2</v>
      </c>
      <c r="F1217" s="139">
        <v>1.8414999999999999</v>
      </c>
      <c r="G1217" s="139">
        <v>1.2990000000000001E-4</v>
      </c>
      <c r="H1217" s="139">
        <v>2.5000000000000001E-3</v>
      </c>
      <c r="I1217" s="139">
        <v>5.1000000000000004E-4</v>
      </c>
      <c r="J1217" s="139">
        <v>-1.1509199999999999</v>
      </c>
      <c r="K1217" s="140" t="s">
        <v>487</v>
      </c>
      <c r="L1217" s="139">
        <v>2.5</v>
      </c>
    </row>
    <row r="1218" spans="1:12" ht="13.5" hidden="1" customHeight="1">
      <c r="A1218" s="140" t="s">
        <v>486</v>
      </c>
      <c r="B1218" s="139">
        <v>3</v>
      </c>
      <c r="C1218" s="140" t="s">
        <v>18</v>
      </c>
      <c r="D1218" s="140" t="s">
        <v>19</v>
      </c>
      <c r="E1218" s="139">
        <v>8.5099999999999995E-2</v>
      </c>
      <c r="F1218" s="139">
        <v>2.4950000000000001</v>
      </c>
      <c r="G1218" s="139">
        <v>1.2990000000000001E-4</v>
      </c>
      <c r="H1218" s="139">
        <v>2.5000000000000001E-3</v>
      </c>
      <c r="I1218" s="139">
        <v>5.2999999999999998E-4</v>
      </c>
      <c r="J1218" s="139">
        <v>-1.8915299999999999</v>
      </c>
      <c r="K1218" s="140" t="s">
        <v>487</v>
      </c>
      <c r="L1218" s="139">
        <v>3</v>
      </c>
    </row>
    <row r="1219" spans="1:12" ht="13.5" hidden="1" customHeight="1">
      <c r="A1219" s="140" t="s">
        <v>486</v>
      </c>
      <c r="B1219" s="139">
        <v>0</v>
      </c>
      <c r="C1219" s="140" t="s">
        <v>18</v>
      </c>
      <c r="D1219" s="140" t="s">
        <v>19</v>
      </c>
      <c r="E1219" s="139">
        <v>-9.6000000000000002E-2</v>
      </c>
      <c r="F1219" s="139">
        <v>-2.113</v>
      </c>
      <c r="G1219" s="139">
        <v>-7.1169999999999998E-5</v>
      </c>
      <c r="H1219" s="139">
        <v>-9.2499999999999995E-3</v>
      </c>
      <c r="I1219" s="139">
        <v>2.3379999999999999E-6</v>
      </c>
      <c r="J1219" s="139">
        <v>-2.3491300000000002</v>
      </c>
      <c r="K1219" s="140" t="s">
        <v>487</v>
      </c>
      <c r="L1219" s="139">
        <v>0</v>
      </c>
    </row>
    <row r="1220" spans="1:12" ht="13.5" hidden="1" customHeight="1">
      <c r="A1220" s="140" t="s">
        <v>486</v>
      </c>
      <c r="B1220" s="139">
        <v>0.5</v>
      </c>
      <c r="C1220" s="140" t="s">
        <v>18</v>
      </c>
      <c r="D1220" s="140" t="s">
        <v>19</v>
      </c>
      <c r="E1220" s="139">
        <v>-9.6000000000000002E-2</v>
      </c>
      <c r="F1220" s="139">
        <v>-1.4595</v>
      </c>
      <c r="G1220" s="139">
        <v>-7.1169999999999998E-5</v>
      </c>
      <c r="H1220" s="139">
        <v>-9.2499999999999995E-3</v>
      </c>
      <c r="I1220" s="139">
        <v>-9.9189999999999994E-6</v>
      </c>
      <c r="J1220" s="139">
        <v>-1.4559800000000001</v>
      </c>
      <c r="K1220" s="140" t="s">
        <v>487</v>
      </c>
      <c r="L1220" s="139">
        <v>0.5</v>
      </c>
    </row>
    <row r="1221" spans="1:12" ht="13.5" hidden="1" customHeight="1">
      <c r="A1221" s="140" t="s">
        <v>486</v>
      </c>
      <c r="B1221" s="139">
        <v>1</v>
      </c>
      <c r="C1221" s="140" t="s">
        <v>18</v>
      </c>
      <c r="D1221" s="140" t="s">
        <v>19</v>
      </c>
      <c r="E1221" s="139">
        <v>-9.6000000000000002E-2</v>
      </c>
      <c r="F1221" s="139">
        <v>-0.80600000000000005</v>
      </c>
      <c r="G1221" s="139">
        <v>-7.1169999999999998E-5</v>
      </c>
      <c r="H1221" s="139">
        <v>-9.2499999999999995E-3</v>
      </c>
      <c r="I1221" s="139">
        <v>-2.2180000000000001E-5</v>
      </c>
      <c r="J1221" s="139">
        <v>-0.88958999999999999</v>
      </c>
      <c r="K1221" s="140" t="s">
        <v>487</v>
      </c>
      <c r="L1221" s="139">
        <v>1</v>
      </c>
    </row>
    <row r="1222" spans="1:12" ht="13.5" hidden="1" customHeight="1">
      <c r="A1222" s="140" t="s">
        <v>486</v>
      </c>
      <c r="B1222" s="139">
        <v>1.5</v>
      </c>
      <c r="C1222" s="140" t="s">
        <v>18</v>
      </c>
      <c r="D1222" s="140" t="s">
        <v>19</v>
      </c>
      <c r="E1222" s="139">
        <v>-9.6000000000000002E-2</v>
      </c>
      <c r="F1222" s="139">
        <v>-0.1525</v>
      </c>
      <c r="G1222" s="139">
        <v>-7.1169999999999998E-5</v>
      </c>
      <c r="H1222" s="139">
        <v>-9.2499999999999995E-3</v>
      </c>
      <c r="I1222" s="139">
        <v>-3.4430000000000001E-5</v>
      </c>
      <c r="J1222" s="139">
        <v>-0.64995000000000003</v>
      </c>
      <c r="K1222" s="140" t="s">
        <v>487</v>
      </c>
      <c r="L1222" s="139">
        <v>1.5</v>
      </c>
    </row>
    <row r="1223" spans="1:12" ht="13.5" hidden="1" customHeight="1">
      <c r="A1223" s="140" t="s">
        <v>486</v>
      </c>
      <c r="B1223" s="139">
        <v>2</v>
      </c>
      <c r="C1223" s="140" t="s">
        <v>18</v>
      </c>
      <c r="D1223" s="140" t="s">
        <v>19</v>
      </c>
      <c r="E1223" s="139">
        <v>-9.6000000000000002E-2</v>
      </c>
      <c r="F1223" s="139">
        <v>0.501</v>
      </c>
      <c r="G1223" s="139">
        <v>-7.1169999999999998E-5</v>
      </c>
      <c r="H1223" s="139">
        <v>-9.2499999999999995E-3</v>
      </c>
      <c r="I1223" s="139">
        <v>-4.6690000000000002E-5</v>
      </c>
      <c r="J1223" s="139">
        <v>-1.0176499999999999</v>
      </c>
      <c r="K1223" s="140" t="s">
        <v>487</v>
      </c>
      <c r="L1223" s="139">
        <v>2</v>
      </c>
    </row>
    <row r="1224" spans="1:12" ht="13.5" hidden="1" customHeight="1">
      <c r="A1224" s="140" t="s">
        <v>486</v>
      </c>
      <c r="B1224" s="139">
        <v>2.5</v>
      </c>
      <c r="C1224" s="140" t="s">
        <v>18</v>
      </c>
      <c r="D1224" s="140" t="s">
        <v>19</v>
      </c>
      <c r="E1224" s="139">
        <v>-9.6000000000000002E-2</v>
      </c>
      <c r="F1224" s="139">
        <v>1.1545000000000001</v>
      </c>
      <c r="G1224" s="139">
        <v>-7.1169999999999998E-5</v>
      </c>
      <c r="H1224" s="139">
        <v>-9.2499999999999995E-3</v>
      </c>
      <c r="I1224" s="139">
        <v>-5.8950000000000003E-5</v>
      </c>
      <c r="J1224" s="139">
        <v>-1.7749999999999999</v>
      </c>
      <c r="K1224" s="140" t="s">
        <v>487</v>
      </c>
      <c r="L1224" s="139">
        <v>2.5</v>
      </c>
    </row>
    <row r="1225" spans="1:12" ht="13.5" hidden="1" customHeight="1">
      <c r="A1225" s="140" t="s">
        <v>486</v>
      </c>
      <c r="B1225" s="139">
        <v>3</v>
      </c>
      <c r="C1225" s="140" t="s">
        <v>18</v>
      </c>
      <c r="D1225" s="140" t="s">
        <v>19</v>
      </c>
      <c r="E1225" s="139">
        <v>-9.6000000000000002E-2</v>
      </c>
      <c r="F1225" s="139">
        <v>1.8080000000000001</v>
      </c>
      <c r="G1225" s="139">
        <v>-7.1169999999999998E-5</v>
      </c>
      <c r="H1225" s="139">
        <v>-9.2499999999999995E-3</v>
      </c>
      <c r="I1225" s="139">
        <v>-7.4800000000000002E-5</v>
      </c>
      <c r="J1225" s="139">
        <v>-2.8591099999999998</v>
      </c>
      <c r="K1225" s="140" t="s">
        <v>487</v>
      </c>
      <c r="L1225" s="139">
        <v>3</v>
      </c>
    </row>
    <row r="1226" spans="1:12" ht="13.5" hidden="1" customHeight="1">
      <c r="A1226" s="140" t="s">
        <v>488</v>
      </c>
      <c r="B1226" s="139">
        <v>0</v>
      </c>
      <c r="C1226" s="140" t="s">
        <v>18</v>
      </c>
      <c r="D1226" s="140" t="s">
        <v>19</v>
      </c>
      <c r="E1226" s="139">
        <v>8.1100000000000005E-2</v>
      </c>
      <c r="F1226" s="139">
        <v>-3.9977999999999998</v>
      </c>
      <c r="G1226" s="139">
        <v>5.8149999999999997E-5</v>
      </c>
      <c r="H1226" s="139">
        <v>3.7339999999999998E-2</v>
      </c>
      <c r="I1226" s="139">
        <v>-4.7729999999999999E-5</v>
      </c>
      <c r="J1226" s="139">
        <v>-3.3547099999999999</v>
      </c>
      <c r="K1226" s="140" t="s">
        <v>489</v>
      </c>
      <c r="L1226" s="139">
        <v>0</v>
      </c>
    </row>
    <row r="1227" spans="1:12" ht="13.5" hidden="1" customHeight="1">
      <c r="A1227" s="140" t="s">
        <v>488</v>
      </c>
      <c r="B1227" s="139">
        <v>0.5</v>
      </c>
      <c r="C1227" s="140" t="s">
        <v>18</v>
      </c>
      <c r="D1227" s="140" t="s">
        <v>19</v>
      </c>
      <c r="E1227" s="139">
        <v>8.1100000000000005E-2</v>
      </c>
      <c r="F1227" s="139">
        <v>-3.3443000000000001</v>
      </c>
      <c r="G1227" s="139">
        <v>5.8149999999999997E-5</v>
      </c>
      <c r="H1227" s="139">
        <v>3.7339999999999998E-2</v>
      </c>
      <c r="I1227" s="139">
        <v>-3.9820000000000002E-5</v>
      </c>
      <c r="J1227" s="139">
        <v>-1.5192000000000001</v>
      </c>
      <c r="K1227" s="140" t="s">
        <v>489</v>
      </c>
      <c r="L1227" s="139">
        <v>0.5</v>
      </c>
    </row>
    <row r="1228" spans="1:12" ht="13.5" hidden="1" customHeight="1">
      <c r="A1228" s="140" t="s">
        <v>488</v>
      </c>
      <c r="B1228" s="139">
        <v>1</v>
      </c>
      <c r="C1228" s="140" t="s">
        <v>18</v>
      </c>
      <c r="D1228" s="140" t="s">
        <v>19</v>
      </c>
      <c r="E1228" s="139">
        <v>8.1100000000000005E-2</v>
      </c>
      <c r="F1228" s="139">
        <v>-2.6907999999999999</v>
      </c>
      <c r="G1228" s="139">
        <v>5.8149999999999997E-5</v>
      </c>
      <c r="H1228" s="139">
        <v>3.7339999999999998E-2</v>
      </c>
      <c r="I1228" s="139">
        <v>-3.1919999999999999E-5</v>
      </c>
      <c r="J1228" s="139">
        <v>-1.0449999999999999E-2</v>
      </c>
      <c r="K1228" s="140" t="s">
        <v>489</v>
      </c>
      <c r="L1228" s="139">
        <v>1</v>
      </c>
    </row>
    <row r="1229" spans="1:12" ht="13.5" hidden="1" customHeight="1">
      <c r="A1229" s="140" t="s">
        <v>488</v>
      </c>
      <c r="B1229" s="139">
        <v>1.5</v>
      </c>
      <c r="C1229" s="140" t="s">
        <v>18</v>
      </c>
      <c r="D1229" s="140" t="s">
        <v>19</v>
      </c>
      <c r="E1229" s="139">
        <v>8.1100000000000005E-2</v>
      </c>
      <c r="F1229" s="139">
        <v>-2.0373000000000001</v>
      </c>
      <c r="G1229" s="139">
        <v>5.8149999999999997E-5</v>
      </c>
      <c r="H1229" s="139">
        <v>3.7339999999999998E-2</v>
      </c>
      <c r="I1229" s="139">
        <v>-2.402E-5</v>
      </c>
      <c r="J1229" s="139">
        <v>1.1755899999999999</v>
      </c>
      <c r="K1229" s="140" t="s">
        <v>489</v>
      </c>
      <c r="L1229" s="139">
        <v>1.5</v>
      </c>
    </row>
    <row r="1230" spans="1:12" ht="13.5" hidden="1" customHeight="1">
      <c r="A1230" s="140" t="s">
        <v>488</v>
      </c>
      <c r="B1230" s="139">
        <v>2</v>
      </c>
      <c r="C1230" s="140" t="s">
        <v>18</v>
      </c>
      <c r="D1230" s="140" t="s">
        <v>19</v>
      </c>
      <c r="E1230" s="139">
        <v>8.1100000000000005E-2</v>
      </c>
      <c r="F1230" s="139">
        <v>-1.3837999999999999</v>
      </c>
      <c r="G1230" s="139">
        <v>5.8149999999999997E-5</v>
      </c>
      <c r="H1230" s="139">
        <v>3.7339999999999998E-2</v>
      </c>
      <c r="I1230" s="139">
        <v>-1.611E-5</v>
      </c>
      <c r="J1230" s="139">
        <v>2.0413800000000002</v>
      </c>
      <c r="K1230" s="140" t="s">
        <v>489</v>
      </c>
      <c r="L1230" s="139">
        <v>2</v>
      </c>
    </row>
    <row r="1231" spans="1:12" ht="13.5" hidden="1" customHeight="1">
      <c r="A1231" s="140" t="s">
        <v>488</v>
      </c>
      <c r="B1231" s="139">
        <v>2.5</v>
      </c>
      <c r="C1231" s="140" t="s">
        <v>18</v>
      </c>
      <c r="D1231" s="140" t="s">
        <v>19</v>
      </c>
      <c r="E1231" s="139">
        <v>8.1100000000000005E-2</v>
      </c>
      <c r="F1231" s="139">
        <v>-0.73029999999999995</v>
      </c>
      <c r="G1231" s="139">
        <v>5.8149999999999997E-5</v>
      </c>
      <c r="H1231" s="139">
        <v>3.7339999999999998E-2</v>
      </c>
      <c r="I1231" s="139">
        <v>-8.2099999999999993E-6</v>
      </c>
      <c r="J1231" s="139">
        <v>2.5989800000000001</v>
      </c>
      <c r="K1231" s="140" t="s">
        <v>489</v>
      </c>
      <c r="L1231" s="139">
        <v>2.5</v>
      </c>
    </row>
    <row r="1232" spans="1:12" ht="13.5" hidden="1" customHeight="1">
      <c r="A1232" s="140" t="s">
        <v>488</v>
      </c>
      <c r="B1232" s="139">
        <v>3</v>
      </c>
      <c r="C1232" s="140" t="s">
        <v>18</v>
      </c>
      <c r="D1232" s="140" t="s">
        <v>19</v>
      </c>
      <c r="E1232" s="139">
        <v>8.1100000000000005E-2</v>
      </c>
      <c r="F1232" s="139">
        <v>-7.6799999999999993E-2</v>
      </c>
      <c r="G1232" s="139">
        <v>5.8149999999999997E-5</v>
      </c>
      <c r="H1232" s="139">
        <v>3.7339999999999998E-2</v>
      </c>
      <c r="I1232" s="139">
        <v>-3.065E-7</v>
      </c>
      <c r="J1232" s="139">
        <v>2.9680499999999999</v>
      </c>
      <c r="K1232" s="140" t="s">
        <v>489</v>
      </c>
      <c r="L1232" s="139">
        <v>3</v>
      </c>
    </row>
    <row r="1233" spans="1:12" ht="13.5" hidden="1" customHeight="1">
      <c r="A1233" s="140" t="s">
        <v>488</v>
      </c>
      <c r="B1233" s="139">
        <v>3.5</v>
      </c>
      <c r="C1233" s="140" t="s">
        <v>18</v>
      </c>
      <c r="D1233" s="140" t="s">
        <v>19</v>
      </c>
      <c r="E1233" s="139">
        <v>8.1100000000000005E-2</v>
      </c>
      <c r="F1233" s="139">
        <v>0.57669999999999999</v>
      </c>
      <c r="G1233" s="139">
        <v>5.8149999999999997E-5</v>
      </c>
      <c r="H1233" s="139">
        <v>3.7339999999999998E-2</v>
      </c>
      <c r="I1233" s="139">
        <v>7.5970000000000003E-6</v>
      </c>
      <c r="J1233" s="139">
        <v>3.0103800000000001</v>
      </c>
      <c r="K1233" s="140" t="s">
        <v>489</v>
      </c>
      <c r="L1233" s="139">
        <v>3.5</v>
      </c>
    </row>
    <row r="1234" spans="1:12" ht="13.5" hidden="1" customHeight="1">
      <c r="A1234" s="140" t="s">
        <v>488</v>
      </c>
      <c r="B1234" s="139">
        <v>4</v>
      </c>
      <c r="C1234" s="140" t="s">
        <v>18</v>
      </c>
      <c r="D1234" s="140" t="s">
        <v>19</v>
      </c>
      <c r="E1234" s="139">
        <v>8.1100000000000005E-2</v>
      </c>
      <c r="F1234" s="139">
        <v>1.2302</v>
      </c>
      <c r="G1234" s="139">
        <v>5.8149999999999997E-5</v>
      </c>
      <c r="H1234" s="139">
        <v>3.7339999999999998E-2</v>
      </c>
      <c r="I1234" s="139">
        <v>1.5500000000000001E-5</v>
      </c>
      <c r="J1234" s="139">
        <v>2.7259500000000001</v>
      </c>
      <c r="K1234" s="140" t="s">
        <v>489</v>
      </c>
      <c r="L1234" s="139">
        <v>4</v>
      </c>
    </row>
    <row r="1235" spans="1:12" ht="13.5" hidden="1" customHeight="1">
      <c r="A1235" s="140" t="s">
        <v>488</v>
      </c>
      <c r="B1235" s="139">
        <v>4.5</v>
      </c>
      <c r="C1235" s="140" t="s">
        <v>18</v>
      </c>
      <c r="D1235" s="140" t="s">
        <v>19</v>
      </c>
      <c r="E1235" s="139">
        <v>8.1100000000000005E-2</v>
      </c>
      <c r="F1235" s="139">
        <v>1.8836999999999999</v>
      </c>
      <c r="G1235" s="139">
        <v>5.8149999999999997E-5</v>
      </c>
      <c r="H1235" s="139">
        <v>3.7339999999999998E-2</v>
      </c>
      <c r="I1235" s="139">
        <v>2.34E-5</v>
      </c>
      <c r="J1235" s="139">
        <v>2.1192700000000002</v>
      </c>
      <c r="K1235" s="140" t="s">
        <v>489</v>
      </c>
      <c r="L1235" s="139">
        <v>4.5</v>
      </c>
    </row>
    <row r="1236" spans="1:12" ht="13.5" hidden="1" customHeight="1">
      <c r="A1236" s="140" t="s">
        <v>488</v>
      </c>
      <c r="B1236" s="139">
        <v>5</v>
      </c>
      <c r="C1236" s="140" t="s">
        <v>18</v>
      </c>
      <c r="D1236" s="140" t="s">
        <v>19</v>
      </c>
      <c r="E1236" s="139">
        <v>8.1100000000000005E-2</v>
      </c>
      <c r="F1236" s="139">
        <v>2.5371999999999999</v>
      </c>
      <c r="G1236" s="139">
        <v>5.8149999999999997E-5</v>
      </c>
      <c r="H1236" s="139">
        <v>3.7339999999999998E-2</v>
      </c>
      <c r="I1236" s="139">
        <v>3.1309999999999997E-5</v>
      </c>
      <c r="J1236" s="139">
        <v>1.1882299999999999</v>
      </c>
      <c r="K1236" s="140" t="s">
        <v>489</v>
      </c>
      <c r="L1236" s="139">
        <v>5</v>
      </c>
    </row>
    <row r="1237" spans="1:12" ht="13.5" hidden="1" customHeight="1">
      <c r="A1237" s="140" t="s">
        <v>488</v>
      </c>
      <c r="B1237" s="139">
        <v>5.5</v>
      </c>
      <c r="C1237" s="140" t="s">
        <v>18</v>
      </c>
      <c r="D1237" s="140" t="s">
        <v>19</v>
      </c>
      <c r="E1237" s="139">
        <v>8.1100000000000005E-2</v>
      </c>
      <c r="F1237" s="139">
        <v>3.1907000000000001</v>
      </c>
      <c r="G1237" s="139">
        <v>5.8149999999999997E-5</v>
      </c>
      <c r="H1237" s="139">
        <v>3.7339999999999998E-2</v>
      </c>
      <c r="I1237" s="139">
        <v>3.9209999999999999E-5</v>
      </c>
      <c r="J1237" s="139">
        <v>-6.9559999999999997E-2</v>
      </c>
      <c r="K1237" s="140" t="s">
        <v>489</v>
      </c>
      <c r="L1237" s="139">
        <v>5.5</v>
      </c>
    </row>
    <row r="1238" spans="1:12" ht="13.5" hidden="1" customHeight="1">
      <c r="A1238" s="140" t="s">
        <v>488</v>
      </c>
      <c r="B1238" s="139">
        <v>6</v>
      </c>
      <c r="C1238" s="140" t="s">
        <v>18</v>
      </c>
      <c r="D1238" s="140" t="s">
        <v>19</v>
      </c>
      <c r="E1238" s="139">
        <v>8.1100000000000005E-2</v>
      </c>
      <c r="F1238" s="139">
        <v>3.8441999999999998</v>
      </c>
      <c r="G1238" s="139">
        <v>5.8149999999999997E-5</v>
      </c>
      <c r="H1238" s="139">
        <v>3.7339999999999998E-2</v>
      </c>
      <c r="I1238" s="139">
        <v>4.7110000000000001E-5</v>
      </c>
      <c r="J1238" s="139">
        <v>-1.6540999999999999</v>
      </c>
      <c r="K1238" s="140" t="s">
        <v>489</v>
      </c>
      <c r="L1238" s="139">
        <v>6</v>
      </c>
    </row>
    <row r="1239" spans="1:12" ht="13.5" hidden="1" customHeight="1">
      <c r="A1239" s="140" t="s">
        <v>488</v>
      </c>
      <c r="B1239" s="139">
        <v>0</v>
      </c>
      <c r="C1239" s="140" t="s">
        <v>18</v>
      </c>
      <c r="D1239" s="140" t="s">
        <v>19</v>
      </c>
      <c r="E1239" s="139">
        <v>-0.29809999999999998</v>
      </c>
      <c r="F1239" s="139">
        <v>-4.3461999999999996</v>
      </c>
      <c r="G1239" s="139">
        <v>-1.6969999999999998E-5</v>
      </c>
      <c r="H1239" s="139">
        <v>1.7250000000000001E-2</v>
      </c>
      <c r="I1239" s="139">
        <v>-1.2E-4</v>
      </c>
      <c r="J1239" s="139">
        <v>-4.2051100000000003</v>
      </c>
      <c r="K1239" s="140" t="s">
        <v>489</v>
      </c>
      <c r="L1239" s="139">
        <v>0</v>
      </c>
    </row>
    <row r="1240" spans="1:12" ht="13.5" hidden="1" customHeight="1">
      <c r="A1240" s="140" t="s">
        <v>488</v>
      </c>
      <c r="B1240" s="139">
        <v>0.5</v>
      </c>
      <c r="C1240" s="140" t="s">
        <v>18</v>
      </c>
      <c r="D1240" s="140" t="s">
        <v>19</v>
      </c>
      <c r="E1240" s="139">
        <v>-0.29809999999999998</v>
      </c>
      <c r="F1240" s="139">
        <v>-3.6926999999999999</v>
      </c>
      <c r="G1240" s="139">
        <v>-1.6969999999999998E-5</v>
      </c>
      <c r="H1240" s="139">
        <v>1.7250000000000001E-2</v>
      </c>
      <c r="I1240" s="139">
        <v>-1.4999999999999999E-4</v>
      </c>
      <c r="J1240" s="139">
        <v>-2.1953999999999998</v>
      </c>
      <c r="K1240" s="140" t="s">
        <v>489</v>
      </c>
      <c r="L1240" s="139">
        <v>0.5</v>
      </c>
    </row>
    <row r="1241" spans="1:12" ht="13.5" hidden="1" customHeight="1">
      <c r="A1241" s="140" t="s">
        <v>488</v>
      </c>
      <c r="B1241" s="139">
        <v>1</v>
      </c>
      <c r="C1241" s="140" t="s">
        <v>18</v>
      </c>
      <c r="D1241" s="140" t="s">
        <v>19</v>
      </c>
      <c r="E1241" s="139">
        <v>-0.29809999999999998</v>
      </c>
      <c r="F1241" s="139">
        <v>-3.0392000000000001</v>
      </c>
      <c r="G1241" s="139">
        <v>-1.6969999999999998E-5</v>
      </c>
      <c r="H1241" s="139">
        <v>1.7250000000000001E-2</v>
      </c>
      <c r="I1241" s="139">
        <v>-1.7000000000000001E-4</v>
      </c>
      <c r="J1241" s="139">
        <v>-0.51244000000000001</v>
      </c>
      <c r="K1241" s="140" t="s">
        <v>489</v>
      </c>
      <c r="L1241" s="139">
        <v>1</v>
      </c>
    </row>
    <row r="1242" spans="1:12" ht="13.5" hidden="1" customHeight="1">
      <c r="A1242" s="140" t="s">
        <v>488</v>
      </c>
      <c r="B1242" s="139">
        <v>1.5</v>
      </c>
      <c r="C1242" s="140" t="s">
        <v>18</v>
      </c>
      <c r="D1242" s="140" t="s">
        <v>19</v>
      </c>
      <c r="E1242" s="139">
        <v>-0.29809999999999998</v>
      </c>
      <c r="F1242" s="139">
        <v>-2.3856999999999999</v>
      </c>
      <c r="G1242" s="139">
        <v>-1.6969999999999998E-5</v>
      </c>
      <c r="H1242" s="139">
        <v>1.7250000000000001E-2</v>
      </c>
      <c r="I1242" s="139">
        <v>-2.0000000000000001E-4</v>
      </c>
      <c r="J1242" s="139">
        <v>0.84377000000000002</v>
      </c>
      <c r="K1242" s="140" t="s">
        <v>489</v>
      </c>
      <c r="L1242" s="139">
        <v>1.5</v>
      </c>
    </row>
    <row r="1243" spans="1:12" ht="13.5" hidden="1" customHeight="1">
      <c r="A1243" s="140" t="s">
        <v>488</v>
      </c>
      <c r="B1243" s="139">
        <v>2</v>
      </c>
      <c r="C1243" s="140" t="s">
        <v>18</v>
      </c>
      <c r="D1243" s="140" t="s">
        <v>19</v>
      </c>
      <c r="E1243" s="139">
        <v>-0.29809999999999998</v>
      </c>
      <c r="F1243" s="139">
        <v>-1.7322</v>
      </c>
      <c r="G1243" s="139">
        <v>-1.6969999999999998E-5</v>
      </c>
      <c r="H1243" s="139">
        <v>1.7250000000000001E-2</v>
      </c>
      <c r="I1243" s="139">
        <v>-2.3000000000000001E-4</v>
      </c>
      <c r="J1243" s="139">
        <v>1.87323</v>
      </c>
      <c r="K1243" s="140" t="s">
        <v>489</v>
      </c>
      <c r="L1243" s="139">
        <v>2</v>
      </c>
    </row>
    <row r="1244" spans="1:12" ht="13.5" hidden="1" customHeight="1">
      <c r="A1244" s="140" t="s">
        <v>488</v>
      </c>
      <c r="B1244" s="139">
        <v>2.5</v>
      </c>
      <c r="C1244" s="140" t="s">
        <v>18</v>
      </c>
      <c r="D1244" s="140" t="s">
        <v>19</v>
      </c>
      <c r="E1244" s="139">
        <v>-0.29809999999999998</v>
      </c>
      <c r="F1244" s="139">
        <v>-1.0787</v>
      </c>
      <c r="G1244" s="139">
        <v>-1.6969999999999998E-5</v>
      </c>
      <c r="H1244" s="139">
        <v>1.7250000000000001E-2</v>
      </c>
      <c r="I1244" s="139">
        <v>-2.5999999999999998E-4</v>
      </c>
      <c r="J1244" s="139">
        <v>2.55531</v>
      </c>
      <c r="K1244" s="140" t="s">
        <v>489</v>
      </c>
      <c r="L1244" s="139">
        <v>2.5</v>
      </c>
    </row>
    <row r="1245" spans="1:12" ht="13.5" hidden="1" customHeight="1">
      <c r="A1245" s="140" t="s">
        <v>488</v>
      </c>
      <c r="B1245" s="139">
        <v>3</v>
      </c>
      <c r="C1245" s="140" t="s">
        <v>18</v>
      </c>
      <c r="D1245" s="140" t="s">
        <v>19</v>
      </c>
      <c r="E1245" s="139">
        <v>-0.29809999999999998</v>
      </c>
      <c r="F1245" s="139">
        <v>-0.42520000000000002</v>
      </c>
      <c r="G1245" s="139">
        <v>-1.6969999999999998E-5</v>
      </c>
      <c r="H1245" s="139">
        <v>1.7250000000000001E-2</v>
      </c>
      <c r="I1245" s="139">
        <v>-2.9E-4</v>
      </c>
      <c r="J1245" s="139">
        <v>2.7570600000000001</v>
      </c>
      <c r="K1245" s="140" t="s">
        <v>489</v>
      </c>
      <c r="L1245" s="139">
        <v>3</v>
      </c>
    </row>
    <row r="1246" spans="1:12" ht="13.5" hidden="1" customHeight="1">
      <c r="A1246" s="140" t="s">
        <v>488</v>
      </c>
      <c r="B1246" s="139">
        <v>3.5</v>
      </c>
      <c r="C1246" s="140" t="s">
        <v>18</v>
      </c>
      <c r="D1246" s="140" t="s">
        <v>19</v>
      </c>
      <c r="E1246" s="139">
        <v>-0.29809999999999998</v>
      </c>
      <c r="F1246" s="139">
        <v>0.2283</v>
      </c>
      <c r="G1246" s="139">
        <v>-1.6969999999999998E-5</v>
      </c>
      <c r="H1246" s="139">
        <v>1.7250000000000001E-2</v>
      </c>
      <c r="I1246" s="139">
        <v>-3.2000000000000003E-4</v>
      </c>
      <c r="J1246" s="139">
        <v>2.6320600000000001</v>
      </c>
      <c r="K1246" s="140" t="s">
        <v>489</v>
      </c>
      <c r="L1246" s="139">
        <v>3.5</v>
      </c>
    </row>
    <row r="1247" spans="1:12" ht="13.5" hidden="1" customHeight="1">
      <c r="A1247" s="140" t="s">
        <v>488</v>
      </c>
      <c r="B1247" s="139">
        <v>4</v>
      </c>
      <c r="C1247" s="140" t="s">
        <v>18</v>
      </c>
      <c r="D1247" s="140" t="s">
        <v>19</v>
      </c>
      <c r="E1247" s="139">
        <v>-0.29809999999999998</v>
      </c>
      <c r="F1247" s="139">
        <v>0.88180000000000003</v>
      </c>
      <c r="G1247" s="139">
        <v>-1.6969999999999998E-5</v>
      </c>
      <c r="H1247" s="139">
        <v>1.7250000000000001E-2</v>
      </c>
      <c r="I1247" s="139">
        <v>-3.5E-4</v>
      </c>
      <c r="J1247" s="139">
        <v>2.18032</v>
      </c>
      <c r="K1247" s="140" t="s">
        <v>489</v>
      </c>
      <c r="L1247" s="139">
        <v>4</v>
      </c>
    </row>
    <row r="1248" spans="1:12" ht="13.5" hidden="1" customHeight="1">
      <c r="A1248" s="140" t="s">
        <v>488</v>
      </c>
      <c r="B1248" s="139">
        <v>4.5</v>
      </c>
      <c r="C1248" s="140" t="s">
        <v>18</v>
      </c>
      <c r="D1248" s="140" t="s">
        <v>19</v>
      </c>
      <c r="E1248" s="139">
        <v>-0.29809999999999998</v>
      </c>
      <c r="F1248" s="139">
        <v>1.5353000000000001</v>
      </c>
      <c r="G1248" s="139">
        <v>-1.6969999999999998E-5</v>
      </c>
      <c r="H1248" s="139">
        <v>1.7250000000000001E-2</v>
      </c>
      <c r="I1248" s="139">
        <v>-3.8000000000000002E-4</v>
      </c>
      <c r="J1248" s="139">
        <v>1.4018200000000001</v>
      </c>
      <c r="K1248" s="140" t="s">
        <v>489</v>
      </c>
      <c r="L1248" s="139">
        <v>4.5</v>
      </c>
    </row>
    <row r="1249" spans="1:12" ht="13.5" hidden="1" customHeight="1">
      <c r="A1249" s="140" t="s">
        <v>488</v>
      </c>
      <c r="B1249" s="139">
        <v>5</v>
      </c>
      <c r="C1249" s="140" t="s">
        <v>18</v>
      </c>
      <c r="D1249" s="140" t="s">
        <v>19</v>
      </c>
      <c r="E1249" s="139">
        <v>-0.29809999999999998</v>
      </c>
      <c r="F1249" s="139">
        <v>2.1888000000000001</v>
      </c>
      <c r="G1249" s="139">
        <v>-1.6969999999999998E-5</v>
      </c>
      <c r="H1249" s="139">
        <v>1.7250000000000001E-2</v>
      </c>
      <c r="I1249" s="139">
        <v>-4.0999999999999999E-4</v>
      </c>
      <c r="J1249" s="139">
        <v>0.29657</v>
      </c>
      <c r="K1249" s="140" t="s">
        <v>489</v>
      </c>
      <c r="L1249" s="139">
        <v>5</v>
      </c>
    </row>
    <row r="1250" spans="1:12" ht="13.5" hidden="1" customHeight="1">
      <c r="A1250" s="140" t="s">
        <v>488</v>
      </c>
      <c r="B1250" s="139">
        <v>5.5</v>
      </c>
      <c r="C1250" s="140" t="s">
        <v>18</v>
      </c>
      <c r="D1250" s="140" t="s">
        <v>19</v>
      </c>
      <c r="E1250" s="139">
        <v>-0.29809999999999998</v>
      </c>
      <c r="F1250" s="139">
        <v>2.8422999999999998</v>
      </c>
      <c r="G1250" s="139">
        <v>-1.6969999999999998E-5</v>
      </c>
      <c r="H1250" s="139">
        <v>1.7250000000000001E-2</v>
      </c>
      <c r="I1250" s="139">
        <v>-4.4000000000000002E-4</v>
      </c>
      <c r="J1250" s="139">
        <v>-1.1354200000000001</v>
      </c>
      <c r="K1250" s="140" t="s">
        <v>489</v>
      </c>
      <c r="L1250" s="139">
        <v>5.5</v>
      </c>
    </row>
    <row r="1251" spans="1:12" ht="13.5" hidden="1" customHeight="1">
      <c r="A1251" s="140" t="s">
        <v>488</v>
      </c>
      <c r="B1251" s="139">
        <v>6</v>
      </c>
      <c r="C1251" s="140" t="s">
        <v>18</v>
      </c>
      <c r="D1251" s="140" t="s">
        <v>19</v>
      </c>
      <c r="E1251" s="139">
        <v>-0.29809999999999998</v>
      </c>
      <c r="F1251" s="139">
        <v>3.4958</v>
      </c>
      <c r="G1251" s="139">
        <v>-1.6969999999999998E-5</v>
      </c>
      <c r="H1251" s="139">
        <v>1.7250000000000001E-2</v>
      </c>
      <c r="I1251" s="139">
        <v>-4.6000000000000001E-4</v>
      </c>
      <c r="J1251" s="139">
        <v>-2.8941699999999999</v>
      </c>
      <c r="K1251" s="140" t="s">
        <v>489</v>
      </c>
      <c r="L1251" s="139">
        <v>6</v>
      </c>
    </row>
    <row r="1252" spans="1:12" ht="13.5" hidden="1" customHeight="1">
      <c r="A1252" s="140" t="s">
        <v>490</v>
      </c>
      <c r="B1252" s="139">
        <v>0</v>
      </c>
      <c r="C1252" s="140" t="s">
        <v>18</v>
      </c>
      <c r="D1252" s="140" t="s">
        <v>19</v>
      </c>
      <c r="E1252" s="139">
        <v>9.2799999999999994E-2</v>
      </c>
      <c r="F1252" s="139">
        <v>-2.1055999999999999</v>
      </c>
      <c r="G1252" s="139">
        <v>4.5800000000000002E-5</v>
      </c>
      <c r="H1252" s="139">
        <v>-1.123E-2</v>
      </c>
      <c r="I1252" s="139">
        <v>3.2000000000000003E-4</v>
      </c>
      <c r="J1252" s="139">
        <v>-1.61236</v>
      </c>
      <c r="K1252" s="140" t="s">
        <v>491</v>
      </c>
      <c r="L1252" s="139">
        <v>0</v>
      </c>
    </row>
    <row r="1253" spans="1:12" ht="13.5" hidden="1" customHeight="1">
      <c r="A1253" s="140" t="s">
        <v>490</v>
      </c>
      <c r="B1253" s="139">
        <v>0.5</v>
      </c>
      <c r="C1253" s="140" t="s">
        <v>18</v>
      </c>
      <c r="D1253" s="140" t="s">
        <v>19</v>
      </c>
      <c r="E1253" s="139">
        <v>9.2799999999999994E-2</v>
      </c>
      <c r="F1253" s="139">
        <v>-1.7491000000000001</v>
      </c>
      <c r="G1253" s="139">
        <v>4.5800000000000002E-5</v>
      </c>
      <c r="H1253" s="139">
        <v>-1.123E-2</v>
      </c>
      <c r="I1253" s="139">
        <v>2.9E-4</v>
      </c>
      <c r="J1253" s="139">
        <v>-0.64870000000000005</v>
      </c>
      <c r="K1253" s="140" t="s">
        <v>491</v>
      </c>
      <c r="L1253" s="139">
        <v>0.5</v>
      </c>
    </row>
    <row r="1254" spans="1:12" ht="13.5" hidden="1" customHeight="1">
      <c r="A1254" s="140" t="s">
        <v>490</v>
      </c>
      <c r="B1254" s="139">
        <v>1</v>
      </c>
      <c r="C1254" s="140" t="s">
        <v>18</v>
      </c>
      <c r="D1254" s="140" t="s">
        <v>19</v>
      </c>
      <c r="E1254" s="139">
        <v>9.2799999999999994E-2</v>
      </c>
      <c r="F1254" s="139">
        <v>-1.3926000000000001</v>
      </c>
      <c r="G1254" s="139">
        <v>4.5800000000000002E-5</v>
      </c>
      <c r="H1254" s="139">
        <v>-1.123E-2</v>
      </c>
      <c r="I1254" s="139">
        <v>2.7E-4</v>
      </c>
      <c r="J1254" s="139">
        <v>0.13669999999999999</v>
      </c>
      <c r="K1254" s="140" t="s">
        <v>491</v>
      </c>
      <c r="L1254" s="139">
        <v>1</v>
      </c>
    </row>
    <row r="1255" spans="1:12" ht="13.5" hidden="1" customHeight="1">
      <c r="A1255" s="140" t="s">
        <v>490</v>
      </c>
      <c r="B1255" s="139">
        <v>1.5</v>
      </c>
      <c r="C1255" s="140" t="s">
        <v>18</v>
      </c>
      <c r="D1255" s="140" t="s">
        <v>19</v>
      </c>
      <c r="E1255" s="139">
        <v>9.2799999999999994E-2</v>
      </c>
      <c r="F1255" s="139">
        <v>-1.0361</v>
      </c>
      <c r="G1255" s="139">
        <v>4.5800000000000002E-5</v>
      </c>
      <c r="H1255" s="139">
        <v>-1.123E-2</v>
      </c>
      <c r="I1255" s="139">
        <v>2.5000000000000001E-4</v>
      </c>
      <c r="J1255" s="139">
        <v>0.74385000000000001</v>
      </c>
      <c r="K1255" s="140" t="s">
        <v>491</v>
      </c>
      <c r="L1255" s="139">
        <v>1.5</v>
      </c>
    </row>
    <row r="1256" spans="1:12" ht="13.5" hidden="1" customHeight="1">
      <c r="A1256" s="140" t="s">
        <v>490</v>
      </c>
      <c r="B1256" s="139">
        <v>2</v>
      </c>
      <c r="C1256" s="140" t="s">
        <v>18</v>
      </c>
      <c r="D1256" s="140" t="s">
        <v>19</v>
      </c>
      <c r="E1256" s="139">
        <v>9.2799999999999994E-2</v>
      </c>
      <c r="F1256" s="139">
        <v>-0.67959999999999998</v>
      </c>
      <c r="G1256" s="139">
        <v>4.5800000000000002E-5</v>
      </c>
      <c r="H1256" s="139">
        <v>-1.123E-2</v>
      </c>
      <c r="I1256" s="139">
        <v>2.4000000000000001E-4</v>
      </c>
      <c r="J1256" s="139">
        <v>1.17275</v>
      </c>
      <c r="K1256" s="140" t="s">
        <v>491</v>
      </c>
      <c r="L1256" s="139">
        <v>2</v>
      </c>
    </row>
    <row r="1257" spans="1:12" ht="13.5" hidden="1" customHeight="1">
      <c r="A1257" s="140" t="s">
        <v>490</v>
      </c>
      <c r="B1257" s="139">
        <v>2.5</v>
      </c>
      <c r="C1257" s="140" t="s">
        <v>18</v>
      </c>
      <c r="D1257" s="140" t="s">
        <v>19</v>
      </c>
      <c r="E1257" s="139">
        <v>9.2799999999999994E-2</v>
      </c>
      <c r="F1257" s="139">
        <v>-0.3231</v>
      </c>
      <c r="G1257" s="139">
        <v>4.5800000000000002E-5</v>
      </c>
      <c r="H1257" s="139">
        <v>-1.123E-2</v>
      </c>
      <c r="I1257" s="139">
        <v>2.3000000000000001E-4</v>
      </c>
      <c r="J1257" s="139">
        <v>1.4490700000000001</v>
      </c>
      <c r="K1257" s="140" t="s">
        <v>491</v>
      </c>
      <c r="L1257" s="139">
        <v>2.5</v>
      </c>
    </row>
    <row r="1258" spans="1:12" ht="13.5" hidden="1" customHeight="1">
      <c r="A1258" s="140" t="s">
        <v>490</v>
      </c>
      <c r="B1258" s="139">
        <v>3</v>
      </c>
      <c r="C1258" s="140" t="s">
        <v>18</v>
      </c>
      <c r="D1258" s="140" t="s">
        <v>19</v>
      </c>
      <c r="E1258" s="139">
        <v>9.2799999999999994E-2</v>
      </c>
      <c r="F1258" s="139">
        <v>3.3399999999999999E-2</v>
      </c>
      <c r="G1258" s="139">
        <v>4.5800000000000002E-5</v>
      </c>
      <c r="H1258" s="139">
        <v>-1.123E-2</v>
      </c>
      <c r="I1258" s="139">
        <v>2.2000000000000001E-4</v>
      </c>
      <c r="J1258" s="139">
        <v>1.67119</v>
      </c>
      <c r="K1258" s="140" t="s">
        <v>491</v>
      </c>
      <c r="L1258" s="139">
        <v>3</v>
      </c>
    </row>
    <row r="1259" spans="1:12" ht="13.5" hidden="1" customHeight="1">
      <c r="A1259" s="140" t="s">
        <v>490</v>
      </c>
      <c r="B1259" s="139">
        <v>3.5</v>
      </c>
      <c r="C1259" s="140" t="s">
        <v>18</v>
      </c>
      <c r="D1259" s="140" t="s">
        <v>19</v>
      </c>
      <c r="E1259" s="139">
        <v>9.2799999999999994E-2</v>
      </c>
      <c r="F1259" s="139">
        <v>0.38990000000000002</v>
      </c>
      <c r="G1259" s="139">
        <v>4.5800000000000002E-5</v>
      </c>
      <c r="H1259" s="139">
        <v>-1.123E-2</v>
      </c>
      <c r="I1259" s="139">
        <v>2.1000000000000001E-4</v>
      </c>
      <c r="J1259" s="139">
        <v>1.7238800000000001</v>
      </c>
      <c r="K1259" s="140" t="s">
        <v>491</v>
      </c>
      <c r="L1259" s="139">
        <v>3.5</v>
      </c>
    </row>
    <row r="1260" spans="1:12" ht="13.5" hidden="1" customHeight="1">
      <c r="A1260" s="140" t="s">
        <v>490</v>
      </c>
      <c r="B1260" s="139">
        <v>4</v>
      </c>
      <c r="C1260" s="140" t="s">
        <v>18</v>
      </c>
      <c r="D1260" s="140" t="s">
        <v>19</v>
      </c>
      <c r="E1260" s="139">
        <v>9.2799999999999994E-2</v>
      </c>
      <c r="F1260" s="139">
        <v>0.74639999999999995</v>
      </c>
      <c r="G1260" s="139">
        <v>4.5800000000000002E-5</v>
      </c>
      <c r="H1260" s="139">
        <v>-1.123E-2</v>
      </c>
      <c r="I1260" s="139">
        <v>2.0000000000000001E-4</v>
      </c>
      <c r="J1260" s="139">
        <v>1.6122000000000001</v>
      </c>
      <c r="K1260" s="140" t="s">
        <v>491</v>
      </c>
      <c r="L1260" s="139">
        <v>4</v>
      </c>
    </row>
    <row r="1261" spans="1:12" ht="13.5" hidden="1" customHeight="1">
      <c r="A1261" s="140" t="s">
        <v>490</v>
      </c>
      <c r="B1261" s="139">
        <v>4.5</v>
      </c>
      <c r="C1261" s="140" t="s">
        <v>18</v>
      </c>
      <c r="D1261" s="140" t="s">
        <v>19</v>
      </c>
      <c r="E1261" s="139">
        <v>9.2799999999999994E-2</v>
      </c>
      <c r="F1261" s="139">
        <v>1.1029</v>
      </c>
      <c r="G1261" s="139">
        <v>4.5800000000000002E-5</v>
      </c>
      <c r="H1261" s="139">
        <v>-1.123E-2</v>
      </c>
      <c r="I1261" s="139">
        <v>1.9000000000000001E-4</v>
      </c>
      <c r="J1261" s="139">
        <v>1.32226</v>
      </c>
      <c r="K1261" s="140" t="s">
        <v>491</v>
      </c>
      <c r="L1261" s="139">
        <v>4.5</v>
      </c>
    </row>
    <row r="1262" spans="1:12" ht="13.5" hidden="1" customHeight="1">
      <c r="A1262" s="140" t="s">
        <v>490</v>
      </c>
      <c r="B1262" s="139">
        <v>5</v>
      </c>
      <c r="C1262" s="140" t="s">
        <v>18</v>
      </c>
      <c r="D1262" s="140" t="s">
        <v>19</v>
      </c>
      <c r="E1262" s="139">
        <v>9.2799999999999994E-2</v>
      </c>
      <c r="F1262" s="139">
        <v>1.4594</v>
      </c>
      <c r="G1262" s="139">
        <v>4.5800000000000002E-5</v>
      </c>
      <c r="H1262" s="139">
        <v>-1.123E-2</v>
      </c>
      <c r="I1262" s="139">
        <v>1.8000000000000001E-4</v>
      </c>
      <c r="J1262" s="139">
        <v>0.85407999999999995</v>
      </c>
      <c r="K1262" s="140" t="s">
        <v>491</v>
      </c>
      <c r="L1262" s="139">
        <v>5</v>
      </c>
    </row>
    <row r="1263" spans="1:12" ht="13.5" hidden="1" customHeight="1">
      <c r="A1263" s="140" t="s">
        <v>490</v>
      </c>
      <c r="B1263" s="139">
        <v>5.5</v>
      </c>
      <c r="C1263" s="140" t="s">
        <v>18</v>
      </c>
      <c r="D1263" s="140" t="s">
        <v>19</v>
      </c>
      <c r="E1263" s="139">
        <v>9.2799999999999994E-2</v>
      </c>
      <c r="F1263" s="139">
        <v>1.8159000000000001</v>
      </c>
      <c r="G1263" s="139">
        <v>4.5800000000000002E-5</v>
      </c>
      <c r="H1263" s="139">
        <v>-1.123E-2</v>
      </c>
      <c r="I1263" s="139">
        <v>1.7000000000000001E-4</v>
      </c>
      <c r="J1263" s="139">
        <v>0.20765</v>
      </c>
      <c r="K1263" s="140" t="s">
        <v>491</v>
      </c>
      <c r="L1263" s="139">
        <v>5.5</v>
      </c>
    </row>
    <row r="1264" spans="1:12" ht="13.5" hidden="1" customHeight="1">
      <c r="A1264" s="140" t="s">
        <v>490</v>
      </c>
      <c r="B1264" s="139">
        <v>6</v>
      </c>
      <c r="C1264" s="140" t="s">
        <v>18</v>
      </c>
      <c r="D1264" s="140" t="s">
        <v>19</v>
      </c>
      <c r="E1264" s="139">
        <v>9.2799999999999994E-2</v>
      </c>
      <c r="F1264" s="139">
        <v>2.1724000000000001</v>
      </c>
      <c r="G1264" s="139">
        <v>4.5800000000000002E-5</v>
      </c>
      <c r="H1264" s="139">
        <v>-1.123E-2</v>
      </c>
      <c r="I1264" s="139">
        <v>1.6000000000000001E-4</v>
      </c>
      <c r="J1264" s="139">
        <v>-0.61704000000000003</v>
      </c>
      <c r="K1264" s="140" t="s">
        <v>491</v>
      </c>
      <c r="L1264" s="139">
        <v>6</v>
      </c>
    </row>
    <row r="1265" spans="1:12" ht="13.5" hidden="1" customHeight="1">
      <c r="A1265" s="140" t="s">
        <v>490</v>
      </c>
      <c r="B1265" s="139">
        <v>0</v>
      </c>
      <c r="C1265" s="140" t="s">
        <v>18</v>
      </c>
      <c r="D1265" s="140" t="s">
        <v>19</v>
      </c>
      <c r="E1265" s="139">
        <v>-0.2029</v>
      </c>
      <c r="F1265" s="139">
        <v>-2.4504000000000001</v>
      </c>
      <c r="G1265" s="139">
        <v>-2.366E-5</v>
      </c>
      <c r="H1265" s="139">
        <v>-1.779E-2</v>
      </c>
      <c r="I1265" s="139">
        <v>-9.7260000000000001E-5</v>
      </c>
      <c r="J1265" s="139">
        <v>-2.4853399999999999</v>
      </c>
      <c r="K1265" s="140" t="s">
        <v>491</v>
      </c>
      <c r="L1265" s="139">
        <v>0</v>
      </c>
    </row>
    <row r="1266" spans="1:12" ht="13.5" hidden="1" customHeight="1">
      <c r="A1266" s="140" t="s">
        <v>490</v>
      </c>
      <c r="B1266" s="139">
        <v>0.5</v>
      </c>
      <c r="C1266" s="140" t="s">
        <v>18</v>
      </c>
      <c r="D1266" s="140" t="s">
        <v>19</v>
      </c>
      <c r="E1266" s="139">
        <v>-0.2029</v>
      </c>
      <c r="F1266" s="139">
        <v>-2.0939000000000001</v>
      </c>
      <c r="G1266" s="139">
        <v>-2.366E-5</v>
      </c>
      <c r="H1266" s="139">
        <v>-1.779E-2</v>
      </c>
      <c r="I1266" s="139">
        <v>-8.5879999999999998E-5</v>
      </c>
      <c r="J1266" s="139">
        <v>-1.34927</v>
      </c>
      <c r="K1266" s="140" t="s">
        <v>491</v>
      </c>
      <c r="L1266" s="139">
        <v>0.5</v>
      </c>
    </row>
    <row r="1267" spans="1:12" ht="13.5" hidden="1" customHeight="1">
      <c r="A1267" s="140" t="s">
        <v>490</v>
      </c>
      <c r="B1267" s="139">
        <v>1</v>
      </c>
      <c r="C1267" s="140" t="s">
        <v>18</v>
      </c>
      <c r="D1267" s="140" t="s">
        <v>19</v>
      </c>
      <c r="E1267" s="139">
        <v>-0.2029</v>
      </c>
      <c r="F1267" s="139">
        <v>-1.7374000000000001</v>
      </c>
      <c r="G1267" s="139">
        <v>-2.366E-5</v>
      </c>
      <c r="H1267" s="139">
        <v>-1.779E-2</v>
      </c>
      <c r="I1267" s="139">
        <v>-7.4510000000000003E-5</v>
      </c>
      <c r="J1267" s="139">
        <v>-0.39145999999999997</v>
      </c>
      <c r="K1267" s="140" t="s">
        <v>491</v>
      </c>
      <c r="L1267" s="139">
        <v>1</v>
      </c>
    </row>
    <row r="1268" spans="1:12" ht="13.5" hidden="1" customHeight="1">
      <c r="A1268" s="140" t="s">
        <v>490</v>
      </c>
      <c r="B1268" s="139">
        <v>1.5</v>
      </c>
      <c r="C1268" s="140" t="s">
        <v>18</v>
      </c>
      <c r="D1268" s="140" t="s">
        <v>19</v>
      </c>
      <c r="E1268" s="139">
        <v>-0.2029</v>
      </c>
      <c r="F1268" s="139">
        <v>-1.3809</v>
      </c>
      <c r="G1268" s="139">
        <v>-2.366E-5</v>
      </c>
      <c r="H1268" s="139">
        <v>-1.779E-2</v>
      </c>
      <c r="I1268" s="139">
        <v>-6.313E-5</v>
      </c>
      <c r="J1268" s="139">
        <v>0.38811000000000001</v>
      </c>
      <c r="K1268" s="140" t="s">
        <v>491</v>
      </c>
      <c r="L1268" s="139">
        <v>1.5</v>
      </c>
    </row>
    <row r="1269" spans="1:12" ht="13.5" hidden="1" customHeight="1">
      <c r="A1269" s="140" t="s">
        <v>490</v>
      </c>
      <c r="B1269" s="139">
        <v>2</v>
      </c>
      <c r="C1269" s="140" t="s">
        <v>18</v>
      </c>
      <c r="D1269" s="140" t="s">
        <v>19</v>
      </c>
      <c r="E1269" s="139">
        <v>-0.2029</v>
      </c>
      <c r="F1269" s="139">
        <v>-1.0244</v>
      </c>
      <c r="G1269" s="139">
        <v>-2.366E-5</v>
      </c>
      <c r="H1269" s="139">
        <v>-1.779E-2</v>
      </c>
      <c r="I1269" s="139">
        <v>-5.1759999999999999E-5</v>
      </c>
      <c r="J1269" s="139">
        <v>0.98943000000000003</v>
      </c>
      <c r="K1269" s="140" t="s">
        <v>491</v>
      </c>
      <c r="L1269" s="139">
        <v>2</v>
      </c>
    </row>
    <row r="1270" spans="1:12" ht="13.5" hidden="1" customHeight="1">
      <c r="A1270" s="140" t="s">
        <v>490</v>
      </c>
      <c r="B1270" s="139">
        <v>2.5</v>
      </c>
      <c r="C1270" s="140" t="s">
        <v>18</v>
      </c>
      <c r="D1270" s="140" t="s">
        <v>19</v>
      </c>
      <c r="E1270" s="139">
        <v>-0.2029</v>
      </c>
      <c r="F1270" s="139">
        <v>-0.66790000000000005</v>
      </c>
      <c r="G1270" s="139">
        <v>-2.366E-5</v>
      </c>
      <c r="H1270" s="139">
        <v>-1.779E-2</v>
      </c>
      <c r="I1270" s="139">
        <v>-4.0380000000000003E-5</v>
      </c>
      <c r="J1270" s="139">
        <v>1.38398</v>
      </c>
      <c r="K1270" s="140" t="s">
        <v>491</v>
      </c>
      <c r="L1270" s="139">
        <v>2.5</v>
      </c>
    </row>
    <row r="1271" spans="1:12" ht="13.5" hidden="1" customHeight="1">
      <c r="A1271" s="140" t="s">
        <v>490</v>
      </c>
      <c r="B1271" s="139">
        <v>3</v>
      </c>
      <c r="C1271" s="140" t="s">
        <v>18</v>
      </c>
      <c r="D1271" s="140" t="s">
        <v>19</v>
      </c>
      <c r="E1271" s="139">
        <v>-0.2029</v>
      </c>
      <c r="F1271" s="139">
        <v>-0.31140000000000001</v>
      </c>
      <c r="G1271" s="139">
        <v>-2.366E-5</v>
      </c>
      <c r="H1271" s="139">
        <v>-1.779E-2</v>
      </c>
      <c r="I1271" s="139">
        <v>-2.9009999999999998E-5</v>
      </c>
      <c r="J1271" s="139">
        <v>1.46244</v>
      </c>
      <c r="K1271" s="140" t="s">
        <v>491</v>
      </c>
      <c r="L1271" s="139">
        <v>3</v>
      </c>
    </row>
    <row r="1272" spans="1:12" ht="13.5" hidden="1" customHeight="1">
      <c r="A1272" s="140" t="s">
        <v>490</v>
      </c>
      <c r="B1272" s="139">
        <v>3.5</v>
      </c>
      <c r="C1272" s="140" t="s">
        <v>18</v>
      </c>
      <c r="D1272" s="140" t="s">
        <v>19</v>
      </c>
      <c r="E1272" s="139">
        <v>-0.2029</v>
      </c>
      <c r="F1272" s="139">
        <v>4.5100000000000001E-2</v>
      </c>
      <c r="G1272" s="139">
        <v>-2.366E-5</v>
      </c>
      <c r="H1272" s="139">
        <v>-1.779E-2</v>
      </c>
      <c r="I1272" s="139">
        <v>-1.9559999999999999E-5</v>
      </c>
      <c r="J1272" s="139">
        <v>1.3626499999999999</v>
      </c>
      <c r="K1272" s="140" t="s">
        <v>491</v>
      </c>
      <c r="L1272" s="139">
        <v>3.5</v>
      </c>
    </row>
    <row r="1273" spans="1:12" ht="13.5" hidden="1" customHeight="1">
      <c r="A1273" s="140" t="s">
        <v>490</v>
      </c>
      <c r="B1273" s="139">
        <v>4</v>
      </c>
      <c r="C1273" s="140" t="s">
        <v>18</v>
      </c>
      <c r="D1273" s="140" t="s">
        <v>19</v>
      </c>
      <c r="E1273" s="139">
        <v>-0.2029</v>
      </c>
      <c r="F1273" s="139">
        <v>0.40160000000000001</v>
      </c>
      <c r="G1273" s="139">
        <v>-2.366E-5</v>
      </c>
      <c r="H1273" s="139">
        <v>-1.779E-2</v>
      </c>
      <c r="I1273" s="139">
        <v>-2.6889999999999998E-5</v>
      </c>
      <c r="J1273" s="139">
        <v>1.0846100000000001</v>
      </c>
      <c r="K1273" s="140" t="s">
        <v>491</v>
      </c>
      <c r="L1273" s="139">
        <v>4</v>
      </c>
    </row>
    <row r="1274" spans="1:12" ht="13.5" hidden="1" customHeight="1">
      <c r="A1274" s="140" t="s">
        <v>490</v>
      </c>
      <c r="B1274" s="139">
        <v>4.5</v>
      </c>
      <c r="C1274" s="140" t="s">
        <v>18</v>
      </c>
      <c r="D1274" s="140" t="s">
        <v>19</v>
      </c>
      <c r="E1274" s="139">
        <v>-0.2029</v>
      </c>
      <c r="F1274" s="139">
        <v>0.7581</v>
      </c>
      <c r="G1274" s="139">
        <v>-2.366E-5</v>
      </c>
      <c r="H1274" s="139">
        <v>-1.779E-2</v>
      </c>
      <c r="I1274" s="139">
        <v>-3.4230000000000003E-5</v>
      </c>
      <c r="J1274" s="139">
        <v>0.62831999999999999</v>
      </c>
      <c r="K1274" s="140" t="s">
        <v>491</v>
      </c>
      <c r="L1274" s="139">
        <v>4.5</v>
      </c>
    </row>
    <row r="1275" spans="1:12" ht="13.5" hidden="1" customHeight="1">
      <c r="A1275" s="140" t="s">
        <v>490</v>
      </c>
      <c r="B1275" s="139">
        <v>5</v>
      </c>
      <c r="C1275" s="140" t="s">
        <v>18</v>
      </c>
      <c r="D1275" s="140" t="s">
        <v>19</v>
      </c>
      <c r="E1275" s="139">
        <v>-0.2029</v>
      </c>
      <c r="F1275" s="139">
        <v>1.1146</v>
      </c>
      <c r="G1275" s="139">
        <v>-2.366E-5</v>
      </c>
      <c r="H1275" s="139">
        <v>-1.779E-2</v>
      </c>
      <c r="I1275" s="139">
        <v>-4.1560000000000002E-5</v>
      </c>
      <c r="J1275" s="139">
        <v>-6.2199999999999998E-3</v>
      </c>
      <c r="K1275" s="140" t="s">
        <v>491</v>
      </c>
      <c r="L1275" s="139">
        <v>5</v>
      </c>
    </row>
    <row r="1276" spans="1:12" ht="13.5" hidden="1" customHeight="1">
      <c r="A1276" s="140" t="s">
        <v>490</v>
      </c>
      <c r="B1276" s="139">
        <v>5.5</v>
      </c>
      <c r="C1276" s="140" t="s">
        <v>18</v>
      </c>
      <c r="D1276" s="140" t="s">
        <v>19</v>
      </c>
      <c r="E1276" s="139">
        <v>-0.2029</v>
      </c>
      <c r="F1276" s="139">
        <v>1.4711000000000001</v>
      </c>
      <c r="G1276" s="139">
        <v>-2.366E-5</v>
      </c>
      <c r="H1276" s="139">
        <v>-1.779E-2</v>
      </c>
      <c r="I1276" s="139">
        <v>-4.8890000000000001E-5</v>
      </c>
      <c r="J1276" s="139">
        <v>-0.81901000000000002</v>
      </c>
      <c r="K1276" s="140" t="s">
        <v>491</v>
      </c>
      <c r="L1276" s="139">
        <v>5.5</v>
      </c>
    </row>
    <row r="1277" spans="1:12" ht="13.5" hidden="1" customHeight="1">
      <c r="A1277" s="140" t="s">
        <v>490</v>
      </c>
      <c r="B1277" s="139">
        <v>6</v>
      </c>
      <c r="C1277" s="140" t="s">
        <v>18</v>
      </c>
      <c r="D1277" s="140" t="s">
        <v>19</v>
      </c>
      <c r="E1277" s="139">
        <v>-0.2029</v>
      </c>
      <c r="F1277" s="139">
        <v>1.8275999999999999</v>
      </c>
      <c r="G1277" s="139">
        <v>-2.366E-5</v>
      </c>
      <c r="H1277" s="139">
        <v>-1.779E-2</v>
      </c>
      <c r="I1277" s="139">
        <v>-5.6230000000000002E-5</v>
      </c>
      <c r="J1277" s="139">
        <v>-1.81304</v>
      </c>
      <c r="K1277" s="140" t="s">
        <v>491</v>
      </c>
      <c r="L1277" s="139">
        <v>6</v>
      </c>
    </row>
    <row r="1278" spans="1:12" ht="13.5" hidden="1" customHeight="1">
      <c r="A1278" s="140" t="s">
        <v>492</v>
      </c>
      <c r="B1278" s="139">
        <v>0</v>
      </c>
      <c r="C1278" s="140" t="s">
        <v>18</v>
      </c>
      <c r="D1278" s="140" t="s">
        <v>19</v>
      </c>
      <c r="E1278" s="139">
        <v>4.1700000000000001E-2</v>
      </c>
      <c r="F1278" s="139">
        <v>-0.69569999999999999</v>
      </c>
      <c r="G1278" s="139">
        <v>3.3159999999999998E-4</v>
      </c>
      <c r="H1278" s="139">
        <v>4.6600000000000001E-3</v>
      </c>
      <c r="I1278" s="139">
        <v>1.2999999999999999E-4</v>
      </c>
      <c r="J1278" s="139">
        <v>-0.56674000000000002</v>
      </c>
      <c r="K1278" s="140" t="s">
        <v>493</v>
      </c>
      <c r="L1278" s="139">
        <v>0</v>
      </c>
    </row>
    <row r="1279" spans="1:12" ht="13.5" hidden="1" customHeight="1">
      <c r="A1279" s="140" t="s">
        <v>492</v>
      </c>
      <c r="B1279" s="139">
        <v>0.5</v>
      </c>
      <c r="C1279" s="140" t="s">
        <v>18</v>
      </c>
      <c r="D1279" s="140" t="s">
        <v>19</v>
      </c>
      <c r="E1279" s="139">
        <v>4.1700000000000001E-2</v>
      </c>
      <c r="F1279" s="139">
        <v>-0.3392</v>
      </c>
      <c r="G1279" s="139">
        <v>3.3159999999999998E-4</v>
      </c>
      <c r="H1279" s="139">
        <v>4.6600000000000001E-3</v>
      </c>
      <c r="I1279" s="139">
        <v>7.9900000000000004E-5</v>
      </c>
      <c r="J1279" s="139">
        <v>-0.30803000000000003</v>
      </c>
      <c r="K1279" s="140" t="s">
        <v>493</v>
      </c>
      <c r="L1279" s="139">
        <v>0.5</v>
      </c>
    </row>
    <row r="1280" spans="1:12" ht="13.5" hidden="1" customHeight="1">
      <c r="A1280" s="140" t="s">
        <v>492</v>
      </c>
      <c r="B1280" s="139">
        <v>1</v>
      </c>
      <c r="C1280" s="140" t="s">
        <v>18</v>
      </c>
      <c r="D1280" s="140" t="s">
        <v>19</v>
      </c>
      <c r="E1280" s="139">
        <v>4.1700000000000001E-2</v>
      </c>
      <c r="F1280" s="139">
        <v>1.7299999999999999E-2</v>
      </c>
      <c r="G1280" s="139">
        <v>3.3159999999999998E-4</v>
      </c>
      <c r="H1280" s="139">
        <v>4.6600000000000001E-3</v>
      </c>
      <c r="I1280" s="139">
        <v>3.4010000000000001E-5</v>
      </c>
      <c r="J1280" s="139">
        <v>-0.22756000000000001</v>
      </c>
      <c r="K1280" s="140" t="s">
        <v>493</v>
      </c>
      <c r="L1280" s="139">
        <v>1</v>
      </c>
    </row>
    <row r="1281" spans="1:12" ht="13.5" hidden="1" customHeight="1">
      <c r="A1281" s="140" t="s">
        <v>492</v>
      </c>
      <c r="B1281" s="139">
        <v>1.5</v>
      </c>
      <c r="C1281" s="140" t="s">
        <v>18</v>
      </c>
      <c r="D1281" s="140" t="s">
        <v>19</v>
      </c>
      <c r="E1281" s="139">
        <v>4.1700000000000001E-2</v>
      </c>
      <c r="F1281" s="139">
        <v>0.37380000000000002</v>
      </c>
      <c r="G1281" s="139">
        <v>3.3159999999999998E-4</v>
      </c>
      <c r="H1281" s="139">
        <v>4.6600000000000001E-3</v>
      </c>
      <c r="I1281" s="139">
        <v>-1.189E-5</v>
      </c>
      <c r="J1281" s="139">
        <v>-0.32534999999999997</v>
      </c>
      <c r="K1281" s="140" t="s">
        <v>493</v>
      </c>
      <c r="L1281" s="139">
        <v>1.5</v>
      </c>
    </row>
    <row r="1282" spans="1:12" ht="13.5" hidden="1" customHeight="1">
      <c r="A1282" s="140" t="s">
        <v>492</v>
      </c>
      <c r="B1282" s="139">
        <v>2</v>
      </c>
      <c r="C1282" s="140" t="s">
        <v>18</v>
      </c>
      <c r="D1282" s="140" t="s">
        <v>19</v>
      </c>
      <c r="E1282" s="139">
        <v>4.1700000000000001E-2</v>
      </c>
      <c r="F1282" s="139">
        <v>0.73029999999999995</v>
      </c>
      <c r="G1282" s="139">
        <v>3.3159999999999998E-4</v>
      </c>
      <c r="H1282" s="139">
        <v>4.6600000000000001E-3</v>
      </c>
      <c r="I1282" s="139">
        <v>-2.1590000000000002E-5</v>
      </c>
      <c r="J1282" s="139">
        <v>-0.32982</v>
      </c>
      <c r="K1282" s="140" t="s">
        <v>493</v>
      </c>
      <c r="L1282" s="139">
        <v>2</v>
      </c>
    </row>
    <row r="1283" spans="1:12" ht="13.5" hidden="1" customHeight="1">
      <c r="A1283" s="140" t="s">
        <v>492</v>
      </c>
      <c r="B1283" s="139">
        <v>2.5</v>
      </c>
      <c r="C1283" s="140" t="s">
        <v>18</v>
      </c>
      <c r="D1283" s="140" t="s">
        <v>19</v>
      </c>
      <c r="E1283" s="139">
        <v>4.1700000000000001E-2</v>
      </c>
      <c r="F1283" s="139">
        <v>1.0868</v>
      </c>
      <c r="G1283" s="139">
        <v>3.3159999999999998E-4</v>
      </c>
      <c r="H1283" s="139">
        <v>4.6600000000000001E-3</v>
      </c>
      <c r="I1283" s="139">
        <v>9.8239999999999995E-6</v>
      </c>
      <c r="J1283" s="139">
        <v>-0.46689999999999998</v>
      </c>
      <c r="K1283" s="140" t="s">
        <v>493</v>
      </c>
      <c r="L1283" s="139">
        <v>2.5</v>
      </c>
    </row>
    <row r="1284" spans="1:12" ht="13.5" hidden="1" customHeight="1">
      <c r="A1284" s="140" t="s">
        <v>492</v>
      </c>
      <c r="B1284" s="139">
        <v>3</v>
      </c>
      <c r="C1284" s="140" t="s">
        <v>18</v>
      </c>
      <c r="D1284" s="140" t="s">
        <v>19</v>
      </c>
      <c r="E1284" s="139">
        <v>4.1700000000000001E-2</v>
      </c>
      <c r="F1284" s="139">
        <v>1.4433</v>
      </c>
      <c r="G1284" s="139">
        <v>3.3159999999999998E-4</v>
      </c>
      <c r="H1284" s="139">
        <v>4.6600000000000001E-3</v>
      </c>
      <c r="I1284" s="139">
        <v>4.1239999999999998E-5</v>
      </c>
      <c r="J1284" s="139">
        <v>-0.78222999999999998</v>
      </c>
      <c r="K1284" s="140" t="s">
        <v>493</v>
      </c>
      <c r="L1284" s="139">
        <v>3</v>
      </c>
    </row>
    <row r="1285" spans="1:12" ht="13.5" hidden="1" customHeight="1">
      <c r="A1285" s="140" t="s">
        <v>492</v>
      </c>
      <c r="B1285" s="139">
        <v>0</v>
      </c>
      <c r="C1285" s="140" t="s">
        <v>18</v>
      </c>
      <c r="D1285" s="140" t="s">
        <v>19</v>
      </c>
      <c r="E1285" s="139">
        <v>-0.15570000000000001</v>
      </c>
      <c r="F1285" s="139">
        <v>-1.3301000000000001</v>
      </c>
      <c r="G1285" s="139">
        <v>-7.5779999999999996E-5</v>
      </c>
      <c r="H1285" s="139">
        <v>-1.074E-2</v>
      </c>
      <c r="I1285" s="139">
        <v>-2.1000000000000001E-4</v>
      </c>
      <c r="J1285" s="139">
        <v>-1.5639799999999999</v>
      </c>
      <c r="K1285" s="140" t="s">
        <v>493</v>
      </c>
      <c r="L1285" s="139">
        <v>0</v>
      </c>
    </row>
    <row r="1286" spans="1:12" ht="13.5" hidden="1" customHeight="1">
      <c r="A1286" s="140" t="s">
        <v>492</v>
      </c>
      <c r="B1286" s="139">
        <v>0.5</v>
      </c>
      <c r="C1286" s="140" t="s">
        <v>18</v>
      </c>
      <c r="D1286" s="140" t="s">
        <v>19</v>
      </c>
      <c r="E1286" s="139">
        <v>-0.15570000000000001</v>
      </c>
      <c r="F1286" s="139">
        <v>-0.97360000000000002</v>
      </c>
      <c r="G1286" s="139">
        <v>-7.5779999999999996E-5</v>
      </c>
      <c r="H1286" s="139">
        <v>-1.074E-2</v>
      </c>
      <c r="I1286" s="139">
        <v>-1.7000000000000001E-4</v>
      </c>
      <c r="J1286" s="139">
        <v>-0.98807</v>
      </c>
      <c r="K1286" s="140" t="s">
        <v>493</v>
      </c>
      <c r="L1286" s="139">
        <v>0.5</v>
      </c>
    </row>
    <row r="1287" spans="1:12" ht="13.5" hidden="1" customHeight="1">
      <c r="A1287" s="140" t="s">
        <v>492</v>
      </c>
      <c r="B1287" s="139">
        <v>1</v>
      </c>
      <c r="C1287" s="140" t="s">
        <v>18</v>
      </c>
      <c r="D1287" s="140" t="s">
        <v>19</v>
      </c>
      <c r="E1287" s="139">
        <v>-0.15570000000000001</v>
      </c>
      <c r="F1287" s="139">
        <v>-0.61709999999999998</v>
      </c>
      <c r="G1287" s="139">
        <v>-7.5779999999999996E-5</v>
      </c>
      <c r="H1287" s="139">
        <v>-1.074E-2</v>
      </c>
      <c r="I1287" s="139">
        <v>-2.3000000000000001E-4</v>
      </c>
      <c r="J1287" s="139">
        <v>-0.59040000000000004</v>
      </c>
      <c r="K1287" s="140" t="s">
        <v>493</v>
      </c>
      <c r="L1287" s="139">
        <v>1</v>
      </c>
    </row>
    <row r="1288" spans="1:12" ht="13.5" hidden="1" customHeight="1">
      <c r="A1288" s="140" t="s">
        <v>492</v>
      </c>
      <c r="B1288" s="139">
        <v>1.5</v>
      </c>
      <c r="C1288" s="140" t="s">
        <v>18</v>
      </c>
      <c r="D1288" s="140" t="s">
        <v>19</v>
      </c>
      <c r="E1288" s="139">
        <v>-0.15570000000000001</v>
      </c>
      <c r="F1288" s="139">
        <v>-0.2606</v>
      </c>
      <c r="G1288" s="139">
        <v>-7.5779999999999996E-5</v>
      </c>
      <c r="H1288" s="139">
        <v>-1.074E-2</v>
      </c>
      <c r="I1288" s="139">
        <v>-3.8000000000000002E-4</v>
      </c>
      <c r="J1288" s="139">
        <v>-0.37203000000000003</v>
      </c>
      <c r="K1288" s="140" t="s">
        <v>493</v>
      </c>
      <c r="L1288" s="139">
        <v>1.5</v>
      </c>
    </row>
    <row r="1289" spans="1:12" ht="13.5" hidden="1" customHeight="1">
      <c r="A1289" s="140" t="s">
        <v>492</v>
      </c>
      <c r="B1289" s="139">
        <v>2</v>
      </c>
      <c r="C1289" s="140" t="s">
        <v>18</v>
      </c>
      <c r="D1289" s="140" t="s">
        <v>19</v>
      </c>
      <c r="E1289" s="139">
        <v>-0.15570000000000001</v>
      </c>
      <c r="F1289" s="139">
        <v>9.5899999999999999E-2</v>
      </c>
      <c r="G1289" s="139">
        <v>-7.5779999999999996E-5</v>
      </c>
      <c r="H1289" s="139">
        <v>-1.074E-2</v>
      </c>
      <c r="I1289" s="139">
        <v>-5.5000000000000003E-4</v>
      </c>
      <c r="J1289" s="139">
        <v>-0.60138999999999998</v>
      </c>
      <c r="K1289" s="140" t="s">
        <v>493</v>
      </c>
      <c r="L1289" s="139">
        <v>2</v>
      </c>
    </row>
    <row r="1290" spans="1:12" ht="13.5" hidden="1" customHeight="1">
      <c r="A1290" s="140" t="s">
        <v>492</v>
      </c>
      <c r="B1290" s="139">
        <v>2.5</v>
      </c>
      <c r="C1290" s="140" t="s">
        <v>18</v>
      </c>
      <c r="D1290" s="140" t="s">
        <v>19</v>
      </c>
      <c r="E1290" s="139">
        <v>-0.15570000000000001</v>
      </c>
      <c r="F1290" s="139">
        <v>0.45240000000000002</v>
      </c>
      <c r="G1290" s="139">
        <v>-7.5779999999999996E-5</v>
      </c>
      <c r="H1290" s="139">
        <v>-1.074E-2</v>
      </c>
      <c r="I1290" s="139">
        <v>-7.2000000000000005E-4</v>
      </c>
      <c r="J1290" s="139">
        <v>-1.0556700000000001</v>
      </c>
      <c r="K1290" s="140" t="s">
        <v>493</v>
      </c>
      <c r="L1290" s="139">
        <v>2.5</v>
      </c>
    </row>
    <row r="1291" spans="1:12" ht="13.5" hidden="1" customHeight="1">
      <c r="A1291" s="140" t="s">
        <v>492</v>
      </c>
      <c r="B1291" s="139">
        <v>3</v>
      </c>
      <c r="C1291" s="140" t="s">
        <v>18</v>
      </c>
      <c r="D1291" s="140" t="s">
        <v>19</v>
      </c>
      <c r="E1291" s="139">
        <v>-0.15570000000000001</v>
      </c>
      <c r="F1291" s="139">
        <v>0.80889999999999995</v>
      </c>
      <c r="G1291" s="139">
        <v>-7.5779999999999996E-5</v>
      </c>
      <c r="H1291" s="139">
        <v>-1.074E-2</v>
      </c>
      <c r="I1291" s="139">
        <v>-8.8000000000000003E-4</v>
      </c>
      <c r="J1291" s="139">
        <v>-1.68821</v>
      </c>
      <c r="K1291" s="140" t="s">
        <v>493</v>
      </c>
      <c r="L1291" s="139">
        <v>3</v>
      </c>
    </row>
    <row r="1292" spans="1:12" ht="13.5" hidden="1" customHeight="1">
      <c r="A1292" s="140" t="s">
        <v>494</v>
      </c>
      <c r="B1292" s="139">
        <v>0</v>
      </c>
      <c r="C1292" s="140" t="s">
        <v>18</v>
      </c>
      <c r="D1292" s="140" t="s">
        <v>19</v>
      </c>
      <c r="E1292" s="139">
        <v>4.8999999999999998E-3</v>
      </c>
      <c r="F1292" s="139">
        <v>-1.7625999999999999</v>
      </c>
      <c r="G1292" s="139">
        <v>5.9710000000000003E-5</v>
      </c>
      <c r="H1292" s="139">
        <v>1.1390000000000001E-2</v>
      </c>
      <c r="I1292" s="139">
        <v>4.8000000000000001E-4</v>
      </c>
      <c r="J1292" s="139">
        <v>-0.95643999999999996</v>
      </c>
      <c r="K1292" s="140" t="s">
        <v>495</v>
      </c>
      <c r="L1292" s="139">
        <v>0</v>
      </c>
    </row>
    <row r="1293" spans="1:12" ht="13.5" hidden="1" customHeight="1">
      <c r="A1293" s="140" t="s">
        <v>494</v>
      </c>
      <c r="B1293" s="139">
        <v>0.5</v>
      </c>
      <c r="C1293" s="140" t="s">
        <v>18</v>
      </c>
      <c r="D1293" s="140" t="s">
        <v>19</v>
      </c>
      <c r="E1293" s="139">
        <v>4.8999999999999998E-3</v>
      </c>
      <c r="F1293" s="139">
        <v>-1.4060999999999999</v>
      </c>
      <c r="G1293" s="139">
        <v>5.9710000000000003E-5</v>
      </c>
      <c r="H1293" s="139">
        <v>1.1390000000000001E-2</v>
      </c>
      <c r="I1293" s="139">
        <v>4.4999999999999999E-4</v>
      </c>
      <c r="J1293" s="139">
        <v>-0.16255</v>
      </c>
      <c r="K1293" s="140" t="s">
        <v>495</v>
      </c>
      <c r="L1293" s="139">
        <v>0.5</v>
      </c>
    </row>
    <row r="1294" spans="1:12" ht="13.5" hidden="1" customHeight="1">
      <c r="A1294" s="140" t="s">
        <v>494</v>
      </c>
      <c r="B1294" s="139">
        <v>1</v>
      </c>
      <c r="C1294" s="140" t="s">
        <v>18</v>
      </c>
      <c r="D1294" s="140" t="s">
        <v>19</v>
      </c>
      <c r="E1294" s="139">
        <v>4.8999999999999998E-3</v>
      </c>
      <c r="F1294" s="139">
        <v>-1.0496000000000001</v>
      </c>
      <c r="G1294" s="139">
        <v>5.9710000000000003E-5</v>
      </c>
      <c r="H1294" s="139">
        <v>1.1390000000000001E-2</v>
      </c>
      <c r="I1294" s="139">
        <v>4.2000000000000002E-4</v>
      </c>
      <c r="J1294" s="139">
        <v>0.45832000000000001</v>
      </c>
      <c r="K1294" s="140" t="s">
        <v>495</v>
      </c>
      <c r="L1294" s="139">
        <v>1</v>
      </c>
    </row>
    <row r="1295" spans="1:12" ht="13.5" hidden="1" customHeight="1">
      <c r="A1295" s="140" t="s">
        <v>494</v>
      </c>
      <c r="B1295" s="139">
        <v>1.5</v>
      </c>
      <c r="C1295" s="140" t="s">
        <v>18</v>
      </c>
      <c r="D1295" s="140" t="s">
        <v>19</v>
      </c>
      <c r="E1295" s="139">
        <v>4.8999999999999998E-3</v>
      </c>
      <c r="F1295" s="139">
        <v>-0.69310000000000005</v>
      </c>
      <c r="G1295" s="139">
        <v>5.9710000000000003E-5</v>
      </c>
      <c r="H1295" s="139">
        <v>1.1390000000000001E-2</v>
      </c>
      <c r="I1295" s="139">
        <v>4.0000000000000002E-4</v>
      </c>
      <c r="J1295" s="139">
        <v>0.90093000000000001</v>
      </c>
      <c r="K1295" s="140" t="s">
        <v>495</v>
      </c>
      <c r="L1295" s="139">
        <v>1.5</v>
      </c>
    </row>
    <row r="1296" spans="1:12" ht="13.5" hidden="1" customHeight="1">
      <c r="A1296" s="140" t="s">
        <v>494</v>
      </c>
      <c r="B1296" s="139">
        <v>2</v>
      </c>
      <c r="C1296" s="140" t="s">
        <v>18</v>
      </c>
      <c r="D1296" s="140" t="s">
        <v>19</v>
      </c>
      <c r="E1296" s="139">
        <v>4.8999999999999998E-3</v>
      </c>
      <c r="F1296" s="139">
        <v>-0.33660000000000001</v>
      </c>
      <c r="G1296" s="139">
        <v>5.9710000000000003E-5</v>
      </c>
      <c r="H1296" s="139">
        <v>1.1390000000000001E-2</v>
      </c>
      <c r="I1296" s="139">
        <v>3.6999999999999999E-4</v>
      </c>
      <c r="J1296" s="139">
        <v>1.1653</v>
      </c>
      <c r="K1296" s="140" t="s">
        <v>495</v>
      </c>
      <c r="L1296" s="139">
        <v>2</v>
      </c>
    </row>
    <row r="1297" spans="1:12" ht="13.5" hidden="1" customHeight="1">
      <c r="A1297" s="140" t="s">
        <v>494</v>
      </c>
      <c r="B1297" s="139">
        <v>2.5</v>
      </c>
      <c r="C1297" s="140" t="s">
        <v>18</v>
      </c>
      <c r="D1297" s="140" t="s">
        <v>19</v>
      </c>
      <c r="E1297" s="139">
        <v>4.8999999999999998E-3</v>
      </c>
      <c r="F1297" s="139">
        <v>1.9900000000000001E-2</v>
      </c>
      <c r="G1297" s="139">
        <v>5.9710000000000003E-5</v>
      </c>
      <c r="H1297" s="139">
        <v>1.1390000000000001E-2</v>
      </c>
      <c r="I1297" s="139">
        <v>3.4000000000000002E-4</v>
      </c>
      <c r="J1297" s="139">
        <v>1.25142</v>
      </c>
      <c r="K1297" s="140" t="s">
        <v>495</v>
      </c>
      <c r="L1297" s="139">
        <v>2.5</v>
      </c>
    </row>
    <row r="1298" spans="1:12" ht="13.5" hidden="1" customHeight="1">
      <c r="A1298" s="140" t="s">
        <v>494</v>
      </c>
      <c r="B1298" s="139">
        <v>3</v>
      </c>
      <c r="C1298" s="140" t="s">
        <v>18</v>
      </c>
      <c r="D1298" s="140" t="s">
        <v>19</v>
      </c>
      <c r="E1298" s="139">
        <v>4.8999999999999998E-3</v>
      </c>
      <c r="F1298" s="139">
        <v>0.37640000000000001</v>
      </c>
      <c r="G1298" s="139">
        <v>5.9710000000000003E-5</v>
      </c>
      <c r="H1298" s="139">
        <v>1.1390000000000001E-2</v>
      </c>
      <c r="I1298" s="139">
        <v>3.1E-4</v>
      </c>
      <c r="J1298" s="139">
        <v>1.21113</v>
      </c>
      <c r="K1298" s="140" t="s">
        <v>495</v>
      </c>
      <c r="L1298" s="139">
        <v>3</v>
      </c>
    </row>
    <row r="1299" spans="1:12" ht="13.5" hidden="1" customHeight="1">
      <c r="A1299" s="140" t="s">
        <v>494</v>
      </c>
      <c r="B1299" s="139">
        <v>3.5</v>
      </c>
      <c r="C1299" s="140" t="s">
        <v>18</v>
      </c>
      <c r="D1299" s="140" t="s">
        <v>19</v>
      </c>
      <c r="E1299" s="139">
        <v>4.8999999999999998E-3</v>
      </c>
      <c r="F1299" s="139">
        <v>0.7329</v>
      </c>
      <c r="G1299" s="139">
        <v>5.9710000000000003E-5</v>
      </c>
      <c r="H1299" s="139">
        <v>1.1390000000000001E-2</v>
      </c>
      <c r="I1299" s="139">
        <v>2.7999999999999998E-4</v>
      </c>
      <c r="J1299" s="139">
        <v>1.06189</v>
      </c>
      <c r="K1299" s="140" t="s">
        <v>495</v>
      </c>
      <c r="L1299" s="139">
        <v>3.5</v>
      </c>
    </row>
    <row r="1300" spans="1:12" ht="13.5" hidden="1" customHeight="1">
      <c r="A1300" s="140" t="s">
        <v>494</v>
      </c>
      <c r="B1300" s="139">
        <v>4</v>
      </c>
      <c r="C1300" s="140" t="s">
        <v>18</v>
      </c>
      <c r="D1300" s="140" t="s">
        <v>19</v>
      </c>
      <c r="E1300" s="139">
        <v>4.8999999999999998E-3</v>
      </c>
      <c r="F1300" s="139">
        <v>1.0893999999999999</v>
      </c>
      <c r="G1300" s="139">
        <v>5.9710000000000003E-5</v>
      </c>
      <c r="H1300" s="139">
        <v>1.1390000000000001E-2</v>
      </c>
      <c r="I1300" s="139">
        <v>2.5999999999999998E-4</v>
      </c>
      <c r="J1300" s="139">
        <v>0.73440000000000005</v>
      </c>
      <c r="K1300" s="140" t="s">
        <v>495</v>
      </c>
      <c r="L1300" s="139">
        <v>4</v>
      </c>
    </row>
    <row r="1301" spans="1:12" ht="13.5" hidden="1" customHeight="1">
      <c r="A1301" s="140" t="s">
        <v>494</v>
      </c>
      <c r="B1301" s="139">
        <v>4.5</v>
      </c>
      <c r="C1301" s="140" t="s">
        <v>18</v>
      </c>
      <c r="D1301" s="140" t="s">
        <v>19</v>
      </c>
      <c r="E1301" s="139">
        <v>4.8999999999999998E-3</v>
      </c>
      <c r="F1301" s="139">
        <v>1.4459</v>
      </c>
      <c r="G1301" s="139">
        <v>5.9710000000000003E-5</v>
      </c>
      <c r="H1301" s="139">
        <v>1.1390000000000001E-2</v>
      </c>
      <c r="I1301" s="139">
        <v>2.9E-4</v>
      </c>
      <c r="J1301" s="139">
        <v>0.22864999999999999</v>
      </c>
      <c r="K1301" s="140" t="s">
        <v>495</v>
      </c>
      <c r="L1301" s="139">
        <v>4.5</v>
      </c>
    </row>
    <row r="1302" spans="1:12" ht="13.5" hidden="1" customHeight="1">
      <c r="A1302" s="140" t="s">
        <v>494</v>
      </c>
      <c r="B1302" s="139">
        <v>5</v>
      </c>
      <c r="C1302" s="140" t="s">
        <v>18</v>
      </c>
      <c r="D1302" s="140" t="s">
        <v>19</v>
      </c>
      <c r="E1302" s="139">
        <v>4.8999999999999998E-3</v>
      </c>
      <c r="F1302" s="139">
        <v>1.8024</v>
      </c>
      <c r="G1302" s="139">
        <v>5.9710000000000003E-5</v>
      </c>
      <c r="H1302" s="139">
        <v>1.1390000000000001E-2</v>
      </c>
      <c r="I1302" s="139">
        <v>3.2000000000000003E-4</v>
      </c>
      <c r="J1302" s="139">
        <v>-0.45534000000000002</v>
      </c>
      <c r="K1302" s="140" t="s">
        <v>495</v>
      </c>
      <c r="L1302" s="139">
        <v>5</v>
      </c>
    </row>
    <row r="1303" spans="1:12" ht="13.5" hidden="1" customHeight="1">
      <c r="A1303" s="140" t="s">
        <v>494</v>
      </c>
      <c r="B1303" s="139">
        <v>5.5</v>
      </c>
      <c r="C1303" s="140" t="s">
        <v>18</v>
      </c>
      <c r="D1303" s="140" t="s">
        <v>19</v>
      </c>
      <c r="E1303" s="139">
        <v>4.8999999999999998E-3</v>
      </c>
      <c r="F1303" s="139">
        <v>2.1589</v>
      </c>
      <c r="G1303" s="139">
        <v>5.9710000000000003E-5</v>
      </c>
      <c r="H1303" s="139">
        <v>1.1390000000000001E-2</v>
      </c>
      <c r="I1303" s="139">
        <v>3.5E-4</v>
      </c>
      <c r="J1303" s="139">
        <v>-1.31758</v>
      </c>
      <c r="K1303" s="140" t="s">
        <v>495</v>
      </c>
      <c r="L1303" s="139">
        <v>5.5</v>
      </c>
    </row>
    <row r="1304" spans="1:12" ht="13.5" hidden="1" customHeight="1">
      <c r="A1304" s="140" t="s">
        <v>494</v>
      </c>
      <c r="B1304" s="139">
        <v>0</v>
      </c>
      <c r="C1304" s="140" t="s">
        <v>18</v>
      </c>
      <c r="D1304" s="140" t="s">
        <v>19</v>
      </c>
      <c r="E1304" s="139">
        <v>-0.1074</v>
      </c>
      <c r="F1304" s="139">
        <v>-2.0188000000000001</v>
      </c>
      <c r="G1304" s="139">
        <v>-6.5469999999999995E-5</v>
      </c>
      <c r="H1304" s="139">
        <v>8.3099999999999997E-3</v>
      </c>
      <c r="I1304" s="139">
        <v>-4.6659999999999997E-5</v>
      </c>
      <c r="J1304" s="139">
        <v>-1.6366499999999999</v>
      </c>
      <c r="K1304" s="140" t="s">
        <v>495</v>
      </c>
      <c r="L1304" s="139">
        <v>0</v>
      </c>
    </row>
    <row r="1305" spans="1:12" ht="13.5" hidden="1" customHeight="1">
      <c r="A1305" s="140" t="s">
        <v>494</v>
      </c>
      <c r="B1305" s="139">
        <v>0.5</v>
      </c>
      <c r="C1305" s="140" t="s">
        <v>18</v>
      </c>
      <c r="D1305" s="140" t="s">
        <v>19</v>
      </c>
      <c r="E1305" s="139">
        <v>-0.1074</v>
      </c>
      <c r="F1305" s="139">
        <v>-1.6623000000000001</v>
      </c>
      <c r="G1305" s="139">
        <v>-6.5469999999999995E-5</v>
      </c>
      <c r="H1305" s="139">
        <v>8.3099999999999997E-3</v>
      </c>
      <c r="I1305" s="139">
        <v>-2.0380000000000001E-5</v>
      </c>
      <c r="J1305" s="139">
        <v>-0.71640000000000004</v>
      </c>
      <c r="K1305" s="140" t="s">
        <v>495</v>
      </c>
      <c r="L1305" s="139">
        <v>0.5</v>
      </c>
    </row>
    <row r="1306" spans="1:12" ht="13.5" hidden="1" customHeight="1">
      <c r="A1306" s="140" t="s">
        <v>494</v>
      </c>
      <c r="B1306" s="139">
        <v>1</v>
      </c>
      <c r="C1306" s="140" t="s">
        <v>18</v>
      </c>
      <c r="D1306" s="140" t="s">
        <v>19</v>
      </c>
      <c r="E1306" s="139">
        <v>-0.1074</v>
      </c>
      <c r="F1306" s="139">
        <v>-1.3058000000000001</v>
      </c>
      <c r="G1306" s="139">
        <v>-6.5469999999999995E-5</v>
      </c>
      <c r="H1306" s="139">
        <v>8.3099999999999997E-3</v>
      </c>
      <c r="I1306" s="139">
        <v>-1.6310000000000001E-5</v>
      </c>
      <c r="J1306" s="139">
        <v>2.5610000000000001E-2</v>
      </c>
      <c r="K1306" s="140" t="s">
        <v>495</v>
      </c>
      <c r="L1306" s="139">
        <v>1</v>
      </c>
    </row>
    <row r="1307" spans="1:12" ht="13.5" hidden="1" customHeight="1">
      <c r="A1307" s="140" t="s">
        <v>494</v>
      </c>
      <c r="B1307" s="139">
        <v>1.5</v>
      </c>
      <c r="C1307" s="140" t="s">
        <v>18</v>
      </c>
      <c r="D1307" s="140" t="s">
        <v>19</v>
      </c>
      <c r="E1307" s="139">
        <v>-0.1074</v>
      </c>
      <c r="F1307" s="139">
        <v>-0.94930000000000003</v>
      </c>
      <c r="G1307" s="139">
        <v>-6.5469999999999995E-5</v>
      </c>
      <c r="H1307" s="139">
        <v>8.3099999999999997E-3</v>
      </c>
      <c r="I1307" s="139">
        <v>-1.224E-5</v>
      </c>
      <c r="J1307" s="139">
        <v>0.58936999999999995</v>
      </c>
      <c r="K1307" s="140" t="s">
        <v>495</v>
      </c>
      <c r="L1307" s="139">
        <v>1.5</v>
      </c>
    </row>
    <row r="1308" spans="1:12" ht="13.5" hidden="1" customHeight="1">
      <c r="A1308" s="140" t="s">
        <v>494</v>
      </c>
      <c r="B1308" s="139">
        <v>2</v>
      </c>
      <c r="C1308" s="140" t="s">
        <v>18</v>
      </c>
      <c r="D1308" s="140" t="s">
        <v>19</v>
      </c>
      <c r="E1308" s="139">
        <v>-0.1074</v>
      </c>
      <c r="F1308" s="139">
        <v>-0.59279999999999999</v>
      </c>
      <c r="G1308" s="139">
        <v>-6.5469999999999995E-5</v>
      </c>
      <c r="H1308" s="139">
        <v>8.3099999999999997E-3</v>
      </c>
      <c r="I1308" s="139">
        <v>-8.1750000000000005E-6</v>
      </c>
      <c r="J1308" s="139">
        <v>0.97140000000000004</v>
      </c>
      <c r="K1308" s="140" t="s">
        <v>495</v>
      </c>
      <c r="L1308" s="139">
        <v>2</v>
      </c>
    </row>
    <row r="1309" spans="1:12" ht="13.5" hidden="1" customHeight="1">
      <c r="A1309" s="140" t="s">
        <v>494</v>
      </c>
      <c r="B1309" s="139">
        <v>2.5</v>
      </c>
      <c r="C1309" s="140" t="s">
        <v>18</v>
      </c>
      <c r="D1309" s="140" t="s">
        <v>19</v>
      </c>
      <c r="E1309" s="139">
        <v>-0.1074</v>
      </c>
      <c r="F1309" s="139">
        <v>-0.23630000000000001</v>
      </c>
      <c r="G1309" s="139">
        <v>-6.5469999999999995E-5</v>
      </c>
      <c r="H1309" s="139">
        <v>8.3099999999999997E-3</v>
      </c>
      <c r="I1309" s="139">
        <v>-1.0020000000000001E-5</v>
      </c>
      <c r="J1309" s="139">
        <v>1.15961</v>
      </c>
      <c r="K1309" s="140" t="s">
        <v>495</v>
      </c>
      <c r="L1309" s="139">
        <v>2.5</v>
      </c>
    </row>
    <row r="1310" spans="1:12" ht="13.5" hidden="1" customHeight="1">
      <c r="A1310" s="140" t="s">
        <v>494</v>
      </c>
      <c r="B1310" s="139">
        <v>3</v>
      </c>
      <c r="C1310" s="140" t="s">
        <v>18</v>
      </c>
      <c r="D1310" s="140" t="s">
        <v>19</v>
      </c>
      <c r="E1310" s="139">
        <v>-0.1074</v>
      </c>
      <c r="F1310" s="139">
        <v>0.1202</v>
      </c>
      <c r="G1310" s="139">
        <v>-6.5469999999999995E-5</v>
      </c>
      <c r="H1310" s="139">
        <v>8.3099999999999997E-3</v>
      </c>
      <c r="I1310" s="139">
        <v>-2.6100000000000001E-5</v>
      </c>
      <c r="J1310" s="139">
        <v>1.1229</v>
      </c>
      <c r="K1310" s="140" t="s">
        <v>495</v>
      </c>
      <c r="L1310" s="139">
        <v>3</v>
      </c>
    </row>
    <row r="1311" spans="1:12" ht="13.5" hidden="1" customHeight="1">
      <c r="A1311" s="140" t="s">
        <v>494</v>
      </c>
      <c r="B1311" s="139">
        <v>3.5</v>
      </c>
      <c r="C1311" s="140" t="s">
        <v>18</v>
      </c>
      <c r="D1311" s="140" t="s">
        <v>19</v>
      </c>
      <c r="E1311" s="139">
        <v>-0.1074</v>
      </c>
      <c r="F1311" s="139">
        <v>0.47670000000000001</v>
      </c>
      <c r="G1311" s="139">
        <v>-6.5469999999999995E-5</v>
      </c>
      <c r="H1311" s="139">
        <v>8.3099999999999997E-3</v>
      </c>
      <c r="I1311" s="139">
        <v>-4.973E-5</v>
      </c>
      <c r="J1311" s="139">
        <v>0.84558999999999995</v>
      </c>
      <c r="K1311" s="140" t="s">
        <v>495</v>
      </c>
      <c r="L1311" s="139">
        <v>3.5</v>
      </c>
    </row>
    <row r="1312" spans="1:12" ht="13.5" hidden="1" customHeight="1">
      <c r="A1312" s="140" t="s">
        <v>494</v>
      </c>
      <c r="B1312" s="139">
        <v>4</v>
      </c>
      <c r="C1312" s="140" t="s">
        <v>18</v>
      </c>
      <c r="D1312" s="140" t="s">
        <v>19</v>
      </c>
      <c r="E1312" s="139">
        <v>-0.1074</v>
      </c>
      <c r="F1312" s="139">
        <v>0.83320000000000005</v>
      </c>
      <c r="G1312" s="139">
        <v>-6.5469999999999995E-5</v>
      </c>
      <c r="H1312" s="139">
        <v>8.3099999999999997E-3</v>
      </c>
      <c r="I1312" s="139">
        <v>-7.3360000000000002E-5</v>
      </c>
      <c r="J1312" s="139">
        <v>0.39001999999999998</v>
      </c>
      <c r="K1312" s="140" t="s">
        <v>495</v>
      </c>
      <c r="L1312" s="139">
        <v>4</v>
      </c>
    </row>
    <row r="1313" spans="1:12" ht="13.5" hidden="1" customHeight="1">
      <c r="A1313" s="140" t="s">
        <v>494</v>
      </c>
      <c r="B1313" s="139">
        <v>4.5</v>
      </c>
      <c r="C1313" s="140" t="s">
        <v>18</v>
      </c>
      <c r="D1313" s="140" t="s">
        <v>19</v>
      </c>
      <c r="E1313" s="139">
        <v>-0.1074</v>
      </c>
      <c r="F1313" s="139">
        <v>1.1897</v>
      </c>
      <c r="G1313" s="139">
        <v>-6.5469999999999995E-5</v>
      </c>
      <c r="H1313" s="139">
        <v>8.3099999999999997E-3</v>
      </c>
      <c r="I1313" s="139">
        <v>-9.6979999999999996E-5</v>
      </c>
      <c r="J1313" s="139">
        <v>-0.24379999999999999</v>
      </c>
      <c r="K1313" s="140" t="s">
        <v>495</v>
      </c>
      <c r="L1313" s="139">
        <v>4.5</v>
      </c>
    </row>
    <row r="1314" spans="1:12" ht="13.5" hidden="1" customHeight="1">
      <c r="A1314" s="140" t="s">
        <v>494</v>
      </c>
      <c r="B1314" s="139">
        <v>5</v>
      </c>
      <c r="C1314" s="140" t="s">
        <v>18</v>
      </c>
      <c r="D1314" s="140" t="s">
        <v>19</v>
      </c>
      <c r="E1314" s="139">
        <v>-0.1074</v>
      </c>
      <c r="F1314" s="139">
        <v>1.5462</v>
      </c>
      <c r="G1314" s="139">
        <v>-6.5469999999999995E-5</v>
      </c>
      <c r="H1314" s="139">
        <v>8.3099999999999997E-3</v>
      </c>
      <c r="I1314" s="139">
        <v>-1.2E-4</v>
      </c>
      <c r="J1314" s="139">
        <v>-1.05586</v>
      </c>
      <c r="K1314" s="140" t="s">
        <v>495</v>
      </c>
      <c r="L1314" s="139">
        <v>5</v>
      </c>
    </row>
    <row r="1315" spans="1:12" ht="13.5" hidden="1" customHeight="1">
      <c r="A1315" s="140" t="s">
        <v>494</v>
      </c>
      <c r="B1315" s="139">
        <v>5.5</v>
      </c>
      <c r="C1315" s="140" t="s">
        <v>18</v>
      </c>
      <c r="D1315" s="140" t="s">
        <v>19</v>
      </c>
      <c r="E1315" s="139">
        <v>-0.1074</v>
      </c>
      <c r="F1315" s="139">
        <v>1.9027000000000001</v>
      </c>
      <c r="G1315" s="139">
        <v>-6.5469999999999995E-5</v>
      </c>
      <c r="H1315" s="139">
        <v>8.3099999999999997E-3</v>
      </c>
      <c r="I1315" s="139">
        <v>-1.4999999999999999E-4</v>
      </c>
      <c r="J1315" s="139">
        <v>-2.0461800000000001</v>
      </c>
      <c r="K1315" s="140" t="s">
        <v>495</v>
      </c>
      <c r="L1315" s="139">
        <v>5.5</v>
      </c>
    </row>
    <row r="1316" spans="1:12" ht="13.5" hidden="1" customHeight="1">
      <c r="A1316" s="140" t="s">
        <v>496</v>
      </c>
      <c r="B1316" s="139">
        <v>0</v>
      </c>
      <c r="C1316" s="140" t="s">
        <v>18</v>
      </c>
      <c r="D1316" s="140" t="s">
        <v>19</v>
      </c>
      <c r="E1316" s="139">
        <v>2.3099999999999999E-2</v>
      </c>
      <c r="F1316" s="139">
        <v>0.21310000000000001</v>
      </c>
      <c r="G1316" s="139">
        <v>1.2520000000000001E-4</v>
      </c>
      <c r="H1316" s="139">
        <v>1.83E-3</v>
      </c>
      <c r="I1316" s="139">
        <v>1.4999999999999999E-4</v>
      </c>
      <c r="J1316" s="139">
        <v>-5.9360000000000003E-2</v>
      </c>
      <c r="K1316" s="140" t="s">
        <v>497</v>
      </c>
      <c r="L1316" s="139">
        <v>0</v>
      </c>
    </row>
    <row r="1317" spans="1:12" ht="13.5" hidden="1" customHeight="1">
      <c r="A1317" s="140" t="s">
        <v>496</v>
      </c>
      <c r="B1317" s="139">
        <v>0.5</v>
      </c>
      <c r="C1317" s="140" t="s">
        <v>18</v>
      </c>
      <c r="D1317" s="140" t="s">
        <v>19</v>
      </c>
      <c r="E1317" s="139">
        <v>2.3099999999999999E-2</v>
      </c>
      <c r="F1317" s="139">
        <v>0.21310000000000001</v>
      </c>
      <c r="G1317" s="139">
        <v>1.2520000000000001E-4</v>
      </c>
      <c r="H1317" s="139">
        <v>1.83E-3</v>
      </c>
      <c r="I1317" s="139">
        <v>9.5110000000000002E-5</v>
      </c>
      <c r="J1317" s="139">
        <v>-0.16589999999999999</v>
      </c>
      <c r="K1317" s="140" t="s">
        <v>497</v>
      </c>
      <c r="L1317" s="139">
        <v>0.5</v>
      </c>
    </row>
    <row r="1318" spans="1:12" ht="13.5" hidden="1" customHeight="1">
      <c r="A1318" s="140" t="s">
        <v>496</v>
      </c>
      <c r="B1318" s="139">
        <v>1</v>
      </c>
      <c r="C1318" s="140" t="s">
        <v>18</v>
      </c>
      <c r="D1318" s="140" t="s">
        <v>19</v>
      </c>
      <c r="E1318" s="139">
        <v>2.3099999999999999E-2</v>
      </c>
      <c r="F1318" s="139">
        <v>0.21310000000000001</v>
      </c>
      <c r="G1318" s="139">
        <v>1.2520000000000001E-4</v>
      </c>
      <c r="H1318" s="139">
        <v>1.83E-3</v>
      </c>
      <c r="I1318" s="139">
        <v>3.9270000000000002E-5</v>
      </c>
      <c r="J1318" s="139">
        <v>-0.27245000000000003</v>
      </c>
      <c r="K1318" s="140" t="s">
        <v>497</v>
      </c>
      <c r="L1318" s="139">
        <v>1</v>
      </c>
    </row>
    <row r="1319" spans="1:12" ht="13.5" hidden="1" customHeight="1">
      <c r="A1319" s="140" t="s">
        <v>496</v>
      </c>
      <c r="B1319" s="139">
        <v>1.5</v>
      </c>
      <c r="C1319" s="140" t="s">
        <v>18</v>
      </c>
      <c r="D1319" s="140" t="s">
        <v>19</v>
      </c>
      <c r="E1319" s="139">
        <v>2.3099999999999999E-2</v>
      </c>
      <c r="F1319" s="139">
        <v>0.21310000000000001</v>
      </c>
      <c r="G1319" s="139">
        <v>1.2520000000000001E-4</v>
      </c>
      <c r="H1319" s="139">
        <v>1.83E-3</v>
      </c>
      <c r="I1319" s="139">
        <v>1.341E-5</v>
      </c>
      <c r="J1319" s="139">
        <v>-0.37880000000000003</v>
      </c>
      <c r="K1319" s="140" t="s">
        <v>497</v>
      </c>
      <c r="L1319" s="139">
        <v>1.5</v>
      </c>
    </row>
    <row r="1320" spans="1:12" ht="13.5" hidden="1" customHeight="1">
      <c r="A1320" s="140" t="s">
        <v>496</v>
      </c>
      <c r="B1320" s="139">
        <v>2</v>
      </c>
      <c r="C1320" s="140" t="s">
        <v>18</v>
      </c>
      <c r="D1320" s="140" t="s">
        <v>19</v>
      </c>
      <c r="E1320" s="139">
        <v>2.3099999999999999E-2</v>
      </c>
      <c r="F1320" s="139">
        <v>0.21310000000000001</v>
      </c>
      <c r="G1320" s="139">
        <v>1.2520000000000001E-4</v>
      </c>
      <c r="H1320" s="139">
        <v>1.83E-3</v>
      </c>
      <c r="I1320" s="139">
        <v>1.5760000000000002E-5</v>
      </c>
      <c r="J1320" s="139">
        <v>-0.47149000000000002</v>
      </c>
      <c r="K1320" s="140" t="s">
        <v>497</v>
      </c>
      <c r="L1320" s="139">
        <v>2</v>
      </c>
    </row>
    <row r="1321" spans="1:12" ht="13.5" hidden="1" customHeight="1">
      <c r="A1321" s="140" t="s">
        <v>496</v>
      </c>
      <c r="B1321" s="139">
        <v>2.5</v>
      </c>
      <c r="C1321" s="140" t="s">
        <v>18</v>
      </c>
      <c r="D1321" s="140" t="s">
        <v>19</v>
      </c>
      <c r="E1321" s="139">
        <v>2.3099999999999999E-2</v>
      </c>
      <c r="F1321" s="139">
        <v>0.21310000000000001</v>
      </c>
      <c r="G1321" s="139">
        <v>1.2520000000000001E-4</v>
      </c>
      <c r="H1321" s="139">
        <v>1.83E-3</v>
      </c>
      <c r="I1321" s="139">
        <v>1.8110000000000001E-5</v>
      </c>
      <c r="J1321" s="139">
        <v>-0.37415999999999999</v>
      </c>
      <c r="K1321" s="140" t="s">
        <v>497</v>
      </c>
      <c r="L1321" s="139">
        <v>2.5</v>
      </c>
    </row>
    <row r="1322" spans="1:12" ht="13.5" hidden="1" customHeight="1">
      <c r="A1322" s="140" t="s">
        <v>496</v>
      </c>
      <c r="B1322" s="139">
        <v>3</v>
      </c>
      <c r="C1322" s="140" t="s">
        <v>18</v>
      </c>
      <c r="D1322" s="140" t="s">
        <v>19</v>
      </c>
      <c r="E1322" s="139">
        <v>2.3099999999999999E-2</v>
      </c>
      <c r="F1322" s="139">
        <v>0.21310000000000001</v>
      </c>
      <c r="G1322" s="139">
        <v>1.2520000000000001E-4</v>
      </c>
      <c r="H1322" s="139">
        <v>1.83E-3</v>
      </c>
      <c r="I1322" s="139">
        <v>5.0250000000000002E-5</v>
      </c>
      <c r="J1322" s="139">
        <v>-0.26995999999999998</v>
      </c>
      <c r="K1322" s="140" t="s">
        <v>497</v>
      </c>
      <c r="L1322" s="139">
        <v>3</v>
      </c>
    </row>
    <row r="1323" spans="1:12" ht="13.5" hidden="1" customHeight="1">
      <c r="A1323" s="140" t="s">
        <v>496</v>
      </c>
      <c r="B1323" s="139">
        <v>3.5</v>
      </c>
      <c r="C1323" s="140" t="s">
        <v>18</v>
      </c>
      <c r="D1323" s="140" t="s">
        <v>19</v>
      </c>
      <c r="E1323" s="139">
        <v>2.3099999999999999E-2</v>
      </c>
      <c r="F1323" s="139">
        <v>0.21310000000000001</v>
      </c>
      <c r="G1323" s="139">
        <v>1.2520000000000001E-4</v>
      </c>
      <c r="H1323" s="139">
        <v>1.83E-3</v>
      </c>
      <c r="I1323" s="139">
        <v>1.1E-4</v>
      </c>
      <c r="J1323" s="139">
        <v>-0.16217999999999999</v>
      </c>
      <c r="K1323" s="140" t="s">
        <v>497</v>
      </c>
      <c r="L1323" s="139">
        <v>3.5</v>
      </c>
    </row>
    <row r="1324" spans="1:12" ht="13.5" hidden="1" customHeight="1">
      <c r="A1324" s="140" t="s">
        <v>496</v>
      </c>
      <c r="B1324" s="139">
        <v>4</v>
      </c>
      <c r="C1324" s="140" t="s">
        <v>18</v>
      </c>
      <c r="D1324" s="140" t="s">
        <v>19</v>
      </c>
      <c r="E1324" s="139">
        <v>2.3099999999999999E-2</v>
      </c>
      <c r="F1324" s="139">
        <v>0.21310000000000001</v>
      </c>
      <c r="G1324" s="139">
        <v>1.2520000000000001E-4</v>
      </c>
      <c r="H1324" s="139">
        <v>1.83E-3</v>
      </c>
      <c r="I1324" s="139">
        <v>1.7000000000000001E-4</v>
      </c>
      <c r="J1324" s="139">
        <v>-5.4390000000000001E-2</v>
      </c>
      <c r="K1324" s="140" t="s">
        <v>497</v>
      </c>
      <c r="L1324" s="139">
        <v>4</v>
      </c>
    </row>
    <row r="1325" spans="1:12" ht="13.5" hidden="1" customHeight="1">
      <c r="A1325" s="140" t="s">
        <v>496</v>
      </c>
      <c r="B1325" s="139">
        <v>0</v>
      </c>
      <c r="C1325" s="140" t="s">
        <v>18</v>
      </c>
      <c r="D1325" s="140" t="s">
        <v>19</v>
      </c>
      <c r="E1325" s="139">
        <v>-5.2900000000000003E-2</v>
      </c>
      <c r="F1325" s="139">
        <v>-0.21560000000000001</v>
      </c>
      <c r="G1325" s="139">
        <v>-1.3339999999999999E-4</v>
      </c>
      <c r="H1325" s="139">
        <v>-7.6999999999999996E-4</v>
      </c>
      <c r="I1325" s="139">
        <v>-3.6000000000000002E-4</v>
      </c>
      <c r="J1325" s="139">
        <v>-0.91668000000000005</v>
      </c>
      <c r="K1325" s="140" t="s">
        <v>497</v>
      </c>
      <c r="L1325" s="139">
        <v>0</v>
      </c>
    </row>
    <row r="1326" spans="1:12" ht="13.5" hidden="1" customHeight="1">
      <c r="A1326" s="140" t="s">
        <v>496</v>
      </c>
      <c r="B1326" s="139">
        <v>0.5</v>
      </c>
      <c r="C1326" s="140" t="s">
        <v>18</v>
      </c>
      <c r="D1326" s="140" t="s">
        <v>19</v>
      </c>
      <c r="E1326" s="139">
        <v>-5.2900000000000003E-2</v>
      </c>
      <c r="F1326" s="139">
        <v>-0.21560000000000001</v>
      </c>
      <c r="G1326" s="139">
        <v>-1.3339999999999999E-4</v>
      </c>
      <c r="H1326" s="139">
        <v>-7.6999999999999996E-4</v>
      </c>
      <c r="I1326" s="139">
        <v>-2.9999999999999997E-4</v>
      </c>
      <c r="J1326" s="139">
        <v>-0.80889999999999995</v>
      </c>
      <c r="K1326" s="140" t="s">
        <v>497</v>
      </c>
      <c r="L1326" s="139">
        <v>0.5</v>
      </c>
    </row>
    <row r="1327" spans="1:12" ht="13.5" hidden="1" customHeight="1">
      <c r="A1327" s="140" t="s">
        <v>496</v>
      </c>
      <c r="B1327" s="139">
        <v>1</v>
      </c>
      <c r="C1327" s="140" t="s">
        <v>18</v>
      </c>
      <c r="D1327" s="140" t="s">
        <v>19</v>
      </c>
      <c r="E1327" s="139">
        <v>-5.2900000000000003E-2</v>
      </c>
      <c r="F1327" s="139">
        <v>-0.21560000000000001</v>
      </c>
      <c r="G1327" s="139">
        <v>-1.3339999999999999E-4</v>
      </c>
      <c r="H1327" s="139">
        <v>-7.6999999999999996E-4</v>
      </c>
      <c r="I1327" s="139">
        <v>-2.3000000000000001E-4</v>
      </c>
      <c r="J1327" s="139">
        <v>-0.70111000000000001</v>
      </c>
      <c r="K1327" s="140" t="s">
        <v>497</v>
      </c>
      <c r="L1327" s="139">
        <v>1</v>
      </c>
    </row>
    <row r="1328" spans="1:12" ht="13.5" hidden="1" customHeight="1">
      <c r="A1328" s="140" t="s">
        <v>496</v>
      </c>
      <c r="B1328" s="139">
        <v>1.5</v>
      </c>
      <c r="C1328" s="140" t="s">
        <v>18</v>
      </c>
      <c r="D1328" s="140" t="s">
        <v>19</v>
      </c>
      <c r="E1328" s="139">
        <v>-5.2900000000000003E-2</v>
      </c>
      <c r="F1328" s="139">
        <v>-0.21560000000000001</v>
      </c>
      <c r="G1328" s="139">
        <v>-1.3339999999999999E-4</v>
      </c>
      <c r="H1328" s="139">
        <v>-7.6999999999999996E-4</v>
      </c>
      <c r="I1328" s="139">
        <v>-1.7000000000000001E-4</v>
      </c>
      <c r="J1328" s="139">
        <v>-0.59331999999999996</v>
      </c>
      <c r="K1328" s="140" t="s">
        <v>497</v>
      </c>
      <c r="L1328" s="139">
        <v>1.5</v>
      </c>
    </row>
    <row r="1329" spans="1:12" ht="13.5" hidden="1" customHeight="1">
      <c r="A1329" s="140" t="s">
        <v>496</v>
      </c>
      <c r="B1329" s="139">
        <v>2</v>
      </c>
      <c r="C1329" s="140" t="s">
        <v>18</v>
      </c>
      <c r="D1329" s="140" t="s">
        <v>19</v>
      </c>
      <c r="E1329" s="139">
        <v>-5.2900000000000003E-2</v>
      </c>
      <c r="F1329" s="139">
        <v>-0.21560000000000001</v>
      </c>
      <c r="G1329" s="139">
        <v>-1.3339999999999999E-4</v>
      </c>
      <c r="H1329" s="139">
        <v>-7.6999999999999996E-4</v>
      </c>
      <c r="I1329" s="139">
        <v>-1.7000000000000001E-4</v>
      </c>
      <c r="J1329" s="139">
        <v>-0.48592000000000002</v>
      </c>
      <c r="K1329" s="140" t="s">
        <v>497</v>
      </c>
      <c r="L1329" s="139">
        <v>2</v>
      </c>
    </row>
    <row r="1330" spans="1:12" ht="13.5" hidden="1" customHeight="1">
      <c r="A1330" s="140" t="s">
        <v>496</v>
      </c>
      <c r="B1330" s="139">
        <v>2.5</v>
      </c>
      <c r="C1330" s="140" t="s">
        <v>18</v>
      </c>
      <c r="D1330" s="140" t="s">
        <v>19</v>
      </c>
      <c r="E1330" s="139">
        <v>-5.2900000000000003E-2</v>
      </c>
      <c r="F1330" s="139">
        <v>-0.21560000000000001</v>
      </c>
      <c r="G1330" s="139">
        <v>-1.3339999999999999E-4</v>
      </c>
      <c r="H1330" s="139">
        <v>-7.6999999999999996E-4</v>
      </c>
      <c r="I1330" s="139">
        <v>-1.6000000000000001E-4</v>
      </c>
      <c r="J1330" s="139">
        <v>-0.59208000000000005</v>
      </c>
      <c r="K1330" s="140" t="s">
        <v>497</v>
      </c>
      <c r="L1330" s="139">
        <v>2.5</v>
      </c>
    </row>
    <row r="1331" spans="1:12" ht="13.5" hidden="1" customHeight="1">
      <c r="A1331" s="140" t="s">
        <v>496</v>
      </c>
      <c r="B1331" s="139">
        <v>3</v>
      </c>
      <c r="C1331" s="140" t="s">
        <v>18</v>
      </c>
      <c r="D1331" s="140" t="s">
        <v>19</v>
      </c>
      <c r="E1331" s="139">
        <v>-5.2900000000000003E-2</v>
      </c>
      <c r="F1331" s="139">
        <v>-0.21560000000000001</v>
      </c>
      <c r="G1331" s="139">
        <v>-1.3339999999999999E-4</v>
      </c>
      <c r="H1331" s="139">
        <v>-7.6999999999999996E-4</v>
      </c>
      <c r="I1331" s="139">
        <v>-2.2000000000000001E-4</v>
      </c>
      <c r="J1331" s="139">
        <v>-0.69862999999999997</v>
      </c>
      <c r="K1331" s="140" t="s">
        <v>497</v>
      </c>
      <c r="L1331" s="139">
        <v>3</v>
      </c>
    </row>
    <row r="1332" spans="1:12" ht="13.5" hidden="1" customHeight="1">
      <c r="A1332" s="140" t="s">
        <v>496</v>
      </c>
      <c r="B1332" s="139">
        <v>3.5</v>
      </c>
      <c r="C1332" s="140" t="s">
        <v>18</v>
      </c>
      <c r="D1332" s="140" t="s">
        <v>19</v>
      </c>
      <c r="E1332" s="139">
        <v>-5.2900000000000003E-2</v>
      </c>
      <c r="F1332" s="139">
        <v>-0.21560000000000001</v>
      </c>
      <c r="G1332" s="139">
        <v>-1.3339999999999999E-4</v>
      </c>
      <c r="H1332" s="139">
        <v>-7.6999999999999996E-4</v>
      </c>
      <c r="I1332" s="139">
        <v>-2.9E-4</v>
      </c>
      <c r="J1332" s="139">
        <v>-0.80517000000000005</v>
      </c>
      <c r="K1332" s="140" t="s">
        <v>497</v>
      </c>
      <c r="L1332" s="139">
        <v>3.5</v>
      </c>
    </row>
    <row r="1333" spans="1:12" ht="13.5" hidden="1" customHeight="1">
      <c r="A1333" s="140" t="s">
        <v>496</v>
      </c>
      <c r="B1333" s="139">
        <v>4</v>
      </c>
      <c r="C1333" s="140" t="s">
        <v>18</v>
      </c>
      <c r="D1333" s="140" t="s">
        <v>19</v>
      </c>
      <c r="E1333" s="139">
        <v>-5.2900000000000003E-2</v>
      </c>
      <c r="F1333" s="139">
        <v>-0.21560000000000001</v>
      </c>
      <c r="G1333" s="139">
        <v>-1.3339999999999999E-4</v>
      </c>
      <c r="H1333" s="139">
        <v>-7.6999999999999996E-4</v>
      </c>
      <c r="I1333" s="139">
        <v>-3.5E-4</v>
      </c>
      <c r="J1333" s="139">
        <v>-0.91171999999999997</v>
      </c>
      <c r="K1333" s="140" t="s">
        <v>497</v>
      </c>
      <c r="L1333" s="139">
        <v>4</v>
      </c>
    </row>
    <row r="1334" spans="1:12" ht="13.5" hidden="1" customHeight="1">
      <c r="A1334" s="140" t="s">
        <v>498</v>
      </c>
      <c r="B1334" s="139">
        <v>0</v>
      </c>
      <c r="C1334" s="140" t="s">
        <v>18</v>
      </c>
      <c r="D1334" s="140" t="s">
        <v>19</v>
      </c>
      <c r="E1334" s="139">
        <v>4.7999999999999996E-3</v>
      </c>
      <c r="F1334" s="139">
        <v>-1.8951</v>
      </c>
      <c r="G1334" s="139">
        <v>6.4869999999999994E-5</v>
      </c>
      <c r="H1334" s="139">
        <v>-9.5700000000000004E-3</v>
      </c>
      <c r="I1334" s="139">
        <v>3.5E-4</v>
      </c>
      <c r="J1334" s="139">
        <v>-1.2881899999999999</v>
      </c>
      <c r="K1334" s="140" t="s">
        <v>499</v>
      </c>
      <c r="L1334" s="139">
        <v>0</v>
      </c>
    </row>
    <row r="1335" spans="1:12" ht="13.5" hidden="1" customHeight="1">
      <c r="A1335" s="140" t="s">
        <v>498</v>
      </c>
      <c r="B1335" s="139">
        <v>0.5</v>
      </c>
      <c r="C1335" s="140" t="s">
        <v>18</v>
      </c>
      <c r="D1335" s="140" t="s">
        <v>19</v>
      </c>
      <c r="E1335" s="139">
        <v>4.7999999999999996E-3</v>
      </c>
      <c r="F1335" s="139">
        <v>-1.5386</v>
      </c>
      <c r="G1335" s="139">
        <v>6.4869999999999994E-5</v>
      </c>
      <c r="H1335" s="139">
        <v>-9.5700000000000004E-3</v>
      </c>
      <c r="I1335" s="139">
        <v>3.2000000000000003E-4</v>
      </c>
      <c r="J1335" s="139">
        <v>-0.42975000000000002</v>
      </c>
      <c r="K1335" s="140" t="s">
        <v>499</v>
      </c>
      <c r="L1335" s="139">
        <v>0.5</v>
      </c>
    </row>
    <row r="1336" spans="1:12" ht="13.5" hidden="1" customHeight="1">
      <c r="A1336" s="140" t="s">
        <v>498</v>
      </c>
      <c r="B1336" s="139">
        <v>1</v>
      </c>
      <c r="C1336" s="140" t="s">
        <v>18</v>
      </c>
      <c r="D1336" s="140" t="s">
        <v>19</v>
      </c>
      <c r="E1336" s="139">
        <v>4.7999999999999996E-3</v>
      </c>
      <c r="F1336" s="139">
        <v>-1.1820999999999999</v>
      </c>
      <c r="G1336" s="139">
        <v>6.4869999999999994E-5</v>
      </c>
      <c r="H1336" s="139">
        <v>-9.5700000000000004E-3</v>
      </c>
      <c r="I1336" s="139">
        <v>2.9E-4</v>
      </c>
      <c r="J1336" s="139">
        <v>0.25044</v>
      </c>
      <c r="K1336" s="140" t="s">
        <v>499</v>
      </c>
      <c r="L1336" s="139">
        <v>1</v>
      </c>
    </row>
    <row r="1337" spans="1:12" ht="13.5" hidden="1" customHeight="1">
      <c r="A1337" s="140" t="s">
        <v>498</v>
      </c>
      <c r="B1337" s="139">
        <v>1.5</v>
      </c>
      <c r="C1337" s="140" t="s">
        <v>18</v>
      </c>
      <c r="D1337" s="140" t="s">
        <v>19</v>
      </c>
      <c r="E1337" s="139">
        <v>4.7999999999999996E-3</v>
      </c>
      <c r="F1337" s="139">
        <v>-0.8256</v>
      </c>
      <c r="G1337" s="139">
        <v>6.4869999999999994E-5</v>
      </c>
      <c r="H1337" s="139">
        <v>-9.5700000000000004E-3</v>
      </c>
      <c r="I1337" s="139">
        <v>2.5999999999999998E-4</v>
      </c>
      <c r="J1337" s="139">
        <v>0.75236999999999998</v>
      </c>
      <c r="K1337" s="140" t="s">
        <v>499</v>
      </c>
      <c r="L1337" s="139">
        <v>1.5</v>
      </c>
    </row>
    <row r="1338" spans="1:12" ht="13.5" hidden="1" customHeight="1">
      <c r="A1338" s="140" t="s">
        <v>498</v>
      </c>
      <c r="B1338" s="139">
        <v>2</v>
      </c>
      <c r="C1338" s="140" t="s">
        <v>18</v>
      </c>
      <c r="D1338" s="140" t="s">
        <v>19</v>
      </c>
      <c r="E1338" s="139">
        <v>4.7999999999999996E-3</v>
      </c>
      <c r="F1338" s="139">
        <v>-0.46910000000000002</v>
      </c>
      <c r="G1338" s="139">
        <v>6.4869999999999994E-5</v>
      </c>
      <c r="H1338" s="139">
        <v>-9.5700000000000004E-3</v>
      </c>
      <c r="I1338" s="139">
        <v>2.7999999999999998E-4</v>
      </c>
      <c r="J1338" s="139">
        <v>1.07606</v>
      </c>
      <c r="K1338" s="140" t="s">
        <v>499</v>
      </c>
      <c r="L1338" s="139">
        <v>2</v>
      </c>
    </row>
    <row r="1339" spans="1:12" ht="13.5" hidden="1" customHeight="1">
      <c r="A1339" s="140" t="s">
        <v>498</v>
      </c>
      <c r="B1339" s="139">
        <v>2.5</v>
      </c>
      <c r="C1339" s="140" t="s">
        <v>18</v>
      </c>
      <c r="D1339" s="140" t="s">
        <v>19</v>
      </c>
      <c r="E1339" s="139">
        <v>4.7999999999999996E-3</v>
      </c>
      <c r="F1339" s="139">
        <v>-0.11260000000000001</v>
      </c>
      <c r="G1339" s="139">
        <v>6.4869999999999994E-5</v>
      </c>
      <c r="H1339" s="139">
        <v>-9.5700000000000004E-3</v>
      </c>
      <c r="I1339" s="139">
        <v>3.1E-4</v>
      </c>
      <c r="J1339" s="139">
        <v>1.2215</v>
      </c>
      <c r="K1339" s="140" t="s">
        <v>499</v>
      </c>
      <c r="L1339" s="139">
        <v>2.5</v>
      </c>
    </row>
    <row r="1340" spans="1:12" ht="13.5" hidden="1" customHeight="1">
      <c r="A1340" s="140" t="s">
        <v>498</v>
      </c>
      <c r="B1340" s="139">
        <v>3</v>
      </c>
      <c r="C1340" s="140" t="s">
        <v>18</v>
      </c>
      <c r="D1340" s="140" t="s">
        <v>19</v>
      </c>
      <c r="E1340" s="139">
        <v>4.7999999999999996E-3</v>
      </c>
      <c r="F1340" s="139">
        <v>0.24390000000000001</v>
      </c>
      <c r="G1340" s="139">
        <v>6.4869999999999994E-5</v>
      </c>
      <c r="H1340" s="139">
        <v>-9.5700000000000004E-3</v>
      </c>
      <c r="I1340" s="139">
        <v>3.4000000000000002E-4</v>
      </c>
      <c r="J1340" s="139">
        <v>1.2579899999999999</v>
      </c>
      <c r="K1340" s="140" t="s">
        <v>499</v>
      </c>
      <c r="L1340" s="139">
        <v>3</v>
      </c>
    </row>
    <row r="1341" spans="1:12" ht="13.5" hidden="1" customHeight="1">
      <c r="A1341" s="140" t="s">
        <v>498</v>
      </c>
      <c r="B1341" s="139">
        <v>3.5</v>
      </c>
      <c r="C1341" s="140" t="s">
        <v>18</v>
      </c>
      <c r="D1341" s="140" t="s">
        <v>19</v>
      </c>
      <c r="E1341" s="139">
        <v>4.7999999999999996E-3</v>
      </c>
      <c r="F1341" s="139">
        <v>0.60040000000000004</v>
      </c>
      <c r="G1341" s="139">
        <v>6.4869999999999994E-5</v>
      </c>
      <c r="H1341" s="139">
        <v>-9.5700000000000004E-3</v>
      </c>
      <c r="I1341" s="139">
        <v>3.6999999999999999E-4</v>
      </c>
      <c r="J1341" s="139">
        <v>1.16805</v>
      </c>
      <c r="K1341" s="140" t="s">
        <v>499</v>
      </c>
      <c r="L1341" s="139">
        <v>3.5</v>
      </c>
    </row>
    <row r="1342" spans="1:12" ht="13.5" hidden="1" customHeight="1">
      <c r="A1342" s="140" t="s">
        <v>498</v>
      </c>
      <c r="B1342" s="139">
        <v>4</v>
      </c>
      <c r="C1342" s="140" t="s">
        <v>18</v>
      </c>
      <c r="D1342" s="140" t="s">
        <v>19</v>
      </c>
      <c r="E1342" s="139">
        <v>4.7999999999999996E-3</v>
      </c>
      <c r="F1342" s="139">
        <v>0.95689999999999997</v>
      </c>
      <c r="G1342" s="139">
        <v>6.4869999999999994E-5</v>
      </c>
      <c r="H1342" s="139">
        <v>-9.5700000000000004E-3</v>
      </c>
      <c r="I1342" s="139">
        <v>4.0000000000000002E-4</v>
      </c>
      <c r="J1342" s="139">
        <v>0.89985999999999999</v>
      </c>
      <c r="K1342" s="140" t="s">
        <v>499</v>
      </c>
      <c r="L1342" s="139">
        <v>4</v>
      </c>
    </row>
    <row r="1343" spans="1:12" ht="13.5" hidden="1" customHeight="1">
      <c r="A1343" s="140" t="s">
        <v>498</v>
      </c>
      <c r="B1343" s="139">
        <v>4.5</v>
      </c>
      <c r="C1343" s="140" t="s">
        <v>18</v>
      </c>
      <c r="D1343" s="140" t="s">
        <v>19</v>
      </c>
      <c r="E1343" s="139">
        <v>4.7999999999999996E-3</v>
      </c>
      <c r="F1343" s="139">
        <v>1.3133999999999999</v>
      </c>
      <c r="G1343" s="139">
        <v>6.4869999999999994E-5</v>
      </c>
      <c r="H1343" s="139">
        <v>-9.5700000000000004E-3</v>
      </c>
      <c r="I1343" s="139">
        <v>4.2999999999999999E-4</v>
      </c>
      <c r="J1343" s="139">
        <v>0.45343</v>
      </c>
      <c r="K1343" s="140" t="s">
        <v>499</v>
      </c>
      <c r="L1343" s="139">
        <v>4.5</v>
      </c>
    </row>
    <row r="1344" spans="1:12" ht="13.5" hidden="1" customHeight="1">
      <c r="A1344" s="140" t="s">
        <v>498</v>
      </c>
      <c r="B1344" s="139">
        <v>5</v>
      </c>
      <c r="C1344" s="140" t="s">
        <v>18</v>
      </c>
      <c r="D1344" s="140" t="s">
        <v>19</v>
      </c>
      <c r="E1344" s="139">
        <v>4.7999999999999996E-3</v>
      </c>
      <c r="F1344" s="139">
        <v>1.6698999999999999</v>
      </c>
      <c r="G1344" s="139">
        <v>6.4869999999999994E-5</v>
      </c>
      <c r="H1344" s="139">
        <v>-9.5700000000000004E-3</v>
      </c>
      <c r="I1344" s="139">
        <v>4.4999999999999999E-4</v>
      </c>
      <c r="J1344" s="139">
        <v>-0.17126</v>
      </c>
      <c r="K1344" s="140" t="s">
        <v>499</v>
      </c>
      <c r="L1344" s="139">
        <v>5</v>
      </c>
    </row>
    <row r="1345" spans="1:12" ht="13.5" hidden="1" customHeight="1">
      <c r="A1345" s="140" t="s">
        <v>498</v>
      </c>
      <c r="B1345" s="139">
        <v>5.5</v>
      </c>
      <c r="C1345" s="140" t="s">
        <v>18</v>
      </c>
      <c r="D1345" s="140" t="s">
        <v>19</v>
      </c>
      <c r="E1345" s="139">
        <v>4.7999999999999996E-3</v>
      </c>
      <c r="F1345" s="139">
        <v>2.0264000000000002</v>
      </c>
      <c r="G1345" s="139">
        <v>6.4869999999999994E-5</v>
      </c>
      <c r="H1345" s="139">
        <v>-9.5700000000000004E-3</v>
      </c>
      <c r="I1345" s="139">
        <v>4.8000000000000001E-4</v>
      </c>
      <c r="J1345" s="139">
        <v>-0.97419999999999995</v>
      </c>
      <c r="K1345" s="140" t="s">
        <v>499</v>
      </c>
      <c r="L1345" s="139">
        <v>5.5</v>
      </c>
    </row>
    <row r="1346" spans="1:12" ht="13.5" hidden="1" customHeight="1">
      <c r="A1346" s="140" t="s">
        <v>498</v>
      </c>
      <c r="B1346" s="139">
        <v>0</v>
      </c>
      <c r="C1346" s="140" t="s">
        <v>18</v>
      </c>
      <c r="D1346" s="140" t="s">
        <v>19</v>
      </c>
      <c r="E1346" s="139">
        <v>-0.1071</v>
      </c>
      <c r="F1346" s="139">
        <v>-2.1374</v>
      </c>
      <c r="G1346" s="139">
        <v>-6.0180000000000003E-5</v>
      </c>
      <c r="H1346" s="139">
        <v>-1.264E-2</v>
      </c>
      <c r="I1346" s="139">
        <v>-1.7000000000000001E-4</v>
      </c>
      <c r="J1346" s="139">
        <v>-1.9567600000000001</v>
      </c>
      <c r="K1346" s="140" t="s">
        <v>499</v>
      </c>
      <c r="L1346" s="139">
        <v>0</v>
      </c>
    </row>
    <row r="1347" spans="1:12" ht="13.5" hidden="1" customHeight="1">
      <c r="A1347" s="140" t="s">
        <v>498</v>
      </c>
      <c r="B1347" s="139">
        <v>0.5</v>
      </c>
      <c r="C1347" s="140" t="s">
        <v>18</v>
      </c>
      <c r="D1347" s="140" t="s">
        <v>19</v>
      </c>
      <c r="E1347" s="139">
        <v>-0.1071</v>
      </c>
      <c r="F1347" s="139">
        <v>-1.7808999999999999</v>
      </c>
      <c r="G1347" s="139">
        <v>-6.0180000000000003E-5</v>
      </c>
      <c r="H1347" s="139">
        <v>-1.264E-2</v>
      </c>
      <c r="I1347" s="139">
        <v>-1.3999999999999999E-4</v>
      </c>
      <c r="J1347" s="139">
        <v>-0.97750000000000004</v>
      </c>
      <c r="K1347" s="140" t="s">
        <v>499</v>
      </c>
      <c r="L1347" s="139">
        <v>0.5</v>
      </c>
    </row>
    <row r="1348" spans="1:12" ht="13.5" hidden="1" customHeight="1">
      <c r="A1348" s="140" t="s">
        <v>498</v>
      </c>
      <c r="B1348" s="139">
        <v>1</v>
      </c>
      <c r="C1348" s="140" t="s">
        <v>18</v>
      </c>
      <c r="D1348" s="140" t="s">
        <v>19</v>
      </c>
      <c r="E1348" s="139">
        <v>-0.1071</v>
      </c>
      <c r="F1348" s="139">
        <v>-1.4244000000000001</v>
      </c>
      <c r="G1348" s="139">
        <v>-6.0180000000000003E-5</v>
      </c>
      <c r="H1348" s="139">
        <v>-1.264E-2</v>
      </c>
      <c r="I1348" s="139">
        <v>-1.2E-4</v>
      </c>
      <c r="J1348" s="139">
        <v>-0.17648</v>
      </c>
      <c r="K1348" s="140" t="s">
        <v>499</v>
      </c>
      <c r="L1348" s="139">
        <v>1</v>
      </c>
    </row>
    <row r="1349" spans="1:12" ht="13.5" hidden="1" customHeight="1">
      <c r="A1349" s="140" t="s">
        <v>498</v>
      </c>
      <c r="B1349" s="139">
        <v>1.5</v>
      </c>
      <c r="C1349" s="140" t="s">
        <v>18</v>
      </c>
      <c r="D1349" s="140" t="s">
        <v>19</v>
      </c>
      <c r="E1349" s="139">
        <v>-0.1071</v>
      </c>
      <c r="F1349" s="139">
        <v>-1.0679000000000001</v>
      </c>
      <c r="G1349" s="139">
        <v>-6.0180000000000003E-5</v>
      </c>
      <c r="H1349" s="139">
        <v>-1.264E-2</v>
      </c>
      <c r="I1349" s="139">
        <v>-8.8020000000000001E-5</v>
      </c>
      <c r="J1349" s="139">
        <v>0.44628000000000001</v>
      </c>
      <c r="K1349" s="140" t="s">
        <v>499</v>
      </c>
      <c r="L1349" s="139">
        <v>1.5</v>
      </c>
    </row>
    <row r="1350" spans="1:12" ht="13.5" hidden="1" customHeight="1">
      <c r="A1350" s="140" t="s">
        <v>498</v>
      </c>
      <c r="B1350" s="139">
        <v>2</v>
      </c>
      <c r="C1350" s="140" t="s">
        <v>18</v>
      </c>
      <c r="D1350" s="140" t="s">
        <v>19</v>
      </c>
      <c r="E1350" s="139">
        <v>-0.1071</v>
      </c>
      <c r="F1350" s="139">
        <v>-0.71140000000000003</v>
      </c>
      <c r="G1350" s="139">
        <v>-6.0180000000000003E-5</v>
      </c>
      <c r="H1350" s="139">
        <v>-1.264E-2</v>
      </c>
      <c r="I1350" s="139">
        <v>-6.0810000000000002E-5</v>
      </c>
      <c r="J1350" s="139">
        <v>0.89080000000000004</v>
      </c>
      <c r="K1350" s="140" t="s">
        <v>499</v>
      </c>
      <c r="L1350" s="139">
        <v>2</v>
      </c>
    </row>
    <row r="1351" spans="1:12" ht="13.5" hidden="1" customHeight="1">
      <c r="A1351" s="140" t="s">
        <v>498</v>
      </c>
      <c r="B1351" s="139">
        <v>2.5</v>
      </c>
      <c r="C1351" s="140" t="s">
        <v>18</v>
      </c>
      <c r="D1351" s="140" t="s">
        <v>19</v>
      </c>
      <c r="E1351" s="139">
        <v>-0.1071</v>
      </c>
      <c r="F1351" s="139">
        <v>-0.35489999999999999</v>
      </c>
      <c r="G1351" s="139">
        <v>-6.0180000000000003E-5</v>
      </c>
      <c r="H1351" s="139">
        <v>-1.264E-2</v>
      </c>
      <c r="I1351" s="139">
        <v>-3.3599999999999997E-5</v>
      </c>
      <c r="J1351" s="139">
        <v>1.15706</v>
      </c>
      <c r="K1351" s="140" t="s">
        <v>499</v>
      </c>
      <c r="L1351" s="139">
        <v>2.5</v>
      </c>
    </row>
    <row r="1352" spans="1:12" ht="13.5" hidden="1" customHeight="1">
      <c r="A1352" s="140" t="s">
        <v>498</v>
      </c>
      <c r="B1352" s="139">
        <v>3</v>
      </c>
      <c r="C1352" s="140" t="s">
        <v>18</v>
      </c>
      <c r="D1352" s="140" t="s">
        <v>19</v>
      </c>
      <c r="E1352" s="139">
        <v>-0.1071</v>
      </c>
      <c r="F1352" s="139">
        <v>1.6000000000000001E-3</v>
      </c>
      <c r="G1352" s="139">
        <v>-6.0180000000000003E-5</v>
      </c>
      <c r="H1352" s="139">
        <v>-1.264E-2</v>
      </c>
      <c r="I1352" s="139">
        <v>-1.397E-5</v>
      </c>
      <c r="J1352" s="139">
        <v>1.1827099999999999</v>
      </c>
      <c r="K1352" s="140" t="s">
        <v>499</v>
      </c>
      <c r="L1352" s="139">
        <v>3</v>
      </c>
    </row>
    <row r="1353" spans="1:12" ht="13.5" hidden="1" customHeight="1">
      <c r="A1353" s="140" t="s">
        <v>498</v>
      </c>
      <c r="B1353" s="139">
        <v>3.5</v>
      </c>
      <c r="C1353" s="140" t="s">
        <v>18</v>
      </c>
      <c r="D1353" s="140" t="s">
        <v>19</v>
      </c>
      <c r="E1353" s="139">
        <v>-0.1071</v>
      </c>
      <c r="F1353" s="139">
        <v>0.35809999999999997</v>
      </c>
      <c r="G1353" s="139">
        <v>-6.0180000000000003E-5</v>
      </c>
      <c r="H1353" s="139">
        <v>-1.264E-2</v>
      </c>
      <c r="I1353" s="139">
        <v>-8.3690000000000007E-6</v>
      </c>
      <c r="J1353" s="139">
        <v>0.97762000000000004</v>
      </c>
      <c r="K1353" s="140" t="s">
        <v>499</v>
      </c>
      <c r="L1353" s="139">
        <v>3.5</v>
      </c>
    </row>
    <row r="1354" spans="1:12" ht="13.5" hidden="1" customHeight="1">
      <c r="A1354" s="140" t="s">
        <v>498</v>
      </c>
      <c r="B1354" s="139">
        <v>4</v>
      </c>
      <c r="C1354" s="140" t="s">
        <v>18</v>
      </c>
      <c r="D1354" s="140" t="s">
        <v>19</v>
      </c>
      <c r="E1354" s="139">
        <v>-0.1071</v>
      </c>
      <c r="F1354" s="139">
        <v>0.71460000000000001</v>
      </c>
      <c r="G1354" s="139">
        <v>-6.0180000000000003E-5</v>
      </c>
      <c r="H1354" s="139">
        <v>-1.264E-2</v>
      </c>
      <c r="I1354" s="139">
        <v>-1.095E-5</v>
      </c>
      <c r="J1354" s="139">
        <v>0.58831</v>
      </c>
      <c r="K1354" s="140" t="s">
        <v>499</v>
      </c>
      <c r="L1354" s="139">
        <v>4</v>
      </c>
    </row>
    <row r="1355" spans="1:12" ht="13.5" hidden="1" customHeight="1">
      <c r="A1355" s="140" t="s">
        <v>498</v>
      </c>
      <c r="B1355" s="139">
        <v>4.5</v>
      </c>
      <c r="C1355" s="140" t="s">
        <v>18</v>
      </c>
      <c r="D1355" s="140" t="s">
        <v>19</v>
      </c>
      <c r="E1355" s="139">
        <v>-0.1071</v>
      </c>
      <c r="F1355" s="139">
        <v>1.0710999999999999</v>
      </c>
      <c r="G1355" s="139">
        <v>-6.0180000000000003E-5</v>
      </c>
      <c r="H1355" s="139">
        <v>-1.264E-2</v>
      </c>
      <c r="I1355" s="139">
        <v>-1.416E-5</v>
      </c>
      <c r="J1355" s="139">
        <v>2.0750000000000001E-2</v>
      </c>
      <c r="K1355" s="140" t="s">
        <v>499</v>
      </c>
      <c r="L1355" s="139">
        <v>4.5</v>
      </c>
    </row>
    <row r="1356" spans="1:12" ht="13.5" hidden="1" customHeight="1">
      <c r="A1356" s="140" t="s">
        <v>498</v>
      </c>
      <c r="B1356" s="139">
        <v>5</v>
      </c>
      <c r="C1356" s="140" t="s">
        <v>18</v>
      </c>
      <c r="D1356" s="140" t="s">
        <v>19</v>
      </c>
      <c r="E1356" s="139">
        <v>-0.1071</v>
      </c>
      <c r="F1356" s="139">
        <v>1.4276</v>
      </c>
      <c r="G1356" s="139">
        <v>-6.0180000000000003E-5</v>
      </c>
      <c r="H1356" s="139">
        <v>-1.264E-2</v>
      </c>
      <c r="I1356" s="139">
        <v>-1.736E-5</v>
      </c>
      <c r="J1356" s="139">
        <v>-0.72506000000000004</v>
      </c>
      <c r="K1356" s="140" t="s">
        <v>499</v>
      </c>
      <c r="L1356" s="139">
        <v>5</v>
      </c>
    </row>
    <row r="1357" spans="1:12" ht="13.5" hidden="1" customHeight="1">
      <c r="A1357" s="140" t="s">
        <v>498</v>
      </c>
      <c r="B1357" s="139">
        <v>5.5</v>
      </c>
      <c r="C1357" s="140" t="s">
        <v>18</v>
      </c>
      <c r="D1357" s="140" t="s">
        <v>19</v>
      </c>
      <c r="E1357" s="139">
        <v>-0.1071</v>
      </c>
      <c r="F1357" s="139">
        <v>1.7841</v>
      </c>
      <c r="G1357" s="139">
        <v>-6.0180000000000003E-5</v>
      </c>
      <c r="H1357" s="139">
        <v>-1.264E-2</v>
      </c>
      <c r="I1357" s="139">
        <v>-4.2750000000000002E-5</v>
      </c>
      <c r="J1357" s="139">
        <v>-1.64913</v>
      </c>
      <c r="K1357" s="140" t="s">
        <v>499</v>
      </c>
      <c r="L1357" s="139">
        <v>5.5</v>
      </c>
    </row>
    <row r="1358" spans="1:12" ht="13.5" hidden="1" customHeight="1">
      <c r="A1358" s="140" t="s">
        <v>500</v>
      </c>
      <c r="B1358" s="139">
        <v>0</v>
      </c>
      <c r="C1358" s="140" t="s">
        <v>18</v>
      </c>
      <c r="D1358" s="140" t="s">
        <v>19</v>
      </c>
      <c r="E1358" s="139">
        <v>4.0099999999999997E-2</v>
      </c>
      <c r="F1358" s="139">
        <v>-0.92100000000000004</v>
      </c>
      <c r="G1358" s="139">
        <v>9.4829999999999998E-5</v>
      </c>
      <c r="H1358" s="139">
        <v>-4.367E-2</v>
      </c>
      <c r="I1358" s="139">
        <v>6.6160000000000004E-5</v>
      </c>
      <c r="J1358" s="139">
        <v>-0.95616000000000001</v>
      </c>
      <c r="K1358" s="140" t="s">
        <v>501</v>
      </c>
      <c r="L1358" s="139">
        <v>0</v>
      </c>
    </row>
    <row r="1359" spans="1:12" ht="13.5" hidden="1" customHeight="1">
      <c r="A1359" s="140" t="s">
        <v>500</v>
      </c>
      <c r="B1359" s="139">
        <v>0.5</v>
      </c>
      <c r="C1359" s="140" t="s">
        <v>18</v>
      </c>
      <c r="D1359" s="140" t="s">
        <v>19</v>
      </c>
      <c r="E1359" s="139">
        <v>4.0099999999999997E-2</v>
      </c>
      <c r="F1359" s="139">
        <v>-0.5645</v>
      </c>
      <c r="G1359" s="139">
        <v>9.4829999999999998E-5</v>
      </c>
      <c r="H1359" s="139">
        <v>-4.367E-2</v>
      </c>
      <c r="I1359" s="139">
        <v>2.6849999999999999E-5</v>
      </c>
      <c r="J1359" s="139">
        <v>-0.58479000000000003</v>
      </c>
      <c r="K1359" s="140" t="s">
        <v>501</v>
      </c>
      <c r="L1359" s="139">
        <v>0.5</v>
      </c>
    </row>
    <row r="1360" spans="1:12" ht="13.5" hidden="1" customHeight="1">
      <c r="A1360" s="140" t="s">
        <v>500</v>
      </c>
      <c r="B1360" s="139">
        <v>1</v>
      </c>
      <c r="C1360" s="140" t="s">
        <v>18</v>
      </c>
      <c r="D1360" s="140" t="s">
        <v>19</v>
      </c>
      <c r="E1360" s="139">
        <v>4.0099999999999997E-2</v>
      </c>
      <c r="F1360" s="139">
        <v>-0.20799999999999999</v>
      </c>
      <c r="G1360" s="139">
        <v>9.4829999999999998E-5</v>
      </c>
      <c r="H1360" s="139">
        <v>-4.367E-2</v>
      </c>
      <c r="I1360" s="139">
        <v>-1.0329999999999999E-5</v>
      </c>
      <c r="J1360" s="139">
        <v>-0.38993</v>
      </c>
      <c r="K1360" s="140" t="s">
        <v>501</v>
      </c>
      <c r="L1360" s="139">
        <v>1</v>
      </c>
    </row>
    <row r="1361" spans="1:12" ht="13.5" hidden="1" customHeight="1">
      <c r="A1361" s="140" t="s">
        <v>500</v>
      </c>
      <c r="B1361" s="139">
        <v>1.5</v>
      </c>
      <c r="C1361" s="140" t="s">
        <v>18</v>
      </c>
      <c r="D1361" s="140" t="s">
        <v>19</v>
      </c>
      <c r="E1361" s="139">
        <v>4.0099999999999997E-2</v>
      </c>
      <c r="F1361" s="139">
        <v>0.14849999999999999</v>
      </c>
      <c r="G1361" s="139">
        <v>9.4829999999999998E-5</v>
      </c>
      <c r="H1361" s="139">
        <v>-4.367E-2</v>
      </c>
      <c r="I1361" s="139">
        <v>-7.4189999999999996E-6</v>
      </c>
      <c r="J1361" s="139">
        <v>-0.33017000000000002</v>
      </c>
      <c r="K1361" s="140" t="s">
        <v>501</v>
      </c>
      <c r="L1361" s="139">
        <v>1.5</v>
      </c>
    </row>
    <row r="1362" spans="1:12" ht="13.5" hidden="1" customHeight="1">
      <c r="A1362" s="140" t="s">
        <v>500</v>
      </c>
      <c r="B1362" s="139">
        <v>2</v>
      </c>
      <c r="C1362" s="140" t="s">
        <v>18</v>
      </c>
      <c r="D1362" s="140" t="s">
        <v>19</v>
      </c>
      <c r="E1362" s="139">
        <v>4.0099999999999997E-2</v>
      </c>
      <c r="F1362" s="139">
        <v>0.505</v>
      </c>
      <c r="G1362" s="139">
        <v>9.4829999999999998E-5</v>
      </c>
      <c r="H1362" s="139">
        <v>-4.367E-2</v>
      </c>
      <c r="I1362" s="139">
        <v>3.2400000000000001E-5</v>
      </c>
      <c r="J1362" s="139">
        <v>-0.21066000000000001</v>
      </c>
      <c r="K1362" s="140" t="s">
        <v>501</v>
      </c>
      <c r="L1362" s="139">
        <v>2</v>
      </c>
    </row>
    <row r="1363" spans="1:12" ht="13.5" hidden="1" customHeight="1">
      <c r="A1363" s="140" t="s">
        <v>500</v>
      </c>
      <c r="B1363" s="139">
        <v>2.5</v>
      </c>
      <c r="C1363" s="140" t="s">
        <v>18</v>
      </c>
      <c r="D1363" s="140" t="s">
        <v>19</v>
      </c>
      <c r="E1363" s="139">
        <v>4.0099999999999997E-2</v>
      </c>
      <c r="F1363" s="139">
        <v>0.86150000000000004</v>
      </c>
      <c r="G1363" s="139">
        <v>9.4829999999999998E-5</v>
      </c>
      <c r="H1363" s="139">
        <v>-4.367E-2</v>
      </c>
      <c r="I1363" s="139">
        <v>7.2230000000000005E-5</v>
      </c>
      <c r="J1363" s="139">
        <v>-0.26939999999999997</v>
      </c>
      <c r="K1363" s="140" t="s">
        <v>501</v>
      </c>
      <c r="L1363" s="139">
        <v>2.5</v>
      </c>
    </row>
    <row r="1364" spans="1:12" ht="13.5" hidden="1" customHeight="1">
      <c r="A1364" s="140" t="s">
        <v>500</v>
      </c>
      <c r="B1364" s="139">
        <v>3</v>
      </c>
      <c r="C1364" s="140" t="s">
        <v>18</v>
      </c>
      <c r="D1364" s="140" t="s">
        <v>19</v>
      </c>
      <c r="E1364" s="139">
        <v>4.0099999999999997E-2</v>
      </c>
      <c r="F1364" s="139">
        <v>1.218</v>
      </c>
      <c r="G1364" s="139">
        <v>9.4829999999999998E-5</v>
      </c>
      <c r="H1364" s="139">
        <v>-4.367E-2</v>
      </c>
      <c r="I1364" s="139">
        <v>1.1E-4</v>
      </c>
      <c r="J1364" s="139">
        <v>-0.50639000000000001</v>
      </c>
      <c r="K1364" s="140" t="s">
        <v>501</v>
      </c>
      <c r="L1364" s="139">
        <v>3</v>
      </c>
    </row>
    <row r="1365" spans="1:12" ht="13.5" hidden="1" customHeight="1">
      <c r="A1365" s="140" t="s">
        <v>500</v>
      </c>
      <c r="B1365" s="139">
        <v>0</v>
      </c>
      <c r="C1365" s="140" t="s">
        <v>18</v>
      </c>
      <c r="D1365" s="140" t="s">
        <v>19</v>
      </c>
      <c r="E1365" s="139">
        <v>-0.15670000000000001</v>
      </c>
      <c r="F1365" s="139">
        <v>-1.4867999999999999</v>
      </c>
      <c r="G1365" s="139">
        <v>-3.1809999999999998E-4</v>
      </c>
      <c r="H1365" s="139">
        <v>-4.7140000000000001E-2</v>
      </c>
      <c r="I1365" s="139">
        <v>-8.5999999999999998E-4</v>
      </c>
      <c r="J1365" s="139">
        <v>-1.7581899999999999</v>
      </c>
      <c r="K1365" s="140" t="s">
        <v>501</v>
      </c>
      <c r="L1365" s="139">
        <v>0</v>
      </c>
    </row>
    <row r="1366" spans="1:12" ht="13.5" hidden="1" customHeight="1">
      <c r="A1366" s="140" t="s">
        <v>500</v>
      </c>
      <c r="B1366" s="139">
        <v>0.5</v>
      </c>
      <c r="C1366" s="140" t="s">
        <v>18</v>
      </c>
      <c r="D1366" s="140" t="s">
        <v>19</v>
      </c>
      <c r="E1366" s="139">
        <v>-0.15670000000000001</v>
      </c>
      <c r="F1366" s="139">
        <v>-1.1303000000000001</v>
      </c>
      <c r="G1366" s="139">
        <v>-3.1809999999999998E-4</v>
      </c>
      <c r="H1366" s="139">
        <v>-4.7140000000000001E-2</v>
      </c>
      <c r="I1366" s="139">
        <v>-6.9999999999999999E-4</v>
      </c>
      <c r="J1366" s="139">
        <v>-1.1039300000000001</v>
      </c>
      <c r="K1366" s="140" t="s">
        <v>501</v>
      </c>
      <c r="L1366" s="139">
        <v>0.5</v>
      </c>
    </row>
    <row r="1367" spans="1:12" ht="13.5" hidden="1" customHeight="1">
      <c r="A1367" s="140" t="s">
        <v>500</v>
      </c>
      <c r="B1367" s="139">
        <v>1</v>
      </c>
      <c r="C1367" s="140" t="s">
        <v>18</v>
      </c>
      <c r="D1367" s="140" t="s">
        <v>19</v>
      </c>
      <c r="E1367" s="139">
        <v>-0.15670000000000001</v>
      </c>
      <c r="F1367" s="139">
        <v>-0.77380000000000004</v>
      </c>
      <c r="G1367" s="139">
        <v>-3.1809999999999998E-4</v>
      </c>
      <c r="H1367" s="139">
        <v>-4.7140000000000001E-2</v>
      </c>
      <c r="I1367" s="139">
        <v>-5.4000000000000001E-4</v>
      </c>
      <c r="J1367" s="139">
        <v>-0.62792000000000003</v>
      </c>
      <c r="K1367" s="140" t="s">
        <v>501</v>
      </c>
      <c r="L1367" s="139">
        <v>1</v>
      </c>
    </row>
    <row r="1368" spans="1:12" ht="13.5" hidden="1" customHeight="1">
      <c r="A1368" s="140" t="s">
        <v>500</v>
      </c>
      <c r="B1368" s="139">
        <v>1.5</v>
      </c>
      <c r="C1368" s="140" t="s">
        <v>18</v>
      </c>
      <c r="D1368" s="140" t="s">
        <v>19</v>
      </c>
      <c r="E1368" s="139">
        <v>-0.15670000000000001</v>
      </c>
      <c r="F1368" s="139">
        <v>-0.4173</v>
      </c>
      <c r="G1368" s="139">
        <v>-3.1809999999999998E-4</v>
      </c>
      <c r="H1368" s="139">
        <v>-4.7140000000000001E-2</v>
      </c>
      <c r="I1368" s="139">
        <v>-3.8000000000000002E-4</v>
      </c>
      <c r="J1368" s="139">
        <v>-0.37680000000000002</v>
      </c>
      <c r="K1368" s="140" t="s">
        <v>501</v>
      </c>
      <c r="L1368" s="139">
        <v>1.5</v>
      </c>
    </row>
    <row r="1369" spans="1:12" ht="13.5" hidden="1" customHeight="1">
      <c r="A1369" s="140" t="s">
        <v>500</v>
      </c>
      <c r="B1369" s="139">
        <v>2</v>
      </c>
      <c r="C1369" s="140" t="s">
        <v>18</v>
      </c>
      <c r="D1369" s="140" t="s">
        <v>19</v>
      </c>
      <c r="E1369" s="139">
        <v>-0.15670000000000001</v>
      </c>
      <c r="F1369" s="139">
        <v>-6.08E-2</v>
      </c>
      <c r="G1369" s="139">
        <v>-3.1809999999999998E-4</v>
      </c>
      <c r="H1369" s="139">
        <v>-4.7140000000000001E-2</v>
      </c>
      <c r="I1369" s="139">
        <v>-2.2000000000000001E-4</v>
      </c>
      <c r="J1369" s="139">
        <v>-0.54017999999999999</v>
      </c>
      <c r="K1369" s="140" t="s">
        <v>501</v>
      </c>
      <c r="L1369" s="139">
        <v>2</v>
      </c>
    </row>
    <row r="1370" spans="1:12" ht="13.5" hidden="1" customHeight="1">
      <c r="A1370" s="140" t="s">
        <v>500</v>
      </c>
      <c r="B1370" s="139">
        <v>2.5</v>
      </c>
      <c r="C1370" s="140" t="s">
        <v>18</v>
      </c>
      <c r="D1370" s="140" t="s">
        <v>19</v>
      </c>
      <c r="E1370" s="139">
        <v>-0.15670000000000001</v>
      </c>
      <c r="F1370" s="139">
        <v>0.29570000000000002</v>
      </c>
      <c r="G1370" s="139">
        <v>-3.1809999999999998E-4</v>
      </c>
      <c r="H1370" s="139">
        <v>-4.7140000000000001E-2</v>
      </c>
      <c r="I1370" s="139">
        <v>-1.7000000000000001E-4</v>
      </c>
      <c r="J1370" s="139">
        <v>-0.88180999999999998</v>
      </c>
      <c r="K1370" s="140" t="s">
        <v>501</v>
      </c>
      <c r="L1370" s="139">
        <v>2.5</v>
      </c>
    </row>
    <row r="1371" spans="1:12" ht="13.5" hidden="1" customHeight="1">
      <c r="A1371" s="140" t="s">
        <v>500</v>
      </c>
      <c r="B1371" s="139">
        <v>3</v>
      </c>
      <c r="C1371" s="140" t="s">
        <v>18</v>
      </c>
      <c r="D1371" s="140" t="s">
        <v>19</v>
      </c>
      <c r="E1371" s="139">
        <v>-0.15670000000000001</v>
      </c>
      <c r="F1371" s="139">
        <v>0.6522</v>
      </c>
      <c r="G1371" s="139">
        <v>-3.1809999999999998E-4</v>
      </c>
      <c r="H1371" s="139">
        <v>-4.7140000000000001E-2</v>
      </c>
      <c r="I1371" s="139">
        <v>-2.2000000000000001E-4</v>
      </c>
      <c r="J1371" s="139">
        <v>-1.4016900000000001</v>
      </c>
      <c r="K1371" s="140" t="s">
        <v>501</v>
      </c>
      <c r="L1371" s="139">
        <v>3</v>
      </c>
    </row>
    <row r="1372" spans="1:12" ht="13.5" hidden="1" customHeight="1">
      <c r="A1372" s="140" t="s">
        <v>502</v>
      </c>
      <c r="B1372" s="139">
        <v>0</v>
      </c>
      <c r="C1372" s="140" t="s">
        <v>18</v>
      </c>
      <c r="D1372" s="140" t="s">
        <v>19</v>
      </c>
      <c r="E1372" s="139">
        <v>9.0899999999999995E-2</v>
      </c>
      <c r="F1372" s="139">
        <v>-1.8166</v>
      </c>
      <c r="G1372" s="139">
        <v>2.353E-5</v>
      </c>
      <c r="H1372" s="139">
        <v>3.9199999999999999E-2</v>
      </c>
      <c r="I1372" s="139">
        <v>1.6000000000000001E-4</v>
      </c>
      <c r="J1372" s="139">
        <v>-0.59477000000000002</v>
      </c>
      <c r="K1372" s="140" t="s">
        <v>503</v>
      </c>
      <c r="L1372" s="139">
        <v>0</v>
      </c>
    </row>
    <row r="1373" spans="1:12" ht="13.5" hidden="1" customHeight="1">
      <c r="A1373" s="140" t="s">
        <v>502</v>
      </c>
      <c r="B1373" s="139">
        <v>0.5</v>
      </c>
      <c r="C1373" s="140" t="s">
        <v>18</v>
      </c>
      <c r="D1373" s="140" t="s">
        <v>19</v>
      </c>
      <c r="E1373" s="139">
        <v>9.0899999999999995E-2</v>
      </c>
      <c r="F1373" s="139">
        <v>-1.4601</v>
      </c>
      <c r="G1373" s="139">
        <v>2.353E-5</v>
      </c>
      <c r="H1373" s="139">
        <v>3.9199999999999999E-2</v>
      </c>
      <c r="I1373" s="139">
        <v>1.7000000000000001E-4</v>
      </c>
      <c r="J1373" s="139">
        <v>0.22439000000000001</v>
      </c>
      <c r="K1373" s="140" t="s">
        <v>503</v>
      </c>
      <c r="L1373" s="139">
        <v>0.5</v>
      </c>
    </row>
    <row r="1374" spans="1:12" ht="13.5" hidden="1" customHeight="1">
      <c r="A1374" s="140" t="s">
        <v>502</v>
      </c>
      <c r="B1374" s="139">
        <v>1</v>
      </c>
      <c r="C1374" s="140" t="s">
        <v>18</v>
      </c>
      <c r="D1374" s="140" t="s">
        <v>19</v>
      </c>
      <c r="E1374" s="139">
        <v>9.0899999999999995E-2</v>
      </c>
      <c r="F1374" s="139">
        <v>-1.1035999999999999</v>
      </c>
      <c r="G1374" s="139">
        <v>2.353E-5</v>
      </c>
      <c r="H1374" s="139">
        <v>3.9199999999999999E-2</v>
      </c>
      <c r="I1374" s="139">
        <v>1.8000000000000001E-4</v>
      </c>
      <c r="J1374" s="139">
        <v>0.86529</v>
      </c>
      <c r="K1374" s="140" t="s">
        <v>503</v>
      </c>
      <c r="L1374" s="139">
        <v>1</v>
      </c>
    </row>
    <row r="1375" spans="1:12" ht="13.5" hidden="1" customHeight="1">
      <c r="A1375" s="140" t="s">
        <v>502</v>
      </c>
      <c r="B1375" s="139">
        <v>1.5</v>
      </c>
      <c r="C1375" s="140" t="s">
        <v>18</v>
      </c>
      <c r="D1375" s="140" t="s">
        <v>19</v>
      </c>
      <c r="E1375" s="139">
        <v>9.0899999999999995E-2</v>
      </c>
      <c r="F1375" s="139">
        <v>-0.74709999999999999</v>
      </c>
      <c r="G1375" s="139">
        <v>2.353E-5</v>
      </c>
      <c r="H1375" s="139">
        <v>3.9199999999999999E-2</v>
      </c>
      <c r="I1375" s="139">
        <v>1.9000000000000001E-4</v>
      </c>
      <c r="J1375" s="139">
        <v>1.32795</v>
      </c>
      <c r="K1375" s="140" t="s">
        <v>503</v>
      </c>
      <c r="L1375" s="139">
        <v>1.5</v>
      </c>
    </row>
    <row r="1376" spans="1:12" ht="13.5" hidden="1" customHeight="1">
      <c r="A1376" s="140" t="s">
        <v>502</v>
      </c>
      <c r="B1376" s="139">
        <v>2</v>
      </c>
      <c r="C1376" s="140" t="s">
        <v>18</v>
      </c>
      <c r="D1376" s="140" t="s">
        <v>19</v>
      </c>
      <c r="E1376" s="139">
        <v>9.0899999999999995E-2</v>
      </c>
      <c r="F1376" s="139">
        <v>-0.3906</v>
      </c>
      <c r="G1376" s="139">
        <v>2.353E-5</v>
      </c>
      <c r="H1376" s="139">
        <v>3.9199999999999999E-2</v>
      </c>
      <c r="I1376" s="139">
        <v>2.0000000000000001E-4</v>
      </c>
      <c r="J1376" s="139">
        <v>1.6123499999999999</v>
      </c>
      <c r="K1376" s="140" t="s">
        <v>503</v>
      </c>
      <c r="L1376" s="139">
        <v>2</v>
      </c>
    </row>
    <row r="1377" spans="1:12" ht="13.5" hidden="1" customHeight="1">
      <c r="A1377" s="140" t="s">
        <v>502</v>
      </c>
      <c r="B1377" s="139">
        <v>2.5</v>
      </c>
      <c r="C1377" s="140" t="s">
        <v>18</v>
      </c>
      <c r="D1377" s="140" t="s">
        <v>19</v>
      </c>
      <c r="E1377" s="139">
        <v>9.0899999999999995E-2</v>
      </c>
      <c r="F1377" s="139">
        <v>-3.4099999999999998E-2</v>
      </c>
      <c r="G1377" s="139">
        <v>2.353E-5</v>
      </c>
      <c r="H1377" s="139">
        <v>3.9199999999999999E-2</v>
      </c>
      <c r="I1377" s="139">
        <v>2.1000000000000001E-4</v>
      </c>
      <c r="J1377" s="139">
        <v>1.7184999999999999</v>
      </c>
      <c r="K1377" s="140" t="s">
        <v>503</v>
      </c>
      <c r="L1377" s="139">
        <v>2.5</v>
      </c>
    </row>
    <row r="1378" spans="1:12" ht="13.5" hidden="1" customHeight="1">
      <c r="A1378" s="140" t="s">
        <v>502</v>
      </c>
      <c r="B1378" s="139">
        <v>3</v>
      </c>
      <c r="C1378" s="140" t="s">
        <v>18</v>
      </c>
      <c r="D1378" s="140" t="s">
        <v>19</v>
      </c>
      <c r="E1378" s="139">
        <v>9.0899999999999995E-2</v>
      </c>
      <c r="F1378" s="139">
        <v>0.32240000000000002</v>
      </c>
      <c r="G1378" s="139">
        <v>2.353E-5</v>
      </c>
      <c r="H1378" s="139">
        <v>3.9199999999999999E-2</v>
      </c>
      <c r="I1378" s="139">
        <v>2.2000000000000001E-4</v>
      </c>
      <c r="J1378" s="139">
        <v>1.6464099999999999</v>
      </c>
      <c r="K1378" s="140" t="s">
        <v>503</v>
      </c>
      <c r="L1378" s="139">
        <v>3</v>
      </c>
    </row>
    <row r="1379" spans="1:12" ht="13.5" hidden="1" customHeight="1">
      <c r="A1379" s="140" t="s">
        <v>502</v>
      </c>
      <c r="B1379" s="139">
        <v>3.5</v>
      </c>
      <c r="C1379" s="140" t="s">
        <v>18</v>
      </c>
      <c r="D1379" s="140" t="s">
        <v>19</v>
      </c>
      <c r="E1379" s="139">
        <v>9.0899999999999995E-2</v>
      </c>
      <c r="F1379" s="139">
        <v>0.67889999999999995</v>
      </c>
      <c r="G1379" s="139">
        <v>2.353E-5</v>
      </c>
      <c r="H1379" s="139">
        <v>3.9199999999999999E-2</v>
      </c>
      <c r="I1379" s="139">
        <v>2.3000000000000001E-4</v>
      </c>
      <c r="J1379" s="139">
        <v>1.4050499999999999</v>
      </c>
      <c r="K1379" s="140" t="s">
        <v>503</v>
      </c>
      <c r="L1379" s="139">
        <v>3.5</v>
      </c>
    </row>
    <row r="1380" spans="1:12" ht="13.5" hidden="1" customHeight="1">
      <c r="A1380" s="140" t="s">
        <v>502</v>
      </c>
      <c r="B1380" s="139">
        <v>4</v>
      </c>
      <c r="C1380" s="140" t="s">
        <v>18</v>
      </c>
      <c r="D1380" s="140" t="s">
        <v>19</v>
      </c>
      <c r="E1380" s="139">
        <v>9.0899999999999995E-2</v>
      </c>
      <c r="F1380" s="139">
        <v>1.0354000000000001</v>
      </c>
      <c r="G1380" s="139">
        <v>2.353E-5</v>
      </c>
      <c r="H1380" s="139">
        <v>3.9199999999999999E-2</v>
      </c>
      <c r="I1380" s="139">
        <v>2.3000000000000001E-4</v>
      </c>
      <c r="J1380" s="139">
        <v>1.1181399999999999</v>
      </c>
      <c r="K1380" s="140" t="s">
        <v>503</v>
      </c>
      <c r="L1380" s="139">
        <v>4</v>
      </c>
    </row>
    <row r="1381" spans="1:12" ht="13.5" hidden="1" customHeight="1">
      <c r="A1381" s="140" t="s">
        <v>502</v>
      </c>
      <c r="B1381" s="139">
        <v>4.5</v>
      </c>
      <c r="C1381" s="140" t="s">
        <v>18</v>
      </c>
      <c r="D1381" s="140" t="s">
        <v>19</v>
      </c>
      <c r="E1381" s="139">
        <v>9.0899999999999995E-2</v>
      </c>
      <c r="F1381" s="139">
        <v>1.3918999999999999</v>
      </c>
      <c r="G1381" s="139">
        <v>2.353E-5</v>
      </c>
      <c r="H1381" s="139">
        <v>3.9199999999999999E-2</v>
      </c>
      <c r="I1381" s="139">
        <v>2.4000000000000001E-4</v>
      </c>
      <c r="J1381" s="139">
        <v>0.67849000000000004</v>
      </c>
      <c r="K1381" s="140" t="s">
        <v>503</v>
      </c>
      <c r="L1381" s="139">
        <v>4.5</v>
      </c>
    </row>
    <row r="1382" spans="1:12" ht="13.5" hidden="1" customHeight="1">
      <c r="A1382" s="140" t="s">
        <v>502</v>
      </c>
      <c r="B1382" s="139">
        <v>5</v>
      </c>
      <c r="C1382" s="140" t="s">
        <v>18</v>
      </c>
      <c r="D1382" s="140" t="s">
        <v>19</v>
      </c>
      <c r="E1382" s="139">
        <v>9.0899999999999995E-2</v>
      </c>
      <c r="F1382" s="139">
        <v>1.7484</v>
      </c>
      <c r="G1382" s="139">
        <v>2.353E-5</v>
      </c>
      <c r="H1382" s="139">
        <v>3.9199999999999999E-2</v>
      </c>
      <c r="I1382" s="139">
        <v>2.5999999999999998E-4</v>
      </c>
      <c r="J1382" s="139">
        <v>6.0580000000000002E-2</v>
      </c>
      <c r="K1382" s="140" t="s">
        <v>503</v>
      </c>
      <c r="L1382" s="139">
        <v>5</v>
      </c>
    </row>
    <row r="1383" spans="1:12" ht="13.5" hidden="1" customHeight="1">
      <c r="A1383" s="140" t="s">
        <v>502</v>
      </c>
      <c r="B1383" s="139">
        <v>5.5</v>
      </c>
      <c r="C1383" s="140" t="s">
        <v>18</v>
      </c>
      <c r="D1383" s="140" t="s">
        <v>19</v>
      </c>
      <c r="E1383" s="139">
        <v>9.0899999999999995E-2</v>
      </c>
      <c r="F1383" s="139">
        <v>2.1049000000000002</v>
      </c>
      <c r="G1383" s="139">
        <v>2.353E-5</v>
      </c>
      <c r="H1383" s="139">
        <v>3.9199999999999999E-2</v>
      </c>
      <c r="I1383" s="139">
        <v>2.9E-4</v>
      </c>
      <c r="J1383" s="139">
        <v>-0.73556999999999995</v>
      </c>
      <c r="K1383" s="140" t="s">
        <v>503</v>
      </c>
      <c r="L1383" s="139">
        <v>5.5</v>
      </c>
    </row>
    <row r="1384" spans="1:12" ht="13.5" hidden="1" customHeight="1">
      <c r="A1384" s="140" t="s">
        <v>502</v>
      </c>
      <c r="B1384" s="139">
        <v>6</v>
      </c>
      <c r="C1384" s="140" t="s">
        <v>18</v>
      </c>
      <c r="D1384" s="140" t="s">
        <v>19</v>
      </c>
      <c r="E1384" s="139">
        <v>9.0899999999999995E-2</v>
      </c>
      <c r="F1384" s="139">
        <v>2.4613999999999998</v>
      </c>
      <c r="G1384" s="139">
        <v>2.353E-5</v>
      </c>
      <c r="H1384" s="139">
        <v>3.9199999999999999E-2</v>
      </c>
      <c r="I1384" s="139">
        <v>3.1E-4</v>
      </c>
      <c r="J1384" s="139">
        <v>-1.7099800000000001</v>
      </c>
      <c r="K1384" s="140" t="s">
        <v>503</v>
      </c>
      <c r="L1384" s="139">
        <v>6</v>
      </c>
    </row>
    <row r="1385" spans="1:12" ht="13.5" hidden="1" customHeight="1">
      <c r="A1385" s="140" t="s">
        <v>502</v>
      </c>
      <c r="B1385" s="139">
        <v>0</v>
      </c>
      <c r="C1385" s="140" t="s">
        <v>18</v>
      </c>
      <c r="D1385" s="140" t="s">
        <v>19</v>
      </c>
      <c r="E1385" s="139">
        <v>-0.20419999999999999</v>
      </c>
      <c r="F1385" s="139">
        <v>-2.1509</v>
      </c>
      <c r="G1385" s="139">
        <v>-4.5049999999999997E-5</v>
      </c>
      <c r="H1385" s="139">
        <v>3.424E-2</v>
      </c>
      <c r="I1385" s="139">
        <v>-8.1149999999999994E-5</v>
      </c>
      <c r="J1385" s="139">
        <v>-1.78681</v>
      </c>
      <c r="K1385" s="140" t="s">
        <v>503</v>
      </c>
      <c r="L1385" s="139">
        <v>0</v>
      </c>
    </row>
    <row r="1386" spans="1:12" ht="13.5" hidden="1" customHeight="1">
      <c r="A1386" s="140" t="s">
        <v>502</v>
      </c>
      <c r="B1386" s="139">
        <v>0.5</v>
      </c>
      <c r="C1386" s="140" t="s">
        <v>18</v>
      </c>
      <c r="D1386" s="140" t="s">
        <v>19</v>
      </c>
      <c r="E1386" s="139">
        <v>-0.20419999999999999</v>
      </c>
      <c r="F1386" s="139">
        <v>-1.7944</v>
      </c>
      <c r="G1386" s="139">
        <v>-4.5049999999999997E-5</v>
      </c>
      <c r="H1386" s="139">
        <v>3.424E-2</v>
      </c>
      <c r="I1386" s="139">
        <v>-7.1719999999999998E-5</v>
      </c>
      <c r="J1386" s="139">
        <v>-0.80140999999999996</v>
      </c>
      <c r="K1386" s="140" t="s">
        <v>503</v>
      </c>
      <c r="L1386" s="139">
        <v>0.5</v>
      </c>
    </row>
    <row r="1387" spans="1:12" ht="13.5" hidden="1" customHeight="1">
      <c r="A1387" s="140" t="s">
        <v>502</v>
      </c>
      <c r="B1387" s="139">
        <v>1</v>
      </c>
      <c r="C1387" s="140" t="s">
        <v>18</v>
      </c>
      <c r="D1387" s="140" t="s">
        <v>19</v>
      </c>
      <c r="E1387" s="139">
        <v>-0.20419999999999999</v>
      </c>
      <c r="F1387" s="139">
        <v>-1.4379</v>
      </c>
      <c r="G1387" s="139">
        <v>-4.5049999999999997E-5</v>
      </c>
      <c r="H1387" s="139">
        <v>3.424E-2</v>
      </c>
      <c r="I1387" s="139">
        <v>-6.2299999999999996E-5</v>
      </c>
      <c r="J1387" s="139">
        <v>5.7400000000000003E-3</v>
      </c>
      <c r="K1387" s="140" t="s">
        <v>503</v>
      </c>
      <c r="L1387" s="139">
        <v>1</v>
      </c>
    </row>
    <row r="1388" spans="1:12" ht="13.5" hidden="1" customHeight="1">
      <c r="A1388" s="140" t="s">
        <v>502</v>
      </c>
      <c r="B1388" s="139">
        <v>1.5</v>
      </c>
      <c r="C1388" s="140" t="s">
        <v>18</v>
      </c>
      <c r="D1388" s="140" t="s">
        <v>19</v>
      </c>
      <c r="E1388" s="139">
        <v>-0.20419999999999999</v>
      </c>
      <c r="F1388" s="139">
        <v>-1.0813999999999999</v>
      </c>
      <c r="G1388" s="139">
        <v>-4.5049999999999997E-5</v>
      </c>
      <c r="H1388" s="139">
        <v>3.424E-2</v>
      </c>
      <c r="I1388" s="139">
        <v>-5.287E-5</v>
      </c>
      <c r="J1388" s="139">
        <v>0.63463999999999998</v>
      </c>
      <c r="K1388" s="140" t="s">
        <v>503</v>
      </c>
      <c r="L1388" s="139">
        <v>1.5</v>
      </c>
    </row>
    <row r="1389" spans="1:12" ht="13.5" hidden="1" customHeight="1">
      <c r="A1389" s="140" t="s">
        <v>502</v>
      </c>
      <c r="B1389" s="139">
        <v>2</v>
      </c>
      <c r="C1389" s="140" t="s">
        <v>18</v>
      </c>
      <c r="D1389" s="140" t="s">
        <v>19</v>
      </c>
      <c r="E1389" s="139">
        <v>-0.20419999999999999</v>
      </c>
      <c r="F1389" s="139">
        <v>-0.72489999999999999</v>
      </c>
      <c r="G1389" s="139">
        <v>-4.5049999999999997E-5</v>
      </c>
      <c r="H1389" s="139">
        <v>3.424E-2</v>
      </c>
      <c r="I1389" s="139">
        <v>-4.3449999999999999E-5</v>
      </c>
      <c r="J1389" s="139">
        <v>1.08528</v>
      </c>
      <c r="K1389" s="140" t="s">
        <v>503</v>
      </c>
      <c r="L1389" s="139">
        <v>2</v>
      </c>
    </row>
    <row r="1390" spans="1:12" ht="13.5" hidden="1" customHeight="1">
      <c r="A1390" s="140" t="s">
        <v>502</v>
      </c>
      <c r="B1390" s="139">
        <v>2.5</v>
      </c>
      <c r="C1390" s="140" t="s">
        <v>18</v>
      </c>
      <c r="D1390" s="140" t="s">
        <v>19</v>
      </c>
      <c r="E1390" s="139">
        <v>-0.20419999999999999</v>
      </c>
      <c r="F1390" s="139">
        <v>-0.36840000000000001</v>
      </c>
      <c r="G1390" s="139">
        <v>-4.5049999999999997E-5</v>
      </c>
      <c r="H1390" s="139">
        <v>3.424E-2</v>
      </c>
      <c r="I1390" s="139">
        <v>-3.4020000000000003E-5</v>
      </c>
      <c r="J1390" s="139">
        <v>1.35768</v>
      </c>
      <c r="K1390" s="140" t="s">
        <v>503</v>
      </c>
      <c r="L1390" s="139">
        <v>2.5</v>
      </c>
    </row>
    <row r="1391" spans="1:12" ht="13.5" hidden="1" customHeight="1">
      <c r="A1391" s="140" t="s">
        <v>502</v>
      </c>
      <c r="B1391" s="139">
        <v>3</v>
      </c>
      <c r="C1391" s="140" t="s">
        <v>18</v>
      </c>
      <c r="D1391" s="140" t="s">
        <v>19</v>
      </c>
      <c r="E1391" s="139">
        <v>-0.20419999999999999</v>
      </c>
      <c r="F1391" s="139">
        <v>-1.1900000000000001E-2</v>
      </c>
      <c r="G1391" s="139">
        <v>-4.5049999999999997E-5</v>
      </c>
      <c r="H1391" s="139">
        <v>3.424E-2</v>
      </c>
      <c r="I1391" s="139">
        <v>-4.1359999999999997E-5</v>
      </c>
      <c r="J1391" s="139">
        <v>1.45183</v>
      </c>
      <c r="K1391" s="140" t="s">
        <v>503</v>
      </c>
      <c r="L1391" s="139">
        <v>3</v>
      </c>
    </row>
    <row r="1392" spans="1:12" ht="13.5" hidden="1" customHeight="1">
      <c r="A1392" s="140" t="s">
        <v>502</v>
      </c>
      <c r="B1392" s="139">
        <v>3.5</v>
      </c>
      <c r="C1392" s="140" t="s">
        <v>18</v>
      </c>
      <c r="D1392" s="140" t="s">
        <v>19</v>
      </c>
      <c r="E1392" s="139">
        <v>-0.20419999999999999</v>
      </c>
      <c r="F1392" s="139">
        <v>0.34460000000000002</v>
      </c>
      <c r="G1392" s="139">
        <v>-4.5049999999999997E-5</v>
      </c>
      <c r="H1392" s="139">
        <v>3.424E-2</v>
      </c>
      <c r="I1392" s="139">
        <v>-5.0500000000000001E-5</v>
      </c>
      <c r="J1392" s="139">
        <v>1.3677299999999999</v>
      </c>
      <c r="K1392" s="140" t="s">
        <v>503</v>
      </c>
      <c r="L1392" s="139">
        <v>3.5</v>
      </c>
    </row>
    <row r="1393" spans="1:12" ht="13.5" hidden="1" customHeight="1">
      <c r="A1393" s="140" t="s">
        <v>502</v>
      </c>
      <c r="B1393" s="139">
        <v>4</v>
      </c>
      <c r="C1393" s="140" t="s">
        <v>18</v>
      </c>
      <c r="D1393" s="140" t="s">
        <v>19</v>
      </c>
      <c r="E1393" s="139">
        <v>-0.20419999999999999</v>
      </c>
      <c r="F1393" s="139">
        <v>0.70109999999999995</v>
      </c>
      <c r="G1393" s="139">
        <v>-4.5049999999999997E-5</v>
      </c>
      <c r="H1393" s="139">
        <v>3.424E-2</v>
      </c>
      <c r="I1393" s="139">
        <v>-5.965E-5</v>
      </c>
      <c r="J1393" s="139">
        <v>0.96747000000000005</v>
      </c>
      <c r="K1393" s="140" t="s">
        <v>503</v>
      </c>
      <c r="L1393" s="139">
        <v>4</v>
      </c>
    </row>
    <row r="1394" spans="1:12" ht="13.5" hidden="1" customHeight="1">
      <c r="A1394" s="140" t="s">
        <v>502</v>
      </c>
      <c r="B1394" s="139">
        <v>4.5</v>
      </c>
      <c r="C1394" s="140" t="s">
        <v>18</v>
      </c>
      <c r="D1394" s="140" t="s">
        <v>19</v>
      </c>
      <c r="E1394" s="139">
        <v>-0.20419999999999999</v>
      </c>
      <c r="F1394" s="139">
        <v>1.0576000000000001</v>
      </c>
      <c r="G1394" s="139">
        <v>-4.5049999999999997E-5</v>
      </c>
      <c r="H1394" s="139">
        <v>3.424E-2</v>
      </c>
      <c r="I1394" s="139">
        <v>-7.0699999999999997E-5</v>
      </c>
      <c r="J1394" s="139">
        <v>0.36062</v>
      </c>
      <c r="K1394" s="140" t="s">
        <v>503</v>
      </c>
      <c r="L1394" s="139">
        <v>4.5</v>
      </c>
    </row>
    <row r="1395" spans="1:12" ht="13.5" hidden="1" customHeight="1">
      <c r="A1395" s="140" t="s">
        <v>502</v>
      </c>
      <c r="B1395" s="139">
        <v>5</v>
      </c>
      <c r="C1395" s="140" t="s">
        <v>18</v>
      </c>
      <c r="D1395" s="140" t="s">
        <v>19</v>
      </c>
      <c r="E1395" s="139">
        <v>-0.20419999999999999</v>
      </c>
      <c r="F1395" s="139">
        <v>1.4140999999999999</v>
      </c>
      <c r="G1395" s="139">
        <v>-4.5049999999999997E-5</v>
      </c>
      <c r="H1395" s="139">
        <v>3.424E-2</v>
      </c>
      <c r="I1395" s="139">
        <v>-8.2009999999999996E-5</v>
      </c>
      <c r="J1395" s="139">
        <v>-0.42448000000000002</v>
      </c>
      <c r="K1395" s="140" t="s">
        <v>503</v>
      </c>
      <c r="L1395" s="139">
        <v>5</v>
      </c>
    </row>
    <row r="1396" spans="1:12" ht="13.5" hidden="1" customHeight="1">
      <c r="A1396" s="140" t="s">
        <v>502</v>
      </c>
      <c r="B1396" s="139">
        <v>5.5</v>
      </c>
      <c r="C1396" s="140" t="s">
        <v>18</v>
      </c>
      <c r="D1396" s="140" t="s">
        <v>19</v>
      </c>
      <c r="E1396" s="139">
        <v>-0.20419999999999999</v>
      </c>
      <c r="F1396" s="139">
        <v>1.7706</v>
      </c>
      <c r="G1396" s="139">
        <v>-4.5049999999999997E-5</v>
      </c>
      <c r="H1396" s="139">
        <v>3.424E-2</v>
      </c>
      <c r="I1396" s="139">
        <v>-9.3319999999999994E-5</v>
      </c>
      <c r="J1396" s="139">
        <v>-1.3878200000000001</v>
      </c>
      <c r="K1396" s="140" t="s">
        <v>503</v>
      </c>
      <c r="L1396" s="139">
        <v>5.5</v>
      </c>
    </row>
    <row r="1397" spans="1:12" ht="13.5" hidden="1" customHeight="1">
      <c r="A1397" s="140" t="s">
        <v>502</v>
      </c>
      <c r="B1397" s="139">
        <v>6</v>
      </c>
      <c r="C1397" s="140" t="s">
        <v>18</v>
      </c>
      <c r="D1397" s="140" t="s">
        <v>19</v>
      </c>
      <c r="E1397" s="139">
        <v>-0.20419999999999999</v>
      </c>
      <c r="F1397" s="139">
        <v>2.1271</v>
      </c>
      <c r="G1397" s="139">
        <v>-4.5049999999999997E-5</v>
      </c>
      <c r="H1397" s="139">
        <v>3.424E-2</v>
      </c>
      <c r="I1397" s="139">
        <v>-1E-4</v>
      </c>
      <c r="J1397" s="139">
        <v>-2.52942</v>
      </c>
      <c r="K1397" s="140" t="s">
        <v>503</v>
      </c>
      <c r="L1397" s="139">
        <v>6</v>
      </c>
    </row>
    <row r="1398" spans="1:12" ht="13.5" hidden="1" customHeight="1">
      <c r="A1398" s="140" t="s">
        <v>504</v>
      </c>
      <c r="B1398" s="139">
        <v>0</v>
      </c>
      <c r="C1398" s="140" t="s">
        <v>18</v>
      </c>
      <c r="D1398" s="140" t="s">
        <v>19</v>
      </c>
      <c r="E1398" s="139">
        <v>8.7900000000000006E-2</v>
      </c>
      <c r="F1398" s="139">
        <v>-2.4066000000000001</v>
      </c>
      <c r="G1398" s="139">
        <v>1.695E-4</v>
      </c>
      <c r="H1398" s="139">
        <v>0.14044000000000001</v>
      </c>
      <c r="I1398" s="139">
        <v>7.2000000000000005E-4</v>
      </c>
      <c r="J1398" s="139">
        <v>-1.0320400000000001</v>
      </c>
      <c r="K1398" s="140" t="s">
        <v>505</v>
      </c>
      <c r="L1398" s="139">
        <v>0</v>
      </c>
    </row>
    <row r="1399" spans="1:12" ht="13.5" hidden="1" customHeight="1">
      <c r="A1399" s="140" t="s">
        <v>504</v>
      </c>
      <c r="B1399" s="139">
        <v>0.5</v>
      </c>
      <c r="C1399" s="140" t="s">
        <v>18</v>
      </c>
      <c r="D1399" s="140" t="s">
        <v>19</v>
      </c>
      <c r="E1399" s="139">
        <v>8.7900000000000006E-2</v>
      </c>
      <c r="F1399" s="139">
        <v>-1.7531000000000001</v>
      </c>
      <c r="G1399" s="139">
        <v>1.695E-4</v>
      </c>
      <c r="H1399" s="139">
        <v>0.14044000000000001</v>
      </c>
      <c r="I1399" s="139">
        <v>6.3000000000000003E-4</v>
      </c>
      <c r="J1399" s="139">
        <v>7.8899999999999994E-3</v>
      </c>
      <c r="K1399" s="140" t="s">
        <v>505</v>
      </c>
      <c r="L1399" s="139">
        <v>0.5</v>
      </c>
    </row>
    <row r="1400" spans="1:12" ht="13.5" hidden="1" customHeight="1">
      <c r="A1400" s="140" t="s">
        <v>504</v>
      </c>
      <c r="B1400" s="139">
        <v>1</v>
      </c>
      <c r="C1400" s="140" t="s">
        <v>18</v>
      </c>
      <c r="D1400" s="140" t="s">
        <v>19</v>
      </c>
      <c r="E1400" s="139">
        <v>8.7900000000000006E-2</v>
      </c>
      <c r="F1400" s="139">
        <v>-1.0995999999999999</v>
      </c>
      <c r="G1400" s="139">
        <v>1.695E-4</v>
      </c>
      <c r="H1400" s="139">
        <v>0.14044000000000001</v>
      </c>
      <c r="I1400" s="139">
        <v>5.5000000000000003E-4</v>
      </c>
      <c r="J1400" s="139">
        <v>0.72108000000000005</v>
      </c>
      <c r="K1400" s="140" t="s">
        <v>505</v>
      </c>
      <c r="L1400" s="139">
        <v>1</v>
      </c>
    </row>
    <row r="1401" spans="1:12" ht="13.5" hidden="1" customHeight="1">
      <c r="A1401" s="140" t="s">
        <v>504</v>
      </c>
      <c r="B1401" s="139">
        <v>1.5</v>
      </c>
      <c r="C1401" s="140" t="s">
        <v>18</v>
      </c>
      <c r="D1401" s="140" t="s">
        <v>19</v>
      </c>
      <c r="E1401" s="139">
        <v>8.7900000000000006E-2</v>
      </c>
      <c r="F1401" s="139">
        <v>-0.4461</v>
      </c>
      <c r="G1401" s="139">
        <v>1.695E-4</v>
      </c>
      <c r="H1401" s="139">
        <v>0.14044000000000001</v>
      </c>
      <c r="I1401" s="139">
        <v>4.6000000000000001E-4</v>
      </c>
      <c r="J1401" s="139">
        <v>1.10751</v>
      </c>
      <c r="K1401" s="140" t="s">
        <v>505</v>
      </c>
      <c r="L1401" s="139">
        <v>1.5</v>
      </c>
    </row>
    <row r="1402" spans="1:12" ht="13.5" hidden="1" customHeight="1">
      <c r="A1402" s="140" t="s">
        <v>504</v>
      </c>
      <c r="B1402" s="139">
        <v>2</v>
      </c>
      <c r="C1402" s="140" t="s">
        <v>18</v>
      </c>
      <c r="D1402" s="140" t="s">
        <v>19</v>
      </c>
      <c r="E1402" s="139">
        <v>8.7900000000000006E-2</v>
      </c>
      <c r="F1402" s="139">
        <v>0.2074</v>
      </c>
      <c r="G1402" s="139">
        <v>1.695E-4</v>
      </c>
      <c r="H1402" s="139">
        <v>0.14044000000000001</v>
      </c>
      <c r="I1402" s="139">
        <v>3.8000000000000002E-4</v>
      </c>
      <c r="J1402" s="139">
        <v>1.45052</v>
      </c>
      <c r="K1402" s="140" t="s">
        <v>505</v>
      </c>
      <c r="L1402" s="139">
        <v>2</v>
      </c>
    </row>
    <row r="1403" spans="1:12" ht="13.5" hidden="1" customHeight="1">
      <c r="A1403" s="140" t="s">
        <v>504</v>
      </c>
      <c r="B1403" s="139">
        <v>2.5</v>
      </c>
      <c r="C1403" s="140" t="s">
        <v>18</v>
      </c>
      <c r="D1403" s="140" t="s">
        <v>19</v>
      </c>
      <c r="E1403" s="139">
        <v>8.7900000000000006E-2</v>
      </c>
      <c r="F1403" s="139">
        <v>0.8609</v>
      </c>
      <c r="G1403" s="139">
        <v>1.695E-4</v>
      </c>
      <c r="H1403" s="139">
        <v>0.14044000000000001</v>
      </c>
      <c r="I1403" s="139">
        <v>2.9E-4</v>
      </c>
      <c r="J1403" s="139">
        <v>1.5408500000000001</v>
      </c>
      <c r="K1403" s="140" t="s">
        <v>505</v>
      </c>
      <c r="L1403" s="139">
        <v>2.5</v>
      </c>
    </row>
    <row r="1404" spans="1:12" ht="13.5" hidden="1" customHeight="1">
      <c r="A1404" s="140" t="s">
        <v>504</v>
      </c>
      <c r="B1404" s="139">
        <v>3</v>
      </c>
      <c r="C1404" s="140" t="s">
        <v>18</v>
      </c>
      <c r="D1404" s="140" t="s">
        <v>19</v>
      </c>
      <c r="E1404" s="139">
        <v>8.7900000000000006E-2</v>
      </c>
      <c r="F1404" s="139">
        <v>1.5144</v>
      </c>
      <c r="G1404" s="139">
        <v>1.695E-4</v>
      </c>
      <c r="H1404" s="139">
        <v>0.14044000000000001</v>
      </c>
      <c r="I1404" s="139">
        <v>2.1000000000000001E-4</v>
      </c>
      <c r="J1404" s="139">
        <v>1.30443</v>
      </c>
      <c r="K1404" s="140" t="s">
        <v>505</v>
      </c>
      <c r="L1404" s="139">
        <v>3</v>
      </c>
    </row>
    <row r="1405" spans="1:12" ht="13.5" hidden="1" customHeight="1">
      <c r="A1405" s="140" t="s">
        <v>504</v>
      </c>
      <c r="B1405" s="139">
        <v>3.5</v>
      </c>
      <c r="C1405" s="140" t="s">
        <v>18</v>
      </c>
      <c r="D1405" s="140" t="s">
        <v>19</v>
      </c>
      <c r="E1405" s="139">
        <v>8.7900000000000006E-2</v>
      </c>
      <c r="F1405" s="139">
        <v>2.1678999999999999</v>
      </c>
      <c r="G1405" s="139">
        <v>1.695E-4</v>
      </c>
      <c r="H1405" s="139">
        <v>0.14044000000000001</v>
      </c>
      <c r="I1405" s="139">
        <v>1.6000000000000001E-4</v>
      </c>
      <c r="J1405" s="139">
        <v>0.74126000000000003</v>
      </c>
      <c r="K1405" s="140" t="s">
        <v>505</v>
      </c>
      <c r="L1405" s="139">
        <v>3.5</v>
      </c>
    </row>
    <row r="1406" spans="1:12" ht="13.5" hidden="1" customHeight="1">
      <c r="A1406" s="140" t="s">
        <v>504</v>
      </c>
      <c r="B1406" s="139">
        <v>4</v>
      </c>
      <c r="C1406" s="140" t="s">
        <v>18</v>
      </c>
      <c r="D1406" s="140" t="s">
        <v>19</v>
      </c>
      <c r="E1406" s="139">
        <v>8.7900000000000006E-2</v>
      </c>
      <c r="F1406" s="139">
        <v>2.8214000000000001</v>
      </c>
      <c r="G1406" s="139">
        <v>1.695E-4</v>
      </c>
      <c r="H1406" s="139">
        <v>0.14044000000000001</v>
      </c>
      <c r="I1406" s="139">
        <v>1.1E-4</v>
      </c>
      <c r="J1406" s="139">
        <v>-0.13908000000000001</v>
      </c>
      <c r="K1406" s="140" t="s">
        <v>505</v>
      </c>
      <c r="L1406" s="139">
        <v>4</v>
      </c>
    </row>
    <row r="1407" spans="1:12" ht="13.5" hidden="1" customHeight="1">
      <c r="A1407" s="140" t="s">
        <v>504</v>
      </c>
      <c r="B1407" s="139">
        <v>0</v>
      </c>
      <c r="C1407" s="140" t="s">
        <v>18</v>
      </c>
      <c r="D1407" s="140" t="s">
        <v>19</v>
      </c>
      <c r="E1407" s="139">
        <v>-0.18149999999999999</v>
      </c>
      <c r="F1407" s="139">
        <v>-3.1575000000000002</v>
      </c>
      <c r="G1407" s="139">
        <v>-3.6140000000000003E-5</v>
      </c>
      <c r="H1407" s="139">
        <v>0.13428000000000001</v>
      </c>
      <c r="I1407" s="139">
        <v>-1.2E-4</v>
      </c>
      <c r="J1407" s="139">
        <v>-2.3129599999999999</v>
      </c>
      <c r="K1407" s="140" t="s">
        <v>505</v>
      </c>
      <c r="L1407" s="139">
        <v>0</v>
      </c>
    </row>
    <row r="1408" spans="1:12" ht="13.5" hidden="1" customHeight="1">
      <c r="A1408" s="140" t="s">
        <v>504</v>
      </c>
      <c r="B1408" s="139">
        <v>0.5</v>
      </c>
      <c r="C1408" s="140" t="s">
        <v>18</v>
      </c>
      <c r="D1408" s="140" t="s">
        <v>19</v>
      </c>
      <c r="E1408" s="139">
        <v>-0.18149999999999999</v>
      </c>
      <c r="F1408" s="139">
        <v>-2.504</v>
      </c>
      <c r="G1408" s="139">
        <v>-3.6140000000000003E-5</v>
      </c>
      <c r="H1408" s="139">
        <v>0.13428000000000001</v>
      </c>
      <c r="I1408" s="139">
        <v>-1.1E-4</v>
      </c>
      <c r="J1408" s="139">
        <v>-0.89759999999999995</v>
      </c>
      <c r="K1408" s="140" t="s">
        <v>505</v>
      </c>
      <c r="L1408" s="139">
        <v>0.5</v>
      </c>
    </row>
    <row r="1409" spans="1:12" ht="13.5" hidden="1" customHeight="1">
      <c r="A1409" s="140" t="s">
        <v>504</v>
      </c>
      <c r="B1409" s="139">
        <v>1</v>
      </c>
      <c r="C1409" s="140" t="s">
        <v>18</v>
      </c>
      <c r="D1409" s="140" t="s">
        <v>19</v>
      </c>
      <c r="E1409" s="139">
        <v>-0.18149999999999999</v>
      </c>
      <c r="F1409" s="139">
        <v>-1.8505</v>
      </c>
      <c r="G1409" s="139">
        <v>-3.6140000000000003E-5</v>
      </c>
      <c r="H1409" s="139">
        <v>0.13428000000000001</v>
      </c>
      <c r="I1409" s="139">
        <v>-9.0519999999999994E-5</v>
      </c>
      <c r="J1409" s="139">
        <v>0.19101000000000001</v>
      </c>
      <c r="K1409" s="140" t="s">
        <v>505</v>
      </c>
      <c r="L1409" s="139">
        <v>1</v>
      </c>
    </row>
    <row r="1410" spans="1:12" ht="13.5" hidden="1" customHeight="1">
      <c r="A1410" s="140" t="s">
        <v>504</v>
      </c>
      <c r="B1410" s="139">
        <v>1.5</v>
      </c>
      <c r="C1410" s="140" t="s">
        <v>18</v>
      </c>
      <c r="D1410" s="140" t="s">
        <v>19</v>
      </c>
      <c r="E1410" s="139">
        <v>-0.18149999999999999</v>
      </c>
      <c r="F1410" s="139">
        <v>-1.1970000000000001</v>
      </c>
      <c r="G1410" s="139">
        <v>-3.6140000000000003E-5</v>
      </c>
      <c r="H1410" s="139">
        <v>0.13428000000000001</v>
      </c>
      <c r="I1410" s="139">
        <v>-7.5099999999999996E-5</v>
      </c>
      <c r="J1410" s="139">
        <v>0.95286999999999999</v>
      </c>
      <c r="K1410" s="140" t="s">
        <v>505</v>
      </c>
      <c r="L1410" s="139">
        <v>1.5</v>
      </c>
    </row>
    <row r="1411" spans="1:12" ht="13.5" hidden="1" customHeight="1">
      <c r="A1411" s="140" t="s">
        <v>504</v>
      </c>
      <c r="B1411" s="139">
        <v>2</v>
      </c>
      <c r="C1411" s="140" t="s">
        <v>18</v>
      </c>
      <c r="D1411" s="140" t="s">
        <v>19</v>
      </c>
      <c r="E1411" s="139">
        <v>-0.18149999999999999</v>
      </c>
      <c r="F1411" s="139">
        <v>-0.54349999999999998</v>
      </c>
      <c r="G1411" s="139">
        <v>-3.6140000000000003E-5</v>
      </c>
      <c r="H1411" s="139">
        <v>0.13428000000000001</v>
      </c>
      <c r="I1411" s="139">
        <v>-5.9679999999999998E-5</v>
      </c>
      <c r="J1411" s="139">
        <v>1.11608</v>
      </c>
      <c r="K1411" s="140" t="s">
        <v>505</v>
      </c>
      <c r="L1411" s="139">
        <v>2</v>
      </c>
    </row>
    <row r="1412" spans="1:12" ht="13.5" hidden="1" customHeight="1">
      <c r="A1412" s="140" t="s">
        <v>504</v>
      </c>
      <c r="B1412" s="139">
        <v>2.5</v>
      </c>
      <c r="C1412" s="140" t="s">
        <v>18</v>
      </c>
      <c r="D1412" s="140" t="s">
        <v>19</v>
      </c>
      <c r="E1412" s="139">
        <v>-0.18149999999999999</v>
      </c>
      <c r="F1412" s="139">
        <v>0.11</v>
      </c>
      <c r="G1412" s="139">
        <v>-3.6140000000000003E-5</v>
      </c>
      <c r="H1412" s="139">
        <v>0.13428000000000001</v>
      </c>
      <c r="I1412" s="139">
        <v>-4.5269999999999999E-5</v>
      </c>
      <c r="J1412" s="139">
        <v>0.88541999999999998</v>
      </c>
      <c r="K1412" s="140" t="s">
        <v>505</v>
      </c>
      <c r="L1412" s="139">
        <v>2.5</v>
      </c>
    </row>
    <row r="1413" spans="1:12" ht="13.5" hidden="1" customHeight="1">
      <c r="A1413" s="140" t="s">
        <v>504</v>
      </c>
      <c r="B1413" s="139">
        <v>3</v>
      </c>
      <c r="C1413" s="140" t="s">
        <v>18</v>
      </c>
      <c r="D1413" s="140" t="s">
        <v>19</v>
      </c>
      <c r="E1413" s="139">
        <v>-0.18149999999999999</v>
      </c>
      <c r="F1413" s="139">
        <v>0.76349999999999996</v>
      </c>
      <c r="G1413" s="139">
        <v>-3.6140000000000003E-5</v>
      </c>
      <c r="H1413" s="139">
        <v>0.13428000000000001</v>
      </c>
      <c r="I1413" s="139">
        <v>-3.0960000000000002E-5</v>
      </c>
      <c r="J1413" s="139">
        <v>0.30519000000000002</v>
      </c>
      <c r="K1413" s="140" t="s">
        <v>505</v>
      </c>
      <c r="L1413" s="139">
        <v>3</v>
      </c>
    </row>
    <row r="1414" spans="1:12" ht="13.5" hidden="1" customHeight="1">
      <c r="A1414" s="140" t="s">
        <v>504</v>
      </c>
      <c r="B1414" s="139">
        <v>3.5</v>
      </c>
      <c r="C1414" s="140" t="s">
        <v>18</v>
      </c>
      <c r="D1414" s="140" t="s">
        <v>19</v>
      </c>
      <c r="E1414" s="139">
        <v>-0.18149999999999999</v>
      </c>
      <c r="F1414" s="139">
        <v>1.417</v>
      </c>
      <c r="G1414" s="139">
        <v>-3.6140000000000003E-5</v>
      </c>
      <c r="H1414" s="139">
        <v>0.13428000000000001</v>
      </c>
      <c r="I1414" s="139">
        <v>-2.9920000000000002E-5</v>
      </c>
      <c r="J1414" s="139">
        <v>-0.61526999999999998</v>
      </c>
      <c r="K1414" s="140" t="s">
        <v>505</v>
      </c>
      <c r="L1414" s="139">
        <v>3.5</v>
      </c>
    </row>
    <row r="1415" spans="1:12" ht="13.5" hidden="1" customHeight="1">
      <c r="A1415" s="140" t="s">
        <v>504</v>
      </c>
      <c r="B1415" s="139">
        <v>4</v>
      </c>
      <c r="C1415" s="140" t="s">
        <v>18</v>
      </c>
      <c r="D1415" s="140" t="s">
        <v>19</v>
      </c>
      <c r="E1415" s="139">
        <v>-0.18149999999999999</v>
      </c>
      <c r="F1415" s="139">
        <v>2.0705</v>
      </c>
      <c r="G1415" s="139">
        <v>-3.6140000000000003E-5</v>
      </c>
      <c r="H1415" s="139">
        <v>0.13428000000000001</v>
      </c>
      <c r="I1415" s="139">
        <v>-5.5059999999999998E-5</v>
      </c>
      <c r="J1415" s="139">
        <v>-1.8626100000000001</v>
      </c>
      <c r="K1415" s="140" t="s">
        <v>505</v>
      </c>
      <c r="L1415" s="139">
        <v>4</v>
      </c>
    </row>
    <row r="1416" spans="1:12" ht="13.5" hidden="1" customHeight="1">
      <c r="A1416" s="140" t="s">
        <v>506</v>
      </c>
      <c r="B1416" s="139">
        <v>0</v>
      </c>
      <c r="C1416" s="140" t="s">
        <v>18</v>
      </c>
      <c r="D1416" s="140" t="s">
        <v>19</v>
      </c>
      <c r="E1416" s="139">
        <v>9.0399999999999994E-2</v>
      </c>
      <c r="F1416" s="139">
        <v>-2.4113000000000002</v>
      </c>
      <c r="G1416" s="139">
        <v>3.9079999999999999E-5</v>
      </c>
      <c r="H1416" s="139">
        <v>-0.13158</v>
      </c>
      <c r="I1416" s="139">
        <v>1.1E-4</v>
      </c>
      <c r="J1416" s="139">
        <v>-1.0482199999999999</v>
      </c>
      <c r="K1416" s="140" t="s">
        <v>507</v>
      </c>
      <c r="L1416" s="139">
        <v>0</v>
      </c>
    </row>
    <row r="1417" spans="1:12" ht="13.5" hidden="1" customHeight="1">
      <c r="A1417" s="140" t="s">
        <v>506</v>
      </c>
      <c r="B1417" s="139">
        <v>0.5</v>
      </c>
      <c r="C1417" s="140" t="s">
        <v>18</v>
      </c>
      <c r="D1417" s="140" t="s">
        <v>19</v>
      </c>
      <c r="E1417" s="139">
        <v>9.0399999999999994E-2</v>
      </c>
      <c r="F1417" s="139">
        <v>-1.7578</v>
      </c>
      <c r="G1417" s="139">
        <v>3.9079999999999999E-5</v>
      </c>
      <c r="H1417" s="139">
        <v>-0.13158</v>
      </c>
      <c r="I1417" s="139">
        <v>9.1169999999999996E-5</v>
      </c>
      <c r="J1417" s="139">
        <v>-5.9300000000000004E-3</v>
      </c>
      <c r="K1417" s="140" t="s">
        <v>507</v>
      </c>
      <c r="L1417" s="139">
        <v>0.5</v>
      </c>
    </row>
    <row r="1418" spans="1:12" ht="13.5" hidden="1" customHeight="1">
      <c r="A1418" s="140" t="s">
        <v>506</v>
      </c>
      <c r="B1418" s="139">
        <v>1</v>
      </c>
      <c r="C1418" s="140" t="s">
        <v>18</v>
      </c>
      <c r="D1418" s="140" t="s">
        <v>19</v>
      </c>
      <c r="E1418" s="139">
        <v>9.0399999999999994E-2</v>
      </c>
      <c r="F1418" s="139">
        <v>-1.1043000000000001</v>
      </c>
      <c r="G1418" s="139">
        <v>3.9079999999999999E-5</v>
      </c>
      <c r="H1418" s="139">
        <v>-0.13158</v>
      </c>
      <c r="I1418" s="139">
        <v>7.4560000000000004E-5</v>
      </c>
      <c r="J1418" s="139">
        <v>0.70960000000000001</v>
      </c>
      <c r="K1418" s="140" t="s">
        <v>507</v>
      </c>
      <c r="L1418" s="139">
        <v>1</v>
      </c>
    </row>
    <row r="1419" spans="1:12" ht="13.5" hidden="1" customHeight="1">
      <c r="A1419" s="140" t="s">
        <v>506</v>
      </c>
      <c r="B1419" s="139">
        <v>1.5</v>
      </c>
      <c r="C1419" s="140" t="s">
        <v>18</v>
      </c>
      <c r="D1419" s="140" t="s">
        <v>19</v>
      </c>
      <c r="E1419" s="139">
        <v>9.0399999999999994E-2</v>
      </c>
      <c r="F1419" s="139">
        <v>-0.45079999999999998</v>
      </c>
      <c r="G1419" s="139">
        <v>3.9079999999999999E-5</v>
      </c>
      <c r="H1419" s="139">
        <v>-0.13158</v>
      </c>
      <c r="I1419" s="139">
        <v>5.7960000000000001E-5</v>
      </c>
      <c r="J1419" s="139">
        <v>1.0983799999999999</v>
      </c>
      <c r="K1419" s="140" t="s">
        <v>507</v>
      </c>
      <c r="L1419" s="139">
        <v>1.5</v>
      </c>
    </row>
    <row r="1420" spans="1:12" ht="13.5" hidden="1" customHeight="1">
      <c r="A1420" s="140" t="s">
        <v>506</v>
      </c>
      <c r="B1420" s="139">
        <v>2</v>
      </c>
      <c r="C1420" s="140" t="s">
        <v>18</v>
      </c>
      <c r="D1420" s="140" t="s">
        <v>19</v>
      </c>
      <c r="E1420" s="139">
        <v>9.0399999999999994E-2</v>
      </c>
      <c r="F1420" s="139">
        <v>0.20269999999999999</v>
      </c>
      <c r="G1420" s="139">
        <v>3.9079999999999999E-5</v>
      </c>
      <c r="H1420" s="139">
        <v>-0.13158</v>
      </c>
      <c r="I1420" s="139">
        <v>4.1350000000000002E-5</v>
      </c>
      <c r="J1420" s="139">
        <v>1.4437199999999999</v>
      </c>
      <c r="K1420" s="140" t="s">
        <v>507</v>
      </c>
      <c r="L1420" s="139">
        <v>2</v>
      </c>
    </row>
    <row r="1421" spans="1:12" ht="13.5" hidden="1" customHeight="1">
      <c r="A1421" s="140" t="s">
        <v>506</v>
      </c>
      <c r="B1421" s="139">
        <v>2.5</v>
      </c>
      <c r="C1421" s="140" t="s">
        <v>18</v>
      </c>
      <c r="D1421" s="140" t="s">
        <v>19</v>
      </c>
      <c r="E1421" s="139">
        <v>9.0399999999999994E-2</v>
      </c>
      <c r="F1421" s="139">
        <v>0.85619999999999996</v>
      </c>
      <c r="G1421" s="139">
        <v>3.9079999999999999E-5</v>
      </c>
      <c r="H1421" s="139">
        <v>-0.13158</v>
      </c>
      <c r="I1421" s="139">
        <v>2.4749999999999999E-5</v>
      </c>
      <c r="J1421" s="139">
        <v>1.5360400000000001</v>
      </c>
      <c r="K1421" s="140" t="s">
        <v>507</v>
      </c>
      <c r="L1421" s="139">
        <v>2.5</v>
      </c>
    </row>
    <row r="1422" spans="1:12" ht="13.5" hidden="1" customHeight="1">
      <c r="A1422" s="140" t="s">
        <v>506</v>
      </c>
      <c r="B1422" s="139">
        <v>3</v>
      </c>
      <c r="C1422" s="140" t="s">
        <v>18</v>
      </c>
      <c r="D1422" s="140" t="s">
        <v>19</v>
      </c>
      <c r="E1422" s="139">
        <v>9.0399999999999994E-2</v>
      </c>
      <c r="F1422" s="139">
        <v>1.5097</v>
      </c>
      <c r="G1422" s="139">
        <v>3.9079999999999999E-5</v>
      </c>
      <c r="H1422" s="139">
        <v>-0.13158</v>
      </c>
      <c r="I1422" s="139">
        <v>8.1429999999999998E-6</v>
      </c>
      <c r="J1422" s="139">
        <v>1.3016099999999999</v>
      </c>
      <c r="K1422" s="140" t="s">
        <v>507</v>
      </c>
      <c r="L1422" s="139">
        <v>3</v>
      </c>
    </row>
    <row r="1423" spans="1:12" ht="13.5" hidden="1" customHeight="1">
      <c r="A1423" s="140" t="s">
        <v>506</v>
      </c>
      <c r="B1423" s="139">
        <v>3.5</v>
      </c>
      <c r="C1423" s="140" t="s">
        <v>18</v>
      </c>
      <c r="D1423" s="140" t="s">
        <v>19</v>
      </c>
      <c r="E1423" s="139">
        <v>9.0399999999999994E-2</v>
      </c>
      <c r="F1423" s="139">
        <v>2.1631999999999998</v>
      </c>
      <c r="G1423" s="139">
        <v>3.9079999999999999E-5</v>
      </c>
      <c r="H1423" s="139">
        <v>-0.13158</v>
      </c>
      <c r="I1423" s="139">
        <v>6.4910000000000002E-6</v>
      </c>
      <c r="J1423" s="139">
        <v>0.74043000000000003</v>
      </c>
      <c r="K1423" s="140" t="s">
        <v>507</v>
      </c>
      <c r="L1423" s="139">
        <v>3.5</v>
      </c>
    </row>
    <row r="1424" spans="1:12" ht="13.5" hidden="1" customHeight="1">
      <c r="A1424" s="140" t="s">
        <v>506</v>
      </c>
      <c r="B1424" s="139">
        <v>4</v>
      </c>
      <c r="C1424" s="140" t="s">
        <v>18</v>
      </c>
      <c r="D1424" s="140" t="s">
        <v>19</v>
      </c>
      <c r="E1424" s="139">
        <v>9.0399999999999994E-2</v>
      </c>
      <c r="F1424" s="139">
        <v>2.8167</v>
      </c>
      <c r="G1424" s="139">
        <v>3.9079999999999999E-5</v>
      </c>
      <c r="H1424" s="139">
        <v>-0.13158</v>
      </c>
      <c r="I1424" s="139">
        <v>2.957E-5</v>
      </c>
      <c r="J1424" s="139">
        <v>-0.14749999999999999</v>
      </c>
      <c r="K1424" s="140" t="s">
        <v>507</v>
      </c>
      <c r="L1424" s="139">
        <v>4</v>
      </c>
    </row>
    <row r="1425" spans="1:12" ht="13.5" hidden="1" customHeight="1">
      <c r="A1425" s="140" t="s">
        <v>506</v>
      </c>
      <c r="B1425" s="139">
        <v>0</v>
      </c>
      <c r="C1425" s="140" t="s">
        <v>18</v>
      </c>
      <c r="D1425" s="140" t="s">
        <v>19</v>
      </c>
      <c r="E1425" s="139">
        <v>-0.17849999999999999</v>
      </c>
      <c r="F1425" s="139">
        <v>-3.1284000000000001</v>
      </c>
      <c r="G1425" s="139">
        <v>-1.6799999999999999E-4</v>
      </c>
      <c r="H1425" s="139">
        <v>-0.13971</v>
      </c>
      <c r="I1425" s="139">
        <v>-7.2999999999999996E-4</v>
      </c>
      <c r="J1425" s="139">
        <v>-2.2202700000000002</v>
      </c>
      <c r="K1425" s="140" t="s">
        <v>507</v>
      </c>
      <c r="L1425" s="139">
        <v>0</v>
      </c>
    </row>
    <row r="1426" spans="1:12" ht="13.5" hidden="1" customHeight="1">
      <c r="A1426" s="140" t="s">
        <v>506</v>
      </c>
      <c r="B1426" s="139">
        <v>0.5</v>
      </c>
      <c r="C1426" s="140" t="s">
        <v>18</v>
      </c>
      <c r="D1426" s="140" t="s">
        <v>19</v>
      </c>
      <c r="E1426" s="139">
        <v>-0.17849999999999999</v>
      </c>
      <c r="F1426" s="139">
        <v>-2.4748999999999999</v>
      </c>
      <c r="G1426" s="139">
        <v>-1.6799999999999999E-4</v>
      </c>
      <c r="H1426" s="139">
        <v>-0.13971</v>
      </c>
      <c r="I1426" s="139">
        <v>-6.4000000000000005E-4</v>
      </c>
      <c r="J1426" s="139">
        <v>-0.81947000000000003</v>
      </c>
      <c r="K1426" s="140" t="s">
        <v>507</v>
      </c>
      <c r="L1426" s="139">
        <v>0.5</v>
      </c>
    </row>
    <row r="1427" spans="1:12" ht="13.5" hidden="1" customHeight="1">
      <c r="A1427" s="140" t="s">
        <v>506</v>
      </c>
      <c r="B1427" s="139">
        <v>1</v>
      </c>
      <c r="C1427" s="140" t="s">
        <v>18</v>
      </c>
      <c r="D1427" s="140" t="s">
        <v>19</v>
      </c>
      <c r="E1427" s="139">
        <v>-0.17849999999999999</v>
      </c>
      <c r="F1427" s="139">
        <v>-1.8213999999999999</v>
      </c>
      <c r="G1427" s="139">
        <v>-1.6799999999999999E-4</v>
      </c>
      <c r="H1427" s="139">
        <v>-0.13971</v>
      </c>
      <c r="I1427" s="139">
        <v>-5.5999999999999995E-4</v>
      </c>
      <c r="J1427" s="139">
        <v>0.25457999999999997</v>
      </c>
      <c r="K1427" s="140" t="s">
        <v>507</v>
      </c>
      <c r="L1427" s="139">
        <v>1</v>
      </c>
    </row>
    <row r="1428" spans="1:12" ht="13.5" hidden="1" customHeight="1">
      <c r="A1428" s="140" t="s">
        <v>506</v>
      </c>
      <c r="B1428" s="139">
        <v>1.5</v>
      </c>
      <c r="C1428" s="140" t="s">
        <v>18</v>
      </c>
      <c r="D1428" s="140" t="s">
        <v>19</v>
      </c>
      <c r="E1428" s="139">
        <v>-0.17849999999999999</v>
      </c>
      <c r="F1428" s="139">
        <v>-1.1678999999999999</v>
      </c>
      <c r="G1428" s="139">
        <v>-1.6799999999999999E-4</v>
      </c>
      <c r="H1428" s="139">
        <v>-0.13971</v>
      </c>
      <c r="I1428" s="139">
        <v>-4.8000000000000001E-4</v>
      </c>
      <c r="J1428" s="139">
        <v>1.0018800000000001</v>
      </c>
      <c r="K1428" s="140" t="s">
        <v>507</v>
      </c>
      <c r="L1428" s="139">
        <v>1.5</v>
      </c>
    </row>
    <row r="1429" spans="1:12" ht="13.5" hidden="1" customHeight="1">
      <c r="A1429" s="140" t="s">
        <v>506</v>
      </c>
      <c r="B1429" s="139">
        <v>2</v>
      </c>
      <c r="C1429" s="140" t="s">
        <v>18</v>
      </c>
      <c r="D1429" s="140" t="s">
        <v>19</v>
      </c>
      <c r="E1429" s="139">
        <v>-0.17849999999999999</v>
      </c>
      <c r="F1429" s="139">
        <v>-0.51439999999999997</v>
      </c>
      <c r="G1429" s="139">
        <v>-1.6799999999999999E-4</v>
      </c>
      <c r="H1429" s="139">
        <v>-0.13971</v>
      </c>
      <c r="I1429" s="139">
        <v>-3.8999999999999999E-4</v>
      </c>
      <c r="J1429" s="139">
        <v>1.15036</v>
      </c>
      <c r="K1429" s="140" t="s">
        <v>507</v>
      </c>
      <c r="L1429" s="139">
        <v>2</v>
      </c>
    </row>
    <row r="1430" spans="1:12" ht="13.5" hidden="1" customHeight="1">
      <c r="A1430" s="140" t="s">
        <v>506</v>
      </c>
      <c r="B1430" s="139">
        <v>2.5</v>
      </c>
      <c r="C1430" s="140" t="s">
        <v>18</v>
      </c>
      <c r="D1430" s="140" t="s">
        <v>19</v>
      </c>
      <c r="E1430" s="139">
        <v>-0.17849999999999999</v>
      </c>
      <c r="F1430" s="139">
        <v>0.1391</v>
      </c>
      <c r="G1430" s="139">
        <v>-1.6799999999999999E-4</v>
      </c>
      <c r="H1430" s="139">
        <v>-0.13971</v>
      </c>
      <c r="I1430" s="139">
        <v>-3.1E-4</v>
      </c>
      <c r="J1430" s="139">
        <v>0.89385999999999999</v>
      </c>
      <c r="K1430" s="140" t="s">
        <v>507</v>
      </c>
      <c r="L1430" s="139">
        <v>2.5</v>
      </c>
    </row>
    <row r="1431" spans="1:12" ht="13.5" hidden="1" customHeight="1">
      <c r="A1431" s="140" t="s">
        <v>506</v>
      </c>
      <c r="B1431" s="139">
        <v>3</v>
      </c>
      <c r="C1431" s="140" t="s">
        <v>18</v>
      </c>
      <c r="D1431" s="140" t="s">
        <v>19</v>
      </c>
      <c r="E1431" s="139">
        <v>-0.17849999999999999</v>
      </c>
      <c r="F1431" s="139">
        <v>0.79259999999999997</v>
      </c>
      <c r="G1431" s="139">
        <v>-1.6799999999999999E-4</v>
      </c>
      <c r="H1431" s="139">
        <v>-0.13971</v>
      </c>
      <c r="I1431" s="139">
        <v>-2.2000000000000001E-4</v>
      </c>
      <c r="J1431" s="139">
        <v>0.30325000000000002</v>
      </c>
      <c r="K1431" s="140" t="s">
        <v>507</v>
      </c>
      <c r="L1431" s="139">
        <v>3</v>
      </c>
    </row>
    <row r="1432" spans="1:12" ht="13.5" hidden="1" customHeight="1">
      <c r="A1432" s="140" t="s">
        <v>506</v>
      </c>
      <c r="B1432" s="139">
        <v>3.5</v>
      </c>
      <c r="C1432" s="140" t="s">
        <v>18</v>
      </c>
      <c r="D1432" s="140" t="s">
        <v>19</v>
      </c>
      <c r="E1432" s="139">
        <v>-0.17849999999999999</v>
      </c>
      <c r="F1432" s="139">
        <v>1.4460999999999999</v>
      </c>
      <c r="G1432" s="139">
        <v>-1.6799999999999999E-4</v>
      </c>
      <c r="H1432" s="139">
        <v>-0.13971</v>
      </c>
      <c r="I1432" s="139">
        <v>-1.8000000000000001E-4</v>
      </c>
      <c r="J1432" s="139">
        <v>-0.61429</v>
      </c>
      <c r="K1432" s="140" t="s">
        <v>507</v>
      </c>
      <c r="L1432" s="139">
        <v>3.5</v>
      </c>
    </row>
    <row r="1433" spans="1:12" ht="13.5" hidden="1" customHeight="1">
      <c r="A1433" s="140" t="s">
        <v>506</v>
      </c>
      <c r="B1433" s="139">
        <v>4</v>
      </c>
      <c r="C1433" s="140" t="s">
        <v>18</v>
      </c>
      <c r="D1433" s="140" t="s">
        <v>19</v>
      </c>
      <c r="E1433" s="139">
        <v>-0.17849999999999999</v>
      </c>
      <c r="F1433" s="139">
        <v>2.0996000000000001</v>
      </c>
      <c r="G1433" s="139">
        <v>-1.6799999999999999E-4</v>
      </c>
      <c r="H1433" s="139">
        <v>-0.13971</v>
      </c>
      <c r="I1433" s="139">
        <v>-1.2999999999999999E-4</v>
      </c>
      <c r="J1433" s="139">
        <v>-1.8590500000000001</v>
      </c>
      <c r="K1433" s="140" t="s">
        <v>507</v>
      </c>
      <c r="L1433" s="139">
        <v>4</v>
      </c>
    </row>
    <row r="1434" spans="1:12" ht="13.5" hidden="1" customHeight="1">
      <c r="A1434" s="140" t="s">
        <v>508</v>
      </c>
      <c r="B1434" s="139">
        <v>0</v>
      </c>
      <c r="C1434" s="140" t="s">
        <v>18</v>
      </c>
      <c r="D1434" s="140" t="s">
        <v>19</v>
      </c>
      <c r="E1434" s="139">
        <v>0.12039999999999999</v>
      </c>
      <c r="F1434" s="139">
        <v>-0.60109999999999997</v>
      </c>
      <c r="G1434" s="139">
        <v>3.1540000000000002E-4</v>
      </c>
      <c r="H1434" s="139">
        <v>-1.8720000000000001E-2</v>
      </c>
      <c r="I1434" s="139">
        <v>6.2E-4</v>
      </c>
      <c r="J1434" s="139">
        <v>-0.20929</v>
      </c>
      <c r="K1434" s="140" t="s">
        <v>509</v>
      </c>
      <c r="L1434" s="139">
        <v>0</v>
      </c>
    </row>
    <row r="1435" spans="1:12" ht="13.5" hidden="1" customHeight="1">
      <c r="A1435" s="140" t="s">
        <v>508</v>
      </c>
      <c r="B1435" s="139">
        <v>0.5</v>
      </c>
      <c r="C1435" s="140" t="s">
        <v>18</v>
      </c>
      <c r="D1435" s="140" t="s">
        <v>19</v>
      </c>
      <c r="E1435" s="139">
        <v>0.12039999999999999</v>
      </c>
      <c r="F1435" s="139">
        <v>5.2400000000000002E-2</v>
      </c>
      <c r="G1435" s="139">
        <v>3.1540000000000002E-4</v>
      </c>
      <c r="H1435" s="139">
        <v>-1.8720000000000001E-2</v>
      </c>
      <c r="I1435" s="139">
        <v>6.0999999999999997E-4</v>
      </c>
      <c r="J1435" s="139">
        <v>-7.2090000000000001E-2</v>
      </c>
      <c r="K1435" s="140" t="s">
        <v>509</v>
      </c>
      <c r="L1435" s="139">
        <v>0.5</v>
      </c>
    </row>
    <row r="1436" spans="1:12" ht="13.5" hidden="1" customHeight="1">
      <c r="A1436" s="140" t="s">
        <v>508</v>
      </c>
      <c r="B1436" s="139">
        <v>1</v>
      </c>
      <c r="C1436" s="140" t="s">
        <v>18</v>
      </c>
      <c r="D1436" s="140" t="s">
        <v>19</v>
      </c>
      <c r="E1436" s="139">
        <v>0.12039999999999999</v>
      </c>
      <c r="F1436" s="139">
        <v>0.70589999999999997</v>
      </c>
      <c r="G1436" s="139">
        <v>3.1540000000000002E-4</v>
      </c>
      <c r="H1436" s="139">
        <v>-1.8720000000000001E-2</v>
      </c>
      <c r="I1436" s="139">
        <v>6.4000000000000005E-4</v>
      </c>
      <c r="J1436" s="139">
        <v>-0.26083000000000001</v>
      </c>
      <c r="K1436" s="140" t="s">
        <v>509</v>
      </c>
      <c r="L1436" s="139">
        <v>1</v>
      </c>
    </row>
    <row r="1437" spans="1:12" ht="13.5" hidden="1" customHeight="1">
      <c r="A1437" s="140" t="s">
        <v>508</v>
      </c>
      <c r="B1437" s="139">
        <v>1.5</v>
      </c>
      <c r="C1437" s="140" t="s">
        <v>18</v>
      </c>
      <c r="D1437" s="140" t="s">
        <v>19</v>
      </c>
      <c r="E1437" s="139">
        <v>0.12039999999999999</v>
      </c>
      <c r="F1437" s="139">
        <v>1.3593999999999999</v>
      </c>
      <c r="G1437" s="139">
        <v>3.1540000000000002E-4</v>
      </c>
      <c r="H1437" s="139">
        <v>-1.8720000000000001E-2</v>
      </c>
      <c r="I1437" s="139">
        <v>6.9999999999999999E-4</v>
      </c>
      <c r="J1437" s="139">
        <v>-0.32744000000000001</v>
      </c>
      <c r="K1437" s="140" t="s">
        <v>509</v>
      </c>
      <c r="L1437" s="139">
        <v>1.5</v>
      </c>
    </row>
    <row r="1438" spans="1:12" ht="13.5" hidden="1" customHeight="1">
      <c r="A1438" s="140" t="s">
        <v>508</v>
      </c>
      <c r="B1438" s="139">
        <v>2</v>
      </c>
      <c r="C1438" s="140" t="s">
        <v>18</v>
      </c>
      <c r="D1438" s="140" t="s">
        <v>19</v>
      </c>
      <c r="E1438" s="139">
        <v>0.12039999999999999</v>
      </c>
      <c r="F1438" s="139">
        <v>2.0129000000000001</v>
      </c>
      <c r="G1438" s="139">
        <v>3.1540000000000002E-4</v>
      </c>
      <c r="H1438" s="139">
        <v>-1.8720000000000001E-2</v>
      </c>
      <c r="I1438" s="139">
        <v>7.5000000000000002E-4</v>
      </c>
      <c r="J1438" s="139">
        <v>-0.63668999999999998</v>
      </c>
      <c r="K1438" s="140" t="s">
        <v>509</v>
      </c>
      <c r="L1438" s="139">
        <v>2</v>
      </c>
    </row>
    <row r="1439" spans="1:12" ht="13.5" hidden="1" customHeight="1">
      <c r="A1439" s="140" t="s">
        <v>508</v>
      </c>
      <c r="B1439" s="139">
        <v>0</v>
      </c>
      <c r="C1439" s="140" t="s">
        <v>18</v>
      </c>
      <c r="D1439" s="140" t="s">
        <v>19</v>
      </c>
      <c r="E1439" s="139">
        <v>-6.93E-2</v>
      </c>
      <c r="F1439" s="139">
        <v>-1.6688000000000001</v>
      </c>
      <c r="G1439" s="139">
        <v>-1.086E-4</v>
      </c>
      <c r="H1439" s="139">
        <v>-2.3189999999999999E-2</v>
      </c>
      <c r="I1439" s="139">
        <v>-1.2840000000000001E-5</v>
      </c>
      <c r="J1439" s="139">
        <v>-1.4011899999999999</v>
      </c>
      <c r="K1439" s="140" t="s">
        <v>509</v>
      </c>
      <c r="L1439" s="139">
        <v>0</v>
      </c>
    </row>
    <row r="1440" spans="1:12" ht="13.5" hidden="1" customHeight="1">
      <c r="A1440" s="140" t="s">
        <v>508</v>
      </c>
      <c r="B1440" s="139">
        <v>0.5</v>
      </c>
      <c r="C1440" s="140" t="s">
        <v>18</v>
      </c>
      <c r="D1440" s="140" t="s">
        <v>19</v>
      </c>
      <c r="E1440" s="139">
        <v>-6.93E-2</v>
      </c>
      <c r="F1440" s="139">
        <v>-1.0153000000000001</v>
      </c>
      <c r="G1440" s="139">
        <v>-1.086E-4</v>
      </c>
      <c r="H1440" s="139">
        <v>-2.3189999999999999E-2</v>
      </c>
      <c r="I1440" s="139">
        <v>-3.3380000000000002E-5</v>
      </c>
      <c r="J1440" s="139">
        <v>-0.73884000000000005</v>
      </c>
      <c r="K1440" s="140" t="s">
        <v>509</v>
      </c>
      <c r="L1440" s="139">
        <v>0.5</v>
      </c>
    </row>
    <row r="1441" spans="1:12" ht="13.5" hidden="1" customHeight="1">
      <c r="A1441" s="140" t="s">
        <v>508</v>
      </c>
      <c r="B1441" s="139">
        <v>1</v>
      </c>
      <c r="C1441" s="140" t="s">
        <v>18</v>
      </c>
      <c r="D1441" s="140" t="s">
        <v>19</v>
      </c>
      <c r="E1441" s="139">
        <v>-6.93E-2</v>
      </c>
      <c r="F1441" s="139">
        <v>-0.36180000000000001</v>
      </c>
      <c r="G1441" s="139">
        <v>-1.086E-4</v>
      </c>
      <c r="H1441" s="139">
        <v>-2.3189999999999999E-2</v>
      </c>
      <c r="I1441" s="139">
        <v>-5.3919999999999999E-5</v>
      </c>
      <c r="J1441" s="139">
        <v>-0.40323999999999999</v>
      </c>
      <c r="K1441" s="140" t="s">
        <v>509</v>
      </c>
      <c r="L1441" s="139">
        <v>1</v>
      </c>
    </row>
    <row r="1442" spans="1:12" ht="13.5" hidden="1" customHeight="1">
      <c r="A1442" s="140" t="s">
        <v>508</v>
      </c>
      <c r="B1442" s="139">
        <v>1.5</v>
      </c>
      <c r="C1442" s="140" t="s">
        <v>18</v>
      </c>
      <c r="D1442" s="140" t="s">
        <v>19</v>
      </c>
      <c r="E1442" s="139">
        <v>-6.93E-2</v>
      </c>
      <c r="F1442" s="139">
        <v>0.29170000000000001</v>
      </c>
      <c r="G1442" s="139">
        <v>-1.086E-4</v>
      </c>
      <c r="H1442" s="139">
        <v>-2.3189999999999999E-2</v>
      </c>
      <c r="I1442" s="139">
        <v>-1.2E-4</v>
      </c>
      <c r="J1442" s="139">
        <v>-0.82013999999999998</v>
      </c>
      <c r="K1442" s="140" t="s">
        <v>509</v>
      </c>
      <c r="L1442" s="139">
        <v>1.5</v>
      </c>
    </row>
    <row r="1443" spans="1:12" ht="13.5" hidden="1" customHeight="1">
      <c r="A1443" s="140" t="s">
        <v>508</v>
      </c>
      <c r="B1443" s="139">
        <v>2</v>
      </c>
      <c r="C1443" s="140" t="s">
        <v>18</v>
      </c>
      <c r="D1443" s="140" t="s">
        <v>19</v>
      </c>
      <c r="E1443" s="139">
        <v>-6.93E-2</v>
      </c>
      <c r="F1443" s="139">
        <v>0.94520000000000004</v>
      </c>
      <c r="G1443" s="139">
        <v>-1.086E-4</v>
      </c>
      <c r="H1443" s="139">
        <v>-2.3189999999999999E-2</v>
      </c>
      <c r="I1443" s="139">
        <v>-2.5000000000000001E-4</v>
      </c>
      <c r="J1443" s="139">
        <v>-1.64584</v>
      </c>
      <c r="K1443" s="140" t="s">
        <v>509</v>
      </c>
      <c r="L1443" s="139">
        <v>2</v>
      </c>
    </row>
    <row r="1444" spans="1:12" ht="13.5" hidden="1" customHeight="1">
      <c r="A1444" s="140" t="s">
        <v>510</v>
      </c>
      <c r="B1444" s="139">
        <v>0</v>
      </c>
      <c r="C1444" s="140" t="s">
        <v>18</v>
      </c>
      <c r="D1444" s="140" t="s">
        <v>19</v>
      </c>
      <c r="E1444" s="139">
        <v>0.14360000000000001</v>
      </c>
      <c r="F1444" s="139">
        <v>-2.5032999999999999</v>
      </c>
      <c r="G1444" s="139">
        <v>2.9819999999999999E-5</v>
      </c>
      <c r="H1444" s="139">
        <v>-0.121</v>
      </c>
      <c r="I1444" s="139">
        <v>2.2000000000000001E-4</v>
      </c>
      <c r="J1444" s="139">
        <v>-1.45469</v>
      </c>
      <c r="K1444" s="140" t="s">
        <v>511</v>
      </c>
      <c r="L1444" s="139">
        <v>0</v>
      </c>
    </row>
    <row r="1445" spans="1:12" ht="13.5" hidden="1" customHeight="1">
      <c r="A1445" s="140" t="s">
        <v>510</v>
      </c>
      <c r="B1445" s="139">
        <v>0.5</v>
      </c>
      <c r="C1445" s="140" t="s">
        <v>18</v>
      </c>
      <c r="D1445" s="140" t="s">
        <v>19</v>
      </c>
      <c r="E1445" s="139">
        <v>0.14360000000000001</v>
      </c>
      <c r="F1445" s="139">
        <v>-1.8498000000000001</v>
      </c>
      <c r="G1445" s="139">
        <v>2.9819999999999999E-5</v>
      </c>
      <c r="H1445" s="139">
        <v>-0.121</v>
      </c>
      <c r="I1445" s="139">
        <v>2.1000000000000001E-4</v>
      </c>
      <c r="J1445" s="139">
        <v>-0.36642999999999998</v>
      </c>
      <c r="K1445" s="140" t="s">
        <v>511</v>
      </c>
      <c r="L1445" s="139">
        <v>0.5</v>
      </c>
    </row>
    <row r="1446" spans="1:12" ht="13.5" hidden="1" customHeight="1">
      <c r="A1446" s="140" t="s">
        <v>510</v>
      </c>
      <c r="B1446" s="139">
        <v>1</v>
      </c>
      <c r="C1446" s="140" t="s">
        <v>18</v>
      </c>
      <c r="D1446" s="140" t="s">
        <v>19</v>
      </c>
      <c r="E1446" s="139">
        <v>0.14360000000000001</v>
      </c>
      <c r="F1446" s="139">
        <v>-1.1962999999999999</v>
      </c>
      <c r="G1446" s="139">
        <v>2.9819999999999999E-5</v>
      </c>
      <c r="H1446" s="139">
        <v>-0.121</v>
      </c>
      <c r="I1446" s="139">
        <v>2.0000000000000001E-4</v>
      </c>
      <c r="J1446" s="139">
        <v>0.39509</v>
      </c>
      <c r="K1446" s="140" t="s">
        <v>511</v>
      </c>
      <c r="L1446" s="139">
        <v>1</v>
      </c>
    </row>
    <row r="1447" spans="1:12" ht="13.5" hidden="1" customHeight="1">
      <c r="A1447" s="140" t="s">
        <v>510</v>
      </c>
      <c r="B1447" s="139">
        <v>1.5</v>
      </c>
      <c r="C1447" s="140" t="s">
        <v>18</v>
      </c>
      <c r="D1447" s="140" t="s">
        <v>19</v>
      </c>
      <c r="E1447" s="139">
        <v>0.14360000000000001</v>
      </c>
      <c r="F1447" s="139">
        <v>-0.54279999999999995</v>
      </c>
      <c r="G1447" s="139">
        <v>2.9819999999999999E-5</v>
      </c>
      <c r="H1447" s="139">
        <v>-0.121</v>
      </c>
      <c r="I1447" s="139">
        <v>1.8000000000000001E-4</v>
      </c>
      <c r="J1447" s="139">
        <v>0.83091999999999999</v>
      </c>
      <c r="K1447" s="140" t="s">
        <v>511</v>
      </c>
      <c r="L1447" s="139">
        <v>1.5</v>
      </c>
    </row>
    <row r="1448" spans="1:12" ht="13.5" hidden="1" customHeight="1">
      <c r="A1448" s="140" t="s">
        <v>510</v>
      </c>
      <c r="B1448" s="139">
        <v>2</v>
      </c>
      <c r="C1448" s="140" t="s">
        <v>18</v>
      </c>
      <c r="D1448" s="140" t="s">
        <v>19</v>
      </c>
      <c r="E1448" s="139">
        <v>0.14360000000000001</v>
      </c>
      <c r="F1448" s="139">
        <v>0.11070000000000001</v>
      </c>
      <c r="G1448" s="139">
        <v>2.9819999999999999E-5</v>
      </c>
      <c r="H1448" s="139">
        <v>-0.121</v>
      </c>
      <c r="I1448" s="139">
        <v>1.7000000000000001E-4</v>
      </c>
      <c r="J1448" s="139">
        <v>0.96882000000000001</v>
      </c>
      <c r="K1448" s="140" t="s">
        <v>511</v>
      </c>
      <c r="L1448" s="139">
        <v>2</v>
      </c>
    </row>
    <row r="1449" spans="1:12" ht="13.5" hidden="1" customHeight="1">
      <c r="A1449" s="140" t="s">
        <v>510</v>
      </c>
      <c r="B1449" s="139">
        <v>2.5</v>
      </c>
      <c r="C1449" s="140" t="s">
        <v>18</v>
      </c>
      <c r="D1449" s="140" t="s">
        <v>19</v>
      </c>
      <c r="E1449" s="139">
        <v>0.14360000000000001</v>
      </c>
      <c r="F1449" s="139">
        <v>0.76419999999999999</v>
      </c>
      <c r="G1449" s="139">
        <v>2.9819999999999999E-5</v>
      </c>
      <c r="H1449" s="139">
        <v>-0.121</v>
      </c>
      <c r="I1449" s="139">
        <v>1.6000000000000001E-4</v>
      </c>
      <c r="J1449" s="139">
        <v>0.98760000000000003</v>
      </c>
      <c r="K1449" s="140" t="s">
        <v>511</v>
      </c>
      <c r="L1449" s="139">
        <v>2.5</v>
      </c>
    </row>
    <row r="1450" spans="1:12" ht="13.5" hidden="1" customHeight="1">
      <c r="A1450" s="140" t="s">
        <v>510</v>
      </c>
      <c r="B1450" s="139">
        <v>3</v>
      </c>
      <c r="C1450" s="140" t="s">
        <v>18</v>
      </c>
      <c r="D1450" s="140" t="s">
        <v>19</v>
      </c>
      <c r="E1450" s="139">
        <v>0.14360000000000001</v>
      </c>
      <c r="F1450" s="139">
        <v>1.4177</v>
      </c>
      <c r="G1450" s="139">
        <v>2.9819999999999999E-5</v>
      </c>
      <c r="H1450" s="139">
        <v>-0.121</v>
      </c>
      <c r="I1450" s="139">
        <v>1.7000000000000001E-4</v>
      </c>
      <c r="J1450" s="139">
        <v>0.68703000000000003</v>
      </c>
      <c r="K1450" s="140" t="s">
        <v>511</v>
      </c>
      <c r="L1450" s="139">
        <v>3</v>
      </c>
    </row>
    <row r="1451" spans="1:12" ht="13.5" hidden="1" customHeight="1">
      <c r="A1451" s="140" t="s">
        <v>510</v>
      </c>
      <c r="B1451" s="139">
        <v>3.5</v>
      </c>
      <c r="C1451" s="140" t="s">
        <v>18</v>
      </c>
      <c r="D1451" s="140" t="s">
        <v>19</v>
      </c>
      <c r="E1451" s="139">
        <v>0.14360000000000001</v>
      </c>
      <c r="F1451" s="139">
        <v>2.0712000000000002</v>
      </c>
      <c r="G1451" s="139">
        <v>2.9819999999999999E-5</v>
      </c>
      <c r="H1451" s="139">
        <v>-0.121</v>
      </c>
      <c r="I1451" s="139">
        <v>1.8000000000000001E-4</v>
      </c>
      <c r="J1451" s="139">
        <v>5.9709999999999999E-2</v>
      </c>
      <c r="K1451" s="140" t="s">
        <v>511</v>
      </c>
      <c r="L1451" s="139">
        <v>3.5</v>
      </c>
    </row>
    <row r="1452" spans="1:12" ht="13.5" hidden="1" customHeight="1">
      <c r="A1452" s="140" t="s">
        <v>510</v>
      </c>
      <c r="B1452" s="139">
        <v>4</v>
      </c>
      <c r="C1452" s="140" t="s">
        <v>18</v>
      </c>
      <c r="D1452" s="140" t="s">
        <v>19</v>
      </c>
      <c r="E1452" s="139">
        <v>0.14360000000000001</v>
      </c>
      <c r="F1452" s="139">
        <v>2.7246999999999999</v>
      </c>
      <c r="G1452" s="139">
        <v>2.9819999999999999E-5</v>
      </c>
      <c r="H1452" s="139">
        <v>-0.121</v>
      </c>
      <c r="I1452" s="139">
        <v>2.0000000000000001E-4</v>
      </c>
      <c r="J1452" s="139">
        <v>-0.89434999999999998</v>
      </c>
      <c r="K1452" s="140" t="s">
        <v>511</v>
      </c>
      <c r="L1452" s="139">
        <v>4</v>
      </c>
    </row>
    <row r="1453" spans="1:12" ht="13.5" hidden="1" customHeight="1">
      <c r="A1453" s="140" t="s">
        <v>510</v>
      </c>
      <c r="B1453" s="139">
        <v>0</v>
      </c>
      <c r="C1453" s="140" t="s">
        <v>18</v>
      </c>
      <c r="D1453" s="140" t="s">
        <v>19</v>
      </c>
      <c r="E1453" s="139">
        <v>-0.1037</v>
      </c>
      <c r="F1453" s="139">
        <v>-2.9931000000000001</v>
      </c>
      <c r="G1453" s="139">
        <v>-1.4090000000000001E-4</v>
      </c>
      <c r="H1453" s="139">
        <v>-0.13613</v>
      </c>
      <c r="I1453" s="139">
        <v>-6.9999999999999999E-4</v>
      </c>
      <c r="J1453" s="139">
        <v>-2.4108200000000002</v>
      </c>
      <c r="K1453" s="140" t="s">
        <v>511</v>
      </c>
      <c r="L1453" s="139">
        <v>0</v>
      </c>
    </row>
    <row r="1454" spans="1:12" ht="13.5" hidden="1" customHeight="1">
      <c r="A1454" s="140" t="s">
        <v>510</v>
      </c>
      <c r="B1454" s="139">
        <v>0.5</v>
      </c>
      <c r="C1454" s="140" t="s">
        <v>18</v>
      </c>
      <c r="D1454" s="140" t="s">
        <v>19</v>
      </c>
      <c r="E1454" s="139">
        <v>-0.1037</v>
      </c>
      <c r="F1454" s="139">
        <v>-2.3395999999999999</v>
      </c>
      <c r="G1454" s="139">
        <v>-1.4090000000000001E-4</v>
      </c>
      <c r="H1454" s="139">
        <v>-0.13613</v>
      </c>
      <c r="I1454" s="139">
        <v>-6.3000000000000003E-4</v>
      </c>
      <c r="J1454" s="139">
        <v>-1.0776300000000001</v>
      </c>
      <c r="K1454" s="140" t="s">
        <v>511</v>
      </c>
      <c r="L1454" s="139">
        <v>0.5</v>
      </c>
    </row>
    <row r="1455" spans="1:12" ht="13.5" hidden="1" customHeight="1">
      <c r="A1455" s="140" t="s">
        <v>510</v>
      </c>
      <c r="B1455" s="139">
        <v>1</v>
      </c>
      <c r="C1455" s="140" t="s">
        <v>18</v>
      </c>
      <c r="D1455" s="140" t="s">
        <v>19</v>
      </c>
      <c r="E1455" s="139">
        <v>-0.1037</v>
      </c>
      <c r="F1455" s="139">
        <v>-1.6860999999999999</v>
      </c>
      <c r="G1455" s="139">
        <v>-1.4090000000000001E-4</v>
      </c>
      <c r="H1455" s="139">
        <v>-0.13613</v>
      </c>
      <c r="I1455" s="139">
        <v>-5.5999999999999995E-4</v>
      </c>
      <c r="J1455" s="139">
        <v>-7.1199999999999999E-2</v>
      </c>
      <c r="K1455" s="140" t="s">
        <v>511</v>
      </c>
      <c r="L1455" s="139">
        <v>1</v>
      </c>
    </row>
    <row r="1456" spans="1:12" ht="13.5" hidden="1" customHeight="1">
      <c r="A1456" s="140" t="s">
        <v>510</v>
      </c>
      <c r="B1456" s="139">
        <v>1.5</v>
      </c>
      <c r="C1456" s="140" t="s">
        <v>18</v>
      </c>
      <c r="D1456" s="140" t="s">
        <v>19</v>
      </c>
      <c r="E1456" s="139">
        <v>-0.1037</v>
      </c>
      <c r="F1456" s="139">
        <v>-1.0326</v>
      </c>
      <c r="G1456" s="139">
        <v>-1.4090000000000001E-4</v>
      </c>
      <c r="H1456" s="139">
        <v>-0.13613</v>
      </c>
      <c r="I1456" s="139">
        <v>-4.8999999999999998E-4</v>
      </c>
      <c r="J1456" s="139">
        <v>0.60848000000000002</v>
      </c>
      <c r="K1456" s="140" t="s">
        <v>511</v>
      </c>
      <c r="L1456" s="139">
        <v>1.5</v>
      </c>
    </row>
    <row r="1457" spans="1:12" ht="13.5" hidden="1" customHeight="1">
      <c r="A1457" s="140" t="s">
        <v>510</v>
      </c>
      <c r="B1457" s="139">
        <v>2</v>
      </c>
      <c r="C1457" s="140" t="s">
        <v>18</v>
      </c>
      <c r="D1457" s="140" t="s">
        <v>19</v>
      </c>
      <c r="E1457" s="139">
        <v>-0.1037</v>
      </c>
      <c r="F1457" s="139">
        <v>-0.37909999999999999</v>
      </c>
      <c r="G1457" s="139">
        <v>-1.4090000000000001E-4</v>
      </c>
      <c r="H1457" s="139">
        <v>-0.13613</v>
      </c>
      <c r="I1457" s="139">
        <v>-4.2000000000000002E-4</v>
      </c>
      <c r="J1457" s="139">
        <v>0.93788000000000005</v>
      </c>
      <c r="K1457" s="140" t="s">
        <v>511</v>
      </c>
      <c r="L1457" s="139">
        <v>2</v>
      </c>
    </row>
    <row r="1458" spans="1:12" ht="13.5" hidden="1" customHeight="1">
      <c r="A1458" s="140" t="s">
        <v>510</v>
      </c>
      <c r="B1458" s="139">
        <v>2.5</v>
      </c>
      <c r="C1458" s="140" t="s">
        <v>18</v>
      </c>
      <c r="D1458" s="140" t="s">
        <v>19</v>
      </c>
      <c r="E1458" s="139">
        <v>-0.1037</v>
      </c>
      <c r="F1458" s="139">
        <v>0.27439999999999998</v>
      </c>
      <c r="G1458" s="139">
        <v>-1.4090000000000001E-4</v>
      </c>
      <c r="H1458" s="139">
        <v>-0.13613</v>
      </c>
      <c r="I1458" s="139">
        <v>-3.5E-4</v>
      </c>
      <c r="J1458" s="139">
        <v>0.71914</v>
      </c>
      <c r="K1458" s="140" t="s">
        <v>511</v>
      </c>
      <c r="L1458" s="139">
        <v>2.5</v>
      </c>
    </row>
    <row r="1459" spans="1:12" ht="13.5" hidden="1" customHeight="1">
      <c r="A1459" s="140" t="s">
        <v>510</v>
      </c>
      <c r="B1459" s="139">
        <v>3</v>
      </c>
      <c r="C1459" s="140" t="s">
        <v>18</v>
      </c>
      <c r="D1459" s="140" t="s">
        <v>19</v>
      </c>
      <c r="E1459" s="139">
        <v>-0.1037</v>
      </c>
      <c r="F1459" s="139">
        <v>0.92789999999999995</v>
      </c>
      <c r="G1459" s="139">
        <v>-1.4090000000000001E-4</v>
      </c>
      <c r="H1459" s="139">
        <v>-0.13613</v>
      </c>
      <c r="I1459" s="139">
        <v>-2.7999999999999998E-4</v>
      </c>
      <c r="J1459" s="139">
        <v>0.17366000000000001</v>
      </c>
      <c r="K1459" s="140" t="s">
        <v>511</v>
      </c>
      <c r="L1459" s="139">
        <v>3</v>
      </c>
    </row>
    <row r="1460" spans="1:12" ht="13.5" hidden="1" customHeight="1">
      <c r="A1460" s="140" t="s">
        <v>510</v>
      </c>
      <c r="B1460" s="139">
        <v>3.5</v>
      </c>
      <c r="C1460" s="140" t="s">
        <v>18</v>
      </c>
      <c r="D1460" s="140" t="s">
        <v>19</v>
      </c>
      <c r="E1460" s="139">
        <v>-0.1037</v>
      </c>
      <c r="F1460" s="139">
        <v>1.5813999999999999</v>
      </c>
      <c r="G1460" s="139">
        <v>-1.4090000000000001E-4</v>
      </c>
      <c r="H1460" s="139">
        <v>-0.13613</v>
      </c>
      <c r="I1460" s="139">
        <v>-2.1000000000000001E-4</v>
      </c>
      <c r="J1460" s="139">
        <v>-0.69857000000000002</v>
      </c>
      <c r="K1460" s="140" t="s">
        <v>511</v>
      </c>
      <c r="L1460" s="139">
        <v>3.5</v>
      </c>
    </row>
    <row r="1461" spans="1:12" ht="13.5" hidden="1" customHeight="1">
      <c r="A1461" s="140" t="s">
        <v>510</v>
      </c>
      <c r="B1461" s="139">
        <v>4</v>
      </c>
      <c r="C1461" s="140" t="s">
        <v>18</v>
      </c>
      <c r="D1461" s="140" t="s">
        <v>19</v>
      </c>
      <c r="E1461" s="139">
        <v>-0.1037</v>
      </c>
      <c r="F1461" s="139">
        <v>2.2349000000000001</v>
      </c>
      <c r="G1461" s="139">
        <v>-1.4090000000000001E-4</v>
      </c>
      <c r="H1461" s="139">
        <v>-0.13613</v>
      </c>
      <c r="I1461" s="139">
        <v>-1.4999999999999999E-4</v>
      </c>
      <c r="J1461" s="139">
        <v>-1.8975500000000001</v>
      </c>
      <c r="K1461" s="140" t="s">
        <v>511</v>
      </c>
      <c r="L1461" s="139">
        <v>4</v>
      </c>
    </row>
    <row r="1462" spans="1:12" ht="13.5" hidden="1" customHeight="1">
      <c r="A1462" s="140" t="s">
        <v>512</v>
      </c>
      <c r="B1462" s="139">
        <v>0</v>
      </c>
      <c r="C1462" s="140" t="s">
        <v>18</v>
      </c>
      <c r="D1462" s="140" t="s">
        <v>19</v>
      </c>
      <c r="E1462" s="139">
        <v>0.1089</v>
      </c>
      <c r="F1462" s="139">
        <v>-1.9448000000000001</v>
      </c>
      <c r="G1462" s="139">
        <v>3.2140000000000001E-4</v>
      </c>
      <c r="H1462" s="139">
        <v>0.32467000000000001</v>
      </c>
      <c r="I1462" s="139">
        <v>6.8000000000000005E-4</v>
      </c>
      <c r="J1462" s="139">
        <v>1.413E-2</v>
      </c>
      <c r="K1462" s="140" t="s">
        <v>513</v>
      </c>
      <c r="L1462" s="139">
        <v>0</v>
      </c>
    </row>
    <row r="1463" spans="1:12" ht="13.5" hidden="1" customHeight="1">
      <c r="A1463" s="140" t="s">
        <v>512</v>
      </c>
      <c r="B1463" s="139">
        <v>0.5</v>
      </c>
      <c r="C1463" s="140" t="s">
        <v>18</v>
      </c>
      <c r="D1463" s="140" t="s">
        <v>19</v>
      </c>
      <c r="E1463" s="139">
        <v>0.1089</v>
      </c>
      <c r="F1463" s="139">
        <v>-1.2912999999999999</v>
      </c>
      <c r="G1463" s="139">
        <v>3.2140000000000001E-4</v>
      </c>
      <c r="H1463" s="139">
        <v>0.32467000000000001</v>
      </c>
      <c r="I1463" s="139">
        <v>5.1999999999999995E-4</v>
      </c>
      <c r="J1463" s="139">
        <v>0.82694000000000001</v>
      </c>
      <c r="K1463" s="140" t="s">
        <v>513</v>
      </c>
      <c r="L1463" s="139">
        <v>0.5</v>
      </c>
    </row>
    <row r="1464" spans="1:12" ht="13.5" hidden="1" customHeight="1">
      <c r="A1464" s="140" t="s">
        <v>512</v>
      </c>
      <c r="B1464" s="139">
        <v>1</v>
      </c>
      <c r="C1464" s="140" t="s">
        <v>18</v>
      </c>
      <c r="D1464" s="140" t="s">
        <v>19</v>
      </c>
      <c r="E1464" s="139">
        <v>0.1089</v>
      </c>
      <c r="F1464" s="139">
        <v>-0.63780000000000003</v>
      </c>
      <c r="G1464" s="139">
        <v>3.2140000000000001E-4</v>
      </c>
      <c r="H1464" s="139">
        <v>0.32467000000000001</v>
      </c>
      <c r="I1464" s="139">
        <v>3.6000000000000002E-4</v>
      </c>
      <c r="J1464" s="139">
        <v>1.3129999999999999</v>
      </c>
      <c r="K1464" s="140" t="s">
        <v>513</v>
      </c>
      <c r="L1464" s="139">
        <v>1</v>
      </c>
    </row>
    <row r="1465" spans="1:12" ht="13.5" hidden="1" customHeight="1">
      <c r="A1465" s="140" t="s">
        <v>512</v>
      </c>
      <c r="B1465" s="139">
        <v>1.5</v>
      </c>
      <c r="C1465" s="140" t="s">
        <v>18</v>
      </c>
      <c r="D1465" s="140" t="s">
        <v>19</v>
      </c>
      <c r="E1465" s="139">
        <v>0.1089</v>
      </c>
      <c r="F1465" s="139">
        <v>1.5699999999999999E-2</v>
      </c>
      <c r="G1465" s="139">
        <v>3.2140000000000001E-4</v>
      </c>
      <c r="H1465" s="139">
        <v>0.32467000000000001</v>
      </c>
      <c r="I1465" s="139">
        <v>2.0000000000000001E-4</v>
      </c>
      <c r="J1465" s="139">
        <v>1.47231</v>
      </c>
      <c r="K1465" s="140" t="s">
        <v>513</v>
      </c>
      <c r="L1465" s="139">
        <v>1.5</v>
      </c>
    </row>
    <row r="1466" spans="1:12" ht="13.5" hidden="1" customHeight="1">
      <c r="A1466" s="140" t="s">
        <v>512</v>
      </c>
      <c r="B1466" s="139">
        <v>2</v>
      </c>
      <c r="C1466" s="140" t="s">
        <v>18</v>
      </c>
      <c r="D1466" s="140" t="s">
        <v>19</v>
      </c>
      <c r="E1466" s="139">
        <v>0.1089</v>
      </c>
      <c r="F1466" s="139">
        <v>0.66920000000000002</v>
      </c>
      <c r="G1466" s="139">
        <v>3.2140000000000001E-4</v>
      </c>
      <c r="H1466" s="139">
        <v>0.32467000000000001</v>
      </c>
      <c r="I1466" s="139">
        <v>8.8510000000000005E-5</v>
      </c>
      <c r="J1466" s="139">
        <v>1.30488</v>
      </c>
      <c r="K1466" s="140" t="s">
        <v>513</v>
      </c>
      <c r="L1466" s="139">
        <v>2</v>
      </c>
    </row>
    <row r="1467" spans="1:12" ht="13.5" hidden="1" customHeight="1">
      <c r="A1467" s="140" t="s">
        <v>512</v>
      </c>
      <c r="B1467" s="139">
        <v>2.5</v>
      </c>
      <c r="C1467" s="140" t="s">
        <v>18</v>
      </c>
      <c r="D1467" s="140" t="s">
        <v>19</v>
      </c>
      <c r="E1467" s="139">
        <v>0.1089</v>
      </c>
      <c r="F1467" s="139">
        <v>1.3227</v>
      </c>
      <c r="G1467" s="139">
        <v>3.2140000000000001E-4</v>
      </c>
      <c r="H1467" s="139">
        <v>0.32467000000000001</v>
      </c>
      <c r="I1467" s="139">
        <v>6.1799999999999998E-5</v>
      </c>
      <c r="J1467" s="139">
        <v>0.91298000000000001</v>
      </c>
      <c r="K1467" s="140" t="s">
        <v>513</v>
      </c>
      <c r="L1467" s="139">
        <v>2.5</v>
      </c>
    </row>
    <row r="1468" spans="1:12" ht="13.5" hidden="1" customHeight="1">
      <c r="A1468" s="140" t="s">
        <v>512</v>
      </c>
      <c r="B1468" s="139">
        <v>3</v>
      </c>
      <c r="C1468" s="140" t="s">
        <v>18</v>
      </c>
      <c r="D1468" s="140" t="s">
        <v>19</v>
      </c>
      <c r="E1468" s="139">
        <v>0.1089</v>
      </c>
      <c r="F1468" s="139">
        <v>1.9762</v>
      </c>
      <c r="G1468" s="139">
        <v>3.2140000000000001E-4</v>
      </c>
      <c r="H1468" s="139">
        <v>0.32467000000000001</v>
      </c>
      <c r="I1468" s="139">
        <v>3.574E-5</v>
      </c>
      <c r="J1468" s="139">
        <v>0.43708999999999998</v>
      </c>
      <c r="K1468" s="140" t="s">
        <v>513</v>
      </c>
      <c r="L1468" s="139">
        <v>3</v>
      </c>
    </row>
    <row r="1469" spans="1:12" ht="13.5" hidden="1" customHeight="1">
      <c r="A1469" s="140" t="s">
        <v>512</v>
      </c>
      <c r="B1469" s="139">
        <v>3.5</v>
      </c>
      <c r="C1469" s="140" t="s">
        <v>18</v>
      </c>
      <c r="D1469" s="140" t="s">
        <v>19</v>
      </c>
      <c r="E1469" s="139">
        <v>0.1089</v>
      </c>
      <c r="F1469" s="139">
        <v>2.6297000000000001</v>
      </c>
      <c r="G1469" s="139">
        <v>3.2140000000000001E-4</v>
      </c>
      <c r="H1469" s="139">
        <v>0.32467000000000001</v>
      </c>
      <c r="I1469" s="139">
        <v>1.1270000000000001E-5</v>
      </c>
      <c r="J1469" s="139">
        <v>-0.36554999999999999</v>
      </c>
      <c r="K1469" s="140" t="s">
        <v>513</v>
      </c>
      <c r="L1469" s="139">
        <v>3.5</v>
      </c>
    </row>
    <row r="1470" spans="1:12" ht="13.5" hidden="1" customHeight="1">
      <c r="A1470" s="140" t="s">
        <v>512</v>
      </c>
      <c r="B1470" s="139">
        <v>4</v>
      </c>
      <c r="C1470" s="140" t="s">
        <v>18</v>
      </c>
      <c r="D1470" s="140" t="s">
        <v>19</v>
      </c>
      <c r="E1470" s="139">
        <v>0.1089</v>
      </c>
      <c r="F1470" s="139">
        <v>3.2831999999999999</v>
      </c>
      <c r="G1470" s="139">
        <v>3.2140000000000001E-4</v>
      </c>
      <c r="H1470" s="139">
        <v>0.32467000000000001</v>
      </c>
      <c r="I1470" s="139">
        <v>2.1689999999999999E-6</v>
      </c>
      <c r="J1470" s="139">
        <v>-1.4949300000000001</v>
      </c>
      <c r="K1470" s="140" t="s">
        <v>513</v>
      </c>
      <c r="L1470" s="139">
        <v>4</v>
      </c>
    </row>
    <row r="1471" spans="1:12" ht="13.5" hidden="1" customHeight="1">
      <c r="A1471" s="140" t="s">
        <v>512</v>
      </c>
      <c r="B1471" s="139">
        <v>0</v>
      </c>
      <c r="C1471" s="140" t="s">
        <v>18</v>
      </c>
      <c r="D1471" s="140" t="s">
        <v>19</v>
      </c>
      <c r="E1471" s="139">
        <v>-0.14599999999999999</v>
      </c>
      <c r="F1471" s="139">
        <v>-2.6616</v>
      </c>
      <c r="G1471" s="139">
        <v>-1.226E-4</v>
      </c>
      <c r="H1471" s="139">
        <v>0.31219000000000002</v>
      </c>
      <c r="I1471" s="139">
        <v>-4.8999999999999998E-4</v>
      </c>
      <c r="J1471" s="139">
        <v>-1.6915500000000001</v>
      </c>
      <c r="K1471" s="140" t="s">
        <v>513</v>
      </c>
      <c r="L1471" s="139">
        <v>0</v>
      </c>
    </row>
    <row r="1472" spans="1:12" ht="13.5" hidden="1" customHeight="1">
      <c r="A1472" s="140" t="s">
        <v>512</v>
      </c>
      <c r="B1472" s="139">
        <v>0.5</v>
      </c>
      <c r="C1472" s="140" t="s">
        <v>18</v>
      </c>
      <c r="D1472" s="140" t="s">
        <v>19</v>
      </c>
      <c r="E1472" s="139">
        <v>-0.14599999999999999</v>
      </c>
      <c r="F1472" s="139">
        <v>-2.0081000000000002</v>
      </c>
      <c r="G1472" s="139">
        <v>-1.226E-4</v>
      </c>
      <c r="H1472" s="139">
        <v>0.31219000000000002</v>
      </c>
      <c r="I1472" s="139">
        <v>-4.2999999999999999E-4</v>
      </c>
      <c r="J1472" s="139">
        <v>-0.52412000000000003</v>
      </c>
      <c r="K1472" s="140" t="s">
        <v>513</v>
      </c>
      <c r="L1472" s="139">
        <v>0.5</v>
      </c>
    </row>
    <row r="1473" spans="1:12" ht="13.5" hidden="1" customHeight="1">
      <c r="A1473" s="140" t="s">
        <v>512</v>
      </c>
      <c r="B1473" s="139">
        <v>1</v>
      </c>
      <c r="C1473" s="140" t="s">
        <v>18</v>
      </c>
      <c r="D1473" s="140" t="s">
        <v>19</v>
      </c>
      <c r="E1473" s="139">
        <v>-0.14599999999999999</v>
      </c>
      <c r="F1473" s="139">
        <v>-1.3546</v>
      </c>
      <c r="G1473" s="139">
        <v>-1.226E-4</v>
      </c>
      <c r="H1473" s="139">
        <v>0.31219000000000002</v>
      </c>
      <c r="I1473" s="139">
        <v>-3.6999999999999999E-4</v>
      </c>
      <c r="J1473" s="139">
        <v>0.31657000000000002</v>
      </c>
      <c r="K1473" s="140" t="s">
        <v>513</v>
      </c>
      <c r="L1473" s="139">
        <v>1</v>
      </c>
    </row>
    <row r="1474" spans="1:12" ht="13.5" hidden="1" customHeight="1">
      <c r="A1474" s="140" t="s">
        <v>512</v>
      </c>
      <c r="B1474" s="139">
        <v>1.5</v>
      </c>
      <c r="C1474" s="140" t="s">
        <v>18</v>
      </c>
      <c r="D1474" s="140" t="s">
        <v>19</v>
      </c>
      <c r="E1474" s="139">
        <v>-0.14599999999999999</v>
      </c>
      <c r="F1474" s="139">
        <v>-0.70109999999999995</v>
      </c>
      <c r="G1474" s="139">
        <v>-1.226E-4</v>
      </c>
      <c r="H1474" s="139">
        <v>0.31219000000000002</v>
      </c>
      <c r="I1474" s="139">
        <v>-3.3E-4</v>
      </c>
      <c r="J1474" s="139">
        <v>0.83050000000000002</v>
      </c>
      <c r="K1474" s="140" t="s">
        <v>513</v>
      </c>
      <c r="L1474" s="139">
        <v>1.5</v>
      </c>
    </row>
    <row r="1475" spans="1:12" ht="13.5" hidden="1" customHeight="1">
      <c r="A1475" s="140" t="s">
        <v>512</v>
      </c>
      <c r="B1475" s="139">
        <v>2</v>
      </c>
      <c r="C1475" s="140" t="s">
        <v>18</v>
      </c>
      <c r="D1475" s="140" t="s">
        <v>19</v>
      </c>
      <c r="E1475" s="139">
        <v>-0.14599999999999999</v>
      </c>
      <c r="F1475" s="139">
        <v>-4.7600000000000003E-2</v>
      </c>
      <c r="G1475" s="139">
        <v>-1.226E-4</v>
      </c>
      <c r="H1475" s="139">
        <v>0.31219000000000002</v>
      </c>
      <c r="I1475" s="139">
        <v>-3.5E-4</v>
      </c>
      <c r="J1475" s="139">
        <v>1.0176799999999999</v>
      </c>
      <c r="K1475" s="140" t="s">
        <v>513</v>
      </c>
      <c r="L1475" s="139">
        <v>2</v>
      </c>
    </row>
    <row r="1476" spans="1:12" ht="13.5" hidden="1" customHeight="1">
      <c r="A1476" s="140" t="s">
        <v>512</v>
      </c>
      <c r="B1476" s="139">
        <v>2.5</v>
      </c>
      <c r="C1476" s="140" t="s">
        <v>18</v>
      </c>
      <c r="D1476" s="140" t="s">
        <v>19</v>
      </c>
      <c r="E1476" s="139">
        <v>-0.14599999999999999</v>
      </c>
      <c r="F1476" s="139">
        <v>0.60589999999999999</v>
      </c>
      <c r="G1476" s="139">
        <v>-1.226E-4</v>
      </c>
      <c r="H1476" s="139">
        <v>0.31219000000000002</v>
      </c>
      <c r="I1476" s="139">
        <v>-3.6000000000000002E-4</v>
      </c>
      <c r="J1476" s="139">
        <v>0.77805000000000002</v>
      </c>
      <c r="K1476" s="140" t="s">
        <v>513</v>
      </c>
      <c r="L1476" s="139">
        <v>2.5</v>
      </c>
    </row>
    <row r="1477" spans="1:12" ht="13.5" hidden="1" customHeight="1">
      <c r="A1477" s="140" t="s">
        <v>512</v>
      </c>
      <c r="B1477" s="139">
        <v>3</v>
      </c>
      <c r="C1477" s="140" t="s">
        <v>18</v>
      </c>
      <c r="D1477" s="140" t="s">
        <v>19</v>
      </c>
      <c r="E1477" s="139">
        <v>-0.14599999999999999</v>
      </c>
      <c r="F1477" s="139">
        <v>1.2594000000000001</v>
      </c>
      <c r="G1477" s="139">
        <v>-1.226E-4</v>
      </c>
      <c r="H1477" s="139">
        <v>0.31219000000000002</v>
      </c>
      <c r="I1477" s="139">
        <v>-3.8000000000000002E-4</v>
      </c>
      <c r="J1477" s="139">
        <v>-4.6670000000000003E-2</v>
      </c>
      <c r="K1477" s="140" t="s">
        <v>513</v>
      </c>
      <c r="L1477" s="139">
        <v>3</v>
      </c>
    </row>
    <row r="1478" spans="1:12" ht="13.5" hidden="1" customHeight="1">
      <c r="A1478" s="140" t="s">
        <v>512</v>
      </c>
      <c r="B1478" s="139">
        <v>3.5</v>
      </c>
      <c r="C1478" s="140" t="s">
        <v>18</v>
      </c>
      <c r="D1478" s="140" t="s">
        <v>19</v>
      </c>
      <c r="E1478" s="139">
        <v>-0.14599999999999999</v>
      </c>
      <c r="F1478" s="139">
        <v>1.9129</v>
      </c>
      <c r="G1478" s="139">
        <v>-1.226E-4</v>
      </c>
      <c r="H1478" s="139">
        <v>0.31219000000000002</v>
      </c>
      <c r="I1478" s="139">
        <v>-4.4999999999999999E-4</v>
      </c>
      <c r="J1478" s="139">
        <v>-1.1981299999999999</v>
      </c>
      <c r="K1478" s="140" t="s">
        <v>513</v>
      </c>
      <c r="L1478" s="139">
        <v>3.5</v>
      </c>
    </row>
    <row r="1479" spans="1:12" ht="13.5" hidden="1" customHeight="1">
      <c r="A1479" s="140" t="s">
        <v>512</v>
      </c>
      <c r="B1479" s="139">
        <v>4</v>
      </c>
      <c r="C1479" s="140" t="s">
        <v>18</v>
      </c>
      <c r="D1479" s="140" t="s">
        <v>19</v>
      </c>
      <c r="E1479" s="139">
        <v>-0.14599999999999999</v>
      </c>
      <c r="F1479" s="139">
        <v>2.5663999999999998</v>
      </c>
      <c r="G1479" s="139">
        <v>-1.226E-4</v>
      </c>
      <c r="H1479" s="139">
        <v>0.31219000000000002</v>
      </c>
      <c r="I1479" s="139">
        <v>-5.9999999999999995E-4</v>
      </c>
      <c r="J1479" s="139">
        <v>-2.6763499999999998</v>
      </c>
      <c r="K1479" s="140" t="s">
        <v>513</v>
      </c>
      <c r="L1479" s="139">
        <v>4</v>
      </c>
    </row>
    <row r="1480" spans="1:12" ht="13.5" hidden="1" customHeight="1">
      <c r="A1480" s="140" t="s">
        <v>514</v>
      </c>
      <c r="B1480" s="139">
        <v>0</v>
      </c>
      <c r="C1480" s="140" t="s">
        <v>18</v>
      </c>
      <c r="D1480" s="140" t="s">
        <v>19</v>
      </c>
      <c r="E1480" s="139">
        <v>-6.3E-3</v>
      </c>
      <c r="F1480" s="139">
        <v>-3.6819999999999999</v>
      </c>
      <c r="G1480" s="139">
        <v>6.1890000000000005E-5</v>
      </c>
      <c r="H1480" s="139">
        <v>1.7420000000000001E-2</v>
      </c>
      <c r="I1480" s="139">
        <v>5.1999999999999995E-4</v>
      </c>
      <c r="J1480" s="139">
        <v>-1.8942399999999999</v>
      </c>
      <c r="K1480" s="140" t="s">
        <v>515</v>
      </c>
      <c r="L1480" s="139">
        <v>0</v>
      </c>
    </row>
    <row r="1481" spans="1:12" ht="13.5" hidden="1" customHeight="1">
      <c r="A1481" s="140" t="s">
        <v>514</v>
      </c>
      <c r="B1481" s="139">
        <v>0.5</v>
      </c>
      <c r="C1481" s="140" t="s">
        <v>18</v>
      </c>
      <c r="D1481" s="140" t="s">
        <v>19</v>
      </c>
      <c r="E1481" s="139">
        <v>-6.3E-3</v>
      </c>
      <c r="F1481" s="139">
        <v>-3.0285000000000002</v>
      </c>
      <c r="G1481" s="139">
        <v>6.1890000000000005E-5</v>
      </c>
      <c r="H1481" s="139">
        <v>1.7420000000000001E-2</v>
      </c>
      <c r="I1481" s="139">
        <v>4.8999999999999998E-4</v>
      </c>
      <c r="J1481" s="139">
        <v>-0.21661</v>
      </c>
      <c r="K1481" s="140" t="s">
        <v>515</v>
      </c>
      <c r="L1481" s="139">
        <v>0.5</v>
      </c>
    </row>
    <row r="1482" spans="1:12" ht="13.5" hidden="1" customHeight="1">
      <c r="A1482" s="140" t="s">
        <v>514</v>
      </c>
      <c r="B1482" s="139">
        <v>1</v>
      </c>
      <c r="C1482" s="140" t="s">
        <v>18</v>
      </c>
      <c r="D1482" s="140" t="s">
        <v>19</v>
      </c>
      <c r="E1482" s="139">
        <v>-6.3E-3</v>
      </c>
      <c r="F1482" s="139">
        <v>-2.375</v>
      </c>
      <c r="G1482" s="139">
        <v>6.1890000000000005E-5</v>
      </c>
      <c r="H1482" s="139">
        <v>1.7420000000000001E-2</v>
      </c>
      <c r="I1482" s="139">
        <v>4.6000000000000001E-4</v>
      </c>
      <c r="J1482" s="139">
        <v>1.1342699999999999</v>
      </c>
      <c r="K1482" s="140" t="s">
        <v>515</v>
      </c>
      <c r="L1482" s="139">
        <v>1</v>
      </c>
    </row>
    <row r="1483" spans="1:12" ht="13.5" hidden="1" customHeight="1">
      <c r="A1483" s="140" t="s">
        <v>514</v>
      </c>
      <c r="B1483" s="139">
        <v>1.5</v>
      </c>
      <c r="C1483" s="140" t="s">
        <v>18</v>
      </c>
      <c r="D1483" s="140" t="s">
        <v>19</v>
      </c>
      <c r="E1483" s="139">
        <v>-6.3E-3</v>
      </c>
      <c r="F1483" s="139">
        <v>-1.7215</v>
      </c>
      <c r="G1483" s="139">
        <v>6.1890000000000005E-5</v>
      </c>
      <c r="H1483" s="139">
        <v>1.7420000000000001E-2</v>
      </c>
      <c r="I1483" s="139">
        <v>4.2999999999999999E-4</v>
      </c>
      <c r="J1483" s="139">
        <v>2.1583999999999999</v>
      </c>
      <c r="K1483" s="140" t="s">
        <v>515</v>
      </c>
      <c r="L1483" s="139">
        <v>1.5</v>
      </c>
    </row>
    <row r="1484" spans="1:12" ht="13.5" hidden="1" customHeight="1">
      <c r="A1484" s="140" t="s">
        <v>514</v>
      </c>
      <c r="B1484" s="139">
        <v>2</v>
      </c>
      <c r="C1484" s="140" t="s">
        <v>18</v>
      </c>
      <c r="D1484" s="140" t="s">
        <v>19</v>
      </c>
      <c r="E1484" s="139">
        <v>-6.3E-3</v>
      </c>
      <c r="F1484" s="139">
        <v>-1.0680000000000001</v>
      </c>
      <c r="G1484" s="139">
        <v>6.1890000000000005E-5</v>
      </c>
      <c r="H1484" s="139">
        <v>1.7420000000000001E-2</v>
      </c>
      <c r="I1484" s="139">
        <v>4.0000000000000002E-4</v>
      </c>
      <c r="J1484" s="139">
        <v>2.8557899999999998</v>
      </c>
      <c r="K1484" s="140" t="s">
        <v>515</v>
      </c>
      <c r="L1484" s="139">
        <v>2</v>
      </c>
    </row>
    <row r="1485" spans="1:12" ht="13.5" hidden="1" customHeight="1">
      <c r="A1485" s="140" t="s">
        <v>514</v>
      </c>
      <c r="B1485" s="139">
        <v>2.5</v>
      </c>
      <c r="C1485" s="140" t="s">
        <v>18</v>
      </c>
      <c r="D1485" s="140" t="s">
        <v>19</v>
      </c>
      <c r="E1485" s="139">
        <v>-6.3E-3</v>
      </c>
      <c r="F1485" s="139">
        <v>-0.41449999999999998</v>
      </c>
      <c r="G1485" s="139">
        <v>6.1890000000000005E-5</v>
      </c>
      <c r="H1485" s="139">
        <v>1.7420000000000001E-2</v>
      </c>
      <c r="I1485" s="139">
        <v>3.6999999999999999E-4</v>
      </c>
      <c r="J1485" s="139">
        <v>3.2264200000000001</v>
      </c>
      <c r="K1485" s="140" t="s">
        <v>515</v>
      </c>
      <c r="L1485" s="139">
        <v>2.5</v>
      </c>
    </row>
    <row r="1486" spans="1:12" ht="13.5" hidden="1" customHeight="1">
      <c r="A1486" s="140" t="s">
        <v>514</v>
      </c>
      <c r="B1486" s="139">
        <v>3</v>
      </c>
      <c r="C1486" s="140" t="s">
        <v>18</v>
      </c>
      <c r="D1486" s="140" t="s">
        <v>19</v>
      </c>
      <c r="E1486" s="139">
        <v>-6.3E-3</v>
      </c>
      <c r="F1486" s="139">
        <v>0.23899999999999999</v>
      </c>
      <c r="G1486" s="139">
        <v>6.1890000000000005E-5</v>
      </c>
      <c r="H1486" s="139">
        <v>1.7420000000000001E-2</v>
      </c>
      <c r="I1486" s="139">
        <v>3.4000000000000002E-4</v>
      </c>
      <c r="J1486" s="139">
        <v>3.29481</v>
      </c>
      <c r="K1486" s="140" t="s">
        <v>515</v>
      </c>
      <c r="L1486" s="139">
        <v>3</v>
      </c>
    </row>
    <row r="1487" spans="1:12" ht="13.5" hidden="1" customHeight="1">
      <c r="A1487" s="140" t="s">
        <v>514</v>
      </c>
      <c r="B1487" s="139">
        <v>3.5</v>
      </c>
      <c r="C1487" s="140" t="s">
        <v>18</v>
      </c>
      <c r="D1487" s="140" t="s">
        <v>19</v>
      </c>
      <c r="E1487" s="139">
        <v>-6.3E-3</v>
      </c>
      <c r="F1487" s="139">
        <v>0.89249999999999996</v>
      </c>
      <c r="G1487" s="139">
        <v>6.1890000000000005E-5</v>
      </c>
      <c r="H1487" s="139">
        <v>1.7420000000000001E-2</v>
      </c>
      <c r="I1487" s="139">
        <v>3.3E-4</v>
      </c>
      <c r="J1487" s="139">
        <v>3.2476099999999999</v>
      </c>
      <c r="K1487" s="140" t="s">
        <v>515</v>
      </c>
      <c r="L1487" s="139">
        <v>3.5</v>
      </c>
    </row>
    <row r="1488" spans="1:12" ht="13.5" hidden="1" customHeight="1">
      <c r="A1488" s="140" t="s">
        <v>514</v>
      </c>
      <c r="B1488" s="139">
        <v>4</v>
      </c>
      <c r="C1488" s="140" t="s">
        <v>18</v>
      </c>
      <c r="D1488" s="140" t="s">
        <v>19</v>
      </c>
      <c r="E1488" s="139">
        <v>-6.3E-3</v>
      </c>
      <c r="F1488" s="139">
        <v>1.546</v>
      </c>
      <c r="G1488" s="139">
        <v>6.1890000000000005E-5</v>
      </c>
      <c r="H1488" s="139">
        <v>1.7420000000000001E-2</v>
      </c>
      <c r="I1488" s="139">
        <v>3.3E-4</v>
      </c>
      <c r="J1488" s="139">
        <v>2.8789099999999999</v>
      </c>
      <c r="K1488" s="140" t="s">
        <v>515</v>
      </c>
      <c r="L1488" s="139">
        <v>4</v>
      </c>
    </row>
    <row r="1489" spans="1:12" ht="13.5" hidden="1" customHeight="1">
      <c r="A1489" s="140" t="s">
        <v>514</v>
      </c>
      <c r="B1489" s="139">
        <v>4.5</v>
      </c>
      <c r="C1489" s="140" t="s">
        <v>18</v>
      </c>
      <c r="D1489" s="140" t="s">
        <v>19</v>
      </c>
      <c r="E1489" s="139">
        <v>-6.3E-3</v>
      </c>
      <c r="F1489" s="139">
        <v>2.1995</v>
      </c>
      <c r="G1489" s="139">
        <v>6.1890000000000005E-5</v>
      </c>
      <c r="H1489" s="139">
        <v>1.7420000000000001E-2</v>
      </c>
      <c r="I1489" s="139">
        <v>3.3E-4</v>
      </c>
      <c r="J1489" s="139">
        <v>2.1834600000000002</v>
      </c>
      <c r="K1489" s="140" t="s">
        <v>515</v>
      </c>
      <c r="L1489" s="139">
        <v>4.5</v>
      </c>
    </row>
    <row r="1490" spans="1:12" ht="13.5" hidden="1" customHeight="1">
      <c r="A1490" s="140" t="s">
        <v>514</v>
      </c>
      <c r="B1490" s="139">
        <v>5</v>
      </c>
      <c r="C1490" s="140" t="s">
        <v>18</v>
      </c>
      <c r="D1490" s="140" t="s">
        <v>19</v>
      </c>
      <c r="E1490" s="139">
        <v>-6.3E-3</v>
      </c>
      <c r="F1490" s="139">
        <v>2.8530000000000002</v>
      </c>
      <c r="G1490" s="139">
        <v>6.1890000000000005E-5</v>
      </c>
      <c r="H1490" s="139">
        <v>1.7420000000000001E-2</v>
      </c>
      <c r="I1490" s="139">
        <v>3.3E-4</v>
      </c>
      <c r="J1490" s="139">
        <v>1.16126</v>
      </c>
      <c r="K1490" s="140" t="s">
        <v>515</v>
      </c>
      <c r="L1490" s="139">
        <v>5</v>
      </c>
    </row>
    <row r="1491" spans="1:12" ht="13.5" hidden="1" customHeight="1">
      <c r="A1491" s="140" t="s">
        <v>514</v>
      </c>
      <c r="B1491" s="139">
        <v>5.5</v>
      </c>
      <c r="C1491" s="140" t="s">
        <v>18</v>
      </c>
      <c r="D1491" s="140" t="s">
        <v>19</v>
      </c>
      <c r="E1491" s="139">
        <v>-6.3E-3</v>
      </c>
      <c r="F1491" s="139">
        <v>3.5065</v>
      </c>
      <c r="G1491" s="139">
        <v>6.1890000000000005E-5</v>
      </c>
      <c r="H1491" s="139">
        <v>1.7420000000000001E-2</v>
      </c>
      <c r="I1491" s="139">
        <v>3.3E-4</v>
      </c>
      <c r="J1491" s="139">
        <v>-0.18769</v>
      </c>
      <c r="K1491" s="140" t="s">
        <v>515</v>
      </c>
      <c r="L1491" s="139">
        <v>5.5</v>
      </c>
    </row>
    <row r="1492" spans="1:12" ht="13.5" hidden="1" customHeight="1">
      <c r="A1492" s="140" t="s">
        <v>514</v>
      </c>
      <c r="B1492" s="139">
        <v>6</v>
      </c>
      <c r="C1492" s="140" t="s">
        <v>18</v>
      </c>
      <c r="D1492" s="140" t="s">
        <v>19</v>
      </c>
      <c r="E1492" s="139">
        <v>-6.3E-3</v>
      </c>
      <c r="F1492" s="139">
        <v>4.16</v>
      </c>
      <c r="G1492" s="139">
        <v>6.1890000000000005E-5</v>
      </c>
      <c r="H1492" s="139">
        <v>1.7420000000000001E-2</v>
      </c>
      <c r="I1492" s="139">
        <v>3.2000000000000003E-4</v>
      </c>
      <c r="J1492" s="139">
        <v>-1.8633900000000001</v>
      </c>
      <c r="K1492" s="140" t="s">
        <v>515</v>
      </c>
      <c r="L1492" s="139">
        <v>6</v>
      </c>
    </row>
    <row r="1493" spans="1:12" ht="13.5" hidden="1" customHeight="1">
      <c r="A1493" s="140" t="s">
        <v>514</v>
      </c>
      <c r="B1493" s="139">
        <v>0</v>
      </c>
      <c r="C1493" s="140" t="s">
        <v>18</v>
      </c>
      <c r="D1493" s="140" t="s">
        <v>19</v>
      </c>
      <c r="E1493" s="139">
        <v>-0.25090000000000001</v>
      </c>
      <c r="F1493" s="139">
        <v>-4.1638000000000002</v>
      </c>
      <c r="G1493" s="139">
        <v>-1.109E-4</v>
      </c>
      <c r="H1493" s="139">
        <v>4.0499999999999998E-3</v>
      </c>
      <c r="I1493" s="139">
        <v>-4.2000000000000002E-4</v>
      </c>
      <c r="J1493" s="139">
        <v>-3.3204799999999999</v>
      </c>
      <c r="K1493" s="140" t="s">
        <v>515</v>
      </c>
      <c r="L1493" s="139">
        <v>0</v>
      </c>
    </row>
    <row r="1494" spans="1:12" ht="13.5" hidden="1" customHeight="1">
      <c r="A1494" s="140" t="s">
        <v>514</v>
      </c>
      <c r="B1494" s="139">
        <v>0.5</v>
      </c>
      <c r="C1494" s="140" t="s">
        <v>18</v>
      </c>
      <c r="D1494" s="140" t="s">
        <v>19</v>
      </c>
      <c r="E1494" s="139">
        <v>-0.25090000000000001</v>
      </c>
      <c r="F1494" s="139">
        <v>-3.5103</v>
      </c>
      <c r="G1494" s="139">
        <v>-1.109E-4</v>
      </c>
      <c r="H1494" s="139">
        <v>4.0499999999999998E-3</v>
      </c>
      <c r="I1494" s="139">
        <v>-3.6000000000000002E-4</v>
      </c>
      <c r="J1494" s="139">
        <v>-1.4019299999999999</v>
      </c>
      <c r="K1494" s="140" t="s">
        <v>515</v>
      </c>
      <c r="L1494" s="139">
        <v>0.5</v>
      </c>
    </row>
    <row r="1495" spans="1:12" ht="13.5" hidden="1" customHeight="1">
      <c r="A1495" s="140" t="s">
        <v>514</v>
      </c>
      <c r="B1495" s="139">
        <v>1</v>
      </c>
      <c r="C1495" s="140" t="s">
        <v>18</v>
      </c>
      <c r="D1495" s="140" t="s">
        <v>19</v>
      </c>
      <c r="E1495" s="139">
        <v>-0.25090000000000001</v>
      </c>
      <c r="F1495" s="139">
        <v>-2.8567999999999998</v>
      </c>
      <c r="G1495" s="139">
        <v>-1.109E-4</v>
      </c>
      <c r="H1495" s="139">
        <v>4.0499999999999998E-3</v>
      </c>
      <c r="I1495" s="139">
        <v>-3.1E-4</v>
      </c>
      <c r="J1495" s="139">
        <v>0.18987000000000001</v>
      </c>
      <c r="K1495" s="140" t="s">
        <v>515</v>
      </c>
      <c r="L1495" s="139">
        <v>1</v>
      </c>
    </row>
    <row r="1496" spans="1:12" ht="13.5" hidden="1" customHeight="1">
      <c r="A1496" s="140" t="s">
        <v>514</v>
      </c>
      <c r="B1496" s="139">
        <v>1.5</v>
      </c>
      <c r="C1496" s="140" t="s">
        <v>18</v>
      </c>
      <c r="D1496" s="140" t="s">
        <v>19</v>
      </c>
      <c r="E1496" s="139">
        <v>-0.25090000000000001</v>
      </c>
      <c r="F1496" s="139">
        <v>-2.2033</v>
      </c>
      <c r="G1496" s="139">
        <v>-1.109E-4</v>
      </c>
      <c r="H1496" s="139">
        <v>4.0499999999999998E-3</v>
      </c>
      <c r="I1496" s="139">
        <v>-2.5000000000000001E-4</v>
      </c>
      <c r="J1496" s="139">
        <v>1.45492</v>
      </c>
      <c r="K1496" s="140" t="s">
        <v>515</v>
      </c>
      <c r="L1496" s="139">
        <v>1.5</v>
      </c>
    </row>
    <row r="1497" spans="1:12" ht="13.5" hidden="1" customHeight="1">
      <c r="A1497" s="140" t="s">
        <v>514</v>
      </c>
      <c r="B1497" s="139">
        <v>2</v>
      </c>
      <c r="C1497" s="140" t="s">
        <v>18</v>
      </c>
      <c r="D1497" s="140" t="s">
        <v>19</v>
      </c>
      <c r="E1497" s="139">
        <v>-0.25090000000000001</v>
      </c>
      <c r="F1497" s="139">
        <v>-1.5498000000000001</v>
      </c>
      <c r="G1497" s="139">
        <v>-1.109E-4</v>
      </c>
      <c r="H1497" s="139">
        <v>4.0499999999999998E-3</v>
      </c>
      <c r="I1497" s="139">
        <v>-2.0000000000000001E-4</v>
      </c>
      <c r="J1497" s="139">
        <v>2.3932099999999998</v>
      </c>
      <c r="K1497" s="140" t="s">
        <v>515</v>
      </c>
      <c r="L1497" s="139">
        <v>2</v>
      </c>
    </row>
    <row r="1498" spans="1:12" ht="13.5" hidden="1" customHeight="1">
      <c r="A1498" s="140" t="s">
        <v>514</v>
      </c>
      <c r="B1498" s="139">
        <v>2.5</v>
      </c>
      <c r="C1498" s="140" t="s">
        <v>18</v>
      </c>
      <c r="D1498" s="140" t="s">
        <v>19</v>
      </c>
      <c r="E1498" s="139">
        <v>-0.25090000000000001</v>
      </c>
      <c r="F1498" s="139">
        <v>-0.89629999999999999</v>
      </c>
      <c r="G1498" s="139">
        <v>-1.109E-4</v>
      </c>
      <c r="H1498" s="139">
        <v>4.0499999999999998E-3</v>
      </c>
      <c r="I1498" s="139">
        <v>-1.3999999999999999E-4</v>
      </c>
      <c r="J1498" s="139">
        <v>3.0047600000000001</v>
      </c>
      <c r="K1498" s="140" t="s">
        <v>515</v>
      </c>
      <c r="L1498" s="139">
        <v>2.5</v>
      </c>
    </row>
    <row r="1499" spans="1:12" ht="13.5" hidden="1" customHeight="1">
      <c r="A1499" s="140" t="s">
        <v>514</v>
      </c>
      <c r="B1499" s="139">
        <v>3</v>
      </c>
      <c r="C1499" s="140" t="s">
        <v>18</v>
      </c>
      <c r="D1499" s="140" t="s">
        <v>19</v>
      </c>
      <c r="E1499" s="139">
        <v>-0.25090000000000001</v>
      </c>
      <c r="F1499" s="139">
        <v>-0.24279999999999999</v>
      </c>
      <c r="G1499" s="139">
        <v>-1.109E-4</v>
      </c>
      <c r="H1499" s="139">
        <v>4.0499999999999998E-3</v>
      </c>
      <c r="I1499" s="139">
        <v>-8.6450000000000001E-5</v>
      </c>
      <c r="J1499" s="139">
        <v>3.2703000000000002</v>
      </c>
      <c r="K1499" s="140" t="s">
        <v>515</v>
      </c>
      <c r="L1499" s="139">
        <v>3</v>
      </c>
    </row>
    <row r="1500" spans="1:12" ht="13.5" hidden="1" customHeight="1">
      <c r="A1500" s="140" t="s">
        <v>514</v>
      </c>
      <c r="B1500" s="139">
        <v>3.5</v>
      </c>
      <c r="C1500" s="140" t="s">
        <v>18</v>
      </c>
      <c r="D1500" s="140" t="s">
        <v>19</v>
      </c>
      <c r="E1500" s="139">
        <v>-0.25090000000000001</v>
      </c>
      <c r="F1500" s="139">
        <v>0.41070000000000001</v>
      </c>
      <c r="G1500" s="139">
        <v>-1.109E-4</v>
      </c>
      <c r="H1500" s="139">
        <v>4.0499999999999998E-3</v>
      </c>
      <c r="I1500" s="139">
        <v>-3.099E-5</v>
      </c>
      <c r="J1500" s="139">
        <v>2.9874299999999998</v>
      </c>
      <c r="K1500" s="140" t="s">
        <v>515</v>
      </c>
      <c r="L1500" s="139">
        <v>3.5</v>
      </c>
    </row>
    <row r="1501" spans="1:12" ht="13.5" hidden="1" customHeight="1">
      <c r="A1501" s="140" t="s">
        <v>514</v>
      </c>
      <c r="B1501" s="139">
        <v>4</v>
      </c>
      <c r="C1501" s="140" t="s">
        <v>18</v>
      </c>
      <c r="D1501" s="140" t="s">
        <v>19</v>
      </c>
      <c r="E1501" s="139">
        <v>-0.25090000000000001</v>
      </c>
      <c r="F1501" s="139">
        <v>1.0642</v>
      </c>
      <c r="G1501" s="139">
        <v>-1.109E-4</v>
      </c>
      <c r="H1501" s="139">
        <v>4.0499999999999998E-3</v>
      </c>
      <c r="I1501" s="139">
        <v>2.336E-5</v>
      </c>
      <c r="J1501" s="139">
        <v>2.3778100000000002</v>
      </c>
      <c r="K1501" s="140" t="s">
        <v>515</v>
      </c>
      <c r="L1501" s="139">
        <v>4</v>
      </c>
    </row>
    <row r="1502" spans="1:12" ht="13.5" hidden="1" customHeight="1">
      <c r="A1502" s="140" t="s">
        <v>514</v>
      </c>
      <c r="B1502" s="139">
        <v>4.5</v>
      </c>
      <c r="C1502" s="140" t="s">
        <v>18</v>
      </c>
      <c r="D1502" s="140" t="s">
        <v>19</v>
      </c>
      <c r="E1502" s="139">
        <v>-0.25090000000000001</v>
      </c>
      <c r="F1502" s="139">
        <v>1.7177</v>
      </c>
      <c r="G1502" s="139">
        <v>-1.109E-4</v>
      </c>
      <c r="H1502" s="139">
        <v>4.0499999999999998E-3</v>
      </c>
      <c r="I1502" s="139">
        <v>2.9969999999999999E-5</v>
      </c>
      <c r="J1502" s="139">
        <v>1.4414499999999999</v>
      </c>
      <c r="K1502" s="140" t="s">
        <v>515</v>
      </c>
      <c r="L1502" s="139">
        <v>4.5</v>
      </c>
    </row>
    <row r="1503" spans="1:12" ht="13.5" hidden="1" customHeight="1">
      <c r="A1503" s="140" t="s">
        <v>514</v>
      </c>
      <c r="B1503" s="139">
        <v>5</v>
      </c>
      <c r="C1503" s="140" t="s">
        <v>18</v>
      </c>
      <c r="D1503" s="140" t="s">
        <v>19</v>
      </c>
      <c r="E1503" s="139">
        <v>-0.25090000000000001</v>
      </c>
      <c r="F1503" s="139">
        <v>2.3712</v>
      </c>
      <c r="G1503" s="139">
        <v>-1.109E-4</v>
      </c>
      <c r="H1503" s="139">
        <v>4.0499999999999998E-3</v>
      </c>
      <c r="I1503" s="139">
        <v>3.4579999999999998E-5</v>
      </c>
      <c r="J1503" s="139">
        <v>0.17832999999999999</v>
      </c>
      <c r="K1503" s="140" t="s">
        <v>515</v>
      </c>
      <c r="L1503" s="139">
        <v>5</v>
      </c>
    </row>
    <row r="1504" spans="1:12" ht="13.5" hidden="1" customHeight="1">
      <c r="A1504" s="140" t="s">
        <v>514</v>
      </c>
      <c r="B1504" s="139">
        <v>5.5</v>
      </c>
      <c r="C1504" s="140" t="s">
        <v>18</v>
      </c>
      <c r="D1504" s="140" t="s">
        <v>19</v>
      </c>
      <c r="E1504" s="139">
        <v>-0.25090000000000001</v>
      </c>
      <c r="F1504" s="139">
        <v>3.0247000000000002</v>
      </c>
      <c r="G1504" s="139">
        <v>-1.109E-4</v>
      </c>
      <c r="H1504" s="139">
        <v>4.0499999999999998E-3</v>
      </c>
      <c r="I1504" s="139">
        <v>3.9190000000000003E-5</v>
      </c>
      <c r="J1504" s="139">
        <v>-1.41154</v>
      </c>
      <c r="K1504" s="140" t="s">
        <v>515</v>
      </c>
      <c r="L1504" s="139">
        <v>5.5</v>
      </c>
    </row>
    <row r="1505" spans="1:12" ht="13.5" hidden="1" customHeight="1">
      <c r="A1505" s="140" t="s">
        <v>514</v>
      </c>
      <c r="B1505" s="139">
        <v>6</v>
      </c>
      <c r="C1505" s="140" t="s">
        <v>18</v>
      </c>
      <c r="D1505" s="140" t="s">
        <v>19</v>
      </c>
      <c r="E1505" s="139">
        <v>-0.25090000000000001</v>
      </c>
      <c r="F1505" s="139">
        <v>3.6781999999999999</v>
      </c>
      <c r="G1505" s="139">
        <v>-1.109E-4</v>
      </c>
      <c r="H1505" s="139">
        <v>4.0499999999999998E-3</v>
      </c>
      <c r="I1505" s="139">
        <v>4.3800000000000001E-5</v>
      </c>
      <c r="J1505" s="139">
        <v>-3.32816</v>
      </c>
      <c r="K1505" s="140" t="s">
        <v>515</v>
      </c>
      <c r="L1505" s="139">
        <v>6</v>
      </c>
    </row>
    <row r="1506" spans="1:12" ht="13.5" hidden="1" customHeight="1">
      <c r="A1506" s="140" t="s">
        <v>516</v>
      </c>
      <c r="B1506" s="139">
        <v>0</v>
      </c>
      <c r="C1506" s="140" t="s">
        <v>18</v>
      </c>
      <c r="D1506" s="140" t="s">
        <v>19</v>
      </c>
      <c r="E1506" s="139">
        <v>3.8800000000000001E-2</v>
      </c>
      <c r="F1506" s="139">
        <v>-2.3963999999999999</v>
      </c>
      <c r="G1506" s="139">
        <v>1.3410000000000001E-4</v>
      </c>
      <c r="H1506" s="139">
        <v>1.3699999999999999E-3</v>
      </c>
      <c r="I1506" s="139">
        <v>1.7000000000000001E-4</v>
      </c>
      <c r="J1506" s="139">
        <v>-1.79772</v>
      </c>
      <c r="K1506" s="140" t="s">
        <v>517</v>
      </c>
      <c r="L1506" s="139">
        <v>0</v>
      </c>
    </row>
    <row r="1507" spans="1:12" ht="13.5" hidden="1" customHeight="1">
      <c r="A1507" s="140" t="s">
        <v>516</v>
      </c>
      <c r="B1507" s="139">
        <v>0.5</v>
      </c>
      <c r="C1507" s="140" t="s">
        <v>18</v>
      </c>
      <c r="D1507" s="140" t="s">
        <v>19</v>
      </c>
      <c r="E1507" s="139">
        <v>3.8800000000000001E-2</v>
      </c>
      <c r="F1507" s="139">
        <v>-1.7428999999999999</v>
      </c>
      <c r="G1507" s="139">
        <v>1.3410000000000001E-4</v>
      </c>
      <c r="H1507" s="139">
        <v>1.3699999999999999E-3</v>
      </c>
      <c r="I1507" s="139">
        <v>1E-4</v>
      </c>
      <c r="J1507" s="139">
        <v>-0.76290000000000002</v>
      </c>
      <c r="K1507" s="140" t="s">
        <v>517</v>
      </c>
      <c r="L1507" s="139">
        <v>0.5</v>
      </c>
    </row>
    <row r="1508" spans="1:12" ht="13.5" hidden="1" customHeight="1">
      <c r="A1508" s="140" t="s">
        <v>516</v>
      </c>
      <c r="B1508" s="139">
        <v>1</v>
      </c>
      <c r="C1508" s="140" t="s">
        <v>18</v>
      </c>
      <c r="D1508" s="140" t="s">
        <v>19</v>
      </c>
      <c r="E1508" s="139">
        <v>3.8800000000000001E-2</v>
      </c>
      <c r="F1508" s="139">
        <v>-1.0893999999999999</v>
      </c>
      <c r="G1508" s="139">
        <v>1.3410000000000001E-4</v>
      </c>
      <c r="H1508" s="139">
        <v>1.3699999999999999E-3</v>
      </c>
      <c r="I1508" s="139">
        <v>3.8510000000000002E-5</v>
      </c>
      <c r="J1508" s="139">
        <v>-5.4820000000000001E-2</v>
      </c>
      <c r="K1508" s="140" t="s">
        <v>517</v>
      </c>
      <c r="L1508" s="139">
        <v>1</v>
      </c>
    </row>
    <row r="1509" spans="1:12" ht="13.5" hidden="1" customHeight="1">
      <c r="A1509" s="140" t="s">
        <v>516</v>
      </c>
      <c r="B1509" s="139">
        <v>1.5</v>
      </c>
      <c r="C1509" s="140" t="s">
        <v>18</v>
      </c>
      <c r="D1509" s="140" t="s">
        <v>19</v>
      </c>
      <c r="E1509" s="139">
        <v>3.8800000000000001E-2</v>
      </c>
      <c r="F1509" s="139">
        <v>-0.43590000000000001</v>
      </c>
      <c r="G1509" s="139">
        <v>1.3410000000000001E-4</v>
      </c>
      <c r="H1509" s="139">
        <v>1.3699999999999999E-3</v>
      </c>
      <c r="I1509" s="139">
        <v>-2.2079999999999999E-5</v>
      </c>
      <c r="J1509" s="139">
        <v>0.32854</v>
      </c>
      <c r="K1509" s="140" t="s">
        <v>517</v>
      </c>
      <c r="L1509" s="139">
        <v>1.5</v>
      </c>
    </row>
    <row r="1510" spans="1:12" ht="13.5" hidden="1" customHeight="1">
      <c r="A1510" s="140" t="s">
        <v>516</v>
      </c>
      <c r="B1510" s="139">
        <v>2</v>
      </c>
      <c r="C1510" s="140" t="s">
        <v>18</v>
      </c>
      <c r="D1510" s="140" t="s">
        <v>19</v>
      </c>
      <c r="E1510" s="139">
        <v>3.8800000000000001E-2</v>
      </c>
      <c r="F1510" s="139">
        <v>0.21759999999999999</v>
      </c>
      <c r="G1510" s="139">
        <v>1.3410000000000001E-4</v>
      </c>
      <c r="H1510" s="139">
        <v>1.3699999999999999E-3</v>
      </c>
      <c r="I1510" s="139">
        <v>-2.7860000000000001E-5</v>
      </c>
      <c r="J1510" s="139">
        <v>0.4002</v>
      </c>
      <c r="K1510" s="140" t="s">
        <v>517</v>
      </c>
      <c r="L1510" s="139">
        <v>2</v>
      </c>
    </row>
    <row r="1511" spans="1:12" ht="13.5" hidden="1" customHeight="1">
      <c r="A1511" s="140" t="s">
        <v>516</v>
      </c>
      <c r="B1511" s="139">
        <v>2.5</v>
      </c>
      <c r="C1511" s="140" t="s">
        <v>18</v>
      </c>
      <c r="D1511" s="140" t="s">
        <v>19</v>
      </c>
      <c r="E1511" s="139">
        <v>3.8800000000000001E-2</v>
      </c>
      <c r="F1511" s="139">
        <v>0.87109999999999999</v>
      </c>
      <c r="G1511" s="139">
        <v>1.3410000000000001E-4</v>
      </c>
      <c r="H1511" s="139">
        <v>1.3699999999999999E-3</v>
      </c>
      <c r="I1511" s="139">
        <v>-2.5000000000000001E-5</v>
      </c>
      <c r="J1511" s="139">
        <v>0.32180999999999998</v>
      </c>
      <c r="K1511" s="140" t="s">
        <v>517</v>
      </c>
      <c r="L1511" s="139">
        <v>2.5</v>
      </c>
    </row>
    <row r="1512" spans="1:12" ht="13.5" hidden="1" customHeight="1">
      <c r="A1512" s="140" t="s">
        <v>516</v>
      </c>
      <c r="B1512" s="139">
        <v>3</v>
      </c>
      <c r="C1512" s="140" t="s">
        <v>18</v>
      </c>
      <c r="D1512" s="140" t="s">
        <v>19</v>
      </c>
      <c r="E1512" s="139">
        <v>3.8800000000000001E-2</v>
      </c>
      <c r="F1512" s="139">
        <v>1.5246</v>
      </c>
      <c r="G1512" s="139">
        <v>1.3410000000000001E-4</v>
      </c>
      <c r="H1512" s="139">
        <v>1.3699999999999999E-3</v>
      </c>
      <c r="I1512" s="139">
        <v>3.1770000000000002E-5</v>
      </c>
      <c r="J1512" s="139">
        <v>-6.7849999999999994E-2</v>
      </c>
      <c r="K1512" s="140" t="s">
        <v>517</v>
      </c>
      <c r="L1512" s="139">
        <v>3</v>
      </c>
    </row>
    <row r="1513" spans="1:12" ht="13.5" hidden="1" customHeight="1">
      <c r="A1513" s="140" t="s">
        <v>516</v>
      </c>
      <c r="B1513" s="139">
        <v>3.5</v>
      </c>
      <c r="C1513" s="140" t="s">
        <v>18</v>
      </c>
      <c r="D1513" s="140" t="s">
        <v>19</v>
      </c>
      <c r="E1513" s="139">
        <v>3.8800000000000001E-2</v>
      </c>
      <c r="F1513" s="139">
        <v>2.1781000000000001</v>
      </c>
      <c r="G1513" s="139">
        <v>1.3410000000000001E-4</v>
      </c>
      <c r="H1513" s="139">
        <v>1.3699999999999999E-3</v>
      </c>
      <c r="I1513" s="139">
        <v>9.2930000000000006E-5</v>
      </c>
      <c r="J1513" s="139">
        <v>-0.78244000000000002</v>
      </c>
      <c r="K1513" s="140" t="s">
        <v>517</v>
      </c>
      <c r="L1513" s="139">
        <v>3.5</v>
      </c>
    </row>
    <row r="1514" spans="1:12" ht="13.5" hidden="1" customHeight="1">
      <c r="A1514" s="140" t="s">
        <v>516</v>
      </c>
      <c r="B1514" s="139">
        <v>4</v>
      </c>
      <c r="C1514" s="140" t="s">
        <v>18</v>
      </c>
      <c r="D1514" s="140" t="s">
        <v>19</v>
      </c>
      <c r="E1514" s="139">
        <v>3.8800000000000001E-2</v>
      </c>
      <c r="F1514" s="139">
        <v>2.8315999999999999</v>
      </c>
      <c r="G1514" s="139">
        <v>1.3410000000000001E-4</v>
      </c>
      <c r="H1514" s="139">
        <v>1.3699999999999999E-3</v>
      </c>
      <c r="I1514" s="139">
        <v>1.6000000000000001E-4</v>
      </c>
      <c r="J1514" s="139">
        <v>-1.8237699999999999</v>
      </c>
      <c r="K1514" s="140" t="s">
        <v>517</v>
      </c>
      <c r="L1514" s="139">
        <v>4</v>
      </c>
    </row>
    <row r="1515" spans="1:12" ht="13.5" hidden="1" customHeight="1">
      <c r="A1515" s="140" t="s">
        <v>516</v>
      </c>
      <c r="B1515" s="139">
        <v>0</v>
      </c>
      <c r="C1515" s="140" t="s">
        <v>18</v>
      </c>
      <c r="D1515" s="140" t="s">
        <v>19</v>
      </c>
      <c r="E1515" s="139">
        <v>-0.1487</v>
      </c>
      <c r="F1515" s="139">
        <v>-2.8186</v>
      </c>
      <c r="G1515" s="139">
        <v>-1.2669999999999999E-4</v>
      </c>
      <c r="H1515" s="139">
        <v>-6.7000000000000002E-4</v>
      </c>
      <c r="I1515" s="139">
        <v>-3.5E-4</v>
      </c>
      <c r="J1515" s="139">
        <v>-2.71428</v>
      </c>
      <c r="K1515" s="140" t="s">
        <v>517</v>
      </c>
      <c r="L1515" s="139">
        <v>0</v>
      </c>
    </row>
    <row r="1516" spans="1:12" ht="13.5" hidden="1" customHeight="1">
      <c r="A1516" s="140" t="s">
        <v>516</v>
      </c>
      <c r="B1516" s="139">
        <v>0.5</v>
      </c>
      <c r="C1516" s="140" t="s">
        <v>18</v>
      </c>
      <c r="D1516" s="140" t="s">
        <v>19</v>
      </c>
      <c r="E1516" s="139">
        <v>-0.1487</v>
      </c>
      <c r="F1516" s="139">
        <v>-2.1650999999999998</v>
      </c>
      <c r="G1516" s="139">
        <v>-1.2669999999999999E-4</v>
      </c>
      <c r="H1516" s="139">
        <v>-6.7000000000000002E-4</v>
      </c>
      <c r="I1516" s="139">
        <v>-2.9E-4</v>
      </c>
      <c r="J1516" s="139">
        <v>-1.4791799999999999</v>
      </c>
      <c r="K1516" s="140" t="s">
        <v>517</v>
      </c>
      <c r="L1516" s="139">
        <v>0.5</v>
      </c>
    </row>
    <row r="1517" spans="1:12" ht="13.5" hidden="1" customHeight="1">
      <c r="A1517" s="140" t="s">
        <v>516</v>
      </c>
      <c r="B1517" s="139">
        <v>1</v>
      </c>
      <c r="C1517" s="140" t="s">
        <v>18</v>
      </c>
      <c r="D1517" s="140" t="s">
        <v>19</v>
      </c>
      <c r="E1517" s="139">
        <v>-0.1487</v>
      </c>
      <c r="F1517" s="139">
        <v>-1.5116000000000001</v>
      </c>
      <c r="G1517" s="139">
        <v>-1.2669999999999999E-4</v>
      </c>
      <c r="H1517" s="139">
        <v>-6.7000000000000002E-4</v>
      </c>
      <c r="I1517" s="139">
        <v>-2.2000000000000001E-4</v>
      </c>
      <c r="J1517" s="139">
        <v>-0.57082999999999995</v>
      </c>
      <c r="K1517" s="140" t="s">
        <v>517</v>
      </c>
      <c r="L1517" s="139">
        <v>1</v>
      </c>
    </row>
    <row r="1518" spans="1:12" ht="13.5" hidden="1" customHeight="1">
      <c r="A1518" s="140" t="s">
        <v>516</v>
      </c>
      <c r="B1518" s="139">
        <v>1.5</v>
      </c>
      <c r="C1518" s="140" t="s">
        <v>18</v>
      </c>
      <c r="D1518" s="140" t="s">
        <v>19</v>
      </c>
      <c r="E1518" s="139">
        <v>-0.1487</v>
      </c>
      <c r="F1518" s="139">
        <v>-0.85809999999999997</v>
      </c>
      <c r="G1518" s="139">
        <v>-1.2669999999999999E-4</v>
      </c>
      <c r="H1518" s="139">
        <v>-6.7000000000000002E-4</v>
      </c>
      <c r="I1518" s="139">
        <v>-1.7000000000000001E-4</v>
      </c>
      <c r="J1518" s="139">
        <v>1.077E-2</v>
      </c>
      <c r="K1518" s="140" t="s">
        <v>517</v>
      </c>
      <c r="L1518" s="139">
        <v>1.5</v>
      </c>
    </row>
    <row r="1519" spans="1:12" ht="13.5" hidden="1" customHeight="1">
      <c r="A1519" s="140" t="s">
        <v>516</v>
      </c>
      <c r="B1519" s="139">
        <v>2</v>
      </c>
      <c r="C1519" s="140" t="s">
        <v>18</v>
      </c>
      <c r="D1519" s="140" t="s">
        <v>19</v>
      </c>
      <c r="E1519" s="139">
        <v>-0.1487</v>
      </c>
      <c r="F1519" s="139">
        <v>-0.2046</v>
      </c>
      <c r="G1519" s="139">
        <v>-1.2669999999999999E-4</v>
      </c>
      <c r="H1519" s="139">
        <v>-6.7000000000000002E-4</v>
      </c>
      <c r="I1519" s="139">
        <v>-1.8000000000000001E-4</v>
      </c>
      <c r="J1519" s="139">
        <v>0.25278</v>
      </c>
      <c r="K1519" s="140" t="s">
        <v>517</v>
      </c>
      <c r="L1519" s="139">
        <v>2</v>
      </c>
    </row>
    <row r="1520" spans="1:12" ht="13.5" hidden="1" customHeight="1">
      <c r="A1520" s="140" t="s">
        <v>516</v>
      </c>
      <c r="B1520" s="139">
        <v>2.5</v>
      </c>
      <c r="C1520" s="140" t="s">
        <v>18</v>
      </c>
      <c r="D1520" s="140" t="s">
        <v>19</v>
      </c>
      <c r="E1520" s="139">
        <v>-0.1487</v>
      </c>
      <c r="F1520" s="139">
        <v>0.44890000000000002</v>
      </c>
      <c r="G1520" s="139">
        <v>-1.2669999999999999E-4</v>
      </c>
      <c r="H1520" s="139">
        <v>-6.7000000000000002E-4</v>
      </c>
      <c r="I1520" s="139">
        <v>-1.8000000000000001E-4</v>
      </c>
      <c r="J1520" s="139">
        <v>3.7599999999999999E-3</v>
      </c>
      <c r="K1520" s="140" t="s">
        <v>517</v>
      </c>
      <c r="L1520" s="139">
        <v>2.5</v>
      </c>
    </row>
    <row r="1521" spans="1:12" ht="13.5" hidden="1" customHeight="1">
      <c r="A1521" s="140" t="s">
        <v>516</v>
      </c>
      <c r="B1521" s="139">
        <v>3</v>
      </c>
      <c r="C1521" s="140" t="s">
        <v>18</v>
      </c>
      <c r="D1521" s="140" t="s">
        <v>19</v>
      </c>
      <c r="E1521" s="139">
        <v>-0.1487</v>
      </c>
      <c r="F1521" s="139">
        <v>1.1024</v>
      </c>
      <c r="G1521" s="139">
        <v>-1.2669999999999999E-4</v>
      </c>
      <c r="H1521" s="139">
        <v>-6.7000000000000002E-4</v>
      </c>
      <c r="I1521" s="139">
        <v>-2.3000000000000001E-4</v>
      </c>
      <c r="J1521" s="139">
        <v>-0.58487</v>
      </c>
      <c r="K1521" s="140" t="s">
        <v>517</v>
      </c>
      <c r="L1521" s="139">
        <v>3</v>
      </c>
    </row>
    <row r="1522" spans="1:12" ht="13.5" hidden="1" customHeight="1">
      <c r="A1522" s="140" t="s">
        <v>516</v>
      </c>
      <c r="B1522" s="139">
        <v>3.5</v>
      </c>
      <c r="C1522" s="140" t="s">
        <v>18</v>
      </c>
      <c r="D1522" s="140" t="s">
        <v>19</v>
      </c>
      <c r="E1522" s="139">
        <v>-0.1487</v>
      </c>
      <c r="F1522" s="139">
        <v>1.7559</v>
      </c>
      <c r="G1522" s="139">
        <v>-1.2669999999999999E-4</v>
      </c>
      <c r="H1522" s="139">
        <v>-6.7000000000000002E-4</v>
      </c>
      <c r="I1522" s="139">
        <v>-2.9999999999999997E-4</v>
      </c>
      <c r="J1522" s="139">
        <v>-1.5002500000000001</v>
      </c>
      <c r="K1522" s="140" t="s">
        <v>517</v>
      </c>
      <c r="L1522" s="139">
        <v>3.5</v>
      </c>
    </row>
    <row r="1523" spans="1:12" ht="13.5" hidden="1" customHeight="1">
      <c r="A1523" s="140" t="s">
        <v>516</v>
      </c>
      <c r="B1523" s="139">
        <v>4</v>
      </c>
      <c r="C1523" s="140" t="s">
        <v>18</v>
      </c>
      <c r="D1523" s="140" t="s">
        <v>19</v>
      </c>
      <c r="E1523" s="139">
        <v>-0.1487</v>
      </c>
      <c r="F1523" s="139">
        <v>2.4094000000000002</v>
      </c>
      <c r="G1523" s="139">
        <v>-1.2669999999999999E-4</v>
      </c>
      <c r="H1523" s="139">
        <v>-6.7000000000000002E-4</v>
      </c>
      <c r="I1523" s="139">
        <v>-3.6999999999999999E-4</v>
      </c>
      <c r="J1523" s="139">
        <v>-2.7423799999999998</v>
      </c>
      <c r="K1523" s="140" t="s">
        <v>517</v>
      </c>
      <c r="L1523" s="139">
        <v>4</v>
      </c>
    </row>
    <row r="1524" spans="1:12" ht="13.5" hidden="1" customHeight="1">
      <c r="A1524" s="140" t="s">
        <v>518</v>
      </c>
      <c r="B1524" s="139">
        <v>0</v>
      </c>
      <c r="C1524" s="140" t="s">
        <v>18</v>
      </c>
      <c r="D1524" s="140" t="s">
        <v>19</v>
      </c>
      <c r="E1524" s="139">
        <v>0.20960000000000001</v>
      </c>
      <c r="F1524" s="139">
        <v>-0.76980000000000004</v>
      </c>
      <c r="G1524" s="139">
        <v>6.9220000000000002E-4</v>
      </c>
      <c r="H1524" s="139">
        <v>-9.5600000000000008E-3</v>
      </c>
      <c r="I1524" s="139">
        <v>1.0499999999999999E-3</v>
      </c>
      <c r="J1524" s="139">
        <v>0.39435999999999999</v>
      </c>
      <c r="K1524" s="140" t="s">
        <v>519</v>
      </c>
      <c r="L1524" s="139">
        <v>0</v>
      </c>
    </row>
    <row r="1525" spans="1:12" ht="13.5" hidden="1" customHeight="1">
      <c r="A1525" s="140" t="s">
        <v>518</v>
      </c>
      <c r="B1525" s="139">
        <v>0.5</v>
      </c>
      <c r="C1525" s="140" t="s">
        <v>18</v>
      </c>
      <c r="D1525" s="140" t="s">
        <v>19</v>
      </c>
      <c r="E1525" s="139">
        <v>0.20960000000000001</v>
      </c>
      <c r="F1525" s="139">
        <v>-0.1163</v>
      </c>
      <c r="G1525" s="139">
        <v>6.9220000000000002E-4</v>
      </c>
      <c r="H1525" s="139">
        <v>-9.5600000000000008E-3</v>
      </c>
      <c r="I1525" s="139">
        <v>7.1000000000000002E-4</v>
      </c>
      <c r="J1525" s="139">
        <v>0.6159</v>
      </c>
      <c r="K1525" s="140" t="s">
        <v>519</v>
      </c>
      <c r="L1525" s="139">
        <v>0.5</v>
      </c>
    </row>
    <row r="1526" spans="1:12" ht="13.5" hidden="1" customHeight="1">
      <c r="A1526" s="140" t="s">
        <v>518</v>
      </c>
      <c r="B1526" s="139">
        <v>1</v>
      </c>
      <c r="C1526" s="140" t="s">
        <v>18</v>
      </c>
      <c r="D1526" s="140" t="s">
        <v>19</v>
      </c>
      <c r="E1526" s="139">
        <v>0.20960000000000001</v>
      </c>
      <c r="F1526" s="139">
        <v>0.53720000000000001</v>
      </c>
      <c r="G1526" s="139">
        <v>6.9220000000000002E-4</v>
      </c>
      <c r="H1526" s="139">
        <v>-9.5600000000000008E-3</v>
      </c>
      <c r="I1526" s="139">
        <v>3.6999999999999999E-4</v>
      </c>
      <c r="J1526" s="139">
        <v>0.51068999999999998</v>
      </c>
      <c r="K1526" s="140" t="s">
        <v>519</v>
      </c>
      <c r="L1526" s="139">
        <v>1</v>
      </c>
    </row>
    <row r="1527" spans="1:12" ht="13.5" hidden="1" customHeight="1">
      <c r="A1527" s="140" t="s">
        <v>518</v>
      </c>
      <c r="B1527" s="139">
        <v>1.5</v>
      </c>
      <c r="C1527" s="140" t="s">
        <v>18</v>
      </c>
      <c r="D1527" s="140" t="s">
        <v>19</v>
      </c>
      <c r="E1527" s="139">
        <v>0.20960000000000001</v>
      </c>
      <c r="F1527" s="139">
        <v>1.1907000000000001</v>
      </c>
      <c r="G1527" s="139">
        <v>6.9220000000000002E-4</v>
      </c>
      <c r="H1527" s="139">
        <v>-9.5600000000000008E-3</v>
      </c>
      <c r="I1527" s="139">
        <v>5.9559999999999999E-5</v>
      </c>
      <c r="J1527" s="139">
        <v>0.16989000000000001</v>
      </c>
      <c r="K1527" s="140" t="s">
        <v>519</v>
      </c>
      <c r="L1527" s="139">
        <v>1.5</v>
      </c>
    </row>
    <row r="1528" spans="1:12" ht="13.5" hidden="1" customHeight="1">
      <c r="A1528" s="140" t="s">
        <v>518</v>
      </c>
      <c r="B1528" s="139">
        <v>2</v>
      </c>
      <c r="C1528" s="140" t="s">
        <v>18</v>
      </c>
      <c r="D1528" s="140" t="s">
        <v>19</v>
      </c>
      <c r="E1528" s="139">
        <v>0.20960000000000001</v>
      </c>
      <c r="F1528" s="139">
        <v>1.8442000000000001</v>
      </c>
      <c r="G1528" s="139">
        <v>6.9220000000000002E-4</v>
      </c>
      <c r="H1528" s="139">
        <v>-9.5600000000000008E-3</v>
      </c>
      <c r="I1528" s="139">
        <v>1.7000000000000001E-4</v>
      </c>
      <c r="J1528" s="139">
        <v>-0.13952999999999999</v>
      </c>
      <c r="K1528" s="140" t="s">
        <v>519</v>
      </c>
      <c r="L1528" s="139">
        <v>2</v>
      </c>
    </row>
    <row r="1529" spans="1:12" ht="13.5" hidden="1" customHeight="1">
      <c r="A1529" s="140" t="s">
        <v>518</v>
      </c>
      <c r="B1529" s="139">
        <v>2.5</v>
      </c>
      <c r="C1529" s="140" t="s">
        <v>18</v>
      </c>
      <c r="D1529" s="140" t="s">
        <v>19</v>
      </c>
      <c r="E1529" s="139">
        <v>0.20960000000000001</v>
      </c>
      <c r="F1529" s="139">
        <v>2.4977</v>
      </c>
      <c r="G1529" s="139">
        <v>6.9220000000000002E-4</v>
      </c>
      <c r="H1529" s="139">
        <v>-9.5600000000000008E-3</v>
      </c>
      <c r="I1529" s="139">
        <v>2.7999999999999998E-4</v>
      </c>
      <c r="J1529" s="139">
        <v>-0.77478000000000002</v>
      </c>
      <c r="K1529" s="140" t="s">
        <v>519</v>
      </c>
      <c r="L1529" s="139">
        <v>2.5</v>
      </c>
    </row>
    <row r="1530" spans="1:12" ht="13.5" hidden="1" customHeight="1">
      <c r="A1530" s="140" t="s">
        <v>518</v>
      </c>
      <c r="B1530" s="139">
        <v>3</v>
      </c>
      <c r="C1530" s="140" t="s">
        <v>18</v>
      </c>
      <c r="D1530" s="140" t="s">
        <v>19</v>
      </c>
      <c r="E1530" s="139">
        <v>0.20960000000000001</v>
      </c>
      <c r="F1530" s="139">
        <v>3.1511999999999998</v>
      </c>
      <c r="G1530" s="139">
        <v>6.9220000000000002E-4</v>
      </c>
      <c r="H1530" s="139">
        <v>-9.5600000000000008E-3</v>
      </c>
      <c r="I1530" s="139">
        <v>3.8000000000000002E-4</v>
      </c>
      <c r="J1530" s="139">
        <v>-1.73678</v>
      </c>
      <c r="K1530" s="140" t="s">
        <v>519</v>
      </c>
      <c r="L1530" s="139">
        <v>3</v>
      </c>
    </row>
    <row r="1531" spans="1:12" ht="13.5" hidden="1" customHeight="1">
      <c r="A1531" s="140" t="s">
        <v>518</v>
      </c>
      <c r="B1531" s="139">
        <v>0</v>
      </c>
      <c r="C1531" s="140" t="s">
        <v>18</v>
      </c>
      <c r="D1531" s="140" t="s">
        <v>19</v>
      </c>
      <c r="E1531" s="139">
        <v>-0.38119999999999998</v>
      </c>
      <c r="F1531" s="139">
        <v>-1.6701999999999999</v>
      </c>
      <c r="G1531" s="139">
        <v>-3.3970000000000002E-4</v>
      </c>
      <c r="H1531" s="139">
        <v>-9.2899999999999996E-2</v>
      </c>
      <c r="I1531" s="139">
        <v>-6.4999999999999997E-4</v>
      </c>
      <c r="J1531" s="139">
        <v>-0.86600999999999995</v>
      </c>
      <c r="K1531" s="140" t="s">
        <v>519</v>
      </c>
      <c r="L1531" s="139">
        <v>0</v>
      </c>
    </row>
    <row r="1532" spans="1:12" ht="13.5" hidden="1" customHeight="1">
      <c r="A1532" s="140" t="s">
        <v>518</v>
      </c>
      <c r="B1532" s="139">
        <v>0.5</v>
      </c>
      <c r="C1532" s="140" t="s">
        <v>18</v>
      </c>
      <c r="D1532" s="140" t="s">
        <v>19</v>
      </c>
      <c r="E1532" s="139">
        <v>-0.38119999999999998</v>
      </c>
      <c r="F1532" s="139">
        <v>-1.0166999999999999</v>
      </c>
      <c r="G1532" s="139">
        <v>-3.3970000000000002E-4</v>
      </c>
      <c r="H1532" s="139">
        <v>-9.2899999999999996E-2</v>
      </c>
      <c r="I1532" s="139">
        <v>-4.8000000000000001E-4</v>
      </c>
      <c r="J1532" s="139">
        <v>-0.19427</v>
      </c>
      <c r="K1532" s="140" t="s">
        <v>519</v>
      </c>
      <c r="L1532" s="139">
        <v>0.5</v>
      </c>
    </row>
    <row r="1533" spans="1:12" ht="13.5" hidden="1" customHeight="1">
      <c r="A1533" s="140" t="s">
        <v>518</v>
      </c>
      <c r="B1533" s="139">
        <v>1</v>
      </c>
      <c r="C1533" s="140" t="s">
        <v>18</v>
      </c>
      <c r="D1533" s="140" t="s">
        <v>19</v>
      </c>
      <c r="E1533" s="139">
        <v>-0.38119999999999998</v>
      </c>
      <c r="F1533" s="139">
        <v>-0.36320000000000002</v>
      </c>
      <c r="G1533" s="139">
        <v>-3.3970000000000002E-4</v>
      </c>
      <c r="H1533" s="139">
        <v>-9.2899999999999996E-2</v>
      </c>
      <c r="I1533" s="139">
        <v>-4.0999999999999999E-4</v>
      </c>
      <c r="J1533" s="139">
        <v>0.14548</v>
      </c>
      <c r="K1533" s="140" t="s">
        <v>519</v>
      </c>
      <c r="L1533" s="139">
        <v>1</v>
      </c>
    </row>
    <row r="1534" spans="1:12" ht="13.5" hidden="1" customHeight="1">
      <c r="A1534" s="140" t="s">
        <v>518</v>
      </c>
      <c r="B1534" s="139">
        <v>1.5</v>
      </c>
      <c r="C1534" s="140" t="s">
        <v>18</v>
      </c>
      <c r="D1534" s="140" t="s">
        <v>19</v>
      </c>
      <c r="E1534" s="139">
        <v>-0.38119999999999998</v>
      </c>
      <c r="F1534" s="139">
        <v>0.2903</v>
      </c>
      <c r="G1534" s="139">
        <v>-3.3970000000000002E-4</v>
      </c>
      <c r="H1534" s="139">
        <v>-9.2899999999999996E-2</v>
      </c>
      <c r="I1534" s="139">
        <v>-3.6999999999999999E-4</v>
      </c>
      <c r="J1534" s="139">
        <v>5.4460000000000001E-2</v>
      </c>
      <c r="K1534" s="140" t="s">
        <v>519</v>
      </c>
      <c r="L1534" s="139">
        <v>1.5</v>
      </c>
    </row>
    <row r="1535" spans="1:12" ht="13.5" hidden="1" customHeight="1">
      <c r="A1535" s="140" t="s">
        <v>518</v>
      </c>
      <c r="B1535" s="139">
        <v>2</v>
      </c>
      <c r="C1535" s="140" t="s">
        <v>18</v>
      </c>
      <c r="D1535" s="140" t="s">
        <v>19</v>
      </c>
      <c r="E1535" s="139">
        <v>-0.38119999999999998</v>
      </c>
      <c r="F1535" s="139">
        <v>0.94379999999999997</v>
      </c>
      <c r="G1535" s="139">
        <v>-3.3970000000000002E-4</v>
      </c>
      <c r="H1535" s="139">
        <v>-9.2899999999999996E-2</v>
      </c>
      <c r="I1535" s="139">
        <v>-3.4000000000000002E-4</v>
      </c>
      <c r="J1535" s="139">
        <v>-0.67996999999999996</v>
      </c>
      <c r="K1535" s="140" t="s">
        <v>519</v>
      </c>
      <c r="L1535" s="139">
        <v>2</v>
      </c>
    </row>
    <row r="1536" spans="1:12" ht="13.5" hidden="1" customHeight="1">
      <c r="A1536" s="140" t="s">
        <v>518</v>
      </c>
      <c r="B1536" s="139">
        <v>2.5</v>
      </c>
      <c r="C1536" s="140" t="s">
        <v>18</v>
      </c>
      <c r="D1536" s="140" t="s">
        <v>19</v>
      </c>
      <c r="E1536" s="139">
        <v>-0.38119999999999998</v>
      </c>
      <c r="F1536" s="139">
        <v>1.5972999999999999</v>
      </c>
      <c r="G1536" s="139">
        <v>-3.3970000000000002E-4</v>
      </c>
      <c r="H1536" s="139">
        <v>-9.2899999999999996E-2</v>
      </c>
      <c r="I1536" s="139">
        <v>-6.8000000000000005E-4</v>
      </c>
      <c r="J1536" s="139">
        <v>-1.7654300000000001</v>
      </c>
      <c r="K1536" s="140" t="s">
        <v>519</v>
      </c>
      <c r="L1536" s="139">
        <v>2.5</v>
      </c>
    </row>
    <row r="1537" spans="1:12" ht="13.5" hidden="1" customHeight="1">
      <c r="A1537" s="140" t="s">
        <v>518</v>
      </c>
      <c r="B1537" s="139">
        <v>3</v>
      </c>
      <c r="C1537" s="140" t="s">
        <v>18</v>
      </c>
      <c r="D1537" s="140" t="s">
        <v>19</v>
      </c>
      <c r="E1537" s="139">
        <v>-0.38119999999999998</v>
      </c>
      <c r="F1537" s="139">
        <v>2.2507999999999999</v>
      </c>
      <c r="G1537" s="139">
        <v>-3.3970000000000002E-4</v>
      </c>
      <c r="H1537" s="139">
        <v>-9.2899999999999996E-2</v>
      </c>
      <c r="I1537" s="139">
        <v>-1.0200000000000001E-3</v>
      </c>
      <c r="J1537" s="139">
        <v>-3.1776399999999998</v>
      </c>
      <c r="K1537" s="140" t="s">
        <v>519</v>
      </c>
      <c r="L1537" s="139">
        <v>3</v>
      </c>
    </row>
    <row r="1538" spans="1:12" ht="13.5" hidden="1" customHeight="1">
      <c r="A1538" s="140" t="s">
        <v>520</v>
      </c>
      <c r="B1538" s="139">
        <v>0</v>
      </c>
      <c r="C1538" s="140" t="s">
        <v>18</v>
      </c>
      <c r="D1538" s="140" t="s">
        <v>19</v>
      </c>
      <c r="E1538" s="139">
        <v>9.3799999999999994E-2</v>
      </c>
      <c r="F1538" s="139">
        <v>-2.0190000000000001</v>
      </c>
      <c r="G1538" s="139">
        <v>1.9349999999999999E-4</v>
      </c>
      <c r="H1538" s="139">
        <v>0.38151000000000002</v>
      </c>
      <c r="I1538" s="139">
        <v>1.6000000000000001E-4</v>
      </c>
      <c r="J1538" s="139">
        <v>-4.7399999999999998E-2</v>
      </c>
      <c r="K1538" s="140" t="s">
        <v>521</v>
      </c>
      <c r="L1538" s="139">
        <v>0</v>
      </c>
    </row>
    <row r="1539" spans="1:12" ht="13.5" hidden="1" customHeight="1">
      <c r="A1539" s="140" t="s">
        <v>520</v>
      </c>
      <c r="B1539" s="139">
        <v>0.5</v>
      </c>
      <c r="C1539" s="140" t="s">
        <v>18</v>
      </c>
      <c r="D1539" s="140" t="s">
        <v>19</v>
      </c>
      <c r="E1539" s="139">
        <v>9.3799999999999994E-2</v>
      </c>
      <c r="F1539" s="139">
        <v>-1.3654999999999999</v>
      </c>
      <c r="G1539" s="139">
        <v>1.9349999999999999E-4</v>
      </c>
      <c r="H1539" s="139">
        <v>0.38151000000000002</v>
      </c>
      <c r="I1539" s="139">
        <v>1.6000000000000001E-4</v>
      </c>
      <c r="J1539" s="139">
        <v>0.79871999999999999</v>
      </c>
      <c r="K1539" s="140" t="s">
        <v>521</v>
      </c>
      <c r="L1539" s="139">
        <v>0.5</v>
      </c>
    </row>
    <row r="1540" spans="1:12" ht="13.5" hidden="1" customHeight="1">
      <c r="A1540" s="140" t="s">
        <v>520</v>
      </c>
      <c r="B1540" s="139">
        <v>1</v>
      </c>
      <c r="C1540" s="140" t="s">
        <v>18</v>
      </c>
      <c r="D1540" s="140" t="s">
        <v>19</v>
      </c>
      <c r="E1540" s="139">
        <v>9.3799999999999994E-2</v>
      </c>
      <c r="F1540" s="139">
        <v>-0.71199999999999997</v>
      </c>
      <c r="G1540" s="139">
        <v>1.9349999999999999E-4</v>
      </c>
      <c r="H1540" s="139">
        <v>0.38151000000000002</v>
      </c>
      <c r="I1540" s="139">
        <v>1.4999999999999999E-4</v>
      </c>
      <c r="J1540" s="139">
        <v>1.3181</v>
      </c>
      <c r="K1540" s="140" t="s">
        <v>521</v>
      </c>
      <c r="L1540" s="139">
        <v>1</v>
      </c>
    </row>
    <row r="1541" spans="1:12" ht="13.5" hidden="1" customHeight="1">
      <c r="A1541" s="140" t="s">
        <v>520</v>
      </c>
      <c r="B1541" s="139">
        <v>1.5</v>
      </c>
      <c r="C1541" s="140" t="s">
        <v>18</v>
      </c>
      <c r="D1541" s="140" t="s">
        <v>19</v>
      </c>
      <c r="E1541" s="139">
        <v>9.3799999999999994E-2</v>
      </c>
      <c r="F1541" s="139">
        <v>-5.8500000000000003E-2</v>
      </c>
      <c r="G1541" s="139">
        <v>1.9349999999999999E-4</v>
      </c>
      <c r="H1541" s="139">
        <v>0.38151000000000002</v>
      </c>
      <c r="I1541" s="139">
        <v>2.3000000000000001E-4</v>
      </c>
      <c r="J1541" s="139">
        <v>1.51783</v>
      </c>
      <c r="K1541" s="140" t="s">
        <v>521</v>
      </c>
      <c r="L1541" s="139">
        <v>1.5</v>
      </c>
    </row>
    <row r="1542" spans="1:12" ht="13.5" hidden="1" customHeight="1">
      <c r="A1542" s="140" t="s">
        <v>520</v>
      </c>
      <c r="B1542" s="139">
        <v>2</v>
      </c>
      <c r="C1542" s="140" t="s">
        <v>18</v>
      </c>
      <c r="D1542" s="140" t="s">
        <v>19</v>
      </c>
      <c r="E1542" s="139">
        <v>9.3799999999999994E-2</v>
      </c>
      <c r="F1542" s="139">
        <v>0.59499999999999997</v>
      </c>
      <c r="G1542" s="139">
        <v>1.9349999999999999E-4</v>
      </c>
      <c r="H1542" s="139">
        <v>0.38151000000000002</v>
      </c>
      <c r="I1542" s="139">
        <v>3.6999999999999999E-4</v>
      </c>
      <c r="J1542" s="139">
        <v>1.4269700000000001</v>
      </c>
      <c r="K1542" s="140" t="s">
        <v>521</v>
      </c>
      <c r="L1542" s="139">
        <v>2</v>
      </c>
    </row>
    <row r="1543" spans="1:12" ht="13.5" hidden="1" customHeight="1">
      <c r="A1543" s="140" t="s">
        <v>520</v>
      </c>
      <c r="B1543" s="139">
        <v>2.5</v>
      </c>
      <c r="C1543" s="140" t="s">
        <v>18</v>
      </c>
      <c r="D1543" s="140" t="s">
        <v>19</v>
      </c>
      <c r="E1543" s="139">
        <v>9.3799999999999994E-2</v>
      </c>
      <c r="F1543" s="139">
        <v>1.2484999999999999</v>
      </c>
      <c r="G1543" s="139">
        <v>1.9349999999999999E-4</v>
      </c>
      <c r="H1543" s="139">
        <v>0.38151000000000002</v>
      </c>
      <c r="I1543" s="139">
        <v>5.0000000000000001E-4</v>
      </c>
      <c r="J1543" s="139">
        <v>1.11337</v>
      </c>
      <c r="K1543" s="140" t="s">
        <v>521</v>
      </c>
      <c r="L1543" s="139">
        <v>2.5</v>
      </c>
    </row>
    <row r="1544" spans="1:12" ht="13.5" hidden="1" customHeight="1">
      <c r="A1544" s="140" t="s">
        <v>520</v>
      </c>
      <c r="B1544" s="139">
        <v>3</v>
      </c>
      <c r="C1544" s="140" t="s">
        <v>18</v>
      </c>
      <c r="D1544" s="140" t="s">
        <v>19</v>
      </c>
      <c r="E1544" s="139">
        <v>9.3799999999999994E-2</v>
      </c>
      <c r="F1544" s="139">
        <v>1.9019999999999999</v>
      </c>
      <c r="G1544" s="139">
        <v>1.9349999999999999E-4</v>
      </c>
      <c r="H1544" s="139">
        <v>0.38151000000000002</v>
      </c>
      <c r="I1544" s="139">
        <v>6.3000000000000003E-4</v>
      </c>
      <c r="J1544" s="139">
        <v>0.71860999999999997</v>
      </c>
      <c r="K1544" s="140" t="s">
        <v>521</v>
      </c>
      <c r="L1544" s="139">
        <v>3</v>
      </c>
    </row>
    <row r="1545" spans="1:12" ht="13.5" hidden="1" customHeight="1">
      <c r="A1545" s="140" t="s">
        <v>520</v>
      </c>
      <c r="B1545" s="139">
        <v>3.5</v>
      </c>
      <c r="C1545" s="140" t="s">
        <v>18</v>
      </c>
      <c r="D1545" s="140" t="s">
        <v>19</v>
      </c>
      <c r="E1545" s="139">
        <v>9.3799999999999994E-2</v>
      </c>
      <c r="F1545" s="139">
        <v>2.5554999999999999</v>
      </c>
      <c r="G1545" s="139">
        <v>1.9349999999999999E-4</v>
      </c>
      <c r="H1545" s="139">
        <v>0.38151000000000002</v>
      </c>
      <c r="I1545" s="139">
        <v>7.6999999999999996E-4</v>
      </c>
      <c r="J1545" s="139">
        <v>-2.8999999999999998E-3</v>
      </c>
      <c r="K1545" s="140" t="s">
        <v>521</v>
      </c>
      <c r="L1545" s="139">
        <v>3.5</v>
      </c>
    </row>
    <row r="1546" spans="1:12" ht="13.5" hidden="1" customHeight="1">
      <c r="A1546" s="140" t="s">
        <v>520</v>
      </c>
      <c r="B1546" s="139">
        <v>4</v>
      </c>
      <c r="C1546" s="140" t="s">
        <v>18</v>
      </c>
      <c r="D1546" s="140" t="s">
        <v>19</v>
      </c>
      <c r="E1546" s="139">
        <v>9.3799999999999994E-2</v>
      </c>
      <c r="F1546" s="139">
        <v>3.2090000000000001</v>
      </c>
      <c r="G1546" s="139">
        <v>1.9349999999999999E-4</v>
      </c>
      <c r="H1546" s="139">
        <v>0.38151000000000002</v>
      </c>
      <c r="I1546" s="139">
        <v>8.9999999999999998E-4</v>
      </c>
      <c r="J1546" s="139">
        <v>-1.0511600000000001</v>
      </c>
      <c r="K1546" s="140" t="s">
        <v>521</v>
      </c>
      <c r="L1546" s="139">
        <v>4</v>
      </c>
    </row>
    <row r="1547" spans="1:12" ht="13.5" hidden="1" customHeight="1">
      <c r="A1547" s="140" t="s">
        <v>520</v>
      </c>
      <c r="B1547" s="139">
        <v>0</v>
      </c>
      <c r="C1547" s="140" t="s">
        <v>18</v>
      </c>
      <c r="D1547" s="140" t="s">
        <v>19</v>
      </c>
      <c r="E1547" s="139">
        <v>-0.13600000000000001</v>
      </c>
      <c r="F1547" s="139">
        <v>-2.8047</v>
      </c>
      <c r="G1547" s="139">
        <v>-2.6600000000000001E-4</v>
      </c>
      <c r="H1547" s="139">
        <v>0.28472999999999998</v>
      </c>
      <c r="I1547" s="139">
        <v>-2.7999999999999998E-4</v>
      </c>
      <c r="J1547" s="139">
        <v>-1.8140799999999999</v>
      </c>
      <c r="K1547" s="140" t="s">
        <v>521</v>
      </c>
      <c r="L1547" s="139">
        <v>0</v>
      </c>
    </row>
    <row r="1548" spans="1:12" ht="13.5" hidden="1" customHeight="1">
      <c r="A1548" s="140" t="s">
        <v>520</v>
      </c>
      <c r="B1548" s="139">
        <v>0.5</v>
      </c>
      <c r="C1548" s="140" t="s">
        <v>18</v>
      </c>
      <c r="D1548" s="140" t="s">
        <v>19</v>
      </c>
      <c r="E1548" s="139">
        <v>-0.13600000000000001</v>
      </c>
      <c r="F1548" s="139">
        <v>-2.1511999999999998</v>
      </c>
      <c r="G1548" s="139">
        <v>-2.6600000000000001E-4</v>
      </c>
      <c r="H1548" s="139">
        <v>0.28472999999999998</v>
      </c>
      <c r="I1548" s="139">
        <v>-3.1E-4</v>
      </c>
      <c r="J1548" s="139">
        <v>-0.57508999999999999</v>
      </c>
      <c r="K1548" s="140" t="s">
        <v>521</v>
      </c>
      <c r="L1548" s="139">
        <v>0.5</v>
      </c>
    </row>
    <row r="1549" spans="1:12" ht="13.5" hidden="1" customHeight="1">
      <c r="A1549" s="140" t="s">
        <v>520</v>
      </c>
      <c r="B1549" s="139">
        <v>1</v>
      </c>
      <c r="C1549" s="140" t="s">
        <v>18</v>
      </c>
      <c r="D1549" s="140" t="s">
        <v>19</v>
      </c>
      <c r="E1549" s="139">
        <v>-0.13600000000000001</v>
      </c>
      <c r="F1549" s="139">
        <v>-1.4977</v>
      </c>
      <c r="G1549" s="139">
        <v>-2.6600000000000001E-4</v>
      </c>
      <c r="H1549" s="139">
        <v>0.28472999999999998</v>
      </c>
      <c r="I1549" s="139">
        <v>-3.3E-4</v>
      </c>
      <c r="J1549" s="139">
        <v>0.33346999999999999</v>
      </c>
      <c r="K1549" s="140" t="s">
        <v>521</v>
      </c>
      <c r="L1549" s="139">
        <v>1</v>
      </c>
    </row>
    <row r="1550" spans="1:12" ht="13.5" hidden="1" customHeight="1">
      <c r="A1550" s="140" t="s">
        <v>520</v>
      </c>
      <c r="B1550" s="139">
        <v>1.5</v>
      </c>
      <c r="C1550" s="140" t="s">
        <v>18</v>
      </c>
      <c r="D1550" s="140" t="s">
        <v>19</v>
      </c>
      <c r="E1550" s="139">
        <v>-0.13600000000000001</v>
      </c>
      <c r="F1550" s="139">
        <v>-0.84419999999999995</v>
      </c>
      <c r="G1550" s="139">
        <v>-2.6600000000000001E-4</v>
      </c>
      <c r="H1550" s="139">
        <v>0.28472999999999998</v>
      </c>
      <c r="I1550" s="139">
        <v>-3.6000000000000002E-4</v>
      </c>
      <c r="J1550" s="139">
        <v>0.88885000000000003</v>
      </c>
      <c r="K1550" s="140" t="s">
        <v>521</v>
      </c>
      <c r="L1550" s="139">
        <v>1.5</v>
      </c>
    </row>
    <row r="1551" spans="1:12" ht="13.5" hidden="1" customHeight="1">
      <c r="A1551" s="140" t="s">
        <v>520</v>
      </c>
      <c r="B1551" s="139">
        <v>2</v>
      </c>
      <c r="C1551" s="140" t="s">
        <v>18</v>
      </c>
      <c r="D1551" s="140" t="s">
        <v>19</v>
      </c>
      <c r="E1551" s="139">
        <v>-0.13600000000000001</v>
      </c>
      <c r="F1551" s="139">
        <v>-0.19070000000000001</v>
      </c>
      <c r="G1551" s="139">
        <v>-2.6600000000000001E-4</v>
      </c>
      <c r="H1551" s="139">
        <v>0.28472999999999998</v>
      </c>
      <c r="I1551" s="139">
        <v>-4.2999999999999999E-4</v>
      </c>
      <c r="J1551" s="139">
        <v>1.11748</v>
      </c>
      <c r="K1551" s="140" t="s">
        <v>521</v>
      </c>
      <c r="L1551" s="139">
        <v>2</v>
      </c>
    </row>
    <row r="1552" spans="1:12" ht="13.5" hidden="1" customHeight="1">
      <c r="A1552" s="140" t="s">
        <v>520</v>
      </c>
      <c r="B1552" s="139">
        <v>2.5</v>
      </c>
      <c r="C1552" s="140" t="s">
        <v>18</v>
      </c>
      <c r="D1552" s="140" t="s">
        <v>19</v>
      </c>
      <c r="E1552" s="139">
        <v>-0.13600000000000001</v>
      </c>
      <c r="F1552" s="139">
        <v>0.46279999999999999</v>
      </c>
      <c r="G1552" s="139">
        <v>-2.6600000000000001E-4</v>
      </c>
      <c r="H1552" s="139">
        <v>0.28472999999999998</v>
      </c>
      <c r="I1552" s="139">
        <v>-5.1999999999999995E-4</v>
      </c>
      <c r="J1552" s="139">
        <v>0.91571000000000002</v>
      </c>
      <c r="K1552" s="140" t="s">
        <v>521</v>
      </c>
      <c r="L1552" s="139">
        <v>2.5</v>
      </c>
    </row>
    <row r="1553" spans="1:12" ht="13.5" hidden="1" customHeight="1">
      <c r="A1553" s="140" t="s">
        <v>520</v>
      </c>
      <c r="B1553" s="139">
        <v>3</v>
      </c>
      <c r="C1553" s="140" t="s">
        <v>18</v>
      </c>
      <c r="D1553" s="140" t="s">
        <v>19</v>
      </c>
      <c r="E1553" s="139">
        <v>-0.13600000000000001</v>
      </c>
      <c r="F1553" s="139">
        <v>1.1163000000000001</v>
      </c>
      <c r="G1553" s="139">
        <v>-2.6600000000000001E-4</v>
      </c>
      <c r="H1553" s="139">
        <v>0.28472999999999998</v>
      </c>
      <c r="I1553" s="139">
        <v>-6.0999999999999997E-4</v>
      </c>
      <c r="J1553" s="139">
        <v>0.12809000000000001</v>
      </c>
      <c r="K1553" s="140" t="s">
        <v>521</v>
      </c>
      <c r="L1553" s="139">
        <v>3</v>
      </c>
    </row>
    <row r="1554" spans="1:12" ht="13.5" hidden="1" customHeight="1">
      <c r="A1554" s="140" t="s">
        <v>520</v>
      </c>
      <c r="B1554" s="139">
        <v>3.5</v>
      </c>
      <c r="C1554" s="140" t="s">
        <v>18</v>
      </c>
      <c r="D1554" s="140" t="s">
        <v>19</v>
      </c>
      <c r="E1554" s="139">
        <v>-0.13600000000000001</v>
      </c>
      <c r="F1554" s="139">
        <v>1.7698</v>
      </c>
      <c r="G1554" s="139">
        <v>-2.6600000000000001E-4</v>
      </c>
      <c r="H1554" s="139">
        <v>0.28472999999999998</v>
      </c>
      <c r="I1554" s="139">
        <v>-6.9999999999999999E-4</v>
      </c>
      <c r="J1554" s="139">
        <v>-0.98629</v>
      </c>
      <c r="K1554" s="140" t="s">
        <v>521</v>
      </c>
      <c r="L1554" s="139">
        <v>3.5</v>
      </c>
    </row>
    <row r="1555" spans="1:12" ht="13.5" hidden="1" customHeight="1">
      <c r="A1555" s="140" t="s">
        <v>520</v>
      </c>
      <c r="B1555" s="139">
        <v>4</v>
      </c>
      <c r="C1555" s="140" t="s">
        <v>18</v>
      </c>
      <c r="D1555" s="140" t="s">
        <v>19</v>
      </c>
      <c r="E1555" s="139">
        <v>-0.13600000000000001</v>
      </c>
      <c r="F1555" s="139">
        <v>2.4232999999999998</v>
      </c>
      <c r="G1555" s="139">
        <v>-2.6600000000000001E-4</v>
      </c>
      <c r="H1555" s="139">
        <v>0.28472999999999998</v>
      </c>
      <c r="I1555" s="139">
        <v>-7.9000000000000001E-4</v>
      </c>
      <c r="J1555" s="139">
        <v>-2.4274200000000001</v>
      </c>
      <c r="K1555" s="140" t="s">
        <v>521</v>
      </c>
      <c r="L1555" s="139">
        <v>4</v>
      </c>
    </row>
    <row r="1556" spans="1:12" ht="13.5" hidden="1" customHeight="1">
      <c r="A1556" s="140" t="s">
        <v>522</v>
      </c>
      <c r="B1556" s="139">
        <v>0</v>
      </c>
      <c r="C1556" s="140" t="s">
        <v>18</v>
      </c>
      <c r="D1556" s="140" t="s">
        <v>19</v>
      </c>
      <c r="E1556" s="139">
        <v>-6.1000000000000004E-3</v>
      </c>
      <c r="F1556" s="139">
        <v>-3.6787999999999998</v>
      </c>
      <c r="G1556" s="139">
        <v>1.1010000000000001E-4</v>
      </c>
      <c r="H1556" s="139">
        <v>-4.4799999999999996E-3</v>
      </c>
      <c r="I1556" s="139">
        <v>3.2000000000000003E-4</v>
      </c>
      <c r="J1556" s="139">
        <v>-1.8652200000000001</v>
      </c>
      <c r="K1556" s="140" t="s">
        <v>523</v>
      </c>
      <c r="L1556" s="139">
        <v>0</v>
      </c>
    </row>
    <row r="1557" spans="1:12" ht="13.5" hidden="1" customHeight="1">
      <c r="A1557" s="140" t="s">
        <v>522</v>
      </c>
      <c r="B1557" s="139">
        <v>0.5</v>
      </c>
      <c r="C1557" s="140" t="s">
        <v>18</v>
      </c>
      <c r="D1557" s="140" t="s">
        <v>19</v>
      </c>
      <c r="E1557" s="139">
        <v>-6.1000000000000004E-3</v>
      </c>
      <c r="F1557" s="139">
        <v>-3.0253000000000001</v>
      </c>
      <c r="G1557" s="139">
        <v>1.1010000000000001E-4</v>
      </c>
      <c r="H1557" s="139">
        <v>-4.4799999999999996E-3</v>
      </c>
      <c r="I1557" s="139">
        <v>3.3E-4</v>
      </c>
      <c r="J1557" s="139">
        <v>-0.18920000000000001</v>
      </c>
      <c r="K1557" s="140" t="s">
        <v>523</v>
      </c>
      <c r="L1557" s="139">
        <v>0.5</v>
      </c>
    </row>
    <row r="1558" spans="1:12" ht="13.5" hidden="1" customHeight="1">
      <c r="A1558" s="140" t="s">
        <v>522</v>
      </c>
      <c r="B1558" s="139">
        <v>1</v>
      </c>
      <c r="C1558" s="140" t="s">
        <v>18</v>
      </c>
      <c r="D1558" s="140" t="s">
        <v>19</v>
      </c>
      <c r="E1558" s="139">
        <v>-6.1000000000000004E-3</v>
      </c>
      <c r="F1558" s="139">
        <v>-2.3717999999999999</v>
      </c>
      <c r="G1558" s="139">
        <v>1.1010000000000001E-4</v>
      </c>
      <c r="H1558" s="139">
        <v>-4.4799999999999996E-3</v>
      </c>
      <c r="I1558" s="139">
        <v>3.3E-4</v>
      </c>
      <c r="J1558" s="139">
        <v>1.16008</v>
      </c>
      <c r="K1558" s="140" t="s">
        <v>523</v>
      </c>
      <c r="L1558" s="139">
        <v>1</v>
      </c>
    </row>
    <row r="1559" spans="1:12" ht="13.5" hidden="1" customHeight="1">
      <c r="A1559" s="140" t="s">
        <v>522</v>
      </c>
      <c r="B1559" s="139">
        <v>1.5</v>
      </c>
      <c r="C1559" s="140" t="s">
        <v>18</v>
      </c>
      <c r="D1559" s="140" t="s">
        <v>19</v>
      </c>
      <c r="E1559" s="139">
        <v>-6.1000000000000004E-3</v>
      </c>
      <c r="F1559" s="139">
        <v>-1.7182999999999999</v>
      </c>
      <c r="G1559" s="139">
        <v>1.1010000000000001E-4</v>
      </c>
      <c r="H1559" s="139">
        <v>-4.4799999999999996E-3</v>
      </c>
      <c r="I1559" s="139">
        <v>3.4000000000000002E-4</v>
      </c>
      <c r="J1559" s="139">
        <v>2.1825999999999999</v>
      </c>
      <c r="K1559" s="140" t="s">
        <v>523</v>
      </c>
      <c r="L1559" s="139">
        <v>1.5</v>
      </c>
    </row>
    <row r="1560" spans="1:12" ht="13.5" hidden="1" customHeight="1">
      <c r="A1560" s="140" t="s">
        <v>522</v>
      </c>
      <c r="B1560" s="139">
        <v>2</v>
      </c>
      <c r="C1560" s="140" t="s">
        <v>18</v>
      </c>
      <c r="D1560" s="140" t="s">
        <v>19</v>
      </c>
      <c r="E1560" s="139">
        <v>-6.1000000000000004E-3</v>
      </c>
      <c r="F1560" s="139">
        <v>-1.0648</v>
      </c>
      <c r="G1560" s="139">
        <v>1.1010000000000001E-4</v>
      </c>
      <c r="H1560" s="139">
        <v>-4.4799999999999996E-3</v>
      </c>
      <c r="I1560" s="139">
        <v>3.4000000000000002E-4</v>
      </c>
      <c r="J1560" s="139">
        <v>2.8783699999999999</v>
      </c>
      <c r="K1560" s="140" t="s">
        <v>523</v>
      </c>
      <c r="L1560" s="139">
        <v>2</v>
      </c>
    </row>
    <row r="1561" spans="1:12" ht="13.5" hidden="1" customHeight="1">
      <c r="A1561" s="140" t="s">
        <v>522</v>
      </c>
      <c r="B1561" s="139">
        <v>2.5</v>
      </c>
      <c r="C1561" s="140" t="s">
        <v>18</v>
      </c>
      <c r="D1561" s="140" t="s">
        <v>19</v>
      </c>
      <c r="E1561" s="139">
        <v>-6.1000000000000004E-3</v>
      </c>
      <c r="F1561" s="139">
        <v>-0.4113</v>
      </c>
      <c r="G1561" s="139">
        <v>1.1010000000000001E-4</v>
      </c>
      <c r="H1561" s="139">
        <v>-4.4799999999999996E-3</v>
      </c>
      <c r="I1561" s="139">
        <v>3.4000000000000002E-4</v>
      </c>
      <c r="J1561" s="139">
        <v>3.2473999999999998</v>
      </c>
      <c r="K1561" s="140" t="s">
        <v>523</v>
      </c>
      <c r="L1561" s="139">
        <v>2.5</v>
      </c>
    </row>
    <row r="1562" spans="1:12" ht="13.5" hidden="1" customHeight="1">
      <c r="A1562" s="140" t="s">
        <v>522</v>
      </c>
      <c r="B1562" s="139">
        <v>3</v>
      </c>
      <c r="C1562" s="140" t="s">
        <v>18</v>
      </c>
      <c r="D1562" s="140" t="s">
        <v>19</v>
      </c>
      <c r="E1562" s="139">
        <v>-6.1000000000000004E-3</v>
      </c>
      <c r="F1562" s="139">
        <v>0.2422</v>
      </c>
      <c r="G1562" s="139">
        <v>1.1010000000000001E-4</v>
      </c>
      <c r="H1562" s="139">
        <v>-4.4799999999999996E-3</v>
      </c>
      <c r="I1562" s="139">
        <v>3.5E-4</v>
      </c>
      <c r="J1562" s="139">
        <v>3.2921200000000002</v>
      </c>
      <c r="K1562" s="140" t="s">
        <v>523</v>
      </c>
      <c r="L1562" s="139">
        <v>3</v>
      </c>
    </row>
    <row r="1563" spans="1:12" ht="13.5" hidden="1" customHeight="1">
      <c r="A1563" s="140" t="s">
        <v>522</v>
      </c>
      <c r="B1563" s="139">
        <v>3.5</v>
      </c>
      <c r="C1563" s="140" t="s">
        <v>18</v>
      </c>
      <c r="D1563" s="140" t="s">
        <v>19</v>
      </c>
      <c r="E1563" s="139">
        <v>-6.1000000000000004E-3</v>
      </c>
      <c r="F1563" s="139">
        <v>0.89570000000000005</v>
      </c>
      <c r="G1563" s="139">
        <v>1.1010000000000001E-4</v>
      </c>
      <c r="H1563" s="139">
        <v>-4.4799999999999996E-3</v>
      </c>
      <c r="I1563" s="139">
        <v>3.8000000000000002E-4</v>
      </c>
      <c r="J1563" s="139">
        <v>3.2270599999999998</v>
      </c>
      <c r="K1563" s="140" t="s">
        <v>523</v>
      </c>
      <c r="L1563" s="139">
        <v>3.5</v>
      </c>
    </row>
    <row r="1564" spans="1:12" ht="13.5" hidden="1" customHeight="1">
      <c r="A1564" s="140" t="s">
        <v>522</v>
      </c>
      <c r="B1564" s="139">
        <v>4</v>
      </c>
      <c r="C1564" s="140" t="s">
        <v>18</v>
      </c>
      <c r="D1564" s="140" t="s">
        <v>19</v>
      </c>
      <c r="E1564" s="139">
        <v>-6.1000000000000004E-3</v>
      </c>
      <c r="F1564" s="139">
        <v>1.5491999999999999</v>
      </c>
      <c r="G1564" s="139">
        <v>1.1010000000000001E-4</v>
      </c>
      <c r="H1564" s="139">
        <v>-4.4799999999999996E-3</v>
      </c>
      <c r="I1564" s="139">
        <v>4.0999999999999999E-4</v>
      </c>
      <c r="J1564" s="139">
        <v>2.8564400000000001</v>
      </c>
      <c r="K1564" s="140" t="s">
        <v>523</v>
      </c>
      <c r="L1564" s="139">
        <v>4</v>
      </c>
    </row>
    <row r="1565" spans="1:12" ht="13.5" hidden="1" customHeight="1">
      <c r="A1565" s="140" t="s">
        <v>522</v>
      </c>
      <c r="B1565" s="139">
        <v>4.5</v>
      </c>
      <c r="C1565" s="140" t="s">
        <v>18</v>
      </c>
      <c r="D1565" s="140" t="s">
        <v>19</v>
      </c>
      <c r="E1565" s="139">
        <v>-6.1000000000000004E-3</v>
      </c>
      <c r="F1565" s="139">
        <v>2.2027000000000001</v>
      </c>
      <c r="G1565" s="139">
        <v>1.1010000000000001E-4</v>
      </c>
      <c r="H1565" s="139">
        <v>-4.4799999999999996E-3</v>
      </c>
      <c r="I1565" s="139">
        <v>4.4000000000000002E-4</v>
      </c>
      <c r="J1565" s="139">
        <v>2.1590699999999998</v>
      </c>
      <c r="K1565" s="140" t="s">
        <v>523</v>
      </c>
      <c r="L1565" s="139">
        <v>4.5</v>
      </c>
    </row>
    <row r="1566" spans="1:12" ht="13.5" hidden="1" customHeight="1">
      <c r="A1566" s="140" t="s">
        <v>522</v>
      </c>
      <c r="B1566" s="139">
        <v>5</v>
      </c>
      <c r="C1566" s="140" t="s">
        <v>18</v>
      </c>
      <c r="D1566" s="140" t="s">
        <v>19</v>
      </c>
      <c r="E1566" s="139">
        <v>-6.1000000000000004E-3</v>
      </c>
      <c r="F1566" s="139">
        <v>2.8561999999999999</v>
      </c>
      <c r="G1566" s="139">
        <v>1.1010000000000001E-4</v>
      </c>
      <c r="H1566" s="139">
        <v>-4.4799999999999996E-3</v>
      </c>
      <c r="I1566" s="139">
        <v>4.6999999999999999E-4</v>
      </c>
      <c r="J1566" s="139">
        <v>1.13496</v>
      </c>
      <c r="K1566" s="140" t="s">
        <v>523</v>
      </c>
      <c r="L1566" s="139">
        <v>5</v>
      </c>
    </row>
    <row r="1567" spans="1:12" ht="13.5" hidden="1" customHeight="1">
      <c r="A1567" s="140" t="s">
        <v>522</v>
      </c>
      <c r="B1567" s="139">
        <v>5.5</v>
      </c>
      <c r="C1567" s="140" t="s">
        <v>18</v>
      </c>
      <c r="D1567" s="140" t="s">
        <v>19</v>
      </c>
      <c r="E1567" s="139">
        <v>-6.1000000000000004E-3</v>
      </c>
      <c r="F1567" s="139">
        <v>3.5097</v>
      </c>
      <c r="G1567" s="139">
        <v>1.1010000000000001E-4</v>
      </c>
      <c r="H1567" s="139">
        <v>-4.4799999999999996E-3</v>
      </c>
      <c r="I1567" s="139">
        <v>5.0000000000000001E-4</v>
      </c>
      <c r="J1567" s="139">
        <v>-0.21590999999999999</v>
      </c>
      <c r="K1567" s="140" t="s">
        <v>523</v>
      </c>
      <c r="L1567" s="139">
        <v>5.5</v>
      </c>
    </row>
    <row r="1568" spans="1:12" ht="13.5" hidden="1" customHeight="1">
      <c r="A1568" s="140" t="s">
        <v>522</v>
      </c>
      <c r="B1568" s="139">
        <v>6</v>
      </c>
      <c r="C1568" s="140" t="s">
        <v>18</v>
      </c>
      <c r="D1568" s="140" t="s">
        <v>19</v>
      </c>
      <c r="E1568" s="139">
        <v>-6.1000000000000004E-3</v>
      </c>
      <c r="F1568" s="139">
        <v>4.1631999999999998</v>
      </c>
      <c r="G1568" s="139">
        <v>1.1010000000000001E-4</v>
      </c>
      <c r="H1568" s="139">
        <v>-4.4799999999999996E-3</v>
      </c>
      <c r="I1568" s="139">
        <v>5.1999999999999995E-4</v>
      </c>
      <c r="J1568" s="139">
        <v>-1.8935299999999999</v>
      </c>
      <c r="K1568" s="140" t="s">
        <v>523</v>
      </c>
      <c r="L1568" s="139">
        <v>6</v>
      </c>
    </row>
    <row r="1569" spans="1:12" ht="13.5" hidden="1" customHeight="1">
      <c r="A1569" s="140" t="s">
        <v>522</v>
      </c>
      <c r="B1569" s="139">
        <v>0</v>
      </c>
      <c r="C1569" s="140" t="s">
        <v>18</v>
      </c>
      <c r="D1569" s="140" t="s">
        <v>19</v>
      </c>
      <c r="E1569" s="139">
        <v>-0.25069999999999998</v>
      </c>
      <c r="F1569" s="139">
        <v>-4.16</v>
      </c>
      <c r="G1569" s="139">
        <v>-6.1680000000000006E-5</v>
      </c>
      <c r="H1569" s="139">
        <v>-1.882E-2</v>
      </c>
      <c r="I1569" s="139">
        <v>3.3949999999999999E-5</v>
      </c>
      <c r="J1569" s="139">
        <v>-3.3275999999999999</v>
      </c>
      <c r="K1569" s="140" t="s">
        <v>523</v>
      </c>
      <c r="L1569" s="139">
        <v>0</v>
      </c>
    </row>
    <row r="1570" spans="1:12" ht="13.5" hidden="1" customHeight="1">
      <c r="A1570" s="140" t="s">
        <v>522</v>
      </c>
      <c r="B1570" s="139">
        <v>0.5</v>
      </c>
      <c r="C1570" s="140" t="s">
        <v>18</v>
      </c>
      <c r="D1570" s="140" t="s">
        <v>19</v>
      </c>
      <c r="E1570" s="139">
        <v>-0.25069999999999998</v>
      </c>
      <c r="F1570" s="139">
        <v>-3.5065</v>
      </c>
      <c r="G1570" s="139">
        <v>-6.1680000000000006E-5</v>
      </c>
      <c r="H1570" s="139">
        <v>-1.882E-2</v>
      </c>
      <c r="I1570" s="139">
        <v>2.991E-5</v>
      </c>
      <c r="J1570" s="139">
        <v>-1.4109700000000001</v>
      </c>
      <c r="K1570" s="140" t="s">
        <v>523</v>
      </c>
      <c r="L1570" s="139">
        <v>0.5</v>
      </c>
    </row>
    <row r="1571" spans="1:12" ht="13.5" hidden="1" customHeight="1">
      <c r="A1571" s="140" t="s">
        <v>522</v>
      </c>
      <c r="B1571" s="139">
        <v>1</v>
      </c>
      <c r="C1571" s="140" t="s">
        <v>18</v>
      </c>
      <c r="D1571" s="140" t="s">
        <v>19</v>
      </c>
      <c r="E1571" s="139">
        <v>-0.25069999999999998</v>
      </c>
      <c r="F1571" s="139">
        <v>-2.8530000000000002</v>
      </c>
      <c r="G1571" s="139">
        <v>-6.1680000000000006E-5</v>
      </c>
      <c r="H1571" s="139">
        <v>-1.882E-2</v>
      </c>
      <c r="I1571" s="139">
        <v>2.588E-5</v>
      </c>
      <c r="J1571" s="139">
        <v>0.17891000000000001</v>
      </c>
      <c r="K1571" s="140" t="s">
        <v>523</v>
      </c>
      <c r="L1571" s="139">
        <v>1</v>
      </c>
    </row>
    <row r="1572" spans="1:12" ht="13.5" hidden="1" customHeight="1">
      <c r="A1572" s="140" t="s">
        <v>522</v>
      </c>
      <c r="B1572" s="139">
        <v>1.5</v>
      </c>
      <c r="C1572" s="140" t="s">
        <v>18</v>
      </c>
      <c r="D1572" s="140" t="s">
        <v>19</v>
      </c>
      <c r="E1572" s="139">
        <v>-0.25069999999999998</v>
      </c>
      <c r="F1572" s="139">
        <v>-2.1995</v>
      </c>
      <c r="G1572" s="139">
        <v>-6.1680000000000006E-5</v>
      </c>
      <c r="H1572" s="139">
        <v>-1.882E-2</v>
      </c>
      <c r="I1572" s="139">
        <v>2.1840000000000001E-5</v>
      </c>
      <c r="J1572" s="139">
        <v>1.44204</v>
      </c>
      <c r="K1572" s="140" t="s">
        <v>523</v>
      </c>
      <c r="L1572" s="139">
        <v>1.5</v>
      </c>
    </row>
    <row r="1573" spans="1:12" ht="13.5" hidden="1" customHeight="1">
      <c r="A1573" s="140" t="s">
        <v>522</v>
      </c>
      <c r="B1573" s="139">
        <v>2</v>
      </c>
      <c r="C1573" s="140" t="s">
        <v>18</v>
      </c>
      <c r="D1573" s="140" t="s">
        <v>19</v>
      </c>
      <c r="E1573" s="139">
        <v>-0.25069999999999998</v>
      </c>
      <c r="F1573" s="139">
        <v>-1.546</v>
      </c>
      <c r="G1573" s="139">
        <v>-6.1680000000000006E-5</v>
      </c>
      <c r="H1573" s="139">
        <v>-1.882E-2</v>
      </c>
      <c r="I1573" s="139">
        <v>1.7799999999999999E-5</v>
      </c>
      <c r="J1573" s="139">
        <v>2.3784200000000002</v>
      </c>
      <c r="K1573" s="140" t="s">
        <v>523</v>
      </c>
      <c r="L1573" s="139">
        <v>2</v>
      </c>
    </row>
    <row r="1574" spans="1:12" ht="13.5" hidden="1" customHeight="1">
      <c r="A1574" s="140" t="s">
        <v>522</v>
      </c>
      <c r="B1574" s="139">
        <v>2.5</v>
      </c>
      <c r="C1574" s="140" t="s">
        <v>18</v>
      </c>
      <c r="D1574" s="140" t="s">
        <v>19</v>
      </c>
      <c r="E1574" s="139">
        <v>-0.25069999999999998</v>
      </c>
      <c r="F1574" s="139">
        <v>-0.89249999999999996</v>
      </c>
      <c r="G1574" s="139">
        <v>-6.1680000000000006E-5</v>
      </c>
      <c r="H1574" s="139">
        <v>-1.882E-2</v>
      </c>
      <c r="I1574" s="139">
        <v>-3.5580000000000002E-5</v>
      </c>
      <c r="J1574" s="139">
        <v>2.9880499999999999</v>
      </c>
      <c r="K1574" s="140" t="s">
        <v>523</v>
      </c>
      <c r="L1574" s="139">
        <v>2.5</v>
      </c>
    </row>
    <row r="1575" spans="1:12" ht="13.5" hidden="1" customHeight="1">
      <c r="A1575" s="140" t="s">
        <v>522</v>
      </c>
      <c r="B1575" s="139">
        <v>3</v>
      </c>
      <c r="C1575" s="140" t="s">
        <v>18</v>
      </c>
      <c r="D1575" s="140" t="s">
        <v>19</v>
      </c>
      <c r="E1575" s="139">
        <v>-0.25069999999999998</v>
      </c>
      <c r="F1575" s="139">
        <v>-0.23899999999999999</v>
      </c>
      <c r="G1575" s="139">
        <v>-6.1680000000000006E-5</v>
      </c>
      <c r="H1575" s="139">
        <v>-1.882E-2</v>
      </c>
      <c r="I1575" s="139">
        <v>-9.0630000000000005E-5</v>
      </c>
      <c r="J1575" s="139">
        <v>3.2709299999999999</v>
      </c>
      <c r="K1575" s="140" t="s">
        <v>523</v>
      </c>
      <c r="L1575" s="139">
        <v>3</v>
      </c>
    </row>
    <row r="1576" spans="1:12" ht="13.5" hidden="1" customHeight="1">
      <c r="A1576" s="140" t="s">
        <v>522</v>
      </c>
      <c r="B1576" s="139">
        <v>3.5</v>
      </c>
      <c r="C1576" s="140" t="s">
        <v>18</v>
      </c>
      <c r="D1576" s="140" t="s">
        <v>19</v>
      </c>
      <c r="E1576" s="139">
        <v>-0.25069999999999998</v>
      </c>
      <c r="F1576" s="139">
        <v>0.41449999999999998</v>
      </c>
      <c r="G1576" s="139">
        <v>-6.1680000000000006E-5</v>
      </c>
      <c r="H1576" s="139">
        <v>-1.882E-2</v>
      </c>
      <c r="I1576" s="139">
        <v>-1.4999999999999999E-4</v>
      </c>
      <c r="J1576" s="139">
        <v>3.0051899999999998</v>
      </c>
      <c r="K1576" s="140" t="s">
        <v>523</v>
      </c>
      <c r="L1576" s="139">
        <v>3.5</v>
      </c>
    </row>
    <row r="1577" spans="1:12" ht="13.5" hidden="1" customHeight="1">
      <c r="A1577" s="140" t="s">
        <v>522</v>
      </c>
      <c r="B1577" s="139">
        <v>4</v>
      </c>
      <c r="C1577" s="140" t="s">
        <v>18</v>
      </c>
      <c r="D1577" s="140" t="s">
        <v>19</v>
      </c>
      <c r="E1577" s="139">
        <v>-0.25069999999999998</v>
      </c>
      <c r="F1577" s="139">
        <v>1.0680000000000001</v>
      </c>
      <c r="G1577" s="139">
        <v>-6.1680000000000006E-5</v>
      </c>
      <c r="H1577" s="139">
        <v>-1.882E-2</v>
      </c>
      <c r="I1577" s="139">
        <v>-2.0000000000000001E-4</v>
      </c>
      <c r="J1577" s="139">
        <v>2.3939599999999999</v>
      </c>
      <c r="K1577" s="140" t="s">
        <v>523</v>
      </c>
      <c r="L1577" s="139">
        <v>4</v>
      </c>
    </row>
    <row r="1578" spans="1:12" ht="13.5" hidden="1" customHeight="1">
      <c r="A1578" s="140" t="s">
        <v>522</v>
      </c>
      <c r="B1578" s="139">
        <v>4.5</v>
      </c>
      <c r="C1578" s="140" t="s">
        <v>18</v>
      </c>
      <c r="D1578" s="140" t="s">
        <v>19</v>
      </c>
      <c r="E1578" s="139">
        <v>-0.25069999999999998</v>
      </c>
      <c r="F1578" s="139">
        <v>1.7215</v>
      </c>
      <c r="G1578" s="139">
        <v>-6.1680000000000006E-5</v>
      </c>
      <c r="H1578" s="139">
        <v>-1.882E-2</v>
      </c>
      <c r="I1578" s="139">
        <v>-2.5999999999999998E-4</v>
      </c>
      <c r="J1578" s="139">
        <v>1.4559899999999999</v>
      </c>
      <c r="K1578" s="140" t="s">
        <v>523</v>
      </c>
      <c r="L1578" s="139">
        <v>4.5</v>
      </c>
    </row>
    <row r="1579" spans="1:12" ht="13.5" hidden="1" customHeight="1">
      <c r="A1579" s="140" t="s">
        <v>522</v>
      </c>
      <c r="B1579" s="139">
        <v>5</v>
      </c>
      <c r="C1579" s="140" t="s">
        <v>18</v>
      </c>
      <c r="D1579" s="140" t="s">
        <v>19</v>
      </c>
      <c r="E1579" s="139">
        <v>-0.25069999999999998</v>
      </c>
      <c r="F1579" s="139">
        <v>2.375</v>
      </c>
      <c r="G1579" s="139">
        <v>-6.1680000000000006E-5</v>
      </c>
      <c r="H1579" s="139">
        <v>-1.882E-2</v>
      </c>
      <c r="I1579" s="139">
        <v>-3.1E-4</v>
      </c>
      <c r="J1579" s="139">
        <v>0.19126000000000001</v>
      </c>
      <c r="K1579" s="140" t="s">
        <v>523</v>
      </c>
      <c r="L1579" s="139">
        <v>5</v>
      </c>
    </row>
    <row r="1580" spans="1:12" ht="13.5" hidden="1" customHeight="1">
      <c r="A1580" s="140" t="s">
        <v>522</v>
      </c>
      <c r="B1580" s="139">
        <v>5.5</v>
      </c>
      <c r="C1580" s="140" t="s">
        <v>18</v>
      </c>
      <c r="D1580" s="140" t="s">
        <v>19</v>
      </c>
      <c r="E1580" s="139">
        <v>-0.25069999999999998</v>
      </c>
      <c r="F1580" s="139">
        <v>3.0285000000000002</v>
      </c>
      <c r="G1580" s="139">
        <v>-6.1680000000000006E-5</v>
      </c>
      <c r="H1580" s="139">
        <v>-1.882E-2</v>
      </c>
      <c r="I1580" s="139">
        <v>-3.6999999999999999E-4</v>
      </c>
      <c r="J1580" s="139">
        <v>-1.40022</v>
      </c>
      <c r="K1580" s="140" t="s">
        <v>523</v>
      </c>
      <c r="L1580" s="139">
        <v>5.5</v>
      </c>
    </row>
    <row r="1581" spans="1:12" ht="13.5" hidden="1" customHeight="1">
      <c r="A1581" s="140" t="s">
        <v>522</v>
      </c>
      <c r="B1581" s="139">
        <v>6</v>
      </c>
      <c r="C1581" s="140" t="s">
        <v>18</v>
      </c>
      <c r="D1581" s="140" t="s">
        <v>19</v>
      </c>
      <c r="E1581" s="139">
        <v>-0.25069999999999998</v>
      </c>
      <c r="F1581" s="139">
        <v>3.6819999999999999</v>
      </c>
      <c r="G1581" s="139">
        <v>-6.1680000000000006E-5</v>
      </c>
      <c r="H1581" s="139">
        <v>-1.882E-2</v>
      </c>
      <c r="I1581" s="139">
        <v>-4.2000000000000002E-4</v>
      </c>
      <c r="J1581" s="139">
        <v>-3.3184399999999998</v>
      </c>
      <c r="K1581" s="140" t="s">
        <v>523</v>
      </c>
      <c r="L1581" s="139">
        <v>6</v>
      </c>
    </row>
    <row r="1582" spans="1:12" ht="13.5" hidden="1" customHeight="1">
      <c r="A1582" s="140" t="s">
        <v>524</v>
      </c>
      <c r="B1582" s="139">
        <v>0</v>
      </c>
      <c r="C1582" s="140" t="s">
        <v>18</v>
      </c>
      <c r="D1582" s="140" t="s">
        <v>19</v>
      </c>
      <c r="E1582" s="139">
        <v>0.1087</v>
      </c>
      <c r="F1582" s="139">
        <v>-1.9226000000000001</v>
      </c>
      <c r="G1582" s="139">
        <v>1.228E-4</v>
      </c>
      <c r="H1582" s="139">
        <v>-0.30836000000000002</v>
      </c>
      <c r="I1582" s="139">
        <v>4.8000000000000001E-4</v>
      </c>
      <c r="J1582" s="139">
        <v>3.9539999999999999E-2</v>
      </c>
      <c r="K1582" s="140" t="s">
        <v>525</v>
      </c>
      <c r="L1582" s="139">
        <v>0</v>
      </c>
    </row>
    <row r="1583" spans="1:12" ht="13.5" hidden="1" customHeight="1">
      <c r="A1583" s="140" t="s">
        <v>524</v>
      </c>
      <c r="B1583" s="139">
        <v>0.5</v>
      </c>
      <c r="C1583" s="140" t="s">
        <v>18</v>
      </c>
      <c r="D1583" s="140" t="s">
        <v>19</v>
      </c>
      <c r="E1583" s="139">
        <v>0.1087</v>
      </c>
      <c r="F1583" s="139">
        <v>-1.2690999999999999</v>
      </c>
      <c r="G1583" s="139">
        <v>1.228E-4</v>
      </c>
      <c r="H1583" s="139">
        <v>-0.30836000000000002</v>
      </c>
      <c r="I1583" s="139">
        <v>4.2000000000000002E-4</v>
      </c>
      <c r="J1583" s="139">
        <v>0.83745999999999998</v>
      </c>
      <c r="K1583" s="140" t="s">
        <v>525</v>
      </c>
      <c r="L1583" s="139">
        <v>0.5</v>
      </c>
    </row>
    <row r="1584" spans="1:12" ht="13.5" hidden="1" customHeight="1">
      <c r="A1584" s="140" t="s">
        <v>524</v>
      </c>
      <c r="B1584" s="139">
        <v>1</v>
      </c>
      <c r="C1584" s="140" t="s">
        <v>18</v>
      </c>
      <c r="D1584" s="140" t="s">
        <v>19</v>
      </c>
      <c r="E1584" s="139">
        <v>0.1087</v>
      </c>
      <c r="F1584" s="139">
        <v>-0.61560000000000004</v>
      </c>
      <c r="G1584" s="139">
        <v>1.228E-4</v>
      </c>
      <c r="H1584" s="139">
        <v>-0.30836000000000002</v>
      </c>
      <c r="I1584" s="139">
        <v>3.6000000000000002E-4</v>
      </c>
      <c r="J1584" s="139">
        <v>1.3086199999999999</v>
      </c>
      <c r="K1584" s="140" t="s">
        <v>525</v>
      </c>
      <c r="L1584" s="139">
        <v>1</v>
      </c>
    </row>
    <row r="1585" spans="1:12" ht="13.5" hidden="1" customHeight="1">
      <c r="A1585" s="140" t="s">
        <v>524</v>
      </c>
      <c r="B1585" s="139">
        <v>1.5</v>
      </c>
      <c r="C1585" s="140" t="s">
        <v>18</v>
      </c>
      <c r="D1585" s="140" t="s">
        <v>19</v>
      </c>
      <c r="E1585" s="139">
        <v>0.1087</v>
      </c>
      <c r="F1585" s="139">
        <v>3.7900000000000003E-2</v>
      </c>
      <c r="G1585" s="139">
        <v>1.228E-4</v>
      </c>
      <c r="H1585" s="139">
        <v>-0.30836000000000002</v>
      </c>
      <c r="I1585" s="139">
        <v>3.3E-4</v>
      </c>
      <c r="J1585" s="139">
        <v>1.45303</v>
      </c>
      <c r="K1585" s="140" t="s">
        <v>525</v>
      </c>
      <c r="L1585" s="139">
        <v>1.5</v>
      </c>
    </row>
    <row r="1586" spans="1:12" ht="13.5" hidden="1" customHeight="1">
      <c r="A1586" s="140" t="s">
        <v>524</v>
      </c>
      <c r="B1586" s="139">
        <v>2</v>
      </c>
      <c r="C1586" s="140" t="s">
        <v>18</v>
      </c>
      <c r="D1586" s="140" t="s">
        <v>19</v>
      </c>
      <c r="E1586" s="139">
        <v>0.1087</v>
      </c>
      <c r="F1586" s="139">
        <v>0.69140000000000001</v>
      </c>
      <c r="G1586" s="139">
        <v>1.228E-4</v>
      </c>
      <c r="H1586" s="139">
        <v>-0.30836000000000002</v>
      </c>
      <c r="I1586" s="139">
        <v>3.5E-4</v>
      </c>
      <c r="J1586" s="139">
        <v>1.2743800000000001</v>
      </c>
      <c r="K1586" s="140" t="s">
        <v>525</v>
      </c>
      <c r="L1586" s="139">
        <v>2</v>
      </c>
    </row>
    <row r="1587" spans="1:12" ht="13.5" hidden="1" customHeight="1">
      <c r="A1587" s="140" t="s">
        <v>524</v>
      </c>
      <c r="B1587" s="139">
        <v>2.5</v>
      </c>
      <c r="C1587" s="140" t="s">
        <v>18</v>
      </c>
      <c r="D1587" s="140" t="s">
        <v>19</v>
      </c>
      <c r="E1587" s="139">
        <v>0.1087</v>
      </c>
      <c r="F1587" s="139">
        <v>1.3449</v>
      </c>
      <c r="G1587" s="139">
        <v>1.228E-4</v>
      </c>
      <c r="H1587" s="139">
        <v>-0.30836000000000002</v>
      </c>
      <c r="I1587" s="139">
        <v>3.6000000000000002E-4</v>
      </c>
      <c r="J1587" s="139">
        <v>0.87712000000000001</v>
      </c>
      <c r="K1587" s="140" t="s">
        <v>525</v>
      </c>
      <c r="L1587" s="139">
        <v>2.5</v>
      </c>
    </row>
    <row r="1588" spans="1:12" ht="13.5" hidden="1" customHeight="1">
      <c r="A1588" s="140" t="s">
        <v>524</v>
      </c>
      <c r="B1588" s="139">
        <v>3</v>
      </c>
      <c r="C1588" s="140" t="s">
        <v>18</v>
      </c>
      <c r="D1588" s="140" t="s">
        <v>19</v>
      </c>
      <c r="E1588" s="139">
        <v>0.1087</v>
      </c>
      <c r="F1588" s="139">
        <v>1.9984</v>
      </c>
      <c r="G1588" s="139">
        <v>1.228E-4</v>
      </c>
      <c r="H1588" s="139">
        <v>-0.30836000000000002</v>
      </c>
      <c r="I1588" s="139">
        <v>3.8000000000000002E-4</v>
      </c>
      <c r="J1588" s="139">
        <v>0.40242</v>
      </c>
      <c r="K1588" s="140" t="s">
        <v>525</v>
      </c>
      <c r="L1588" s="139">
        <v>3</v>
      </c>
    </row>
    <row r="1589" spans="1:12" ht="13.5" hidden="1" customHeight="1">
      <c r="A1589" s="140" t="s">
        <v>524</v>
      </c>
      <c r="B1589" s="139">
        <v>3.5</v>
      </c>
      <c r="C1589" s="140" t="s">
        <v>18</v>
      </c>
      <c r="D1589" s="140" t="s">
        <v>19</v>
      </c>
      <c r="E1589" s="139">
        <v>0.1087</v>
      </c>
      <c r="F1589" s="139">
        <v>2.6518999999999999</v>
      </c>
      <c r="G1589" s="139">
        <v>1.228E-4</v>
      </c>
      <c r="H1589" s="139">
        <v>-0.30836000000000002</v>
      </c>
      <c r="I1589" s="139">
        <v>4.4000000000000002E-4</v>
      </c>
      <c r="J1589" s="139">
        <v>-0.39355000000000001</v>
      </c>
      <c r="K1589" s="140" t="s">
        <v>525</v>
      </c>
      <c r="L1589" s="139">
        <v>3.5</v>
      </c>
    </row>
    <row r="1590" spans="1:12" ht="13.5" hidden="1" customHeight="1">
      <c r="A1590" s="140" t="s">
        <v>524</v>
      </c>
      <c r="B1590" s="139">
        <v>4</v>
      </c>
      <c r="C1590" s="140" t="s">
        <v>18</v>
      </c>
      <c r="D1590" s="140" t="s">
        <v>19</v>
      </c>
      <c r="E1590" s="139">
        <v>0.1087</v>
      </c>
      <c r="F1590" s="139">
        <v>3.3054000000000001</v>
      </c>
      <c r="G1590" s="139">
        <v>1.228E-4</v>
      </c>
      <c r="H1590" s="139">
        <v>-0.30836000000000002</v>
      </c>
      <c r="I1590" s="139">
        <v>5.9000000000000003E-4</v>
      </c>
      <c r="J1590" s="139">
        <v>-1.51627</v>
      </c>
      <c r="K1590" s="140" t="s">
        <v>525</v>
      </c>
      <c r="L1590" s="139">
        <v>4</v>
      </c>
    </row>
    <row r="1591" spans="1:12" ht="13.5" hidden="1" customHeight="1">
      <c r="A1591" s="140" t="s">
        <v>524</v>
      </c>
      <c r="B1591" s="139">
        <v>0</v>
      </c>
      <c r="C1591" s="140" t="s">
        <v>18</v>
      </c>
      <c r="D1591" s="140" t="s">
        <v>19</v>
      </c>
      <c r="E1591" s="139">
        <v>-0.1449</v>
      </c>
      <c r="F1591" s="139">
        <v>-2.6558000000000002</v>
      </c>
      <c r="G1591" s="139">
        <v>-3.19E-4</v>
      </c>
      <c r="H1591" s="139">
        <v>-0.32264999999999999</v>
      </c>
      <c r="I1591" s="139">
        <v>-6.8999999999999997E-4</v>
      </c>
      <c r="J1591" s="139">
        <v>-1.6835100000000001</v>
      </c>
      <c r="K1591" s="140" t="s">
        <v>525</v>
      </c>
      <c r="L1591" s="139">
        <v>0</v>
      </c>
    </row>
    <row r="1592" spans="1:12" ht="13.5" hidden="1" customHeight="1">
      <c r="A1592" s="140" t="s">
        <v>524</v>
      </c>
      <c r="B1592" s="139">
        <v>0.5</v>
      </c>
      <c r="C1592" s="140" t="s">
        <v>18</v>
      </c>
      <c r="D1592" s="140" t="s">
        <v>19</v>
      </c>
      <c r="E1592" s="139">
        <v>-0.1449</v>
      </c>
      <c r="F1592" s="139">
        <v>-2.0023</v>
      </c>
      <c r="G1592" s="139">
        <v>-3.19E-4</v>
      </c>
      <c r="H1592" s="139">
        <v>-0.32264999999999999</v>
      </c>
      <c r="I1592" s="139">
        <v>-5.2999999999999998E-4</v>
      </c>
      <c r="J1592" s="139">
        <v>-0.51898</v>
      </c>
      <c r="K1592" s="140" t="s">
        <v>525</v>
      </c>
      <c r="L1592" s="139">
        <v>0.5</v>
      </c>
    </row>
    <row r="1593" spans="1:12" ht="13.5" hidden="1" customHeight="1">
      <c r="A1593" s="140" t="s">
        <v>524</v>
      </c>
      <c r="B1593" s="139">
        <v>1</v>
      </c>
      <c r="C1593" s="140" t="s">
        <v>18</v>
      </c>
      <c r="D1593" s="140" t="s">
        <v>19</v>
      </c>
      <c r="E1593" s="139">
        <v>-0.1449</v>
      </c>
      <c r="F1593" s="139">
        <v>-1.3488</v>
      </c>
      <c r="G1593" s="139">
        <v>-3.19E-4</v>
      </c>
      <c r="H1593" s="139">
        <v>-0.32264999999999999</v>
      </c>
      <c r="I1593" s="139">
        <v>-3.6999999999999999E-4</v>
      </c>
      <c r="J1593" s="139">
        <v>0.31879999999999997</v>
      </c>
      <c r="K1593" s="140" t="s">
        <v>525</v>
      </c>
      <c r="L1593" s="139">
        <v>1</v>
      </c>
    </row>
    <row r="1594" spans="1:12" ht="13.5" hidden="1" customHeight="1">
      <c r="A1594" s="140" t="s">
        <v>524</v>
      </c>
      <c r="B1594" s="139">
        <v>1.5</v>
      </c>
      <c r="C1594" s="140" t="s">
        <v>18</v>
      </c>
      <c r="D1594" s="140" t="s">
        <v>19</v>
      </c>
      <c r="E1594" s="139">
        <v>-0.1449</v>
      </c>
      <c r="F1594" s="139">
        <v>-0.69530000000000003</v>
      </c>
      <c r="G1594" s="139">
        <v>-3.19E-4</v>
      </c>
      <c r="H1594" s="139">
        <v>-0.32264999999999999</v>
      </c>
      <c r="I1594" s="139">
        <v>-2.1000000000000001E-4</v>
      </c>
      <c r="J1594" s="139">
        <v>0.82982999999999996</v>
      </c>
      <c r="K1594" s="140" t="s">
        <v>525</v>
      </c>
      <c r="L1594" s="139">
        <v>1.5</v>
      </c>
    </row>
    <row r="1595" spans="1:12" ht="13.5" hidden="1" customHeight="1">
      <c r="A1595" s="140" t="s">
        <v>524</v>
      </c>
      <c r="B1595" s="139">
        <v>2</v>
      </c>
      <c r="C1595" s="140" t="s">
        <v>18</v>
      </c>
      <c r="D1595" s="140" t="s">
        <v>19</v>
      </c>
      <c r="E1595" s="139">
        <v>-0.1449</v>
      </c>
      <c r="F1595" s="139">
        <v>-4.1799999999999997E-2</v>
      </c>
      <c r="G1595" s="139">
        <v>-3.19E-4</v>
      </c>
      <c r="H1595" s="139">
        <v>-0.32264999999999999</v>
      </c>
      <c r="I1595" s="139">
        <v>-9.6559999999999997E-5</v>
      </c>
      <c r="J1595" s="139">
        <v>1.0141100000000001</v>
      </c>
      <c r="K1595" s="140" t="s">
        <v>525</v>
      </c>
      <c r="L1595" s="139">
        <v>2</v>
      </c>
    </row>
    <row r="1596" spans="1:12" ht="13.5" hidden="1" customHeight="1">
      <c r="A1596" s="140" t="s">
        <v>524</v>
      </c>
      <c r="B1596" s="139">
        <v>2.5</v>
      </c>
      <c r="C1596" s="140" t="s">
        <v>18</v>
      </c>
      <c r="D1596" s="140" t="s">
        <v>19</v>
      </c>
      <c r="E1596" s="139">
        <v>-0.1449</v>
      </c>
      <c r="F1596" s="139">
        <v>0.61170000000000002</v>
      </c>
      <c r="G1596" s="139">
        <v>-3.19E-4</v>
      </c>
      <c r="H1596" s="139">
        <v>-0.32264999999999999</v>
      </c>
      <c r="I1596" s="139">
        <v>-7.2730000000000003E-5</v>
      </c>
      <c r="J1596" s="139">
        <v>0.76161000000000001</v>
      </c>
      <c r="K1596" s="140" t="s">
        <v>525</v>
      </c>
      <c r="L1596" s="139">
        <v>2.5</v>
      </c>
    </row>
    <row r="1597" spans="1:12" ht="13.5" hidden="1" customHeight="1">
      <c r="A1597" s="140" t="s">
        <v>524</v>
      </c>
      <c r="B1597" s="139">
        <v>3</v>
      </c>
      <c r="C1597" s="140" t="s">
        <v>18</v>
      </c>
      <c r="D1597" s="140" t="s">
        <v>19</v>
      </c>
      <c r="E1597" s="139">
        <v>-0.1449</v>
      </c>
      <c r="F1597" s="139">
        <v>1.2652000000000001</v>
      </c>
      <c r="G1597" s="139">
        <v>-3.19E-4</v>
      </c>
      <c r="H1597" s="139">
        <v>-0.32264999999999999</v>
      </c>
      <c r="I1597" s="139">
        <v>-4.8900000000000003E-5</v>
      </c>
      <c r="J1597" s="139">
        <v>-7.4230000000000004E-2</v>
      </c>
      <c r="K1597" s="140" t="s">
        <v>525</v>
      </c>
      <c r="L1597" s="139">
        <v>3</v>
      </c>
    </row>
    <row r="1598" spans="1:12" ht="13.5" hidden="1" customHeight="1">
      <c r="A1598" s="140" t="s">
        <v>524</v>
      </c>
      <c r="B1598" s="139">
        <v>3.5</v>
      </c>
      <c r="C1598" s="140" t="s">
        <v>18</v>
      </c>
      <c r="D1598" s="140" t="s">
        <v>19</v>
      </c>
      <c r="E1598" s="139">
        <v>-0.1449</v>
      </c>
      <c r="F1598" s="139">
        <v>1.9187000000000001</v>
      </c>
      <c r="G1598" s="139">
        <v>-3.19E-4</v>
      </c>
      <c r="H1598" s="139">
        <v>-0.32264999999999999</v>
      </c>
      <c r="I1598" s="139">
        <v>-2.5069999999999999E-5</v>
      </c>
      <c r="J1598" s="139">
        <v>-1.23681</v>
      </c>
      <c r="K1598" s="140" t="s">
        <v>525</v>
      </c>
      <c r="L1598" s="139">
        <v>3.5</v>
      </c>
    </row>
    <row r="1599" spans="1:12" ht="13.5" hidden="1" customHeight="1">
      <c r="A1599" s="140" t="s">
        <v>524</v>
      </c>
      <c r="B1599" s="139">
        <v>4</v>
      </c>
      <c r="C1599" s="140" t="s">
        <v>18</v>
      </c>
      <c r="D1599" s="140" t="s">
        <v>19</v>
      </c>
      <c r="E1599" s="139">
        <v>-0.1449</v>
      </c>
      <c r="F1599" s="139">
        <v>2.5722</v>
      </c>
      <c r="G1599" s="139">
        <v>-3.19E-4</v>
      </c>
      <c r="H1599" s="139">
        <v>-0.32264999999999999</v>
      </c>
      <c r="I1599" s="139">
        <v>-9.9420000000000007E-6</v>
      </c>
      <c r="J1599" s="139">
        <v>-2.7261500000000001</v>
      </c>
      <c r="K1599" s="140" t="s">
        <v>525</v>
      </c>
      <c r="L1599" s="139">
        <v>4</v>
      </c>
    </row>
    <row r="1600" spans="1:12" ht="13.5" hidden="1" customHeight="1">
      <c r="A1600" s="140" t="s">
        <v>526</v>
      </c>
      <c r="B1600" s="139">
        <v>0</v>
      </c>
      <c r="C1600" s="140" t="s">
        <v>18</v>
      </c>
      <c r="D1600" s="140" t="s">
        <v>19</v>
      </c>
      <c r="E1600" s="139">
        <v>0.1431</v>
      </c>
      <c r="F1600" s="139">
        <v>-2.5474000000000001</v>
      </c>
      <c r="G1600" s="139">
        <v>1.3909999999999999E-4</v>
      </c>
      <c r="H1600" s="139">
        <v>0.13497000000000001</v>
      </c>
      <c r="I1600" s="139">
        <v>6.9999999999999999E-4</v>
      </c>
      <c r="J1600" s="139">
        <v>-1.5301499999999999</v>
      </c>
      <c r="K1600" s="140" t="s">
        <v>527</v>
      </c>
      <c r="L1600" s="139">
        <v>0</v>
      </c>
    </row>
    <row r="1601" spans="1:12" ht="13.5" hidden="1" customHeight="1">
      <c r="A1601" s="140" t="s">
        <v>526</v>
      </c>
      <c r="B1601" s="139">
        <v>0.5</v>
      </c>
      <c r="C1601" s="140" t="s">
        <v>18</v>
      </c>
      <c r="D1601" s="140" t="s">
        <v>19</v>
      </c>
      <c r="E1601" s="139">
        <v>0.1431</v>
      </c>
      <c r="F1601" s="139">
        <v>-1.8938999999999999</v>
      </c>
      <c r="G1601" s="139">
        <v>1.3909999999999999E-4</v>
      </c>
      <c r="H1601" s="139">
        <v>0.13497000000000001</v>
      </c>
      <c r="I1601" s="139">
        <v>6.3000000000000003E-4</v>
      </c>
      <c r="J1601" s="139">
        <v>-0.41981000000000002</v>
      </c>
      <c r="K1601" s="140" t="s">
        <v>527</v>
      </c>
      <c r="L1601" s="139">
        <v>0.5</v>
      </c>
    </row>
    <row r="1602" spans="1:12" ht="13.5" hidden="1" customHeight="1">
      <c r="A1602" s="140" t="s">
        <v>526</v>
      </c>
      <c r="B1602" s="139">
        <v>1</v>
      </c>
      <c r="C1602" s="140" t="s">
        <v>18</v>
      </c>
      <c r="D1602" s="140" t="s">
        <v>19</v>
      </c>
      <c r="E1602" s="139">
        <v>0.1431</v>
      </c>
      <c r="F1602" s="139">
        <v>-1.2403999999999999</v>
      </c>
      <c r="G1602" s="139">
        <v>1.3909999999999999E-4</v>
      </c>
      <c r="H1602" s="139">
        <v>0.13497000000000001</v>
      </c>
      <c r="I1602" s="139">
        <v>5.5999999999999995E-4</v>
      </c>
      <c r="J1602" s="139">
        <v>0.36377999999999999</v>
      </c>
      <c r="K1602" s="140" t="s">
        <v>527</v>
      </c>
      <c r="L1602" s="139">
        <v>1</v>
      </c>
    </row>
    <row r="1603" spans="1:12" ht="13.5" hidden="1" customHeight="1">
      <c r="A1603" s="140" t="s">
        <v>526</v>
      </c>
      <c r="B1603" s="139">
        <v>1.5</v>
      </c>
      <c r="C1603" s="140" t="s">
        <v>18</v>
      </c>
      <c r="D1603" s="140" t="s">
        <v>19</v>
      </c>
      <c r="E1603" s="139">
        <v>0.1431</v>
      </c>
      <c r="F1603" s="139">
        <v>-0.58689999999999998</v>
      </c>
      <c r="G1603" s="139">
        <v>1.3909999999999999E-4</v>
      </c>
      <c r="H1603" s="139">
        <v>0.13497000000000001</v>
      </c>
      <c r="I1603" s="139">
        <v>4.8999999999999998E-4</v>
      </c>
      <c r="J1603" s="139">
        <v>0.82938000000000001</v>
      </c>
      <c r="K1603" s="140" t="s">
        <v>527</v>
      </c>
      <c r="L1603" s="139">
        <v>1.5</v>
      </c>
    </row>
    <row r="1604" spans="1:12" ht="13.5" hidden="1" customHeight="1">
      <c r="A1604" s="140" t="s">
        <v>526</v>
      </c>
      <c r="B1604" s="139">
        <v>2</v>
      </c>
      <c r="C1604" s="140" t="s">
        <v>18</v>
      </c>
      <c r="D1604" s="140" t="s">
        <v>19</v>
      </c>
      <c r="E1604" s="139">
        <v>0.1431</v>
      </c>
      <c r="F1604" s="139">
        <v>6.6600000000000006E-2</v>
      </c>
      <c r="G1604" s="139">
        <v>1.3909999999999999E-4</v>
      </c>
      <c r="H1604" s="139">
        <v>0.13497000000000001</v>
      </c>
      <c r="I1604" s="139">
        <v>4.2000000000000002E-4</v>
      </c>
      <c r="J1604" s="139">
        <v>0.98285</v>
      </c>
      <c r="K1604" s="140" t="s">
        <v>527</v>
      </c>
      <c r="L1604" s="139">
        <v>2</v>
      </c>
    </row>
    <row r="1605" spans="1:12" ht="13.5" hidden="1" customHeight="1">
      <c r="A1605" s="140" t="s">
        <v>526</v>
      </c>
      <c r="B1605" s="139">
        <v>2.5</v>
      </c>
      <c r="C1605" s="140" t="s">
        <v>18</v>
      </c>
      <c r="D1605" s="140" t="s">
        <v>19</v>
      </c>
      <c r="E1605" s="139">
        <v>0.1431</v>
      </c>
      <c r="F1605" s="139">
        <v>0.72009999999999996</v>
      </c>
      <c r="G1605" s="139">
        <v>1.3909999999999999E-4</v>
      </c>
      <c r="H1605" s="139">
        <v>0.13497000000000001</v>
      </c>
      <c r="I1605" s="139">
        <v>3.5E-4</v>
      </c>
      <c r="J1605" s="139">
        <v>1.006</v>
      </c>
      <c r="K1605" s="140" t="s">
        <v>527</v>
      </c>
      <c r="L1605" s="139">
        <v>2.5</v>
      </c>
    </row>
    <row r="1606" spans="1:12" ht="13.5" hidden="1" customHeight="1">
      <c r="A1606" s="140" t="s">
        <v>526</v>
      </c>
      <c r="B1606" s="139">
        <v>3</v>
      </c>
      <c r="C1606" s="140" t="s">
        <v>18</v>
      </c>
      <c r="D1606" s="140" t="s">
        <v>19</v>
      </c>
      <c r="E1606" s="139">
        <v>0.1431</v>
      </c>
      <c r="F1606" s="139">
        <v>1.3735999999999999</v>
      </c>
      <c r="G1606" s="139">
        <v>1.3909999999999999E-4</v>
      </c>
      <c r="H1606" s="139">
        <v>0.13497000000000001</v>
      </c>
      <c r="I1606" s="139">
        <v>2.7999999999999998E-4</v>
      </c>
      <c r="J1606" s="139">
        <v>0.70240000000000002</v>
      </c>
      <c r="K1606" s="140" t="s">
        <v>527</v>
      </c>
      <c r="L1606" s="139">
        <v>3</v>
      </c>
    </row>
    <row r="1607" spans="1:12" ht="13.5" hidden="1" customHeight="1">
      <c r="A1607" s="140" t="s">
        <v>526</v>
      </c>
      <c r="B1607" s="139">
        <v>3.5</v>
      </c>
      <c r="C1607" s="140" t="s">
        <v>18</v>
      </c>
      <c r="D1607" s="140" t="s">
        <v>19</v>
      </c>
      <c r="E1607" s="139">
        <v>0.1431</v>
      </c>
      <c r="F1607" s="139">
        <v>2.0270999999999999</v>
      </c>
      <c r="G1607" s="139">
        <v>1.3909999999999999E-4</v>
      </c>
      <c r="H1607" s="139">
        <v>0.13497000000000001</v>
      </c>
      <c r="I1607" s="139">
        <v>2.2000000000000001E-4</v>
      </c>
      <c r="J1607" s="139">
        <v>7.2050000000000003E-2</v>
      </c>
      <c r="K1607" s="140" t="s">
        <v>527</v>
      </c>
      <c r="L1607" s="139">
        <v>3.5</v>
      </c>
    </row>
    <row r="1608" spans="1:12" ht="13.5" hidden="1" customHeight="1">
      <c r="A1608" s="140" t="s">
        <v>526</v>
      </c>
      <c r="B1608" s="139">
        <v>4</v>
      </c>
      <c r="C1608" s="140" t="s">
        <v>18</v>
      </c>
      <c r="D1608" s="140" t="s">
        <v>19</v>
      </c>
      <c r="E1608" s="139">
        <v>0.1431</v>
      </c>
      <c r="F1608" s="139">
        <v>2.6806000000000001</v>
      </c>
      <c r="G1608" s="139">
        <v>1.3909999999999999E-4</v>
      </c>
      <c r="H1608" s="139">
        <v>0.13497000000000001</v>
      </c>
      <c r="I1608" s="139">
        <v>1.8000000000000001E-4</v>
      </c>
      <c r="J1608" s="139">
        <v>-0.88505</v>
      </c>
      <c r="K1608" s="140" t="s">
        <v>527</v>
      </c>
      <c r="L1608" s="139">
        <v>4</v>
      </c>
    </row>
    <row r="1609" spans="1:12" ht="13.5" hidden="1" customHeight="1">
      <c r="A1609" s="140" t="s">
        <v>526</v>
      </c>
      <c r="B1609" s="139">
        <v>0</v>
      </c>
      <c r="C1609" s="140" t="s">
        <v>18</v>
      </c>
      <c r="D1609" s="140" t="s">
        <v>19</v>
      </c>
      <c r="E1609" s="139">
        <v>-0.10290000000000001</v>
      </c>
      <c r="F1609" s="139">
        <v>-2.9967999999999999</v>
      </c>
      <c r="G1609" s="139">
        <v>-5.9389999999999999E-5</v>
      </c>
      <c r="H1609" s="139">
        <v>0.11325</v>
      </c>
      <c r="I1609" s="139">
        <v>-2.7999999999999998E-4</v>
      </c>
      <c r="J1609" s="139">
        <v>-2.4201899999999998</v>
      </c>
      <c r="K1609" s="140" t="s">
        <v>527</v>
      </c>
      <c r="L1609" s="139">
        <v>0</v>
      </c>
    </row>
    <row r="1610" spans="1:12" ht="13.5" hidden="1" customHeight="1">
      <c r="A1610" s="140" t="s">
        <v>526</v>
      </c>
      <c r="B1610" s="139">
        <v>0.5</v>
      </c>
      <c r="C1610" s="140" t="s">
        <v>18</v>
      </c>
      <c r="D1610" s="140" t="s">
        <v>19</v>
      </c>
      <c r="E1610" s="139">
        <v>-0.10290000000000001</v>
      </c>
      <c r="F1610" s="139">
        <v>-2.3433000000000002</v>
      </c>
      <c r="G1610" s="139">
        <v>-5.9389999999999999E-5</v>
      </c>
      <c r="H1610" s="139">
        <v>0.11325</v>
      </c>
      <c r="I1610" s="139">
        <v>-2.5000000000000001E-4</v>
      </c>
      <c r="J1610" s="139">
        <v>-1.0851599999999999</v>
      </c>
      <c r="K1610" s="140" t="s">
        <v>527</v>
      </c>
      <c r="L1610" s="139">
        <v>0.5</v>
      </c>
    </row>
    <row r="1611" spans="1:12" ht="13.5" hidden="1" customHeight="1">
      <c r="A1611" s="140" t="s">
        <v>526</v>
      </c>
      <c r="B1611" s="139">
        <v>1</v>
      </c>
      <c r="C1611" s="140" t="s">
        <v>18</v>
      </c>
      <c r="D1611" s="140" t="s">
        <v>19</v>
      </c>
      <c r="E1611" s="139">
        <v>-0.10290000000000001</v>
      </c>
      <c r="F1611" s="139">
        <v>-1.6898</v>
      </c>
      <c r="G1611" s="139">
        <v>-5.9389999999999999E-5</v>
      </c>
      <c r="H1611" s="139">
        <v>0.11325</v>
      </c>
      <c r="I1611" s="139">
        <v>-2.2000000000000001E-4</v>
      </c>
      <c r="J1611" s="139">
        <v>-7.689E-2</v>
      </c>
      <c r="K1611" s="140" t="s">
        <v>527</v>
      </c>
      <c r="L1611" s="139">
        <v>1</v>
      </c>
    </row>
    <row r="1612" spans="1:12" ht="13.5" hidden="1" customHeight="1">
      <c r="A1612" s="140" t="s">
        <v>526</v>
      </c>
      <c r="B1612" s="139">
        <v>1.5</v>
      </c>
      <c r="C1612" s="140" t="s">
        <v>18</v>
      </c>
      <c r="D1612" s="140" t="s">
        <v>19</v>
      </c>
      <c r="E1612" s="139">
        <v>-0.10290000000000001</v>
      </c>
      <c r="F1612" s="139">
        <v>-1.0363</v>
      </c>
      <c r="G1612" s="139">
        <v>-5.9389999999999999E-5</v>
      </c>
      <c r="H1612" s="139">
        <v>0.11325</v>
      </c>
      <c r="I1612" s="139">
        <v>-2.0000000000000001E-4</v>
      </c>
      <c r="J1612" s="139">
        <v>0.60463999999999996</v>
      </c>
      <c r="K1612" s="140" t="s">
        <v>527</v>
      </c>
      <c r="L1612" s="139">
        <v>1.5</v>
      </c>
    </row>
    <row r="1613" spans="1:12" ht="13.5" hidden="1" customHeight="1">
      <c r="A1613" s="140" t="s">
        <v>526</v>
      </c>
      <c r="B1613" s="139">
        <v>2</v>
      </c>
      <c r="C1613" s="140" t="s">
        <v>18</v>
      </c>
      <c r="D1613" s="140" t="s">
        <v>19</v>
      </c>
      <c r="E1613" s="139">
        <v>-0.10290000000000001</v>
      </c>
      <c r="F1613" s="139">
        <v>-0.38279999999999997</v>
      </c>
      <c r="G1613" s="139">
        <v>-5.9389999999999999E-5</v>
      </c>
      <c r="H1613" s="139">
        <v>0.11325</v>
      </c>
      <c r="I1613" s="139">
        <v>-1.7000000000000001E-4</v>
      </c>
      <c r="J1613" s="139">
        <v>0.94699999999999995</v>
      </c>
      <c r="K1613" s="140" t="s">
        <v>527</v>
      </c>
      <c r="L1613" s="139">
        <v>2</v>
      </c>
    </row>
    <row r="1614" spans="1:12" ht="13.5" hidden="1" customHeight="1">
      <c r="A1614" s="140" t="s">
        <v>526</v>
      </c>
      <c r="B1614" s="139">
        <v>2.5</v>
      </c>
      <c r="C1614" s="140" t="s">
        <v>18</v>
      </c>
      <c r="D1614" s="140" t="s">
        <v>19</v>
      </c>
      <c r="E1614" s="139">
        <v>-0.10290000000000001</v>
      </c>
      <c r="F1614" s="139">
        <v>0.2707</v>
      </c>
      <c r="G1614" s="139">
        <v>-5.9389999999999999E-5</v>
      </c>
      <c r="H1614" s="139">
        <v>0.11325</v>
      </c>
      <c r="I1614" s="139">
        <v>-1.6000000000000001E-4</v>
      </c>
      <c r="J1614" s="139">
        <v>0.75095999999999996</v>
      </c>
      <c r="K1614" s="140" t="s">
        <v>527</v>
      </c>
      <c r="L1614" s="139">
        <v>2.5</v>
      </c>
    </row>
    <row r="1615" spans="1:12" ht="13.5" hidden="1" customHeight="1">
      <c r="A1615" s="140" t="s">
        <v>526</v>
      </c>
      <c r="B1615" s="139">
        <v>3</v>
      </c>
      <c r="C1615" s="140" t="s">
        <v>18</v>
      </c>
      <c r="D1615" s="140" t="s">
        <v>19</v>
      </c>
      <c r="E1615" s="139">
        <v>-0.10290000000000001</v>
      </c>
      <c r="F1615" s="139">
        <v>0.92420000000000002</v>
      </c>
      <c r="G1615" s="139">
        <v>-5.9389999999999999E-5</v>
      </c>
      <c r="H1615" s="139">
        <v>0.11325</v>
      </c>
      <c r="I1615" s="139">
        <v>-1.7000000000000001E-4</v>
      </c>
      <c r="J1615" s="139">
        <v>0.22817999999999999</v>
      </c>
      <c r="K1615" s="140" t="s">
        <v>527</v>
      </c>
      <c r="L1615" s="139">
        <v>3</v>
      </c>
    </row>
    <row r="1616" spans="1:12" ht="13.5" hidden="1" customHeight="1">
      <c r="A1616" s="140" t="s">
        <v>526</v>
      </c>
      <c r="B1616" s="139">
        <v>3.5</v>
      </c>
      <c r="C1616" s="140" t="s">
        <v>18</v>
      </c>
      <c r="D1616" s="140" t="s">
        <v>19</v>
      </c>
      <c r="E1616" s="139">
        <v>-0.10290000000000001</v>
      </c>
      <c r="F1616" s="139">
        <v>1.5777000000000001</v>
      </c>
      <c r="G1616" s="139">
        <v>-5.9389999999999999E-5</v>
      </c>
      <c r="H1616" s="139">
        <v>0.11325</v>
      </c>
      <c r="I1616" s="139">
        <v>-1.8000000000000001E-4</v>
      </c>
      <c r="J1616" s="139">
        <v>-0.62134999999999996</v>
      </c>
      <c r="K1616" s="140" t="s">
        <v>527</v>
      </c>
      <c r="L1616" s="139">
        <v>3.5</v>
      </c>
    </row>
    <row r="1617" spans="1:12" ht="13.5" hidden="1" customHeight="1">
      <c r="A1617" s="140" t="s">
        <v>526</v>
      </c>
      <c r="B1617" s="139">
        <v>4</v>
      </c>
      <c r="C1617" s="140" t="s">
        <v>18</v>
      </c>
      <c r="D1617" s="140" t="s">
        <v>19</v>
      </c>
      <c r="E1617" s="139">
        <v>-0.10290000000000001</v>
      </c>
      <c r="F1617" s="139">
        <v>2.2311999999999999</v>
      </c>
      <c r="G1617" s="139">
        <v>-5.9389999999999999E-5</v>
      </c>
      <c r="H1617" s="139">
        <v>0.11325</v>
      </c>
      <c r="I1617" s="139">
        <v>-2.0000000000000001E-4</v>
      </c>
      <c r="J1617" s="139">
        <v>-1.7976399999999999</v>
      </c>
      <c r="K1617" s="140" t="s">
        <v>527</v>
      </c>
      <c r="L1617" s="139">
        <v>4</v>
      </c>
    </row>
    <row r="1618" spans="1:12" ht="13.5" hidden="1" customHeight="1">
      <c r="A1618" s="140" t="s">
        <v>528</v>
      </c>
      <c r="B1618" s="139">
        <v>0</v>
      </c>
      <c r="C1618" s="140" t="s">
        <v>18</v>
      </c>
      <c r="D1618" s="140" t="s">
        <v>19</v>
      </c>
      <c r="E1618" s="139">
        <v>0.1206</v>
      </c>
      <c r="F1618" s="139">
        <v>-0.44919999999999999</v>
      </c>
      <c r="G1618" s="139">
        <v>1.049E-4</v>
      </c>
      <c r="H1618" s="139">
        <v>1.533E-2</v>
      </c>
      <c r="I1618" s="139">
        <v>2.516E-5</v>
      </c>
      <c r="J1618" s="139">
        <v>-0.10315000000000001</v>
      </c>
      <c r="K1618" s="140" t="s">
        <v>529</v>
      </c>
      <c r="L1618" s="139">
        <v>0</v>
      </c>
    </row>
    <row r="1619" spans="1:12" ht="13.5" hidden="1" customHeight="1">
      <c r="A1619" s="140" t="s">
        <v>528</v>
      </c>
      <c r="B1619" s="139">
        <v>0.5</v>
      </c>
      <c r="C1619" s="140" t="s">
        <v>18</v>
      </c>
      <c r="D1619" s="140" t="s">
        <v>19</v>
      </c>
      <c r="E1619" s="139">
        <v>0.1206</v>
      </c>
      <c r="F1619" s="139">
        <v>0.20430000000000001</v>
      </c>
      <c r="G1619" s="139">
        <v>1.049E-4</v>
      </c>
      <c r="H1619" s="139">
        <v>1.533E-2</v>
      </c>
      <c r="I1619" s="139">
        <v>4.8260000000000002E-5</v>
      </c>
      <c r="J1619" s="139">
        <v>-4.1919999999999999E-2</v>
      </c>
      <c r="K1619" s="140" t="s">
        <v>529</v>
      </c>
      <c r="L1619" s="139">
        <v>0.5</v>
      </c>
    </row>
    <row r="1620" spans="1:12" ht="13.5" hidden="1" customHeight="1">
      <c r="A1620" s="140" t="s">
        <v>528</v>
      </c>
      <c r="B1620" s="139">
        <v>1</v>
      </c>
      <c r="C1620" s="140" t="s">
        <v>18</v>
      </c>
      <c r="D1620" s="140" t="s">
        <v>19</v>
      </c>
      <c r="E1620" s="139">
        <v>0.1206</v>
      </c>
      <c r="F1620" s="139">
        <v>0.85780000000000001</v>
      </c>
      <c r="G1620" s="139">
        <v>1.049E-4</v>
      </c>
      <c r="H1620" s="139">
        <v>1.533E-2</v>
      </c>
      <c r="I1620" s="139">
        <v>8.2700000000000004E-5</v>
      </c>
      <c r="J1620" s="139">
        <v>-0.26008999999999999</v>
      </c>
      <c r="K1620" s="140" t="s">
        <v>529</v>
      </c>
      <c r="L1620" s="139">
        <v>1</v>
      </c>
    </row>
    <row r="1621" spans="1:12" ht="13.5" hidden="1" customHeight="1">
      <c r="A1621" s="140" t="s">
        <v>528</v>
      </c>
      <c r="B1621" s="139">
        <v>1.5</v>
      </c>
      <c r="C1621" s="140" t="s">
        <v>18</v>
      </c>
      <c r="D1621" s="140" t="s">
        <v>19</v>
      </c>
      <c r="E1621" s="139">
        <v>0.1206</v>
      </c>
      <c r="F1621" s="139">
        <v>1.5113000000000001</v>
      </c>
      <c r="G1621" s="139">
        <v>1.049E-4</v>
      </c>
      <c r="H1621" s="139">
        <v>1.533E-2</v>
      </c>
      <c r="I1621" s="139">
        <v>1.8000000000000001E-4</v>
      </c>
      <c r="J1621" s="139">
        <v>-0.33437</v>
      </c>
      <c r="K1621" s="140" t="s">
        <v>529</v>
      </c>
      <c r="L1621" s="139">
        <v>1.5</v>
      </c>
    </row>
    <row r="1622" spans="1:12" ht="13.5" hidden="1" customHeight="1">
      <c r="A1622" s="140" t="s">
        <v>528</v>
      </c>
      <c r="B1622" s="139">
        <v>2</v>
      </c>
      <c r="C1622" s="140" t="s">
        <v>18</v>
      </c>
      <c r="D1622" s="140" t="s">
        <v>19</v>
      </c>
      <c r="E1622" s="139">
        <v>0.1206</v>
      </c>
      <c r="F1622" s="139">
        <v>2.1648000000000001</v>
      </c>
      <c r="G1622" s="139">
        <v>1.049E-4</v>
      </c>
      <c r="H1622" s="139">
        <v>1.533E-2</v>
      </c>
      <c r="I1622" s="139">
        <v>3.3E-4</v>
      </c>
      <c r="J1622" s="139">
        <v>-0.64788000000000001</v>
      </c>
      <c r="K1622" s="140" t="s">
        <v>529</v>
      </c>
      <c r="L1622" s="139">
        <v>2</v>
      </c>
    </row>
    <row r="1623" spans="1:12" ht="13.5" hidden="1" customHeight="1">
      <c r="A1623" s="140" t="s">
        <v>528</v>
      </c>
      <c r="B1623" s="139">
        <v>0</v>
      </c>
      <c r="C1623" s="140" t="s">
        <v>18</v>
      </c>
      <c r="D1623" s="140" t="s">
        <v>19</v>
      </c>
      <c r="E1623" s="139">
        <v>-6.83E-2</v>
      </c>
      <c r="F1623" s="139">
        <v>-1.6601999999999999</v>
      </c>
      <c r="G1623" s="139">
        <v>-3.1789999999999998E-4</v>
      </c>
      <c r="H1623" s="139">
        <v>1.221E-2</v>
      </c>
      <c r="I1623" s="139">
        <v>-5.5000000000000003E-4</v>
      </c>
      <c r="J1623" s="139">
        <v>-1.3543400000000001</v>
      </c>
      <c r="K1623" s="140" t="s">
        <v>529</v>
      </c>
      <c r="L1623" s="139">
        <v>0</v>
      </c>
    </row>
    <row r="1624" spans="1:12" ht="13.5" hidden="1" customHeight="1">
      <c r="A1624" s="140" t="s">
        <v>528</v>
      </c>
      <c r="B1624" s="139">
        <v>0.5</v>
      </c>
      <c r="C1624" s="140" t="s">
        <v>18</v>
      </c>
      <c r="D1624" s="140" t="s">
        <v>19</v>
      </c>
      <c r="E1624" s="139">
        <v>-6.83E-2</v>
      </c>
      <c r="F1624" s="139">
        <v>-1.0066999999999999</v>
      </c>
      <c r="G1624" s="139">
        <v>-3.1789999999999998E-4</v>
      </c>
      <c r="H1624" s="139">
        <v>1.221E-2</v>
      </c>
      <c r="I1624" s="139">
        <v>-5.9000000000000003E-4</v>
      </c>
      <c r="J1624" s="139">
        <v>-0.68759999999999999</v>
      </c>
      <c r="K1624" s="140" t="s">
        <v>529</v>
      </c>
      <c r="L1624" s="139">
        <v>0.5</v>
      </c>
    </row>
    <row r="1625" spans="1:12" ht="13.5" hidden="1" customHeight="1">
      <c r="A1625" s="140" t="s">
        <v>528</v>
      </c>
      <c r="B1625" s="139">
        <v>1</v>
      </c>
      <c r="C1625" s="140" t="s">
        <v>18</v>
      </c>
      <c r="D1625" s="140" t="s">
        <v>19</v>
      </c>
      <c r="E1625" s="139">
        <v>-6.83E-2</v>
      </c>
      <c r="F1625" s="139">
        <v>-0.35320000000000001</v>
      </c>
      <c r="G1625" s="139">
        <v>-3.1789999999999998E-4</v>
      </c>
      <c r="H1625" s="139">
        <v>1.221E-2</v>
      </c>
      <c r="I1625" s="139">
        <v>-6.4000000000000005E-4</v>
      </c>
      <c r="J1625" s="139">
        <v>-0.39049</v>
      </c>
      <c r="K1625" s="140" t="s">
        <v>529</v>
      </c>
      <c r="L1625" s="139">
        <v>1</v>
      </c>
    </row>
    <row r="1626" spans="1:12" ht="13.5" hidden="1" customHeight="1">
      <c r="A1626" s="140" t="s">
        <v>528</v>
      </c>
      <c r="B1626" s="139">
        <v>1.5</v>
      </c>
      <c r="C1626" s="140" t="s">
        <v>18</v>
      </c>
      <c r="D1626" s="140" t="s">
        <v>19</v>
      </c>
      <c r="E1626" s="139">
        <v>-6.83E-2</v>
      </c>
      <c r="F1626" s="139">
        <v>0.30030000000000001</v>
      </c>
      <c r="G1626" s="139">
        <v>-3.1789999999999998E-4</v>
      </c>
      <c r="H1626" s="139">
        <v>1.221E-2</v>
      </c>
      <c r="I1626" s="139">
        <v>-6.8999999999999997E-4</v>
      </c>
      <c r="J1626" s="139">
        <v>-0.89970000000000006</v>
      </c>
      <c r="K1626" s="140" t="s">
        <v>529</v>
      </c>
      <c r="L1626" s="139">
        <v>1.5</v>
      </c>
    </row>
    <row r="1627" spans="1:12" ht="13.5" hidden="1" customHeight="1">
      <c r="A1627" s="140" t="s">
        <v>528</v>
      </c>
      <c r="B1627" s="139">
        <v>2</v>
      </c>
      <c r="C1627" s="140" t="s">
        <v>18</v>
      </c>
      <c r="D1627" s="140" t="s">
        <v>19</v>
      </c>
      <c r="E1627" s="139">
        <v>-6.83E-2</v>
      </c>
      <c r="F1627" s="139">
        <v>0.95379999999999998</v>
      </c>
      <c r="G1627" s="139">
        <v>-3.1789999999999998E-4</v>
      </c>
      <c r="H1627" s="139">
        <v>1.221E-2</v>
      </c>
      <c r="I1627" s="139">
        <v>-7.5000000000000002E-4</v>
      </c>
      <c r="J1627" s="139">
        <v>-1.81871</v>
      </c>
      <c r="K1627" s="140" t="s">
        <v>529</v>
      </c>
      <c r="L1627" s="139">
        <v>2</v>
      </c>
    </row>
    <row r="1628" spans="1:12" ht="13.5" hidden="1" customHeight="1">
      <c r="A1628" s="140" t="s">
        <v>530</v>
      </c>
      <c r="B1628" s="139">
        <v>0</v>
      </c>
      <c r="C1628" s="140" t="s">
        <v>18</v>
      </c>
      <c r="D1628" s="140" t="s">
        <v>19</v>
      </c>
      <c r="E1628" s="139">
        <v>9.9500000000000005E-2</v>
      </c>
      <c r="F1628" s="139">
        <v>-1.8453999999999999</v>
      </c>
      <c r="G1628" s="139">
        <v>3.0920000000000002E-5</v>
      </c>
      <c r="H1628" s="139">
        <v>-6.1799999999999997E-3</v>
      </c>
      <c r="I1628" s="139">
        <v>8.9069999999999999E-5</v>
      </c>
      <c r="J1628" s="139">
        <v>-0.68772999999999995</v>
      </c>
      <c r="K1628" s="140" t="s">
        <v>531</v>
      </c>
      <c r="L1628" s="139">
        <v>0</v>
      </c>
    </row>
    <row r="1629" spans="1:12" ht="13.5" hidden="1" customHeight="1">
      <c r="A1629" s="140" t="s">
        <v>530</v>
      </c>
      <c r="B1629" s="139">
        <v>0.5</v>
      </c>
      <c r="C1629" s="140" t="s">
        <v>18</v>
      </c>
      <c r="D1629" s="140" t="s">
        <v>19</v>
      </c>
      <c r="E1629" s="139">
        <v>9.9500000000000005E-2</v>
      </c>
      <c r="F1629" s="139">
        <v>-1.4888999999999999</v>
      </c>
      <c r="G1629" s="139">
        <v>3.0920000000000002E-5</v>
      </c>
      <c r="H1629" s="139">
        <v>-6.1799999999999997E-3</v>
      </c>
      <c r="I1629" s="139">
        <v>7.3609999999999995E-5</v>
      </c>
      <c r="J1629" s="139">
        <v>0.14584</v>
      </c>
      <c r="K1629" s="140" t="s">
        <v>531</v>
      </c>
      <c r="L1629" s="139">
        <v>0.5</v>
      </c>
    </row>
    <row r="1630" spans="1:12" ht="13.5" hidden="1" customHeight="1">
      <c r="A1630" s="140" t="s">
        <v>530</v>
      </c>
      <c r="B1630" s="139">
        <v>1</v>
      </c>
      <c r="C1630" s="140" t="s">
        <v>18</v>
      </c>
      <c r="D1630" s="140" t="s">
        <v>19</v>
      </c>
      <c r="E1630" s="139">
        <v>9.9500000000000005E-2</v>
      </c>
      <c r="F1630" s="139">
        <v>-1.1324000000000001</v>
      </c>
      <c r="G1630" s="139">
        <v>3.0920000000000002E-5</v>
      </c>
      <c r="H1630" s="139">
        <v>-6.1799999999999997E-3</v>
      </c>
      <c r="I1630" s="139">
        <v>5.8149999999999997E-5</v>
      </c>
      <c r="J1630" s="139">
        <v>0.80115999999999998</v>
      </c>
      <c r="K1630" s="140" t="s">
        <v>531</v>
      </c>
      <c r="L1630" s="139">
        <v>1</v>
      </c>
    </row>
    <row r="1631" spans="1:12" ht="13.5" hidden="1" customHeight="1">
      <c r="A1631" s="140" t="s">
        <v>530</v>
      </c>
      <c r="B1631" s="139">
        <v>1.5</v>
      </c>
      <c r="C1631" s="140" t="s">
        <v>18</v>
      </c>
      <c r="D1631" s="140" t="s">
        <v>19</v>
      </c>
      <c r="E1631" s="139">
        <v>9.9500000000000005E-2</v>
      </c>
      <c r="F1631" s="139">
        <v>-0.77590000000000003</v>
      </c>
      <c r="G1631" s="139">
        <v>3.0920000000000002E-5</v>
      </c>
      <c r="H1631" s="139">
        <v>-6.1799999999999997E-3</v>
      </c>
      <c r="I1631" s="139">
        <v>4.269E-5</v>
      </c>
      <c r="J1631" s="139">
        <v>1.2782199999999999</v>
      </c>
      <c r="K1631" s="140" t="s">
        <v>531</v>
      </c>
      <c r="L1631" s="139">
        <v>1.5</v>
      </c>
    </row>
    <row r="1632" spans="1:12" ht="13.5" hidden="1" customHeight="1">
      <c r="A1632" s="140" t="s">
        <v>530</v>
      </c>
      <c r="B1632" s="139">
        <v>2</v>
      </c>
      <c r="C1632" s="140" t="s">
        <v>18</v>
      </c>
      <c r="D1632" s="140" t="s">
        <v>19</v>
      </c>
      <c r="E1632" s="139">
        <v>9.9500000000000005E-2</v>
      </c>
      <c r="F1632" s="139">
        <v>-0.4194</v>
      </c>
      <c r="G1632" s="139">
        <v>3.0920000000000002E-5</v>
      </c>
      <c r="H1632" s="139">
        <v>-6.1799999999999997E-3</v>
      </c>
      <c r="I1632" s="139">
        <v>2.724E-5</v>
      </c>
      <c r="J1632" s="139">
        <v>1.57704</v>
      </c>
      <c r="K1632" s="140" t="s">
        <v>531</v>
      </c>
      <c r="L1632" s="139">
        <v>2</v>
      </c>
    </row>
    <row r="1633" spans="1:12" ht="13.5" hidden="1" customHeight="1">
      <c r="A1633" s="140" t="s">
        <v>530</v>
      </c>
      <c r="B1633" s="139">
        <v>2.5</v>
      </c>
      <c r="C1633" s="140" t="s">
        <v>18</v>
      </c>
      <c r="D1633" s="140" t="s">
        <v>19</v>
      </c>
      <c r="E1633" s="139">
        <v>9.9500000000000005E-2</v>
      </c>
      <c r="F1633" s="139">
        <v>-6.2899999999999998E-2</v>
      </c>
      <c r="G1633" s="139">
        <v>3.0920000000000002E-5</v>
      </c>
      <c r="H1633" s="139">
        <v>-6.1799999999999997E-3</v>
      </c>
      <c r="I1633" s="139">
        <v>1.755E-5</v>
      </c>
      <c r="J1633" s="139">
        <v>1.6976100000000001</v>
      </c>
      <c r="K1633" s="140" t="s">
        <v>531</v>
      </c>
      <c r="L1633" s="139">
        <v>2.5</v>
      </c>
    </row>
    <row r="1634" spans="1:12" ht="13.5" hidden="1" customHeight="1">
      <c r="A1634" s="140" t="s">
        <v>530</v>
      </c>
      <c r="B1634" s="139">
        <v>3</v>
      </c>
      <c r="C1634" s="140" t="s">
        <v>18</v>
      </c>
      <c r="D1634" s="140" t="s">
        <v>19</v>
      </c>
      <c r="E1634" s="139">
        <v>9.9500000000000005E-2</v>
      </c>
      <c r="F1634" s="139">
        <v>0.29360000000000003</v>
      </c>
      <c r="G1634" s="139">
        <v>3.0920000000000002E-5</v>
      </c>
      <c r="H1634" s="139">
        <v>-6.1799999999999997E-3</v>
      </c>
      <c r="I1634" s="139">
        <v>1.5639999999999999E-5</v>
      </c>
      <c r="J1634" s="139">
        <v>1.6399300000000001</v>
      </c>
      <c r="K1634" s="140" t="s">
        <v>531</v>
      </c>
      <c r="L1634" s="139">
        <v>3</v>
      </c>
    </row>
    <row r="1635" spans="1:12" ht="13.5" hidden="1" customHeight="1">
      <c r="A1635" s="140" t="s">
        <v>530</v>
      </c>
      <c r="B1635" s="139">
        <v>3.5</v>
      </c>
      <c r="C1635" s="140" t="s">
        <v>18</v>
      </c>
      <c r="D1635" s="140" t="s">
        <v>19</v>
      </c>
      <c r="E1635" s="139">
        <v>9.9500000000000005E-2</v>
      </c>
      <c r="F1635" s="139">
        <v>0.65010000000000001</v>
      </c>
      <c r="G1635" s="139">
        <v>3.0920000000000002E-5</v>
      </c>
      <c r="H1635" s="139">
        <v>-6.1799999999999997E-3</v>
      </c>
      <c r="I1635" s="139">
        <v>1.9559999999999999E-5</v>
      </c>
      <c r="J1635" s="139">
        <v>1.4221699999999999</v>
      </c>
      <c r="K1635" s="140" t="s">
        <v>531</v>
      </c>
      <c r="L1635" s="139">
        <v>3.5</v>
      </c>
    </row>
    <row r="1636" spans="1:12" ht="13.5" hidden="1" customHeight="1">
      <c r="A1636" s="140" t="s">
        <v>530</v>
      </c>
      <c r="B1636" s="139">
        <v>4</v>
      </c>
      <c r="C1636" s="140" t="s">
        <v>18</v>
      </c>
      <c r="D1636" s="140" t="s">
        <v>19</v>
      </c>
      <c r="E1636" s="139">
        <v>9.9500000000000005E-2</v>
      </c>
      <c r="F1636" s="139">
        <v>1.0065999999999999</v>
      </c>
      <c r="G1636" s="139">
        <v>3.0920000000000002E-5</v>
      </c>
      <c r="H1636" s="139">
        <v>-6.1799999999999997E-3</v>
      </c>
      <c r="I1636" s="139">
        <v>2.3479999999999999E-5</v>
      </c>
      <c r="J1636" s="139">
        <v>1.1539600000000001</v>
      </c>
      <c r="K1636" s="140" t="s">
        <v>531</v>
      </c>
      <c r="L1636" s="139">
        <v>4</v>
      </c>
    </row>
    <row r="1637" spans="1:12" ht="13.5" hidden="1" customHeight="1">
      <c r="A1637" s="140" t="s">
        <v>530</v>
      </c>
      <c r="B1637" s="139">
        <v>4.5</v>
      </c>
      <c r="C1637" s="140" t="s">
        <v>18</v>
      </c>
      <c r="D1637" s="140" t="s">
        <v>19</v>
      </c>
      <c r="E1637" s="139">
        <v>9.9500000000000005E-2</v>
      </c>
      <c r="F1637" s="139">
        <v>1.3631</v>
      </c>
      <c r="G1637" s="139">
        <v>3.0920000000000002E-5</v>
      </c>
      <c r="H1637" s="139">
        <v>-6.1799999999999997E-3</v>
      </c>
      <c r="I1637" s="139">
        <v>2.741E-5</v>
      </c>
      <c r="J1637" s="139">
        <v>0.73324</v>
      </c>
      <c r="K1637" s="140" t="s">
        <v>531</v>
      </c>
      <c r="L1637" s="139">
        <v>4.5</v>
      </c>
    </row>
    <row r="1638" spans="1:12" ht="13.5" hidden="1" customHeight="1">
      <c r="A1638" s="140" t="s">
        <v>530</v>
      </c>
      <c r="B1638" s="139">
        <v>5</v>
      </c>
      <c r="C1638" s="140" t="s">
        <v>18</v>
      </c>
      <c r="D1638" s="140" t="s">
        <v>19</v>
      </c>
      <c r="E1638" s="139">
        <v>9.9500000000000005E-2</v>
      </c>
      <c r="F1638" s="139">
        <v>1.7196</v>
      </c>
      <c r="G1638" s="139">
        <v>3.0920000000000002E-5</v>
      </c>
      <c r="H1638" s="139">
        <v>-6.1799999999999997E-3</v>
      </c>
      <c r="I1638" s="139">
        <v>3.133E-5</v>
      </c>
      <c r="J1638" s="139">
        <v>0.13427</v>
      </c>
      <c r="K1638" s="140" t="s">
        <v>531</v>
      </c>
      <c r="L1638" s="139">
        <v>5</v>
      </c>
    </row>
    <row r="1639" spans="1:12" ht="13.5" hidden="1" customHeight="1">
      <c r="A1639" s="140" t="s">
        <v>530</v>
      </c>
      <c r="B1639" s="139">
        <v>5.5</v>
      </c>
      <c r="C1639" s="140" t="s">
        <v>18</v>
      </c>
      <c r="D1639" s="140" t="s">
        <v>19</v>
      </c>
      <c r="E1639" s="139">
        <v>9.9500000000000005E-2</v>
      </c>
      <c r="F1639" s="139">
        <v>2.0760999999999998</v>
      </c>
      <c r="G1639" s="139">
        <v>3.0920000000000002E-5</v>
      </c>
      <c r="H1639" s="139">
        <v>-6.1799999999999997E-3</v>
      </c>
      <c r="I1639" s="139">
        <v>3.5250000000000003E-5</v>
      </c>
      <c r="J1639" s="139">
        <v>-0.64295000000000002</v>
      </c>
      <c r="K1639" s="140" t="s">
        <v>531</v>
      </c>
      <c r="L1639" s="139">
        <v>5.5</v>
      </c>
    </row>
    <row r="1640" spans="1:12" ht="13.5" hidden="1" customHeight="1">
      <c r="A1640" s="140" t="s">
        <v>530</v>
      </c>
      <c r="B1640" s="139">
        <v>6</v>
      </c>
      <c r="C1640" s="140" t="s">
        <v>18</v>
      </c>
      <c r="D1640" s="140" t="s">
        <v>19</v>
      </c>
      <c r="E1640" s="139">
        <v>9.9500000000000005E-2</v>
      </c>
      <c r="F1640" s="139">
        <v>2.4325999999999999</v>
      </c>
      <c r="G1640" s="139">
        <v>3.0920000000000002E-5</v>
      </c>
      <c r="H1640" s="139">
        <v>-6.1799999999999997E-3</v>
      </c>
      <c r="I1640" s="139">
        <v>3.9169999999999999E-5</v>
      </c>
      <c r="J1640" s="139">
        <v>-1.59842</v>
      </c>
      <c r="K1640" s="140" t="s">
        <v>531</v>
      </c>
      <c r="L1640" s="139">
        <v>6</v>
      </c>
    </row>
    <row r="1641" spans="1:12" ht="13.5" hidden="1" customHeight="1">
      <c r="A1641" s="140" t="s">
        <v>530</v>
      </c>
      <c r="B1641" s="139">
        <v>0</v>
      </c>
      <c r="C1641" s="140" t="s">
        <v>18</v>
      </c>
      <c r="D1641" s="140" t="s">
        <v>19</v>
      </c>
      <c r="E1641" s="139">
        <v>-0.22869999999999999</v>
      </c>
      <c r="F1641" s="139">
        <v>-2.1888000000000001</v>
      </c>
      <c r="G1641" s="139">
        <v>-2.7670000000000001E-5</v>
      </c>
      <c r="H1641" s="139">
        <v>-1.481E-2</v>
      </c>
      <c r="I1641" s="139">
        <v>-2.7E-4</v>
      </c>
      <c r="J1641" s="139">
        <v>-1.8972899999999999</v>
      </c>
      <c r="K1641" s="140" t="s">
        <v>531</v>
      </c>
      <c r="L1641" s="139">
        <v>0</v>
      </c>
    </row>
    <row r="1642" spans="1:12" ht="13.5" hidden="1" customHeight="1">
      <c r="A1642" s="140" t="s">
        <v>530</v>
      </c>
      <c r="B1642" s="139">
        <v>0.5</v>
      </c>
      <c r="C1642" s="140" t="s">
        <v>18</v>
      </c>
      <c r="D1642" s="140" t="s">
        <v>19</v>
      </c>
      <c r="E1642" s="139">
        <v>-0.22869999999999999</v>
      </c>
      <c r="F1642" s="139">
        <v>-1.8323</v>
      </c>
      <c r="G1642" s="139">
        <v>-2.7670000000000001E-5</v>
      </c>
      <c r="H1642" s="139">
        <v>-1.481E-2</v>
      </c>
      <c r="I1642" s="139">
        <v>-2.5999999999999998E-4</v>
      </c>
      <c r="J1642" s="139">
        <v>-0.89200999999999997</v>
      </c>
      <c r="K1642" s="140" t="s">
        <v>531</v>
      </c>
      <c r="L1642" s="139">
        <v>0.5</v>
      </c>
    </row>
    <row r="1643" spans="1:12" ht="13.5" hidden="1" customHeight="1">
      <c r="A1643" s="140" t="s">
        <v>530</v>
      </c>
      <c r="B1643" s="139">
        <v>1</v>
      </c>
      <c r="C1643" s="140" t="s">
        <v>18</v>
      </c>
      <c r="D1643" s="140" t="s">
        <v>19</v>
      </c>
      <c r="E1643" s="139">
        <v>-0.22869999999999999</v>
      </c>
      <c r="F1643" s="139">
        <v>-1.4758</v>
      </c>
      <c r="G1643" s="139">
        <v>-2.7670000000000001E-5</v>
      </c>
      <c r="H1643" s="139">
        <v>-1.481E-2</v>
      </c>
      <c r="I1643" s="139">
        <v>-2.5000000000000001E-4</v>
      </c>
      <c r="J1643" s="139">
        <v>-6.5610000000000002E-2</v>
      </c>
      <c r="K1643" s="140" t="s">
        <v>531</v>
      </c>
      <c r="L1643" s="139">
        <v>1</v>
      </c>
    </row>
    <row r="1644" spans="1:12" ht="13.5" hidden="1" customHeight="1">
      <c r="A1644" s="140" t="s">
        <v>530</v>
      </c>
      <c r="B1644" s="139">
        <v>1.5</v>
      </c>
      <c r="C1644" s="140" t="s">
        <v>18</v>
      </c>
      <c r="D1644" s="140" t="s">
        <v>19</v>
      </c>
      <c r="E1644" s="139">
        <v>-0.22869999999999999</v>
      </c>
      <c r="F1644" s="139">
        <v>-1.1193</v>
      </c>
      <c r="G1644" s="139">
        <v>-2.7670000000000001E-5</v>
      </c>
      <c r="H1644" s="139">
        <v>-1.481E-2</v>
      </c>
      <c r="I1644" s="139">
        <v>-2.3000000000000001E-4</v>
      </c>
      <c r="J1644" s="139">
        <v>0.57908999999999999</v>
      </c>
      <c r="K1644" s="140" t="s">
        <v>531</v>
      </c>
      <c r="L1644" s="139">
        <v>1.5</v>
      </c>
    </row>
    <row r="1645" spans="1:12" ht="13.5" hidden="1" customHeight="1">
      <c r="A1645" s="140" t="s">
        <v>530</v>
      </c>
      <c r="B1645" s="139">
        <v>2</v>
      </c>
      <c r="C1645" s="140" t="s">
        <v>18</v>
      </c>
      <c r="D1645" s="140" t="s">
        <v>19</v>
      </c>
      <c r="E1645" s="139">
        <v>-0.22869999999999999</v>
      </c>
      <c r="F1645" s="139">
        <v>-0.76280000000000003</v>
      </c>
      <c r="G1645" s="139">
        <v>-2.7670000000000001E-5</v>
      </c>
      <c r="H1645" s="139">
        <v>-1.481E-2</v>
      </c>
      <c r="I1645" s="139">
        <v>-2.2000000000000001E-4</v>
      </c>
      <c r="J1645" s="139">
        <v>1.0455399999999999</v>
      </c>
      <c r="K1645" s="140" t="s">
        <v>531</v>
      </c>
      <c r="L1645" s="139">
        <v>2</v>
      </c>
    </row>
    <row r="1646" spans="1:12" ht="13.5" hidden="1" customHeight="1">
      <c r="A1646" s="140" t="s">
        <v>530</v>
      </c>
      <c r="B1646" s="139">
        <v>2.5</v>
      </c>
      <c r="C1646" s="140" t="s">
        <v>18</v>
      </c>
      <c r="D1646" s="140" t="s">
        <v>19</v>
      </c>
      <c r="E1646" s="139">
        <v>-0.22869999999999999</v>
      </c>
      <c r="F1646" s="139">
        <v>-0.40629999999999999</v>
      </c>
      <c r="G1646" s="139">
        <v>-2.7670000000000001E-5</v>
      </c>
      <c r="H1646" s="139">
        <v>-1.481E-2</v>
      </c>
      <c r="I1646" s="139">
        <v>-2.1000000000000001E-4</v>
      </c>
      <c r="J1646" s="139">
        <v>1.33375</v>
      </c>
      <c r="K1646" s="140" t="s">
        <v>531</v>
      </c>
      <c r="L1646" s="139">
        <v>2.5</v>
      </c>
    </row>
    <row r="1647" spans="1:12" ht="13.5" hidden="1" customHeight="1">
      <c r="A1647" s="140" t="s">
        <v>530</v>
      </c>
      <c r="B1647" s="139">
        <v>3</v>
      </c>
      <c r="C1647" s="140" t="s">
        <v>18</v>
      </c>
      <c r="D1647" s="140" t="s">
        <v>19</v>
      </c>
      <c r="E1647" s="139">
        <v>-0.22869999999999999</v>
      </c>
      <c r="F1647" s="139">
        <v>-4.9799999999999997E-2</v>
      </c>
      <c r="G1647" s="139">
        <v>-2.7670000000000001E-5</v>
      </c>
      <c r="H1647" s="139">
        <v>-1.481E-2</v>
      </c>
      <c r="I1647" s="139">
        <v>-2.0000000000000001E-4</v>
      </c>
      <c r="J1647" s="139">
        <v>1.4437</v>
      </c>
      <c r="K1647" s="140" t="s">
        <v>531</v>
      </c>
      <c r="L1647" s="139">
        <v>3</v>
      </c>
    </row>
    <row r="1648" spans="1:12" ht="13.5" hidden="1" customHeight="1">
      <c r="A1648" s="140" t="s">
        <v>530</v>
      </c>
      <c r="B1648" s="139">
        <v>3.5</v>
      </c>
      <c r="C1648" s="140" t="s">
        <v>18</v>
      </c>
      <c r="D1648" s="140" t="s">
        <v>19</v>
      </c>
      <c r="E1648" s="139">
        <v>-0.22869999999999999</v>
      </c>
      <c r="F1648" s="139">
        <v>0.30669999999999997</v>
      </c>
      <c r="G1648" s="139">
        <v>-2.7670000000000001E-5</v>
      </c>
      <c r="H1648" s="139">
        <v>-1.481E-2</v>
      </c>
      <c r="I1648" s="139">
        <v>-1.9000000000000001E-4</v>
      </c>
      <c r="J1648" s="139">
        <v>1.3754</v>
      </c>
      <c r="K1648" s="140" t="s">
        <v>531</v>
      </c>
      <c r="L1648" s="139">
        <v>3.5</v>
      </c>
    </row>
    <row r="1649" spans="1:12" ht="13.5" hidden="1" customHeight="1">
      <c r="A1649" s="140" t="s">
        <v>530</v>
      </c>
      <c r="B1649" s="139">
        <v>4</v>
      </c>
      <c r="C1649" s="140" t="s">
        <v>18</v>
      </c>
      <c r="D1649" s="140" t="s">
        <v>19</v>
      </c>
      <c r="E1649" s="139">
        <v>-0.22869999999999999</v>
      </c>
      <c r="F1649" s="139">
        <v>0.66320000000000001</v>
      </c>
      <c r="G1649" s="139">
        <v>-2.7670000000000001E-5</v>
      </c>
      <c r="H1649" s="139">
        <v>-1.481E-2</v>
      </c>
      <c r="I1649" s="139">
        <v>-1.8000000000000001E-4</v>
      </c>
      <c r="J1649" s="139">
        <v>0.98980999999999997</v>
      </c>
      <c r="K1649" s="140" t="s">
        <v>531</v>
      </c>
      <c r="L1649" s="139">
        <v>4</v>
      </c>
    </row>
    <row r="1650" spans="1:12" ht="13.5" hidden="1" customHeight="1">
      <c r="A1650" s="140" t="s">
        <v>530</v>
      </c>
      <c r="B1650" s="139">
        <v>4.5</v>
      </c>
      <c r="C1650" s="140" t="s">
        <v>18</v>
      </c>
      <c r="D1650" s="140" t="s">
        <v>19</v>
      </c>
      <c r="E1650" s="139">
        <v>-0.22869999999999999</v>
      </c>
      <c r="F1650" s="139">
        <v>1.0197000000000001</v>
      </c>
      <c r="G1650" s="139">
        <v>-2.7670000000000001E-5</v>
      </c>
      <c r="H1650" s="139">
        <v>-1.481E-2</v>
      </c>
      <c r="I1650" s="139">
        <v>-1.8000000000000001E-4</v>
      </c>
      <c r="J1650" s="139">
        <v>0.39738000000000001</v>
      </c>
      <c r="K1650" s="140" t="s">
        <v>531</v>
      </c>
      <c r="L1650" s="139">
        <v>4.5</v>
      </c>
    </row>
    <row r="1651" spans="1:12" ht="13.5" hidden="1" customHeight="1">
      <c r="A1651" s="140" t="s">
        <v>530</v>
      </c>
      <c r="B1651" s="139">
        <v>5</v>
      </c>
      <c r="C1651" s="140" t="s">
        <v>18</v>
      </c>
      <c r="D1651" s="140" t="s">
        <v>19</v>
      </c>
      <c r="E1651" s="139">
        <v>-0.22869999999999999</v>
      </c>
      <c r="F1651" s="139">
        <v>1.3762000000000001</v>
      </c>
      <c r="G1651" s="139">
        <v>-2.7670000000000001E-5</v>
      </c>
      <c r="H1651" s="139">
        <v>-1.481E-2</v>
      </c>
      <c r="I1651" s="139">
        <v>-1.8000000000000001E-4</v>
      </c>
      <c r="J1651" s="139">
        <v>-0.37330000000000002</v>
      </c>
      <c r="K1651" s="140" t="s">
        <v>531</v>
      </c>
      <c r="L1651" s="139">
        <v>5</v>
      </c>
    </row>
    <row r="1652" spans="1:12" ht="13.5" hidden="1" customHeight="1">
      <c r="A1652" s="140" t="s">
        <v>530</v>
      </c>
      <c r="B1652" s="139">
        <v>5.5</v>
      </c>
      <c r="C1652" s="140" t="s">
        <v>18</v>
      </c>
      <c r="D1652" s="140" t="s">
        <v>19</v>
      </c>
      <c r="E1652" s="139">
        <v>-0.22869999999999999</v>
      </c>
      <c r="F1652" s="139">
        <v>1.7326999999999999</v>
      </c>
      <c r="G1652" s="139">
        <v>-2.7670000000000001E-5</v>
      </c>
      <c r="H1652" s="139">
        <v>-1.481E-2</v>
      </c>
      <c r="I1652" s="139">
        <v>-1.7000000000000001E-4</v>
      </c>
      <c r="J1652" s="139">
        <v>-1.32223</v>
      </c>
      <c r="K1652" s="140" t="s">
        <v>531</v>
      </c>
      <c r="L1652" s="139">
        <v>5.5</v>
      </c>
    </row>
    <row r="1653" spans="1:12" ht="13.5" hidden="1" customHeight="1">
      <c r="A1653" s="140" t="s">
        <v>530</v>
      </c>
      <c r="B1653" s="139">
        <v>6</v>
      </c>
      <c r="C1653" s="140" t="s">
        <v>18</v>
      </c>
      <c r="D1653" s="140" t="s">
        <v>19</v>
      </c>
      <c r="E1653" s="139">
        <v>-0.22869999999999999</v>
      </c>
      <c r="F1653" s="139">
        <v>2.0891999999999999</v>
      </c>
      <c r="G1653" s="139">
        <v>-2.7670000000000001E-5</v>
      </c>
      <c r="H1653" s="139">
        <v>-1.481E-2</v>
      </c>
      <c r="I1653" s="139">
        <v>-1.7000000000000001E-4</v>
      </c>
      <c r="J1653" s="139">
        <v>-2.4494199999999999</v>
      </c>
      <c r="K1653" s="140" t="s">
        <v>531</v>
      </c>
      <c r="L1653" s="139">
        <v>6</v>
      </c>
    </row>
    <row r="1654" spans="1:12" ht="13.5" hidden="1" customHeight="1">
      <c r="A1654" s="140" t="s">
        <v>532</v>
      </c>
      <c r="B1654" s="139">
        <v>0</v>
      </c>
      <c r="C1654" s="140" t="s">
        <v>18</v>
      </c>
      <c r="D1654" s="140" t="s">
        <v>19</v>
      </c>
      <c r="E1654" s="139">
        <v>5.9299999999999999E-2</v>
      </c>
      <c r="F1654" s="139">
        <v>-0.84150000000000003</v>
      </c>
      <c r="G1654" s="139">
        <v>1.671E-4</v>
      </c>
      <c r="H1654" s="139">
        <v>-1.5869999999999999E-2</v>
      </c>
      <c r="I1654" s="139">
        <v>5.8E-4</v>
      </c>
      <c r="J1654" s="139">
        <v>-0.80406999999999995</v>
      </c>
      <c r="K1654" s="140" t="s">
        <v>533</v>
      </c>
      <c r="L1654" s="139">
        <v>0</v>
      </c>
    </row>
    <row r="1655" spans="1:12" ht="13.5" hidden="1" customHeight="1">
      <c r="A1655" s="140" t="s">
        <v>532</v>
      </c>
      <c r="B1655" s="139">
        <v>0.5</v>
      </c>
      <c r="C1655" s="140" t="s">
        <v>18</v>
      </c>
      <c r="D1655" s="140" t="s">
        <v>19</v>
      </c>
      <c r="E1655" s="139">
        <v>5.9299999999999999E-2</v>
      </c>
      <c r="F1655" s="139">
        <v>-0.48499999999999999</v>
      </c>
      <c r="G1655" s="139">
        <v>1.671E-4</v>
      </c>
      <c r="H1655" s="139">
        <v>-1.5869999999999999E-2</v>
      </c>
      <c r="I1655" s="139">
        <v>5.1999999999999995E-4</v>
      </c>
      <c r="J1655" s="139">
        <v>-0.47244999999999998</v>
      </c>
      <c r="K1655" s="140" t="s">
        <v>533</v>
      </c>
      <c r="L1655" s="139">
        <v>0.5</v>
      </c>
    </row>
    <row r="1656" spans="1:12" ht="13.5" hidden="1" customHeight="1">
      <c r="A1656" s="140" t="s">
        <v>532</v>
      </c>
      <c r="B1656" s="139">
        <v>1</v>
      </c>
      <c r="C1656" s="140" t="s">
        <v>18</v>
      </c>
      <c r="D1656" s="140" t="s">
        <v>19</v>
      </c>
      <c r="E1656" s="139">
        <v>5.9299999999999999E-2</v>
      </c>
      <c r="F1656" s="139">
        <v>-0.1285</v>
      </c>
      <c r="G1656" s="139">
        <v>1.671E-4</v>
      </c>
      <c r="H1656" s="139">
        <v>-1.5869999999999999E-2</v>
      </c>
      <c r="I1656" s="139">
        <v>4.4999999999999999E-4</v>
      </c>
      <c r="J1656" s="139">
        <v>-0.31908999999999998</v>
      </c>
      <c r="K1656" s="140" t="s">
        <v>533</v>
      </c>
      <c r="L1656" s="139">
        <v>1</v>
      </c>
    </row>
    <row r="1657" spans="1:12" ht="13.5" hidden="1" customHeight="1">
      <c r="A1657" s="140" t="s">
        <v>532</v>
      </c>
      <c r="B1657" s="139">
        <v>1.5</v>
      </c>
      <c r="C1657" s="140" t="s">
        <v>18</v>
      </c>
      <c r="D1657" s="140" t="s">
        <v>19</v>
      </c>
      <c r="E1657" s="139">
        <v>5.9299999999999999E-2</v>
      </c>
      <c r="F1657" s="139">
        <v>0.22800000000000001</v>
      </c>
      <c r="G1657" s="139">
        <v>1.671E-4</v>
      </c>
      <c r="H1657" s="139">
        <v>-1.5869999999999999E-2</v>
      </c>
      <c r="I1657" s="139">
        <v>4.2000000000000002E-4</v>
      </c>
      <c r="J1657" s="139">
        <v>-0.30201</v>
      </c>
      <c r="K1657" s="140" t="s">
        <v>533</v>
      </c>
      <c r="L1657" s="139">
        <v>1.5</v>
      </c>
    </row>
    <row r="1658" spans="1:12" ht="13.5" hidden="1" customHeight="1">
      <c r="A1658" s="140" t="s">
        <v>532</v>
      </c>
      <c r="B1658" s="139">
        <v>2</v>
      </c>
      <c r="C1658" s="140" t="s">
        <v>18</v>
      </c>
      <c r="D1658" s="140" t="s">
        <v>19</v>
      </c>
      <c r="E1658" s="139">
        <v>5.9299999999999999E-2</v>
      </c>
      <c r="F1658" s="139">
        <v>0.58450000000000002</v>
      </c>
      <c r="G1658" s="139">
        <v>1.671E-4</v>
      </c>
      <c r="H1658" s="139">
        <v>-1.5869999999999999E-2</v>
      </c>
      <c r="I1658" s="139">
        <v>5.9000000000000003E-4</v>
      </c>
      <c r="J1658" s="139">
        <v>-0.21203</v>
      </c>
      <c r="K1658" s="140" t="s">
        <v>533</v>
      </c>
      <c r="L1658" s="139">
        <v>2</v>
      </c>
    </row>
    <row r="1659" spans="1:12" ht="13.5" hidden="1" customHeight="1">
      <c r="A1659" s="140" t="s">
        <v>532</v>
      </c>
      <c r="B1659" s="139">
        <v>2.5</v>
      </c>
      <c r="C1659" s="140" t="s">
        <v>18</v>
      </c>
      <c r="D1659" s="140" t="s">
        <v>19</v>
      </c>
      <c r="E1659" s="139">
        <v>5.9299999999999999E-2</v>
      </c>
      <c r="F1659" s="139">
        <v>0.94099999999999995</v>
      </c>
      <c r="G1659" s="139">
        <v>1.671E-4</v>
      </c>
      <c r="H1659" s="139">
        <v>-1.5869999999999999E-2</v>
      </c>
      <c r="I1659" s="139">
        <v>7.5000000000000002E-4</v>
      </c>
      <c r="J1659" s="139">
        <v>-0.29913000000000001</v>
      </c>
      <c r="K1659" s="140" t="s">
        <v>533</v>
      </c>
      <c r="L1659" s="139">
        <v>2.5</v>
      </c>
    </row>
    <row r="1660" spans="1:12" ht="13.5" hidden="1" customHeight="1">
      <c r="A1660" s="140" t="s">
        <v>532</v>
      </c>
      <c r="B1660" s="139">
        <v>3</v>
      </c>
      <c r="C1660" s="140" t="s">
        <v>18</v>
      </c>
      <c r="D1660" s="140" t="s">
        <v>19</v>
      </c>
      <c r="E1660" s="139">
        <v>5.9299999999999999E-2</v>
      </c>
      <c r="F1660" s="139">
        <v>1.2975000000000001</v>
      </c>
      <c r="G1660" s="139">
        <v>1.671E-4</v>
      </c>
      <c r="H1660" s="139">
        <v>-1.5869999999999999E-2</v>
      </c>
      <c r="I1660" s="139">
        <v>9.1E-4</v>
      </c>
      <c r="J1660" s="139">
        <v>-0.56449000000000005</v>
      </c>
      <c r="K1660" s="140" t="s">
        <v>533</v>
      </c>
      <c r="L1660" s="139">
        <v>3</v>
      </c>
    </row>
    <row r="1661" spans="1:12" ht="13.5" hidden="1" customHeight="1">
      <c r="A1661" s="140" t="s">
        <v>532</v>
      </c>
      <c r="B1661" s="139">
        <v>0</v>
      </c>
      <c r="C1661" s="140" t="s">
        <v>18</v>
      </c>
      <c r="D1661" s="140" t="s">
        <v>19</v>
      </c>
      <c r="E1661" s="139">
        <v>-0.1401</v>
      </c>
      <c r="F1661" s="139">
        <v>-1.43</v>
      </c>
      <c r="G1661" s="139">
        <v>-3.2410000000000002E-4</v>
      </c>
      <c r="H1661" s="139">
        <v>-4.3130000000000002E-2</v>
      </c>
      <c r="I1661" s="139">
        <v>-2.5999999999999998E-4</v>
      </c>
      <c r="J1661" s="139">
        <v>-1.6460900000000001</v>
      </c>
      <c r="K1661" s="140" t="s">
        <v>533</v>
      </c>
      <c r="L1661" s="139">
        <v>0</v>
      </c>
    </row>
    <row r="1662" spans="1:12" ht="13.5" hidden="1" customHeight="1">
      <c r="A1662" s="140" t="s">
        <v>532</v>
      </c>
      <c r="B1662" s="139">
        <v>0.5</v>
      </c>
      <c r="C1662" s="140" t="s">
        <v>18</v>
      </c>
      <c r="D1662" s="140" t="s">
        <v>19</v>
      </c>
      <c r="E1662" s="139">
        <v>-0.1401</v>
      </c>
      <c r="F1662" s="139">
        <v>-1.0734999999999999</v>
      </c>
      <c r="G1662" s="139">
        <v>-3.2410000000000002E-4</v>
      </c>
      <c r="H1662" s="139">
        <v>-4.3130000000000002E-2</v>
      </c>
      <c r="I1662" s="139">
        <v>-1.9000000000000001E-4</v>
      </c>
      <c r="J1662" s="139">
        <v>-1.0202</v>
      </c>
      <c r="K1662" s="140" t="s">
        <v>533</v>
      </c>
      <c r="L1662" s="139">
        <v>0.5</v>
      </c>
    </row>
    <row r="1663" spans="1:12" ht="13.5" hidden="1" customHeight="1">
      <c r="A1663" s="140" t="s">
        <v>532</v>
      </c>
      <c r="B1663" s="139">
        <v>1</v>
      </c>
      <c r="C1663" s="140" t="s">
        <v>18</v>
      </c>
      <c r="D1663" s="140" t="s">
        <v>19</v>
      </c>
      <c r="E1663" s="139">
        <v>-0.1401</v>
      </c>
      <c r="F1663" s="139">
        <v>-0.71699999999999997</v>
      </c>
      <c r="G1663" s="139">
        <v>-3.2410000000000002E-4</v>
      </c>
      <c r="H1663" s="139">
        <v>-4.3130000000000002E-2</v>
      </c>
      <c r="I1663" s="139">
        <v>-1.6000000000000001E-4</v>
      </c>
      <c r="J1663" s="139">
        <v>-0.57255999999999996</v>
      </c>
      <c r="K1663" s="140" t="s">
        <v>533</v>
      </c>
      <c r="L1663" s="139">
        <v>1</v>
      </c>
    </row>
    <row r="1664" spans="1:12" ht="13.5" hidden="1" customHeight="1">
      <c r="A1664" s="140" t="s">
        <v>532</v>
      </c>
      <c r="B1664" s="139">
        <v>1.5</v>
      </c>
      <c r="C1664" s="140" t="s">
        <v>18</v>
      </c>
      <c r="D1664" s="140" t="s">
        <v>19</v>
      </c>
      <c r="E1664" s="139">
        <v>-0.1401</v>
      </c>
      <c r="F1664" s="139">
        <v>-0.36049999999999999</v>
      </c>
      <c r="G1664" s="139">
        <v>-3.2410000000000002E-4</v>
      </c>
      <c r="H1664" s="139">
        <v>-4.3130000000000002E-2</v>
      </c>
      <c r="I1664" s="139">
        <v>-1.2E-4</v>
      </c>
      <c r="J1664" s="139">
        <v>-0.3498</v>
      </c>
      <c r="K1664" s="140" t="s">
        <v>533</v>
      </c>
      <c r="L1664" s="139">
        <v>1.5</v>
      </c>
    </row>
    <row r="1665" spans="1:12" ht="13.5" hidden="1" customHeight="1">
      <c r="A1665" s="140" t="s">
        <v>532</v>
      </c>
      <c r="B1665" s="139">
        <v>2</v>
      </c>
      <c r="C1665" s="140" t="s">
        <v>18</v>
      </c>
      <c r="D1665" s="140" t="s">
        <v>19</v>
      </c>
      <c r="E1665" s="139">
        <v>-0.1401</v>
      </c>
      <c r="F1665" s="139">
        <v>-4.0000000000000001E-3</v>
      </c>
      <c r="G1665" s="139">
        <v>-3.2410000000000002E-4</v>
      </c>
      <c r="H1665" s="139">
        <v>-4.3130000000000002E-2</v>
      </c>
      <c r="I1665" s="139">
        <v>-9.3449999999999995E-5</v>
      </c>
      <c r="J1665" s="139">
        <v>-0.54710999999999999</v>
      </c>
      <c r="K1665" s="140" t="s">
        <v>533</v>
      </c>
      <c r="L1665" s="139">
        <v>2</v>
      </c>
    </row>
    <row r="1666" spans="1:12" ht="13.5" hidden="1" customHeight="1">
      <c r="A1666" s="140" t="s">
        <v>532</v>
      </c>
      <c r="B1666" s="139">
        <v>2.5</v>
      </c>
      <c r="C1666" s="140" t="s">
        <v>18</v>
      </c>
      <c r="D1666" s="140" t="s">
        <v>19</v>
      </c>
      <c r="E1666" s="139">
        <v>-0.1401</v>
      </c>
      <c r="F1666" s="139">
        <v>0.35249999999999998</v>
      </c>
      <c r="G1666" s="139">
        <v>-3.2410000000000002E-4</v>
      </c>
      <c r="H1666" s="139">
        <v>-4.3130000000000002E-2</v>
      </c>
      <c r="I1666" s="139">
        <v>-7.2949999999999998E-5</v>
      </c>
      <c r="J1666" s="139">
        <v>-0.92849000000000004</v>
      </c>
      <c r="K1666" s="140" t="s">
        <v>533</v>
      </c>
      <c r="L1666" s="139">
        <v>2.5</v>
      </c>
    </row>
    <row r="1667" spans="1:12" ht="13.5" hidden="1" customHeight="1">
      <c r="A1667" s="140" t="s">
        <v>532</v>
      </c>
      <c r="B1667" s="139">
        <v>3</v>
      </c>
      <c r="C1667" s="140" t="s">
        <v>18</v>
      </c>
      <c r="D1667" s="140" t="s">
        <v>19</v>
      </c>
      <c r="E1667" s="139">
        <v>-0.1401</v>
      </c>
      <c r="F1667" s="139">
        <v>0.70899999999999996</v>
      </c>
      <c r="G1667" s="139">
        <v>-3.2410000000000002E-4</v>
      </c>
      <c r="H1667" s="139">
        <v>-4.3130000000000002E-2</v>
      </c>
      <c r="I1667" s="139">
        <v>-8.1299999999999997E-5</v>
      </c>
      <c r="J1667" s="139">
        <v>-1.48813</v>
      </c>
      <c r="K1667" s="140" t="s">
        <v>533</v>
      </c>
      <c r="L1667" s="139">
        <v>3</v>
      </c>
    </row>
    <row r="1668" spans="1:12" ht="13.5" hidden="1" customHeight="1">
      <c r="A1668" s="140" t="s">
        <v>534</v>
      </c>
      <c r="B1668" s="139">
        <v>0</v>
      </c>
      <c r="C1668" s="140" t="s">
        <v>18</v>
      </c>
      <c r="D1668" s="140" t="s">
        <v>19</v>
      </c>
      <c r="E1668" s="139">
        <v>1.6999999999999999E-3</v>
      </c>
      <c r="F1668" s="139">
        <v>-1.8996999999999999</v>
      </c>
      <c r="G1668" s="139">
        <v>3.5630000000000003E-5</v>
      </c>
      <c r="H1668" s="139">
        <v>1.1220000000000001E-2</v>
      </c>
      <c r="I1668" s="139">
        <v>8.4770000000000003E-5</v>
      </c>
      <c r="J1668" s="139">
        <v>-1.3204400000000001</v>
      </c>
      <c r="K1668" s="140" t="s">
        <v>535</v>
      </c>
      <c r="L1668" s="139">
        <v>0</v>
      </c>
    </row>
    <row r="1669" spans="1:12" ht="13.5" hidden="1" customHeight="1">
      <c r="A1669" s="140" t="s">
        <v>534</v>
      </c>
      <c r="B1669" s="139">
        <v>0.5</v>
      </c>
      <c r="C1669" s="140" t="s">
        <v>18</v>
      </c>
      <c r="D1669" s="140" t="s">
        <v>19</v>
      </c>
      <c r="E1669" s="139">
        <v>1.6999999999999999E-3</v>
      </c>
      <c r="F1669" s="139">
        <v>-1.5431999999999999</v>
      </c>
      <c r="G1669" s="139">
        <v>3.5630000000000003E-5</v>
      </c>
      <c r="H1669" s="139">
        <v>1.1220000000000001E-2</v>
      </c>
      <c r="I1669" s="139">
        <v>6.7329999999999994E-5</v>
      </c>
      <c r="J1669" s="139">
        <v>-0.45973000000000003</v>
      </c>
      <c r="K1669" s="140" t="s">
        <v>535</v>
      </c>
      <c r="L1669" s="139">
        <v>0.5</v>
      </c>
    </row>
    <row r="1670" spans="1:12" ht="13.5" hidden="1" customHeight="1">
      <c r="A1670" s="140" t="s">
        <v>534</v>
      </c>
      <c r="B1670" s="139">
        <v>1</v>
      </c>
      <c r="C1670" s="140" t="s">
        <v>18</v>
      </c>
      <c r="D1670" s="140" t="s">
        <v>19</v>
      </c>
      <c r="E1670" s="139">
        <v>1.6999999999999999E-3</v>
      </c>
      <c r="F1670" s="139">
        <v>-1.1867000000000001</v>
      </c>
      <c r="G1670" s="139">
        <v>3.5630000000000003E-5</v>
      </c>
      <c r="H1670" s="139">
        <v>1.1220000000000001E-2</v>
      </c>
      <c r="I1670" s="139">
        <v>4.9889999999999998E-5</v>
      </c>
      <c r="J1670" s="139">
        <v>0.22272</v>
      </c>
      <c r="K1670" s="140" t="s">
        <v>535</v>
      </c>
      <c r="L1670" s="139">
        <v>1</v>
      </c>
    </row>
    <row r="1671" spans="1:12" ht="13.5" hidden="1" customHeight="1">
      <c r="A1671" s="140" t="s">
        <v>534</v>
      </c>
      <c r="B1671" s="139">
        <v>1.5</v>
      </c>
      <c r="C1671" s="140" t="s">
        <v>18</v>
      </c>
      <c r="D1671" s="140" t="s">
        <v>19</v>
      </c>
      <c r="E1671" s="139">
        <v>1.6999999999999999E-3</v>
      </c>
      <c r="F1671" s="139">
        <v>-0.83020000000000005</v>
      </c>
      <c r="G1671" s="139">
        <v>3.5630000000000003E-5</v>
      </c>
      <c r="H1671" s="139">
        <v>1.1220000000000001E-2</v>
      </c>
      <c r="I1671" s="139">
        <v>3.2450000000000003E-5</v>
      </c>
      <c r="J1671" s="139">
        <v>0.72692999999999997</v>
      </c>
      <c r="K1671" s="140" t="s">
        <v>535</v>
      </c>
      <c r="L1671" s="139">
        <v>1.5</v>
      </c>
    </row>
    <row r="1672" spans="1:12" ht="13.5" hidden="1" customHeight="1">
      <c r="A1672" s="140" t="s">
        <v>534</v>
      </c>
      <c r="B1672" s="139">
        <v>2</v>
      </c>
      <c r="C1672" s="140" t="s">
        <v>18</v>
      </c>
      <c r="D1672" s="140" t="s">
        <v>19</v>
      </c>
      <c r="E1672" s="139">
        <v>1.6999999999999999E-3</v>
      </c>
      <c r="F1672" s="139">
        <v>-0.47370000000000001</v>
      </c>
      <c r="G1672" s="139">
        <v>3.5630000000000003E-5</v>
      </c>
      <c r="H1672" s="139">
        <v>1.1220000000000001E-2</v>
      </c>
      <c r="I1672" s="139">
        <v>1.501E-5</v>
      </c>
      <c r="J1672" s="139">
        <v>1.05288</v>
      </c>
      <c r="K1672" s="140" t="s">
        <v>535</v>
      </c>
      <c r="L1672" s="139">
        <v>2</v>
      </c>
    </row>
    <row r="1673" spans="1:12" ht="13.5" hidden="1" customHeight="1">
      <c r="A1673" s="140" t="s">
        <v>534</v>
      </c>
      <c r="B1673" s="139">
        <v>2.5</v>
      </c>
      <c r="C1673" s="140" t="s">
        <v>18</v>
      </c>
      <c r="D1673" s="140" t="s">
        <v>19</v>
      </c>
      <c r="E1673" s="139">
        <v>1.6999999999999999E-3</v>
      </c>
      <c r="F1673" s="139">
        <v>-0.1172</v>
      </c>
      <c r="G1673" s="139">
        <v>3.5630000000000003E-5</v>
      </c>
      <c r="H1673" s="139">
        <v>1.1220000000000001E-2</v>
      </c>
      <c r="I1673" s="139">
        <v>-2.4339999999999999E-6</v>
      </c>
      <c r="J1673" s="139">
        <v>1.20059</v>
      </c>
      <c r="K1673" s="140" t="s">
        <v>535</v>
      </c>
      <c r="L1673" s="139">
        <v>2.5</v>
      </c>
    </row>
    <row r="1674" spans="1:12" ht="13.5" hidden="1" customHeight="1">
      <c r="A1674" s="140" t="s">
        <v>534</v>
      </c>
      <c r="B1674" s="139">
        <v>3</v>
      </c>
      <c r="C1674" s="140" t="s">
        <v>18</v>
      </c>
      <c r="D1674" s="140" t="s">
        <v>19</v>
      </c>
      <c r="E1674" s="139">
        <v>1.6999999999999999E-3</v>
      </c>
      <c r="F1674" s="139">
        <v>0.23930000000000001</v>
      </c>
      <c r="G1674" s="139">
        <v>3.5630000000000003E-5</v>
      </c>
      <c r="H1674" s="139">
        <v>1.1220000000000001E-2</v>
      </c>
      <c r="I1674" s="139">
        <v>-1.0169999999999999E-5</v>
      </c>
      <c r="J1674" s="139">
        <v>1.23933</v>
      </c>
      <c r="K1674" s="140" t="s">
        <v>535</v>
      </c>
      <c r="L1674" s="139">
        <v>3</v>
      </c>
    </row>
    <row r="1675" spans="1:12" ht="13.5" hidden="1" customHeight="1">
      <c r="A1675" s="140" t="s">
        <v>534</v>
      </c>
      <c r="B1675" s="139">
        <v>3.5</v>
      </c>
      <c r="C1675" s="140" t="s">
        <v>18</v>
      </c>
      <c r="D1675" s="140" t="s">
        <v>19</v>
      </c>
      <c r="E1675" s="139">
        <v>1.6999999999999999E-3</v>
      </c>
      <c r="F1675" s="139">
        <v>0.5958</v>
      </c>
      <c r="G1675" s="139">
        <v>3.5630000000000003E-5</v>
      </c>
      <c r="H1675" s="139">
        <v>1.1220000000000001E-2</v>
      </c>
      <c r="I1675" s="139">
        <v>-1.4630000000000001E-5</v>
      </c>
      <c r="J1675" s="139">
        <v>1.1519600000000001</v>
      </c>
      <c r="K1675" s="140" t="s">
        <v>535</v>
      </c>
      <c r="L1675" s="139">
        <v>3.5</v>
      </c>
    </row>
    <row r="1676" spans="1:12" ht="13.5" hidden="1" customHeight="1">
      <c r="A1676" s="140" t="s">
        <v>534</v>
      </c>
      <c r="B1676" s="139">
        <v>4</v>
      </c>
      <c r="C1676" s="140" t="s">
        <v>18</v>
      </c>
      <c r="D1676" s="140" t="s">
        <v>19</v>
      </c>
      <c r="E1676" s="139">
        <v>1.6999999999999999E-3</v>
      </c>
      <c r="F1676" s="139">
        <v>0.95230000000000004</v>
      </c>
      <c r="G1676" s="139">
        <v>3.5630000000000003E-5</v>
      </c>
      <c r="H1676" s="139">
        <v>1.1220000000000001E-2</v>
      </c>
      <c r="I1676" s="139">
        <v>-1.91E-5</v>
      </c>
      <c r="J1676" s="139">
        <v>0.88634000000000002</v>
      </c>
      <c r="K1676" s="140" t="s">
        <v>535</v>
      </c>
      <c r="L1676" s="139">
        <v>4</v>
      </c>
    </row>
    <row r="1677" spans="1:12" ht="13.5" hidden="1" customHeight="1">
      <c r="A1677" s="140" t="s">
        <v>534</v>
      </c>
      <c r="B1677" s="139">
        <v>4.5</v>
      </c>
      <c r="C1677" s="140" t="s">
        <v>18</v>
      </c>
      <c r="D1677" s="140" t="s">
        <v>19</v>
      </c>
      <c r="E1677" s="139">
        <v>1.6999999999999999E-3</v>
      </c>
      <c r="F1677" s="139">
        <v>1.3088</v>
      </c>
      <c r="G1677" s="139">
        <v>3.5630000000000003E-5</v>
      </c>
      <c r="H1677" s="139">
        <v>1.1220000000000001E-2</v>
      </c>
      <c r="I1677" s="139">
        <v>-1.433E-5</v>
      </c>
      <c r="J1677" s="139">
        <v>0.44246999999999997</v>
      </c>
      <c r="K1677" s="140" t="s">
        <v>535</v>
      </c>
      <c r="L1677" s="139">
        <v>4.5</v>
      </c>
    </row>
    <row r="1678" spans="1:12" ht="13.5" hidden="1" customHeight="1">
      <c r="A1678" s="140" t="s">
        <v>534</v>
      </c>
      <c r="B1678" s="139">
        <v>5</v>
      </c>
      <c r="C1678" s="140" t="s">
        <v>18</v>
      </c>
      <c r="D1678" s="140" t="s">
        <v>19</v>
      </c>
      <c r="E1678" s="139">
        <v>1.6999999999999999E-3</v>
      </c>
      <c r="F1678" s="139">
        <v>1.6653</v>
      </c>
      <c r="G1678" s="139">
        <v>3.5630000000000003E-5</v>
      </c>
      <c r="H1678" s="139">
        <v>1.1220000000000001E-2</v>
      </c>
      <c r="I1678" s="139">
        <v>1.1070000000000001E-5</v>
      </c>
      <c r="J1678" s="139">
        <v>-0.17965999999999999</v>
      </c>
      <c r="K1678" s="140" t="s">
        <v>535</v>
      </c>
      <c r="L1678" s="139">
        <v>5</v>
      </c>
    </row>
    <row r="1679" spans="1:12" ht="13.5" hidden="1" customHeight="1">
      <c r="A1679" s="140" t="s">
        <v>534</v>
      </c>
      <c r="B1679" s="139">
        <v>5.5</v>
      </c>
      <c r="C1679" s="140" t="s">
        <v>18</v>
      </c>
      <c r="D1679" s="140" t="s">
        <v>19</v>
      </c>
      <c r="E1679" s="139">
        <v>1.6999999999999999E-3</v>
      </c>
      <c r="F1679" s="139">
        <v>2.0217999999999998</v>
      </c>
      <c r="G1679" s="139">
        <v>3.5630000000000003E-5</v>
      </c>
      <c r="H1679" s="139">
        <v>1.1220000000000001E-2</v>
      </c>
      <c r="I1679" s="139">
        <v>3.9690000000000001E-5</v>
      </c>
      <c r="J1679" s="139">
        <v>-0.98002999999999996</v>
      </c>
      <c r="K1679" s="140" t="s">
        <v>535</v>
      </c>
      <c r="L1679" s="139">
        <v>5.5</v>
      </c>
    </row>
    <row r="1680" spans="1:12" ht="13.5" hidden="1" customHeight="1">
      <c r="A1680" s="140" t="s">
        <v>534</v>
      </c>
      <c r="B1680" s="139">
        <v>0</v>
      </c>
      <c r="C1680" s="140" t="s">
        <v>18</v>
      </c>
      <c r="D1680" s="140" t="s">
        <v>19</v>
      </c>
      <c r="E1680" s="139">
        <v>-0.1331</v>
      </c>
      <c r="F1680" s="139">
        <v>-2.1450999999999998</v>
      </c>
      <c r="G1680" s="139">
        <v>-5.7250000000000002E-5</v>
      </c>
      <c r="H1680" s="139">
        <v>1.3999999999999999E-4</v>
      </c>
      <c r="I1680" s="139">
        <v>-2.7999999999999998E-4</v>
      </c>
      <c r="J1680" s="139">
        <v>-2.0070700000000001</v>
      </c>
      <c r="K1680" s="140" t="s">
        <v>535</v>
      </c>
      <c r="L1680" s="139">
        <v>0</v>
      </c>
    </row>
    <row r="1681" spans="1:12" ht="13.5" hidden="1" customHeight="1">
      <c r="A1681" s="140" t="s">
        <v>534</v>
      </c>
      <c r="B1681" s="139">
        <v>0.5</v>
      </c>
      <c r="C1681" s="140" t="s">
        <v>18</v>
      </c>
      <c r="D1681" s="140" t="s">
        <v>19</v>
      </c>
      <c r="E1681" s="139">
        <v>-0.1331</v>
      </c>
      <c r="F1681" s="139">
        <v>-1.7886</v>
      </c>
      <c r="G1681" s="139">
        <v>-5.7250000000000002E-5</v>
      </c>
      <c r="H1681" s="139">
        <v>1.3999999999999999E-4</v>
      </c>
      <c r="I1681" s="139">
        <v>-2.5000000000000001E-4</v>
      </c>
      <c r="J1681" s="139">
        <v>-1.0236400000000001</v>
      </c>
      <c r="K1681" s="140" t="s">
        <v>535</v>
      </c>
      <c r="L1681" s="139">
        <v>0.5</v>
      </c>
    </row>
    <row r="1682" spans="1:12" ht="13.5" hidden="1" customHeight="1">
      <c r="A1682" s="140" t="s">
        <v>534</v>
      </c>
      <c r="B1682" s="139">
        <v>1</v>
      </c>
      <c r="C1682" s="140" t="s">
        <v>18</v>
      </c>
      <c r="D1682" s="140" t="s">
        <v>19</v>
      </c>
      <c r="E1682" s="139">
        <v>-0.1331</v>
      </c>
      <c r="F1682" s="139">
        <v>-1.4320999999999999</v>
      </c>
      <c r="G1682" s="139">
        <v>-5.7250000000000002E-5</v>
      </c>
      <c r="H1682" s="139">
        <v>1.3999999999999999E-4</v>
      </c>
      <c r="I1682" s="139">
        <v>-2.2000000000000001E-4</v>
      </c>
      <c r="J1682" s="139">
        <v>-0.21845000000000001</v>
      </c>
      <c r="K1682" s="140" t="s">
        <v>535</v>
      </c>
      <c r="L1682" s="139">
        <v>1</v>
      </c>
    </row>
    <row r="1683" spans="1:12" ht="13.5" hidden="1" customHeight="1">
      <c r="A1683" s="140" t="s">
        <v>534</v>
      </c>
      <c r="B1683" s="139">
        <v>1.5</v>
      </c>
      <c r="C1683" s="140" t="s">
        <v>18</v>
      </c>
      <c r="D1683" s="140" t="s">
        <v>19</v>
      </c>
      <c r="E1683" s="139">
        <v>-0.1331</v>
      </c>
      <c r="F1683" s="139">
        <v>-1.0755999999999999</v>
      </c>
      <c r="G1683" s="139">
        <v>-5.7250000000000002E-5</v>
      </c>
      <c r="H1683" s="139">
        <v>1.3999999999999999E-4</v>
      </c>
      <c r="I1683" s="139">
        <v>-1.9000000000000001E-4</v>
      </c>
      <c r="J1683" s="139">
        <v>0.40848000000000001</v>
      </c>
      <c r="K1683" s="140" t="s">
        <v>535</v>
      </c>
      <c r="L1683" s="139">
        <v>1.5</v>
      </c>
    </row>
    <row r="1684" spans="1:12" ht="13.5" hidden="1" customHeight="1">
      <c r="A1684" s="140" t="s">
        <v>534</v>
      </c>
      <c r="B1684" s="139">
        <v>2</v>
      </c>
      <c r="C1684" s="140" t="s">
        <v>18</v>
      </c>
      <c r="D1684" s="140" t="s">
        <v>19</v>
      </c>
      <c r="E1684" s="139">
        <v>-0.1331</v>
      </c>
      <c r="F1684" s="139">
        <v>-0.71909999999999996</v>
      </c>
      <c r="G1684" s="139">
        <v>-5.7250000000000002E-5</v>
      </c>
      <c r="H1684" s="139">
        <v>1.3999999999999999E-4</v>
      </c>
      <c r="I1684" s="139">
        <v>-1.6000000000000001E-4</v>
      </c>
      <c r="J1684" s="139">
        <v>0.85716999999999999</v>
      </c>
      <c r="K1684" s="140" t="s">
        <v>535</v>
      </c>
      <c r="L1684" s="139">
        <v>2</v>
      </c>
    </row>
    <row r="1685" spans="1:12" ht="13.5" hidden="1" customHeight="1">
      <c r="A1685" s="140" t="s">
        <v>534</v>
      </c>
      <c r="B1685" s="139">
        <v>2.5</v>
      </c>
      <c r="C1685" s="140" t="s">
        <v>18</v>
      </c>
      <c r="D1685" s="140" t="s">
        <v>19</v>
      </c>
      <c r="E1685" s="139">
        <v>-0.1331</v>
      </c>
      <c r="F1685" s="139">
        <v>-0.36259999999999998</v>
      </c>
      <c r="G1685" s="139">
        <v>-5.7250000000000002E-5</v>
      </c>
      <c r="H1685" s="139">
        <v>1.3999999999999999E-4</v>
      </c>
      <c r="I1685" s="139">
        <v>-1.2999999999999999E-4</v>
      </c>
      <c r="J1685" s="139">
        <v>1.1275999999999999</v>
      </c>
      <c r="K1685" s="140" t="s">
        <v>535</v>
      </c>
      <c r="L1685" s="139">
        <v>2.5</v>
      </c>
    </row>
    <row r="1686" spans="1:12" ht="13.5" hidden="1" customHeight="1">
      <c r="A1686" s="140" t="s">
        <v>534</v>
      </c>
      <c r="B1686" s="139">
        <v>3</v>
      </c>
      <c r="C1686" s="140" t="s">
        <v>18</v>
      </c>
      <c r="D1686" s="140" t="s">
        <v>19</v>
      </c>
      <c r="E1686" s="139">
        <v>-0.1331</v>
      </c>
      <c r="F1686" s="139">
        <v>-6.1000000000000004E-3</v>
      </c>
      <c r="G1686" s="139">
        <v>-5.7250000000000002E-5</v>
      </c>
      <c r="H1686" s="139">
        <v>1.3999999999999999E-4</v>
      </c>
      <c r="I1686" s="139">
        <v>-1.1E-4</v>
      </c>
      <c r="J1686" s="139">
        <v>1.1574199999999999</v>
      </c>
      <c r="K1686" s="140" t="s">
        <v>535</v>
      </c>
      <c r="L1686" s="139">
        <v>3</v>
      </c>
    </row>
    <row r="1687" spans="1:12" ht="13.5" hidden="1" customHeight="1">
      <c r="A1687" s="140" t="s">
        <v>534</v>
      </c>
      <c r="B1687" s="139">
        <v>3.5</v>
      </c>
      <c r="C1687" s="140" t="s">
        <v>18</v>
      </c>
      <c r="D1687" s="140" t="s">
        <v>19</v>
      </c>
      <c r="E1687" s="139">
        <v>-0.1331</v>
      </c>
      <c r="F1687" s="139">
        <v>0.35039999999999999</v>
      </c>
      <c r="G1687" s="139">
        <v>-5.7250000000000002E-5</v>
      </c>
      <c r="H1687" s="139">
        <v>1.3999999999999999E-4</v>
      </c>
      <c r="I1687" s="139">
        <v>-8.5539999999999998E-5</v>
      </c>
      <c r="J1687" s="139">
        <v>0.96125000000000005</v>
      </c>
      <c r="K1687" s="140" t="s">
        <v>535</v>
      </c>
      <c r="L1687" s="139">
        <v>3.5</v>
      </c>
    </row>
    <row r="1688" spans="1:12" ht="13.5" hidden="1" customHeight="1">
      <c r="A1688" s="140" t="s">
        <v>534</v>
      </c>
      <c r="B1688" s="139">
        <v>4</v>
      </c>
      <c r="C1688" s="140" t="s">
        <v>18</v>
      </c>
      <c r="D1688" s="140" t="s">
        <v>19</v>
      </c>
      <c r="E1688" s="139">
        <v>-0.1331</v>
      </c>
      <c r="F1688" s="139">
        <v>0.70689999999999997</v>
      </c>
      <c r="G1688" s="139">
        <v>-5.7250000000000002E-5</v>
      </c>
      <c r="H1688" s="139">
        <v>1.3999999999999999E-4</v>
      </c>
      <c r="I1688" s="139">
        <v>-8.1019999999999993E-5</v>
      </c>
      <c r="J1688" s="139">
        <v>0.57420000000000004</v>
      </c>
      <c r="K1688" s="140" t="s">
        <v>535</v>
      </c>
      <c r="L1688" s="139">
        <v>4</v>
      </c>
    </row>
    <row r="1689" spans="1:12" ht="13.5" hidden="1" customHeight="1">
      <c r="A1689" s="140" t="s">
        <v>534</v>
      </c>
      <c r="B1689" s="139">
        <v>4.5</v>
      </c>
      <c r="C1689" s="140" t="s">
        <v>18</v>
      </c>
      <c r="D1689" s="140" t="s">
        <v>19</v>
      </c>
      <c r="E1689" s="139">
        <v>-0.1331</v>
      </c>
      <c r="F1689" s="139">
        <v>1.0633999999999999</v>
      </c>
      <c r="G1689" s="139">
        <v>-5.7250000000000002E-5</v>
      </c>
      <c r="H1689" s="139">
        <v>1.3999999999999999E-4</v>
      </c>
      <c r="I1689" s="139">
        <v>-9.8830000000000001E-5</v>
      </c>
      <c r="J1689" s="139">
        <v>8.9099999999999995E-3</v>
      </c>
      <c r="K1689" s="140" t="s">
        <v>535</v>
      </c>
      <c r="L1689" s="139">
        <v>4.5</v>
      </c>
    </row>
    <row r="1690" spans="1:12" ht="13.5" hidden="1" customHeight="1">
      <c r="A1690" s="140" t="s">
        <v>534</v>
      </c>
      <c r="B1690" s="139">
        <v>5</v>
      </c>
      <c r="C1690" s="140" t="s">
        <v>18</v>
      </c>
      <c r="D1690" s="140" t="s">
        <v>19</v>
      </c>
      <c r="E1690" s="139">
        <v>-0.1331</v>
      </c>
      <c r="F1690" s="139">
        <v>1.4198999999999999</v>
      </c>
      <c r="G1690" s="139">
        <v>-5.7250000000000002E-5</v>
      </c>
      <c r="H1690" s="139">
        <v>1.3999999999999999E-4</v>
      </c>
      <c r="I1690" s="139">
        <v>-1.2E-4</v>
      </c>
      <c r="J1690" s="139">
        <v>-0.73463999999999996</v>
      </c>
      <c r="K1690" s="140" t="s">
        <v>535</v>
      </c>
      <c r="L1690" s="139">
        <v>5</v>
      </c>
    </row>
    <row r="1691" spans="1:12" ht="13.5" hidden="1" customHeight="1">
      <c r="A1691" s="140" t="s">
        <v>534</v>
      </c>
      <c r="B1691" s="139">
        <v>5.5</v>
      </c>
      <c r="C1691" s="140" t="s">
        <v>18</v>
      </c>
      <c r="D1691" s="140" t="s">
        <v>19</v>
      </c>
      <c r="E1691" s="139">
        <v>-0.1331</v>
      </c>
      <c r="F1691" s="139">
        <v>1.7764</v>
      </c>
      <c r="G1691" s="139">
        <v>-5.7250000000000002E-5</v>
      </c>
      <c r="H1691" s="139">
        <v>1.3999999999999999E-4</v>
      </c>
      <c r="I1691" s="139">
        <v>-1.2999999999999999E-4</v>
      </c>
      <c r="J1691" s="139">
        <v>-1.6564399999999999</v>
      </c>
      <c r="K1691" s="140" t="s">
        <v>535</v>
      </c>
      <c r="L1691" s="139">
        <v>5.5</v>
      </c>
    </row>
    <row r="1692" spans="1:12" ht="13.5" hidden="1" customHeight="1">
      <c r="A1692" s="140" t="s">
        <v>536</v>
      </c>
      <c r="B1692" s="139">
        <v>0</v>
      </c>
      <c r="C1692" s="140" t="s">
        <v>18</v>
      </c>
      <c r="D1692" s="140" t="s">
        <v>19</v>
      </c>
      <c r="E1692" s="139">
        <v>3.7000000000000002E-3</v>
      </c>
      <c r="F1692" s="139">
        <v>0.2261</v>
      </c>
      <c r="G1692" s="139">
        <v>1.9890000000000001E-4</v>
      </c>
      <c r="H1692" s="139">
        <v>5.1000000000000004E-4</v>
      </c>
      <c r="I1692" s="139">
        <v>5.0000000000000001E-4</v>
      </c>
      <c r="J1692" s="139">
        <v>-4.2779999999999999E-2</v>
      </c>
      <c r="K1692" s="140" t="s">
        <v>537</v>
      </c>
      <c r="L1692" s="139">
        <v>0</v>
      </c>
    </row>
    <row r="1693" spans="1:12" ht="13.5" hidden="1" customHeight="1">
      <c r="A1693" s="140" t="s">
        <v>536</v>
      </c>
      <c r="B1693" s="139">
        <v>0.5</v>
      </c>
      <c r="C1693" s="140" t="s">
        <v>18</v>
      </c>
      <c r="D1693" s="140" t="s">
        <v>19</v>
      </c>
      <c r="E1693" s="139">
        <v>3.7000000000000002E-3</v>
      </c>
      <c r="F1693" s="139">
        <v>0.2261</v>
      </c>
      <c r="G1693" s="139">
        <v>1.9890000000000001E-4</v>
      </c>
      <c r="H1693" s="139">
        <v>5.1000000000000004E-4</v>
      </c>
      <c r="I1693" s="139">
        <v>4.4999999999999999E-4</v>
      </c>
      <c r="J1693" s="139">
        <v>-0.15584999999999999</v>
      </c>
      <c r="K1693" s="140" t="s">
        <v>537</v>
      </c>
      <c r="L1693" s="139">
        <v>0.5</v>
      </c>
    </row>
    <row r="1694" spans="1:12" ht="13.5" hidden="1" customHeight="1">
      <c r="A1694" s="140" t="s">
        <v>536</v>
      </c>
      <c r="B1694" s="139">
        <v>1</v>
      </c>
      <c r="C1694" s="140" t="s">
        <v>18</v>
      </c>
      <c r="D1694" s="140" t="s">
        <v>19</v>
      </c>
      <c r="E1694" s="139">
        <v>3.7000000000000002E-3</v>
      </c>
      <c r="F1694" s="139">
        <v>0.2261</v>
      </c>
      <c r="G1694" s="139">
        <v>1.9890000000000001E-4</v>
      </c>
      <c r="H1694" s="139">
        <v>5.1000000000000004E-4</v>
      </c>
      <c r="I1694" s="139">
        <v>4.4999999999999999E-4</v>
      </c>
      <c r="J1694" s="139">
        <v>-0.26891999999999999</v>
      </c>
      <c r="K1694" s="140" t="s">
        <v>537</v>
      </c>
      <c r="L1694" s="139">
        <v>1</v>
      </c>
    </row>
    <row r="1695" spans="1:12" ht="13.5" hidden="1" customHeight="1">
      <c r="A1695" s="140" t="s">
        <v>536</v>
      </c>
      <c r="B1695" s="139">
        <v>1.5</v>
      </c>
      <c r="C1695" s="140" t="s">
        <v>18</v>
      </c>
      <c r="D1695" s="140" t="s">
        <v>19</v>
      </c>
      <c r="E1695" s="139">
        <v>3.7000000000000002E-3</v>
      </c>
      <c r="F1695" s="139">
        <v>0.2261</v>
      </c>
      <c r="G1695" s="139">
        <v>1.9890000000000001E-4</v>
      </c>
      <c r="H1695" s="139">
        <v>5.1000000000000004E-4</v>
      </c>
      <c r="I1695" s="139">
        <v>4.4999999999999999E-4</v>
      </c>
      <c r="J1695" s="139">
        <v>-0.38200000000000001</v>
      </c>
      <c r="K1695" s="140" t="s">
        <v>537</v>
      </c>
      <c r="L1695" s="139">
        <v>1.5</v>
      </c>
    </row>
    <row r="1696" spans="1:12" ht="13.5" hidden="1" customHeight="1">
      <c r="A1696" s="140" t="s">
        <v>536</v>
      </c>
      <c r="B1696" s="139">
        <v>2</v>
      </c>
      <c r="C1696" s="140" t="s">
        <v>18</v>
      </c>
      <c r="D1696" s="140" t="s">
        <v>19</v>
      </c>
      <c r="E1696" s="139">
        <v>3.7000000000000002E-3</v>
      </c>
      <c r="F1696" s="139">
        <v>0.2261</v>
      </c>
      <c r="G1696" s="139">
        <v>1.9890000000000001E-4</v>
      </c>
      <c r="H1696" s="139">
        <v>5.1000000000000004E-4</v>
      </c>
      <c r="I1696" s="139">
        <v>4.4999999999999999E-4</v>
      </c>
      <c r="J1696" s="139">
        <v>-0.48246</v>
      </c>
      <c r="K1696" s="140" t="s">
        <v>537</v>
      </c>
      <c r="L1696" s="139">
        <v>2</v>
      </c>
    </row>
    <row r="1697" spans="1:12" ht="13.5" hidden="1" customHeight="1">
      <c r="A1697" s="140" t="s">
        <v>536</v>
      </c>
      <c r="B1697" s="139">
        <v>2.5</v>
      </c>
      <c r="C1697" s="140" t="s">
        <v>18</v>
      </c>
      <c r="D1697" s="140" t="s">
        <v>19</v>
      </c>
      <c r="E1697" s="139">
        <v>3.7000000000000002E-3</v>
      </c>
      <c r="F1697" s="139">
        <v>0.2261</v>
      </c>
      <c r="G1697" s="139">
        <v>1.9890000000000001E-4</v>
      </c>
      <c r="H1697" s="139">
        <v>5.1000000000000004E-4</v>
      </c>
      <c r="I1697" s="139">
        <v>4.4999999999999999E-4</v>
      </c>
      <c r="J1697" s="139">
        <v>-0.38684000000000002</v>
      </c>
      <c r="K1697" s="140" t="s">
        <v>537</v>
      </c>
      <c r="L1697" s="139">
        <v>2.5</v>
      </c>
    </row>
    <row r="1698" spans="1:12" ht="13.5" hidden="1" customHeight="1">
      <c r="A1698" s="140" t="s">
        <v>536</v>
      </c>
      <c r="B1698" s="139">
        <v>3</v>
      </c>
      <c r="C1698" s="140" t="s">
        <v>18</v>
      </c>
      <c r="D1698" s="140" t="s">
        <v>19</v>
      </c>
      <c r="E1698" s="139">
        <v>3.7000000000000002E-3</v>
      </c>
      <c r="F1698" s="139">
        <v>0.2261</v>
      </c>
      <c r="G1698" s="139">
        <v>1.9890000000000001E-4</v>
      </c>
      <c r="H1698" s="139">
        <v>5.1000000000000004E-4</v>
      </c>
      <c r="I1698" s="139">
        <v>4.6000000000000001E-4</v>
      </c>
      <c r="J1698" s="139">
        <v>-0.28139999999999998</v>
      </c>
      <c r="K1698" s="140" t="s">
        <v>537</v>
      </c>
      <c r="L1698" s="139">
        <v>3</v>
      </c>
    </row>
    <row r="1699" spans="1:12" ht="13.5" hidden="1" customHeight="1">
      <c r="A1699" s="140" t="s">
        <v>536</v>
      </c>
      <c r="B1699" s="139">
        <v>3.5</v>
      </c>
      <c r="C1699" s="140" t="s">
        <v>18</v>
      </c>
      <c r="D1699" s="140" t="s">
        <v>19</v>
      </c>
      <c r="E1699" s="139">
        <v>3.7000000000000002E-3</v>
      </c>
      <c r="F1699" s="139">
        <v>0.2261</v>
      </c>
      <c r="G1699" s="139">
        <v>1.9890000000000001E-4</v>
      </c>
      <c r="H1699" s="139">
        <v>5.1000000000000004E-4</v>
      </c>
      <c r="I1699" s="139">
        <v>4.6000000000000001E-4</v>
      </c>
      <c r="J1699" s="139">
        <v>-0.17455999999999999</v>
      </c>
      <c r="K1699" s="140" t="s">
        <v>537</v>
      </c>
      <c r="L1699" s="139">
        <v>3.5</v>
      </c>
    </row>
    <row r="1700" spans="1:12" ht="13.5" hidden="1" customHeight="1">
      <c r="A1700" s="140" t="s">
        <v>536</v>
      </c>
      <c r="B1700" s="139">
        <v>4</v>
      </c>
      <c r="C1700" s="140" t="s">
        <v>18</v>
      </c>
      <c r="D1700" s="140" t="s">
        <v>19</v>
      </c>
      <c r="E1700" s="139">
        <v>3.7000000000000002E-3</v>
      </c>
      <c r="F1700" s="139">
        <v>0.2261</v>
      </c>
      <c r="G1700" s="139">
        <v>1.9890000000000001E-4</v>
      </c>
      <c r="H1700" s="139">
        <v>5.1000000000000004E-4</v>
      </c>
      <c r="I1700" s="139">
        <v>5.1000000000000004E-4</v>
      </c>
      <c r="J1700" s="139">
        <v>-6.7729999999999999E-2</v>
      </c>
      <c r="K1700" s="140" t="s">
        <v>537</v>
      </c>
      <c r="L1700" s="139">
        <v>4</v>
      </c>
    </row>
    <row r="1701" spans="1:12" ht="13.5" hidden="1" customHeight="1">
      <c r="A1701" s="140" t="s">
        <v>536</v>
      </c>
      <c r="B1701" s="139">
        <v>0</v>
      </c>
      <c r="C1701" s="140" t="s">
        <v>18</v>
      </c>
      <c r="D1701" s="140" t="s">
        <v>19</v>
      </c>
      <c r="E1701" s="139">
        <v>-5.7500000000000002E-2</v>
      </c>
      <c r="F1701" s="139">
        <v>-0.2137</v>
      </c>
      <c r="G1701" s="139">
        <v>-2.039E-4</v>
      </c>
      <c r="H1701" s="139">
        <v>-1.07E-3</v>
      </c>
      <c r="I1701" s="139">
        <v>-3.2000000000000003E-4</v>
      </c>
      <c r="J1701" s="139">
        <v>-0.9224</v>
      </c>
      <c r="K1701" s="140" t="s">
        <v>537</v>
      </c>
      <c r="L1701" s="139">
        <v>0</v>
      </c>
    </row>
    <row r="1702" spans="1:12" ht="13.5" hidden="1" customHeight="1">
      <c r="A1702" s="140" t="s">
        <v>536</v>
      </c>
      <c r="B1702" s="139">
        <v>0.5</v>
      </c>
      <c r="C1702" s="140" t="s">
        <v>18</v>
      </c>
      <c r="D1702" s="140" t="s">
        <v>19</v>
      </c>
      <c r="E1702" s="139">
        <v>-5.7500000000000002E-2</v>
      </c>
      <c r="F1702" s="139">
        <v>-0.2137</v>
      </c>
      <c r="G1702" s="139">
        <v>-2.039E-4</v>
      </c>
      <c r="H1702" s="139">
        <v>-1.07E-3</v>
      </c>
      <c r="I1702" s="139">
        <v>-2.2000000000000001E-4</v>
      </c>
      <c r="J1702" s="139">
        <v>-0.81557000000000002</v>
      </c>
      <c r="K1702" s="140" t="s">
        <v>537</v>
      </c>
      <c r="L1702" s="139">
        <v>0.5</v>
      </c>
    </row>
    <row r="1703" spans="1:12" ht="13.5" hidden="1" customHeight="1">
      <c r="A1703" s="140" t="s">
        <v>536</v>
      </c>
      <c r="B1703" s="139">
        <v>1</v>
      </c>
      <c r="C1703" s="140" t="s">
        <v>18</v>
      </c>
      <c r="D1703" s="140" t="s">
        <v>19</v>
      </c>
      <c r="E1703" s="139">
        <v>-5.7500000000000002E-2</v>
      </c>
      <c r="F1703" s="139">
        <v>-0.2137</v>
      </c>
      <c r="G1703" s="139">
        <v>-2.039E-4</v>
      </c>
      <c r="H1703" s="139">
        <v>-1.07E-3</v>
      </c>
      <c r="I1703" s="139">
        <v>-1.2999999999999999E-4</v>
      </c>
      <c r="J1703" s="139">
        <v>-0.70874000000000004</v>
      </c>
      <c r="K1703" s="140" t="s">
        <v>537</v>
      </c>
      <c r="L1703" s="139">
        <v>1</v>
      </c>
    </row>
    <row r="1704" spans="1:12" ht="13.5" hidden="1" customHeight="1">
      <c r="A1704" s="140" t="s">
        <v>536</v>
      </c>
      <c r="B1704" s="139">
        <v>1.5</v>
      </c>
      <c r="C1704" s="140" t="s">
        <v>18</v>
      </c>
      <c r="D1704" s="140" t="s">
        <v>19</v>
      </c>
      <c r="E1704" s="139">
        <v>-5.7500000000000002E-2</v>
      </c>
      <c r="F1704" s="139">
        <v>-0.2137</v>
      </c>
      <c r="G1704" s="139">
        <v>-2.039E-4</v>
      </c>
      <c r="H1704" s="139">
        <v>-1.07E-3</v>
      </c>
      <c r="I1704" s="139">
        <v>-3.9589999999999999E-5</v>
      </c>
      <c r="J1704" s="139">
        <v>-0.60189999999999999</v>
      </c>
      <c r="K1704" s="140" t="s">
        <v>537</v>
      </c>
      <c r="L1704" s="139">
        <v>1.5</v>
      </c>
    </row>
    <row r="1705" spans="1:12" ht="13.5" hidden="1" customHeight="1">
      <c r="A1705" s="140" t="s">
        <v>536</v>
      </c>
      <c r="B1705" s="139">
        <v>2</v>
      </c>
      <c r="C1705" s="140" t="s">
        <v>18</v>
      </c>
      <c r="D1705" s="140" t="s">
        <v>19</v>
      </c>
      <c r="E1705" s="139">
        <v>-5.7500000000000002E-2</v>
      </c>
      <c r="F1705" s="139">
        <v>-0.2137</v>
      </c>
      <c r="G1705" s="139">
        <v>-2.039E-4</v>
      </c>
      <c r="H1705" s="139">
        <v>-1.07E-3</v>
      </c>
      <c r="I1705" s="139">
        <v>-1.9769999999999999E-5</v>
      </c>
      <c r="J1705" s="139">
        <v>-0.49507000000000001</v>
      </c>
      <c r="K1705" s="140" t="s">
        <v>537</v>
      </c>
      <c r="L1705" s="139">
        <v>2</v>
      </c>
    </row>
    <row r="1706" spans="1:12" ht="13.5" hidden="1" customHeight="1">
      <c r="A1706" s="140" t="s">
        <v>536</v>
      </c>
      <c r="B1706" s="139">
        <v>2.5</v>
      </c>
      <c r="C1706" s="140" t="s">
        <v>18</v>
      </c>
      <c r="D1706" s="140" t="s">
        <v>19</v>
      </c>
      <c r="E1706" s="139">
        <v>-5.7500000000000002E-2</v>
      </c>
      <c r="F1706" s="139">
        <v>-0.2137</v>
      </c>
      <c r="G1706" s="139">
        <v>-2.039E-4</v>
      </c>
      <c r="H1706" s="139">
        <v>-1.07E-3</v>
      </c>
      <c r="I1706" s="139">
        <v>-3.6149999999999998E-5</v>
      </c>
      <c r="J1706" s="139">
        <v>-0.60814000000000001</v>
      </c>
      <c r="K1706" s="140" t="s">
        <v>537</v>
      </c>
      <c r="L1706" s="139">
        <v>2.5</v>
      </c>
    </row>
    <row r="1707" spans="1:12" ht="13.5" hidden="1" customHeight="1">
      <c r="A1707" s="140" t="s">
        <v>536</v>
      </c>
      <c r="B1707" s="139">
        <v>3</v>
      </c>
      <c r="C1707" s="140" t="s">
        <v>18</v>
      </c>
      <c r="D1707" s="140" t="s">
        <v>19</v>
      </c>
      <c r="E1707" s="139">
        <v>-5.7500000000000002E-2</v>
      </c>
      <c r="F1707" s="139">
        <v>-0.2137</v>
      </c>
      <c r="G1707" s="139">
        <v>-2.039E-4</v>
      </c>
      <c r="H1707" s="139">
        <v>-1.07E-3</v>
      </c>
      <c r="I1707" s="139">
        <v>-1.2999999999999999E-4</v>
      </c>
      <c r="J1707" s="139">
        <v>-0.72121000000000002</v>
      </c>
      <c r="K1707" s="140" t="s">
        <v>537</v>
      </c>
      <c r="L1707" s="139">
        <v>3</v>
      </c>
    </row>
    <row r="1708" spans="1:12" ht="13.5" hidden="1" customHeight="1">
      <c r="A1708" s="140" t="s">
        <v>536</v>
      </c>
      <c r="B1708" s="139">
        <v>3.5</v>
      </c>
      <c r="C1708" s="140" t="s">
        <v>18</v>
      </c>
      <c r="D1708" s="140" t="s">
        <v>19</v>
      </c>
      <c r="E1708" s="139">
        <v>-5.7500000000000002E-2</v>
      </c>
      <c r="F1708" s="139">
        <v>-0.2137</v>
      </c>
      <c r="G1708" s="139">
        <v>-2.039E-4</v>
      </c>
      <c r="H1708" s="139">
        <v>-1.07E-3</v>
      </c>
      <c r="I1708" s="139">
        <v>-2.1000000000000001E-4</v>
      </c>
      <c r="J1708" s="139">
        <v>-0.83428000000000002</v>
      </c>
      <c r="K1708" s="140" t="s">
        <v>537</v>
      </c>
      <c r="L1708" s="139">
        <v>3.5</v>
      </c>
    </row>
    <row r="1709" spans="1:12" ht="13.5" hidden="1" customHeight="1">
      <c r="A1709" s="140" t="s">
        <v>536</v>
      </c>
      <c r="B1709" s="139">
        <v>4</v>
      </c>
      <c r="C1709" s="140" t="s">
        <v>18</v>
      </c>
      <c r="D1709" s="140" t="s">
        <v>19</v>
      </c>
      <c r="E1709" s="139">
        <v>-5.7500000000000002E-2</v>
      </c>
      <c r="F1709" s="139">
        <v>-0.2137</v>
      </c>
      <c r="G1709" s="139">
        <v>-2.039E-4</v>
      </c>
      <c r="H1709" s="139">
        <v>-1.07E-3</v>
      </c>
      <c r="I1709" s="139">
        <v>-2.9999999999999997E-4</v>
      </c>
      <c r="J1709" s="139">
        <v>-0.94735000000000003</v>
      </c>
      <c r="K1709" s="140" t="s">
        <v>537</v>
      </c>
      <c r="L1709" s="139">
        <v>4</v>
      </c>
    </row>
    <row r="1710" spans="1:12" ht="13.5" hidden="1" customHeight="1">
      <c r="A1710" s="140" t="s">
        <v>538</v>
      </c>
      <c r="B1710" s="139">
        <v>0</v>
      </c>
      <c r="C1710" s="140" t="s">
        <v>18</v>
      </c>
      <c r="D1710" s="140" t="s">
        <v>19</v>
      </c>
      <c r="E1710" s="139">
        <v>2.2000000000000001E-3</v>
      </c>
      <c r="F1710" s="139">
        <v>-1.7891999999999999</v>
      </c>
      <c r="G1710" s="139">
        <v>5.8329999999999999E-5</v>
      </c>
      <c r="H1710" s="139">
        <v>2.495E-2</v>
      </c>
      <c r="I1710" s="139">
        <v>4.388E-5</v>
      </c>
      <c r="J1710" s="139">
        <v>-1.0197099999999999</v>
      </c>
      <c r="K1710" s="140" t="s">
        <v>539</v>
      </c>
      <c r="L1710" s="139">
        <v>0</v>
      </c>
    </row>
    <row r="1711" spans="1:12" ht="13.5" hidden="1" customHeight="1">
      <c r="A1711" s="140" t="s">
        <v>538</v>
      </c>
      <c r="B1711" s="139">
        <v>0.5</v>
      </c>
      <c r="C1711" s="140" t="s">
        <v>18</v>
      </c>
      <c r="D1711" s="140" t="s">
        <v>19</v>
      </c>
      <c r="E1711" s="139">
        <v>2.2000000000000001E-3</v>
      </c>
      <c r="F1711" s="139">
        <v>-1.4327000000000001</v>
      </c>
      <c r="G1711" s="139">
        <v>5.8329999999999999E-5</v>
      </c>
      <c r="H1711" s="139">
        <v>2.495E-2</v>
      </c>
      <c r="I1711" s="139">
        <v>1.471E-5</v>
      </c>
      <c r="J1711" s="139">
        <v>-0.21032000000000001</v>
      </c>
      <c r="K1711" s="140" t="s">
        <v>539</v>
      </c>
      <c r="L1711" s="139">
        <v>0.5</v>
      </c>
    </row>
    <row r="1712" spans="1:12" ht="13.5" hidden="1" customHeight="1">
      <c r="A1712" s="140" t="s">
        <v>538</v>
      </c>
      <c r="B1712" s="139">
        <v>1</v>
      </c>
      <c r="C1712" s="140" t="s">
        <v>18</v>
      </c>
      <c r="D1712" s="140" t="s">
        <v>19</v>
      </c>
      <c r="E1712" s="139">
        <v>2.2000000000000001E-3</v>
      </c>
      <c r="F1712" s="139">
        <v>-1.0762</v>
      </c>
      <c r="G1712" s="139">
        <v>5.8329999999999999E-5</v>
      </c>
      <c r="H1712" s="139">
        <v>2.495E-2</v>
      </c>
      <c r="I1712" s="139">
        <v>-1.1250000000000001E-5</v>
      </c>
      <c r="J1712" s="139">
        <v>0.42082999999999998</v>
      </c>
      <c r="K1712" s="140" t="s">
        <v>539</v>
      </c>
      <c r="L1712" s="139">
        <v>1</v>
      </c>
    </row>
    <row r="1713" spans="1:12" ht="13.5" hidden="1" customHeight="1">
      <c r="A1713" s="140" t="s">
        <v>538</v>
      </c>
      <c r="B1713" s="139">
        <v>1.5</v>
      </c>
      <c r="C1713" s="140" t="s">
        <v>18</v>
      </c>
      <c r="D1713" s="140" t="s">
        <v>19</v>
      </c>
      <c r="E1713" s="139">
        <v>2.2000000000000001E-3</v>
      </c>
      <c r="F1713" s="139">
        <v>-0.71970000000000001</v>
      </c>
      <c r="G1713" s="139">
        <v>5.8329999999999999E-5</v>
      </c>
      <c r="H1713" s="139">
        <v>2.495E-2</v>
      </c>
      <c r="I1713" s="139">
        <v>-1.6880000000000001E-5</v>
      </c>
      <c r="J1713" s="139">
        <v>0.87372000000000005</v>
      </c>
      <c r="K1713" s="140" t="s">
        <v>539</v>
      </c>
      <c r="L1713" s="139">
        <v>1.5</v>
      </c>
    </row>
    <row r="1714" spans="1:12" ht="13.5" hidden="1" customHeight="1">
      <c r="A1714" s="140" t="s">
        <v>538</v>
      </c>
      <c r="B1714" s="139">
        <v>2</v>
      </c>
      <c r="C1714" s="140" t="s">
        <v>18</v>
      </c>
      <c r="D1714" s="140" t="s">
        <v>19</v>
      </c>
      <c r="E1714" s="139">
        <v>2.2000000000000001E-3</v>
      </c>
      <c r="F1714" s="139">
        <v>-0.36320000000000002</v>
      </c>
      <c r="G1714" s="139">
        <v>5.8329999999999999E-5</v>
      </c>
      <c r="H1714" s="139">
        <v>2.495E-2</v>
      </c>
      <c r="I1714" s="139">
        <v>-1.3149999999999999E-5</v>
      </c>
      <c r="J1714" s="139">
        <v>1.14836</v>
      </c>
      <c r="K1714" s="140" t="s">
        <v>539</v>
      </c>
      <c r="L1714" s="139">
        <v>2</v>
      </c>
    </row>
    <row r="1715" spans="1:12" ht="13.5" hidden="1" customHeight="1">
      <c r="A1715" s="140" t="s">
        <v>538</v>
      </c>
      <c r="B1715" s="139">
        <v>2.5</v>
      </c>
      <c r="C1715" s="140" t="s">
        <v>18</v>
      </c>
      <c r="D1715" s="140" t="s">
        <v>19</v>
      </c>
      <c r="E1715" s="139">
        <v>2.2000000000000001E-3</v>
      </c>
      <c r="F1715" s="139">
        <v>-6.7000000000000002E-3</v>
      </c>
      <c r="G1715" s="139">
        <v>5.8329999999999999E-5</v>
      </c>
      <c r="H1715" s="139">
        <v>2.495E-2</v>
      </c>
      <c r="I1715" s="139">
        <v>-9.4269999999999997E-6</v>
      </c>
      <c r="J1715" s="139">
        <v>1.24475</v>
      </c>
      <c r="K1715" s="140" t="s">
        <v>539</v>
      </c>
      <c r="L1715" s="139">
        <v>2.5</v>
      </c>
    </row>
    <row r="1716" spans="1:12" ht="13.5" hidden="1" customHeight="1">
      <c r="A1716" s="140" t="s">
        <v>538</v>
      </c>
      <c r="B1716" s="139">
        <v>3</v>
      </c>
      <c r="C1716" s="140" t="s">
        <v>18</v>
      </c>
      <c r="D1716" s="140" t="s">
        <v>19</v>
      </c>
      <c r="E1716" s="139">
        <v>2.2000000000000001E-3</v>
      </c>
      <c r="F1716" s="139">
        <v>0.3498</v>
      </c>
      <c r="G1716" s="139">
        <v>5.8329999999999999E-5</v>
      </c>
      <c r="H1716" s="139">
        <v>2.495E-2</v>
      </c>
      <c r="I1716" s="139">
        <v>-5.2900000000000004E-7</v>
      </c>
      <c r="J1716" s="139">
        <v>1.2149799999999999</v>
      </c>
      <c r="K1716" s="140" t="s">
        <v>539</v>
      </c>
      <c r="L1716" s="139">
        <v>3</v>
      </c>
    </row>
    <row r="1717" spans="1:12" ht="13.5" hidden="1" customHeight="1">
      <c r="A1717" s="140" t="s">
        <v>538</v>
      </c>
      <c r="B1717" s="139">
        <v>3.5</v>
      </c>
      <c r="C1717" s="140" t="s">
        <v>18</v>
      </c>
      <c r="D1717" s="140" t="s">
        <v>19</v>
      </c>
      <c r="E1717" s="139">
        <v>2.2000000000000001E-3</v>
      </c>
      <c r="F1717" s="139">
        <v>0.70630000000000004</v>
      </c>
      <c r="G1717" s="139">
        <v>5.8329999999999999E-5</v>
      </c>
      <c r="H1717" s="139">
        <v>2.495E-2</v>
      </c>
      <c r="I1717" s="139">
        <v>1.6370000000000001E-5</v>
      </c>
      <c r="J1717" s="139">
        <v>1.07629</v>
      </c>
      <c r="K1717" s="140" t="s">
        <v>539</v>
      </c>
      <c r="L1717" s="139">
        <v>3.5</v>
      </c>
    </row>
    <row r="1718" spans="1:12" ht="13.5" hidden="1" customHeight="1">
      <c r="A1718" s="140" t="s">
        <v>538</v>
      </c>
      <c r="B1718" s="139">
        <v>4</v>
      </c>
      <c r="C1718" s="140" t="s">
        <v>18</v>
      </c>
      <c r="D1718" s="140" t="s">
        <v>19</v>
      </c>
      <c r="E1718" s="139">
        <v>2.2000000000000001E-3</v>
      </c>
      <c r="F1718" s="139">
        <v>1.0628</v>
      </c>
      <c r="G1718" s="139">
        <v>5.8329999999999999E-5</v>
      </c>
      <c r="H1718" s="139">
        <v>2.495E-2</v>
      </c>
      <c r="I1718" s="139">
        <v>3.3259999999999997E-5</v>
      </c>
      <c r="J1718" s="139">
        <v>0.75934000000000001</v>
      </c>
      <c r="K1718" s="140" t="s">
        <v>539</v>
      </c>
      <c r="L1718" s="139">
        <v>4</v>
      </c>
    </row>
    <row r="1719" spans="1:12" ht="13.5" hidden="1" customHeight="1">
      <c r="A1719" s="140" t="s">
        <v>538</v>
      </c>
      <c r="B1719" s="139">
        <v>4.5</v>
      </c>
      <c r="C1719" s="140" t="s">
        <v>18</v>
      </c>
      <c r="D1719" s="140" t="s">
        <v>19</v>
      </c>
      <c r="E1719" s="139">
        <v>2.2000000000000001E-3</v>
      </c>
      <c r="F1719" s="139">
        <v>1.4193</v>
      </c>
      <c r="G1719" s="139">
        <v>5.8329999999999999E-5</v>
      </c>
      <c r="H1719" s="139">
        <v>2.495E-2</v>
      </c>
      <c r="I1719" s="139">
        <v>5.0149999999999999E-5</v>
      </c>
      <c r="J1719" s="139">
        <v>0.26415</v>
      </c>
      <c r="K1719" s="140" t="s">
        <v>539</v>
      </c>
      <c r="L1719" s="139">
        <v>4.5</v>
      </c>
    </row>
    <row r="1720" spans="1:12" ht="13.5" hidden="1" customHeight="1">
      <c r="A1720" s="140" t="s">
        <v>538</v>
      </c>
      <c r="B1720" s="139">
        <v>5</v>
      </c>
      <c r="C1720" s="140" t="s">
        <v>18</v>
      </c>
      <c r="D1720" s="140" t="s">
        <v>19</v>
      </c>
      <c r="E1720" s="139">
        <v>2.2000000000000001E-3</v>
      </c>
      <c r="F1720" s="139">
        <v>1.7758</v>
      </c>
      <c r="G1720" s="139">
        <v>5.8329999999999999E-5</v>
      </c>
      <c r="H1720" s="139">
        <v>2.495E-2</v>
      </c>
      <c r="I1720" s="139">
        <v>6.7050000000000003E-5</v>
      </c>
      <c r="J1720" s="139">
        <v>-0.4093</v>
      </c>
      <c r="K1720" s="140" t="s">
        <v>539</v>
      </c>
      <c r="L1720" s="139">
        <v>5</v>
      </c>
    </row>
    <row r="1721" spans="1:12" ht="13.5" hidden="1" customHeight="1">
      <c r="A1721" s="140" t="s">
        <v>538</v>
      </c>
      <c r="B1721" s="139">
        <v>5.5</v>
      </c>
      <c r="C1721" s="140" t="s">
        <v>18</v>
      </c>
      <c r="D1721" s="140" t="s">
        <v>19</v>
      </c>
      <c r="E1721" s="139">
        <v>2.2000000000000001E-3</v>
      </c>
      <c r="F1721" s="139">
        <v>2.1322999999999999</v>
      </c>
      <c r="G1721" s="139">
        <v>5.8329999999999999E-5</v>
      </c>
      <c r="H1721" s="139">
        <v>2.495E-2</v>
      </c>
      <c r="I1721" s="139">
        <v>8.3939999999999999E-5</v>
      </c>
      <c r="J1721" s="139">
        <v>-1.2609900000000001</v>
      </c>
      <c r="K1721" s="140" t="s">
        <v>539</v>
      </c>
      <c r="L1721" s="139">
        <v>5.5</v>
      </c>
    </row>
    <row r="1722" spans="1:12" ht="13.5" hidden="1" customHeight="1">
      <c r="A1722" s="140" t="s">
        <v>538</v>
      </c>
      <c r="B1722" s="139">
        <v>0</v>
      </c>
      <c r="C1722" s="140" t="s">
        <v>18</v>
      </c>
      <c r="D1722" s="140" t="s">
        <v>19</v>
      </c>
      <c r="E1722" s="139">
        <v>-0.13289999999999999</v>
      </c>
      <c r="F1722" s="139">
        <v>-2.0398999999999998</v>
      </c>
      <c r="G1722" s="139">
        <v>-3.379E-5</v>
      </c>
      <c r="H1722" s="139">
        <v>1.392E-2</v>
      </c>
      <c r="I1722" s="139">
        <v>-1.2E-4</v>
      </c>
      <c r="J1722" s="139">
        <v>-1.6960999999999999</v>
      </c>
      <c r="K1722" s="140" t="s">
        <v>539</v>
      </c>
      <c r="L1722" s="139">
        <v>0</v>
      </c>
    </row>
    <row r="1723" spans="1:12" ht="13.5" hidden="1" customHeight="1">
      <c r="A1723" s="140" t="s">
        <v>538</v>
      </c>
      <c r="B1723" s="139">
        <v>0.5</v>
      </c>
      <c r="C1723" s="140" t="s">
        <v>18</v>
      </c>
      <c r="D1723" s="140" t="s">
        <v>19</v>
      </c>
      <c r="E1723" s="139">
        <v>-0.13289999999999999</v>
      </c>
      <c r="F1723" s="139">
        <v>-1.6834</v>
      </c>
      <c r="G1723" s="139">
        <v>-3.379E-5</v>
      </c>
      <c r="H1723" s="139">
        <v>1.392E-2</v>
      </c>
      <c r="I1723" s="139">
        <v>-1.1E-4</v>
      </c>
      <c r="J1723" s="139">
        <v>-0.76529000000000003</v>
      </c>
      <c r="K1723" s="140" t="s">
        <v>539</v>
      </c>
      <c r="L1723" s="139">
        <v>0.5</v>
      </c>
    </row>
    <row r="1724" spans="1:12" ht="13.5" hidden="1" customHeight="1">
      <c r="A1724" s="140" t="s">
        <v>538</v>
      </c>
      <c r="B1724" s="139">
        <v>1</v>
      </c>
      <c r="C1724" s="140" t="s">
        <v>18</v>
      </c>
      <c r="D1724" s="140" t="s">
        <v>19</v>
      </c>
      <c r="E1724" s="139">
        <v>-0.13289999999999999</v>
      </c>
      <c r="F1724" s="139">
        <v>-1.3269</v>
      </c>
      <c r="G1724" s="139">
        <v>-3.379E-5</v>
      </c>
      <c r="H1724" s="139">
        <v>1.392E-2</v>
      </c>
      <c r="I1724" s="139">
        <v>-9.1189999999999999E-5</v>
      </c>
      <c r="J1724" s="139">
        <v>-1.274E-2</v>
      </c>
      <c r="K1724" s="140" t="s">
        <v>539</v>
      </c>
      <c r="L1724" s="139">
        <v>1</v>
      </c>
    </row>
    <row r="1725" spans="1:12" ht="13.5" hidden="1" customHeight="1">
      <c r="A1725" s="140" t="s">
        <v>538</v>
      </c>
      <c r="B1725" s="139">
        <v>1.5</v>
      </c>
      <c r="C1725" s="140" t="s">
        <v>18</v>
      </c>
      <c r="D1725" s="140" t="s">
        <v>19</v>
      </c>
      <c r="E1725" s="139">
        <v>-0.13289999999999999</v>
      </c>
      <c r="F1725" s="139">
        <v>-0.97040000000000004</v>
      </c>
      <c r="G1725" s="139">
        <v>-3.379E-5</v>
      </c>
      <c r="H1725" s="139">
        <v>1.392E-2</v>
      </c>
      <c r="I1725" s="139">
        <v>-7.6240000000000002E-5</v>
      </c>
      <c r="J1725" s="139">
        <v>0.56157000000000001</v>
      </c>
      <c r="K1725" s="140" t="s">
        <v>539</v>
      </c>
      <c r="L1725" s="139">
        <v>1.5</v>
      </c>
    </row>
    <row r="1726" spans="1:12" ht="13.5" hidden="1" customHeight="1">
      <c r="A1726" s="140" t="s">
        <v>538</v>
      </c>
      <c r="B1726" s="139">
        <v>2</v>
      </c>
      <c r="C1726" s="140" t="s">
        <v>18</v>
      </c>
      <c r="D1726" s="140" t="s">
        <v>19</v>
      </c>
      <c r="E1726" s="139">
        <v>-0.13289999999999999</v>
      </c>
      <c r="F1726" s="139">
        <v>-0.6139</v>
      </c>
      <c r="G1726" s="139">
        <v>-3.379E-5</v>
      </c>
      <c r="H1726" s="139">
        <v>1.392E-2</v>
      </c>
      <c r="I1726" s="139">
        <v>-8.4599999999999996E-5</v>
      </c>
      <c r="J1726" s="139">
        <v>0.95365999999999995</v>
      </c>
      <c r="K1726" s="140" t="s">
        <v>539</v>
      </c>
      <c r="L1726" s="139">
        <v>2</v>
      </c>
    </row>
    <row r="1727" spans="1:12" ht="13.5" hidden="1" customHeight="1">
      <c r="A1727" s="140" t="s">
        <v>538</v>
      </c>
      <c r="B1727" s="139">
        <v>2.5</v>
      </c>
      <c r="C1727" s="140" t="s">
        <v>18</v>
      </c>
      <c r="D1727" s="140" t="s">
        <v>19</v>
      </c>
      <c r="E1727" s="139">
        <v>-0.13289999999999999</v>
      </c>
      <c r="F1727" s="139">
        <v>-0.25740000000000002</v>
      </c>
      <c r="G1727" s="139">
        <v>-3.379E-5</v>
      </c>
      <c r="H1727" s="139">
        <v>1.392E-2</v>
      </c>
      <c r="I1727" s="139">
        <v>-1.1E-4</v>
      </c>
      <c r="J1727" s="139">
        <v>1.15544</v>
      </c>
      <c r="K1727" s="140" t="s">
        <v>539</v>
      </c>
      <c r="L1727" s="139">
        <v>2.5</v>
      </c>
    </row>
    <row r="1728" spans="1:12" ht="13.5" hidden="1" customHeight="1">
      <c r="A1728" s="140" t="s">
        <v>538</v>
      </c>
      <c r="B1728" s="139">
        <v>3</v>
      </c>
      <c r="C1728" s="140" t="s">
        <v>18</v>
      </c>
      <c r="D1728" s="140" t="s">
        <v>19</v>
      </c>
      <c r="E1728" s="139">
        <v>-0.13289999999999999</v>
      </c>
      <c r="F1728" s="139">
        <v>9.9099999999999994E-2</v>
      </c>
      <c r="G1728" s="139">
        <v>-3.379E-5</v>
      </c>
      <c r="H1728" s="139">
        <v>1.392E-2</v>
      </c>
      <c r="I1728" s="139">
        <v>-1.2999999999999999E-4</v>
      </c>
      <c r="J1728" s="139">
        <v>1.1320699999999999</v>
      </c>
      <c r="K1728" s="140" t="s">
        <v>539</v>
      </c>
      <c r="L1728" s="139">
        <v>3</v>
      </c>
    </row>
    <row r="1729" spans="1:12" ht="13.5" hidden="1" customHeight="1">
      <c r="A1729" s="140" t="s">
        <v>538</v>
      </c>
      <c r="B1729" s="139">
        <v>3.5</v>
      </c>
      <c r="C1729" s="140" t="s">
        <v>18</v>
      </c>
      <c r="D1729" s="140" t="s">
        <v>19</v>
      </c>
      <c r="E1729" s="139">
        <v>-0.13289999999999999</v>
      </c>
      <c r="F1729" s="139">
        <v>0.4556</v>
      </c>
      <c r="G1729" s="139">
        <v>-3.379E-5</v>
      </c>
      <c r="H1729" s="139">
        <v>1.392E-2</v>
      </c>
      <c r="I1729" s="139">
        <v>-1.6000000000000001E-4</v>
      </c>
      <c r="J1729" s="139">
        <v>0.86807000000000001</v>
      </c>
      <c r="K1729" s="140" t="s">
        <v>539</v>
      </c>
      <c r="L1729" s="139">
        <v>3.5</v>
      </c>
    </row>
    <row r="1730" spans="1:12" ht="13.5" hidden="1" customHeight="1">
      <c r="A1730" s="140" t="s">
        <v>538</v>
      </c>
      <c r="B1730" s="139">
        <v>4</v>
      </c>
      <c r="C1730" s="140" t="s">
        <v>18</v>
      </c>
      <c r="D1730" s="140" t="s">
        <v>19</v>
      </c>
      <c r="E1730" s="139">
        <v>-0.13289999999999999</v>
      </c>
      <c r="F1730" s="139">
        <v>0.81210000000000004</v>
      </c>
      <c r="G1730" s="139">
        <v>-3.379E-5</v>
      </c>
      <c r="H1730" s="139">
        <v>1.392E-2</v>
      </c>
      <c r="I1730" s="139">
        <v>-1.9000000000000001E-4</v>
      </c>
      <c r="J1730" s="139">
        <v>0.42581999999999998</v>
      </c>
      <c r="K1730" s="140" t="s">
        <v>539</v>
      </c>
      <c r="L1730" s="139">
        <v>4</v>
      </c>
    </row>
    <row r="1731" spans="1:12" ht="13.5" hidden="1" customHeight="1">
      <c r="A1731" s="140" t="s">
        <v>538</v>
      </c>
      <c r="B1731" s="139">
        <v>4.5</v>
      </c>
      <c r="C1731" s="140" t="s">
        <v>18</v>
      </c>
      <c r="D1731" s="140" t="s">
        <v>19</v>
      </c>
      <c r="E1731" s="139">
        <v>-0.13289999999999999</v>
      </c>
      <c r="F1731" s="139">
        <v>1.1686000000000001</v>
      </c>
      <c r="G1731" s="139">
        <v>-3.379E-5</v>
      </c>
      <c r="H1731" s="139">
        <v>1.392E-2</v>
      </c>
      <c r="I1731" s="139">
        <v>-2.2000000000000001E-4</v>
      </c>
      <c r="J1731" s="139">
        <v>-0.19467999999999999</v>
      </c>
      <c r="K1731" s="140" t="s">
        <v>539</v>
      </c>
      <c r="L1731" s="139">
        <v>4.5</v>
      </c>
    </row>
    <row r="1732" spans="1:12" ht="13.5" hidden="1" customHeight="1">
      <c r="A1732" s="140" t="s">
        <v>538</v>
      </c>
      <c r="B1732" s="139">
        <v>5</v>
      </c>
      <c r="C1732" s="140" t="s">
        <v>18</v>
      </c>
      <c r="D1732" s="140" t="s">
        <v>19</v>
      </c>
      <c r="E1732" s="139">
        <v>-0.13289999999999999</v>
      </c>
      <c r="F1732" s="139">
        <v>1.5250999999999999</v>
      </c>
      <c r="G1732" s="139">
        <v>-3.379E-5</v>
      </c>
      <c r="H1732" s="139">
        <v>1.392E-2</v>
      </c>
      <c r="I1732" s="139">
        <v>-2.5000000000000001E-4</v>
      </c>
      <c r="J1732" s="139">
        <v>-0.99343000000000004</v>
      </c>
      <c r="K1732" s="140" t="s">
        <v>539</v>
      </c>
      <c r="L1732" s="139">
        <v>5</v>
      </c>
    </row>
    <row r="1733" spans="1:12" ht="13.5" hidden="1" customHeight="1">
      <c r="A1733" s="140" t="s">
        <v>538</v>
      </c>
      <c r="B1733" s="139">
        <v>5.5</v>
      </c>
      <c r="C1733" s="140" t="s">
        <v>18</v>
      </c>
      <c r="D1733" s="140" t="s">
        <v>19</v>
      </c>
      <c r="E1733" s="139">
        <v>-0.13289999999999999</v>
      </c>
      <c r="F1733" s="139">
        <v>1.8815999999999999</v>
      </c>
      <c r="G1733" s="139">
        <v>-3.379E-5</v>
      </c>
      <c r="H1733" s="139">
        <v>1.392E-2</v>
      </c>
      <c r="I1733" s="139">
        <v>-2.7999999999999998E-4</v>
      </c>
      <c r="J1733" s="139">
        <v>-1.9704299999999999</v>
      </c>
      <c r="K1733" s="140" t="s">
        <v>539</v>
      </c>
      <c r="L1733" s="139">
        <v>5.5</v>
      </c>
    </row>
    <row r="1734" spans="1:12" ht="13.5" hidden="1" customHeight="1">
      <c r="A1734" s="140" t="s">
        <v>540</v>
      </c>
      <c r="B1734" s="139">
        <v>0</v>
      </c>
      <c r="C1734" s="140" t="s">
        <v>18</v>
      </c>
      <c r="D1734" s="140" t="s">
        <v>19</v>
      </c>
      <c r="E1734" s="139">
        <v>6.1499999999999999E-2</v>
      </c>
      <c r="F1734" s="139">
        <v>-0.65620000000000001</v>
      </c>
      <c r="G1734" s="139">
        <v>3.3310000000000002E-4</v>
      </c>
      <c r="H1734" s="139">
        <v>-1.072E-2</v>
      </c>
      <c r="I1734" s="139">
        <v>9.2000000000000003E-4</v>
      </c>
      <c r="J1734" s="139">
        <v>-0.47788999999999998</v>
      </c>
      <c r="K1734" s="140" t="s">
        <v>541</v>
      </c>
      <c r="L1734" s="139">
        <v>0</v>
      </c>
    </row>
    <row r="1735" spans="1:12" ht="13.5" hidden="1" customHeight="1">
      <c r="A1735" s="140" t="s">
        <v>540</v>
      </c>
      <c r="B1735" s="139">
        <v>0.5</v>
      </c>
      <c r="C1735" s="140" t="s">
        <v>18</v>
      </c>
      <c r="D1735" s="140" t="s">
        <v>19</v>
      </c>
      <c r="E1735" s="139">
        <v>6.1499999999999999E-2</v>
      </c>
      <c r="F1735" s="139">
        <v>-0.29970000000000002</v>
      </c>
      <c r="G1735" s="139">
        <v>3.3310000000000002E-4</v>
      </c>
      <c r="H1735" s="139">
        <v>-1.072E-2</v>
      </c>
      <c r="I1735" s="139">
        <v>7.5000000000000002E-4</v>
      </c>
      <c r="J1735" s="139">
        <v>-0.23891999999999999</v>
      </c>
      <c r="K1735" s="140" t="s">
        <v>541</v>
      </c>
      <c r="L1735" s="139">
        <v>0.5</v>
      </c>
    </row>
    <row r="1736" spans="1:12" ht="13.5" hidden="1" customHeight="1">
      <c r="A1736" s="140" t="s">
        <v>540</v>
      </c>
      <c r="B1736" s="139">
        <v>1</v>
      </c>
      <c r="C1736" s="140" t="s">
        <v>18</v>
      </c>
      <c r="D1736" s="140" t="s">
        <v>19</v>
      </c>
      <c r="E1736" s="139">
        <v>6.1499999999999999E-2</v>
      </c>
      <c r="F1736" s="139">
        <v>5.6800000000000003E-2</v>
      </c>
      <c r="G1736" s="139">
        <v>3.3310000000000002E-4</v>
      </c>
      <c r="H1736" s="139">
        <v>-1.072E-2</v>
      </c>
      <c r="I1736" s="139">
        <v>5.9000000000000003E-4</v>
      </c>
      <c r="J1736" s="139">
        <v>-0.17821000000000001</v>
      </c>
      <c r="K1736" s="140" t="s">
        <v>541</v>
      </c>
      <c r="L1736" s="139">
        <v>1</v>
      </c>
    </row>
    <row r="1737" spans="1:12" ht="13.5" hidden="1" customHeight="1">
      <c r="A1737" s="140" t="s">
        <v>540</v>
      </c>
      <c r="B1737" s="139">
        <v>1.5</v>
      </c>
      <c r="C1737" s="140" t="s">
        <v>18</v>
      </c>
      <c r="D1737" s="140" t="s">
        <v>19</v>
      </c>
      <c r="E1737" s="139">
        <v>6.1499999999999999E-2</v>
      </c>
      <c r="F1737" s="139">
        <v>0.4133</v>
      </c>
      <c r="G1737" s="139">
        <v>3.3310000000000002E-4</v>
      </c>
      <c r="H1737" s="139">
        <v>-1.072E-2</v>
      </c>
      <c r="I1737" s="139">
        <v>4.2000000000000002E-4</v>
      </c>
      <c r="J1737" s="139">
        <v>-0.29575000000000001</v>
      </c>
      <c r="K1737" s="140" t="s">
        <v>541</v>
      </c>
      <c r="L1737" s="139">
        <v>1.5</v>
      </c>
    </row>
    <row r="1738" spans="1:12" ht="13.5" hidden="1" customHeight="1">
      <c r="A1738" s="140" t="s">
        <v>540</v>
      </c>
      <c r="B1738" s="139">
        <v>2</v>
      </c>
      <c r="C1738" s="140" t="s">
        <v>18</v>
      </c>
      <c r="D1738" s="140" t="s">
        <v>19</v>
      </c>
      <c r="E1738" s="139">
        <v>6.1499999999999999E-2</v>
      </c>
      <c r="F1738" s="139">
        <v>0.76980000000000004</v>
      </c>
      <c r="G1738" s="139">
        <v>3.3310000000000002E-4</v>
      </c>
      <c r="H1738" s="139">
        <v>-1.072E-2</v>
      </c>
      <c r="I1738" s="139">
        <v>4.4000000000000002E-4</v>
      </c>
      <c r="J1738" s="139">
        <v>-0.32902999999999999</v>
      </c>
      <c r="K1738" s="140" t="s">
        <v>541</v>
      </c>
      <c r="L1738" s="139">
        <v>2</v>
      </c>
    </row>
    <row r="1739" spans="1:12" ht="13.5" hidden="1" customHeight="1">
      <c r="A1739" s="140" t="s">
        <v>540</v>
      </c>
      <c r="B1739" s="139">
        <v>2.5</v>
      </c>
      <c r="C1739" s="140" t="s">
        <v>18</v>
      </c>
      <c r="D1739" s="140" t="s">
        <v>19</v>
      </c>
      <c r="E1739" s="139">
        <v>6.1499999999999999E-2</v>
      </c>
      <c r="F1739" s="139">
        <v>1.1263000000000001</v>
      </c>
      <c r="G1739" s="139">
        <v>3.3310000000000002E-4</v>
      </c>
      <c r="H1739" s="139">
        <v>-1.072E-2</v>
      </c>
      <c r="I1739" s="139">
        <v>5.1000000000000004E-4</v>
      </c>
      <c r="J1739" s="139">
        <v>-0.49803999999999998</v>
      </c>
      <c r="K1739" s="140" t="s">
        <v>541</v>
      </c>
      <c r="L1739" s="139">
        <v>2.5</v>
      </c>
    </row>
    <row r="1740" spans="1:12" ht="13.5" hidden="1" customHeight="1">
      <c r="A1740" s="140" t="s">
        <v>540</v>
      </c>
      <c r="B1740" s="139">
        <v>3</v>
      </c>
      <c r="C1740" s="140" t="s">
        <v>18</v>
      </c>
      <c r="D1740" s="140" t="s">
        <v>19</v>
      </c>
      <c r="E1740" s="139">
        <v>6.1499999999999999E-2</v>
      </c>
      <c r="F1740" s="139">
        <v>1.4827999999999999</v>
      </c>
      <c r="G1740" s="139">
        <v>3.3310000000000002E-4</v>
      </c>
      <c r="H1740" s="139">
        <v>-1.072E-2</v>
      </c>
      <c r="I1740" s="139">
        <v>5.9000000000000003E-4</v>
      </c>
      <c r="J1740" s="139">
        <v>-0.84528999999999999</v>
      </c>
      <c r="K1740" s="140" t="s">
        <v>541</v>
      </c>
      <c r="L1740" s="139">
        <v>3</v>
      </c>
    </row>
    <row r="1741" spans="1:12" ht="13.5" hidden="1" customHeight="1">
      <c r="A1741" s="140" t="s">
        <v>540</v>
      </c>
      <c r="B1741" s="139">
        <v>0</v>
      </c>
      <c r="C1741" s="140" t="s">
        <v>18</v>
      </c>
      <c r="D1741" s="140" t="s">
        <v>19</v>
      </c>
      <c r="E1741" s="139">
        <v>-0.1389</v>
      </c>
      <c r="F1741" s="139">
        <v>-1.2662</v>
      </c>
      <c r="G1741" s="139">
        <v>-1.629E-4</v>
      </c>
      <c r="H1741" s="139">
        <v>-2.648E-2</v>
      </c>
      <c r="I1741" s="139">
        <v>-4.3279999999999999E-5</v>
      </c>
      <c r="J1741" s="139">
        <v>-1.4355100000000001</v>
      </c>
      <c r="K1741" s="140" t="s">
        <v>541</v>
      </c>
      <c r="L1741" s="139">
        <v>0</v>
      </c>
    </row>
    <row r="1742" spans="1:12" ht="13.5" hidden="1" customHeight="1">
      <c r="A1742" s="140" t="s">
        <v>540</v>
      </c>
      <c r="B1742" s="139">
        <v>0.5</v>
      </c>
      <c r="C1742" s="140" t="s">
        <v>18</v>
      </c>
      <c r="D1742" s="140" t="s">
        <v>19</v>
      </c>
      <c r="E1742" s="139">
        <v>-0.1389</v>
      </c>
      <c r="F1742" s="139">
        <v>-0.90969999999999995</v>
      </c>
      <c r="G1742" s="139">
        <v>-1.629E-4</v>
      </c>
      <c r="H1742" s="139">
        <v>-2.648E-2</v>
      </c>
      <c r="I1742" s="139">
        <v>-4.5349999999999998E-5</v>
      </c>
      <c r="J1742" s="139">
        <v>-0.89151999999999998</v>
      </c>
      <c r="K1742" s="140" t="s">
        <v>541</v>
      </c>
      <c r="L1742" s="139">
        <v>0.5</v>
      </c>
    </row>
    <row r="1743" spans="1:12" ht="13.5" hidden="1" customHeight="1">
      <c r="A1743" s="140" t="s">
        <v>540</v>
      </c>
      <c r="B1743" s="139">
        <v>1</v>
      </c>
      <c r="C1743" s="140" t="s">
        <v>18</v>
      </c>
      <c r="D1743" s="140" t="s">
        <v>19</v>
      </c>
      <c r="E1743" s="139">
        <v>-0.1389</v>
      </c>
      <c r="F1743" s="139">
        <v>-0.55320000000000003</v>
      </c>
      <c r="G1743" s="139">
        <v>-1.629E-4</v>
      </c>
      <c r="H1743" s="139">
        <v>-2.648E-2</v>
      </c>
      <c r="I1743" s="139">
        <v>-8.1379999999999997E-5</v>
      </c>
      <c r="J1743" s="139">
        <v>-0.52576999999999996</v>
      </c>
      <c r="K1743" s="140" t="s">
        <v>541</v>
      </c>
      <c r="L1743" s="139">
        <v>1</v>
      </c>
    </row>
    <row r="1744" spans="1:12" ht="13.5" hidden="1" customHeight="1">
      <c r="A1744" s="140" t="s">
        <v>540</v>
      </c>
      <c r="B1744" s="139">
        <v>1.5</v>
      </c>
      <c r="C1744" s="140" t="s">
        <v>18</v>
      </c>
      <c r="D1744" s="140" t="s">
        <v>19</v>
      </c>
      <c r="E1744" s="139">
        <v>-0.1389</v>
      </c>
      <c r="F1744" s="139">
        <v>-0.19670000000000001</v>
      </c>
      <c r="G1744" s="139">
        <v>-1.629E-4</v>
      </c>
      <c r="H1744" s="139">
        <v>-2.648E-2</v>
      </c>
      <c r="I1744" s="139">
        <v>-1.2E-4</v>
      </c>
      <c r="J1744" s="139">
        <v>-0.34244000000000002</v>
      </c>
      <c r="K1744" s="140" t="s">
        <v>541</v>
      </c>
      <c r="L1744" s="139">
        <v>1.5</v>
      </c>
    </row>
    <row r="1745" spans="1:12" ht="13.5" hidden="1" customHeight="1">
      <c r="A1745" s="140" t="s">
        <v>540</v>
      </c>
      <c r="B1745" s="139">
        <v>2</v>
      </c>
      <c r="C1745" s="140" t="s">
        <v>18</v>
      </c>
      <c r="D1745" s="140" t="s">
        <v>19</v>
      </c>
      <c r="E1745" s="139">
        <v>-0.1389</v>
      </c>
      <c r="F1745" s="139">
        <v>0.1598</v>
      </c>
      <c r="G1745" s="139">
        <v>-1.629E-4</v>
      </c>
      <c r="H1745" s="139">
        <v>-2.648E-2</v>
      </c>
      <c r="I1745" s="139">
        <v>-1.4999999999999999E-4</v>
      </c>
      <c r="J1745" s="139">
        <v>-0.59153999999999995</v>
      </c>
      <c r="K1745" s="140" t="s">
        <v>541</v>
      </c>
      <c r="L1745" s="139">
        <v>2</v>
      </c>
    </row>
    <row r="1746" spans="1:12" ht="13.5" hidden="1" customHeight="1">
      <c r="A1746" s="140" t="s">
        <v>540</v>
      </c>
      <c r="B1746" s="139">
        <v>2.5</v>
      </c>
      <c r="C1746" s="140" t="s">
        <v>18</v>
      </c>
      <c r="D1746" s="140" t="s">
        <v>19</v>
      </c>
      <c r="E1746" s="139">
        <v>-0.1389</v>
      </c>
      <c r="F1746" s="139">
        <v>0.51629999999999998</v>
      </c>
      <c r="G1746" s="139">
        <v>-1.629E-4</v>
      </c>
      <c r="H1746" s="139">
        <v>-2.648E-2</v>
      </c>
      <c r="I1746" s="139">
        <v>-2.0000000000000001E-4</v>
      </c>
      <c r="J1746" s="139">
        <v>-1.06558</v>
      </c>
      <c r="K1746" s="140" t="s">
        <v>541</v>
      </c>
      <c r="L1746" s="139">
        <v>2.5</v>
      </c>
    </row>
    <row r="1747" spans="1:12" ht="13.5" hidden="1" customHeight="1">
      <c r="A1747" s="140" t="s">
        <v>540</v>
      </c>
      <c r="B1747" s="139">
        <v>3</v>
      </c>
      <c r="C1747" s="140" t="s">
        <v>18</v>
      </c>
      <c r="D1747" s="140" t="s">
        <v>19</v>
      </c>
      <c r="E1747" s="139">
        <v>-0.1389</v>
      </c>
      <c r="F1747" s="139">
        <v>0.87280000000000002</v>
      </c>
      <c r="G1747" s="139">
        <v>-1.629E-4</v>
      </c>
      <c r="H1747" s="139">
        <v>-2.648E-2</v>
      </c>
      <c r="I1747" s="139">
        <v>-2.5000000000000001E-4</v>
      </c>
      <c r="J1747" s="139">
        <v>-1.7178599999999999</v>
      </c>
      <c r="K1747" s="140" t="s">
        <v>541</v>
      </c>
      <c r="L1747" s="139">
        <v>3</v>
      </c>
    </row>
    <row r="1748" spans="1:12" ht="13.5" hidden="1" customHeight="1">
      <c r="A1748" s="140" t="s">
        <v>542</v>
      </c>
      <c r="B1748" s="139">
        <v>0</v>
      </c>
      <c r="C1748" s="140" t="s">
        <v>18</v>
      </c>
      <c r="D1748" s="140" t="s">
        <v>19</v>
      </c>
      <c r="E1748" s="139">
        <v>9.9299999999999999E-2</v>
      </c>
      <c r="F1748" s="139">
        <v>-2.0947</v>
      </c>
      <c r="G1748" s="139">
        <v>2.9159999999999999E-5</v>
      </c>
      <c r="H1748" s="139">
        <v>1.4250000000000001E-2</v>
      </c>
      <c r="I1748" s="139">
        <v>4.4919999999999997E-5</v>
      </c>
      <c r="J1748" s="139">
        <v>-1.6118699999999999</v>
      </c>
      <c r="K1748" s="140" t="s">
        <v>543</v>
      </c>
      <c r="L1748" s="139">
        <v>0</v>
      </c>
    </row>
    <row r="1749" spans="1:12" ht="13.5" hidden="1" customHeight="1">
      <c r="A1749" s="140" t="s">
        <v>542</v>
      </c>
      <c r="B1749" s="139">
        <v>0.5</v>
      </c>
      <c r="C1749" s="140" t="s">
        <v>18</v>
      </c>
      <c r="D1749" s="140" t="s">
        <v>19</v>
      </c>
      <c r="E1749" s="139">
        <v>9.9299999999999999E-2</v>
      </c>
      <c r="F1749" s="139">
        <v>-1.7382</v>
      </c>
      <c r="G1749" s="139">
        <v>2.9159999999999999E-5</v>
      </c>
      <c r="H1749" s="139">
        <v>1.4250000000000001E-2</v>
      </c>
      <c r="I1749" s="139">
        <v>3.9740000000000002E-5</v>
      </c>
      <c r="J1749" s="139">
        <v>-0.65364999999999995</v>
      </c>
      <c r="K1749" s="140" t="s">
        <v>543</v>
      </c>
      <c r="L1749" s="139">
        <v>0.5</v>
      </c>
    </row>
    <row r="1750" spans="1:12" ht="13.5" hidden="1" customHeight="1">
      <c r="A1750" s="140" t="s">
        <v>542</v>
      </c>
      <c r="B1750" s="139">
        <v>1</v>
      </c>
      <c r="C1750" s="140" t="s">
        <v>18</v>
      </c>
      <c r="D1750" s="140" t="s">
        <v>19</v>
      </c>
      <c r="E1750" s="139">
        <v>9.9299999999999999E-2</v>
      </c>
      <c r="F1750" s="139">
        <v>-1.3816999999999999</v>
      </c>
      <c r="G1750" s="139">
        <v>2.9159999999999999E-5</v>
      </c>
      <c r="H1750" s="139">
        <v>1.4250000000000001E-2</v>
      </c>
      <c r="I1750" s="139">
        <v>3.4570000000000003E-5</v>
      </c>
      <c r="J1750" s="139">
        <v>0.12631000000000001</v>
      </c>
      <c r="K1750" s="140" t="s">
        <v>543</v>
      </c>
      <c r="L1750" s="139">
        <v>1</v>
      </c>
    </row>
    <row r="1751" spans="1:12" ht="13.5" hidden="1" customHeight="1">
      <c r="A1751" s="140" t="s">
        <v>542</v>
      </c>
      <c r="B1751" s="139">
        <v>1.5</v>
      </c>
      <c r="C1751" s="140" t="s">
        <v>18</v>
      </c>
      <c r="D1751" s="140" t="s">
        <v>19</v>
      </c>
      <c r="E1751" s="139">
        <v>9.9299999999999999E-2</v>
      </c>
      <c r="F1751" s="139">
        <v>-1.0251999999999999</v>
      </c>
      <c r="G1751" s="139">
        <v>2.9159999999999999E-5</v>
      </c>
      <c r="H1751" s="139">
        <v>1.4250000000000001E-2</v>
      </c>
      <c r="I1751" s="139">
        <v>2.9390000000000002E-5</v>
      </c>
      <c r="J1751" s="139">
        <v>0.72802999999999995</v>
      </c>
      <c r="K1751" s="140" t="s">
        <v>543</v>
      </c>
      <c r="L1751" s="139">
        <v>1.5</v>
      </c>
    </row>
    <row r="1752" spans="1:12" ht="13.5" hidden="1" customHeight="1">
      <c r="A1752" s="140" t="s">
        <v>542</v>
      </c>
      <c r="B1752" s="139">
        <v>2</v>
      </c>
      <c r="C1752" s="140" t="s">
        <v>18</v>
      </c>
      <c r="D1752" s="140" t="s">
        <v>19</v>
      </c>
      <c r="E1752" s="139">
        <v>9.9299999999999999E-2</v>
      </c>
      <c r="F1752" s="139">
        <v>-0.66869999999999996</v>
      </c>
      <c r="G1752" s="139">
        <v>2.9159999999999999E-5</v>
      </c>
      <c r="H1752" s="139">
        <v>1.4250000000000001E-2</v>
      </c>
      <c r="I1752" s="139">
        <v>2.4219999999999999E-5</v>
      </c>
      <c r="J1752" s="139">
        <v>1.1515</v>
      </c>
      <c r="K1752" s="140" t="s">
        <v>543</v>
      </c>
      <c r="L1752" s="139">
        <v>2</v>
      </c>
    </row>
    <row r="1753" spans="1:12" ht="13.5" hidden="1" customHeight="1">
      <c r="A1753" s="140" t="s">
        <v>542</v>
      </c>
      <c r="B1753" s="139">
        <v>2.5</v>
      </c>
      <c r="C1753" s="140" t="s">
        <v>18</v>
      </c>
      <c r="D1753" s="140" t="s">
        <v>19</v>
      </c>
      <c r="E1753" s="139">
        <v>9.9299999999999999E-2</v>
      </c>
      <c r="F1753" s="139">
        <v>-0.31219999999999998</v>
      </c>
      <c r="G1753" s="139">
        <v>2.9159999999999999E-5</v>
      </c>
      <c r="H1753" s="139">
        <v>1.4250000000000001E-2</v>
      </c>
      <c r="I1753" s="139">
        <v>1.9040000000000001E-5</v>
      </c>
      <c r="J1753" s="139">
        <v>1.4226799999999999</v>
      </c>
      <c r="K1753" s="140" t="s">
        <v>543</v>
      </c>
      <c r="L1753" s="139">
        <v>2.5</v>
      </c>
    </row>
    <row r="1754" spans="1:12" ht="13.5" hidden="1" customHeight="1">
      <c r="A1754" s="140" t="s">
        <v>542</v>
      </c>
      <c r="B1754" s="139">
        <v>3</v>
      </c>
      <c r="C1754" s="140" t="s">
        <v>18</v>
      </c>
      <c r="D1754" s="140" t="s">
        <v>19</v>
      </c>
      <c r="E1754" s="139">
        <v>9.9299999999999999E-2</v>
      </c>
      <c r="F1754" s="139">
        <v>4.4299999999999999E-2</v>
      </c>
      <c r="G1754" s="139">
        <v>2.9159999999999999E-5</v>
      </c>
      <c r="H1754" s="139">
        <v>1.4250000000000001E-2</v>
      </c>
      <c r="I1754" s="139">
        <v>1.3869999999999999E-5</v>
      </c>
      <c r="J1754" s="139">
        <v>1.6405700000000001</v>
      </c>
      <c r="K1754" s="140" t="s">
        <v>543</v>
      </c>
      <c r="L1754" s="139">
        <v>3</v>
      </c>
    </row>
    <row r="1755" spans="1:12" ht="13.5" hidden="1" customHeight="1">
      <c r="A1755" s="140" t="s">
        <v>542</v>
      </c>
      <c r="B1755" s="139">
        <v>3.5</v>
      </c>
      <c r="C1755" s="140" t="s">
        <v>18</v>
      </c>
      <c r="D1755" s="140" t="s">
        <v>19</v>
      </c>
      <c r="E1755" s="139">
        <v>9.9299999999999999E-2</v>
      </c>
      <c r="F1755" s="139">
        <v>0.40079999999999999</v>
      </c>
      <c r="G1755" s="139">
        <v>2.9159999999999999E-5</v>
      </c>
      <c r="H1755" s="139">
        <v>1.4250000000000001E-2</v>
      </c>
      <c r="I1755" s="139">
        <v>1.5739999999999998E-5</v>
      </c>
      <c r="J1755" s="139">
        <v>1.6911400000000001</v>
      </c>
      <c r="K1755" s="140" t="s">
        <v>543</v>
      </c>
      <c r="L1755" s="139">
        <v>3.5</v>
      </c>
    </row>
    <row r="1756" spans="1:12" ht="13.5" hidden="1" customHeight="1">
      <c r="A1756" s="140" t="s">
        <v>542</v>
      </c>
      <c r="B1756" s="139">
        <v>4</v>
      </c>
      <c r="C1756" s="140" t="s">
        <v>18</v>
      </c>
      <c r="D1756" s="140" t="s">
        <v>19</v>
      </c>
      <c r="E1756" s="139">
        <v>9.9299999999999999E-2</v>
      </c>
      <c r="F1756" s="139">
        <v>0.75729999999999997</v>
      </c>
      <c r="G1756" s="139">
        <v>2.9159999999999999E-5</v>
      </c>
      <c r="H1756" s="139">
        <v>1.4250000000000001E-2</v>
      </c>
      <c r="I1756" s="139">
        <v>2.1929999999999998E-5</v>
      </c>
      <c r="J1756" s="139">
        <v>1.5744499999999999</v>
      </c>
      <c r="K1756" s="140" t="s">
        <v>543</v>
      </c>
      <c r="L1756" s="139">
        <v>4</v>
      </c>
    </row>
    <row r="1757" spans="1:12" ht="13.5" hidden="1" customHeight="1">
      <c r="A1757" s="140" t="s">
        <v>542</v>
      </c>
      <c r="B1757" s="139">
        <v>4.5</v>
      </c>
      <c r="C1757" s="140" t="s">
        <v>18</v>
      </c>
      <c r="D1757" s="140" t="s">
        <v>19</v>
      </c>
      <c r="E1757" s="139">
        <v>9.9299999999999999E-2</v>
      </c>
      <c r="F1757" s="139">
        <v>1.1137999999999999</v>
      </c>
      <c r="G1757" s="139">
        <v>2.9159999999999999E-5</v>
      </c>
      <c r="H1757" s="139">
        <v>1.4250000000000001E-2</v>
      </c>
      <c r="I1757" s="139">
        <v>2.811E-5</v>
      </c>
      <c r="J1757" s="139">
        <v>1.2795099999999999</v>
      </c>
      <c r="K1757" s="140" t="s">
        <v>543</v>
      </c>
      <c r="L1757" s="139">
        <v>4.5</v>
      </c>
    </row>
    <row r="1758" spans="1:12" ht="13.5" hidden="1" customHeight="1">
      <c r="A1758" s="140" t="s">
        <v>542</v>
      </c>
      <c r="B1758" s="139">
        <v>5</v>
      </c>
      <c r="C1758" s="140" t="s">
        <v>18</v>
      </c>
      <c r="D1758" s="140" t="s">
        <v>19</v>
      </c>
      <c r="E1758" s="139">
        <v>9.9299999999999999E-2</v>
      </c>
      <c r="F1758" s="139">
        <v>1.4702999999999999</v>
      </c>
      <c r="G1758" s="139">
        <v>2.9159999999999999E-5</v>
      </c>
      <c r="H1758" s="139">
        <v>1.4250000000000001E-2</v>
      </c>
      <c r="I1758" s="139">
        <v>3.43E-5</v>
      </c>
      <c r="J1758" s="139">
        <v>0.80632000000000004</v>
      </c>
      <c r="K1758" s="140" t="s">
        <v>543</v>
      </c>
      <c r="L1758" s="139">
        <v>5</v>
      </c>
    </row>
    <row r="1759" spans="1:12" ht="13.5" hidden="1" customHeight="1">
      <c r="A1759" s="140" t="s">
        <v>542</v>
      </c>
      <c r="B1759" s="139">
        <v>5.5</v>
      </c>
      <c r="C1759" s="140" t="s">
        <v>18</v>
      </c>
      <c r="D1759" s="140" t="s">
        <v>19</v>
      </c>
      <c r="E1759" s="139">
        <v>9.9299999999999999E-2</v>
      </c>
      <c r="F1759" s="139">
        <v>1.8268</v>
      </c>
      <c r="G1759" s="139">
        <v>2.9159999999999999E-5</v>
      </c>
      <c r="H1759" s="139">
        <v>1.4250000000000001E-2</v>
      </c>
      <c r="I1759" s="139">
        <v>4.0479999999999999E-5</v>
      </c>
      <c r="J1759" s="139">
        <v>0.15487999999999999</v>
      </c>
      <c r="K1759" s="140" t="s">
        <v>543</v>
      </c>
      <c r="L1759" s="139">
        <v>5.5</v>
      </c>
    </row>
    <row r="1760" spans="1:12" ht="13.5" hidden="1" customHeight="1">
      <c r="A1760" s="140" t="s">
        <v>542</v>
      </c>
      <c r="B1760" s="139">
        <v>6</v>
      </c>
      <c r="C1760" s="140" t="s">
        <v>18</v>
      </c>
      <c r="D1760" s="140" t="s">
        <v>19</v>
      </c>
      <c r="E1760" s="139">
        <v>9.9299999999999999E-2</v>
      </c>
      <c r="F1760" s="139">
        <v>2.1833</v>
      </c>
      <c r="G1760" s="139">
        <v>2.9159999999999999E-5</v>
      </c>
      <c r="H1760" s="139">
        <v>1.4250000000000001E-2</v>
      </c>
      <c r="I1760" s="139">
        <v>4.6669999999999999E-5</v>
      </c>
      <c r="J1760" s="139">
        <v>-0.67481999999999998</v>
      </c>
      <c r="K1760" s="140" t="s">
        <v>543</v>
      </c>
      <c r="L1760" s="139">
        <v>6</v>
      </c>
    </row>
    <row r="1761" spans="1:12" ht="13.5" hidden="1" customHeight="1">
      <c r="A1761" s="140" t="s">
        <v>542</v>
      </c>
      <c r="B1761" s="139">
        <v>0</v>
      </c>
      <c r="C1761" s="140" t="s">
        <v>18</v>
      </c>
      <c r="D1761" s="140" t="s">
        <v>19</v>
      </c>
      <c r="E1761" s="139">
        <v>-0.2296</v>
      </c>
      <c r="F1761" s="139">
        <v>-2.4403999999999999</v>
      </c>
      <c r="G1761" s="139">
        <v>-2.0109999999999999E-5</v>
      </c>
      <c r="H1761" s="139">
        <v>4.9800000000000001E-3</v>
      </c>
      <c r="I1761" s="139">
        <v>-1.6000000000000001E-4</v>
      </c>
      <c r="J1761" s="139">
        <v>-2.4830199999999998</v>
      </c>
      <c r="K1761" s="140" t="s">
        <v>543</v>
      </c>
      <c r="L1761" s="139">
        <v>0</v>
      </c>
    </row>
    <row r="1762" spans="1:12" ht="13.5" hidden="1" customHeight="1">
      <c r="A1762" s="140" t="s">
        <v>542</v>
      </c>
      <c r="B1762" s="139">
        <v>0.5</v>
      </c>
      <c r="C1762" s="140" t="s">
        <v>18</v>
      </c>
      <c r="D1762" s="140" t="s">
        <v>19</v>
      </c>
      <c r="E1762" s="139">
        <v>-0.2296</v>
      </c>
      <c r="F1762" s="139">
        <v>-2.0838999999999999</v>
      </c>
      <c r="G1762" s="139">
        <v>-2.0109999999999999E-5</v>
      </c>
      <c r="H1762" s="139">
        <v>4.9800000000000001E-3</v>
      </c>
      <c r="I1762" s="139">
        <v>-1.6000000000000001E-4</v>
      </c>
      <c r="J1762" s="139">
        <v>-1.3519600000000001</v>
      </c>
      <c r="K1762" s="140" t="s">
        <v>543</v>
      </c>
      <c r="L1762" s="139">
        <v>0.5</v>
      </c>
    </row>
    <row r="1763" spans="1:12" ht="13.5" hidden="1" customHeight="1">
      <c r="A1763" s="140" t="s">
        <v>542</v>
      </c>
      <c r="B1763" s="139">
        <v>1</v>
      </c>
      <c r="C1763" s="140" t="s">
        <v>18</v>
      </c>
      <c r="D1763" s="140" t="s">
        <v>19</v>
      </c>
      <c r="E1763" s="139">
        <v>-0.2296</v>
      </c>
      <c r="F1763" s="139">
        <v>-1.7274</v>
      </c>
      <c r="G1763" s="139">
        <v>-2.0109999999999999E-5</v>
      </c>
      <c r="H1763" s="139">
        <v>4.9800000000000001E-3</v>
      </c>
      <c r="I1763" s="139">
        <v>-1.7000000000000001E-4</v>
      </c>
      <c r="J1763" s="139">
        <v>-0.39915</v>
      </c>
      <c r="K1763" s="140" t="s">
        <v>543</v>
      </c>
      <c r="L1763" s="139">
        <v>1</v>
      </c>
    </row>
    <row r="1764" spans="1:12" ht="13.5" hidden="1" customHeight="1">
      <c r="A1764" s="140" t="s">
        <v>542</v>
      </c>
      <c r="B1764" s="139">
        <v>1.5</v>
      </c>
      <c r="C1764" s="140" t="s">
        <v>18</v>
      </c>
      <c r="D1764" s="140" t="s">
        <v>19</v>
      </c>
      <c r="E1764" s="139">
        <v>-0.2296</v>
      </c>
      <c r="F1764" s="139">
        <v>-1.3709</v>
      </c>
      <c r="G1764" s="139">
        <v>-2.0109999999999999E-5</v>
      </c>
      <c r="H1764" s="139">
        <v>4.9800000000000001E-3</v>
      </c>
      <c r="I1764" s="139">
        <v>-1.8000000000000001E-4</v>
      </c>
      <c r="J1764" s="139">
        <v>0.37541000000000002</v>
      </c>
      <c r="K1764" s="140" t="s">
        <v>543</v>
      </c>
      <c r="L1764" s="139">
        <v>1.5</v>
      </c>
    </row>
    <row r="1765" spans="1:12" ht="13.5" hidden="1" customHeight="1">
      <c r="A1765" s="140" t="s">
        <v>542</v>
      </c>
      <c r="B1765" s="139">
        <v>2</v>
      </c>
      <c r="C1765" s="140" t="s">
        <v>18</v>
      </c>
      <c r="D1765" s="140" t="s">
        <v>19</v>
      </c>
      <c r="E1765" s="139">
        <v>-0.2296</v>
      </c>
      <c r="F1765" s="139">
        <v>-1.0144</v>
      </c>
      <c r="G1765" s="139">
        <v>-2.0109999999999999E-5</v>
      </c>
      <c r="H1765" s="139">
        <v>4.9800000000000001E-3</v>
      </c>
      <c r="I1765" s="139">
        <v>-1.8000000000000001E-4</v>
      </c>
      <c r="J1765" s="139">
        <v>0.97172000000000003</v>
      </c>
      <c r="K1765" s="140" t="s">
        <v>543</v>
      </c>
      <c r="L1765" s="139">
        <v>2</v>
      </c>
    </row>
    <row r="1766" spans="1:12" ht="13.5" hidden="1" customHeight="1">
      <c r="A1766" s="140" t="s">
        <v>542</v>
      </c>
      <c r="B1766" s="139">
        <v>2.5</v>
      </c>
      <c r="C1766" s="140" t="s">
        <v>18</v>
      </c>
      <c r="D1766" s="140" t="s">
        <v>19</v>
      </c>
      <c r="E1766" s="139">
        <v>-0.2296</v>
      </c>
      <c r="F1766" s="139">
        <v>-0.65790000000000004</v>
      </c>
      <c r="G1766" s="139">
        <v>-2.0109999999999999E-5</v>
      </c>
      <c r="H1766" s="139">
        <v>4.9800000000000001E-3</v>
      </c>
      <c r="I1766" s="139">
        <v>-1.9000000000000001E-4</v>
      </c>
      <c r="J1766" s="139">
        <v>1.36093</v>
      </c>
      <c r="K1766" s="140" t="s">
        <v>543</v>
      </c>
      <c r="L1766" s="139">
        <v>2.5</v>
      </c>
    </row>
    <row r="1767" spans="1:12" ht="13.5" hidden="1" customHeight="1">
      <c r="A1767" s="140" t="s">
        <v>542</v>
      </c>
      <c r="B1767" s="139">
        <v>3</v>
      </c>
      <c r="C1767" s="140" t="s">
        <v>18</v>
      </c>
      <c r="D1767" s="140" t="s">
        <v>19</v>
      </c>
      <c r="E1767" s="139">
        <v>-0.2296</v>
      </c>
      <c r="F1767" s="139">
        <v>-0.3014</v>
      </c>
      <c r="G1767" s="139">
        <v>-2.0109999999999999E-5</v>
      </c>
      <c r="H1767" s="139">
        <v>4.9800000000000001E-3</v>
      </c>
      <c r="I1767" s="139">
        <v>-2.0000000000000001E-4</v>
      </c>
      <c r="J1767" s="139">
        <v>1.4330400000000001</v>
      </c>
      <c r="K1767" s="140" t="s">
        <v>543</v>
      </c>
      <c r="L1767" s="139">
        <v>3</v>
      </c>
    </row>
    <row r="1768" spans="1:12" ht="13.5" hidden="1" customHeight="1">
      <c r="A1768" s="140" t="s">
        <v>542</v>
      </c>
      <c r="B1768" s="139">
        <v>3.5</v>
      </c>
      <c r="C1768" s="140" t="s">
        <v>18</v>
      </c>
      <c r="D1768" s="140" t="s">
        <v>19</v>
      </c>
      <c r="E1768" s="139">
        <v>-0.2296</v>
      </c>
      <c r="F1768" s="139">
        <v>5.5100000000000003E-2</v>
      </c>
      <c r="G1768" s="139">
        <v>-2.0109999999999999E-5</v>
      </c>
      <c r="H1768" s="139">
        <v>4.9800000000000001E-3</v>
      </c>
      <c r="I1768" s="139">
        <v>-2.1000000000000001E-4</v>
      </c>
      <c r="J1768" s="139">
        <v>1.32691</v>
      </c>
      <c r="K1768" s="140" t="s">
        <v>543</v>
      </c>
      <c r="L1768" s="139">
        <v>3.5</v>
      </c>
    </row>
    <row r="1769" spans="1:12" ht="13.5" hidden="1" customHeight="1">
      <c r="A1769" s="140" t="s">
        <v>542</v>
      </c>
      <c r="B1769" s="139">
        <v>4</v>
      </c>
      <c r="C1769" s="140" t="s">
        <v>18</v>
      </c>
      <c r="D1769" s="140" t="s">
        <v>19</v>
      </c>
      <c r="E1769" s="139">
        <v>-0.2296</v>
      </c>
      <c r="F1769" s="139">
        <v>0.41160000000000002</v>
      </c>
      <c r="G1769" s="139">
        <v>-2.0109999999999999E-5</v>
      </c>
      <c r="H1769" s="139">
        <v>4.9800000000000001E-3</v>
      </c>
      <c r="I1769" s="139">
        <v>-2.2000000000000001E-4</v>
      </c>
      <c r="J1769" s="139">
        <v>1.04253</v>
      </c>
      <c r="K1769" s="140" t="s">
        <v>543</v>
      </c>
      <c r="L1769" s="139">
        <v>4</v>
      </c>
    </row>
    <row r="1770" spans="1:12" ht="13.5" hidden="1" customHeight="1">
      <c r="A1770" s="140" t="s">
        <v>542</v>
      </c>
      <c r="B1770" s="139">
        <v>4.5</v>
      </c>
      <c r="C1770" s="140" t="s">
        <v>18</v>
      </c>
      <c r="D1770" s="140" t="s">
        <v>19</v>
      </c>
      <c r="E1770" s="139">
        <v>-0.2296</v>
      </c>
      <c r="F1770" s="139">
        <v>0.7681</v>
      </c>
      <c r="G1770" s="139">
        <v>-2.0109999999999999E-5</v>
      </c>
      <c r="H1770" s="139">
        <v>4.9800000000000001E-3</v>
      </c>
      <c r="I1770" s="139">
        <v>-2.3000000000000001E-4</v>
      </c>
      <c r="J1770" s="139">
        <v>0.57989000000000002</v>
      </c>
      <c r="K1770" s="140" t="s">
        <v>543</v>
      </c>
      <c r="L1770" s="139">
        <v>4.5</v>
      </c>
    </row>
    <row r="1771" spans="1:12" ht="13.5" hidden="1" customHeight="1">
      <c r="A1771" s="140" t="s">
        <v>542</v>
      </c>
      <c r="B1771" s="139">
        <v>5</v>
      </c>
      <c r="C1771" s="140" t="s">
        <v>18</v>
      </c>
      <c r="D1771" s="140" t="s">
        <v>19</v>
      </c>
      <c r="E1771" s="139">
        <v>-0.2296</v>
      </c>
      <c r="F1771" s="139">
        <v>1.1246</v>
      </c>
      <c r="G1771" s="139">
        <v>-2.0109999999999999E-5</v>
      </c>
      <c r="H1771" s="139">
        <v>4.9800000000000001E-3</v>
      </c>
      <c r="I1771" s="139">
        <v>-2.4000000000000001E-4</v>
      </c>
      <c r="J1771" s="139">
        <v>-6.0990000000000003E-2</v>
      </c>
      <c r="K1771" s="140" t="s">
        <v>543</v>
      </c>
      <c r="L1771" s="139">
        <v>5</v>
      </c>
    </row>
    <row r="1772" spans="1:12" ht="13.5" hidden="1" customHeight="1">
      <c r="A1772" s="140" t="s">
        <v>542</v>
      </c>
      <c r="B1772" s="139">
        <v>5.5</v>
      </c>
      <c r="C1772" s="140" t="s">
        <v>18</v>
      </c>
      <c r="D1772" s="140" t="s">
        <v>19</v>
      </c>
      <c r="E1772" s="139">
        <v>-0.2296</v>
      </c>
      <c r="F1772" s="139">
        <v>1.4811000000000001</v>
      </c>
      <c r="G1772" s="139">
        <v>-2.0109999999999999E-5</v>
      </c>
      <c r="H1772" s="139">
        <v>4.9800000000000001E-3</v>
      </c>
      <c r="I1772" s="139">
        <v>-2.5999999999999998E-4</v>
      </c>
      <c r="J1772" s="139">
        <v>-0.88012000000000001</v>
      </c>
      <c r="K1772" s="140" t="s">
        <v>543</v>
      </c>
      <c r="L1772" s="139">
        <v>5.5</v>
      </c>
    </row>
    <row r="1773" spans="1:12" ht="13.5" hidden="1" customHeight="1">
      <c r="A1773" s="140" t="s">
        <v>542</v>
      </c>
      <c r="B1773" s="139">
        <v>6</v>
      </c>
      <c r="C1773" s="140" t="s">
        <v>18</v>
      </c>
      <c r="D1773" s="140" t="s">
        <v>19</v>
      </c>
      <c r="E1773" s="139">
        <v>-0.2296</v>
      </c>
      <c r="F1773" s="139">
        <v>1.8375999999999999</v>
      </c>
      <c r="G1773" s="139">
        <v>-2.0109999999999999E-5</v>
      </c>
      <c r="H1773" s="139">
        <v>4.9800000000000001E-3</v>
      </c>
      <c r="I1773" s="139">
        <v>-2.7E-4</v>
      </c>
      <c r="J1773" s="139">
        <v>-1.8777600000000001</v>
      </c>
      <c r="K1773" s="140" t="s">
        <v>543</v>
      </c>
      <c r="L1773" s="139">
        <v>6</v>
      </c>
    </row>
    <row r="1774" spans="1:12" ht="13.5" hidden="1" customHeight="1">
      <c r="A1774" s="140" t="s">
        <v>544</v>
      </c>
      <c r="B1774" s="139">
        <v>0</v>
      </c>
      <c r="C1774" s="140" t="s">
        <v>18</v>
      </c>
      <c r="D1774" s="140" t="s">
        <v>19</v>
      </c>
      <c r="E1774" s="139">
        <v>0.15429999999999999</v>
      </c>
      <c r="F1774" s="139">
        <v>0.1956</v>
      </c>
      <c r="G1774" s="139">
        <v>1.6370000000000001E-5</v>
      </c>
      <c r="H1774" s="139">
        <v>-1.5879999999999998E-2</v>
      </c>
      <c r="I1774" s="139">
        <v>1.4999999999999999E-4</v>
      </c>
      <c r="J1774" s="139">
        <v>0.72921000000000002</v>
      </c>
      <c r="K1774" s="140" t="s">
        <v>545</v>
      </c>
      <c r="L1774" s="139">
        <v>0</v>
      </c>
    </row>
    <row r="1775" spans="1:12" ht="13.5" hidden="1" customHeight="1">
      <c r="A1775" s="140" t="s">
        <v>544</v>
      </c>
      <c r="B1775" s="139">
        <v>0.5</v>
      </c>
      <c r="C1775" s="140" t="s">
        <v>18</v>
      </c>
      <c r="D1775" s="140" t="s">
        <v>19</v>
      </c>
      <c r="E1775" s="139">
        <v>0.15429999999999999</v>
      </c>
      <c r="F1775" s="139">
        <v>0.1956</v>
      </c>
      <c r="G1775" s="139">
        <v>1.6370000000000001E-5</v>
      </c>
      <c r="H1775" s="139">
        <v>-1.5879999999999998E-2</v>
      </c>
      <c r="I1775" s="139">
        <v>1.3999999999999999E-4</v>
      </c>
      <c r="J1775" s="139">
        <v>0.63139999999999996</v>
      </c>
      <c r="K1775" s="140" t="s">
        <v>545</v>
      </c>
      <c r="L1775" s="139">
        <v>0.5</v>
      </c>
    </row>
    <row r="1776" spans="1:12" ht="13.5" hidden="1" customHeight="1">
      <c r="A1776" s="140" t="s">
        <v>544</v>
      </c>
      <c r="B1776" s="139">
        <v>1</v>
      </c>
      <c r="C1776" s="140" t="s">
        <v>18</v>
      </c>
      <c r="D1776" s="140" t="s">
        <v>19</v>
      </c>
      <c r="E1776" s="139">
        <v>0.15429999999999999</v>
      </c>
      <c r="F1776" s="139">
        <v>0.1956</v>
      </c>
      <c r="G1776" s="139">
        <v>1.6370000000000001E-5</v>
      </c>
      <c r="H1776" s="139">
        <v>-1.5879999999999998E-2</v>
      </c>
      <c r="I1776" s="139">
        <v>1.3999999999999999E-4</v>
      </c>
      <c r="J1776" s="139">
        <v>0.53359999999999996</v>
      </c>
      <c r="K1776" s="140" t="s">
        <v>545</v>
      </c>
      <c r="L1776" s="139">
        <v>1</v>
      </c>
    </row>
    <row r="1777" spans="1:12" ht="13.5" hidden="1" customHeight="1">
      <c r="A1777" s="140" t="s">
        <v>544</v>
      </c>
      <c r="B1777" s="139">
        <v>1.5</v>
      </c>
      <c r="C1777" s="140" t="s">
        <v>18</v>
      </c>
      <c r="D1777" s="140" t="s">
        <v>19</v>
      </c>
      <c r="E1777" s="139">
        <v>0.15429999999999999</v>
      </c>
      <c r="F1777" s="139">
        <v>0.1956</v>
      </c>
      <c r="G1777" s="139">
        <v>1.6370000000000001E-5</v>
      </c>
      <c r="H1777" s="139">
        <v>-1.5879999999999998E-2</v>
      </c>
      <c r="I1777" s="139">
        <v>1.2999999999999999E-4</v>
      </c>
      <c r="J1777" s="139">
        <v>0.43579000000000001</v>
      </c>
      <c r="K1777" s="140" t="s">
        <v>545</v>
      </c>
      <c r="L1777" s="139">
        <v>1.5</v>
      </c>
    </row>
    <row r="1778" spans="1:12" ht="13.5" hidden="1" customHeight="1">
      <c r="A1778" s="140" t="s">
        <v>544</v>
      </c>
      <c r="B1778" s="139">
        <v>2</v>
      </c>
      <c r="C1778" s="140" t="s">
        <v>18</v>
      </c>
      <c r="D1778" s="140" t="s">
        <v>19</v>
      </c>
      <c r="E1778" s="139">
        <v>0.15429999999999999</v>
      </c>
      <c r="F1778" s="139">
        <v>0.1956</v>
      </c>
      <c r="G1778" s="139">
        <v>1.6370000000000001E-5</v>
      </c>
      <c r="H1778" s="139">
        <v>-1.5879999999999998E-2</v>
      </c>
      <c r="I1778" s="139">
        <v>1.2999999999999999E-4</v>
      </c>
      <c r="J1778" s="139">
        <v>0.33798</v>
      </c>
      <c r="K1778" s="140" t="s">
        <v>545</v>
      </c>
      <c r="L1778" s="139">
        <v>2</v>
      </c>
    </row>
    <row r="1779" spans="1:12" ht="13.5" hidden="1" customHeight="1">
      <c r="A1779" s="140" t="s">
        <v>544</v>
      </c>
      <c r="B1779" s="139">
        <v>2.5</v>
      </c>
      <c r="C1779" s="140" t="s">
        <v>18</v>
      </c>
      <c r="D1779" s="140" t="s">
        <v>19</v>
      </c>
      <c r="E1779" s="139">
        <v>0.15429999999999999</v>
      </c>
      <c r="F1779" s="139">
        <v>0.1956</v>
      </c>
      <c r="G1779" s="139">
        <v>1.6370000000000001E-5</v>
      </c>
      <c r="H1779" s="139">
        <v>-1.5879999999999998E-2</v>
      </c>
      <c r="I1779" s="139">
        <v>1.2999999999999999E-4</v>
      </c>
      <c r="J1779" s="139">
        <v>0.25153999999999999</v>
      </c>
      <c r="K1779" s="140" t="s">
        <v>545</v>
      </c>
      <c r="L1779" s="139">
        <v>2.5</v>
      </c>
    </row>
    <row r="1780" spans="1:12" ht="13.5" hidden="1" customHeight="1">
      <c r="A1780" s="140" t="s">
        <v>544</v>
      </c>
      <c r="B1780" s="139">
        <v>3</v>
      </c>
      <c r="C1780" s="140" t="s">
        <v>18</v>
      </c>
      <c r="D1780" s="140" t="s">
        <v>19</v>
      </c>
      <c r="E1780" s="139">
        <v>0.15429999999999999</v>
      </c>
      <c r="F1780" s="139">
        <v>0.1956</v>
      </c>
      <c r="G1780" s="139">
        <v>1.6370000000000001E-5</v>
      </c>
      <c r="H1780" s="139">
        <v>-1.5879999999999998E-2</v>
      </c>
      <c r="I1780" s="139">
        <v>1.3999999999999999E-4</v>
      </c>
      <c r="J1780" s="139">
        <v>0.19255</v>
      </c>
      <c r="K1780" s="140" t="s">
        <v>545</v>
      </c>
      <c r="L1780" s="139">
        <v>3</v>
      </c>
    </row>
    <row r="1781" spans="1:12" ht="13.5" hidden="1" customHeight="1">
      <c r="A1781" s="140" t="s">
        <v>544</v>
      </c>
      <c r="B1781" s="139">
        <v>3.5</v>
      </c>
      <c r="C1781" s="140" t="s">
        <v>18</v>
      </c>
      <c r="D1781" s="140" t="s">
        <v>19</v>
      </c>
      <c r="E1781" s="139">
        <v>0.15429999999999999</v>
      </c>
      <c r="F1781" s="139">
        <v>0.1956</v>
      </c>
      <c r="G1781" s="139">
        <v>1.6370000000000001E-5</v>
      </c>
      <c r="H1781" s="139">
        <v>-1.5879999999999998E-2</v>
      </c>
      <c r="I1781" s="139">
        <v>1.3999999999999999E-4</v>
      </c>
      <c r="J1781" s="139">
        <v>0.13402</v>
      </c>
      <c r="K1781" s="140" t="s">
        <v>545</v>
      </c>
      <c r="L1781" s="139">
        <v>3.5</v>
      </c>
    </row>
    <row r="1782" spans="1:12" ht="13.5" hidden="1" customHeight="1">
      <c r="A1782" s="140" t="s">
        <v>544</v>
      </c>
      <c r="B1782" s="139">
        <v>4</v>
      </c>
      <c r="C1782" s="140" t="s">
        <v>18</v>
      </c>
      <c r="D1782" s="140" t="s">
        <v>19</v>
      </c>
      <c r="E1782" s="139">
        <v>0.15429999999999999</v>
      </c>
      <c r="F1782" s="139">
        <v>0.1956</v>
      </c>
      <c r="G1782" s="139">
        <v>1.6370000000000001E-5</v>
      </c>
      <c r="H1782" s="139">
        <v>-1.5879999999999998E-2</v>
      </c>
      <c r="I1782" s="139">
        <v>1.3999999999999999E-4</v>
      </c>
      <c r="J1782" s="139">
        <v>0.20180999999999999</v>
      </c>
      <c r="K1782" s="140" t="s">
        <v>545</v>
      </c>
      <c r="L1782" s="139">
        <v>4</v>
      </c>
    </row>
    <row r="1783" spans="1:12" ht="13.5" hidden="1" customHeight="1">
      <c r="A1783" s="140" t="s">
        <v>544</v>
      </c>
      <c r="B1783" s="139">
        <v>4.5</v>
      </c>
      <c r="C1783" s="140" t="s">
        <v>18</v>
      </c>
      <c r="D1783" s="140" t="s">
        <v>19</v>
      </c>
      <c r="E1783" s="139">
        <v>0.15429999999999999</v>
      </c>
      <c r="F1783" s="139">
        <v>0.1956</v>
      </c>
      <c r="G1783" s="139">
        <v>1.6370000000000001E-5</v>
      </c>
      <c r="H1783" s="139">
        <v>-1.5879999999999998E-2</v>
      </c>
      <c r="I1783" s="139">
        <v>1.3999999999999999E-4</v>
      </c>
      <c r="J1783" s="139">
        <v>0.28788999999999998</v>
      </c>
      <c r="K1783" s="140" t="s">
        <v>545</v>
      </c>
      <c r="L1783" s="139">
        <v>4.5</v>
      </c>
    </row>
    <row r="1784" spans="1:12" ht="13.5" hidden="1" customHeight="1">
      <c r="A1784" s="140" t="s">
        <v>544</v>
      </c>
      <c r="B1784" s="139">
        <v>5</v>
      </c>
      <c r="C1784" s="140" t="s">
        <v>18</v>
      </c>
      <c r="D1784" s="140" t="s">
        <v>19</v>
      </c>
      <c r="E1784" s="139">
        <v>0.15429999999999999</v>
      </c>
      <c r="F1784" s="139">
        <v>0.1956</v>
      </c>
      <c r="G1784" s="139">
        <v>1.6370000000000001E-5</v>
      </c>
      <c r="H1784" s="139">
        <v>-1.5879999999999998E-2</v>
      </c>
      <c r="I1784" s="139">
        <v>1.4999999999999999E-4</v>
      </c>
      <c r="J1784" s="139">
        <v>0.37397000000000002</v>
      </c>
      <c r="K1784" s="140" t="s">
        <v>545</v>
      </c>
      <c r="L1784" s="139">
        <v>5</v>
      </c>
    </row>
    <row r="1785" spans="1:12" ht="13.5" hidden="1" customHeight="1">
      <c r="A1785" s="140" t="s">
        <v>544</v>
      </c>
      <c r="B1785" s="139">
        <v>5.5</v>
      </c>
      <c r="C1785" s="140" t="s">
        <v>18</v>
      </c>
      <c r="D1785" s="140" t="s">
        <v>19</v>
      </c>
      <c r="E1785" s="139">
        <v>0.15429999999999999</v>
      </c>
      <c r="F1785" s="139">
        <v>0.1956</v>
      </c>
      <c r="G1785" s="139">
        <v>1.6370000000000001E-5</v>
      </c>
      <c r="H1785" s="139">
        <v>-1.5879999999999998E-2</v>
      </c>
      <c r="I1785" s="139">
        <v>1.4999999999999999E-4</v>
      </c>
      <c r="J1785" s="139">
        <v>0.46005000000000001</v>
      </c>
      <c r="K1785" s="140" t="s">
        <v>545</v>
      </c>
      <c r="L1785" s="139">
        <v>5.5</v>
      </c>
    </row>
    <row r="1786" spans="1:12" ht="13.5" hidden="1" customHeight="1">
      <c r="A1786" s="140" t="s">
        <v>544</v>
      </c>
      <c r="B1786" s="139">
        <v>6</v>
      </c>
      <c r="C1786" s="140" t="s">
        <v>18</v>
      </c>
      <c r="D1786" s="140" t="s">
        <v>19</v>
      </c>
      <c r="E1786" s="139">
        <v>0.15429999999999999</v>
      </c>
      <c r="F1786" s="139">
        <v>0.1956</v>
      </c>
      <c r="G1786" s="139">
        <v>1.6370000000000001E-5</v>
      </c>
      <c r="H1786" s="139">
        <v>-1.5879999999999998E-2</v>
      </c>
      <c r="I1786" s="139">
        <v>1.4999999999999999E-4</v>
      </c>
      <c r="J1786" s="139">
        <v>0.54613</v>
      </c>
      <c r="K1786" s="140" t="s">
        <v>545</v>
      </c>
      <c r="L1786" s="139">
        <v>6</v>
      </c>
    </row>
    <row r="1787" spans="1:12" ht="13.5" hidden="1" customHeight="1">
      <c r="A1787" s="140" t="s">
        <v>544</v>
      </c>
      <c r="B1787" s="139">
        <v>0</v>
      </c>
      <c r="C1787" s="140" t="s">
        <v>18</v>
      </c>
      <c r="D1787" s="140" t="s">
        <v>19</v>
      </c>
      <c r="E1787" s="139">
        <v>-0.17979999999999999</v>
      </c>
      <c r="F1787" s="139">
        <v>-0.17219999999999999</v>
      </c>
      <c r="G1787" s="139">
        <v>-3.1919999999999999E-5</v>
      </c>
      <c r="H1787" s="139">
        <v>-1.7330000000000002E-2</v>
      </c>
      <c r="I1787" s="139">
        <v>-2.7E-4</v>
      </c>
      <c r="J1787" s="139">
        <v>-0.48682999999999998</v>
      </c>
      <c r="K1787" s="140" t="s">
        <v>545</v>
      </c>
      <c r="L1787" s="139">
        <v>0</v>
      </c>
    </row>
    <row r="1788" spans="1:12" ht="13.5" hidden="1" customHeight="1">
      <c r="A1788" s="140" t="s">
        <v>544</v>
      </c>
      <c r="B1788" s="139">
        <v>0.5</v>
      </c>
      <c r="C1788" s="140" t="s">
        <v>18</v>
      </c>
      <c r="D1788" s="140" t="s">
        <v>19</v>
      </c>
      <c r="E1788" s="139">
        <v>-0.17979999999999999</v>
      </c>
      <c r="F1788" s="139">
        <v>-0.17219999999999999</v>
      </c>
      <c r="G1788" s="139">
        <v>-3.1919999999999999E-5</v>
      </c>
      <c r="H1788" s="139">
        <v>-1.7330000000000002E-2</v>
      </c>
      <c r="I1788" s="139">
        <v>-2.5999999999999998E-4</v>
      </c>
      <c r="J1788" s="139">
        <v>-0.40075</v>
      </c>
      <c r="K1788" s="140" t="s">
        <v>545</v>
      </c>
      <c r="L1788" s="139">
        <v>0.5</v>
      </c>
    </row>
    <row r="1789" spans="1:12" ht="13.5" hidden="1" customHeight="1">
      <c r="A1789" s="140" t="s">
        <v>544</v>
      </c>
      <c r="B1789" s="139">
        <v>1</v>
      </c>
      <c r="C1789" s="140" t="s">
        <v>18</v>
      </c>
      <c r="D1789" s="140" t="s">
        <v>19</v>
      </c>
      <c r="E1789" s="139">
        <v>-0.17979999999999999</v>
      </c>
      <c r="F1789" s="139">
        <v>-0.17219999999999999</v>
      </c>
      <c r="G1789" s="139">
        <v>-3.1919999999999999E-5</v>
      </c>
      <c r="H1789" s="139">
        <v>-1.7330000000000002E-2</v>
      </c>
      <c r="I1789" s="139">
        <v>-2.4000000000000001E-4</v>
      </c>
      <c r="J1789" s="139">
        <v>-0.31467000000000001</v>
      </c>
      <c r="K1789" s="140" t="s">
        <v>545</v>
      </c>
      <c r="L1789" s="139">
        <v>1</v>
      </c>
    </row>
    <row r="1790" spans="1:12" ht="13.5" hidden="1" customHeight="1">
      <c r="A1790" s="140" t="s">
        <v>544</v>
      </c>
      <c r="B1790" s="139">
        <v>1.5</v>
      </c>
      <c r="C1790" s="140" t="s">
        <v>18</v>
      </c>
      <c r="D1790" s="140" t="s">
        <v>19</v>
      </c>
      <c r="E1790" s="139">
        <v>-0.17979999999999999</v>
      </c>
      <c r="F1790" s="139">
        <v>-0.17219999999999999</v>
      </c>
      <c r="G1790" s="139">
        <v>-3.1919999999999999E-5</v>
      </c>
      <c r="H1790" s="139">
        <v>-1.7330000000000002E-2</v>
      </c>
      <c r="I1790" s="139">
        <v>-2.3000000000000001E-4</v>
      </c>
      <c r="J1790" s="139">
        <v>-0.22875999999999999</v>
      </c>
      <c r="K1790" s="140" t="s">
        <v>545</v>
      </c>
      <c r="L1790" s="139">
        <v>1.5</v>
      </c>
    </row>
    <row r="1791" spans="1:12" ht="13.5" hidden="1" customHeight="1">
      <c r="A1791" s="140" t="s">
        <v>544</v>
      </c>
      <c r="B1791" s="139">
        <v>2</v>
      </c>
      <c r="C1791" s="140" t="s">
        <v>18</v>
      </c>
      <c r="D1791" s="140" t="s">
        <v>19</v>
      </c>
      <c r="E1791" s="139">
        <v>-0.17979999999999999</v>
      </c>
      <c r="F1791" s="139">
        <v>-0.17219999999999999</v>
      </c>
      <c r="G1791" s="139">
        <v>-3.1919999999999999E-5</v>
      </c>
      <c r="H1791" s="139">
        <v>-1.7330000000000002E-2</v>
      </c>
      <c r="I1791" s="139">
        <v>-2.1000000000000001E-4</v>
      </c>
      <c r="J1791" s="139">
        <v>-0.16538</v>
      </c>
      <c r="K1791" s="140" t="s">
        <v>545</v>
      </c>
      <c r="L1791" s="139">
        <v>2</v>
      </c>
    </row>
    <row r="1792" spans="1:12" ht="13.5" hidden="1" customHeight="1">
      <c r="A1792" s="140" t="s">
        <v>544</v>
      </c>
      <c r="B1792" s="139">
        <v>2.5</v>
      </c>
      <c r="C1792" s="140" t="s">
        <v>18</v>
      </c>
      <c r="D1792" s="140" t="s">
        <v>19</v>
      </c>
      <c r="E1792" s="139">
        <v>-0.17979999999999999</v>
      </c>
      <c r="F1792" s="139">
        <v>-0.17219999999999999</v>
      </c>
      <c r="G1792" s="139">
        <v>-3.1919999999999999E-5</v>
      </c>
      <c r="H1792" s="139">
        <v>-1.7330000000000002E-2</v>
      </c>
      <c r="I1792" s="139">
        <v>-2.0000000000000001E-4</v>
      </c>
      <c r="J1792" s="139">
        <v>-0.10201</v>
      </c>
      <c r="K1792" s="140" t="s">
        <v>545</v>
      </c>
      <c r="L1792" s="139">
        <v>2.5</v>
      </c>
    </row>
    <row r="1793" spans="1:12" ht="13.5" hidden="1" customHeight="1">
      <c r="A1793" s="140" t="s">
        <v>544</v>
      </c>
      <c r="B1793" s="139">
        <v>3</v>
      </c>
      <c r="C1793" s="140" t="s">
        <v>18</v>
      </c>
      <c r="D1793" s="140" t="s">
        <v>19</v>
      </c>
      <c r="E1793" s="139">
        <v>-0.17979999999999999</v>
      </c>
      <c r="F1793" s="139">
        <v>-0.17219999999999999</v>
      </c>
      <c r="G1793" s="139">
        <v>-3.1919999999999999E-5</v>
      </c>
      <c r="H1793" s="139">
        <v>-1.7330000000000002E-2</v>
      </c>
      <c r="I1793" s="139">
        <v>-1.8000000000000001E-4</v>
      </c>
      <c r="J1793" s="139">
        <v>-3.8629999999999998E-2</v>
      </c>
      <c r="K1793" s="140" t="s">
        <v>545</v>
      </c>
      <c r="L1793" s="139">
        <v>3</v>
      </c>
    </row>
    <row r="1794" spans="1:12" ht="13.5" hidden="1" customHeight="1">
      <c r="A1794" s="140" t="s">
        <v>544</v>
      </c>
      <c r="B1794" s="139">
        <v>3.5</v>
      </c>
      <c r="C1794" s="140" t="s">
        <v>18</v>
      </c>
      <c r="D1794" s="140" t="s">
        <v>19</v>
      </c>
      <c r="E1794" s="139">
        <v>-0.17979999999999999</v>
      </c>
      <c r="F1794" s="139">
        <v>-0.17219999999999999</v>
      </c>
      <c r="G1794" s="139">
        <v>-3.1919999999999999E-5</v>
      </c>
      <c r="H1794" s="139">
        <v>-1.7330000000000002E-2</v>
      </c>
      <c r="I1794" s="139">
        <v>-1.7000000000000001E-4</v>
      </c>
      <c r="J1794" s="139">
        <v>2.4740000000000002E-2</v>
      </c>
      <c r="K1794" s="140" t="s">
        <v>545</v>
      </c>
      <c r="L1794" s="139">
        <v>3.5</v>
      </c>
    </row>
    <row r="1795" spans="1:12" ht="13.5" hidden="1" customHeight="1">
      <c r="A1795" s="140" t="s">
        <v>544</v>
      </c>
      <c r="B1795" s="139">
        <v>4</v>
      </c>
      <c r="C1795" s="140" t="s">
        <v>18</v>
      </c>
      <c r="D1795" s="140" t="s">
        <v>19</v>
      </c>
      <c r="E1795" s="139">
        <v>-0.17979999999999999</v>
      </c>
      <c r="F1795" s="139">
        <v>-0.17219999999999999</v>
      </c>
      <c r="G1795" s="139">
        <v>-3.1919999999999999E-5</v>
      </c>
      <c r="H1795" s="139">
        <v>-1.7330000000000002E-2</v>
      </c>
      <c r="I1795" s="139">
        <v>-1.7000000000000001E-4</v>
      </c>
      <c r="J1795" s="139">
        <v>-5.3240000000000003E-2</v>
      </c>
      <c r="K1795" s="140" t="s">
        <v>545</v>
      </c>
      <c r="L1795" s="139">
        <v>4</v>
      </c>
    </row>
    <row r="1796" spans="1:12" ht="13.5" hidden="1" customHeight="1">
      <c r="A1796" s="140" t="s">
        <v>544</v>
      </c>
      <c r="B1796" s="139">
        <v>4.5</v>
      </c>
      <c r="C1796" s="140" t="s">
        <v>18</v>
      </c>
      <c r="D1796" s="140" t="s">
        <v>19</v>
      </c>
      <c r="E1796" s="139">
        <v>-0.17979999999999999</v>
      </c>
      <c r="F1796" s="139">
        <v>-0.17219999999999999</v>
      </c>
      <c r="G1796" s="139">
        <v>-3.1919999999999999E-5</v>
      </c>
      <c r="H1796" s="139">
        <v>-1.7330000000000002E-2</v>
      </c>
      <c r="I1796" s="139">
        <v>-1.8000000000000001E-4</v>
      </c>
      <c r="J1796" s="139">
        <v>-0.15104999999999999</v>
      </c>
      <c r="K1796" s="140" t="s">
        <v>545</v>
      </c>
      <c r="L1796" s="139">
        <v>4.5</v>
      </c>
    </row>
    <row r="1797" spans="1:12" ht="13.5" hidden="1" customHeight="1">
      <c r="A1797" s="140" t="s">
        <v>544</v>
      </c>
      <c r="B1797" s="139">
        <v>5</v>
      </c>
      <c r="C1797" s="140" t="s">
        <v>18</v>
      </c>
      <c r="D1797" s="140" t="s">
        <v>19</v>
      </c>
      <c r="E1797" s="139">
        <v>-0.17979999999999999</v>
      </c>
      <c r="F1797" s="139">
        <v>-0.17219999999999999</v>
      </c>
      <c r="G1797" s="139">
        <v>-3.1919999999999999E-5</v>
      </c>
      <c r="H1797" s="139">
        <v>-1.7330000000000002E-2</v>
      </c>
      <c r="I1797" s="139">
        <v>-1.9000000000000001E-4</v>
      </c>
      <c r="J1797" s="139">
        <v>-0.24884999999999999</v>
      </c>
      <c r="K1797" s="140" t="s">
        <v>545</v>
      </c>
      <c r="L1797" s="139">
        <v>5</v>
      </c>
    </row>
    <row r="1798" spans="1:12" ht="13.5" hidden="1" customHeight="1">
      <c r="A1798" s="140" t="s">
        <v>544</v>
      </c>
      <c r="B1798" s="139">
        <v>5.5</v>
      </c>
      <c r="C1798" s="140" t="s">
        <v>18</v>
      </c>
      <c r="D1798" s="140" t="s">
        <v>19</v>
      </c>
      <c r="E1798" s="139">
        <v>-0.17979999999999999</v>
      </c>
      <c r="F1798" s="139">
        <v>-0.17219999999999999</v>
      </c>
      <c r="G1798" s="139">
        <v>-3.1919999999999999E-5</v>
      </c>
      <c r="H1798" s="139">
        <v>-1.7330000000000002E-2</v>
      </c>
      <c r="I1798" s="139">
        <v>-1.9000000000000001E-4</v>
      </c>
      <c r="J1798" s="139">
        <v>-0.34666000000000002</v>
      </c>
      <c r="K1798" s="140" t="s">
        <v>545</v>
      </c>
      <c r="L1798" s="139">
        <v>5.5</v>
      </c>
    </row>
    <row r="1799" spans="1:12" ht="13.5" hidden="1" customHeight="1">
      <c r="A1799" s="140" t="s">
        <v>544</v>
      </c>
      <c r="B1799" s="139">
        <v>6</v>
      </c>
      <c r="C1799" s="140" t="s">
        <v>18</v>
      </c>
      <c r="D1799" s="140" t="s">
        <v>19</v>
      </c>
      <c r="E1799" s="139">
        <v>-0.17979999999999999</v>
      </c>
      <c r="F1799" s="139">
        <v>-0.17219999999999999</v>
      </c>
      <c r="G1799" s="139">
        <v>-3.1919999999999999E-5</v>
      </c>
      <c r="H1799" s="139">
        <v>-1.7330000000000002E-2</v>
      </c>
      <c r="I1799" s="139">
        <v>-2.0000000000000001E-4</v>
      </c>
      <c r="J1799" s="139">
        <v>-0.44446999999999998</v>
      </c>
      <c r="K1799" s="140" t="s">
        <v>545</v>
      </c>
      <c r="L1799" s="139">
        <v>6</v>
      </c>
    </row>
    <row r="1800" spans="1:12" ht="13.5" hidden="1" customHeight="1">
      <c r="A1800" s="140" t="s">
        <v>546</v>
      </c>
      <c r="B1800" s="139">
        <v>0</v>
      </c>
      <c r="C1800" s="140" t="s">
        <v>18</v>
      </c>
      <c r="D1800" s="140" t="s">
        <v>19</v>
      </c>
      <c r="E1800" s="139">
        <v>0.2072</v>
      </c>
      <c r="F1800" s="139">
        <v>-0.77900000000000003</v>
      </c>
      <c r="G1800" s="139">
        <v>3.7419999999999999E-4</v>
      </c>
      <c r="H1800" s="139">
        <v>0.16037999999999999</v>
      </c>
      <c r="I1800" s="139">
        <v>7.3999999999999999E-4</v>
      </c>
      <c r="J1800" s="139">
        <v>0.38855000000000001</v>
      </c>
      <c r="K1800" s="140" t="s">
        <v>547</v>
      </c>
      <c r="L1800" s="139">
        <v>0</v>
      </c>
    </row>
    <row r="1801" spans="1:12" ht="13.5" hidden="1" customHeight="1">
      <c r="A1801" s="140" t="s">
        <v>546</v>
      </c>
      <c r="B1801" s="139">
        <v>0.5</v>
      </c>
      <c r="C1801" s="140" t="s">
        <v>18</v>
      </c>
      <c r="D1801" s="140" t="s">
        <v>19</v>
      </c>
      <c r="E1801" s="139">
        <v>0.2072</v>
      </c>
      <c r="F1801" s="139">
        <v>-0.1255</v>
      </c>
      <c r="G1801" s="139">
        <v>3.7419999999999999E-4</v>
      </c>
      <c r="H1801" s="139">
        <v>0.16037999999999999</v>
      </c>
      <c r="I1801" s="139">
        <v>5.5000000000000003E-4</v>
      </c>
      <c r="J1801" s="139">
        <v>0.61468</v>
      </c>
      <c r="K1801" s="140" t="s">
        <v>547</v>
      </c>
      <c r="L1801" s="139">
        <v>0.5</v>
      </c>
    </row>
    <row r="1802" spans="1:12" ht="13.5" hidden="1" customHeight="1">
      <c r="A1802" s="140" t="s">
        <v>546</v>
      </c>
      <c r="B1802" s="139">
        <v>1</v>
      </c>
      <c r="C1802" s="140" t="s">
        <v>18</v>
      </c>
      <c r="D1802" s="140" t="s">
        <v>19</v>
      </c>
      <c r="E1802" s="139">
        <v>0.2072</v>
      </c>
      <c r="F1802" s="139">
        <v>0.52800000000000002</v>
      </c>
      <c r="G1802" s="139">
        <v>3.7419999999999999E-4</v>
      </c>
      <c r="H1802" s="139">
        <v>0.16037999999999999</v>
      </c>
      <c r="I1802" s="139">
        <v>4.4999999999999999E-4</v>
      </c>
      <c r="J1802" s="139">
        <v>0.51405000000000001</v>
      </c>
      <c r="K1802" s="140" t="s">
        <v>547</v>
      </c>
      <c r="L1802" s="139">
        <v>1</v>
      </c>
    </row>
    <row r="1803" spans="1:12" ht="13.5" hidden="1" customHeight="1">
      <c r="A1803" s="140" t="s">
        <v>546</v>
      </c>
      <c r="B1803" s="139">
        <v>1.5</v>
      </c>
      <c r="C1803" s="140" t="s">
        <v>18</v>
      </c>
      <c r="D1803" s="140" t="s">
        <v>19</v>
      </c>
      <c r="E1803" s="139">
        <v>0.2072</v>
      </c>
      <c r="F1803" s="139">
        <v>1.1815</v>
      </c>
      <c r="G1803" s="139">
        <v>3.7419999999999999E-4</v>
      </c>
      <c r="H1803" s="139">
        <v>0.16037999999999999</v>
      </c>
      <c r="I1803" s="139">
        <v>3.8000000000000002E-4</v>
      </c>
      <c r="J1803" s="139">
        <v>0.17630999999999999</v>
      </c>
      <c r="K1803" s="140" t="s">
        <v>547</v>
      </c>
      <c r="L1803" s="139">
        <v>1.5</v>
      </c>
    </row>
    <row r="1804" spans="1:12" ht="13.5" hidden="1" customHeight="1">
      <c r="A1804" s="140" t="s">
        <v>546</v>
      </c>
      <c r="B1804" s="139">
        <v>2</v>
      </c>
      <c r="C1804" s="140" t="s">
        <v>18</v>
      </c>
      <c r="D1804" s="140" t="s">
        <v>19</v>
      </c>
      <c r="E1804" s="139">
        <v>0.2072</v>
      </c>
      <c r="F1804" s="139">
        <v>1.835</v>
      </c>
      <c r="G1804" s="139">
        <v>3.7419999999999999E-4</v>
      </c>
      <c r="H1804" s="139">
        <v>0.16037999999999999</v>
      </c>
      <c r="I1804" s="139">
        <v>3.2000000000000003E-4</v>
      </c>
      <c r="J1804" s="139">
        <v>-0.11622</v>
      </c>
      <c r="K1804" s="140" t="s">
        <v>547</v>
      </c>
      <c r="L1804" s="139">
        <v>2</v>
      </c>
    </row>
    <row r="1805" spans="1:12" ht="13.5" hidden="1" customHeight="1">
      <c r="A1805" s="140" t="s">
        <v>546</v>
      </c>
      <c r="B1805" s="139">
        <v>2.5</v>
      </c>
      <c r="C1805" s="140" t="s">
        <v>18</v>
      </c>
      <c r="D1805" s="140" t="s">
        <v>19</v>
      </c>
      <c r="E1805" s="139">
        <v>0.2072</v>
      </c>
      <c r="F1805" s="139">
        <v>2.4885000000000002</v>
      </c>
      <c r="G1805" s="139">
        <v>3.7419999999999999E-4</v>
      </c>
      <c r="H1805" s="139">
        <v>0.16037999999999999</v>
      </c>
      <c r="I1805" s="139">
        <v>6.3000000000000003E-4</v>
      </c>
      <c r="J1805" s="139">
        <v>-0.73473999999999995</v>
      </c>
      <c r="K1805" s="140" t="s">
        <v>547</v>
      </c>
      <c r="L1805" s="139">
        <v>2.5</v>
      </c>
    </row>
    <row r="1806" spans="1:12" ht="13.5" hidden="1" customHeight="1">
      <c r="A1806" s="140" t="s">
        <v>546</v>
      </c>
      <c r="B1806" s="139">
        <v>3</v>
      </c>
      <c r="C1806" s="140" t="s">
        <v>18</v>
      </c>
      <c r="D1806" s="140" t="s">
        <v>19</v>
      </c>
      <c r="E1806" s="139">
        <v>0.2072</v>
      </c>
      <c r="F1806" s="139">
        <v>3.1419999999999999</v>
      </c>
      <c r="G1806" s="139">
        <v>3.7419999999999999E-4</v>
      </c>
      <c r="H1806" s="139">
        <v>0.16037999999999999</v>
      </c>
      <c r="I1806" s="139">
        <v>9.7000000000000005E-4</v>
      </c>
      <c r="J1806" s="139">
        <v>-1.68001</v>
      </c>
      <c r="K1806" s="140" t="s">
        <v>547</v>
      </c>
      <c r="L1806" s="139">
        <v>3</v>
      </c>
    </row>
    <row r="1807" spans="1:12" ht="13.5" hidden="1" customHeight="1">
      <c r="A1807" s="140" t="s">
        <v>546</v>
      </c>
      <c r="B1807" s="139">
        <v>0</v>
      </c>
      <c r="C1807" s="140" t="s">
        <v>18</v>
      </c>
      <c r="D1807" s="140" t="s">
        <v>19</v>
      </c>
      <c r="E1807" s="139">
        <v>-0.38450000000000001</v>
      </c>
      <c r="F1807" s="139">
        <v>-1.7037</v>
      </c>
      <c r="G1807" s="139">
        <v>-6.6279999999999996E-4</v>
      </c>
      <c r="H1807" s="139">
        <v>7.7030000000000001E-2</v>
      </c>
      <c r="I1807" s="139">
        <v>-1.0200000000000001E-3</v>
      </c>
      <c r="J1807" s="139">
        <v>-0.90964</v>
      </c>
      <c r="K1807" s="140" t="s">
        <v>547</v>
      </c>
      <c r="L1807" s="139">
        <v>0</v>
      </c>
    </row>
    <row r="1808" spans="1:12" ht="13.5" hidden="1" customHeight="1">
      <c r="A1808" s="140" t="s">
        <v>546</v>
      </c>
      <c r="B1808" s="139">
        <v>0.5</v>
      </c>
      <c r="C1808" s="140" t="s">
        <v>18</v>
      </c>
      <c r="D1808" s="140" t="s">
        <v>19</v>
      </c>
      <c r="E1808" s="139">
        <v>-0.38450000000000001</v>
      </c>
      <c r="F1808" s="139">
        <v>-1.0502</v>
      </c>
      <c r="G1808" s="139">
        <v>-6.6279999999999996E-4</v>
      </c>
      <c r="H1808" s="139">
        <v>7.7030000000000001E-2</v>
      </c>
      <c r="I1808" s="139">
        <v>-6.8999999999999997E-4</v>
      </c>
      <c r="J1808" s="139">
        <v>-0.22116</v>
      </c>
      <c r="K1808" s="140" t="s">
        <v>547</v>
      </c>
      <c r="L1808" s="139">
        <v>0.5</v>
      </c>
    </row>
    <row r="1809" spans="1:12" ht="13.5" hidden="1" customHeight="1">
      <c r="A1809" s="140" t="s">
        <v>546</v>
      </c>
      <c r="B1809" s="139">
        <v>1</v>
      </c>
      <c r="C1809" s="140" t="s">
        <v>18</v>
      </c>
      <c r="D1809" s="140" t="s">
        <v>19</v>
      </c>
      <c r="E1809" s="139">
        <v>-0.38450000000000001</v>
      </c>
      <c r="F1809" s="139">
        <v>-0.3967</v>
      </c>
      <c r="G1809" s="139">
        <v>-6.6279999999999996E-4</v>
      </c>
      <c r="H1809" s="139">
        <v>7.7030000000000001E-2</v>
      </c>
      <c r="I1809" s="139">
        <v>-3.6000000000000002E-4</v>
      </c>
      <c r="J1809" s="139">
        <v>0.13586999999999999</v>
      </c>
      <c r="K1809" s="140" t="s">
        <v>547</v>
      </c>
      <c r="L1809" s="139">
        <v>1</v>
      </c>
    </row>
    <row r="1810" spans="1:12" ht="13.5" hidden="1" customHeight="1">
      <c r="A1810" s="140" t="s">
        <v>546</v>
      </c>
      <c r="B1810" s="139">
        <v>1.5</v>
      </c>
      <c r="C1810" s="140" t="s">
        <v>18</v>
      </c>
      <c r="D1810" s="140" t="s">
        <v>19</v>
      </c>
      <c r="E1810" s="139">
        <v>-0.38450000000000001</v>
      </c>
      <c r="F1810" s="139">
        <v>0.25679999999999997</v>
      </c>
      <c r="G1810" s="139">
        <v>-6.6279999999999996E-4</v>
      </c>
      <c r="H1810" s="139">
        <v>7.7030000000000001E-2</v>
      </c>
      <c r="I1810" s="139">
        <v>-6.4350000000000006E-5</v>
      </c>
      <c r="J1810" s="139">
        <v>6.0260000000000001E-2</v>
      </c>
      <c r="K1810" s="140" t="s">
        <v>547</v>
      </c>
      <c r="L1810" s="139">
        <v>1.5</v>
      </c>
    </row>
    <row r="1811" spans="1:12" ht="13.5" hidden="1" customHeight="1">
      <c r="A1811" s="140" t="s">
        <v>546</v>
      </c>
      <c r="B1811" s="139">
        <v>2</v>
      </c>
      <c r="C1811" s="140" t="s">
        <v>18</v>
      </c>
      <c r="D1811" s="140" t="s">
        <v>19</v>
      </c>
      <c r="E1811" s="139">
        <v>-0.38450000000000001</v>
      </c>
      <c r="F1811" s="139">
        <v>0.9103</v>
      </c>
      <c r="G1811" s="139">
        <v>-6.6279999999999996E-4</v>
      </c>
      <c r="H1811" s="139">
        <v>7.7030000000000001E-2</v>
      </c>
      <c r="I1811" s="139">
        <v>-1.9000000000000001E-4</v>
      </c>
      <c r="J1811" s="139">
        <v>-0.66746000000000005</v>
      </c>
      <c r="K1811" s="140" t="s">
        <v>547</v>
      </c>
      <c r="L1811" s="139">
        <v>2</v>
      </c>
    </row>
    <row r="1812" spans="1:12" ht="13.5" hidden="1" customHeight="1">
      <c r="A1812" s="140" t="s">
        <v>546</v>
      </c>
      <c r="B1812" s="139">
        <v>2.5</v>
      </c>
      <c r="C1812" s="140" t="s">
        <v>18</v>
      </c>
      <c r="D1812" s="140" t="s">
        <v>19</v>
      </c>
      <c r="E1812" s="139">
        <v>-0.38450000000000001</v>
      </c>
      <c r="F1812" s="139">
        <v>1.5638000000000001</v>
      </c>
      <c r="G1812" s="139">
        <v>-6.6279999999999996E-4</v>
      </c>
      <c r="H1812" s="139">
        <v>7.7030000000000001E-2</v>
      </c>
      <c r="I1812" s="139">
        <v>-3.1E-4</v>
      </c>
      <c r="J1812" s="139">
        <v>-1.74834</v>
      </c>
      <c r="K1812" s="140" t="s">
        <v>547</v>
      </c>
      <c r="L1812" s="139">
        <v>2.5</v>
      </c>
    </row>
    <row r="1813" spans="1:12" ht="13.5" hidden="1" customHeight="1">
      <c r="A1813" s="140" t="s">
        <v>546</v>
      </c>
      <c r="B1813" s="139">
        <v>3</v>
      </c>
      <c r="C1813" s="140" t="s">
        <v>18</v>
      </c>
      <c r="D1813" s="140" t="s">
        <v>19</v>
      </c>
      <c r="E1813" s="139">
        <v>-0.38450000000000001</v>
      </c>
      <c r="F1813" s="139">
        <v>2.2172999999999998</v>
      </c>
      <c r="G1813" s="139">
        <v>-6.6279999999999996E-4</v>
      </c>
      <c r="H1813" s="139">
        <v>7.7030000000000001E-2</v>
      </c>
      <c r="I1813" s="139">
        <v>-4.4000000000000002E-4</v>
      </c>
      <c r="J1813" s="139">
        <v>-3.1559699999999999</v>
      </c>
      <c r="K1813" s="140" t="s">
        <v>547</v>
      </c>
      <c r="L1813" s="139">
        <v>3</v>
      </c>
    </row>
    <row r="1814" spans="1:12" ht="13.5" hidden="1" customHeight="1">
      <c r="A1814" s="140" t="s">
        <v>548</v>
      </c>
      <c r="B1814" s="139">
        <v>0</v>
      </c>
      <c r="C1814" s="140" t="s">
        <v>18</v>
      </c>
      <c r="D1814" s="140" t="s">
        <v>19</v>
      </c>
      <c r="E1814" s="139">
        <v>9.3600000000000003E-2</v>
      </c>
      <c r="F1814" s="139">
        <v>-2.0215999999999998</v>
      </c>
      <c r="G1814" s="139">
        <v>2.6620000000000002E-4</v>
      </c>
      <c r="H1814" s="139">
        <v>-0.28571999999999997</v>
      </c>
      <c r="I1814" s="139">
        <v>2.7E-4</v>
      </c>
      <c r="J1814" s="139">
        <v>-5.2690000000000001E-2</v>
      </c>
      <c r="K1814" s="140" t="s">
        <v>549</v>
      </c>
      <c r="L1814" s="139">
        <v>0</v>
      </c>
    </row>
    <row r="1815" spans="1:12" ht="13.5" hidden="1" customHeight="1">
      <c r="A1815" s="140" t="s">
        <v>548</v>
      </c>
      <c r="B1815" s="139">
        <v>0.5</v>
      </c>
      <c r="C1815" s="140" t="s">
        <v>18</v>
      </c>
      <c r="D1815" s="140" t="s">
        <v>19</v>
      </c>
      <c r="E1815" s="139">
        <v>9.3600000000000003E-2</v>
      </c>
      <c r="F1815" s="139">
        <v>-1.3681000000000001</v>
      </c>
      <c r="G1815" s="139">
        <v>2.6620000000000002E-4</v>
      </c>
      <c r="H1815" s="139">
        <v>-0.28571999999999997</v>
      </c>
      <c r="I1815" s="139">
        <v>2.9E-4</v>
      </c>
      <c r="J1815" s="139">
        <v>0.79473000000000005</v>
      </c>
      <c r="K1815" s="140" t="s">
        <v>549</v>
      </c>
      <c r="L1815" s="139">
        <v>0.5</v>
      </c>
    </row>
    <row r="1816" spans="1:12" ht="13.5" hidden="1" customHeight="1">
      <c r="A1816" s="140" t="s">
        <v>548</v>
      </c>
      <c r="B1816" s="139">
        <v>1</v>
      </c>
      <c r="C1816" s="140" t="s">
        <v>18</v>
      </c>
      <c r="D1816" s="140" t="s">
        <v>19</v>
      </c>
      <c r="E1816" s="139">
        <v>9.3600000000000003E-2</v>
      </c>
      <c r="F1816" s="139">
        <v>-0.71460000000000001</v>
      </c>
      <c r="G1816" s="139">
        <v>2.6620000000000002E-4</v>
      </c>
      <c r="H1816" s="139">
        <v>-0.28571999999999997</v>
      </c>
      <c r="I1816" s="139">
        <v>3.2000000000000003E-4</v>
      </c>
      <c r="J1816" s="139">
        <v>1.3157000000000001</v>
      </c>
      <c r="K1816" s="140" t="s">
        <v>549</v>
      </c>
      <c r="L1816" s="139">
        <v>1</v>
      </c>
    </row>
    <row r="1817" spans="1:12" ht="13.5" hidden="1" customHeight="1">
      <c r="A1817" s="140" t="s">
        <v>548</v>
      </c>
      <c r="B1817" s="139">
        <v>1.5</v>
      </c>
      <c r="C1817" s="140" t="s">
        <v>18</v>
      </c>
      <c r="D1817" s="140" t="s">
        <v>19</v>
      </c>
      <c r="E1817" s="139">
        <v>9.3600000000000003E-2</v>
      </c>
      <c r="F1817" s="139">
        <v>-6.1100000000000002E-2</v>
      </c>
      <c r="G1817" s="139">
        <v>2.6620000000000002E-4</v>
      </c>
      <c r="H1817" s="139">
        <v>-0.28571999999999997</v>
      </c>
      <c r="I1817" s="139">
        <v>3.4000000000000002E-4</v>
      </c>
      <c r="J1817" s="139">
        <v>1.53068</v>
      </c>
      <c r="K1817" s="140" t="s">
        <v>549</v>
      </c>
      <c r="L1817" s="139">
        <v>1.5</v>
      </c>
    </row>
    <row r="1818" spans="1:12" ht="13.5" hidden="1" customHeight="1">
      <c r="A1818" s="140" t="s">
        <v>548</v>
      </c>
      <c r="B1818" s="139">
        <v>2</v>
      </c>
      <c r="C1818" s="140" t="s">
        <v>18</v>
      </c>
      <c r="D1818" s="140" t="s">
        <v>19</v>
      </c>
      <c r="E1818" s="139">
        <v>9.3600000000000003E-2</v>
      </c>
      <c r="F1818" s="139">
        <v>0.59240000000000004</v>
      </c>
      <c r="G1818" s="139">
        <v>2.6620000000000002E-4</v>
      </c>
      <c r="H1818" s="139">
        <v>-0.28571999999999997</v>
      </c>
      <c r="I1818" s="139">
        <v>4.0999999999999999E-4</v>
      </c>
      <c r="J1818" s="139">
        <v>1.4460500000000001</v>
      </c>
      <c r="K1818" s="140" t="s">
        <v>549</v>
      </c>
      <c r="L1818" s="139">
        <v>2</v>
      </c>
    </row>
    <row r="1819" spans="1:12" ht="13.5" hidden="1" customHeight="1">
      <c r="A1819" s="140" t="s">
        <v>548</v>
      </c>
      <c r="B1819" s="139">
        <v>2.5</v>
      </c>
      <c r="C1819" s="140" t="s">
        <v>18</v>
      </c>
      <c r="D1819" s="140" t="s">
        <v>19</v>
      </c>
      <c r="E1819" s="139">
        <v>9.3600000000000003E-2</v>
      </c>
      <c r="F1819" s="139">
        <v>1.2459</v>
      </c>
      <c r="G1819" s="139">
        <v>2.6620000000000002E-4</v>
      </c>
      <c r="H1819" s="139">
        <v>-0.28571999999999997</v>
      </c>
      <c r="I1819" s="139">
        <v>5.1000000000000004E-4</v>
      </c>
      <c r="J1819" s="139">
        <v>1.13395</v>
      </c>
      <c r="K1819" s="140" t="s">
        <v>549</v>
      </c>
      <c r="L1819" s="139">
        <v>2.5</v>
      </c>
    </row>
    <row r="1820" spans="1:12" ht="13.5" hidden="1" customHeight="1">
      <c r="A1820" s="140" t="s">
        <v>548</v>
      </c>
      <c r="B1820" s="139">
        <v>3</v>
      </c>
      <c r="C1820" s="140" t="s">
        <v>18</v>
      </c>
      <c r="D1820" s="140" t="s">
        <v>19</v>
      </c>
      <c r="E1820" s="139">
        <v>9.3600000000000003E-2</v>
      </c>
      <c r="F1820" s="139">
        <v>1.8994</v>
      </c>
      <c r="G1820" s="139">
        <v>2.6620000000000002E-4</v>
      </c>
      <c r="H1820" s="139">
        <v>-0.28571999999999997</v>
      </c>
      <c r="I1820" s="139">
        <v>6.0999999999999997E-4</v>
      </c>
      <c r="J1820" s="139">
        <v>0.74360999999999999</v>
      </c>
      <c r="K1820" s="140" t="s">
        <v>549</v>
      </c>
      <c r="L1820" s="139">
        <v>3</v>
      </c>
    </row>
    <row r="1821" spans="1:12" ht="13.5" hidden="1" customHeight="1">
      <c r="A1821" s="140" t="s">
        <v>548</v>
      </c>
      <c r="B1821" s="139">
        <v>3.5</v>
      </c>
      <c r="C1821" s="140" t="s">
        <v>18</v>
      </c>
      <c r="D1821" s="140" t="s">
        <v>19</v>
      </c>
      <c r="E1821" s="139">
        <v>9.3600000000000003E-2</v>
      </c>
      <c r="F1821" s="139">
        <v>2.5529000000000002</v>
      </c>
      <c r="G1821" s="139">
        <v>2.6620000000000002E-4</v>
      </c>
      <c r="H1821" s="139">
        <v>-0.28571999999999997</v>
      </c>
      <c r="I1821" s="139">
        <v>7.1000000000000002E-4</v>
      </c>
      <c r="J1821" s="139">
        <v>2.6509999999999999E-2</v>
      </c>
      <c r="K1821" s="140" t="s">
        <v>549</v>
      </c>
      <c r="L1821" s="139">
        <v>3.5</v>
      </c>
    </row>
    <row r="1822" spans="1:12" ht="13.5" hidden="1" customHeight="1">
      <c r="A1822" s="140" t="s">
        <v>548</v>
      </c>
      <c r="B1822" s="139">
        <v>4</v>
      </c>
      <c r="C1822" s="140" t="s">
        <v>18</v>
      </c>
      <c r="D1822" s="140" t="s">
        <v>19</v>
      </c>
      <c r="E1822" s="139">
        <v>9.3600000000000003E-2</v>
      </c>
      <c r="F1822" s="139">
        <v>3.2063999999999999</v>
      </c>
      <c r="G1822" s="139">
        <v>2.6620000000000002E-4</v>
      </c>
      <c r="H1822" s="139">
        <v>-0.28571999999999997</v>
      </c>
      <c r="I1822" s="139">
        <v>8.0999999999999996E-4</v>
      </c>
      <c r="J1822" s="139">
        <v>-1.0173300000000001</v>
      </c>
      <c r="K1822" s="140" t="s">
        <v>549</v>
      </c>
      <c r="L1822" s="139">
        <v>4</v>
      </c>
    </row>
    <row r="1823" spans="1:12" ht="13.5" hidden="1" customHeight="1">
      <c r="A1823" s="140" t="s">
        <v>548</v>
      </c>
      <c r="B1823" s="139">
        <v>0</v>
      </c>
      <c r="C1823" s="140" t="s">
        <v>18</v>
      </c>
      <c r="D1823" s="140" t="s">
        <v>19</v>
      </c>
      <c r="E1823" s="139">
        <v>-0.13689999999999999</v>
      </c>
      <c r="F1823" s="139">
        <v>-2.8136000000000001</v>
      </c>
      <c r="G1823" s="139">
        <v>-1.9599999999999999E-4</v>
      </c>
      <c r="H1823" s="139">
        <v>-0.38496000000000002</v>
      </c>
      <c r="I1823" s="139">
        <v>-1.6000000000000001E-4</v>
      </c>
      <c r="J1823" s="139">
        <v>-1.81558</v>
      </c>
      <c r="K1823" s="140" t="s">
        <v>549</v>
      </c>
      <c r="L1823" s="139">
        <v>0</v>
      </c>
    </row>
    <row r="1824" spans="1:12" ht="13.5" hidden="1" customHeight="1">
      <c r="A1824" s="140" t="s">
        <v>548</v>
      </c>
      <c r="B1824" s="139">
        <v>0.5</v>
      </c>
      <c r="C1824" s="140" t="s">
        <v>18</v>
      </c>
      <c r="D1824" s="140" t="s">
        <v>19</v>
      </c>
      <c r="E1824" s="139">
        <v>-0.13689999999999999</v>
      </c>
      <c r="F1824" s="139">
        <v>-2.1600999999999999</v>
      </c>
      <c r="G1824" s="139">
        <v>-1.9599999999999999E-4</v>
      </c>
      <c r="H1824" s="139">
        <v>-0.38496000000000002</v>
      </c>
      <c r="I1824" s="139">
        <v>-1.4999999999999999E-4</v>
      </c>
      <c r="J1824" s="139">
        <v>-0.57218000000000002</v>
      </c>
      <c r="K1824" s="140" t="s">
        <v>549</v>
      </c>
      <c r="L1824" s="139">
        <v>0.5</v>
      </c>
    </row>
    <row r="1825" spans="1:12" ht="13.5" hidden="1" customHeight="1">
      <c r="A1825" s="140" t="s">
        <v>548</v>
      </c>
      <c r="B1825" s="139">
        <v>1</v>
      </c>
      <c r="C1825" s="140" t="s">
        <v>18</v>
      </c>
      <c r="D1825" s="140" t="s">
        <v>19</v>
      </c>
      <c r="E1825" s="139">
        <v>-0.13689999999999999</v>
      </c>
      <c r="F1825" s="139">
        <v>-1.5065999999999999</v>
      </c>
      <c r="G1825" s="139">
        <v>-1.9599999999999999E-4</v>
      </c>
      <c r="H1825" s="139">
        <v>-0.38496000000000002</v>
      </c>
      <c r="I1825" s="139">
        <v>-1.3999999999999999E-4</v>
      </c>
      <c r="J1825" s="139">
        <v>0.33111000000000002</v>
      </c>
      <c r="K1825" s="140" t="s">
        <v>549</v>
      </c>
      <c r="L1825" s="139">
        <v>1</v>
      </c>
    </row>
    <row r="1826" spans="1:12" ht="13.5" hidden="1" customHeight="1">
      <c r="A1826" s="140" t="s">
        <v>548</v>
      </c>
      <c r="B1826" s="139">
        <v>1.5</v>
      </c>
      <c r="C1826" s="140" t="s">
        <v>18</v>
      </c>
      <c r="D1826" s="140" t="s">
        <v>19</v>
      </c>
      <c r="E1826" s="139">
        <v>-0.13689999999999999</v>
      </c>
      <c r="F1826" s="139">
        <v>-0.85309999999999997</v>
      </c>
      <c r="G1826" s="139">
        <v>-1.9599999999999999E-4</v>
      </c>
      <c r="H1826" s="139">
        <v>-0.38496000000000002</v>
      </c>
      <c r="I1826" s="139">
        <v>-2.3000000000000001E-4</v>
      </c>
      <c r="J1826" s="139">
        <v>0.88544999999999996</v>
      </c>
      <c r="K1826" s="140" t="s">
        <v>549</v>
      </c>
      <c r="L1826" s="139">
        <v>1.5</v>
      </c>
    </row>
    <row r="1827" spans="1:12" ht="13.5" hidden="1" customHeight="1">
      <c r="A1827" s="140" t="s">
        <v>548</v>
      </c>
      <c r="B1827" s="139">
        <v>2</v>
      </c>
      <c r="C1827" s="140" t="s">
        <v>18</v>
      </c>
      <c r="D1827" s="140" t="s">
        <v>19</v>
      </c>
      <c r="E1827" s="139">
        <v>-0.13689999999999999</v>
      </c>
      <c r="F1827" s="139">
        <v>-0.1996</v>
      </c>
      <c r="G1827" s="139">
        <v>-1.9599999999999999E-4</v>
      </c>
      <c r="H1827" s="139">
        <v>-0.38496000000000002</v>
      </c>
      <c r="I1827" s="139">
        <v>-3.6000000000000002E-4</v>
      </c>
      <c r="J1827" s="139">
        <v>1.11304</v>
      </c>
      <c r="K1827" s="140" t="s">
        <v>549</v>
      </c>
      <c r="L1827" s="139">
        <v>2</v>
      </c>
    </row>
    <row r="1828" spans="1:12" ht="13.5" hidden="1" customHeight="1">
      <c r="A1828" s="140" t="s">
        <v>548</v>
      </c>
      <c r="B1828" s="139">
        <v>2.5</v>
      </c>
      <c r="C1828" s="140" t="s">
        <v>18</v>
      </c>
      <c r="D1828" s="140" t="s">
        <v>19</v>
      </c>
      <c r="E1828" s="139">
        <v>-0.13689999999999999</v>
      </c>
      <c r="F1828" s="139">
        <v>0.45390000000000003</v>
      </c>
      <c r="G1828" s="139">
        <v>-1.9599999999999999E-4</v>
      </c>
      <c r="H1828" s="139">
        <v>-0.38496000000000002</v>
      </c>
      <c r="I1828" s="139">
        <v>-4.8999999999999998E-4</v>
      </c>
      <c r="J1828" s="139">
        <v>0.91693999999999998</v>
      </c>
      <c r="K1828" s="140" t="s">
        <v>549</v>
      </c>
      <c r="L1828" s="139">
        <v>2.5</v>
      </c>
    </row>
    <row r="1829" spans="1:12" ht="13.5" hidden="1" customHeight="1">
      <c r="A1829" s="140" t="s">
        <v>548</v>
      </c>
      <c r="B1829" s="139">
        <v>3</v>
      </c>
      <c r="C1829" s="140" t="s">
        <v>18</v>
      </c>
      <c r="D1829" s="140" t="s">
        <v>19</v>
      </c>
      <c r="E1829" s="139">
        <v>-0.13689999999999999</v>
      </c>
      <c r="F1829" s="139">
        <v>1.1073999999999999</v>
      </c>
      <c r="G1829" s="139">
        <v>-1.9599999999999999E-4</v>
      </c>
      <c r="H1829" s="139">
        <v>-0.38496000000000002</v>
      </c>
      <c r="I1829" s="139">
        <v>-6.3000000000000003E-4</v>
      </c>
      <c r="J1829" s="139">
        <v>0.13061</v>
      </c>
      <c r="K1829" s="140" t="s">
        <v>549</v>
      </c>
      <c r="L1829" s="139">
        <v>3</v>
      </c>
    </row>
    <row r="1830" spans="1:12" ht="13.5" hidden="1" customHeight="1">
      <c r="A1830" s="140" t="s">
        <v>548</v>
      </c>
      <c r="B1830" s="139">
        <v>3.5</v>
      </c>
      <c r="C1830" s="140" t="s">
        <v>18</v>
      </c>
      <c r="D1830" s="140" t="s">
        <v>19</v>
      </c>
      <c r="E1830" s="139">
        <v>-0.13689999999999999</v>
      </c>
      <c r="F1830" s="139">
        <v>1.7608999999999999</v>
      </c>
      <c r="G1830" s="139">
        <v>-1.9599999999999999E-4</v>
      </c>
      <c r="H1830" s="139">
        <v>-0.38496000000000002</v>
      </c>
      <c r="I1830" s="139">
        <v>-7.6000000000000004E-4</v>
      </c>
      <c r="J1830" s="139">
        <v>-0.98246</v>
      </c>
      <c r="K1830" s="140" t="s">
        <v>549</v>
      </c>
      <c r="L1830" s="139">
        <v>3.5</v>
      </c>
    </row>
    <row r="1831" spans="1:12" ht="13.5" hidden="1" customHeight="1">
      <c r="A1831" s="140" t="s">
        <v>548</v>
      </c>
      <c r="B1831" s="139">
        <v>4</v>
      </c>
      <c r="C1831" s="140" t="s">
        <v>18</v>
      </c>
      <c r="D1831" s="140" t="s">
        <v>19</v>
      </c>
      <c r="E1831" s="139">
        <v>-0.13689999999999999</v>
      </c>
      <c r="F1831" s="139">
        <v>2.4144000000000001</v>
      </c>
      <c r="G1831" s="139">
        <v>-1.9599999999999999E-4</v>
      </c>
      <c r="H1831" s="139">
        <v>-0.38496000000000002</v>
      </c>
      <c r="I1831" s="139">
        <v>-8.8999999999999995E-4</v>
      </c>
      <c r="J1831" s="139">
        <v>-2.4222899999999998</v>
      </c>
      <c r="K1831" s="140" t="s">
        <v>549</v>
      </c>
      <c r="L1831" s="139">
        <v>4</v>
      </c>
    </row>
    <row r="1832" spans="1:12" ht="13.5" hidden="1" customHeight="1">
      <c r="A1832" s="140" t="s">
        <v>550</v>
      </c>
      <c r="B1832" s="139">
        <v>0</v>
      </c>
      <c r="C1832" s="140" t="s">
        <v>18</v>
      </c>
      <c r="D1832" s="140" t="s">
        <v>19</v>
      </c>
      <c r="E1832" s="139">
        <v>0.15049999999999999</v>
      </c>
      <c r="F1832" s="139">
        <v>0.16389999999999999</v>
      </c>
      <c r="G1832" s="139">
        <v>3.6369999999999999E-5</v>
      </c>
      <c r="H1832" s="139">
        <v>1.9619999999999999E-2</v>
      </c>
      <c r="I1832" s="139">
        <v>1.6000000000000001E-4</v>
      </c>
      <c r="J1832" s="139">
        <v>0.52890999999999999</v>
      </c>
      <c r="K1832" s="140" t="s">
        <v>551</v>
      </c>
      <c r="L1832" s="139">
        <v>0</v>
      </c>
    </row>
    <row r="1833" spans="1:12" ht="13.5" hidden="1" customHeight="1">
      <c r="A1833" s="140" t="s">
        <v>550</v>
      </c>
      <c r="B1833" s="139">
        <v>0.5</v>
      </c>
      <c r="C1833" s="140" t="s">
        <v>18</v>
      </c>
      <c r="D1833" s="140" t="s">
        <v>19</v>
      </c>
      <c r="E1833" s="139">
        <v>0.15049999999999999</v>
      </c>
      <c r="F1833" s="139">
        <v>0.16389999999999999</v>
      </c>
      <c r="G1833" s="139">
        <v>3.6369999999999999E-5</v>
      </c>
      <c r="H1833" s="139">
        <v>1.9619999999999999E-2</v>
      </c>
      <c r="I1833" s="139">
        <v>1.4999999999999999E-4</v>
      </c>
      <c r="J1833" s="139">
        <v>0.44695000000000001</v>
      </c>
      <c r="K1833" s="140" t="s">
        <v>551</v>
      </c>
      <c r="L1833" s="139">
        <v>0.5</v>
      </c>
    </row>
    <row r="1834" spans="1:12" ht="13.5" hidden="1" customHeight="1">
      <c r="A1834" s="140" t="s">
        <v>550</v>
      </c>
      <c r="B1834" s="139">
        <v>1</v>
      </c>
      <c r="C1834" s="140" t="s">
        <v>18</v>
      </c>
      <c r="D1834" s="140" t="s">
        <v>19</v>
      </c>
      <c r="E1834" s="139">
        <v>0.15049999999999999</v>
      </c>
      <c r="F1834" s="139">
        <v>0.16389999999999999</v>
      </c>
      <c r="G1834" s="139">
        <v>3.6369999999999999E-5</v>
      </c>
      <c r="H1834" s="139">
        <v>1.9619999999999999E-2</v>
      </c>
      <c r="I1834" s="139">
        <v>1.4999999999999999E-4</v>
      </c>
      <c r="J1834" s="139">
        <v>0.36498999999999998</v>
      </c>
      <c r="K1834" s="140" t="s">
        <v>551</v>
      </c>
      <c r="L1834" s="139">
        <v>1</v>
      </c>
    </row>
    <row r="1835" spans="1:12" ht="13.5" hidden="1" customHeight="1">
      <c r="A1835" s="140" t="s">
        <v>550</v>
      </c>
      <c r="B1835" s="139">
        <v>1.5</v>
      </c>
      <c r="C1835" s="140" t="s">
        <v>18</v>
      </c>
      <c r="D1835" s="140" t="s">
        <v>19</v>
      </c>
      <c r="E1835" s="139">
        <v>0.15049999999999999</v>
      </c>
      <c r="F1835" s="139">
        <v>0.16389999999999999</v>
      </c>
      <c r="G1835" s="139">
        <v>3.6369999999999999E-5</v>
      </c>
      <c r="H1835" s="139">
        <v>1.9619999999999999E-2</v>
      </c>
      <c r="I1835" s="139">
        <v>1.3999999999999999E-4</v>
      </c>
      <c r="J1835" s="139">
        <v>0.28303</v>
      </c>
      <c r="K1835" s="140" t="s">
        <v>551</v>
      </c>
      <c r="L1835" s="139">
        <v>1.5</v>
      </c>
    </row>
    <row r="1836" spans="1:12" ht="13.5" hidden="1" customHeight="1">
      <c r="A1836" s="140" t="s">
        <v>550</v>
      </c>
      <c r="B1836" s="139">
        <v>2</v>
      </c>
      <c r="C1836" s="140" t="s">
        <v>18</v>
      </c>
      <c r="D1836" s="140" t="s">
        <v>19</v>
      </c>
      <c r="E1836" s="139">
        <v>0.15049999999999999</v>
      </c>
      <c r="F1836" s="139">
        <v>0.16389999999999999</v>
      </c>
      <c r="G1836" s="139">
        <v>3.6369999999999999E-5</v>
      </c>
      <c r="H1836" s="139">
        <v>1.9619999999999999E-2</v>
      </c>
      <c r="I1836" s="139">
        <v>1.3999999999999999E-4</v>
      </c>
      <c r="J1836" s="139">
        <v>0.20107</v>
      </c>
      <c r="K1836" s="140" t="s">
        <v>551</v>
      </c>
      <c r="L1836" s="139">
        <v>2</v>
      </c>
    </row>
    <row r="1837" spans="1:12" ht="13.5" hidden="1" customHeight="1">
      <c r="A1837" s="140" t="s">
        <v>550</v>
      </c>
      <c r="B1837" s="139">
        <v>2.5</v>
      </c>
      <c r="C1837" s="140" t="s">
        <v>18</v>
      </c>
      <c r="D1837" s="140" t="s">
        <v>19</v>
      </c>
      <c r="E1837" s="139">
        <v>0.15049999999999999</v>
      </c>
      <c r="F1837" s="139">
        <v>0.16389999999999999</v>
      </c>
      <c r="G1837" s="139">
        <v>3.6369999999999999E-5</v>
      </c>
      <c r="H1837" s="139">
        <v>1.9619999999999999E-2</v>
      </c>
      <c r="I1837" s="139">
        <v>1.3999999999999999E-4</v>
      </c>
      <c r="J1837" s="139">
        <v>0.13613</v>
      </c>
      <c r="K1837" s="140" t="s">
        <v>551</v>
      </c>
      <c r="L1837" s="139">
        <v>2.5</v>
      </c>
    </row>
    <row r="1838" spans="1:12" ht="13.5" hidden="1" customHeight="1">
      <c r="A1838" s="140" t="s">
        <v>550</v>
      </c>
      <c r="B1838" s="139">
        <v>3</v>
      </c>
      <c r="C1838" s="140" t="s">
        <v>18</v>
      </c>
      <c r="D1838" s="140" t="s">
        <v>19</v>
      </c>
      <c r="E1838" s="139">
        <v>0.15049999999999999</v>
      </c>
      <c r="F1838" s="139">
        <v>0.16389999999999999</v>
      </c>
      <c r="G1838" s="139">
        <v>3.6369999999999999E-5</v>
      </c>
      <c r="H1838" s="139">
        <v>1.9619999999999999E-2</v>
      </c>
      <c r="I1838" s="139">
        <v>1.3999999999999999E-4</v>
      </c>
      <c r="J1838" s="139">
        <v>0.19918</v>
      </c>
      <c r="K1838" s="140" t="s">
        <v>551</v>
      </c>
      <c r="L1838" s="139">
        <v>3</v>
      </c>
    </row>
    <row r="1839" spans="1:12" ht="13.5" hidden="1" customHeight="1">
      <c r="A1839" s="140" t="s">
        <v>550</v>
      </c>
      <c r="B1839" s="139">
        <v>3.5</v>
      </c>
      <c r="C1839" s="140" t="s">
        <v>18</v>
      </c>
      <c r="D1839" s="140" t="s">
        <v>19</v>
      </c>
      <c r="E1839" s="139">
        <v>0.15049999999999999</v>
      </c>
      <c r="F1839" s="139">
        <v>0.16389999999999999</v>
      </c>
      <c r="G1839" s="139">
        <v>3.6369999999999999E-5</v>
      </c>
      <c r="H1839" s="139">
        <v>1.9619999999999999E-2</v>
      </c>
      <c r="I1839" s="139">
        <v>1.3999999999999999E-4</v>
      </c>
      <c r="J1839" s="139">
        <v>0.26223999999999997</v>
      </c>
      <c r="K1839" s="140" t="s">
        <v>551</v>
      </c>
      <c r="L1839" s="139">
        <v>3.5</v>
      </c>
    </row>
    <row r="1840" spans="1:12" ht="13.5" hidden="1" customHeight="1">
      <c r="A1840" s="140" t="s">
        <v>550</v>
      </c>
      <c r="B1840" s="139">
        <v>4</v>
      </c>
      <c r="C1840" s="140" t="s">
        <v>18</v>
      </c>
      <c r="D1840" s="140" t="s">
        <v>19</v>
      </c>
      <c r="E1840" s="139">
        <v>0.15049999999999999</v>
      </c>
      <c r="F1840" s="139">
        <v>0.16389999999999999</v>
      </c>
      <c r="G1840" s="139">
        <v>3.6369999999999999E-5</v>
      </c>
      <c r="H1840" s="139">
        <v>1.9619999999999999E-2</v>
      </c>
      <c r="I1840" s="139">
        <v>1.2999999999999999E-4</v>
      </c>
      <c r="J1840" s="139">
        <v>0.34354000000000001</v>
      </c>
      <c r="K1840" s="140" t="s">
        <v>551</v>
      </c>
      <c r="L1840" s="139">
        <v>4</v>
      </c>
    </row>
    <row r="1841" spans="1:12" ht="13.5" hidden="1" customHeight="1">
      <c r="A1841" s="140" t="s">
        <v>550</v>
      </c>
      <c r="B1841" s="139">
        <v>4.5</v>
      </c>
      <c r="C1841" s="140" t="s">
        <v>18</v>
      </c>
      <c r="D1841" s="140" t="s">
        <v>19</v>
      </c>
      <c r="E1841" s="139">
        <v>0.15049999999999999</v>
      </c>
      <c r="F1841" s="139">
        <v>0.16389999999999999</v>
      </c>
      <c r="G1841" s="139">
        <v>3.6369999999999999E-5</v>
      </c>
      <c r="H1841" s="139">
        <v>1.9619999999999999E-2</v>
      </c>
      <c r="I1841" s="139">
        <v>1.2999999999999999E-4</v>
      </c>
      <c r="J1841" s="139">
        <v>0.43939</v>
      </c>
      <c r="K1841" s="140" t="s">
        <v>551</v>
      </c>
      <c r="L1841" s="139">
        <v>4.5</v>
      </c>
    </row>
    <row r="1842" spans="1:12" ht="13.5" hidden="1" customHeight="1">
      <c r="A1842" s="140" t="s">
        <v>550</v>
      </c>
      <c r="B1842" s="139">
        <v>5</v>
      </c>
      <c r="C1842" s="140" t="s">
        <v>18</v>
      </c>
      <c r="D1842" s="140" t="s">
        <v>19</v>
      </c>
      <c r="E1842" s="139">
        <v>0.15049999999999999</v>
      </c>
      <c r="F1842" s="139">
        <v>0.16389999999999999</v>
      </c>
      <c r="G1842" s="139">
        <v>3.6369999999999999E-5</v>
      </c>
      <c r="H1842" s="139">
        <v>1.9619999999999999E-2</v>
      </c>
      <c r="I1842" s="139">
        <v>1.3999999999999999E-4</v>
      </c>
      <c r="J1842" s="139">
        <v>0.53525</v>
      </c>
      <c r="K1842" s="140" t="s">
        <v>551</v>
      </c>
      <c r="L1842" s="139">
        <v>5</v>
      </c>
    </row>
    <row r="1843" spans="1:12" ht="13.5" hidden="1" customHeight="1">
      <c r="A1843" s="140" t="s">
        <v>550</v>
      </c>
      <c r="B1843" s="139">
        <v>5.5</v>
      </c>
      <c r="C1843" s="140" t="s">
        <v>18</v>
      </c>
      <c r="D1843" s="140" t="s">
        <v>19</v>
      </c>
      <c r="E1843" s="139">
        <v>0.15049999999999999</v>
      </c>
      <c r="F1843" s="139">
        <v>0.16389999999999999</v>
      </c>
      <c r="G1843" s="139">
        <v>3.6369999999999999E-5</v>
      </c>
      <c r="H1843" s="139">
        <v>1.9619999999999999E-2</v>
      </c>
      <c r="I1843" s="139">
        <v>1.3999999999999999E-4</v>
      </c>
      <c r="J1843" s="139">
        <v>0.63109999999999999</v>
      </c>
      <c r="K1843" s="140" t="s">
        <v>551</v>
      </c>
      <c r="L1843" s="139">
        <v>5.5</v>
      </c>
    </row>
    <row r="1844" spans="1:12" ht="13.5" hidden="1" customHeight="1">
      <c r="A1844" s="140" t="s">
        <v>550</v>
      </c>
      <c r="B1844" s="139">
        <v>6</v>
      </c>
      <c r="C1844" s="140" t="s">
        <v>18</v>
      </c>
      <c r="D1844" s="140" t="s">
        <v>19</v>
      </c>
      <c r="E1844" s="139">
        <v>0.15049999999999999</v>
      </c>
      <c r="F1844" s="139">
        <v>0.16389999999999999</v>
      </c>
      <c r="G1844" s="139">
        <v>3.6369999999999999E-5</v>
      </c>
      <c r="H1844" s="139">
        <v>1.9619999999999999E-2</v>
      </c>
      <c r="I1844" s="139">
        <v>1.4999999999999999E-4</v>
      </c>
      <c r="J1844" s="139">
        <v>0.72694999999999999</v>
      </c>
      <c r="K1844" s="140" t="s">
        <v>551</v>
      </c>
      <c r="L1844" s="139">
        <v>6</v>
      </c>
    </row>
    <row r="1845" spans="1:12" ht="13.5" hidden="1" customHeight="1">
      <c r="A1845" s="140" t="s">
        <v>550</v>
      </c>
      <c r="B1845" s="139">
        <v>0</v>
      </c>
      <c r="C1845" s="140" t="s">
        <v>18</v>
      </c>
      <c r="D1845" s="140" t="s">
        <v>19</v>
      </c>
      <c r="E1845" s="139">
        <v>-0.1797</v>
      </c>
      <c r="F1845" s="139">
        <v>-0.19170000000000001</v>
      </c>
      <c r="G1845" s="139">
        <v>-1.6629999999999998E-5</v>
      </c>
      <c r="H1845" s="139">
        <v>1.7299999999999999E-2</v>
      </c>
      <c r="I1845" s="139">
        <v>-2.1000000000000001E-4</v>
      </c>
      <c r="J1845" s="139">
        <v>-0.42326999999999998</v>
      </c>
      <c r="K1845" s="140" t="s">
        <v>551</v>
      </c>
      <c r="L1845" s="139">
        <v>0</v>
      </c>
    </row>
    <row r="1846" spans="1:12" ht="13.5" hidden="1" customHeight="1">
      <c r="A1846" s="140" t="s">
        <v>550</v>
      </c>
      <c r="B1846" s="139">
        <v>0.5</v>
      </c>
      <c r="C1846" s="140" t="s">
        <v>18</v>
      </c>
      <c r="D1846" s="140" t="s">
        <v>19</v>
      </c>
      <c r="E1846" s="139">
        <v>-0.1797</v>
      </c>
      <c r="F1846" s="139">
        <v>-0.19170000000000001</v>
      </c>
      <c r="G1846" s="139">
        <v>-1.6629999999999998E-5</v>
      </c>
      <c r="H1846" s="139">
        <v>1.7299999999999999E-2</v>
      </c>
      <c r="I1846" s="139">
        <v>-2.0000000000000001E-4</v>
      </c>
      <c r="J1846" s="139">
        <v>-0.32741999999999999</v>
      </c>
      <c r="K1846" s="140" t="s">
        <v>551</v>
      </c>
      <c r="L1846" s="139">
        <v>0.5</v>
      </c>
    </row>
    <row r="1847" spans="1:12" ht="13.5" hidden="1" customHeight="1">
      <c r="A1847" s="140" t="s">
        <v>550</v>
      </c>
      <c r="B1847" s="139">
        <v>1</v>
      </c>
      <c r="C1847" s="140" t="s">
        <v>18</v>
      </c>
      <c r="D1847" s="140" t="s">
        <v>19</v>
      </c>
      <c r="E1847" s="139">
        <v>-0.1797</v>
      </c>
      <c r="F1847" s="139">
        <v>-0.19170000000000001</v>
      </c>
      <c r="G1847" s="139">
        <v>-1.6629999999999998E-5</v>
      </c>
      <c r="H1847" s="139">
        <v>1.7299999999999999E-2</v>
      </c>
      <c r="I1847" s="139">
        <v>-1.9000000000000001E-4</v>
      </c>
      <c r="J1847" s="139">
        <v>-0.23157</v>
      </c>
      <c r="K1847" s="140" t="s">
        <v>551</v>
      </c>
      <c r="L1847" s="139">
        <v>1</v>
      </c>
    </row>
    <row r="1848" spans="1:12" ht="13.5" hidden="1" customHeight="1">
      <c r="A1848" s="140" t="s">
        <v>550</v>
      </c>
      <c r="B1848" s="139">
        <v>1.5</v>
      </c>
      <c r="C1848" s="140" t="s">
        <v>18</v>
      </c>
      <c r="D1848" s="140" t="s">
        <v>19</v>
      </c>
      <c r="E1848" s="139">
        <v>-0.1797</v>
      </c>
      <c r="F1848" s="139">
        <v>-0.19170000000000001</v>
      </c>
      <c r="G1848" s="139">
        <v>-1.6629999999999998E-5</v>
      </c>
      <c r="H1848" s="139">
        <v>1.7299999999999999E-2</v>
      </c>
      <c r="I1848" s="139">
        <v>-1.9000000000000001E-4</v>
      </c>
      <c r="J1848" s="139">
        <v>-0.13572000000000001</v>
      </c>
      <c r="K1848" s="140" t="s">
        <v>551</v>
      </c>
      <c r="L1848" s="139">
        <v>1.5</v>
      </c>
    </row>
    <row r="1849" spans="1:12" ht="13.5" hidden="1" customHeight="1">
      <c r="A1849" s="140" t="s">
        <v>550</v>
      </c>
      <c r="B1849" s="139">
        <v>2</v>
      </c>
      <c r="C1849" s="140" t="s">
        <v>18</v>
      </c>
      <c r="D1849" s="140" t="s">
        <v>19</v>
      </c>
      <c r="E1849" s="139">
        <v>-0.1797</v>
      </c>
      <c r="F1849" s="139">
        <v>-0.19170000000000001</v>
      </c>
      <c r="G1849" s="139">
        <v>-1.6629999999999998E-5</v>
      </c>
      <c r="H1849" s="139">
        <v>1.7299999999999999E-2</v>
      </c>
      <c r="I1849" s="139">
        <v>-1.8000000000000001E-4</v>
      </c>
      <c r="J1849" s="139">
        <v>-3.986E-2</v>
      </c>
      <c r="K1849" s="140" t="s">
        <v>551</v>
      </c>
      <c r="L1849" s="139">
        <v>2</v>
      </c>
    </row>
    <row r="1850" spans="1:12" ht="13.5" hidden="1" customHeight="1">
      <c r="A1850" s="140" t="s">
        <v>550</v>
      </c>
      <c r="B1850" s="139">
        <v>2.5</v>
      </c>
      <c r="C1850" s="140" t="s">
        <v>18</v>
      </c>
      <c r="D1850" s="140" t="s">
        <v>19</v>
      </c>
      <c r="E1850" s="139">
        <v>-0.1797</v>
      </c>
      <c r="F1850" s="139">
        <v>-0.19170000000000001</v>
      </c>
      <c r="G1850" s="139">
        <v>-1.6629999999999998E-5</v>
      </c>
      <c r="H1850" s="139">
        <v>1.7299999999999999E-2</v>
      </c>
      <c r="I1850" s="139">
        <v>-1.7000000000000001E-4</v>
      </c>
      <c r="J1850" s="139">
        <v>3.7080000000000002E-2</v>
      </c>
      <c r="K1850" s="140" t="s">
        <v>551</v>
      </c>
      <c r="L1850" s="139">
        <v>2.5</v>
      </c>
    </row>
    <row r="1851" spans="1:12" ht="13.5" hidden="1" customHeight="1">
      <c r="A1851" s="140" t="s">
        <v>550</v>
      </c>
      <c r="B1851" s="139">
        <v>3</v>
      </c>
      <c r="C1851" s="140" t="s">
        <v>18</v>
      </c>
      <c r="D1851" s="140" t="s">
        <v>19</v>
      </c>
      <c r="E1851" s="139">
        <v>-0.1797</v>
      </c>
      <c r="F1851" s="139">
        <v>-0.19170000000000001</v>
      </c>
      <c r="G1851" s="139">
        <v>-1.6629999999999998E-5</v>
      </c>
      <c r="H1851" s="139">
        <v>1.7299999999999999E-2</v>
      </c>
      <c r="I1851" s="139">
        <v>-1.9000000000000001E-4</v>
      </c>
      <c r="J1851" s="139">
        <v>-2.8199999999999999E-2</v>
      </c>
      <c r="K1851" s="140" t="s">
        <v>551</v>
      </c>
      <c r="L1851" s="139">
        <v>3</v>
      </c>
    </row>
    <row r="1852" spans="1:12" ht="13.5" hidden="1" customHeight="1">
      <c r="A1852" s="140" t="s">
        <v>550</v>
      </c>
      <c r="B1852" s="139">
        <v>3.5</v>
      </c>
      <c r="C1852" s="140" t="s">
        <v>18</v>
      </c>
      <c r="D1852" s="140" t="s">
        <v>19</v>
      </c>
      <c r="E1852" s="139">
        <v>-0.1797</v>
      </c>
      <c r="F1852" s="139">
        <v>-0.19170000000000001</v>
      </c>
      <c r="G1852" s="139">
        <v>-1.6629999999999998E-5</v>
      </c>
      <c r="H1852" s="139">
        <v>1.7299999999999999E-2</v>
      </c>
      <c r="I1852" s="139">
        <v>-2.0000000000000001E-4</v>
      </c>
      <c r="J1852" s="139">
        <v>-9.3469999999999998E-2</v>
      </c>
      <c r="K1852" s="140" t="s">
        <v>551</v>
      </c>
      <c r="L1852" s="139">
        <v>3.5</v>
      </c>
    </row>
    <row r="1853" spans="1:12" ht="13.5" hidden="1" customHeight="1">
      <c r="A1853" s="140" t="s">
        <v>550</v>
      </c>
      <c r="B1853" s="139">
        <v>4</v>
      </c>
      <c r="C1853" s="140" t="s">
        <v>18</v>
      </c>
      <c r="D1853" s="140" t="s">
        <v>19</v>
      </c>
      <c r="E1853" s="139">
        <v>-0.1797</v>
      </c>
      <c r="F1853" s="139">
        <v>-0.19170000000000001</v>
      </c>
      <c r="G1853" s="139">
        <v>-1.6629999999999998E-5</v>
      </c>
      <c r="H1853" s="139">
        <v>1.7299999999999999E-2</v>
      </c>
      <c r="I1853" s="139">
        <v>-2.2000000000000001E-4</v>
      </c>
      <c r="J1853" s="139">
        <v>-0.15873999999999999</v>
      </c>
      <c r="K1853" s="140" t="s">
        <v>551</v>
      </c>
      <c r="L1853" s="139">
        <v>4</v>
      </c>
    </row>
    <row r="1854" spans="1:12" ht="13.5" hidden="1" customHeight="1">
      <c r="A1854" s="140" t="s">
        <v>550</v>
      </c>
      <c r="B1854" s="139">
        <v>4.5</v>
      </c>
      <c r="C1854" s="140" t="s">
        <v>18</v>
      </c>
      <c r="D1854" s="140" t="s">
        <v>19</v>
      </c>
      <c r="E1854" s="139">
        <v>-0.1797</v>
      </c>
      <c r="F1854" s="139">
        <v>-0.19170000000000001</v>
      </c>
      <c r="G1854" s="139">
        <v>-1.6629999999999998E-5</v>
      </c>
      <c r="H1854" s="139">
        <v>1.7299999999999999E-2</v>
      </c>
      <c r="I1854" s="139">
        <v>-2.3000000000000001E-4</v>
      </c>
      <c r="J1854" s="139">
        <v>-0.22400999999999999</v>
      </c>
      <c r="K1854" s="140" t="s">
        <v>551</v>
      </c>
      <c r="L1854" s="139">
        <v>4.5</v>
      </c>
    </row>
    <row r="1855" spans="1:12" ht="13.5" hidden="1" customHeight="1">
      <c r="A1855" s="140" t="s">
        <v>550</v>
      </c>
      <c r="B1855" s="139">
        <v>5</v>
      </c>
      <c r="C1855" s="140" t="s">
        <v>18</v>
      </c>
      <c r="D1855" s="140" t="s">
        <v>19</v>
      </c>
      <c r="E1855" s="139">
        <v>-0.1797</v>
      </c>
      <c r="F1855" s="139">
        <v>-0.19170000000000001</v>
      </c>
      <c r="G1855" s="139">
        <v>-1.6629999999999998E-5</v>
      </c>
      <c r="H1855" s="139">
        <v>1.7299999999999999E-2</v>
      </c>
      <c r="I1855" s="139">
        <v>-2.5000000000000001E-4</v>
      </c>
      <c r="J1855" s="139">
        <v>-0.29069</v>
      </c>
      <c r="K1855" s="140" t="s">
        <v>551</v>
      </c>
      <c r="L1855" s="139">
        <v>5</v>
      </c>
    </row>
    <row r="1856" spans="1:12" ht="13.5" hidden="1" customHeight="1">
      <c r="A1856" s="140" t="s">
        <v>550</v>
      </c>
      <c r="B1856" s="139">
        <v>5.5</v>
      </c>
      <c r="C1856" s="140" t="s">
        <v>18</v>
      </c>
      <c r="D1856" s="140" t="s">
        <v>19</v>
      </c>
      <c r="E1856" s="139">
        <v>-0.1797</v>
      </c>
      <c r="F1856" s="139">
        <v>-0.19170000000000001</v>
      </c>
      <c r="G1856" s="139">
        <v>-1.6629999999999998E-5</v>
      </c>
      <c r="H1856" s="139">
        <v>1.7299999999999999E-2</v>
      </c>
      <c r="I1856" s="139">
        <v>-2.5999999999999998E-4</v>
      </c>
      <c r="J1856" s="139">
        <v>-0.37264000000000003</v>
      </c>
      <c r="K1856" s="140" t="s">
        <v>551</v>
      </c>
      <c r="L1856" s="139">
        <v>5.5</v>
      </c>
    </row>
    <row r="1857" spans="1:12" ht="13.5" hidden="1" customHeight="1">
      <c r="A1857" s="140" t="s">
        <v>550</v>
      </c>
      <c r="B1857" s="139">
        <v>6</v>
      </c>
      <c r="C1857" s="140" t="s">
        <v>18</v>
      </c>
      <c r="D1857" s="140" t="s">
        <v>19</v>
      </c>
      <c r="E1857" s="139">
        <v>-0.1797</v>
      </c>
      <c r="F1857" s="139">
        <v>-0.19170000000000001</v>
      </c>
      <c r="G1857" s="139">
        <v>-1.6629999999999998E-5</v>
      </c>
      <c r="H1857" s="139">
        <v>1.7299999999999999E-2</v>
      </c>
      <c r="I1857" s="139">
        <v>-2.7999999999999998E-4</v>
      </c>
      <c r="J1857" s="139">
        <v>-0.4546</v>
      </c>
      <c r="K1857" s="140" t="s">
        <v>551</v>
      </c>
      <c r="L1857" s="139">
        <v>6</v>
      </c>
    </row>
    <row r="1858" spans="1:12" ht="13.5" hidden="1" customHeight="1">
      <c r="A1858" s="140" t="s">
        <v>552</v>
      </c>
      <c r="B1858" s="139">
        <v>0</v>
      </c>
      <c r="C1858" s="140" t="s">
        <v>18</v>
      </c>
      <c r="D1858" s="140" t="s">
        <v>19</v>
      </c>
      <c r="E1858" s="139">
        <v>4.8800000000000003E-2</v>
      </c>
      <c r="F1858" s="139">
        <v>-1.0291999999999999</v>
      </c>
      <c r="G1858" s="139">
        <v>3.0450000000000002E-5</v>
      </c>
      <c r="H1858" s="139">
        <v>8.1540000000000001E-2</v>
      </c>
      <c r="I1858" s="139">
        <v>5.9719999999999997E-5</v>
      </c>
      <c r="J1858" s="139">
        <v>0.20716000000000001</v>
      </c>
      <c r="K1858" s="140" t="s">
        <v>553</v>
      </c>
      <c r="L1858" s="139">
        <v>0</v>
      </c>
    </row>
    <row r="1859" spans="1:12" ht="13.5" hidden="1" customHeight="1">
      <c r="A1859" s="140" t="s">
        <v>552</v>
      </c>
      <c r="B1859" s="139">
        <v>0.5</v>
      </c>
      <c r="C1859" s="140" t="s">
        <v>18</v>
      </c>
      <c r="D1859" s="140" t="s">
        <v>19</v>
      </c>
      <c r="E1859" s="139">
        <v>4.8800000000000003E-2</v>
      </c>
      <c r="F1859" s="139">
        <v>-0.67269999999999996</v>
      </c>
      <c r="G1859" s="139">
        <v>3.0450000000000002E-5</v>
      </c>
      <c r="H1859" s="139">
        <v>8.1540000000000001E-2</v>
      </c>
      <c r="I1859" s="139">
        <v>4.5219999999999997E-5</v>
      </c>
      <c r="J1859" s="139">
        <v>0.63263000000000003</v>
      </c>
      <c r="K1859" s="140" t="s">
        <v>553</v>
      </c>
      <c r="L1859" s="139">
        <v>0.5</v>
      </c>
    </row>
    <row r="1860" spans="1:12" ht="13.5" hidden="1" customHeight="1">
      <c r="A1860" s="140" t="s">
        <v>552</v>
      </c>
      <c r="B1860" s="139">
        <v>1</v>
      </c>
      <c r="C1860" s="140" t="s">
        <v>18</v>
      </c>
      <c r="D1860" s="140" t="s">
        <v>19</v>
      </c>
      <c r="E1860" s="139">
        <v>4.8800000000000003E-2</v>
      </c>
      <c r="F1860" s="139">
        <v>-0.31619999999999998</v>
      </c>
      <c r="G1860" s="139">
        <v>3.0450000000000002E-5</v>
      </c>
      <c r="H1860" s="139">
        <v>8.1540000000000001E-2</v>
      </c>
      <c r="I1860" s="139">
        <v>3.0710000000000002E-5</v>
      </c>
      <c r="J1860" s="139">
        <v>0.87985999999999998</v>
      </c>
      <c r="K1860" s="140" t="s">
        <v>553</v>
      </c>
      <c r="L1860" s="139">
        <v>1</v>
      </c>
    </row>
    <row r="1861" spans="1:12" ht="13.5" hidden="1" customHeight="1">
      <c r="A1861" s="140" t="s">
        <v>552</v>
      </c>
      <c r="B1861" s="139">
        <v>1.5</v>
      </c>
      <c r="C1861" s="140" t="s">
        <v>18</v>
      </c>
      <c r="D1861" s="140" t="s">
        <v>19</v>
      </c>
      <c r="E1861" s="139">
        <v>4.8800000000000003E-2</v>
      </c>
      <c r="F1861" s="139">
        <v>4.0300000000000002E-2</v>
      </c>
      <c r="G1861" s="139">
        <v>3.0450000000000002E-5</v>
      </c>
      <c r="H1861" s="139">
        <v>8.1540000000000001E-2</v>
      </c>
      <c r="I1861" s="139">
        <v>1.6200000000000001E-5</v>
      </c>
      <c r="J1861" s="139">
        <v>0.94884000000000002</v>
      </c>
      <c r="K1861" s="140" t="s">
        <v>553</v>
      </c>
      <c r="L1861" s="139">
        <v>1.5</v>
      </c>
    </row>
    <row r="1862" spans="1:12" ht="13.5" hidden="1" customHeight="1">
      <c r="A1862" s="140" t="s">
        <v>552</v>
      </c>
      <c r="B1862" s="139">
        <v>2</v>
      </c>
      <c r="C1862" s="140" t="s">
        <v>18</v>
      </c>
      <c r="D1862" s="140" t="s">
        <v>19</v>
      </c>
      <c r="E1862" s="139">
        <v>4.8800000000000003E-2</v>
      </c>
      <c r="F1862" s="139">
        <v>0.39679999999999999</v>
      </c>
      <c r="G1862" s="139">
        <v>3.0450000000000002E-5</v>
      </c>
      <c r="H1862" s="139">
        <v>8.1540000000000001E-2</v>
      </c>
      <c r="I1862" s="139">
        <v>1.6959999999999999E-6</v>
      </c>
      <c r="J1862" s="139">
        <v>0.85143999999999997</v>
      </c>
      <c r="K1862" s="140" t="s">
        <v>553</v>
      </c>
      <c r="L1862" s="139">
        <v>2</v>
      </c>
    </row>
    <row r="1863" spans="1:12" ht="13.5" hidden="1" customHeight="1">
      <c r="A1863" s="140" t="s">
        <v>552</v>
      </c>
      <c r="B1863" s="139">
        <v>2.5</v>
      </c>
      <c r="C1863" s="140" t="s">
        <v>18</v>
      </c>
      <c r="D1863" s="140" t="s">
        <v>19</v>
      </c>
      <c r="E1863" s="139">
        <v>4.8800000000000003E-2</v>
      </c>
      <c r="F1863" s="139">
        <v>0.75329999999999997</v>
      </c>
      <c r="G1863" s="139">
        <v>3.0450000000000002E-5</v>
      </c>
      <c r="H1863" s="139">
        <v>8.1540000000000001E-2</v>
      </c>
      <c r="I1863" s="139">
        <v>-1.2809999999999999E-5</v>
      </c>
      <c r="J1863" s="139">
        <v>0.65908999999999995</v>
      </c>
      <c r="K1863" s="140" t="s">
        <v>553</v>
      </c>
      <c r="L1863" s="139">
        <v>2.5</v>
      </c>
    </row>
    <row r="1864" spans="1:12" ht="13.5" hidden="1" customHeight="1">
      <c r="A1864" s="140" t="s">
        <v>552</v>
      </c>
      <c r="B1864" s="139">
        <v>3</v>
      </c>
      <c r="C1864" s="140" t="s">
        <v>18</v>
      </c>
      <c r="D1864" s="140" t="s">
        <v>19</v>
      </c>
      <c r="E1864" s="139">
        <v>4.8800000000000003E-2</v>
      </c>
      <c r="F1864" s="139">
        <v>1.1097999999999999</v>
      </c>
      <c r="G1864" s="139">
        <v>3.0450000000000002E-5</v>
      </c>
      <c r="H1864" s="139">
        <v>8.1540000000000001E-2</v>
      </c>
      <c r="I1864" s="139">
        <v>-1.3720000000000001E-5</v>
      </c>
      <c r="J1864" s="139">
        <v>0.53571000000000002</v>
      </c>
      <c r="K1864" s="140" t="s">
        <v>553</v>
      </c>
      <c r="L1864" s="139">
        <v>3</v>
      </c>
    </row>
    <row r="1865" spans="1:12" ht="13.5" hidden="1" customHeight="1">
      <c r="A1865" s="140" t="s">
        <v>552</v>
      </c>
      <c r="B1865" s="139">
        <v>3.5</v>
      </c>
      <c r="C1865" s="140" t="s">
        <v>18</v>
      </c>
      <c r="D1865" s="140" t="s">
        <v>19</v>
      </c>
      <c r="E1865" s="139">
        <v>4.8800000000000003E-2</v>
      </c>
      <c r="F1865" s="139">
        <v>1.4662999999999999</v>
      </c>
      <c r="G1865" s="139">
        <v>3.0450000000000002E-5</v>
      </c>
      <c r="H1865" s="139">
        <v>8.1540000000000001E-2</v>
      </c>
      <c r="I1865" s="139">
        <v>-5.485E-6</v>
      </c>
      <c r="J1865" s="139">
        <v>0.23408999999999999</v>
      </c>
      <c r="K1865" s="140" t="s">
        <v>553</v>
      </c>
      <c r="L1865" s="139">
        <v>3.5</v>
      </c>
    </row>
    <row r="1866" spans="1:12" ht="13.5" hidden="1" customHeight="1">
      <c r="A1866" s="140" t="s">
        <v>552</v>
      </c>
      <c r="B1866" s="139">
        <v>4</v>
      </c>
      <c r="C1866" s="140" t="s">
        <v>18</v>
      </c>
      <c r="D1866" s="140" t="s">
        <v>19</v>
      </c>
      <c r="E1866" s="139">
        <v>4.8800000000000003E-2</v>
      </c>
      <c r="F1866" s="139">
        <v>1.8228</v>
      </c>
      <c r="G1866" s="139">
        <v>3.0450000000000002E-5</v>
      </c>
      <c r="H1866" s="139">
        <v>8.1540000000000001E-2</v>
      </c>
      <c r="I1866" s="139">
        <v>2.7470000000000001E-6</v>
      </c>
      <c r="J1866" s="139">
        <v>-0.24579000000000001</v>
      </c>
      <c r="K1866" s="140" t="s">
        <v>553</v>
      </c>
      <c r="L1866" s="139">
        <v>4</v>
      </c>
    </row>
    <row r="1867" spans="1:12" ht="13.5" hidden="1" customHeight="1">
      <c r="A1867" s="140" t="s">
        <v>552</v>
      </c>
      <c r="B1867" s="139">
        <v>0</v>
      </c>
      <c r="C1867" s="140" t="s">
        <v>18</v>
      </c>
      <c r="D1867" s="140" t="s">
        <v>19</v>
      </c>
      <c r="E1867" s="139">
        <v>-9.6199999999999994E-2</v>
      </c>
      <c r="F1867" s="139">
        <v>-1.714</v>
      </c>
      <c r="G1867" s="139">
        <v>-6.6050000000000006E-5</v>
      </c>
      <c r="H1867" s="139">
        <v>7.22E-2</v>
      </c>
      <c r="I1867" s="139">
        <v>-4.8999999999999998E-4</v>
      </c>
      <c r="J1867" s="139">
        <v>-1.3977900000000001</v>
      </c>
      <c r="K1867" s="140" t="s">
        <v>553</v>
      </c>
      <c r="L1867" s="139">
        <v>0</v>
      </c>
    </row>
    <row r="1868" spans="1:12" ht="13.5" hidden="1" customHeight="1">
      <c r="A1868" s="140" t="s">
        <v>552</v>
      </c>
      <c r="B1868" s="139">
        <v>0.5</v>
      </c>
      <c r="C1868" s="140" t="s">
        <v>18</v>
      </c>
      <c r="D1868" s="140" t="s">
        <v>19</v>
      </c>
      <c r="E1868" s="139">
        <v>-9.6199999999999994E-2</v>
      </c>
      <c r="F1868" s="139">
        <v>-1.3574999999999999</v>
      </c>
      <c r="G1868" s="139">
        <v>-6.6050000000000006E-5</v>
      </c>
      <c r="H1868" s="139">
        <v>7.22E-2</v>
      </c>
      <c r="I1868" s="139">
        <v>-4.6000000000000001E-4</v>
      </c>
      <c r="J1868" s="139">
        <v>-0.62992000000000004</v>
      </c>
      <c r="K1868" s="140" t="s">
        <v>553</v>
      </c>
      <c r="L1868" s="139">
        <v>0.5</v>
      </c>
    </row>
    <row r="1869" spans="1:12" ht="13.5" hidden="1" customHeight="1">
      <c r="A1869" s="140" t="s">
        <v>552</v>
      </c>
      <c r="B1869" s="139">
        <v>1</v>
      </c>
      <c r="C1869" s="140" t="s">
        <v>18</v>
      </c>
      <c r="D1869" s="140" t="s">
        <v>19</v>
      </c>
      <c r="E1869" s="139">
        <v>-9.6199999999999994E-2</v>
      </c>
      <c r="F1869" s="139">
        <v>-1.0009999999999999</v>
      </c>
      <c r="G1869" s="139">
        <v>-6.6050000000000006E-5</v>
      </c>
      <c r="H1869" s="139">
        <v>7.22E-2</v>
      </c>
      <c r="I1869" s="139">
        <v>-4.2999999999999999E-4</v>
      </c>
      <c r="J1869" s="139">
        <v>-4.0289999999999999E-2</v>
      </c>
      <c r="K1869" s="140" t="s">
        <v>553</v>
      </c>
      <c r="L1869" s="139">
        <v>1</v>
      </c>
    </row>
    <row r="1870" spans="1:12" ht="13.5" hidden="1" customHeight="1">
      <c r="A1870" s="140" t="s">
        <v>552</v>
      </c>
      <c r="B1870" s="139">
        <v>1.5</v>
      </c>
      <c r="C1870" s="140" t="s">
        <v>18</v>
      </c>
      <c r="D1870" s="140" t="s">
        <v>19</v>
      </c>
      <c r="E1870" s="139">
        <v>-9.6199999999999994E-2</v>
      </c>
      <c r="F1870" s="139">
        <v>-0.64449999999999996</v>
      </c>
      <c r="G1870" s="139">
        <v>-6.6050000000000006E-5</v>
      </c>
      <c r="H1870" s="139">
        <v>7.22E-2</v>
      </c>
      <c r="I1870" s="139">
        <v>-3.8999999999999999E-4</v>
      </c>
      <c r="J1870" s="139">
        <v>0.36460999999999999</v>
      </c>
      <c r="K1870" s="140" t="s">
        <v>553</v>
      </c>
      <c r="L1870" s="139">
        <v>1.5</v>
      </c>
    </row>
    <row r="1871" spans="1:12" ht="13.5" hidden="1" customHeight="1">
      <c r="A1871" s="140" t="s">
        <v>552</v>
      </c>
      <c r="B1871" s="139">
        <v>2</v>
      </c>
      <c r="C1871" s="140" t="s">
        <v>18</v>
      </c>
      <c r="D1871" s="140" t="s">
        <v>19</v>
      </c>
      <c r="E1871" s="139">
        <v>-9.6199999999999994E-2</v>
      </c>
      <c r="F1871" s="139">
        <v>-0.28799999999999998</v>
      </c>
      <c r="G1871" s="139">
        <v>-6.6050000000000006E-5</v>
      </c>
      <c r="H1871" s="139">
        <v>7.22E-2</v>
      </c>
      <c r="I1871" s="139">
        <v>-3.6000000000000002E-4</v>
      </c>
      <c r="J1871" s="139">
        <v>0.58194000000000001</v>
      </c>
      <c r="K1871" s="140" t="s">
        <v>553</v>
      </c>
      <c r="L1871" s="139">
        <v>2</v>
      </c>
    </row>
    <row r="1872" spans="1:12" ht="13.5" hidden="1" customHeight="1">
      <c r="A1872" s="140" t="s">
        <v>552</v>
      </c>
      <c r="B1872" s="139">
        <v>2.5</v>
      </c>
      <c r="C1872" s="140" t="s">
        <v>18</v>
      </c>
      <c r="D1872" s="140" t="s">
        <v>19</v>
      </c>
      <c r="E1872" s="139">
        <v>-9.6199999999999994E-2</v>
      </c>
      <c r="F1872" s="139">
        <v>6.8500000000000005E-2</v>
      </c>
      <c r="G1872" s="139">
        <v>-6.6050000000000006E-5</v>
      </c>
      <c r="H1872" s="139">
        <v>7.22E-2</v>
      </c>
      <c r="I1872" s="139">
        <v>-3.3E-4</v>
      </c>
      <c r="J1872" s="139">
        <v>0.55203999999999998</v>
      </c>
      <c r="K1872" s="140" t="s">
        <v>553</v>
      </c>
      <c r="L1872" s="139">
        <v>2.5</v>
      </c>
    </row>
    <row r="1873" spans="1:12" ht="13.5" hidden="1" customHeight="1">
      <c r="A1873" s="140" t="s">
        <v>552</v>
      </c>
      <c r="B1873" s="139">
        <v>3</v>
      </c>
      <c r="C1873" s="140" t="s">
        <v>18</v>
      </c>
      <c r="D1873" s="140" t="s">
        <v>19</v>
      </c>
      <c r="E1873" s="139">
        <v>-9.6199999999999994E-2</v>
      </c>
      <c r="F1873" s="139">
        <v>0.42499999999999999</v>
      </c>
      <c r="G1873" s="139">
        <v>-6.6050000000000006E-5</v>
      </c>
      <c r="H1873" s="139">
        <v>7.22E-2</v>
      </c>
      <c r="I1873" s="139">
        <v>-2.9E-4</v>
      </c>
      <c r="J1873" s="139">
        <v>8.6269999999999999E-2</v>
      </c>
      <c r="K1873" s="140" t="s">
        <v>553</v>
      </c>
      <c r="L1873" s="139">
        <v>3</v>
      </c>
    </row>
    <row r="1874" spans="1:12" ht="13.5" hidden="1" customHeight="1">
      <c r="A1874" s="140" t="s">
        <v>552</v>
      </c>
      <c r="B1874" s="139">
        <v>3.5</v>
      </c>
      <c r="C1874" s="140" t="s">
        <v>18</v>
      </c>
      <c r="D1874" s="140" t="s">
        <v>19</v>
      </c>
      <c r="E1874" s="139">
        <v>-9.6199999999999994E-2</v>
      </c>
      <c r="F1874" s="139">
        <v>0.78149999999999997</v>
      </c>
      <c r="G1874" s="139">
        <v>-6.6050000000000006E-5</v>
      </c>
      <c r="H1874" s="139">
        <v>7.22E-2</v>
      </c>
      <c r="I1874" s="139">
        <v>-2.5999999999999998E-4</v>
      </c>
      <c r="J1874" s="139">
        <v>-0.55774999999999997</v>
      </c>
      <c r="K1874" s="140" t="s">
        <v>553</v>
      </c>
      <c r="L1874" s="139">
        <v>3.5</v>
      </c>
    </row>
    <row r="1875" spans="1:12" ht="13.5" hidden="1" customHeight="1">
      <c r="A1875" s="140" t="s">
        <v>552</v>
      </c>
      <c r="B1875" s="139">
        <v>4</v>
      </c>
      <c r="C1875" s="140" t="s">
        <v>18</v>
      </c>
      <c r="D1875" s="140" t="s">
        <v>19</v>
      </c>
      <c r="E1875" s="139">
        <v>-9.6199999999999994E-2</v>
      </c>
      <c r="F1875" s="139">
        <v>1.1379999999999999</v>
      </c>
      <c r="G1875" s="139">
        <v>-6.6050000000000006E-5</v>
      </c>
      <c r="H1875" s="139">
        <v>7.22E-2</v>
      </c>
      <c r="I1875" s="139">
        <v>-2.3000000000000001E-4</v>
      </c>
      <c r="J1875" s="139">
        <v>-1.3800300000000001</v>
      </c>
      <c r="K1875" s="140" t="s">
        <v>553</v>
      </c>
      <c r="L1875" s="139">
        <v>4</v>
      </c>
    </row>
    <row r="1876" spans="1:12" ht="13.5" hidden="1" customHeight="1">
      <c r="A1876" s="140" t="s">
        <v>554</v>
      </c>
      <c r="B1876" s="139">
        <v>0</v>
      </c>
      <c r="C1876" s="140" t="s">
        <v>18</v>
      </c>
      <c r="D1876" s="140" t="s">
        <v>19</v>
      </c>
      <c r="E1876" s="139">
        <v>1.5299999999999999E-2</v>
      </c>
      <c r="F1876" s="139">
        <v>0.4143</v>
      </c>
      <c r="G1876" s="139">
        <v>2.7060000000000002E-4</v>
      </c>
      <c r="H1876" s="139">
        <v>1.376E-2</v>
      </c>
      <c r="I1876" s="139">
        <v>2.3000000000000001E-4</v>
      </c>
      <c r="J1876" s="139">
        <v>-1.4999999999999999E-4</v>
      </c>
      <c r="K1876" s="140" t="s">
        <v>555</v>
      </c>
      <c r="L1876" s="139">
        <v>0</v>
      </c>
    </row>
    <row r="1877" spans="1:12" ht="13.5" hidden="1" customHeight="1">
      <c r="A1877" s="140" t="s">
        <v>554</v>
      </c>
      <c r="B1877" s="139">
        <v>0.5</v>
      </c>
      <c r="C1877" s="140" t="s">
        <v>18</v>
      </c>
      <c r="D1877" s="140" t="s">
        <v>19</v>
      </c>
      <c r="E1877" s="139">
        <v>1.5299999999999999E-2</v>
      </c>
      <c r="F1877" s="139">
        <v>0.4143</v>
      </c>
      <c r="G1877" s="139">
        <v>2.7060000000000002E-4</v>
      </c>
      <c r="H1877" s="139">
        <v>1.376E-2</v>
      </c>
      <c r="I1877" s="139">
        <v>2.9999999999999997E-4</v>
      </c>
      <c r="J1877" s="139">
        <v>-0.19227</v>
      </c>
      <c r="K1877" s="140" t="s">
        <v>555</v>
      </c>
      <c r="L1877" s="139">
        <v>0.5</v>
      </c>
    </row>
    <row r="1878" spans="1:12" ht="13.5" hidden="1" customHeight="1">
      <c r="A1878" s="140" t="s">
        <v>554</v>
      </c>
      <c r="B1878" s="139">
        <v>1</v>
      </c>
      <c r="C1878" s="140" t="s">
        <v>18</v>
      </c>
      <c r="D1878" s="140" t="s">
        <v>19</v>
      </c>
      <c r="E1878" s="139">
        <v>1.5299999999999999E-2</v>
      </c>
      <c r="F1878" s="139">
        <v>0.4143</v>
      </c>
      <c r="G1878" s="139">
        <v>2.7060000000000002E-4</v>
      </c>
      <c r="H1878" s="139">
        <v>1.376E-2</v>
      </c>
      <c r="I1878" s="139">
        <v>6.3000000000000003E-4</v>
      </c>
      <c r="J1878" s="139">
        <v>-0.27156999999999998</v>
      </c>
      <c r="K1878" s="140" t="s">
        <v>555</v>
      </c>
      <c r="L1878" s="139">
        <v>1</v>
      </c>
    </row>
    <row r="1879" spans="1:12" ht="13.5" hidden="1" customHeight="1">
      <c r="A1879" s="140" t="s">
        <v>554</v>
      </c>
      <c r="B1879" s="139">
        <v>1.5</v>
      </c>
      <c r="C1879" s="140" t="s">
        <v>18</v>
      </c>
      <c r="D1879" s="140" t="s">
        <v>19</v>
      </c>
      <c r="E1879" s="139">
        <v>1.5299999999999999E-2</v>
      </c>
      <c r="F1879" s="139">
        <v>0.4143</v>
      </c>
      <c r="G1879" s="139">
        <v>2.7060000000000002E-4</v>
      </c>
      <c r="H1879" s="139">
        <v>1.376E-2</v>
      </c>
      <c r="I1879" s="139">
        <v>9.7999999999999997E-4</v>
      </c>
      <c r="J1879" s="139">
        <v>9.7999999999999997E-3</v>
      </c>
      <c r="K1879" s="140" t="s">
        <v>555</v>
      </c>
      <c r="L1879" s="139">
        <v>1.5</v>
      </c>
    </row>
    <row r="1880" spans="1:12" ht="13.5" hidden="1" customHeight="1">
      <c r="A1880" s="140" t="s">
        <v>554</v>
      </c>
      <c r="B1880" s="139">
        <v>2</v>
      </c>
      <c r="C1880" s="140" t="s">
        <v>18</v>
      </c>
      <c r="D1880" s="140" t="s">
        <v>19</v>
      </c>
      <c r="E1880" s="139">
        <v>1.5299999999999999E-2</v>
      </c>
      <c r="F1880" s="139">
        <v>0.4143</v>
      </c>
      <c r="G1880" s="139">
        <v>2.7060000000000002E-4</v>
      </c>
      <c r="H1880" s="139">
        <v>1.376E-2</v>
      </c>
      <c r="I1880" s="139">
        <v>1.34E-3</v>
      </c>
      <c r="J1880" s="139">
        <v>0.29183999999999999</v>
      </c>
      <c r="K1880" s="140" t="s">
        <v>555</v>
      </c>
      <c r="L1880" s="139">
        <v>2</v>
      </c>
    </row>
    <row r="1881" spans="1:12" ht="13.5" hidden="1" customHeight="1">
      <c r="A1881" s="140" t="s">
        <v>554</v>
      </c>
      <c r="B1881" s="139">
        <v>0</v>
      </c>
      <c r="C1881" s="140" t="s">
        <v>18</v>
      </c>
      <c r="D1881" s="140" t="s">
        <v>19</v>
      </c>
      <c r="E1881" s="139">
        <v>-0.04</v>
      </c>
      <c r="F1881" s="139">
        <v>-0.56410000000000005</v>
      </c>
      <c r="G1881" s="139">
        <v>-7.1009999999999997E-4</v>
      </c>
      <c r="H1881" s="139">
        <v>6.77E-3</v>
      </c>
      <c r="I1881" s="139">
        <v>-2.1000000000000001E-4</v>
      </c>
      <c r="J1881" s="139">
        <v>-0.83655000000000002</v>
      </c>
      <c r="K1881" s="140" t="s">
        <v>555</v>
      </c>
      <c r="L1881" s="139">
        <v>0</v>
      </c>
    </row>
    <row r="1882" spans="1:12" ht="13.5" hidden="1" customHeight="1">
      <c r="A1882" s="140" t="s">
        <v>554</v>
      </c>
      <c r="B1882" s="139">
        <v>0.5</v>
      </c>
      <c r="C1882" s="140" t="s">
        <v>18</v>
      </c>
      <c r="D1882" s="140" t="s">
        <v>19</v>
      </c>
      <c r="E1882" s="139">
        <v>-0.04</v>
      </c>
      <c r="F1882" s="139">
        <v>-0.56410000000000005</v>
      </c>
      <c r="G1882" s="139">
        <v>-7.1009999999999997E-4</v>
      </c>
      <c r="H1882" s="139">
        <v>6.77E-3</v>
      </c>
      <c r="I1882" s="139">
        <v>-1.2E-4</v>
      </c>
      <c r="J1882" s="139">
        <v>-0.55835000000000001</v>
      </c>
      <c r="K1882" s="140" t="s">
        <v>555</v>
      </c>
      <c r="L1882" s="139">
        <v>0.5</v>
      </c>
    </row>
    <row r="1883" spans="1:12" ht="13.5" hidden="1" customHeight="1">
      <c r="A1883" s="140" t="s">
        <v>554</v>
      </c>
      <c r="B1883" s="139">
        <v>1</v>
      </c>
      <c r="C1883" s="140" t="s">
        <v>18</v>
      </c>
      <c r="D1883" s="140" t="s">
        <v>19</v>
      </c>
      <c r="E1883" s="139">
        <v>-0.04</v>
      </c>
      <c r="F1883" s="139">
        <v>-0.56410000000000005</v>
      </c>
      <c r="G1883" s="139">
        <v>-7.1009999999999997E-4</v>
      </c>
      <c r="H1883" s="139">
        <v>6.77E-3</v>
      </c>
      <c r="I1883" s="139">
        <v>-1.1E-4</v>
      </c>
      <c r="J1883" s="139">
        <v>-0.41444999999999999</v>
      </c>
      <c r="K1883" s="140" t="s">
        <v>555</v>
      </c>
      <c r="L1883" s="139">
        <v>1</v>
      </c>
    </row>
    <row r="1884" spans="1:12" ht="13.5" hidden="1" customHeight="1">
      <c r="A1884" s="140" t="s">
        <v>554</v>
      </c>
      <c r="B1884" s="139">
        <v>1.5</v>
      </c>
      <c r="C1884" s="140" t="s">
        <v>18</v>
      </c>
      <c r="D1884" s="140" t="s">
        <v>19</v>
      </c>
      <c r="E1884" s="139">
        <v>-0.04</v>
      </c>
      <c r="F1884" s="139">
        <v>-0.56410000000000005</v>
      </c>
      <c r="G1884" s="139">
        <v>-7.1009999999999997E-4</v>
      </c>
      <c r="H1884" s="139">
        <v>6.77E-3</v>
      </c>
      <c r="I1884" s="139">
        <v>-2.3000000000000001E-4</v>
      </c>
      <c r="J1884" s="139">
        <v>-0.62160000000000004</v>
      </c>
      <c r="K1884" s="140" t="s">
        <v>555</v>
      </c>
      <c r="L1884" s="139">
        <v>1.5</v>
      </c>
    </row>
    <row r="1885" spans="1:12" ht="13.5" hidden="1" customHeight="1">
      <c r="A1885" s="140" t="s">
        <v>554</v>
      </c>
      <c r="B1885" s="139">
        <v>2</v>
      </c>
      <c r="C1885" s="140" t="s">
        <v>18</v>
      </c>
      <c r="D1885" s="140" t="s">
        <v>19</v>
      </c>
      <c r="E1885" s="139">
        <v>-0.04</v>
      </c>
      <c r="F1885" s="139">
        <v>-0.56410000000000005</v>
      </c>
      <c r="G1885" s="139">
        <v>-7.1009999999999997E-4</v>
      </c>
      <c r="H1885" s="139">
        <v>6.77E-3</v>
      </c>
      <c r="I1885" s="139">
        <v>-3.5E-4</v>
      </c>
      <c r="J1885" s="139">
        <v>-0.82874999999999999</v>
      </c>
      <c r="K1885" s="140" t="s">
        <v>555</v>
      </c>
      <c r="L1885" s="139">
        <v>2</v>
      </c>
    </row>
    <row r="1886" spans="1:12" ht="13.5" hidden="1" customHeight="1">
      <c r="A1886" s="140" t="s">
        <v>556</v>
      </c>
      <c r="B1886" s="139">
        <v>0</v>
      </c>
      <c r="C1886" s="140" t="s">
        <v>18</v>
      </c>
      <c r="D1886" s="140" t="s">
        <v>19</v>
      </c>
      <c r="E1886" s="139">
        <v>2.35E-2</v>
      </c>
      <c r="F1886" s="139">
        <v>-1.0457000000000001</v>
      </c>
      <c r="G1886" s="139">
        <v>8.017E-5</v>
      </c>
      <c r="H1886" s="139">
        <v>8.4459999999999993E-2</v>
      </c>
      <c r="I1886" s="139">
        <v>7.3159999999999997E-5</v>
      </c>
      <c r="J1886" s="139">
        <v>-0.22872999999999999</v>
      </c>
      <c r="K1886" s="140" t="s">
        <v>557</v>
      </c>
      <c r="L1886" s="139">
        <v>0</v>
      </c>
    </row>
    <row r="1887" spans="1:12" ht="13.5" hidden="1" customHeight="1">
      <c r="A1887" s="140" t="s">
        <v>556</v>
      </c>
      <c r="B1887" s="139">
        <v>0.5</v>
      </c>
      <c r="C1887" s="140" t="s">
        <v>18</v>
      </c>
      <c r="D1887" s="140" t="s">
        <v>19</v>
      </c>
      <c r="E1887" s="139">
        <v>2.35E-2</v>
      </c>
      <c r="F1887" s="139">
        <v>-0.68920000000000003</v>
      </c>
      <c r="G1887" s="139">
        <v>8.017E-5</v>
      </c>
      <c r="H1887" s="139">
        <v>8.4459999999999993E-2</v>
      </c>
      <c r="I1887" s="139">
        <v>7.9010000000000004E-5</v>
      </c>
      <c r="J1887" s="139">
        <v>0.20499000000000001</v>
      </c>
      <c r="K1887" s="140" t="s">
        <v>557</v>
      </c>
      <c r="L1887" s="139">
        <v>0.5</v>
      </c>
    </row>
    <row r="1888" spans="1:12" ht="13.5" hidden="1" customHeight="1">
      <c r="A1888" s="140" t="s">
        <v>556</v>
      </c>
      <c r="B1888" s="139">
        <v>1</v>
      </c>
      <c r="C1888" s="140" t="s">
        <v>18</v>
      </c>
      <c r="D1888" s="140" t="s">
        <v>19</v>
      </c>
      <c r="E1888" s="139">
        <v>2.35E-2</v>
      </c>
      <c r="F1888" s="139">
        <v>-0.3327</v>
      </c>
      <c r="G1888" s="139">
        <v>8.017E-5</v>
      </c>
      <c r="H1888" s="139">
        <v>8.4459999999999993E-2</v>
      </c>
      <c r="I1888" s="139">
        <v>8.4850000000000002E-5</v>
      </c>
      <c r="J1888" s="139">
        <v>0.46046999999999999</v>
      </c>
      <c r="K1888" s="140" t="s">
        <v>557</v>
      </c>
      <c r="L1888" s="139">
        <v>1</v>
      </c>
    </row>
    <row r="1889" spans="1:12" ht="13.5" hidden="1" customHeight="1">
      <c r="A1889" s="140" t="s">
        <v>556</v>
      </c>
      <c r="B1889" s="139">
        <v>1.5</v>
      </c>
      <c r="C1889" s="140" t="s">
        <v>18</v>
      </c>
      <c r="D1889" s="140" t="s">
        <v>19</v>
      </c>
      <c r="E1889" s="139">
        <v>2.35E-2</v>
      </c>
      <c r="F1889" s="139">
        <v>2.3800000000000002E-2</v>
      </c>
      <c r="G1889" s="139">
        <v>8.017E-5</v>
      </c>
      <c r="H1889" s="139">
        <v>8.4459999999999993E-2</v>
      </c>
      <c r="I1889" s="139">
        <v>9.0699999999999996E-5</v>
      </c>
      <c r="J1889" s="139">
        <v>0.53769</v>
      </c>
      <c r="K1889" s="140" t="s">
        <v>557</v>
      </c>
      <c r="L1889" s="139">
        <v>1.5</v>
      </c>
    </row>
    <row r="1890" spans="1:12" ht="13.5" hidden="1" customHeight="1">
      <c r="A1890" s="140" t="s">
        <v>556</v>
      </c>
      <c r="B1890" s="139">
        <v>2</v>
      </c>
      <c r="C1890" s="140" t="s">
        <v>18</v>
      </c>
      <c r="D1890" s="140" t="s">
        <v>19</v>
      </c>
      <c r="E1890" s="139">
        <v>2.35E-2</v>
      </c>
      <c r="F1890" s="139">
        <v>0.38030000000000003</v>
      </c>
      <c r="G1890" s="139">
        <v>8.017E-5</v>
      </c>
      <c r="H1890" s="139">
        <v>8.4459999999999993E-2</v>
      </c>
      <c r="I1890" s="139">
        <v>9.6550000000000002E-5</v>
      </c>
      <c r="J1890" s="139">
        <v>0.44857000000000002</v>
      </c>
      <c r="K1890" s="140" t="s">
        <v>557</v>
      </c>
      <c r="L1890" s="139">
        <v>2</v>
      </c>
    </row>
    <row r="1891" spans="1:12" ht="13.5" hidden="1" customHeight="1">
      <c r="A1891" s="140" t="s">
        <v>556</v>
      </c>
      <c r="B1891" s="139">
        <v>2.5</v>
      </c>
      <c r="C1891" s="140" t="s">
        <v>18</v>
      </c>
      <c r="D1891" s="140" t="s">
        <v>19</v>
      </c>
      <c r="E1891" s="139">
        <v>2.35E-2</v>
      </c>
      <c r="F1891" s="139">
        <v>0.73680000000000001</v>
      </c>
      <c r="G1891" s="139">
        <v>8.017E-5</v>
      </c>
      <c r="H1891" s="139">
        <v>8.4459999999999993E-2</v>
      </c>
      <c r="I1891" s="139">
        <v>1E-4</v>
      </c>
      <c r="J1891" s="139">
        <v>0.43025999999999998</v>
      </c>
      <c r="K1891" s="140" t="s">
        <v>557</v>
      </c>
      <c r="L1891" s="139">
        <v>2.5</v>
      </c>
    </row>
    <row r="1892" spans="1:12" ht="13.5" hidden="1" customHeight="1">
      <c r="A1892" s="140" t="s">
        <v>556</v>
      </c>
      <c r="B1892" s="139">
        <v>3</v>
      </c>
      <c r="C1892" s="140" t="s">
        <v>18</v>
      </c>
      <c r="D1892" s="140" t="s">
        <v>19</v>
      </c>
      <c r="E1892" s="139">
        <v>2.35E-2</v>
      </c>
      <c r="F1892" s="139">
        <v>1.0932999999999999</v>
      </c>
      <c r="G1892" s="139">
        <v>8.017E-5</v>
      </c>
      <c r="H1892" s="139">
        <v>8.4459999999999993E-2</v>
      </c>
      <c r="I1892" s="139">
        <v>1.1E-4</v>
      </c>
      <c r="J1892" s="139">
        <v>0.23568</v>
      </c>
      <c r="K1892" s="140" t="s">
        <v>557</v>
      </c>
      <c r="L1892" s="139">
        <v>3</v>
      </c>
    </row>
    <row r="1893" spans="1:12" ht="13.5" hidden="1" customHeight="1">
      <c r="A1893" s="140" t="s">
        <v>556</v>
      </c>
      <c r="B1893" s="139">
        <v>3.5</v>
      </c>
      <c r="C1893" s="140" t="s">
        <v>18</v>
      </c>
      <c r="D1893" s="140" t="s">
        <v>19</v>
      </c>
      <c r="E1893" s="139">
        <v>2.35E-2</v>
      </c>
      <c r="F1893" s="139">
        <v>1.4498</v>
      </c>
      <c r="G1893" s="139">
        <v>8.017E-5</v>
      </c>
      <c r="H1893" s="139">
        <v>8.4459999999999993E-2</v>
      </c>
      <c r="I1893" s="139">
        <v>1.1E-4</v>
      </c>
      <c r="J1893" s="139">
        <v>-0.13714999999999999</v>
      </c>
      <c r="K1893" s="140" t="s">
        <v>557</v>
      </c>
      <c r="L1893" s="139">
        <v>3.5</v>
      </c>
    </row>
    <row r="1894" spans="1:12" ht="13.5" hidden="1" customHeight="1">
      <c r="A1894" s="140" t="s">
        <v>556</v>
      </c>
      <c r="B1894" s="139">
        <v>4</v>
      </c>
      <c r="C1894" s="140" t="s">
        <v>18</v>
      </c>
      <c r="D1894" s="140" t="s">
        <v>19</v>
      </c>
      <c r="E1894" s="139">
        <v>2.35E-2</v>
      </c>
      <c r="F1894" s="139">
        <v>1.8063</v>
      </c>
      <c r="G1894" s="139">
        <v>8.017E-5</v>
      </c>
      <c r="H1894" s="139">
        <v>8.4459999999999993E-2</v>
      </c>
      <c r="I1894" s="139">
        <v>1.2E-4</v>
      </c>
      <c r="J1894" s="139">
        <v>-0.68823000000000001</v>
      </c>
      <c r="K1894" s="140" t="s">
        <v>557</v>
      </c>
      <c r="L1894" s="139">
        <v>4</v>
      </c>
    </row>
    <row r="1895" spans="1:12" ht="13.5" hidden="1" customHeight="1">
      <c r="A1895" s="140" t="s">
        <v>556</v>
      </c>
      <c r="B1895" s="139">
        <v>0</v>
      </c>
      <c r="C1895" s="140" t="s">
        <v>18</v>
      </c>
      <c r="D1895" s="140" t="s">
        <v>19</v>
      </c>
      <c r="E1895" s="139">
        <v>-4.8500000000000001E-2</v>
      </c>
      <c r="F1895" s="139">
        <v>-1.5716000000000001</v>
      </c>
      <c r="G1895" s="139">
        <v>-4.9079999999999998E-5</v>
      </c>
      <c r="H1895" s="139">
        <v>6.9250000000000006E-2</v>
      </c>
      <c r="I1895" s="139">
        <v>-3.5E-4</v>
      </c>
      <c r="J1895" s="139">
        <v>-1.27058</v>
      </c>
      <c r="K1895" s="140" t="s">
        <v>557</v>
      </c>
      <c r="L1895" s="139">
        <v>0</v>
      </c>
    </row>
    <row r="1896" spans="1:12" ht="13.5" hidden="1" customHeight="1">
      <c r="A1896" s="140" t="s">
        <v>556</v>
      </c>
      <c r="B1896" s="139">
        <v>0.5</v>
      </c>
      <c r="C1896" s="140" t="s">
        <v>18</v>
      </c>
      <c r="D1896" s="140" t="s">
        <v>19</v>
      </c>
      <c r="E1896" s="139">
        <v>-4.8500000000000001E-2</v>
      </c>
      <c r="F1896" s="139">
        <v>-1.2151000000000001</v>
      </c>
      <c r="G1896" s="139">
        <v>-4.9079999999999998E-5</v>
      </c>
      <c r="H1896" s="139">
        <v>6.9250000000000006E-2</v>
      </c>
      <c r="I1896" s="139">
        <v>-3.3E-4</v>
      </c>
      <c r="J1896" s="139">
        <v>-0.57391999999999999</v>
      </c>
      <c r="K1896" s="140" t="s">
        <v>557</v>
      </c>
      <c r="L1896" s="139">
        <v>0.5</v>
      </c>
    </row>
    <row r="1897" spans="1:12" ht="13.5" hidden="1" customHeight="1">
      <c r="A1897" s="140" t="s">
        <v>556</v>
      </c>
      <c r="B1897" s="139">
        <v>1</v>
      </c>
      <c r="C1897" s="140" t="s">
        <v>18</v>
      </c>
      <c r="D1897" s="140" t="s">
        <v>19</v>
      </c>
      <c r="E1897" s="139">
        <v>-4.8500000000000001E-2</v>
      </c>
      <c r="F1897" s="139">
        <v>-0.85860000000000003</v>
      </c>
      <c r="G1897" s="139">
        <v>-4.9079999999999998E-5</v>
      </c>
      <c r="H1897" s="139">
        <v>6.9250000000000006E-2</v>
      </c>
      <c r="I1897" s="139">
        <v>-3.1E-4</v>
      </c>
      <c r="J1897" s="139">
        <v>-5.5500000000000001E-2</v>
      </c>
      <c r="K1897" s="140" t="s">
        <v>557</v>
      </c>
      <c r="L1897" s="139">
        <v>1</v>
      </c>
    </row>
    <row r="1898" spans="1:12" ht="13.5" hidden="1" customHeight="1">
      <c r="A1898" s="140" t="s">
        <v>556</v>
      </c>
      <c r="B1898" s="139">
        <v>1.5</v>
      </c>
      <c r="C1898" s="140" t="s">
        <v>18</v>
      </c>
      <c r="D1898" s="140" t="s">
        <v>19</v>
      </c>
      <c r="E1898" s="139">
        <v>-4.8500000000000001E-2</v>
      </c>
      <c r="F1898" s="139">
        <v>-0.50209999999999999</v>
      </c>
      <c r="G1898" s="139">
        <v>-4.9079999999999998E-5</v>
      </c>
      <c r="H1898" s="139">
        <v>6.9250000000000006E-2</v>
      </c>
      <c r="I1898" s="139">
        <v>-2.7999999999999998E-4</v>
      </c>
      <c r="J1898" s="139">
        <v>0.28466999999999998</v>
      </c>
      <c r="K1898" s="140" t="s">
        <v>557</v>
      </c>
      <c r="L1898" s="139">
        <v>1.5</v>
      </c>
    </row>
    <row r="1899" spans="1:12" ht="13.5" hidden="1" customHeight="1">
      <c r="A1899" s="140" t="s">
        <v>556</v>
      </c>
      <c r="B1899" s="139">
        <v>2</v>
      </c>
      <c r="C1899" s="140" t="s">
        <v>18</v>
      </c>
      <c r="D1899" s="140" t="s">
        <v>19</v>
      </c>
      <c r="E1899" s="139">
        <v>-4.8500000000000001E-2</v>
      </c>
      <c r="F1899" s="139">
        <v>-0.14560000000000001</v>
      </c>
      <c r="G1899" s="139">
        <v>-4.9079999999999998E-5</v>
      </c>
      <c r="H1899" s="139">
        <v>6.9250000000000006E-2</v>
      </c>
      <c r="I1899" s="139">
        <v>-2.5999999999999998E-4</v>
      </c>
      <c r="J1899" s="139">
        <v>0.43321999999999999</v>
      </c>
      <c r="K1899" s="140" t="s">
        <v>557</v>
      </c>
      <c r="L1899" s="139">
        <v>2</v>
      </c>
    </row>
    <row r="1900" spans="1:12" ht="13.5" hidden="1" customHeight="1">
      <c r="A1900" s="140" t="s">
        <v>556</v>
      </c>
      <c r="B1900" s="139">
        <v>2.5</v>
      </c>
      <c r="C1900" s="140" t="s">
        <v>18</v>
      </c>
      <c r="D1900" s="140" t="s">
        <v>19</v>
      </c>
      <c r="E1900" s="139">
        <v>-4.8500000000000001E-2</v>
      </c>
      <c r="F1900" s="139">
        <v>0.2109</v>
      </c>
      <c r="G1900" s="139">
        <v>-4.9079999999999998E-5</v>
      </c>
      <c r="H1900" s="139">
        <v>6.9250000000000006E-2</v>
      </c>
      <c r="I1900" s="139">
        <v>-2.5999999999999998E-4</v>
      </c>
      <c r="J1900" s="139">
        <v>0.15739</v>
      </c>
      <c r="K1900" s="140" t="s">
        <v>557</v>
      </c>
      <c r="L1900" s="139">
        <v>2.5</v>
      </c>
    </row>
    <row r="1901" spans="1:12" ht="13.5" hidden="1" customHeight="1">
      <c r="A1901" s="140" t="s">
        <v>556</v>
      </c>
      <c r="B1901" s="139">
        <v>3</v>
      </c>
      <c r="C1901" s="140" t="s">
        <v>18</v>
      </c>
      <c r="D1901" s="140" t="s">
        <v>19</v>
      </c>
      <c r="E1901" s="139">
        <v>-4.8500000000000001E-2</v>
      </c>
      <c r="F1901" s="139">
        <v>0.56740000000000002</v>
      </c>
      <c r="G1901" s="139">
        <v>-4.9079999999999998E-5</v>
      </c>
      <c r="H1901" s="139">
        <v>6.9250000000000006E-2</v>
      </c>
      <c r="I1901" s="139">
        <v>-2.5000000000000001E-4</v>
      </c>
      <c r="J1901" s="139">
        <v>-0.30013000000000001</v>
      </c>
      <c r="K1901" s="140" t="s">
        <v>557</v>
      </c>
      <c r="L1901" s="139">
        <v>3</v>
      </c>
    </row>
    <row r="1902" spans="1:12" ht="13.5" hidden="1" customHeight="1">
      <c r="A1902" s="140" t="s">
        <v>556</v>
      </c>
      <c r="B1902" s="139">
        <v>3.5</v>
      </c>
      <c r="C1902" s="140" t="s">
        <v>18</v>
      </c>
      <c r="D1902" s="140" t="s">
        <v>19</v>
      </c>
      <c r="E1902" s="139">
        <v>-4.8500000000000001E-2</v>
      </c>
      <c r="F1902" s="139">
        <v>0.92390000000000005</v>
      </c>
      <c r="G1902" s="139">
        <v>-4.9079999999999998E-5</v>
      </c>
      <c r="H1902" s="139">
        <v>6.9250000000000006E-2</v>
      </c>
      <c r="I1902" s="139">
        <v>-2.5999999999999998E-4</v>
      </c>
      <c r="J1902" s="139">
        <v>-0.93591000000000002</v>
      </c>
      <c r="K1902" s="140" t="s">
        <v>557</v>
      </c>
      <c r="L1902" s="139">
        <v>3.5</v>
      </c>
    </row>
    <row r="1903" spans="1:12" ht="13.5" hidden="1" customHeight="1">
      <c r="A1903" s="140" t="s">
        <v>556</v>
      </c>
      <c r="B1903" s="139">
        <v>4</v>
      </c>
      <c r="C1903" s="140" t="s">
        <v>18</v>
      </c>
      <c r="D1903" s="140" t="s">
        <v>19</v>
      </c>
      <c r="E1903" s="139">
        <v>-4.8500000000000001E-2</v>
      </c>
      <c r="F1903" s="139">
        <v>1.2804</v>
      </c>
      <c r="G1903" s="139">
        <v>-4.9079999999999998E-5</v>
      </c>
      <c r="H1903" s="139">
        <v>6.9250000000000006E-2</v>
      </c>
      <c r="I1903" s="139">
        <v>-2.9999999999999997E-4</v>
      </c>
      <c r="J1903" s="139">
        <v>-1.74993</v>
      </c>
      <c r="K1903" s="140" t="s">
        <v>557</v>
      </c>
      <c r="L1903" s="139">
        <v>4</v>
      </c>
    </row>
    <row r="1904" spans="1:12" ht="13.5" hidden="1" customHeight="1">
      <c r="A1904" s="140" t="s">
        <v>558</v>
      </c>
      <c r="B1904" s="139">
        <v>0</v>
      </c>
      <c r="C1904" s="140" t="s">
        <v>18</v>
      </c>
      <c r="D1904" s="140" t="s">
        <v>19</v>
      </c>
      <c r="E1904" s="139">
        <v>5.74E-2</v>
      </c>
      <c r="F1904" s="139">
        <v>-1.0494000000000001</v>
      </c>
      <c r="G1904" s="139">
        <v>4.1390000000000002E-5</v>
      </c>
      <c r="H1904" s="139">
        <v>-5.042E-2</v>
      </c>
      <c r="I1904" s="139">
        <v>2.9E-4</v>
      </c>
      <c r="J1904" s="139">
        <v>0.16372</v>
      </c>
      <c r="K1904" s="140" t="s">
        <v>559</v>
      </c>
      <c r="L1904" s="139">
        <v>0</v>
      </c>
    </row>
    <row r="1905" spans="1:12" ht="13.5" hidden="1" customHeight="1">
      <c r="A1905" s="140" t="s">
        <v>558</v>
      </c>
      <c r="B1905" s="139">
        <v>0.5</v>
      </c>
      <c r="C1905" s="140" t="s">
        <v>18</v>
      </c>
      <c r="D1905" s="140" t="s">
        <v>19</v>
      </c>
      <c r="E1905" s="139">
        <v>5.74E-2</v>
      </c>
      <c r="F1905" s="139">
        <v>-0.69289999999999996</v>
      </c>
      <c r="G1905" s="139">
        <v>4.1390000000000002E-5</v>
      </c>
      <c r="H1905" s="139">
        <v>-5.042E-2</v>
      </c>
      <c r="I1905" s="139">
        <v>2.7E-4</v>
      </c>
      <c r="J1905" s="139">
        <v>0.59931000000000001</v>
      </c>
      <c r="K1905" s="140" t="s">
        <v>559</v>
      </c>
      <c r="L1905" s="139">
        <v>0.5</v>
      </c>
    </row>
    <row r="1906" spans="1:12" ht="13.5" hidden="1" customHeight="1">
      <c r="A1906" s="140" t="s">
        <v>558</v>
      </c>
      <c r="B1906" s="139">
        <v>1</v>
      </c>
      <c r="C1906" s="140" t="s">
        <v>18</v>
      </c>
      <c r="D1906" s="140" t="s">
        <v>19</v>
      </c>
      <c r="E1906" s="139">
        <v>5.74E-2</v>
      </c>
      <c r="F1906" s="139">
        <v>-0.33639999999999998</v>
      </c>
      <c r="G1906" s="139">
        <v>4.1390000000000002E-5</v>
      </c>
      <c r="H1906" s="139">
        <v>-5.042E-2</v>
      </c>
      <c r="I1906" s="139">
        <v>2.5000000000000001E-4</v>
      </c>
      <c r="J1906" s="139">
        <v>0.85665000000000002</v>
      </c>
      <c r="K1906" s="140" t="s">
        <v>559</v>
      </c>
      <c r="L1906" s="139">
        <v>1</v>
      </c>
    </row>
    <row r="1907" spans="1:12" ht="13.5" hidden="1" customHeight="1">
      <c r="A1907" s="140" t="s">
        <v>558</v>
      </c>
      <c r="B1907" s="139">
        <v>1.5</v>
      </c>
      <c r="C1907" s="140" t="s">
        <v>18</v>
      </c>
      <c r="D1907" s="140" t="s">
        <v>19</v>
      </c>
      <c r="E1907" s="139">
        <v>5.74E-2</v>
      </c>
      <c r="F1907" s="139">
        <v>2.01E-2</v>
      </c>
      <c r="G1907" s="139">
        <v>4.1390000000000002E-5</v>
      </c>
      <c r="H1907" s="139">
        <v>-5.042E-2</v>
      </c>
      <c r="I1907" s="139">
        <v>2.7E-4</v>
      </c>
      <c r="J1907" s="139">
        <v>0.93572999999999995</v>
      </c>
      <c r="K1907" s="140" t="s">
        <v>559</v>
      </c>
      <c r="L1907" s="139">
        <v>1.5</v>
      </c>
    </row>
    <row r="1908" spans="1:12" ht="13.5" hidden="1" customHeight="1">
      <c r="A1908" s="140" t="s">
        <v>558</v>
      </c>
      <c r="B1908" s="139">
        <v>2</v>
      </c>
      <c r="C1908" s="140" t="s">
        <v>18</v>
      </c>
      <c r="D1908" s="140" t="s">
        <v>19</v>
      </c>
      <c r="E1908" s="139">
        <v>5.74E-2</v>
      </c>
      <c r="F1908" s="139">
        <v>0.37659999999999999</v>
      </c>
      <c r="G1908" s="139">
        <v>4.1390000000000002E-5</v>
      </c>
      <c r="H1908" s="139">
        <v>-5.042E-2</v>
      </c>
      <c r="I1908" s="139">
        <v>3.2000000000000003E-4</v>
      </c>
      <c r="J1908" s="139">
        <v>0.83657000000000004</v>
      </c>
      <c r="K1908" s="140" t="s">
        <v>559</v>
      </c>
      <c r="L1908" s="139">
        <v>2</v>
      </c>
    </row>
    <row r="1909" spans="1:12" ht="13.5" hidden="1" customHeight="1">
      <c r="A1909" s="140" t="s">
        <v>558</v>
      </c>
      <c r="B1909" s="139">
        <v>2.5</v>
      </c>
      <c r="C1909" s="140" t="s">
        <v>18</v>
      </c>
      <c r="D1909" s="140" t="s">
        <v>19</v>
      </c>
      <c r="E1909" s="139">
        <v>5.74E-2</v>
      </c>
      <c r="F1909" s="139">
        <v>0.73309999999999997</v>
      </c>
      <c r="G1909" s="139">
        <v>4.1390000000000002E-5</v>
      </c>
      <c r="H1909" s="139">
        <v>-5.042E-2</v>
      </c>
      <c r="I1909" s="139">
        <v>3.6000000000000002E-4</v>
      </c>
      <c r="J1909" s="139">
        <v>0.65031000000000005</v>
      </c>
      <c r="K1909" s="140" t="s">
        <v>559</v>
      </c>
      <c r="L1909" s="139">
        <v>2.5</v>
      </c>
    </row>
    <row r="1910" spans="1:12" ht="13.5" hidden="1" customHeight="1">
      <c r="A1910" s="140" t="s">
        <v>558</v>
      </c>
      <c r="B1910" s="139">
        <v>3</v>
      </c>
      <c r="C1910" s="140" t="s">
        <v>18</v>
      </c>
      <c r="D1910" s="140" t="s">
        <v>19</v>
      </c>
      <c r="E1910" s="139">
        <v>5.74E-2</v>
      </c>
      <c r="F1910" s="139">
        <v>1.0895999999999999</v>
      </c>
      <c r="G1910" s="139">
        <v>4.1390000000000002E-5</v>
      </c>
      <c r="H1910" s="139">
        <v>-5.042E-2</v>
      </c>
      <c r="I1910" s="139">
        <v>4.0000000000000002E-4</v>
      </c>
      <c r="J1910" s="139">
        <v>0.52202000000000004</v>
      </c>
      <c r="K1910" s="140" t="s">
        <v>559</v>
      </c>
      <c r="L1910" s="139">
        <v>3</v>
      </c>
    </row>
    <row r="1911" spans="1:12" ht="13.5" hidden="1" customHeight="1">
      <c r="A1911" s="140" t="s">
        <v>558</v>
      </c>
      <c r="B1911" s="139">
        <v>3.5</v>
      </c>
      <c r="C1911" s="140" t="s">
        <v>18</v>
      </c>
      <c r="D1911" s="140" t="s">
        <v>19</v>
      </c>
      <c r="E1911" s="139">
        <v>5.74E-2</v>
      </c>
      <c r="F1911" s="139">
        <v>1.4460999999999999</v>
      </c>
      <c r="G1911" s="139">
        <v>4.1390000000000002E-5</v>
      </c>
      <c r="H1911" s="139">
        <v>-5.042E-2</v>
      </c>
      <c r="I1911" s="139">
        <v>4.4999999999999999E-4</v>
      </c>
      <c r="J1911" s="139">
        <v>0.21548</v>
      </c>
      <c r="K1911" s="140" t="s">
        <v>559</v>
      </c>
      <c r="L1911" s="139">
        <v>3.5</v>
      </c>
    </row>
    <row r="1912" spans="1:12" ht="13.5" hidden="1" customHeight="1">
      <c r="A1912" s="140" t="s">
        <v>558</v>
      </c>
      <c r="B1912" s="139">
        <v>4</v>
      </c>
      <c r="C1912" s="140" t="s">
        <v>18</v>
      </c>
      <c r="D1912" s="140" t="s">
        <v>19</v>
      </c>
      <c r="E1912" s="139">
        <v>5.74E-2</v>
      </c>
      <c r="F1912" s="139">
        <v>1.8026</v>
      </c>
      <c r="G1912" s="139">
        <v>4.1390000000000002E-5</v>
      </c>
      <c r="H1912" s="139">
        <v>-5.042E-2</v>
      </c>
      <c r="I1912" s="139">
        <v>4.8999999999999998E-4</v>
      </c>
      <c r="J1912" s="139">
        <v>-0.26932</v>
      </c>
      <c r="K1912" s="140" t="s">
        <v>559</v>
      </c>
      <c r="L1912" s="139">
        <v>4</v>
      </c>
    </row>
    <row r="1913" spans="1:12" ht="13.5" hidden="1" customHeight="1">
      <c r="A1913" s="140" t="s">
        <v>558</v>
      </c>
      <c r="B1913" s="139">
        <v>0</v>
      </c>
      <c r="C1913" s="140" t="s">
        <v>18</v>
      </c>
      <c r="D1913" s="140" t="s">
        <v>19</v>
      </c>
      <c r="E1913" s="139">
        <v>-0.1108</v>
      </c>
      <c r="F1913" s="139">
        <v>-1.7041999999999999</v>
      </c>
      <c r="G1913" s="139">
        <v>-8.9530000000000005E-5</v>
      </c>
      <c r="H1913" s="139">
        <v>-5.4710000000000002E-2</v>
      </c>
      <c r="I1913" s="139">
        <v>-7.4430000000000004E-5</v>
      </c>
      <c r="J1913" s="139">
        <v>-1.3819699999999999</v>
      </c>
      <c r="K1913" s="140" t="s">
        <v>559</v>
      </c>
      <c r="L1913" s="139">
        <v>0</v>
      </c>
    </row>
    <row r="1914" spans="1:12" ht="13.5" hidden="1" customHeight="1">
      <c r="A1914" s="140" t="s">
        <v>558</v>
      </c>
      <c r="B1914" s="139">
        <v>0.5</v>
      </c>
      <c r="C1914" s="140" t="s">
        <v>18</v>
      </c>
      <c r="D1914" s="140" t="s">
        <v>19</v>
      </c>
      <c r="E1914" s="139">
        <v>-0.1108</v>
      </c>
      <c r="F1914" s="139">
        <v>-1.3476999999999999</v>
      </c>
      <c r="G1914" s="139">
        <v>-8.9530000000000005E-5</v>
      </c>
      <c r="H1914" s="139">
        <v>-5.4710000000000002E-2</v>
      </c>
      <c r="I1914" s="139">
        <v>-5.1910000000000003E-5</v>
      </c>
      <c r="J1914" s="139">
        <v>-0.61900999999999995</v>
      </c>
      <c r="K1914" s="140" t="s">
        <v>559</v>
      </c>
      <c r="L1914" s="139">
        <v>0.5</v>
      </c>
    </row>
    <row r="1915" spans="1:12" ht="13.5" hidden="1" customHeight="1">
      <c r="A1915" s="140" t="s">
        <v>558</v>
      </c>
      <c r="B1915" s="139">
        <v>1</v>
      </c>
      <c r="C1915" s="140" t="s">
        <v>18</v>
      </c>
      <c r="D1915" s="140" t="s">
        <v>19</v>
      </c>
      <c r="E1915" s="139">
        <v>-0.1108</v>
      </c>
      <c r="F1915" s="139">
        <v>-0.99119999999999997</v>
      </c>
      <c r="G1915" s="139">
        <v>-8.9530000000000005E-5</v>
      </c>
      <c r="H1915" s="139">
        <v>-5.4710000000000002E-2</v>
      </c>
      <c r="I1915" s="139">
        <v>-2.94E-5</v>
      </c>
      <c r="J1915" s="139">
        <v>-3.5630000000000002E-2</v>
      </c>
      <c r="K1915" s="140" t="s">
        <v>559</v>
      </c>
      <c r="L1915" s="139">
        <v>1</v>
      </c>
    </row>
    <row r="1916" spans="1:12" ht="13.5" hidden="1" customHeight="1">
      <c r="A1916" s="140" t="s">
        <v>558</v>
      </c>
      <c r="B1916" s="139">
        <v>1.5</v>
      </c>
      <c r="C1916" s="140" t="s">
        <v>18</v>
      </c>
      <c r="D1916" s="140" t="s">
        <v>19</v>
      </c>
      <c r="E1916" s="139">
        <v>-0.1108</v>
      </c>
      <c r="F1916" s="139">
        <v>-0.63470000000000004</v>
      </c>
      <c r="G1916" s="139">
        <v>-8.9530000000000005E-5</v>
      </c>
      <c r="H1916" s="139">
        <v>-5.4710000000000002E-2</v>
      </c>
      <c r="I1916" s="139">
        <v>-1.342E-5</v>
      </c>
      <c r="J1916" s="139">
        <v>0.36780000000000002</v>
      </c>
      <c r="K1916" s="140" t="s">
        <v>559</v>
      </c>
      <c r="L1916" s="139">
        <v>1.5</v>
      </c>
    </row>
    <row r="1917" spans="1:12" ht="13.5" hidden="1" customHeight="1">
      <c r="A1917" s="140" t="s">
        <v>558</v>
      </c>
      <c r="B1917" s="139">
        <v>2</v>
      </c>
      <c r="C1917" s="140" t="s">
        <v>18</v>
      </c>
      <c r="D1917" s="140" t="s">
        <v>19</v>
      </c>
      <c r="E1917" s="139">
        <v>-0.1108</v>
      </c>
      <c r="F1917" s="139">
        <v>-0.2782</v>
      </c>
      <c r="G1917" s="139">
        <v>-8.9530000000000005E-5</v>
      </c>
      <c r="H1917" s="139">
        <v>-5.4710000000000002E-2</v>
      </c>
      <c r="I1917" s="139">
        <v>-3.4939999999999999E-6</v>
      </c>
      <c r="J1917" s="139">
        <v>0.59297999999999995</v>
      </c>
      <c r="K1917" s="140" t="s">
        <v>559</v>
      </c>
      <c r="L1917" s="139">
        <v>2</v>
      </c>
    </row>
    <row r="1918" spans="1:12" ht="13.5" hidden="1" customHeight="1">
      <c r="A1918" s="140" t="s">
        <v>558</v>
      </c>
      <c r="B1918" s="139">
        <v>2.5</v>
      </c>
      <c r="C1918" s="140" t="s">
        <v>18</v>
      </c>
      <c r="D1918" s="140" t="s">
        <v>19</v>
      </c>
      <c r="E1918" s="139">
        <v>-0.1108</v>
      </c>
      <c r="F1918" s="139">
        <v>7.8299999999999995E-2</v>
      </c>
      <c r="G1918" s="139">
        <v>-8.9530000000000005E-5</v>
      </c>
      <c r="H1918" s="139">
        <v>-5.4710000000000002E-2</v>
      </c>
      <c r="I1918" s="139">
        <v>6.4280000000000001E-6</v>
      </c>
      <c r="J1918" s="139">
        <v>0.55915999999999999</v>
      </c>
      <c r="K1918" s="140" t="s">
        <v>559</v>
      </c>
      <c r="L1918" s="139">
        <v>2.5</v>
      </c>
    </row>
    <row r="1919" spans="1:12" ht="13.5" hidden="1" customHeight="1">
      <c r="A1919" s="140" t="s">
        <v>558</v>
      </c>
      <c r="B1919" s="139">
        <v>3</v>
      </c>
      <c r="C1919" s="140" t="s">
        <v>18</v>
      </c>
      <c r="D1919" s="140" t="s">
        <v>19</v>
      </c>
      <c r="E1919" s="139">
        <v>-0.1108</v>
      </c>
      <c r="F1919" s="139">
        <v>0.43480000000000002</v>
      </c>
      <c r="G1919" s="139">
        <v>-8.9530000000000005E-5</v>
      </c>
      <c r="H1919" s="139">
        <v>-5.4710000000000002E-2</v>
      </c>
      <c r="I1919" s="139">
        <v>1.6350000000000001E-5</v>
      </c>
      <c r="J1919" s="139">
        <v>0.10349</v>
      </c>
      <c r="K1919" s="140" t="s">
        <v>559</v>
      </c>
      <c r="L1919" s="139">
        <v>3</v>
      </c>
    </row>
    <row r="1920" spans="1:12" ht="13.5" hidden="1" customHeight="1">
      <c r="A1920" s="140" t="s">
        <v>558</v>
      </c>
      <c r="B1920" s="139">
        <v>3.5</v>
      </c>
      <c r="C1920" s="140" t="s">
        <v>18</v>
      </c>
      <c r="D1920" s="140" t="s">
        <v>19</v>
      </c>
      <c r="E1920" s="139">
        <v>-0.1108</v>
      </c>
      <c r="F1920" s="139">
        <v>0.7913</v>
      </c>
      <c r="G1920" s="139">
        <v>-8.9530000000000005E-5</v>
      </c>
      <c r="H1920" s="139">
        <v>-5.4710000000000002E-2</v>
      </c>
      <c r="I1920" s="139">
        <v>2.6270000000000001E-5</v>
      </c>
      <c r="J1920" s="139">
        <v>-0.53042</v>
      </c>
      <c r="K1920" s="140" t="s">
        <v>559</v>
      </c>
      <c r="L1920" s="139">
        <v>3.5</v>
      </c>
    </row>
    <row r="1921" spans="1:12" ht="13.5" hidden="1" customHeight="1">
      <c r="A1921" s="140" t="s">
        <v>558</v>
      </c>
      <c r="B1921" s="139">
        <v>4</v>
      </c>
      <c r="C1921" s="140" t="s">
        <v>18</v>
      </c>
      <c r="D1921" s="140" t="s">
        <v>19</v>
      </c>
      <c r="E1921" s="139">
        <v>-0.1108</v>
      </c>
      <c r="F1921" s="139">
        <v>1.1477999999999999</v>
      </c>
      <c r="G1921" s="139">
        <v>-8.9530000000000005E-5</v>
      </c>
      <c r="H1921" s="139">
        <v>-5.4710000000000002E-2</v>
      </c>
      <c r="I1921" s="139">
        <v>3.277E-5</v>
      </c>
      <c r="J1921" s="139">
        <v>-1.3425800000000001</v>
      </c>
      <c r="K1921" s="140" t="s">
        <v>559</v>
      </c>
      <c r="L1921" s="139">
        <v>4</v>
      </c>
    </row>
    <row r="1922" spans="1:12" ht="13.5" hidden="1" customHeight="1">
      <c r="A1922" s="140" t="s">
        <v>560</v>
      </c>
      <c r="B1922" s="139">
        <v>0</v>
      </c>
      <c r="C1922" s="140" t="s">
        <v>18</v>
      </c>
      <c r="D1922" s="140" t="s">
        <v>19</v>
      </c>
      <c r="E1922" s="139">
        <v>1.78E-2</v>
      </c>
      <c r="F1922" s="139">
        <v>0.40839999999999999</v>
      </c>
      <c r="G1922" s="139">
        <v>1.482E-4</v>
      </c>
      <c r="H1922" s="139">
        <v>-3.7100000000000002E-3</v>
      </c>
      <c r="I1922" s="139">
        <v>-3.375E-5</v>
      </c>
      <c r="J1922" s="139">
        <v>-2.2550000000000001E-2</v>
      </c>
      <c r="K1922" s="140" t="s">
        <v>561</v>
      </c>
      <c r="L1922" s="139">
        <v>0</v>
      </c>
    </row>
    <row r="1923" spans="1:12" ht="13.5" hidden="1" customHeight="1">
      <c r="A1923" s="140" t="s">
        <v>560</v>
      </c>
      <c r="B1923" s="139">
        <v>0.5</v>
      </c>
      <c r="C1923" s="140" t="s">
        <v>18</v>
      </c>
      <c r="D1923" s="140" t="s">
        <v>19</v>
      </c>
      <c r="E1923" s="139">
        <v>1.78E-2</v>
      </c>
      <c r="F1923" s="139">
        <v>0.40839999999999999</v>
      </c>
      <c r="G1923" s="139">
        <v>1.482E-4</v>
      </c>
      <c r="H1923" s="139">
        <v>-3.7100000000000002E-3</v>
      </c>
      <c r="I1923" s="139">
        <v>-2.9030000000000002E-5</v>
      </c>
      <c r="J1923" s="139">
        <v>-0.22672999999999999</v>
      </c>
      <c r="K1923" s="140" t="s">
        <v>561</v>
      </c>
      <c r="L1923" s="139">
        <v>0.5</v>
      </c>
    </row>
    <row r="1924" spans="1:12" ht="13.5" hidden="1" customHeight="1">
      <c r="A1924" s="140" t="s">
        <v>560</v>
      </c>
      <c r="B1924" s="139">
        <v>1</v>
      </c>
      <c r="C1924" s="140" t="s">
        <v>18</v>
      </c>
      <c r="D1924" s="140" t="s">
        <v>19</v>
      </c>
      <c r="E1924" s="139">
        <v>1.78E-2</v>
      </c>
      <c r="F1924" s="139">
        <v>0.40839999999999999</v>
      </c>
      <c r="G1924" s="139">
        <v>1.482E-4</v>
      </c>
      <c r="H1924" s="139">
        <v>-3.7100000000000002E-3</v>
      </c>
      <c r="I1924" s="139">
        <v>1.203E-5</v>
      </c>
      <c r="J1924" s="139">
        <v>-0.39362999999999998</v>
      </c>
      <c r="K1924" s="140" t="s">
        <v>561</v>
      </c>
      <c r="L1924" s="139">
        <v>1</v>
      </c>
    </row>
    <row r="1925" spans="1:12" ht="13.5" hidden="1" customHeight="1">
      <c r="A1925" s="140" t="s">
        <v>560</v>
      </c>
      <c r="B1925" s="139">
        <v>1.5</v>
      </c>
      <c r="C1925" s="140" t="s">
        <v>18</v>
      </c>
      <c r="D1925" s="140" t="s">
        <v>19</v>
      </c>
      <c r="E1925" s="139">
        <v>1.78E-2</v>
      </c>
      <c r="F1925" s="139">
        <v>0.40839999999999999</v>
      </c>
      <c r="G1925" s="139">
        <v>1.482E-4</v>
      </c>
      <c r="H1925" s="139">
        <v>-3.7100000000000002E-3</v>
      </c>
      <c r="I1925" s="139">
        <v>8.14E-5</v>
      </c>
      <c r="J1925" s="139">
        <v>-0.16003999999999999</v>
      </c>
      <c r="K1925" s="140" t="s">
        <v>561</v>
      </c>
      <c r="L1925" s="139">
        <v>1.5</v>
      </c>
    </row>
    <row r="1926" spans="1:12" ht="13.5" hidden="1" customHeight="1">
      <c r="A1926" s="140" t="s">
        <v>560</v>
      </c>
      <c r="B1926" s="139">
        <v>2</v>
      </c>
      <c r="C1926" s="140" t="s">
        <v>18</v>
      </c>
      <c r="D1926" s="140" t="s">
        <v>19</v>
      </c>
      <c r="E1926" s="139">
        <v>1.78E-2</v>
      </c>
      <c r="F1926" s="139">
        <v>0.40839999999999999</v>
      </c>
      <c r="G1926" s="139">
        <v>1.482E-4</v>
      </c>
      <c r="H1926" s="139">
        <v>-3.7100000000000002E-3</v>
      </c>
      <c r="I1926" s="139">
        <v>2.0000000000000001E-4</v>
      </c>
      <c r="J1926" s="139">
        <v>7.3550000000000004E-2</v>
      </c>
      <c r="K1926" s="140" t="s">
        <v>561</v>
      </c>
      <c r="L1926" s="139">
        <v>2</v>
      </c>
    </row>
    <row r="1927" spans="1:12" ht="13.5" hidden="1" customHeight="1">
      <c r="A1927" s="140" t="s">
        <v>560</v>
      </c>
      <c r="B1927" s="139">
        <v>0</v>
      </c>
      <c r="C1927" s="140" t="s">
        <v>18</v>
      </c>
      <c r="D1927" s="140" t="s">
        <v>19</v>
      </c>
      <c r="E1927" s="139">
        <v>-4.1599999999999998E-2</v>
      </c>
      <c r="F1927" s="139">
        <v>-0.4672</v>
      </c>
      <c r="G1927" s="139">
        <v>-7.5699999999999997E-4</v>
      </c>
      <c r="H1927" s="139">
        <v>-8.2400000000000008E-3</v>
      </c>
      <c r="I1927" s="139">
        <v>-1.3600000000000001E-3</v>
      </c>
      <c r="J1927" s="139">
        <v>-0.86919999999999997</v>
      </c>
      <c r="K1927" s="140" t="s">
        <v>561</v>
      </c>
      <c r="L1927" s="139">
        <v>0</v>
      </c>
    </row>
    <row r="1928" spans="1:12" ht="13.5" hidden="1" customHeight="1">
      <c r="A1928" s="140" t="s">
        <v>560</v>
      </c>
      <c r="B1928" s="139">
        <v>0.5</v>
      </c>
      <c r="C1928" s="140" t="s">
        <v>18</v>
      </c>
      <c r="D1928" s="140" t="s">
        <v>19</v>
      </c>
      <c r="E1928" s="139">
        <v>-4.1599999999999998E-2</v>
      </c>
      <c r="F1928" s="139">
        <v>-0.4672</v>
      </c>
      <c r="G1928" s="139">
        <v>-7.5699999999999997E-4</v>
      </c>
      <c r="H1928" s="139">
        <v>-8.2400000000000008E-3</v>
      </c>
      <c r="I1928" s="139">
        <v>-9.7999999999999997E-4</v>
      </c>
      <c r="J1928" s="139">
        <v>-0.63858999999999999</v>
      </c>
      <c r="K1928" s="140" t="s">
        <v>561</v>
      </c>
      <c r="L1928" s="139">
        <v>0.5</v>
      </c>
    </row>
    <row r="1929" spans="1:12" ht="13.5" hidden="1" customHeight="1">
      <c r="A1929" s="140" t="s">
        <v>560</v>
      </c>
      <c r="B1929" s="139">
        <v>1</v>
      </c>
      <c r="C1929" s="140" t="s">
        <v>18</v>
      </c>
      <c r="D1929" s="140" t="s">
        <v>19</v>
      </c>
      <c r="E1929" s="139">
        <v>-4.1599999999999998E-2</v>
      </c>
      <c r="F1929" s="139">
        <v>-0.4672</v>
      </c>
      <c r="G1929" s="139">
        <v>-7.5699999999999997E-4</v>
      </c>
      <c r="H1929" s="139">
        <v>-8.2400000000000008E-3</v>
      </c>
      <c r="I1929" s="139">
        <v>-5.9999999999999995E-4</v>
      </c>
      <c r="J1929" s="139">
        <v>-0.43091000000000002</v>
      </c>
      <c r="K1929" s="140" t="s">
        <v>561</v>
      </c>
      <c r="L1929" s="139">
        <v>1</v>
      </c>
    </row>
    <row r="1930" spans="1:12" ht="13.5" hidden="1" customHeight="1">
      <c r="A1930" s="140" t="s">
        <v>560</v>
      </c>
      <c r="B1930" s="139">
        <v>1.5</v>
      </c>
      <c r="C1930" s="140" t="s">
        <v>18</v>
      </c>
      <c r="D1930" s="140" t="s">
        <v>19</v>
      </c>
      <c r="E1930" s="139">
        <v>-4.1599999999999998E-2</v>
      </c>
      <c r="F1930" s="139">
        <v>-0.4672</v>
      </c>
      <c r="G1930" s="139">
        <v>-7.5699999999999997E-4</v>
      </c>
      <c r="H1930" s="139">
        <v>-8.2400000000000008E-3</v>
      </c>
      <c r="I1930" s="139">
        <v>-3.6000000000000002E-4</v>
      </c>
      <c r="J1930" s="139">
        <v>-0.63509000000000004</v>
      </c>
      <c r="K1930" s="140" t="s">
        <v>561</v>
      </c>
      <c r="L1930" s="139">
        <v>1.5</v>
      </c>
    </row>
    <row r="1931" spans="1:12" ht="13.5" hidden="1" customHeight="1">
      <c r="A1931" s="140" t="s">
        <v>560</v>
      </c>
      <c r="B1931" s="139">
        <v>2</v>
      </c>
      <c r="C1931" s="140" t="s">
        <v>18</v>
      </c>
      <c r="D1931" s="140" t="s">
        <v>19</v>
      </c>
      <c r="E1931" s="139">
        <v>-4.1599999999999998E-2</v>
      </c>
      <c r="F1931" s="139">
        <v>-0.4672</v>
      </c>
      <c r="G1931" s="139">
        <v>-7.5699999999999997E-4</v>
      </c>
      <c r="H1931" s="139">
        <v>-8.2400000000000008E-3</v>
      </c>
      <c r="I1931" s="139">
        <v>-4.2999999999999999E-4</v>
      </c>
      <c r="J1931" s="139">
        <v>-0.83926999999999996</v>
      </c>
      <c r="K1931" s="140" t="s">
        <v>561</v>
      </c>
      <c r="L1931" s="139">
        <v>2</v>
      </c>
    </row>
    <row r="1932" spans="1:12" ht="13.5" hidden="1" customHeight="1">
      <c r="A1932" s="140" t="s">
        <v>562</v>
      </c>
      <c r="B1932" s="139">
        <v>0</v>
      </c>
      <c r="C1932" s="140" t="s">
        <v>18</v>
      </c>
      <c r="D1932" s="140" t="s">
        <v>19</v>
      </c>
      <c r="E1932" s="139">
        <v>2.6599999999999999E-2</v>
      </c>
      <c r="F1932" s="139">
        <v>-1.2688999999999999</v>
      </c>
      <c r="G1932" s="139">
        <v>6.3750000000000005E-5</v>
      </c>
      <c r="H1932" s="139">
        <v>3.1780000000000003E-2</v>
      </c>
      <c r="I1932" s="139">
        <v>2.7E-4</v>
      </c>
      <c r="J1932" s="139">
        <v>-0.46710000000000002</v>
      </c>
      <c r="K1932" s="140" t="s">
        <v>563</v>
      </c>
      <c r="L1932" s="139">
        <v>0</v>
      </c>
    </row>
    <row r="1933" spans="1:12" ht="13.5" hidden="1" customHeight="1">
      <c r="A1933" s="140" t="s">
        <v>562</v>
      </c>
      <c r="B1933" s="139">
        <v>0.5</v>
      </c>
      <c r="C1933" s="140" t="s">
        <v>18</v>
      </c>
      <c r="D1933" s="140" t="s">
        <v>19</v>
      </c>
      <c r="E1933" s="139">
        <v>2.6599999999999999E-2</v>
      </c>
      <c r="F1933" s="139">
        <v>-0.91239999999999999</v>
      </c>
      <c r="G1933" s="139">
        <v>6.3750000000000005E-5</v>
      </c>
      <c r="H1933" s="139">
        <v>3.1780000000000003E-2</v>
      </c>
      <c r="I1933" s="139">
        <v>2.4000000000000001E-4</v>
      </c>
      <c r="J1933" s="139">
        <v>7.825E-2</v>
      </c>
      <c r="K1933" s="140" t="s">
        <v>563</v>
      </c>
      <c r="L1933" s="139">
        <v>0.5</v>
      </c>
    </row>
    <row r="1934" spans="1:12" ht="13.5" hidden="1" customHeight="1">
      <c r="A1934" s="140" t="s">
        <v>562</v>
      </c>
      <c r="B1934" s="139">
        <v>1</v>
      </c>
      <c r="C1934" s="140" t="s">
        <v>18</v>
      </c>
      <c r="D1934" s="140" t="s">
        <v>19</v>
      </c>
      <c r="E1934" s="139">
        <v>2.6599999999999999E-2</v>
      </c>
      <c r="F1934" s="139">
        <v>-0.55589999999999995</v>
      </c>
      <c r="G1934" s="139">
        <v>6.3750000000000005E-5</v>
      </c>
      <c r="H1934" s="139">
        <v>3.1780000000000003E-2</v>
      </c>
      <c r="I1934" s="139">
        <v>2.2000000000000001E-4</v>
      </c>
      <c r="J1934" s="139">
        <v>0.44535000000000002</v>
      </c>
      <c r="K1934" s="140" t="s">
        <v>563</v>
      </c>
      <c r="L1934" s="139">
        <v>1</v>
      </c>
    </row>
    <row r="1935" spans="1:12" ht="13.5" hidden="1" customHeight="1">
      <c r="A1935" s="140" t="s">
        <v>562</v>
      </c>
      <c r="B1935" s="139">
        <v>1.5</v>
      </c>
      <c r="C1935" s="140" t="s">
        <v>18</v>
      </c>
      <c r="D1935" s="140" t="s">
        <v>19</v>
      </c>
      <c r="E1935" s="139">
        <v>2.6599999999999999E-2</v>
      </c>
      <c r="F1935" s="139">
        <v>-0.19939999999999999</v>
      </c>
      <c r="G1935" s="139">
        <v>6.3750000000000005E-5</v>
      </c>
      <c r="H1935" s="139">
        <v>3.1780000000000003E-2</v>
      </c>
      <c r="I1935" s="139">
        <v>2.7E-4</v>
      </c>
      <c r="J1935" s="139">
        <v>0.63419999999999999</v>
      </c>
      <c r="K1935" s="140" t="s">
        <v>563</v>
      </c>
      <c r="L1935" s="139">
        <v>1.5</v>
      </c>
    </row>
    <row r="1936" spans="1:12" ht="13.5" hidden="1" customHeight="1">
      <c r="A1936" s="140" t="s">
        <v>562</v>
      </c>
      <c r="B1936" s="139">
        <v>2</v>
      </c>
      <c r="C1936" s="140" t="s">
        <v>18</v>
      </c>
      <c r="D1936" s="140" t="s">
        <v>19</v>
      </c>
      <c r="E1936" s="139">
        <v>2.6599999999999999E-2</v>
      </c>
      <c r="F1936" s="139">
        <v>0.15709999999999999</v>
      </c>
      <c r="G1936" s="139">
        <v>6.3750000000000005E-5</v>
      </c>
      <c r="H1936" s="139">
        <v>3.1780000000000003E-2</v>
      </c>
      <c r="I1936" s="139">
        <v>3.3E-4</v>
      </c>
      <c r="J1936" s="139">
        <v>0.83921000000000001</v>
      </c>
      <c r="K1936" s="140" t="s">
        <v>563</v>
      </c>
      <c r="L1936" s="139">
        <v>2</v>
      </c>
    </row>
    <row r="1937" spans="1:12" ht="13.5" hidden="1" customHeight="1">
      <c r="A1937" s="140" t="s">
        <v>562</v>
      </c>
      <c r="B1937" s="139">
        <v>2.5</v>
      </c>
      <c r="C1937" s="140" t="s">
        <v>18</v>
      </c>
      <c r="D1937" s="140" t="s">
        <v>19</v>
      </c>
      <c r="E1937" s="139">
        <v>2.6599999999999999E-2</v>
      </c>
      <c r="F1937" s="139">
        <v>0.51359999999999995</v>
      </c>
      <c r="G1937" s="139">
        <v>6.3750000000000005E-5</v>
      </c>
      <c r="H1937" s="139">
        <v>3.1780000000000003E-2</v>
      </c>
      <c r="I1937" s="139">
        <v>3.8000000000000002E-4</v>
      </c>
      <c r="J1937" s="139">
        <v>0.97114</v>
      </c>
      <c r="K1937" s="140" t="s">
        <v>563</v>
      </c>
      <c r="L1937" s="139">
        <v>2.5</v>
      </c>
    </row>
    <row r="1938" spans="1:12" ht="13.5" hidden="1" customHeight="1">
      <c r="A1938" s="140" t="s">
        <v>562</v>
      </c>
      <c r="B1938" s="139">
        <v>3</v>
      </c>
      <c r="C1938" s="140" t="s">
        <v>18</v>
      </c>
      <c r="D1938" s="140" t="s">
        <v>19</v>
      </c>
      <c r="E1938" s="139">
        <v>2.6599999999999999E-2</v>
      </c>
      <c r="F1938" s="139">
        <v>0.87009999999999998</v>
      </c>
      <c r="G1938" s="139">
        <v>6.3750000000000005E-5</v>
      </c>
      <c r="H1938" s="139">
        <v>3.1780000000000003E-2</v>
      </c>
      <c r="I1938" s="139">
        <v>4.2999999999999999E-4</v>
      </c>
      <c r="J1938" s="139">
        <v>0.92549999999999999</v>
      </c>
      <c r="K1938" s="140" t="s">
        <v>563</v>
      </c>
      <c r="L1938" s="139">
        <v>3</v>
      </c>
    </row>
    <row r="1939" spans="1:12" ht="13.5" hidden="1" customHeight="1">
      <c r="A1939" s="140" t="s">
        <v>562</v>
      </c>
      <c r="B1939" s="139">
        <v>3.5</v>
      </c>
      <c r="C1939" s="140" t="s">
        <v>18</v>
      </c>
      <c r="D1939" s="140" t="s">
        <v>19</v>
      </c>
      <c r="E1939" s="139">
        <v>2.6599999999999999E-2</v>
      </c>
      <c r="F1939" s="139">
        <v>1.2265999999999999</v>
      </c>
      <c r="G1939" s="139">
        <v>6.3750000000000005E-5</v>
      </c>
      <c r="H1939" s="139">
        <v>3.1780000000000003E-2</v>
      </c>
      <c r="I1939" s="139">
        <v>4.8999999999999998E-4</v>
      </c>
      <c r="J1939" s="139">
        <v>0.70162000000000002</v>
      </c>
      <c r="K1939" s="140" t="s">
        <v>563</v>
      </c>
      <c r="L1939" s="139">
        <v>3.5</v>
      </c>
    </row>
    <row r="1940" spans="1:12" ht="13.5" hidden="1" customHeight="1">
      <c r="A1940" s="140" t="s">
        <v>562</v>
      </c>
      <c r="B1940" s="139">
        <v>4</v>
      </c>
      <c r="C1940" s="140" t="s">
        <v>18</v>
      </c>
      <c r="D1940" s="140" t="s">
        <v>19</v>
      </c>
      <c r="E1940" s="139">
        <v>2.6599999999999999E-2</v>
      </c>
      <c r="F1940" s="139">
        <v>1.5831</v>
      </c>
      <c r="G1940" s="139">
        <v>6.3750000000000005E-5</v>
      </c>
      <c r="H1940" s="139">
        <v>3.1780000000000003E-2</v>
      </c>
      <c r="I1940" s="139">
        <v>5.4000000000000001E-4</v>
      </c>
      <c r="J1940" s="139">
        <v>0.29948000000000002</v>
      </c>
      <c r="K1940" s="140" t="s">
        <v>563</v>
      </c>
      <c r="L1940" s="139">
        <v>4</v>
      </c>
    </row>
    <row r="1941" spans="1:12" ht="13.5" hidden="1" customHeight="1">
      <c r="A1941" s="140" t="s">
        <v>562</v>
      </c>
      <c r="B1941" s="139">
        <v>0</v>
      </c>
      <c r="C1941" s="140" t="s">
        <v>18</v>
      </c>
      <c r="D1941" s="140" t="s">
        <v>19</v>
      </c>
      <c r="E1941" s="139">
        <v>-0.1031</v>
      </c>
      <c r="F1941" s="139">
        <v>-1.8694999999999999</v>
      </c>
      <c r="G1941" s="139">
        <v>-1.061E-4</v>
      </c>
      <c r="H1941" s="139">
        <v>1.553E-2</v>
      </c>
      <c r="I1941" s="139">
        <v>-3.2150000000000002E-5</v>
      </c>
      <c r="J1941" s="139">
        <v>-1.4744200000000001</v>
      </c>
      <c r="K1941" s="140" t="s">
        <v>563</v>
      </c>
      <c r="L1941" s="139">
        <v>0</v>
      </c>
    </row>
    <row r="1942" spans="1:12" ht="13.5" hidden="1" customHeight="1">
      <c r="A1942" s="140" t="s">
        <v>562</v>
      </c>
      <c r="B1942" s="139">
        <v>0.5</v>
      </c>
      <c r="C1942" s="140" t="s">
        <v>18</v>
      </c>
      <c r="D1942" s="140" t="s">
        <v>19</v>
      </c>
      <c r="E1942" s="139">
        <v>-0.1031</v>
      </c>
      <c r="F1942" s="139">
        <v>-1.5129999999999999</v>
      </c>
      <c r="G1942" s="139">
        <v>-1.061E-4</v>
      </c>
      <c r="H1942" s="139">
        <v>1.553E-2</v>
      </c>
      <c r="I1942" s="139">
        <v>-2.7489999999999999E-5</v>
      </c>
      <c r="J1942" s="139">
        <v>-0.62880999999999998</v>
      </c>
      <c r="K1942" s="140" t="s">
        <v>563</v>
      </c>
      <c r="L1942" s="139">
        <v>0.5</v>
      </c>
    </row>
    <row r="1943" spans="1:12" ht="13.5" hidden="1" customHeight="1">
      <c r="A1943" s="140" t="s">
        <v>562</v>
      </c>
      <c r="B1943" s="139">
        <v>1</v>
      </c>
      <c r="C1943" s="140" t="s">
        <v>18</v>
      </c>
      <c r="D1943" s="140" t="s">
        <v>19</v>
      </c>
      <c r="E1943" s="139">
        <v>-0.1031</v>
      </c>
      <c r="F1943" s="139">
        <v>-1.1565000000000001</v>
      </c>
      <c r="G1943" s="139">
        <v>-1.061E-4</v>
      </c>
      <c r="H1943" s="139">
        <v>1.553E-2</v>
      </c>
      <c r="I1943" s="139">
        <v>-2.3110000000000001E-5</v>
      </c>
      <c r="J1943" s="139">
        <v>3.6540000000000003E-2</v>
      </c>
      <c r="K1943" s="140" t="s">
        <v>563</v>
      </c>
      <c r="L1943" s="139">
        <v>1</v>
      </c>
    </row>
    <row r="1944" spans="1:12" ht="13.5" hidden="1" customHeight="1">
      <c r="A1944" s="140" t="s">
        <v>562</v>
      </c>
      <c r="B1944" s="139">
        <v>1.5</v>
      </c>
      <c r="C1944" s="140" t="s">
        <v>18</v>
      </c>
      <c r="D1944" s="140" t="s">
        <v>19</v>
      </c>
      <c r="E1944" s="139">
        <v>-0.1031</v>
      </c>
      <c r="F1944" s="139">
        <v>-0.8</v>
      </c>
      <c r="G1944" s="139">
        <v>-1.061E-4</v>
      </c>
      <c r="H1944" s="139">
        <v>1.553E-2</v>
      </c>
      <c r="I1944" s="139">
        <v>-1.872E-5</v>
      </c>
      <c r="J1944" s="139">
        <v>0.52068999999999999</v>
      </c>
      <c r="K1944" s="140" t="s">
        <v>563</v>
      </c>
      <c r="L1944" s="139">
        <v>1.5</v>
      </c>
    </row>
    <row r="1945" spans="1:12" ht="13.5" hidden="1" customHeight="1">
      <c r="A1945" s="140" t="s">
        <v>562</v>
      </c>
      <c r="B1945" s="139">
        <v>2</v>
      </c>
      <c r="C1945" s="140" t="s">
        <v>18</v>
      </c>
      <c r="D1945" s="140" t="s">
        <v>19</v>
      </c>
      <c r="E1945" s="139">
        <v>-0.1031</v>
      </c>
      <c r="F1945" s="139">
        <v>-0.44350000000000001</v>
      </c>
      <c r="G1945" s="139">
        <v>-1.061E-4</v>
      </c>
      <c r="H1945" s="139">
        <v>1.553E-2</v>
      </c>
      <c r="I1945" s="139">
        <v>-1.434E-5</v>
      </c>
      <c r="J1945" s="139">
        <v>0.63961999999999997</v>
      </c>
      <c r="K1945" s="140" t="s">
        <v>563</v>
      </c>
      <c r="L1945" s="139">
        <v>2</v>
      </c>
    </row>
    <row r="1946" spans="1:12" ht="13.5" hidden="1" customHeight="1">
      <c r="A1946" s="140" t="s">
        <v>562</v>
      </c>
      <c r="B1946" s="139">
        <v>2.5</v>
      </c>
      <c r="C1946" s="140" t="s">
        <v>18</v>
      </c>
      <c r="D1946" s="140" t="s">
        <v>19</v>
      </c>
      <c r="E1946" s="139">
        <v>-0.1031</v>
      </c>
      <c r="F1946" s="139">
        <v>-8.6999999999999994E-2</v>
      </c>
      <c r="G1946" s="139">
        <v>-1.061E-4</v>
      </c>
      <c r="H1946" s="139">
        <v>1.553E-2</v>
      </c>
      <c r="I1946" s="139">
        <v>-9.9529999999999994E-6</v>
      </c>
      <c r="J1946" s="139">
        <v>0.47714000000000001</v>
      </c>
      <c r="K1946" s="140" t="s">
        <v>563</v>
      </c>
      <c r="L1946" s="139">
        <v>2.5</v>
      </c>
    </row>
    <row r="1947" spans="1:12" ht="13.5" hidden="1" customHeight="1">
      <c r="A1947" s="140" t="s">
        <v>562</v>
      </c>
      <c r="B1947" s="139">
        <v>3</v>
      </c>
      <c r="C1947" s="140" t="s">
        <v>18</v>
      </c>
      <c r="D1947" s="140" t="s">
        <v>19</v>
      </c>
      <c r="E1947" s="139">
        <v>-0.1031</v>
      </c>
      <c r="F1947" s="139">
        <v>0.26950000000000002</v>
      </c>
      <c r="G1947" s="139">
        <v>-1.061E-4</v>
      </c>
      <c r="H1947" s="139">
        <v>1.553E-2</v>
      </c>
      <c r="I1947" s="139">
        <v>-1.324E-5</v>
      </c>
      <c r="J1947" s="139">
        <v>0.13124</v>
      </c>
      <c r="K1947" s="140" t="s">
        <v>563</v>
      </c>
      <c r="L1947" s="139">
        <v>3</v>
      </c>
    </row>
    <row r="1948" spans="1:12" ht="13.5" hidden="1" customHeight="1">
      <c r="A1948" s="140" t="s">
        <v>562</v>
      </c>
      <c r="B1948" s="139">
        <v>3.5</v>
      </c>
      <c r="C1948" s="140" t="s">
        <v>18</v>
      </c>
      <c r="D1948" s="140" t="s">
        <v>19</v>
      </c>
      <c r="E1948" s="139">
        <v>-0.1031</v>
      </c>
      <c r="F1948" s="139">
        <v>0.626</v>
      </c>
      <c r="G1948" s="139">
        <v>-1.061E-4</v>
      </c>
      <c r="H1948" s="139">
        <v>1.553E-2</v>
      </c>
      <c r="I1948" s="139">
        <v>-2.2229999999999999E-5</v>
      </c>
      <c r="J1948" s="139">
        <v>-0.39290999999999998</v>
      </c>
      <c r="K1948" s="140" t="s">
        <v>563</v>
      </c>
      <c r="L1948" s="139">
        <v>3.5</v>
      </c>
    </row>
    <row r="1949" spans="1:12" ht="13.5" hidden="1" customHeight="1">
      <c r="A1949" s="140" t="s">
        <v>562</v>
      </c>
      <c r="B1949" s="139">
        <v>4</v>
      </c>
      <c r="C1949" s="140" t="s">
        <v>18</v>
      </c>
      <c r="D1949" s="140" t="s">
        <v>19</v>
      </c>
      <c r="E1949" s="139">
        <v>-0.1031</v>
      </c>
      <c r="F1949" s="139">
        <v>0.98250000000000004</v>
      </c>
      <c r="G1949" s="139">
        <v>-1.061E-4</v>
      </c>
      <c r="H1949" s="139">
        <v>1.553E-2</v>
      </c>
      <c r="I1949" s="139">
        <v>-3.1220000000000003E-5</v>
      </c>
      <c r="J1949" s="139">
        <v>-1.09531</v>
      </c>
      <c r="K1949" s="140" t="s">
        <v>563</v>
      </c>
      <c r="L1949" s="139">
        <v>4</v>
      </c>
    </row>
    <row r="1950" spans="1:12" ht="13.5" hidden="1" customHeight="1">
      <c r="A1950" s="140" t="s">
        <v>564</v>
      </c>
      <c r="B1950" s="139">
        <v>0</v>
      </c>
      <c r="C1950" s="140" t="s">
        <v>18</v>
      </c>
      <c r="D1950" s="140" t="s">
        <v>19</v>
      </c>
      <c r="E1950" s="139">
        <v>4.8800000000000003E-2</v>
      </c>
      <c r="F1950" s="139">
        <v>-1.0829</v>
      </c>
      <c r="G1950" s="139">
        <v>8.6689999999999998E-5</v>
      </c>
      <c r="H1950" s="139">
        <v>3.7200000000000002E-3</v>
      </c>
      <c r="I1950" s="139">
        <v>6.2760000000000002E-5</v>
      </c>
      <c r="J1950" s="139">
        <v>0.11479</v>
      </c>
      <c r="K1950" s="140" t="s">
        <v>565</v>
      </c>
      <c r="L1950" s="139">
        <v>0</v>
      </c>
    </row>
    <row r="1951" spans="1:12" ht="13.5" hidden="1" customHeight="1">
      <c r="A1951" s="140" t="s">
        <v>564</v>
      </c>
      <c r="B1951" s="139">
        <v>0.5</v>
      </c>
      <c r="C1951" s="140" t="s">
        <v>18</v>
      </c>
      <c r="D1951" s="140" t="s">
        <v>19</v>
      </c>
      <c r="E1951" s="139">
        <v>4.8800000000000003E-2</v>
      </c>
      <c r="F1951" s="139">
        <v>-0.72640000000000005</v>
      </c>
      <c r="G1951" s="139">
        <v>8.6689999999999998E-5</v>
      </c>
      <c r="H1951" s="139">
        <v>3.7200000000000002E-3</v>
      </c>
      <c r="I1951" s="139">
        <v>2.1509999999999999E-5</v>
      </c>
      <c r="J1951" s="139">
        <v>0.56711</v>
      </c>
      <c r="K1951" s="140" t="s">
        <v>565</v>
      </c>
      <c r="L1951" s="139">
        <v>0.5</v>
      </c>
    </row>
    <row r="1952" spans="1:12" ht="13.5" hidden="1" customHeight="1">
      <c r="A1952" s="140" t="s">
        <v>564</v>
      </c>
      <c r="B1952" s="139">
        <v>1</v>
      </c>
      <c r="C1952" s="140" t="s">
        <v>18</v>
      </c>
      <c r="D1952" s="140" t="s">
        <v>19</v>
      </c>
      <c r="E1952" s="139">
        <v>4.8800000000000003E-2</v>
      </c>
      <c r="F1952" s="139">
        <v>-0.36990000000000001</v>
      </c>
      <c r="G1952" s="139">
        <v>8.6689999999999998E-5</v>
      </c>
      <c r="H1952" s="139">
        <v>3.7200000000000002E-3</v>
      </c>
      <c r="I1952" s="139">
        <v>1.023E-5</v>
      </c>
      <c r="J1952" s="139">
        <v>0.84118999999999999</v>
      </c>
      <c r="K1952" s="140" t="s">
        <v>565</v>
      </c>
      <c r="L1952" s="139">
        <v>1</v>
      </c>
    </row>
    <row r="1953" spans="1:12" ht="13.5" hidden="1" customHeight="1">
      <c r="A1953" s="140" t="s">
        <v>564</v>
      </c>
      <c r="B1953" s="139">
        <v>1.5</v>
      </c>
      <c r="C1953" s="140" t="s">
        <v>18</v>
      </c>
      <c r="D1953" s="140" t="s">
        <v>19</v>
      </c>
      <c r="E1953" s="139">
        <v>4.8800000000000003E-2</v>
      </c>
      <c r="F1953" s="139">
        <v>-1.34E-2</v>
      </c>
      <c r="G1953" s="139">
        <v>8.6689999999999998E-5</v>
      </c>
      <c r="H1953" s="139">
        <v>3.7200000000000002E-3</v>
      </c>
      <c r="I1953" s="139">
        <v>1.044E-5</v>
      </c>
      <c r="J1953" s="139">
        <v>0.93701000000000001</v>
      </c>
      <c r="K1953" s="140" t="s">
        <v>565</v>
      </c>
      <c r="L1953" s="139">
        <v>1.5</v>
      </c>
    </row>
    <row r="1954" spans="1:12" ht="13.5" hidden="1" customHeight="1">
      <c r="A1954" s="140" t="s">
        <v>564</v>
      </c>
      <c r="B1954" s="139">
        <v>2</v>
      </c>
      <c r="C1954" s="140" t="s">
        <v>18</v>
      </c>
      <c r="D1954" s="140" t="s">
        <v>19</v>
      </c>
      <c r="E1954" s="139">
        <v>4.8800000000000003E-2</v>
      </c>
      <c r="F1954" s="139">
        <v>0.34310000000000002</v>
      </c>
      <c r="G1954" s="139">
        <v>8.6689999999999998E-5</v>
      </c>
      <c r="H1954" s="139">
        <v>3.7200000000000002E-3</v>
      </c>
      <c r="I1954" s="139">
        <v>1.066E-5</v>
      </c>
      <c r="J1954" s="139">
        <v>0.85458999999999996</v>
      </c>
      <c r="K1954" s="140" t="s">
        <v>565</v>
      </c>
      <c r="L1954" s="139">
        <v>2</v>
      </c>
    </row>
    <row r="1955" spans="1:12" ht="13.5" hidden="1" customHeight="1">
      <c r="A1955" s="140" t="s">
        <v>564</v>
      </c>
      <c r="B1955" s="139">
        <v>2.5</v>
      </c>
      <c r="C1955" s="140" t="s">
        <v>18</v>
      </c>
      <c r="D1955" s="140" t="s">
        <v>19</v>
      </c>
      <c r="E1955" s="139">
        <v>4.8800000000000003E-2</v>
      </c>
      <c r="F1955" s="139">
        <v>0.6996</v>
      </c>
      <c r="G1955" s="139">
        <v>8.6689999999999998E-5</v>
      </c>
      <c r="H1955" s="139">
        <v>3.7200000000000002E-3</v>
      </c>
      <c r="I1955" s="139">
        <v>1.0869999999999999E-5</v>
      </c>
      <c r="J1955" s="139">
        <v>0.69543999999999995</v>
      </c>
      <c r="K1955" s="140" t="s">
        <v>565</v>
      </c>
      <c r="L1955" s="139">
        <v>2.5</v>
      </c>
    </row>
    <row r="1956" spans="1:12" ht="13.5" hidden="1" customHeight="1">
      <c r="A1956" s="140" t="s">
        <v>564</v>
      </c>
      <c r="B1956" s="139">
        <v>3</v>
      </c>
      <c r="C1956" s="140" t="s">
        <v>18</v>
      </c>
      <c r="D1956" s="140" t="s">
        <v>19</v>
      </c>
      <c r="E1956" s="139">
        <v>4.8800000000000003E-2</v>
      </c>
      <c r="F1956" s="139">
        <v>1.0561</v>
      </c>
      <c r="G1956" s="139">
        <v>8.6689999999999998E-5</v>
      </c>
      <c r="H1956" s="139">
        <v>3.7200000000000002E-3</v>
      </c>
      <c r="I1956" s="139">
        <v>1.8E-5</v>
      </c>
      <c r="J1956" s="139">
        <v>0.57345000000000002</v>
      </c>
      <c r="K1956" s="140" t="s">
        <v>565</v>
      </c>
      <c r="L1956" s="139">
        <v>3</v>
      </c>
    </row>
    <row r="1957" spans="1:12" ht="13.5" hidden="1" customHeight="1">
      <c r="A1957" s="140" t="s">
        <v>564</v>
      </c>
      <c r="B1957" s="139">
        <v>3.5</v>
      </c>
      <c r="C1957" s="140" t="s">
        <v>18</v>
      </c>
      <c r="D1957" s="140" t="s">
        <v>19</v>
      </c>
      <c r="E1957" s="139">
        <v>4.8800000000000003E-2</v>
      </c>
      <c r="F1957" s="139">
        <v>1.4126000000000001</v>
      </c>
      <c r="G1957" s="139">
        <v>8.6689999999999998E-5</v>
      </c>
      <c r="H1957" s="139">
        <v>3.7200000000000002E-3</v>
      </c>
      <c r="I1957" s="139">
        <v>5.6549999999999999E-5</v>
      </c>
      <c r="J1957" s="139">
        <v>0.27321000000000001</v>
      </c>
      <c r="K1957" s="140" t="s">
        <v>565</v>
      </c>
      <c r="L1957" s="139">
        <v>3.5</v>
      </c>
    </row>
    <row r="1958" spans="1:12" ht="13.5" hidden="1" customHeight="1">
      <c r="A1958" s="140" t="s">
        <v>564</v>
      </c>
      <c r="B1958" s="139">
        <v>4</v>
      </c>
      <c r="C1958" s="140" t="s">
        <v>18</v>
      </c>
      <c r="D1958" s="140" t="s">
        <v>19</v>
      </c>
      <c r="E1958" s="139">
        <v>4.8800000000000003E-2</v>
      </c>
      <c r="F1958" s="139">
        <v>1.7690999999999999</v>
      </c>
      <c r="G1958" s="139">
        <v>8.6689999999999998E-5</v>
      </c>
      <c r="H1958" s="139">
        <v>3.7200000000000002E-3</v>
      </c>
      <c r="I1958" s="139">
        <v>9.5110000000000002E-5</v>
      </c>
      <c r="J1958" s="139">
        <v>-0.20527000000000001</v>
      </c>
      <c r="K1958" s="140" t="s">
        <v>565</v>
      </c>
      <c r="L1958" s="139">
        <v>4</v>
      </c>
    </row>
    <row r="1959" spans="1:12" ht="13.5" hidden="1" customHeight="1">
      <c r="A1959" s="140" t="s">
        <v>564</v>
      </c>
      <c r="B1959" s="139">
        <v>0</v>
      </c>
      <c r="C1959" s="140" t="s">
        <v>18</v>
      </c>
      <c r="D1959" s="140" t="s">
        <v>19</v>
      </c>
      <c r="E1959" s="139">
        <v>-0.1091</v>
      </c>
      <c r="F1959" s="139">
        <v>-1.7168000000000001</v>
      </c>
      <c r="G1959" s="139">
        <v>-9.0660000000000003E-5</v>
      </c>
      <c r="H1959" s="139">
        <v>1.2E-4</v>
      </c>
      <c r="I1959" s="139">
        <v>-4.2000000000000002E-4</v>
      </c>
      <c r="J1959" s="139">
        <v>-1.3700399999999999</v>
      </c>
      <c r="K1959" s="140" t="s">
        <v>565</v>
      </c>
      <c r="L1959" s="139">
        <v>0</v>
      </c>
    </row>
    <row r="1960" spans="1:12" ht="13.5" hidden="1" customHeight="1">
      <c r="A1960" s="140" t="s">
        <v>564</v>
      </c>
      <c r="B1960" s="139">
        <v>0.5</v>
      </c>
      <c r="C1960" s="140" t="s">
        <v>18</v>
      </c>
      <c r="D1960" s="140" t="s">
        <v>19</v>
      </c>
      <c r="E1960" s="139">
        <v>-0.1091</v>
      </c>
      <c r="F1960" s="139">
        <v>-1.3603000000000001</v>
      </c>
      <c r="G1960" s="139">
        <v>-9.0660000000000003E-5</v>
      </c>
      <c r="H1960" s="139">
        <v>1.2E-4</v>
      </c>
      <c r="I1960" s="139">
        <v>-4.0000000000000002E-4</v>
      </c>
      <c r="J1960" s="139">
        <v>-0.60201000000000005</v>
      </c>
      <c r="K1960" s="140" t="s">
        <v>565</v>
      </c>
      <c r="L1960" s="139">
        <v>0.5</v>
      </c>
    </row>
    <row r="1961" spans="1:12" ht="13.5" hidden="1" customHeight="1">
      <c r="A1961" s="140" t="s">
        <v>564</v>
      </c>
      <c r="B1961" s="139">
        <v>1</v>
      </c>
      <c r="C1961" s="140" t="s">
        <v>18</v>
      </c>
      <c r="D1961" s="140" t="s">
        <v>19</v>
      </c>
      <c r="E1961" s="139">
        <v>-0.1091</v>
      </c>
      <c r="F1961" s="139">
        <v>-1.0038</v>
      </c>
      <c r="G1961" s="139">
        <v>-9.0660000000000003E-5</v>
      </c>
      <c r="H1961" s="139">
        <v>1.2E-4</v>
      </c>
      <c r="I1961" s="139">
        <v>-3.6999999999999999E-4</v>
      </c>
      <c r="J1961" s="139">
        <v>-1.2239999999999999E-2</v>
      </c>
      <c r="K1961" s="140" t="s">
        <v>565</v>
      </c>
      <c r="L1961" s="139">
        <v>1</v>
      </c>
    </row>
    <row r="1962" spans="1:12" ht="13.5" hidden="1" customHeight="1">
      <c r="A1962" s="140" t="s">
        <v>564</v>
      </c>
      <c r="B1962" s="139">
        <v>1.5</v>
      </c>
      <c r="C1962" s="140" t="s">
        <v>18</v>
      </c>
      <c r="D1962" s="140" t="s">
        <v>19</v>
      </c>
      <c r="E1962" s="139">
        <v>-0.1091</v>
      </c>
      <c r="F1962" s="139">
        <v>-0.64729999999999999</v>
      </c>
      <c r="G1962" s="139">
        <v>-9.0660000000000003E-5</v>
      </c>
      <c r="H1962" s="139">
        <v>1.2E-4</v>
      </c>
      <c r="I1962" s="139">
        <v>-3.5E-4</v>
      </c>
      <c r="J1962" s="139">
        <v>0.39928999999999998</v>
      </c>
      <c r="K1962" s="140" t="s">
        <v>565</v>
      </c>
      <c r="L1962" s="139">
        <v>1.5</v>
      </c>
    </row>
    <row r="1963" spans="1:12" ht="13.5" hidden="1" customHeight="1">
      <c r="A1963" s="140" t="s">
        <v>564</v>
      </c>
      <c r="B1963" s="139">
        <v>2</v>
      </c>
      <c r="C1963" s="140" t="s">
        <v>18</v>
      </c>
      <c r="D1963" s="140" t="s">
        <v>19</v>
      </c>
      <c r="E1963" s="139">
        <v>-0.1091</v>
      </c>
      <c r="F1963" s="139">
        <v>-0.2908</v>
      </c>
      <c r="G1963" s="139">
        <v>-9.0660000000000003E-5</v>
      </c>
      <c r="H1963" s="139">
        <v>1.2E-4</v>
      </c>
      <c r="I1963" s="139">
        <v>-3.2000000000000003E-4</v>
      </c>
      <c r="J1963" s="139">
        <v>0.63151999999999997</v>
      </c>
      <c r="K1963" s="140" t="s">
        <v>565</v>
      </c>
      <c r="L1963" s="139">
        <v>2</v>
      </c>
    </row>
    <row r="1964" spans="1:12" ht="13.5" hidden="1" customHeight="1">
      <c r="A1964" s="140" t="s">
        <v>564</v>
      </c>
      <c r="B1964" s="139">
        <v>2.5</v>
      </c>
      <c r="C1964" s="140" t="s">
        <v>18</v>
      </c>
      <c r="D1964" s="140" t="s">
        <v>19</v>
      </c>
      <c r="E1964" s="139">
        <v>-0.1091</v>
      </c>
      <c r="F1964" s="139">
        <v>6.5699999999999995E-2</v>
      </c>
      <c r="G1964" s="139">
        <v>-9.0660000000000003E-5</v>
      </c>
      <c r="H1964" s="139">
        <v>1.2E-4</v>
      </c>
      <c r="I1964" s="139">
        <v>-2.9999999999999997E-4</v>
      </c>
      <c r="J1964" s="139">
        <v>0.59392</v>
      </c>
      <c r="K1964" s="140" t="s">
        <v>565</v>
      </c>
      <c r="L1964" s="139">
        <v>2.5</v>
      </c>
    </row>
    <row r="1965" spans="1:12" ht="13.5" hidden="1" customHeight="1">
      <c r="A1965" s="140" t="s">
        <v>564</v>
      </c>
      <c r="B1965" s="139">
        <v>3</v>
      </c>
      <c r="C1965" s="140" t="s">
        <v>18</v>
      </c>
      <c r="D1965" s="140" t="s">
        <v>19</v>
      </c>
      <c r="E1965" s="139">
        <v>-0.1091</v>
      </c>
      <c r="F1965" s="139">
        <v>0.42220000000000002</v>
      </c>
      <c r="G1965" s="139">
        <v>-9.0660000000000003E-5</v>
      </c>
      <c r="H1965" s="139">
        <v>1.2E-4</v>
      </c>
      <c r="I1965" s="139">
        <v>-2.7E-4</v>
      </c>
      <c r="J1965" s="139">
        <v>0.15498999999999999</v>
      </c>
      <c r="K1965" s="140" t="s">
        <v>565</v>
      </c>
      <c r="L1965" s="139">
        <v>3</v>
      </c>
    </row>
    <row r="1966" spans="1:12" ht="13.5" hidden="1" customHeight="1">
      <c r="A1966" s="140" t="s">
        <v>564</v>
      </c>
      <c r="B1966" s="139">
        <v>3.5</v>
      </c>
      <c r="C1966" s="140" t="s">
        <v>18</v>
      </c>
      <c r="D1966" s="140" t="s">
        <v>19</v>
      </c>
      <c r="E1966" s="139">
        <v>-0.1091</v>
      </c>
      <c r="F1966" s="139">
        <v>0.77869999999999995</v>
      </c>
      <c r="G1966" s="139">
        <v>-9.0660000000000003E-5</v>
      </c>
      <c r="H1966" s="139">
        <v>1.2E-4</v>
      </c>
      <c r="I1966" s="139">
        <v>-2.7E-4</v>
      </c>
      <c r="J1966" s="139">
        <v>-0.46217999999999998</v>
      </c>
      <c r="K1966" s="140" t="s">
        <v>565</v>
      </c>
      <c r="L1966" s="139">
        <v>3.5</v>
      </c>
    </row>
    <row r="1967" spans="1:12" ht="13.5" hidden="1" customHeight="1">
      <c r="A1967" s="140" t="s">
        <v>564</v>
      </c>
      <c r="B1967" s="139">
        <v>4</v>
      </c>
      <c r="C1967" s="140" t="s">
        <v>18</v>
      </c>
      <c r="D1967" s="140" t="s">
        <v>19</v>
      </c>
      <c r="E1967" s="139">
        <v>-0.1091</v>
      </c>
      <c r="F1967" s="139">
        <v>1.1352</v>
      </c>
      <c r="G1967" s="139">
        <v>-9.0660000000000003E-5</v>
      </c>
      <c r="H1967" s="139">
        <v>1.2E-4</v>
      </c>
      <c r="I1967" s="139">
        <v>-3.1E-4</v>
      </c>
      <c r="J1967" s="139">
        <v>-1.2576099999999999</v>
      </c>
      <c r="K1967" s="140" t="s">
        <v>565</v>
      </c>
      <c r="L1967" s="139">
        <v>4</v>
      </c>
    </row>
    <row r="1968" spans="1:12" ht="13.5" hidden="1" customHeight="1">
      <c r="A1968" s="140" t="s">
        <v>566</v>
      </c>
      <c r="B1968" s="139">
        <v>0</v>
      </c>
      <c r="C1968" s="140" t="s">
        <v>18</v>
      </c>
      <c r="D1968" s="140" t="s">
        <v>19</v>
      </c>
      <c r="E1968" s="139">
        <v>2.06E-2</v>
      </c>
      <c r="F1968" s="139">
        <v>0.47949999999999998</v>
      </c>
      <c r="G1968" s="139">
        <v>6.1169999999999996E-4</v>
      </c>
      <c r="H1968" s="139">
        <v>-5.2700000000000004E-3</v>
      </c>
      <c r="I1968" s="139">
        <v>8.4000000000000003E-4</v>
      </c>
      <c r="J1968" s="139">
        <v>9.0870000000000006E-2</v>
      </c>
      <c r="K1968" s="140" t="s">
        <v>567</v>
      </c>
      <c r="L1968" s="139">
        <v>0</v>
      </c>
    </row>
    <row r="1969" spans="1:12" ht="13.5" hidden="1" customHeight="1">
      <c r="A1969" s="140" t="s">
        <v>566</v>
      </c>
      <c r="B1969" s="139">
        <v>0.5</v>
      </c>
      <c r="C1969" s="140" t="s">
        <v>18</v>
      </c>
      <c r="D1969" s="140" t="s">
        <v>19</v>
      </c>
      <c r="E1969" s="139">
        <v>2.06E-2</v>
      </c>
      <c r="F1969" s="139">
        <v>0.47949999999999998</v>
      </c>
      <c r="G1969" s="139">
        <v>6.1169999999999996E-4</v>
      </c>
      <c r="H1969" s="139">
        <v>-5.2700000000000004E-3</v>
      </c>
      <c r="I1969" s="139">
        <v>5.2999999999999998E-4</v>
      </c>
      <c r="J1969" s="139">
        <v>-0.10732</v>
      </c>
      <c r="K1969" s="140" t="s">
        <v>567</v>
      </c>
      <c r="L1969" s="139">
        <v>0.5</v>
      </c>
    </row>
    <row r="1970" spans="1:12" ht="13.5" hidden="1" customHeight="1">
      <c r="A1970" s="140" t="s">
        <v>566</v>
      </c>
      <c r="B1970" s="139">
        <v>1</v>
      </c>
      <c r="C1970" s="140" t="s">
        <v>18</v>
      </c>
      <c r="D1970" s="140" t="s">
        <v>19</v>
      </c>
      <c r="E1970" s="139">
        <v>2.06E-2</v>
      </c>
      <c r="F1970" s="139">
        <v>0.47949999999999998</v>
      </c>
      <c r="G1970" s="139">
        <v>6.1169999999999996E-4</v>
      </c>
      <c r="H1970" s="139">
        <v>-5.2700000000000004E-3</v>
      </c>
      <c r="I1970" s="139">
        <v>6.0999999999999997E-4</v>
      </c>
      <c r="J1970" s="139">
        <v>-0.26871</v>
      </c>
      <c r="K1970" s="140" t="s">
        <v>567</v>
      </c>
      <c r="L1970" s="139">
        <v>1</v>
      </c>
    </row>
    <row r="1971" spans="1:12" ht="13.5" hidden="1" customHeight="1">
      <c r="A1971" s="140" t="s">
        <v>566</v>
      </c>
      <c r="B1971" s="139">
        <v>1.5</v>
      </c>
      <c r="C1971" s="140" t="s">
        <v>18</v>
      </c>
      <c r="D1971" s="140" t="s">
        <v>19</v>
      </c>
      <c r="E1971" s="139">
        <v>2.06E-2</v>
      </c>
      <c r="F1971" s="139">
        <v>0.47949999999999998</v>
      </c>
      <c r="G1971" s="139">
        <v>6.1169999999999996E-4</v>
      </c>
      <c r="H1971" s="139">
        <v>-5.2700000000000004E-3</v>
      </c>
      <c r="I1971" s="139">
        <v>7.7999999999999999E-4</v>
      </c>
      <c r="J1971" s="139">
        <v>-6.8070000000000006E-2</v>
      </c>
      <c r="K1971" s="140" t="s">
        <v>567</v>
      </c>
      <c r="L1971" s="139">
        <v>1.5</v>
      </c>
    </row>
    <row r="1972" spans="1:12" ht="13.5" hidden="1" customHeight="1">
      <c r="A1972" s="140" t="s">
        <v>566</v>
      </c>
      <c r="B1972" s="139">
        <v>2</v>
      </c>
      <c r="C1972" s="140" t="s">
        <v>18</v>
      </c>
      <c r="D1972" s="140" t="s">
        <v>19</v>
      </c>
      <c r="E1972" s="139">
        <v>2.06E-2</v>
      </c>
      <c r="F1972" s="139">
        <v>0.47949999999999998</v>
      </c>
      <c r="G1972" s="139">
        <v>6.1169999999999996E-4</v>
      </c>
      <c r="H1972" s="139">
        <v>-5.2700000000000004E-3</v>
      </c>
      <c r="I1972" s="139">
        <v>9.5E-4</v>
      </c>
      <c r="J1972" s="139">
        <v>0.13269</v>
      </c>
      <c r="K1972" s="140" t="s">
        <v>567</v>
      </c>
      <c r="L1972" s="139">
        <v>2</v>
      </c>
    </row>
    <row r="1973" spans="1:12" ht="13.5" hidden="1" customHeight="1">
      <c r="A1973" s="140" t="s">
        <v>566</v>
      </c>
      <c r="B1973" s="139">
        <v>0</v>
      </c>
      <c r="C1973" s="140" t="s">
        <v>18</v>
      </c>
      <c r="D1973" s="140" t="s">
        <v>19</v>
      </c>
      <c r="E1973" s="139">
        <v>-5.4899999999999997E-2</v>
      </c>
      <c r="F1973" s="139">
        <v>-0.40150000000000002</v>
      </c>
      <c r="G1973" s="139">
        <v>-5.2570000000000004E-4</v>
      </c>
      <c r="H1973" s="139">
        <v>-7.1900000000000002E-3</v>
      </c>
      <c r="I1973" s="139">
        <v>-3.6000000000000002E-4</v>
      </c>
      <c r="J1973" s="139">
        <v>-0.67035</v>
      </c>
      <c r="K1973" s="140" t="s">
        <v>567</v>
      </c>
      <c r="L1973" s="139">
        <v>0</v>
      </c>
    </row>
    <row r="1974" spans="1:12" ht="13.5" hidden="1" customHeight="1">
      <c r="A1974" s="140" t="s">
        <v>566</v>
      </c>
      <c r="B1974" s="139">
        <v>0.5</v>
      </c>
      <c r="C1974" s="140" t="s">
        <v>18</v>
      </c>
      <c r="D1974" s="140" t="s">
        <v>19</v>
      </c>
      <c r="E1974" s="139">
        <v>-5.4899999999999997E-2</v>
      </c>
      <c r="F1974" s="139">
        <v>-0.40150000000000002</v>
      </c>
      <c r="G1974" s="139">
        <v>-5.2570000000000004E-4</v>
      </c>
      <c r="H1974" s="139">
        <v>-7.1900000000000002E-3</v>
      </c>
      <c r="I1974" s="139">
        <v>-1.2E-4</v>
      </c>
      <c r="J1974" s="139">
        <v>-0.51476999999999995</v>
      </c>
      <c r="K1974" s="140" t="s">
        <v>567</v>
      </c>
      <c r="L1974" s="139">
        <v>0.5</v>
      </c>
    </row>
    <row r="1975" spans="1:12" ht="13.5" hidden="1" customHeight="1">
      <c r="A1975" s="140" t="s">
        <v>566</v>
      </c>
      <c r="B1975" s="139">
        <v>1</v>
      </c>
      <c r="C1975" s="140" t="s">
        <v>18</v>
      </c>
      <c r="D1975" s="140" t="s">
        <v>19</v>
      </c>
      <c r="E1975" s="139">
        <v>-5.4899999999999997E-2</v>
      </c>
      <c r="F1975" s="139">
        <v>-0.40150000000000002</v>
      </c>
      <c r="G1975" s="139">
        <v>-5.2570000000000004E-4</v>
      </c>
      <c r="H1975" s="139">
        <v>-7.1900000000000002E-3</v>
      </c>
      <c r="I1975" s="139">
        <v>2.4090000000000001E-6</v>
      </c>
      <c r="J1975" s="139">
        <v>-0.39633000000000002</v>
      </c>
      <c r="K1975" s="140" t="s">
        <v>567</v>
      </c>
      <c r="L1975" s="139">
        <v>1</v>
      </c>
    </row>
    <row r="1976" spans="1:12" ht="13.5" hidden="1" customHeight="1">
      <c r="A1976" s="140" t="s">
        <v>566</v>
      </c>
      <c r="B1976" s="139">
        <v>1.5</v>
      </c>
      <c r="C1976" s="140" t="s">
        <v>18</v>
      </c>
      <c r="D1976" s="140" t="s">
        <v>19</v>
      </c>
      <c r="E1976" s="139">
        <v>-5.4899999999999997E-2</v>
      </c>
      <c r="F1976" s="139">
        <v>-0.40150000000000002</v>
      </c>
      <c r="G1976" s="139">
        <v>-5.2570000000000004E-4</v>
      </c>
      <c r="H1976" s="139">
        <v>-7.1900000000000002E-3</v>
      </c>
      <c r="I1976" s="139">
        <v>-1.4999999999999999E-4</v>
      </c>
      <c r="J1976" s="139">
        <v>-0.63373999999999997</v>
      </c>
      <c r="K1976" s="140" t="s">
        <v>567</v>
      </c>
      <c r="L1976" s="139">
        <v>1.5</v>
      </c>
    </row>
    <row r="1977" spans="1:12" ht="13.5" hidden="1" customHeight="1">
      <c r="A1977" s="140" t="s">
        <v>566</v>
      </c>
      <c r="B1977" s="139">
        <v>2</v>
      </c>
      <c r="C1977" s="140" t="s">
        <v>18</v>
      </c>
      <c r="D1977" s="140" t="s">
        <v>19</v>
      </c>
      <c r="E1977" s="139">
        <v>-5.4899999999999997E-2</v>
      </c>
      <c r="F1977" s="139">
        <v>-0.40150000000000002</v>
      </c>
      <c r="G1977" s="139">
        <v>-5.2570000000000004E-4</v>
      </c>
      <c r="H1977" s="139">
        <v>-7.1900000000000002E-3</v>
      </c>
      <c r="I1977" s="139">
        <v>-4.4999999999999999E-4</v>
      </c>
      <c r="J1977" s="139">
        <v>-0.87114000000000003</v>
      </c>
      <c r="K1977" s="140" t="s">
        <v>567</v>
      </c>
      <c r="L1977" s="139">
        <v>2</v>
      </c>
    </row>
    <row r="1978" spans="1:12" ht="13.5" hidden="1" customHeight="1">
      <c r="A1978" s="140" t="s">
        <v>568</v>
      </c>
      <c r="B1978" s="139">
        <v>0</v>
      </c>
      <c r="C1978" s="140" t="s">
        <v>18</v>
      </c>
      <c r="D1978" s="140" t="s">
        <v>19</v>
      </c>
      <c r="E1978" s="139">
        <v>5.11E-2</v>
      </c>
      <c r="F1978" s="139">
        <v>-0.92920000000000003</v>
      </c>
      <c r="G1978" s="139">
        <v>7.1790000000000002E-5</v>
      </c>
      <c r="H1978" s="139">
        <v>4.1399999999999996E-3</v>
      </c>
      <c r="I1978" s="139">
        <v>-7.2300000000000006E-8</v>
      </c>
      <c r="J1978" s="139">
        <v>-0.26652999999999999</v>
      </c>
      <c r="K1978" s="140" t="s">
        <v>569</v>
      </c>
      <c r="L1978" s="139">
        <v>0</v>
      </c>
    </row>
    <row r="1979" spans="1:12" ht="13.5" hidden="1" customHeight="1">
      <c r="A1979" s="140" t="s">
        <v>568</v>
      </c>
      <c r="B1979" s="139">
        <v>0.5</v>
      </c>
      <c r="C1979" s="140" t="s">
        <v>18</v>
      </c>
      <c r="D1979" s="140" t="s">
        <v>19</v>
      </c>
      <c r="E1979" s="139">
        <v>5.11E-2</v>
      </c>
      <c r="F1979" s="139">
        <v>-0.57269999999999999</v>
      </c>
      <c r="G1979" s="139">
        <v>7.1790000000000002E-5</v>
      </c>
      <c r="H1979" s="139">
        <v>4.1399999999999996E-3</v>
      </c>
      <c r="I1979" s="139">
        <v>-1.3430000000000001E-6</v>
      </c>
      <c r="J1979" s="139">
        <v>0.10893</v>
      </c>
      <c r="K1979" s="140" t="s">
        <v>569</v>
      </c>
      <c r="L1979" s="139">
        <v>0.5</v>
      </c>
    </row>
    <row r="1980" spans="1:12" ht="13.5" hidden="1" customHeight="1">
      <c r="A1980" s="140" t="s">
        <v>568</v>
      </c>
      <c r="B1980" s="139">
        <v>1</v>
      </c>
      <c r="C1980" s="140" t="s">
        <v>18</v>
      </c>
      <c r="D1980" s="140" t="s">
        <v>19</v>
      </c>
      <c r="E1980" s="139">
        <v>5.11E-2</v>
      </c>
      <c r="F1980" s="139">
        <v>-0.2162</v>
      </c>
      <c r="G1980" s="139">
        <v>7.1790000000000002E-5</v>
      </c>
      <c r="H1980" s="139">
        <v>4.1399999999999996E-3</v>
      </c>
      <c r="I1980" s="139">
        <v>-2.6139999999999999E-6</v>
      </c>
      <c r="J1980" s="139">
        <v>0.34312999999999999</v>
      </c>
      <c r="K1980" s="140" t="s">
        <v>569</v>
      </c>
      <c r="L1980" s="139">
        <v>1</v>
      </c>
    </row>
    <row r="1981" spans="1:12" ht="13.5" hidden="1" customHeight="1">
      <c r="A1981" s="140" t="s">
        <v>568</v>
      </c>
      <c r="B1981" s="139">
        <v>1.5</v>
      </c>
      <c r="C1981" s="140" t="s">
        <v>18</v>
      </c>
      <c r="D1981" s="140" t="s">
        <v>19</v>
      </c>
      <c r="E1981" s="139">
        <v>5.11E-2</v>
      </c>
      <c r="F1981" s="139">
        <v>0.14030000000000001</v>
      </c>
      <c r="G1981" s="139">
        <v>7.1790000000000002E-5</v>
      </c>
      <c r="H1981" s="139">
        <v>4.1399999999999996E-3</v>
      </c>
      <c r="I1981" s="139">
        <v>-3.8850000000000001E-6</v>
      </c>
      <c r="J1981" s="139">
        <v>0.48437999999999998</v>
      </c>
      <c r="K1981" s="140" t="s">
        <v>569</v>
      </c>
      <c r="L1981" s="139">
        <v>1.5</v>
      </c>
    </row>
    <row r="1982" spans="1:12" ht="13.5" hidden="1" customHeight="1">
      <c r="A1982" s="140" t="s">
        <v>568</v>
      </c>
      <c r="B1982" s="139">
        <v>2</v>
      </c>
      <c r="C1982" s="140" t="s">
        <v>18</v>
      </c>
      <c r="D1982" s="140" t="s">
        <v>19</v>
      </c>
      <c r="E1982" s="139">
        <v>5.11E-2</v>
      </c>
      <c r="F1982" s="139">
        <v>0.49680000000000002</v>
      </c>
      <c r="G1982" s="139">
        <v>7.1790000000000002E-5</v>
      </c>
      <c r="H1982" s="139">
        <v>4.1399999999999996E-3</v>
      </c>
      <c r="I1982" s="139">
        <v>2.366E-5</v>
      </c>
      <c r="J1982" s="139">
        <v>0.52398</v>
      </c>
      <c r="K1982" s="140" t="s">
        <v>569</v>
      </c>
      <c r="L1982" s="139">
        <v>2</v>
      </c>
    </row>
    <row r="1983" spans="1:12" ht="13.5" hidden="1" customHeight="1">
      <c r="A1983" s="140" t="s">
        <v>568</v>
      </c>
      <c r="B1983" s="139">
        <v>2.5</v>
      </c>
      <c r="C1983" s="140" t="s">
        <v>18</v>
      </c>
      <c r="D1983" s="140" t="s">
        <v>19</v>
      </c>
      <c r="E1983" s="139">
        <v>5.11E-2</v>
      </c>
      <c r="F1983" s="139">
        <v>0.85329999999999995</v>
      </c>
      <c r="G1983" s="139">
        <v>7.1790000000000002E-5</v>
      </c>
      <c r="H1983" s="139">
        <v>4.1399999999999996E-3</v>
      </c>
      <c r="I1983" s="139">
        <v>5.3909999999999997E-5</v>
      </c>
      <c r="J1983" s="139">
        <v>0.56472999999999995</v>
      </c>
      <c r="K1983" s="140" t="s">
        <v>569</v>
      </c>
      <c r="L1983" s="139">
        <v>2.5</v>
      </c>
    </row>
    <row r="1984" spans="1:12" ht="13.5" hidden="1" customHeight="1">
      <c r="A1984" s="140" t="s">
        <v>568</v>
      </c>
      <c r="B1984" s="139">
        <v>3</v>
      </c>
      <c r="C1984" s="140" t="s">
        <v>18</v>
      </c>
      <c r="D1984" s="140" t="s">
        <v>19</v>
      </c>
      <c r="E1984" s="139">
        <v>5.11E-2</v>
      </c>
      <c r="F1984" s="139">
        <v>1.2098</v>
      </c>
      <c r="G1984" s="139">
        <v>7.1790000000000002E-5</v>
      </c>
      <c r="H1984" s="139">
        <v>4.1399999999999996E-3</v>
      </c>
      <c r="I1984" s="139">
        <v>8.4170000000000002E-5</v>
      </c>
      <c r="J1984" s="139">
        <v>0.42721999999999999</v>
      </c>
      <c r="K1984" s="140" t="s">
        <v>569</v>
      </c>
      <c r="L1984" s="139">
        <v>3</v>
      </c>
    </row>
    <row r="1985" spans="1:12" ht="13.5" hidden="1" customHeight="1">
      <c r="A1985" s="140" t="s">
        <v>568</v>
      </c>
      <c r="B1985" s="139">
        <v>3.5</v>
      </c>
      <c r="C1985" s="140" t="s">
        <v>18</v>
      </c>
      <c r="D1985" s="140" t="s">
        <v>19</v>
      </c>
      <c r="E1985" s="139">
        <v>5.11E-2</v>
      </c>
      <c r="F1985" s="139">
        <v>1.5663</v>
      </c>
      <c r="G1985" s="139">
        <v>7.1790000000000002E-5</v>
      </c>
      <c r="H1985" s="139">
        <v>4.1399999999999996E-3</v>
      </c>
      <c r="I1985" s="139">
        <v>1.1E-4</v>
      </c>
      <c r="J1985" s="139">
        <v>0.11147</v>
      </c>
      <c r="K1985" s="140" t="s">
        <v>569</v>
      </c>
      <c r="L1985" s="139">
        <v>3.5</v>
      </c>
    </row>
    <row r="1986" spans="1:12" ht="13.5" hidden="1" customHeight="1">
      <c r="A1986" s="140" t="s">
        <v>568</v>
      </c>
      <c r="B1986" s="139">
        <v>4</v>
      </c>
      <c r="C1986" s="140" t="s">
        <v>18</v>
      </c>
      <c r="D1986" s="140" t="s">
        <v>19</v>
      </c>
      <c r="E1986" s="139">
        <v>5.11E-2</v>
      </c>
      <c r="F1986" s="139">
        <v>1.9228000000000001</v>
      </c>
      <c r="G1986" s="139">
        <v>7.1790000000000002E-5</v>
      </c>
      <c r="H1986" s="139">
        <v>4.1399999999999996E-3</v>
      </c>
      <c r="I1986" s="139">
        <v>1.4999999999999999E-4</v>
      </c>
      <c r="J1986" s="139">
        <v>-0.38252999999999998</v>
      </c>
      <c r="K1986" s="140" t="s">
        <v>569</v>
      </c>
      <c r="L1986" s="139">
        <v>4</v>
      </c>
    </row>
    <row r="1987" spans="1:12" ht="13.5" hidden="1" customHeight="1">
      <c r="A1987" s="140" t="s">
        <v>568</v>
      </c>
      <c r="B1987" s="139">
        <v>0</v>
      </c>
      <c r="C1987" s="140" t="s">
        <v>18</v>
      </c>
      <c r="D1987" s="140" t="s">
        <v>19</v>
      </c>
      <c r="E1987" s="139">
        <v>-5.5899999999999998E-2</v>
      </c>
      <c r="F1987" s="139">
        <v>-1.6857</v>
      </c>
      <c r="G1987" s="139">
        <v>-7.2130000000000002E-5</v>
      </c>
      <c r="H1987" s="139">
        <v>-2.214E-2</v>
      </c>
      <c r="I1987" s="139">
        <v>-4.2999999999999999E-4</v>
      </c>
      <c r="J1987" s="139">
        <v>-1.4215</v>
      </c>
      <c r="K1987" s="140" t="s">
        <v>569</v>
      </c>
      <c r="L1987" s="139">
        <v>0</v>
      </c>
    </row>
    <row r="1988" spans="1:12" ht="13.5" hidden="1" customHeight="1">
      <c r="A1988" s="140" t="s">
        <v>568</v>
      </c>
      <c r="B1988" s="139">
        <v>0.5</v>
      </c>
      <c r="C1988" s="140" t="s">
        <v>18</v>
      </c>
      <c r="D1988" s="140" t="s">
        <v>19</v>
      </c>
      <c r="E1988" s="139">
        <v>-5.5899999999999998E-2</v>
      </c>
      <c r="F1988" s="139">
        <v>-1.3291999999999999</v>
      </c>
      <c r="G1988" s="139">
        <v>-7.2130000000000002E-5</v>
      </c>
      <c r="H1988" s="139">
        <v>-2.214E-2</v>
      </c>
      <c r="I1988" s="139">
        <v>-4.0000000000000002E-4</v>
      </c>
      <c r="J1988" s="139">
        <v>-0.66776000000000002</v>
      </c>
      <c r="K1988" s="140" t="s">
        <v>569</v>
      </c>
      <c r="L1988" s="139">
        <v>0.5</v>
      </c>
    </row>
    <row r="1989" spans="1:12" ht="13.5" hidden="1" customHeight="1">
      <c r="A1989" s="140" t="s">
        <v>568</v>
      </c>
      <c r="B1989" s="139">
        <v>1</v>
      </c>
      <c r="C1989" s="140" t="s">
        <v>18</v>
      </c>
      <c r="D1989" s="140" t="s">
        <v>19</v>
      </c>
      <c r="E1989" s="139">
        <v>-5.5899999999999998E-2</v>
      </c>
      <c r="F1989" s="139">
        <v>-0.97270000000000001</v>
      </c>
      <c r="G1989" s="139">
        <v>-7.2130000000000002E-5</v>
      </c>
      <c r="H1989" s="139">
        <v>-2.214E-2</v>
      </c>
      <c r="I1989" s="139">
        <v>-3.6999999999999999E-4</v>
      </c>
      <c r="J1989" s="139">
        <v>-0.11014</v>
      </c>
      <c r="K1989" s="140" t="s">
        <v>569</v>
      </c>
      <c r="L1989" s="139">
        <v>1</v>
      </c>
    </row>
    <row r="1990" spans="1:12" ht="13.5" hidden="1" customHeight="1">
      <c r="A1990" s="140" t="s">
        <v>568</v>
      </c>
      <c r="B1990" s="139">
        <v>1.5</v>
      </c>
      <c r="C1990" s="140" t="s">
        <v>18</v>
      </c>
      <c r="D1990" s="140" t="s">
        <v>19</v>
      </c>
      <c r="E1990" s="139">
        <v>-5.5899999999999998E-2</v>
      </c>
      <c r="F1990" s="139">
        <v>-0.61619999999999997</v>
      </c>
      <c r="G1990" s="139">
        <v>-7.2130000000000002E-5</v>
      </c>
      <c r="H1990" s="139">
        <v>-2.214E-2</v>
      </c>
      <c r="I1990" s="139">
        <v>-3.4000000000000002E-4</v>
      </c>
      <c r="J1990" s="139">
        <v>0.15257000000000001</v>
      </c>
      <c r="K1990" s="140" t="s">
        <v>569</v>
      </c>
      <c r="L1990" s="139">
        <v>1.5</v>
      </c>
    </row>
    <row r="1991" spans="1:12" ht="13.5" hidden="1" customHeight="1">
      <c r="A1991" s="140" t="s">
        <v>568</v>
      </c>
      <c r="B1991" s="139">
        <v>2</v>
      </c>
      <c r="C1991" s="140" t="s">
        <v>18</v>
      </c>
      <c r="D1991" s="140" t="s">
        <v>19</v>
      </c>
      <c r="E1991" s="139">
        <v>-5.5899999999999998E-2</v>
      </c>
      <c r="F1991" s="139">
        <v>-0.25969999999999999</v>
      </c>
      <c r="G1991" s="139">
        <v>-7.2130000000000002E-5</v>
      </c>
      <c r="H1991" s="139">
        <v>-2.214E-2</v>
      </c>
      <c r="I1991" s="139">
        <v>-3.2000000000000003E-4</v>
      </c>
      <c r="J1991" s="139">
        <v>0.14502999999999999</v>
      </c>
      <c r="K1991" s="140" t="s">
        <v>569</v>
      </c>
      <c r="L1991" s="139">
        <v>2</v>
      </c>
    </row>
    <row r="1992" spans="1:12" ht="13.5" hidden="1" customHeight="1">
      <c r="A1992" s="140" t="s">
        <v>568</v>
      </c>
      <c r="B1992" s="139">
        <v>2.5</v>
      </c>
      <c r="C1992" s="140" t="s">
        <v>18</v>
      </c>
      <c r="D1992" s="140" t="s">
        <v>19</v>
      </c>
      <c r="E1992" s="139">
        <v>-5.5899999999999998E-2</v>
      </c>
      <c r="F1992" s="139">
        <v>9.6799999999999997E-2</v>
      </c>
      <c r="G1992" s="139">
        <v>-7.2130000000000002E-5</v>
      </c>
      <c r="H1992" s="139">
        <v>-2.214E-2</v>
      </c>
      <c r="I1992" s="139">
        <v>-2.9E-4</v>
      </c>
      <c r="J1992" s="139">
        <v>-0.17172999999999999</v>
      </c>
      <c r="K1992" s="140" t="s">
        <v>569</v>
      </c>
      <c r="L1992" s="139">
        <v>2.5</v>
      </c>
    </row>
    <row r="1993" spans="1:12" ht="13.5" hidden="1" customHeight="1">
      <c r="A1993" s="140" t="s">
        <v>568</v>
      </c>
      <c r="B1993" s="139">
        <v>3</v>
      </c>
      <c r="C1993" s="140" t="s">
        <v>18</v>
      </c>
      <c r="D1993" s="140" t="s">
        <v>19</v>
      </c>
      <c r="E1993" s="139">
        <v>-5.5899999999999998E-2</v>
      </c>
      <c r="F1993" s="139">
        <v>0.45329999999999998</v>
      </c>
      <c r="G1993" s="139">
        <v>-7.2130000000000002E-5</v>
      </c>
      <c r="H1993" s="139">
        <v>-2.214E-2</v>
      </c>
      <c r="I1993" s="139">
        <v>-2.7E-4</v>
      </c>
      <c r="J1993" s="139">
        <v>-0.68752000000000002</v>
      </c>
      <c r="K1993" s="140" t="s">
        <v>569</v>
      </c>
      <c r="L1993" s="139">
        <v>3</v>
      </c>
    </row>
    <row r="1994" spans="1:12" ht="13.5" hidden="1" customHeight="1">
      <c r="A1994" s="140" t="s">
        <v>568</v>
      </c>
      <c r="B1994" s="139">
        <v>3.5</v>
      </c>
      <c r="C1994" s="140" t="s">
        <v>18</v>
      </c>
      <c r="D1994" s="140" t="s">
        <v>19</v>
      </c>
      <c r="E1994" s="139">
        <v>-5.5899999999999998E-2</v>
      </c>
      <c r="F1994" s="139">
        <v>0.80979999999999996</v>
      </c>
      <c r="G1994" s="139">
        <v>-7.2130000000000002E-5</v>
      </c>
      <c r="H1994" s="139">
        <v>-2.214E-2</v>
      </c>
      <c r="I1994" s="139">
        <v>-3.1E-4</v>
      </c>
      <c r="J1994" s="139">
        <v>-1.3815599999999999</v>
      </c>
      <c r="K1994" s="140" t="s">
        <v>569</v>
      </c>
      <c r="L1994" s="139">
        <v>3.5</v>
      </c>
    </row>
    <row r="1995" spans="1:12" ht="13.5" hidden="1" customHeight="1">
      <c r="A1995" s="140" t="s">
        <v>568</v>
      </c>
      <c r="B1995" s="139">
        <v>4</v>
      </c>
      <c r="C1995" s="140" t="s">
        <v>18</v>
      </c>
      <c r="D1995" s="140" t="s">
        <v>19</v>
      </c>
      <c r="E1995" s="139">
        <v>-5.5899999999999998E-2</v>
      </c>
      <c r="F1995" s="139">
        <v>1.1662999999999999</v>
      </c>
      <c r="G1995" s="139">
        <v>-7.2130000000000002E-5</v>
      </c>
      <c r="H1995" s="139">
        <v>-2.214E-2</v>
      </c>
      <c r="I1995" s="139">
        <v>-3.5E-4</v>
      </c>
      <c r="J1995" s="139">
        <v>-2.2538499999999999</v>
      </c>
      <c r="K1995" s="140" t="s">
        <v>569</v>
      </c>
      <c r="L1995" s="139">
        <v>4</v>
      </c>
    </row>
    <row r="1996" spans="1:12" ht="13.5" hidden="1" customHeight="1">
      <c r="A1996" s="140" t="s">
        <v>570</v>
      </c>
      <c r="B1996" s="139">
        <v>0</v>
      </c>
      <c r="C1996" s="140" t="s">
        <v>18</v>
      </c>
      <c r="D1996" s="140" t="s">
        <v>19</v>
      </c>
      <c r="E1996" s="139">
        <v>4.9099999999999998E-2</v>
      </c>
      <c r="F1996" s="139">
        <v>-1.0844</v>
      </c>
      <c r="G1996" s="139">
        <v>9.3270000000000007E-5</v>
      </c>
      <c r="H1996" s="139">
        <v>2.0000000000000001E-4</v>
      </c>
      <c r="I1996" s="139">
        <v>4.2999999999999999E-4</v>
      </c>
      <c r="J1996" s="139">
        <v>0.11397</v>
      </c>
      <c r="K1996" s="140" t="s">
        <v>571</v>
      </c>
      <c r="L1996" s="139">
        <v>0</v>
      </c>
    </row>
    <row r="1997" spans="1:12" ht="13.5" hidden="1" customHeight="1">
      <c r="A1997" s="140" t="s">
        <v>570</v>
      </c>
      <c r="B1997" s="139">
        <v>0.5</v>
      </c>
      <c r="C1997" s="140" t="s">
        <v>18</v>
      </c>
      <c r="D1997" s="140" t="s">
        <v>19</v>
      </c>
      <c r="E1997" s="139">
        <v>4.9099999999999998E-2</v>
      </c>
      <c r="F1997" s="139">
        <v>-0.72789999999999999</v>
      </c>
      <c r="G1997" s="139">
        <v>9.3270000000000007E-5</v>
      </c>
      <c r="H1997" s="139">
        <v>2.0000000000000001E-4</v>
      </c>
      <c r="I1997" s="139">
        <v>4.0000000000000002E-4</v>
      </c>
      <c r="J1997" s="139">
        <v>0.56703000000000003</v>
      </c>
      <c r="K1997" s="140" t="s">
        <v>571</v>
      </c>
      <c r="L1997" s="139">
        <v>0.5</v>
      </c>
    </row>
    <row r="1998" spans="1:12" ht="13.5" hidden="1" customHeight="1">
      <c r="A1998" s="140" t="s">
        <v>570</v>
      </c>
      <c r="B1998" s="139">
        <v>1</v>
      </c>
      <c r="C1998" s="140" t="s">
        <v>18</v>
      </c>
      <c r="D1998" s="140" t="s">
        <v>19</v>
      </c>
      <c r="E1998" s="139">
        <v>4.9099999999999998E-2</v>
      </c>
      <c r="F1998" s="139">
        <v>-0.37140000000000001</v>
      </c>
      <c r="G1998" s="139">
        <v>9.3270000000000007E-5</v>
      </c>
      <c r="H1998" s="139">
        <v>2.0000000000000001E-4</v>
      </c>
      <c r="I1998" s="139">
        <v>3.8000000000000002E-4</v>
      </c>
      <c r="J1998" s="139">
        <v>0.84184999999999999</v>
      </c>
      <c r="K1998" s="140" t="s">
        <v>571</v>
      </c>
      <c r="L1998" s="139">
        <v>1</v>
      </c>
    </row>
    <row r="1999" spans="1:12" ht="13.5" hidden="1" customHeight="1">
      <c r="A1999" s="140" t="s">
        <v>570</v>
      </c>
      <c r="B1999" s="139">
        <v>1.5</v>
      </c>
      <c r="C1999" s="140" t="s">
        <v>18</v>
      </c>
      <c r="D1999" s="140" t="s">
        <v>19</v>
      </c>
      <c r="E1999" s="139">
        <v>4.9099999999999998E-2</v>
      </c>
      <c r="F1999" s="139">
        <v>-1.49E-2</v>
      </c>
      <c r="G1999" s="139">
        <v>9.3270000000000007E-5</v>
      </c>
      <c r="H1999" s="139">
        <v>2.0000000000000001E-4</v>
      </c>
      <c r="I1999" s="139">
        <v>3.5E-4</v>
      </c>
      <c r="J1999" s="139">
        <v>0.93840999999999997</v>
      </c>
      <c r="K1999" s="140" t="s">
        <v>571</v>
      </c>
      <c r="L1999" s="139">
        <v>1.5</v>
      </c>
    </row>
    <row r="2000" spans="1:12" ht="13.5" hidden="1" customHeight="1">
      <c r="A2000" s="140" t="s">
        <v>570</v>
      </c>
      <c r="B2000" s="139">
        <v>2</v>
      </c>
      <c r="C2000" s="140" t="s">
        <v>18</v>
      </c>
      <c r="D2000" s="140" t="s">
        <v>19</v>
      </c>
      <c r="E2000" s="139">
        <v>4.9099999999999998E-2</v>
      </c>
      <c r="F2000" s="139">
        <v>0.34160000000000001</v>
      </c>
      <c r="G2000" s="139">
        <v>9.3270000000000007E-5</v>
      </c>
      <c r="H2000" s="139">
        <v>2.0000000000000001E-4</v>
      </c>
      <c r="I2000" s="139">
        <v>3.2000000000000003E-4</v>
      </c>
      <c r="J2000" s="139">
        <v>0.85672000000000004</v>
      </c>
      <c r="K2000" s="140" t="s">
        <v>571</v>
      </c>
      <c r="L2000" s="139">
        <v>2</v>
      </c>
    </row>
    <row r="2001" spans="1:12" ht="13.5" hidden="1" customHeight="1">
      <c r="A2001" s="140" t="s">
        <v>570</v>
      </c>
      <c r="B2001" s="139">
        <v>2.5</v>
      </c>
      <c r="C2001" s="140" t="s">
        <v>18</v>
      </c>
      <c r="D2001" s="140" t="s">
        <v>19</v>
      </c>
      <c r="E2001" s="139">
        <v>4.9099999999999998E-2</v>
      </c>
      <c r="F2001" s="139">
        <v>0.69810000000000005</v>
      </c>
      <c r="G2001" s="139">
        <v>9.3270000000000007E-5</v>
      </c>
      <c r="H2001" s="139">
        <v>2.0000000000000001E-4</v>
      </c>
      <c r="I2001" s="139">
        <v>2.9999999999999997E-4</v>
      </c>
      <c r="J2001" s="139">
        <v>0.69857000000000002</v>
      </c>
      <c r="K2001" s="140" t="s">
        <v>571</v>
      </c>
      <c r="L2001" s="139">
        <v>2.5</v>
      </c>
    </row>
    <row r="2002" spans="1:12" ht="13.5" hidden="1" customHeight="1">
      <c r="A2002" s="140" t="s">
        <v>570</v>
      </c>
      <c r="B2002" s="139">
        <v>3</v>
      </c>
      <c r="C2002" s="140" t="s">
        <v>18</v>
      </c>
      <c r="D2002" s="140" t="s">
        <v>19</v>
      </c>
      <c r="E2002" s="139">
        <v>4.9099999999999998E-2</v>
      </c>
      <c r="F2002" s="139">
        <v>1.0546</v>
      </c>
      <c r="G2002" s="139">
        <v>9.3270000000000007E-5</v>
      </c>
      <c r="H2002" s="139">
        <v>2.0000000000000001E-4</v>
      </c>
      <c r="I2002" s="139">
        <v>2.7E-4</v>
      </c>
      <c r="J2002" s="139">
        <v>0.57708000000000004</v>
      </c>
      <c r="K2002" s="140" t="s">
        <v>571</v>
      </c>
      <c r="L2002" s="139">
        <v>3</v>
      </c>
    </row>
    <row r="2003" spans="1:12" ht="13.5" hidden="1" customHeight="1">
      <c r="A2003" s="140" t="s">
        <v>570</v>
      </c>
      <c r="B2003" s="139">
        <v>3.5</v>
      </c>
      <c r="C2003" s="140" t="s">
        <v>18</v>
      </c>
      <c r="D2003" s="140" t="s">
        <v>19</v>
      </c>
      <c r="E2003" s="139">
        <v>4.9099999999999998E-2</v>
      </c>
      <c r="F2003" s="139">
        <v>1.4111</v>
      </c>
      <c r="G2003" s="139">
        <v>9.3270000000000007E-5</v>
      </c>
      <c r="H2003" s="139">
        <v>2.0000000000000001E-4</v>
      </c>
      <c r="I2003" s="139">
        <v>2.7E-4</v>
      </c>
      <c r="J2003" s="139">
        <v>0.27734999999999999</v>
      </c>
      <c r="K2003" s="140" t="s">
        <v>571</v>
      </c>
      <c r="L2003" s="139">
        <v>3.5</v>
      </c>
    </row>
    <row r="2004" spans="1:12" ht="13.5" hidden="1" customHeight="1">
      <c r="A2004" s="140" t="s">
        <v>570</v>
      </c>
      <c r="B2004" s="139">
        <v>4</v>
      </c>
      <c r="C2004" s="140" t="s">
        <v>18</v>
      </c>
      <c r="D2004" s="140" t="s">
        <v>19</v>
      </c>
      <c r="E2004" s="139">
        <v>4.9099999999999998E-2</v>
      </c>
      <c r="F2004" s="139">
        <v>1.7676000000000001</v>
      </c>
      <c r="G2004" s="139">
        <v>9.3270000000000007E-5</v>
      </c>
      <c r="H2004" s="139">
        <v>2.0000000000000001E-4</v>
      </c>
      <c r="I2004" s="139">
        <v>3.1E-4</v>
      </c>
      <c r="J2004" s="139">
        <v>-0.20064000000000001</v>
      </c>
      <c r="K2004" s="140" t="s">
        <v>571</v>
      </c>
      <c r="L2004" s="139">
        <v>4</v>
      </c>
    </row>
    <row r="2005" spans="1:12" ht="13.5" hidden="1" customHeight="1">
      <c r="A2005" s="140" t="s">
        <v>570</v>
      </c>
      <c r="B2005" s="139">
        <v>0</v>
      </c>
      <c r="C2005" s="140" t="s">
        <v>18</v>
      </c>
      <c r="D2005" s="140" t="s">
        <v>19</v>
      </c>
      <c r="E2005" s="139">
        <v>-0.10879999999999999</v>
      </c>
      <c r="F2005" s="139">
        <v>-1.7178</v>
      </c>
      <c r="G2005" s="139">
        <v>-8.4110000000000006E-5</v>
      </c>
      <c r="H2005" s="139">
        <v>-3.2000000000000002E-3</v>
      </c>
      <c r="I2005" s="139">
        <v>-5.2790000000000001E-5</v>
      </c>
      <c r="J2005" s="139">
        <v>-1.37079</v>
      </c>
      <c r="K2005" s="140" t="s">
        <v>571</v>
      </c>
      <c r="L2005" s="139">
        <v>0</v>
      </c>
    </row>
    <row r="2006" spans="1:12" ht="13.5" hidden="1" customHeight="1">
      <c r="A2006" s="140" t="s">
        <v>570</v>
      </c>
      <c r="B2006" s="139">
        <v>0.5</v>
      </c>
      <c r="C2006" s="140" t="s">
        <v>18</v>
      </c>
      <c r="D2006" s="140" t="s">
        <v>19</v>
      </c>
      <c r="E2006" s="139">
        <v>-0.10879999999999999</v>
      </c>
      <c r="F2006" s="139">
        <v>-1.3613</v>
      </c>
      <c r="G2006" s="139">
        <v>-8.4110000000000006E-5</v>
      </c>
      <c r="H2006" s="139">
        <v>-3.2000000000000002E-3</v>
      </c>
      <c r="I2006" s="139">
        <v>-1.341E-5</v>
      </c>
      <c r="J2006" s="139">
        <v>-0.60204000000000002</v>
      </c>
      <c r="K2006" s="140" t="s">
        <v>571</v>
      </c>
      <c r="L2006" s="139">
        <v>0.5</v>
      </c>
    </row>
    <row r="2007" spans="1:12" ht="13.5" hidden="1" customHeight="1">
      <c r="A2007" s="140" t="s">
        <v>570</v>
      </c>
      <c r="B2007" s="139">
        <v>1</v>
      </c>
      <c r="C2007" s="140" t="s">
        <v>18</v>
      </c>
      <c r="D2007" s="140" t="s">
        <v>19</v>
      </c>
      <c r="E2007" s="139">
        <v>-0.10879999999999999</v>
      </c>
      <c r="F2007" s="139">
        <v>-1.0047999999999999</v>
      </c>
      <c r="G2007" s="139">
        <v>-8.4110000000000006E-5</v>
      </c>
      <c r="H2007" s="139">
        <v>-3.2000000000000002E-3</v>
      </c>
      <c r="I2007" s="139">
        <v>-4.9830000000000004E-6</v>
      </c>
      <c r="J2007" s="139">
        <v>-1.153E-2</v>
      </c>
      <c r="K2007" s="140" t="s">
        <v>571</v>
      </c>
      <c r="L2007" s="139">
        <v>1</v>
      </c>
    </row>
    <row r="2008" spans="1:12" ht="13.5" hidden="1" customHeight="1">
      <c r="A2008" s="140" t="s">
        <v>570</v>
      </c>
      <c r="B2008" s="139">
        <v>1.5</v>
      </c>
      <c r="C2008" s="140" t="s">
        <v>18</v>
      </c>
      <c r="D2008" s="140" t="s">
        <v>19</v>
      </c>
      <c r="E2008" s="139">
        <v>-0.10879999999999999</v>
      </c>
      <c r="F2008" s="139">
        <v>-0.64829999999999999</v>
      </c>
      <c r="G2008" s="139">
        <v>-8.4110000000000006E-5</v>
      </c>
      <c r="H2008" s="139">
        <v>-3.2000000000000002E-3</v>
      </c>
      <c r="I2008" s="139">
        <v>-7.2339999999999997E-6</v>
      </c>
      <c r="J2008" s="139">
        <v>0.40072000000000002</v>
      </c>
      <c r="K2008" s="140" t="s">
        <v>571</v>
      </c>
      <c r="L2008" s="139">
        <v>1.5</v>
      </c>
    </row>
    <row r="2009" spans="1:12" ht="13.5" hidden="1" customHeight="1">
      <c r="A2009" s="140" t="s">
        <v>570</v>
      </c>
      <c r="B2009" s="139">
        <v>2</v>
      </c>
      <c r="C2009" s="140" t="s">
        <v>18</v>
      </c>
      <c r="D2009" s="140" t="s">
        <v>19</v>
      </c>
      <c r="E2009" s="139">
        <v>-0.10879999999999999</v>
      </c>
      <c r="F2009" s="139">
        <v>-0.2918</v>
      </c>
      <c r="G2009" s="139">
        <v>-8.4110000000000006E-5</v>
      </c>
      <c r="H2009" s="139">
        <v>-3.2000000000000002E-3</v>
      </c>
      <c r="I2009" s="139">
        <v>-9.4860000000000003E-6</v>
      </c>
      <c r="J2009" s="139">
        <v>0.63368999999999998</v>
      </c>
      <c r="K2009" s="140" t="s">
        <v>571</v>
      </c>
      <c r="L2009" s="139">
        <v>2</v>
      </c>
    </row>
    <row r="2010" spans="1:12" ht="13.5" hidden="1" customHeight="1">
      <c r="A2010" s="140" t="s">
        <v>570</v>
      </c>
      <c r="B2010" s="139">
        <v>2.5</v>
      </c>
      <c r="C2010" s="140" t="s">
        <v>18</v>
      </c>
      <c r="D2010" s="140" t="s">
        <v>19</v>
      </c>
      <c r="E2010" s="139">
        <v>-0.10879999999999999</v>
      </c>
      <c r="F2010" s="139">
        <v>6.4699999999999994E-2</v>
      </c>
      <c r="G2010" s="139">
        <v>-8.4110000000000006E-5</v>
      </c>
      <c r="H2010" s="139">
        <v>-3.2000000000000002E-3</v>
      </c>
      <c r="I2010" s="139">
        <v>-1.1739999999999999E-5</v>
      </c>
      <c r="J2010" s="139">
        <v>0.59679000000000004</v>
      </c>
      <c r="K2010" s="140" t="s">
        <v>571</v>
      </c>
      <c r="L2010" s="139">
        <v>2.5</v>
      </c>
    </row>
    <row r="2011" spans="1:12" ht="13.5" hidden="1" customHeight="1">
      <c r="A2011" s="140" t="s">
        <v>570</v>
      </c>
      <c r="B2011" s="139">
        <v>3</v>
      </c>
      <c r="C2011" s="140" t="s">
        <v>18</v>
      </c>
      <c r="D2011" s="140" t="s">
        <v>19</v>
      </c>
      <c r="E2011" s="139">
        <v>-0.10879999999999999</v>
      </c>
      <c r="F2011" s="139">
        <v>0.42120000000000002</v>
      </c>
      <c r="G2011" s="139">
        <v>-8.4110000000000006E-5</v>
      </c>
      <c r="H2011" s="139">
        <v>-3.2000000000000002E-3</v>
      </c>
      <c r="I2011" s="139">
        <v>-2.1379999999999999E-5</v>
      </c>
      <c r="J2011" s="139">
        <v>0.15859999999999999</v>
      </c>
      <c r="K2011" s="140" t="s">
        <v>571</v>
      </c>
      <c r="L2011" s="139">
        <v>3</v>
      </c>
    </row>
    <row r="2012" spans="1:12" ht="13.5" hidden="1" customHeight="1">
      <c r="A2012" s="140" t="s">
        <v>570</v>
      </c>
      <c r="B2012" s="139">
        <v>3.5</v>
      </c>
      <c r="C2012" s="140" t="s">
        <v>18</v>
      </c>
      <c r="D2012" s="140" t="s">
        <v>19</v>
      </c>
      <c r="E2012" s="139">
        <v>-0.10879999999999999</v>
      </c>
      <c r="F2012" s="139">
        <v>0.77769999999999995</v>
      </c>
      <c r="G2012" s="139">
        <v>-8.4110000000000006E-5</v>
      </c>
      <c r="H2012" s="139">
        <v>-3.2000000000000002E-3</v>
      </c>
      <c r="I2012" s="139">
        <v>-6.1820000000000001E-5</v>
      </c>
      <c r="J2012" s="139">
        <v>-0.45784000000000002</v>
      </c>
      <c r="K2012" s="140" t="s">
        <v>571</v>
      </c>
      <c r="L2012" s="139">
        <v>3.5</v>
      </c>
    </row>
    <row r="2013" spans="1:12" ht="13.5" hidden="1" customHeight="1">
      <c r="A2013" s="140" t="s">
        <v>570</v>
      </c>
      <c r="B2013" s="139">
        <v>4</v>
      </c>
      <c r="C2013" s="140" t="s">
        <v>18</v>
      </c>
      <c r="D2013" s="140" t="s">
        <v>19</v>
      </c>
      <c r="E2013" s="139">
        <v>-0.10879999999999999</v>
      </c>
      <c r="F2013" s="139">
        <v>1.1342000000000001</v>
      </c>
      <c r="G2013" s="139">
        <v>-8.4110000000000006E-5</v>
      </c>
      <c r="H2013" s="139">
        <v>-3.2000000000000002E-3</v>
      </c>
      <c r="I2013" s="139">
        <v>-1E-4</v>
      </c>
      <c r="J2013" s="139">
        <v>-1.2525200000000001</v>
      </c>
      <c r="K2013" s="140" t="s">
        <v>571</v>
      </c>
      <c r="L2013" s="139">
        <v>4</v>
      </c>
    </row>
    <row r="2014" spans="1:12" ht="13.5" hidden="1" customHeight="1">
      <c r="A2014" s="140" t="s">
        <v>572</v>
      </c>
      <c r="B2014" s="139">
        <v>0</v>
      </c>
      <c r="C2014" s="140" t="s">
        <v>18</v>
      </c>
      <c r="D2014" s="140" t="s">
        <v>19</v>
      </c>
      <c r="E2014" s="139">
        <v>2.1600000000000001E-2</v>
      </c>
      <c r="F2014" s="139">
        <v>0.49419999999999997</v>
      </c>
      <c r="G2014" s="139">
        <v>5.4199999999999995E-4</v>
      </c>
      <c r="H2014" s="139">
        <v>2.2399999999999998E-3</v>
      </c>
      <c r="I2014" s="139">
        <v>3.6999999999999999E-4</v>
      </c>
      <c r="J2014" s="139">
        <v>0.10095999999999999</v>
      </c>
      <c r="K2014" s="140" t="s">
        <v>573</v>
      </c>
      <c r="L2014" s="139">
        <v>0</v>
      </c>
    </row>
    <row r="2015" spans="1:12" ht="13.5" hidden="1" customHeight="1">
      <c r="A2015" s="140" t="s">
        <v>572</v>
      </c>
      <c r="B2015" s="139">
        <v>0.5</v>
      </c>
      <c r="C2015" s="140" t="s">
        <v>18</v>
      </c>
      <c r="D2015" s="140" t="s">
        <v>19</v>
      </c>
      <c r="E2015" s="139">
        <v>2.1600000000000001E-2</v>
      </c>
      <c r="F2015" s="139">
        <v>0.49419999999999997</v>
      </c>
      <c r="G2015" s="139">
        <v>5.4199999999999995E-4</v>
      </c>
      <c r="H2015" s="139">
        <v>2.2399999999999998E-3</v>
      </c>
      <c r="I2015" s="139">
        <v>1.2999999999999999E-4</v>
      </c>
      <c r="J2015" s="139">
        <v>-0.10371</v>
      </c>
      <c r="K2015" s="140" t="s">
        <v>573</v>
      </c>
      <c r="L2015" s="139">
        <v>0.5</v>
      </c>
    </row>
    <row r="2016" spans="1:12" ht="13.5" hidden="1" customHeight="1">
      <c r="A2016" s="140" t="s">
        <v>572</v>
      </c>
      <c r="B2016" s="139">
        <v>1</v>
      </c>
      <c r="C2016" s="140" t="s">
        <v>18</v>
      </c>
      <c r="D2016" s="140" t="s">
        <v>19</v>
      </c>
      <c r="E2016" s="139">
        <v>2.1600000000000001E-2</v>
      </c>
      <c r="F2016" s="139">
        <v>0.49419999999999997</v>
      </c>
      <c r="G2016" s="139">
        <v>5.4199999999999995E-4</v>
      </c>
      <c r="H2016" s="139">
        <v>2.2399999999999998E-3</v>
      </c>
      <c r="I2016" s="139">
        <v>-5.8209999999999998E-6</v>
      </c>
      <c r="J2016" s="139">
        <v>-0.27334000000000003</v>
      </c>
      <c r="K2016" s="140" t="s">
        <v>573</v>
      </c>
      <c r="L2016" s="139">
        <v>1</v>
      </c>
    </row>
    <row r="2017" spans="1:12" ht="13.5" hidden="1" customHeight="1">
      <c r="A2017" s="140" t="s">
        <v>572</v>
      </c>
      <c r="B2017" s="139">
        <v>1.5</v>
      </c>
      <c r="C2017" s="140" t="s">
        <v>18</v>
      </c>
      <c r="D2017" s="140" t="s">
        <v>19</v>
      </c>
      <c r="E2017" s="139">
        <v>2.1600000000000001E-2</v>
      </c>
      <c r="F2017" s="139">
        <v>0.49419999999999997</v>
      </c>
      <c r="G2017" s="139">
        <v>5.4199999999999995E-4</v>
      </c>
      <c r="H2017" s="139">
        <v>2.2399999999999998E-3</v>
      </c>
      <c r="I2017" s="139">
        <v>1.2999999999999999E-4</v>
      </c>
      <c r="J2017" s="139">
        <v>-8.0110000000000001E-2</v>
      </c>
      <c r="K2017" s="140" t="s">
        <v>573</v>
      </c>
      <c r="L2017" s="139">
        <v>1.5</v>
      </c>
    </row>
    <row r="2018" spans="1:12" ht="13.5" hidden="1" customHeight="1">
      <c r="A2018" s="140" t="s">
        <v>572</v>
      </c>
      <c r="B2018" s="139">
        <v>2</v>
      </c>
      <c r="C2018" s="140" t="s">
        <v>18</v>
      </c>
      <c r="D2018" s="140" t="s">
        <v>19</v>
      </c>
      <c r="E2018" s="139">
        <v>2.1600000000000001E-2</v>
      </c>
      <c r="F2018" s="139">
        <v>0.49419999999999997</v>
      </c>
      <c r="G2018" s="139">
        <v>5.4199999999999995E-4</v>
      </c>
      <c r="H2018" s="139">
        <v>2.2399999999999998E-3</v>
      </c>
      <c r="I2018" s="139">
        <v>4.2000000000000002E-4</v>
      </c>
      <c r="J2018" s="139">
        <v>0.11325</v>
      </c>
      <c r="K2018" s="140" t="s">
        <v>573</v>
      </c>
      <c r="L2018" s="139">
        <v>2</v>
      </c>
    </row>
    <row r="2019" spans="1:12" ht="13.5" hidden="1" customHeight="1">
      <c r="A2019" s="140" t="s">
        <v>572</v>
      </c>
      <c r="B2019" s="139">
        <v>0</v>
      </c>
      <c r="C2019" s="140" t="s">
        <v>18</v>
      </c>
      <c r="D2019" s="140" t="s">
        <v>19</v>
      </c>
      <c r="E2019" s="139">
        <v>-5.3800000000000001E-2</v>
      </c>
      <c r="F2019" s="139">
        <v>-0.38669999999999999</v>
      </c>
      <c r="G2019" s="139">
        <v>-5.9489999999999999E-4</v>
      </c>
      <c r="H2019" s="139">
        <v>5.5000000000000003E-4</v>
      </c>
      <c r="I2019" s="139">
        <v>-8.1999999999999998E-4</v>
      </c>
      <c r="J2019" s="139">
        <v>-0.66020000000000001</v>
      </c>
      <c r="K2019" s="140" t="s">
        <v>573</v>
      </c>
      <c r="L2019" s="139">
        <v>0</v>
      </c>
    </row>
    <row r="2020" spans="1:12" ht="13.5" hidden="1" customHeight="1">
      <c r="A2020" s="140" t="s">
        <v>572</v>
      </c>
      <c r="B2020" s="139">
        <v>0.5</v>
      </c>
      <c r="C2020" s="140" t="s">
        <v>18</v>
      </c>
      <c r="D2020" s="140" t="s">
        <v>19</v>
      </c>
      <c r="E2020" s="139">
        <v>-5.3800000000000001E-2</v>
      </c>
      <c r="F2020" s="139">
        <v>-0.38669999999999999</v>
      </c>
      <c r="G2020" s="139">
        <v>-5.9489999999999999E-4</v>
      </c>
      <c r="H2020" s="139">
        <v>5.5000000000000003E-4</v>
      </c>
      <c r="I2020" s="139">
        <v>-5.2999999999999998E-4</v>
      </c>
      <c r="J2020" s="139">
        <v>-0.51202999999999999</v>
      </c>
      <c r="K2020" s="140" t="s">
        <v>573</v>
      </c>
      <c r="L2020" s="139">
        <v>0.5</v>
      </c>
    </row>
    <row r="2021" spans="1:12" ht="13.5" hidden="1" customHeight="1">
      <c r="A2021" s="140" t="s">
        <v>572</v>
      </c>
      <c r="B2021" s="139">
        <v>1</v>
      </c>
      <c r="C2021" s="140" t="s">
        <v>18</v>
      </c>
      <c r="D2021" s="140" t="s">
        <v>19</v>
      </c>
      <c r="E2021" s="139">
        <v>-5.3800000000000001E-2</v>
      </c>
      <c r="F2021" s="139">
        <v>-0.38669999999999999</v>
      </c>
      <c r="G2021" s="139">
        <v>-5.9489999999999999E-4</v>
      </c>
      <c r="H2021" s="139">
        <v>5.5000000000000003E-4</v>
      </c>
      <c r="I2021" s="139">
        <v>-6.2E-4</v>
      </c>
      <c r="J2021" s="139">
        <v>-0.40095999999999998</v>
      </c>
      <c r="K2021" s="140" t="s">
        <v>573</v>
      </c>
      <c r="L2021" s="139">
        <v>1</v>
      </c>
    </row>
    <row r="2022" spans="1:12" ht="13.5" hidden="1" customHeight="1">
      <c r="A2022" s="140" t="s">
        <v>572</v>
      </c>
      <c r="B2022" s="139">
        <v>1.5</v>
      </c>
      <c r="C2022" s="140" t="s">
        <v>18</v>
      </c>
      <c r="D2022" s="140" t="s">
        <v>19</v>
      </c>
      <c r="E2022" s="139">
        <v>-5.3800000000000001E-2</v>
      </c>
      <c r="F2022" s="139">
        <v>-0.38669999999999999</v>
      </c>
      <c r="G2022" s="139">
        <v>-5.9489999999999999E-4</v>
      </c>
      <c r="H2022" s="139">
        <v>5.5000000000000003E-4</v>
      </c>
      <c r="I2022" s="139">
        <v>-7.9000000000000001E-4</v>
      </c>
      <c r="J2022" s="139">
        <v>-0.64573999999999998</v>
      </c>
      <c r="K2022" s="140" t="s">
        <v>573</v>
      </c>
      <c r="L2022" s="139">
        <v>1.5</v>
      </c>
    </row>
    <row r="2023" spans="1:12" ht="13.5" hidden="1" customHeight="1">
      <c r="A2023" s="140" t="s">
        <v>572</v>
      </c>
      <c r="B2023" s="139">
        <v>2</v>
      </c>
      <c r="C2023" s="140" t="s">
        <v>18</v>
      </c>
      <c r="D2023" s="140" t="s">
        <v>19</v>
      </c>
      <c r="E2023" s="139">
        <v>-5.3800000000000001E-2</v>
      </c>
      <c r="F2023" s="139">
        <v>-0.38669999999999999</v>
      </c>
      <c r="G2023" s="139">
        <v>-5.9489999999999999E-4</v>
      </c>
      <c r="H2023" s="139">
        <v>5.5000000000000003E-4</v>
      </c>
      <c r="I2023" s="139">
        <v>-9.7000000000000005E-4</v>
      </c>
      <c r="J2023" s="139">
        <v>-0.89051000000000002</v>
      </c>
      <c r="K2023" s="140" t="s">
        <v>573</v>
      </c>
      <c r="L2023" s="139">
        <v>2</v>
      </c>
    </row>
    <row r="2024" spans="1:12" ht="13.5" hidden="1" customHeight="1">
      <c r="A2024" s="140" t="s">
        <v>574</v>
      </c>
      <c r="B2024" s="139">
        <v>0</v>
      </c>
      <c r="C2024" s="140" t="s">
        <v>18</v>
      </c>
      <c r="D2024" s="140" t="s">
        <v>19</v>
      </c>
      <c r="E2024" s="139">
        <v>4.9799999999999997E-2</v>
      </c>
      <c r="F2024" s="139">
        <v>-0.92989999999999995</v>
      </c>
      <c r="G2024" s="139">
        <v>7.3109999999999996E-5</v>
      </c>
      <c r="H2024" s="139">
        <v>2.1930000000000002E-2</v>
      </c>
      <c r="I2024" s="139">
        <v>4.2999999999999999E-4</v>
      </c>
      <c r="J2024" s="139">
        <v>-0.26612999999999998</v>
      </c>
      <c r="K2024" s="140" t="s">
        <v>575</v>
      </c>
      <c r="L2024" s="139">
        <v>0</v>
      </c>
    </row>
    <row r="2025" spans="1:12" ht="13.5" hidden="1" customHeight="1">
      <c r="A2025" s="140" t="s">
        <v>574</v>
      </c>
      <c r="B2025" s="139">
        <v>0.5</v>
      </c>
      <c r="C2025" s="140" t="s">
        <v>18</v>
      </c>
      <c r="D2025" s="140" t="s">
        <v>19</v>
      </c>
      <c r="E2025" s="139">
        <v>4.9799999999999997E-2</v>
      </c>
      <c r="F2025" s="139">
        <v>-0.57340000000000002</v>
      </c>
      <c r="G2025" s="139">
        <v>7.3109999999999996E-5</v>
      </c>
      <c r="H2025" s="139">
        <v>2.1930000000000002E-2</v>
      </c>
      <c r="I2025" s="139">
        <v>4.0000000000000002E-4</v>
      </c>
      <c r="J2025" s="139">
        <v>0.10968</v>
      </c>
      <c r="K2025" s="140" t="s">
        <v>575</v>
      </c>
      <c r="L2025" s="139">
        <v>0.5</v>
      </c>
    </row>
    <row r="2026" spans="1:12" ht="13.5" hidden="1" customHeight="1">
      <c r="A2026" s="140" t="s">
        <v>574</v>
      </c>
      <c r="B2026" s="139">
        <v>1</v>
      </c>
      <c r="C2026" s="140" t="s">
        <v>18</v>
      </c>
      <c r="D2026" s="140" t="s">
        <v>19</v>
      </c>
      <c r="E2026" s="139">
        <v>4.9799999999999997E-2</v>
      </c>
      <c r="F2026" s="139">
        <v>-0.21690000000000001</v>
      </c>
      <c r="G2026" s="139">
        <v>7.3109999999999996E-5</v>
      </c>
      <c r="H2026" s="139">
        <v>2.1930000000000002E-2</v>
      </c>
      <c r="I2026" s="139">
        <v>3.6999999999999999E-4</v>
      </c>
      <c r="J2026" s="139">
        <v>0.34420000000000001</v>
      </c>
      <c r="K2026" s="140" t="s">
        <v>575</v>
      </c>
      <c r="L2026" s="139">
        <v>1</v>
      </c>
    </row>
    <row r="2027" spans="1:12" ht="13.5" hidden="1" customHeight="1">
      <c r="A2027" s="140" t="s">
        <v>574</v>
      </c>
      <c r="B2027" s="139">
        <v>1.5</v>
      </c>
      <c r="C2027" s="140" t="s">
        <v>18</v>
      </c>
      <c r="D2027" s="140" t="s">
        <v>19</v>
      </c>
      <c r="E2027" s="139">
        <v>4.9799999999999997E-2</v>
      </c>
      <c r="F2027" s="139">
        <v>0.1396</v>
      </c>
      <c r="G2027" s="139">
        <v>7.3109999999999996E-5</v>
      </c>
      <c r="H2027" s="139">
        <v>2.1930000000000002E-2</v>
      </c>
      <c r="I2027" s="139">
        <v>3.4000000000000002E-4</v>
      </c>
      <c r="J2027" s="139">
        <v>0.48581999999999997</v>
      </c>
      <c r="K2027" s="140" t="s">
        <v>575</v>
      </c>
      <c r="L2027" s="139">
        <v>1.5</v>
      </c>
    </row>
    <row r="2028" spans="1:12" ht="13.5" hidden="1" customHeight="1">
      <c r="A2028" s="140" t="s">
        <v>574</v>
      </c>
      <c r="B2028" s="139">
        <v>2</v>
      </c>
      <c r="C2028" s="140" t="s">
        <v>18</v>
      </c>
      <c r="D2028" s="140" t="s">
        <v>19</v>
      </c>
      <c r="E2028" s="139">
        <v>4.9799999999999997E-2</v>
      </c>
      <c r="F2028" s="139">
        <v>0.49609999999999999</v>
      </c>
      <c r="G2028" s="139">
        <v>7.3109999999999996E-5</v>
      </c>
      <c r="H2028" s="139">
        <v>2.1930000000000002E-2</v>
      </c>
      <c r="I2028" s="139">
        <v>3.1E-4</v>
      </c>
      <c r="J2028" s="139">
        <v>0.52578000000000003</v>
      </c>
      <c r="K2028" s="140" t="s">
        <v>575</v>
      </c>
      <c r="L2028" s="139">
        <v>2</v>
      </c>
    </row>
    <row r="2029" spans="1:12" ht="13.5" hidden="1" customHeight="1">
      <c r="A2029" s="140" t="s">
        <v>574</v>
      </c>
      <c r="B2029" s="139">
        <v>2.5</v>
      </c>
      <c r="C2029" s="140" t="s">
        <v>18</v>
      </c>
      <c r="D2029" s="140" t="s">
        <v>19</v>
      </c>
      <c r="E2029" s="139">
        <v>4.9799999999999997E-2</v>
      </c>
      <c r="F2029" s="139">
        <v>0.85260000000000002</v>
      </c>
      <c r="G2029" s="139">
        <v>7.3109999999999996E-5</v>
      </c>
      <c r="H2029" s="139">
        <v>2.1930000000000002E-2</v>
      </c>
      <c r="I2029" s="139">
        <v>2.7999999999999998E-4</v>
      </c>
      <c r="J2029" s="139">
        <v>0.56689999999999996</v>
      </c>
      <c r="K2029" s="140" t="s">
        <v>575</v>
      </c>
      <c r="L2029" s="139">
        <v>2.5</v>
      </c>
    </row>
    <row r="2030" spans="1:12" ht="13.5" hidden="1" customHeight="1">
      <c r="A2030" s="140" t="s">
        <v>574</v>
      </c>
      <c r="B2030" s="139">
        <v>3</v>
      </c>
      <c r="C2030" s="140" t="s">
        <v>18</v>
      </c>
      <c r="D2030" s="140" t="s">
        <v>19</v>
      </c>
      <c r="E2030" s="139">
        <v>4.9799999999999997E-2</v>
      </c>
      <c r="F2030" s="139">
        <v>1.2091000000000001</v>
      </c>
      <c r="G2030" s="139">
        <v>7.3109999999999996E-5</v>
      </c>
      <c r="H2030" s="139">
        <v>2.1930000000000002E-2</v>
      </c>
      <c r="I2030" s="139">
        <v>2.7E-4</v>
      </c>
      <c r="J2030" s="139">
        <v>0.42975999999999998</v>
      </c>
      <c r="K2030" s="140" t="s">
        <v>575</v>
      </c>
      <c r="L2030" s="139">
        <v>3</v>
      </c>
    </row>
    <row r="2031" spans="1:12" ht="13.5" hidden="1" customHeight="1">
      <c r="A2031" s="140" t="s">
        <v>574</v>
      </c>
      <c r="B2031" s="139">
        <v>3.5</v>
      </c>
      <c r="C2031" s="140" t="s">
        <v>18</v>
      </c>
      <c r="D2031" s="140" t="s">
        <v>19</v>
      </c>
      <c r="E2031" s="139">
        <v>4.9799999999999997E-2</v>
      </c>
      <c r="F2031" s="139">
        <v>1.5656000000000001</v>
      </c>
      <c r="G2031" s="139">
        <v>7.3109999999999996E-5</v>
      </c>
      <c r="H2031" s="139">
        <v>2.1930000000000002E-2</v>
      </c>
      <c r="I2031" s="139">
        <v>3.1E-4</v>
      </c>
      <c r="J2031" s="139">
        <v>0.11438</v>
      </c>
      <c r="K2031" s="140" t="s">
        <v>575</v>
      </c>
      <c r="L2031" s="139">
        <v>3.5</v>
      </c>
    </row>
    <row r="2032" spans="1:12" ht="13.5" hidden="1" customHeight="1">
      <c r="A2032" s="140" t="s">
        <v>574</v>
      </c>
      <c r="B2032" s="139">
        <v>4</v>
      </c>
      <c r="C2032" s="140" t="s">
        <v>18</v>
      </c>
      <c r="D2032" s="140" t="s">
        <v>19</v>
      </c>
      <c r="E2032" s="139">
        <v>4.9799999999999997E-2</v>
      </c>
      <c r="F2032" s="139">
        <v>1.9220999999999999</v>
      </c>
      <c r="G2032" s="139">
        <v>7.3109999999999996E-5</v>
      </c>
      <c r="H2032" s="139">
        <v>2.1930000000000002E-2</v>
      </c>
      <c r="I2032" s="139">
        <v>3.4000000000000002E-4</v>
      </c>
      <c r="J2032" s="139">
        <v>-0.37924999999999998</v>
      </c>
      <c r="K2032" s="140" t="s">
        <v>575</v>
      </c>
      <c r="L2032" s="139">
        <v>4</v>
      </c>
    </row>
    <row r="2033" spans="1:12" ht="13.5" hidden="1" customHeight="1">
      <c r="A2033" s="140" t="s">
        <v>574</v>
      </c>
      <c r="B2033" s="139">
        <v>0</v>
      </c>
      <c r="C2033" s="140" t="s">
        <v>18</v>
      </c>
      <c r="D2033" s="140" t="s">
        <v>19</v>
      </c>
      <c r="E2033" s="139">
        <v>-5.74E-2</v>
      </c>
      <c r="F2033" s="139">
        <v>-1.6865000000000001</v>
      </c>
      <c r="G2033" s="139">
        <v>-7.0630000000000006E-5</v>
      </c>
      <c r="H2033" s="139">
        <v>-4.1900000000000001E-3</v>
      </c>
      <c r="I2033" s="139">
        <v>4.8530000000000004E-7</v>
      </c>
      <c r="J2033" s="139">
        <v>-1.42119</v>
      </c>
      <c r="K2033" s="140" t="s">
        <v>575</v>
      </c>
      <c r="L2033" s="139">
        <v>0</v>
      </c>
    </row>
    <row r="2034" spans="1:12" ht="13.5" hidden="1" customHeight="1">
      <c r="A2034" s="140" t="s">
        <v>574</v>
      </c>
      <c r="B2034" s="139">
        <v>0.5</v>
      </c>
      <c r="C2034" s="140" t="s">
        <v>18</v>
      </c>
      <c r="D2034" s="140" t="s">
        <v>19</v>
      </c>
      <c r="E2034" s="139">
        <v>-5.74E-2</v>
      </c>
      <c r="F2034" s="139">
        <v>-1.33</v>
      </c>
      <c r="G2034" s="139">
        <v>-7.0630000000000006E-5</v>
      </c>
      <c r="H2034" s="139">
        <v>-4.1900000000000001E-3</v>
      </c>
      <c r="I2034" s="139">
        <v>1.0979999999999999E-6</v>
      </c>
      <c r="J2034" s="139">
        <v>-0.66707000000000005</v>
      </c>
      <c r="K2034" s="140" t="s">
        <v>575</v>
      </c>
      <c r="L2034" s="139">
        <v>0.5</v>
      </c>
    </row>
    <row r="2035" spans="1:12" ht="13.5" hidden="1" customHeight="1">
      <c r="A2035" s="140" t="s">
        <v>574</v>
      </c>
      <c r="B2035" s="139">
        <v>1</v>
      </c>
      <c r="C2035" s="140" t="s">
        <v>18</v>
      </c>
      <c r="D2035" s="140" t="s">
        <v>19</v>
      </c>
      <c r="E2035" s="139">
        <v>-5.74E-2</v>
      </c>
      <c r="F2035" s="139">
        <v>-0.97350000000000003</v>
      </c>
      <c r="G2035" s="139">
        <v>-7.0630000000000006E-5</v>
      </c>
      <c r="H2035" s="139">
        <v>-4.1900000000000001E-3</v>
      </c>
      <c r="I2035" s="139">
        <v>1.7099999999999999E-6</v>
      </c>
      <c r="J2035" s="139">
        <v>-0.10896</v>
      </c>
      <c r="K2035" s="140" t="s">
        <v>575</v>
      </c>
      <c r="L2035" s="139">
        <v>1</v>
      </c>
    </row>
    <row r="2036" spans="1:12" ht="13.5" hidden="1" customHeight="1">
      <c r="A2036" s="140" t="s">
        <v>574</v>
      </c>
      <c r="B2036" s="139">
        <v>1.5</v>
      </c>
      <c r="C2036" s="140" t="s">
        <v>18</v>
      </c>
      <c r="D2036" s="140" t="s">
        <v>19</v>
      </c>
      <c r="E2036" s="139">
        <v>-5.74E-2</v>
      </c>
      <c r="F2036" s="139">
        <v>-0.61699999999999999</v>
      </c>
      <c r="G2036" s="139">
        <v>-7.0630000000000006E-5</v>
      </c>
      <c r="H2036" s="139">
        <v>-4.1900000000000001E-3</v>
      </c>
      <c r="I2036" s="139">
        <v>2.322E-6</v>
      </c>
      <c r="J2036" s="139">
        <v>0.154</v>
      </c>
      <c r="K2036" s="140" t="s">
        <v>575</v>
      </c>
      <c r="L2036" s="139">
        <v>1.5</v>
      </c>
    </row>
    <row r="2037" spans="1:12" ht="13.5" hidden="1" customHeight="1">
      <c r="A2037" s="140" t="s">
        <v>574</v>
      </c>
      <c r="B2037" s="139">
        <v>2</v>
      </c>
      <c r="C2037" s="140" t="s">
        <v>18</v>
      </c>
      <c r="D2037" s="140" t="s">
        <v>19</v>
      </c>
      <c r="E2037" s="139">
        <v>-5.74E-2</v>
      </c>
      <c r="F2037" s="139">
        <v>-0.26050000000000001</v>
      </c>
      <c r="G2037" s="139">
        <v>-7.0630000000000006E-5</v>
      </c>
      <c r="H2037" s="139">
        <v>-4.1900000000000001E-3</v>
      </c>
      <c r="I2037" s="139">
        <v>-2.6339999999999999E-5</v>
      </c>
      <c r="J2037" s="139">
        <v>0.14682000000000001</v>
      </c>
      <c r="K2037" s="140" t="s">
        <v>575</v>
      </c>
      <c r="L2037" s="139">
        <v>2</v>
      </c>
    </row>
    <row r="2038" spans="1:12" ht="13.5" hidden="1" customHeight="1">
      <c r="A2038" s="140" t="s">
        <v>574</v>
      </c>
      <c r="B2038" s="139">
        <v>2.5</v>
      </c>
      <c r="C2038" s="140" t="s">
        <v>18</v>
      </c>
      <c r="D2038" s="140" t="s">
        <v>19</v>
      </c>
      <c r="E2038" s="139">
        <v>-5.74E-2</v>
      </c>
      <c r="F2038" s="139">
        <v>9.6000000000000002E-2</v>
      </c>
      <c r="G2038" s="139">
        <v>-7.0630000000000006E-5</v>
      </c>
      <c r="H2038" s="139">
        <v>-4.1900000000000001E-3</v>
      </c>
      <c r="I2038" s="139">
        <v>-5.719E-5</v>
      </c>
      <c r="J2038" s="139">
        <v>-0.16958999999999999</v>
      </c>
      <c r="K2038" s="140" t="s">
        <v>575</v>
      </c>
      <c r="L2038" s="139">
        <v>2.5</v>
      </c>
    </row>
    <row r="2039" spans="1:12" ht="13.5" hidden="1" customHeight="1">
      <c r="A2039" s="140" t="s">
        <v>574</v>
      </c>
      <c r="B2039" s="139">
        <v>3</v>
      </c>
      <c r="C2039" s="140" t="s">
        <v>18</v>
      </c>
      <c r="D2039" s="140" t="s">
        <v>19</v>
      </c>
      <c r="E2039" s="139">
        <v>-5.74E-2</v>
      </c>
      <c r="F2039" s="139">
        <v>0.45250000000000001</v>
      </c>
      <c r="G2039" s="139">
        <v>-7.0630000000000006E-5</v>
      </c>
      <c r="H2039" s="139">
        <v>-4.1900000000000001E-3</v>
      </c>
      <c r="I2039" s="139">
        <v>-8.8040000000000004E-5</v>
      </c>
      <c r="J2039" s="139">
        <v>-0.68503000000000003</v>
      </c>
      <c r="K2039" s="140" t="s">
        <v>575</v>
      </c>
      <c r="L2039" s="139">
        <v>3</v>
      </c>
    </row>
    <row r="2040" spans="1:12" ht="13.5" hidden="1" customHeight="1">
      <c r="A2040" s="140" t="s">
        <v>574</v>
      </c>
      <c r="B2040" s="139">
        <v>3.5</v>
      </c>
      <c r="C2040" s="140" t="s">
        <v>18</v>
      </c>
      <c r="D2040" s="140" t="s">
        <v>19</v>
      </c>
      <c r="E2040" s="139">
        <v>-5.74E-2</v>
      </c>
      <c r="F2040" s="139">
        <v>0.80900000000000005</v>
      </c>
      <c r="G2040" s="139">
        <v>-7.0630000000000006E-5</v>
      </c>
      <c r="H2040" s="139">
        <v>-4.1900000000000001E-3</v>
      </c>
      <c r="I2040" s="139">
        <v>-1.2E-4</v>
      </c>
      <c r="J2040" s="139">
        <v>-1.3787199999999999</v>
      </c>
      <c r="K2040" s="140" t="s">
        <v>575</v>
      </c>
      <c r="L2040" s="139">
        <v>3.5</v>
      </c>
    </row>
    <row r="2041" spans="1:12" ht="13.5" hidden="1" customHeight="1">
      <c r="A2041" s="140" t="s">
        <v>574</v>
      </c>
      <c r="B2041" s="139">
        <v>4</v>
      </c>
      <c r="C2041" s="140" t="s">
        <v>18</v>
      </c>
      <c r="D2041" s="140" t="s">
        <v>19</v>
      </c>
      <c r="E2041" s="139">
        <v>-5.74E-2</v>
      </c>
      <c r="F2041" s="139">
        <v>1.1655</v>
      </c>
      <c r="G2041" s="139">
        <v>-7.0630000000000006E-5</v>
      </c>
      <c r="H2041" s="139">
        <v>-4.1900000000000001E-3</v>
      </c>
      <c r="I2041" s="139">
        <v>-1.4999999999999999E-4</v>
      </c>
      <c r="J2041" s="139">
        <v>-2.2506599999999999</v>
      </c>
      <c r="K2041" s="140" t="s">
        <v>575</v>
      </c>
      <c r="L2041" s="139">
        <v>4</v>
      </c>
    </row>
    <row r="2042" spans="1:12" ht="13.5" hidden="1" customHeight="1">
      <c r="A2042" s="140" t="s">
        <v>576</v>
      </c>
      <c r="B2042" s="139">
        <v>0</v>
      </c>
      <c r="C2042" s="140" t="s">
        <v>18</v>
      </c>
      <c r="D2042" s="140" t="s">
        <v>19</v>
      </c>
      <c r="E2042" s="139">
        <v>5.7599999999999998E-2</v>
      </c>
      <c r="F2042" s="139">
        <v>-1.0566</v>
      </c>
      <c r="G2042" s="139">
        <v>8.7680000000000001E-5</v>
      </c>
      <c r="H2042" s="139">
        <v>5.3839999999999999E-2</v>
      </c>
      <c r="I2042" s="139">
        <v>7.0370000000000006E-5</v>
      </c>
      <c r="J2042" s="139">
        <v>0.13933000000000001</v>
      </c>
      <c r="K2042" s="140" t="s">
        <v>577</v>
      </c>
      <c r="L2042" s="139">
        <v>0</v>
      </c>
    </row>
    <row r="2043" spans="1:12" ht="13.5" hidden="1" customHeight="1">
      <c r="A2043" s="140" t="s">
        <v>576</v>
      </c>
      <c r="B2043" s="139">
        <v>0.5</v>
      </c>
      <c r="C2043" s="140" t="s">
        <v>18</v>
      </c>
      <c r="D2043" s="140" t="s">
        <v>19</v>
      </c>
      <c r="E2043" s="139">
        <v>5.7599999999999998E-2</v>
      </c>
      <c r="F2043" s="139">
        <v>-0.70009999999999994</v>
      </c>
      <c r="G2043" s="139">
        <v>8.7680000000000001E-5</v>
      </c>
      <c r="H2043" s="139">
        <v>5.3839999999999999E-2</v>
      </c>
      <c r="I2043" s="139">
        <v>4.8090000000000002E-5</v>
      </c>
      <c r="J2043" s="139">
        <v>0.57850999999999997</v>
      </c>
      <c r="K2043" s="140" t="s">
        <v>577</v>
      </c>
      <c r="L2043" s="139">
        <v>0.5</v>
      </c>
    </row>
    <row r="2044" spans="1:12" ht="13.5" hidden="1" customHeight="1">
      <c r="A2044" s="140" t="s">
        <v>576</v>
      </c>
      <c r="B2044" s="139">
        <v>1</v>
      </c>
      <c r="C2044" s="140" t="s">
        <v>18</v>
      </c>
      <c r="D2044" s="140" t="s">
        <v>19</v>
      </c>
      <c r="E2044" s="139">
        <v>5.7599999999999998E-2</v>
      </c>
      <c r="F2044" s="139">
        <v>-0.34360000000000002</v>
      </c>
      <c r="G2044" s="139">
        <v>8.7680000000000001E-5</v>
      </c>
      <c r="H2044" s="139">
        <v>5.3839999999999999E-2</v>
      </c>
      <c r="I2044" s="139">
        <v>2.5809999999999999E-5</v>
      </c>
      <c r="J2044" s="139">
        <v>0.83943000000000001</v>
      </c>
      <c r="K2044" s="140" t="s">
        <v>577</v>
      </c>
      <c r="L2044" s="139">
        <v>1</v>
      </c>
    </row>
    <row r="2045" spans="1:12" ht="13.5" hidden="1" customHeight="1">
      <c r="A2045" s="140" t="s">
        <v>576</v>
      </c>
      <c r="B2045" s="139">
        <v>1.5</v>
      </c>
      <c r="C2045" s="140" t="s">
        <v>18</v>
      </c>
      <c r="D2045" s="140" t="s">
        <v>19</v>
      </c>
      <c r="E2045" s="139">
        <v>5.7599999999999998E-2</v>
      </c>
      <c r="F2045" s="139">
        <v>1.29E-2</v>
      </c>
      <c r="G2045" s="139">
        <v>8.7680000000000001E-5</v>
      </c>
      <c r="H2045" s="139">
        <v>5.3839999999999999E-2</v>
      </c>
      <c r="I2045" s="139">
        <v>9.5910000000000002E-6</v>
      </c>
      <c r="J2045" s="139">
        <v>0.92210999999999999</v>
      </c>
      <c r="K2045" s="140" t="s">
        <v>577</v>
      </c>
      <c r="L2045" s="139">
        <v>1.5</v>
      </c>
    </row>
    <row r="2046" spans="1:12" ht="13.5" hidden="1" customHeight="1">
      <c r="A2046" s="140" t="s">
        <v>576</v>
      </c>
      <c r="B2046" s="139">
        <v>2</v>
      </c>
      <c r="C2046" s="140" t="s">
        <v>18</v>
      </c>
      <c r="D2046" s="140" t="s">
        <v>19</v>
      </c>
      <c r="E2046" s="139">
        <v>5.7599999999999998E-2</v>
      </c>
      <c r="F2046" s="139">
        <v>0.36940000000000001</v>
      </c>
      <c r="G2046" s="139">
        <v>8.7680000000000001E-5</v>
      </c>
      <c r="H2046" s="139">
        <v>5.3839999999999999E-2</v>
      </c>
      <c r="I2046" s="139">
        <v>-1.55E-7</v>
      </c>
      <c r="J2046" s="139">
        <v>0.82652999999999999</v>
      </c>
      <c r="K2046" s="140" t="s">
        <v>577</v>
      </c>
      <c r="L2046" s="139">
        <v>2</v>
      </c>
    </row>
    <row r="2047" spans="1:12" ht="13.5" hidden="1" customHeight="1">
      <c r="A2047" s="140" t="s">
        <v>576</v>
      </c>
      <c r="B2047" s="139">
        <v>2.5</v>
      </c>
      <c r="C2047" s="140" t="s">
        <v>18</v>
      </c>
      <c r="D2047" s="140" t="s">
        <v>19</v>
      </c>
      <c r="E2047" s="139">
        <v>5.7599999999999998E-2</v>
      </c>
      <c r="F2047" s="139">
        <v>0.72589999999999999</v>
      </c>
      <c r="G2047" s="139">
        <v>8.7680000000000001E-5</v>
      </c>
      <c r="H2047" s="139">
        <v>5.3839999999999999E-2</v>
      </c>
      <c r="I2047" s="139">
        <v>-9.9010000000000006E-6</v>
      </c>
      <c r="J2047" s="139">
        <v>0.63873999999999997</v>
      </c>
      <c r="K2047" s="140" t="s">
        <v>577</v>
      </c>
      <c r="L2047" s="139">
        <v>2.5</v>
      </c>
    </row>
    <row r="2048" spans="1:12" ht="13.5" hidden="1" customHeight="1">
      <c r="A2048" s="140" t="s">
        <v>576</v>
      </c>
      <c r="B2048" s="139">
        <v>3</v>
      </c>
      <c r="C2048" s="140" t="s">
        <v>18</v>
      </c>
      <c r="D2048" s="140" t="s">
        <v>19</v>
      </c>
      <c r="E2048" s="139">
        <v>5.7599999999999998E-2</v>
      </c>
      <c r="F2048" s="139">
        <v>1.0824</v>
      </c>
      <c r="G2048" s="139">
        <v>8.7680000000000001E-5</v>
      </c>
      <c r="H2048" s="139">
        <v>5.3839999999999999E-2</v>
      </c>
      <c r="I2048" s="139">
        <v>-1.965E-5</v>
      </c>
      <c r="J2048" s="139">
        <v>0.51166</v>
      </c>
      <c r="K2048" s="140" t="s">
        <v>577</v>
      </c>
      <c r="L2048" s="139">
        <v>3</v>
      </c>
    </row>
    <row r="2049" spans="1:12" ht="13.5" hidden="1" customHeight="1">
      <c r="A2049" s="140" t="s">
        <v>576</v>
      </c>
      <c r="B2049" s="139">
        <v>3.5</v>
      </c>
      <c r="C2049" s="140" t="s">
        <v>18</v>
      </c>
      <c r="D2049" s="140" t="s">
        <v>19</v>
      </c>
      <c r="E2049" s="139">
        <v>5.7599999999999998E-2</v>
      </c>
      <c r="F2049" s="139">
        <v>1.4389000000000001</v>
      </c>
      <c r="G2049" s="139">
        <v>8.7680000000000001E-5</v>
      </c>
      <c r="H2049" s="139">
        <v>5.3839999999999999E-2</v>
      </c>
      <c r="I2049" s="139">
        <v>-2.9390000000000002E-5</v>
      </c>
      <c r="J2049" s="139">
        <v>0.20634</v>
      </c>
      <c r="K2049" s="140" t="s">
        <v>577</v>
      </c>
      <c r="L2049" s="139">
        <v>3.5</v>
      </c>
    </row>
    <row r="2050" spans="1:12" ht="13.5" hidden="1" customHeight="1">
      <c r="A2050" s="140" t="s">
        <v>576</v>
      </c>
      <c r="B2050" s="139">
        <v>4</v>
      </c>
      <c r="C2050" s="140" t="s">
        <v>18</v>
      </c>
      <c r="D2050" s="140" t="s">
        <v>19</v>
      </c>
      <c r="E2050" s="139">
        <v>5.7599999999999998E-2</v>
      </c>
      <c r="F2050" s="139">
        <v>1.7954000000000001</v>
      </c>
      <c r="G2050" s="139">
        <v>8.7680000000000001E-5</v>
      </c>
      <c r="H2050" s="139">
        <v>5.3839999999999999E-2</v>
      </c>
      <c r="I2050" s="139">
        <v>-3.578E-5</v>
      </c>
      <c r="J2050" s="139">
        <v>-0.27722999999999998</v>
      </c>
      <c r="K2050" s="140" t="s">
        <v>577</v>
      </c>
      <c r="L2050" s="139">
        <v>4</v>
      </c>
    </row>
    <row r="2051" spans="1:12" ht="13.5" hidden="1" customHeight="1">
      <c r="A2051" s="140" t="s">
        <v>576</v>
      </c>
      <c r="B2051" s="139">
        <v>0</v>
      </c>
      <c r="C2051" s="140" t="s">
        <v>18</v>
      </c>
      <c r="D2051" s="140" t="s">
        <v>19</v>
      </c>
      <c r="E2051" s="139">
        <v>-0.1101</v>
      </c>
      <c r="F2051" s="139">
        <v>-1.7065999999999999</v>
      </c>
      <c r="G2051" s="139">
        <v>-3.9400000000000002E-5</v>
      </c>
      <c r="H2051" s="139">
        <v>4.9829999999999999E-2</v>
      </c>
      <c r="I2051" s="139">
        <v>-2.9999999999999997E-4</v>
      </c>
      <c r="J2051" s="139">
        <v>-1.4004700000000001</v>
      </c>
      <c r="K2051" s="140" t="s">
        <v>577</v>
      </c>
      <c r="L2051" s="139">
        <v>0</v>
      </c>
    </row>
    <row r="2052" spans="1:12" ht="13.5" hidden="1" customHeight="1">
      <c r="A2052" s="140" t="s">
        <v>576</v>
      </c>
      <c r="B2052" s="139">
        <v>0.5</v>
      </c>
      <c r="C2052" s="140" t="s">
        <v>18</v>
      </c>
      <c r="D2052" s="140" t="s">
        <v>19</v>
      </c>
      <c r="E2052" s="139">
        <v>-0.1101</v>
      </c>
      <c r="F2052" s="139">
        <v>-1.3501000000000001</v>
      </c>
      <c r="G2052" s="139">
        <v>-3.9400000000000002E-5</v>
      </c>
      <c r="H2052" s="139">
        <v>4.9829999999999999E-2</v>
      </c>
      <c r="I2052" s="139">
        <v>-2.7999999999999998E-4</v>
      </c>
      <c r="J2052" s="139">
        <v>-0.63722000000000001</v>
      </c>
      <c r="K2052" s="140" t="s">
        <v>577</v>
      </c>
      <c r="L2052" s="139">
        <v>0.5</v>
      </c>
    </row>
    <row r="2053" spans="1:12" ht="13.5" hidden="1" customHeight="1">
      <c r="A2053" s="140" t="s">
        <v>576</v>
      </c>
      <c r="B2053" s="139">
        <v>1</v>
      </c>
      <c r="C2053" s="140" t="s">
        <v>18</v>
      </c>
      <c r="D2053" s="140" t="s">
        <v>19</v>
      </c>
      <c r="E2053" s="139">
        <v>-0.1101</v>
      </c>
      <c r="F2053" s="139">
        <v>-0.99360000000000004</v>
      </c>
      <c r="G2053" s="139">
        <v>-3.9400000000000002E-5</v>
      </c>
      <c r="H2053" s="139">
        <v>4.9829999999999999E-2</v>
      </c>
      <c r="I2053" s="139">
        <v>-2.5999999999999998E-4</v>
      </c>
      <c r="J2053" s="139">
        <v>-5.2209999999999999E-2</v>
      </c>
      <c r="K2053" s="140" t="s">
        <v>577</v>
      </c>
      <c r="L2053" s="139">
        <v>1</v>
      </c>
    </row>
    <row r="2054" spans="1:12" ht="13.5" hidden="1" customHeight="1">
      <c r="A2054" s="140" t="s">
        <v>576</v>
      </c>
      <c r="B2054" s="139">
        <v>1.5</v>
      </c>
      <c r="C2054" s="140" t="s">
        <v>18</v>
      </c>
      <c r="D2054" s="140" t="s">
        <v>19</v>
      </c>
      <c r="E2054" s="139">
        <v>-0.1101</v>
      </c>
      <c r="F2054" s="139">
        <v>-0.6371</v>
      </c>
      <c r="G2054" s="139">
        <v>-3.9400000000000002E-5</v>
      </c>
      <c r="H2054" s="139">
        <v>4.9829999999999999E-2</v>
      </c>
      <c r="I2054" s="139">
        <v>-2.7999999999999998E-4</v>
      </c>
      <c r="J2054" s="139">
        <v>0.35454000000000002</v>
      </c>
      <c r="K2054" s="140" t="s">
        <v>577</v>
      </c>
      <c r="L2054" s="139">
        <v>1.5</v>
      </c>
    </row>
    <row r="2055" spans="1:12" ht="13.5" hidden="1" customHeight="1">
      <c r="A2055" s="140" t="s">
        <v>576</v>
      </c>
      <c r="B2055" s="139">
        <v>2</v>
      </c>
      <c r="C2055" s="140" t="s">
        <v>18</v>
      </c>
      <c r="D2055" s="140" t="s">
        <v>19</v>
      </c>
      <c r="E2055" s="139">
        <v>-0.1101</v>
      </c>
      <c r="F2055" s="139">
        <v>-0.28060000000000002</v>
      </c>
      <c r="G2055" s="139">
        <v>-3.9400000000000002E-5</v>
      </c>
      <c r="H2055" s="139">
        <v>4.9829999999999999E-2</v>
      </c>
      <c r="I2055" s="139">
        <v>-3.2000000000000003E-4</v>
      </c>
      <c r="J2055" s="139">
        <v>0.58304999999999996</v>
      </c>
      <c r="K2055" s="140" t="s">
        <v>577</v>
      </c>
      <c r="L2055" s="139">
        <v>2</v>
      </c>
    </row>
    <row r="2056" spans="1:12" ht="13.5" hidden="1" customHeight="1">
      <c r="A2056" s="140" t="s">
        <v>576</v>
      </c>
      <c r="B2056" s="139">
        <v>2.5</v>
      </c>
      <c r="C2056" s="140" t="s">
        <v>18</v>
      </c>
      <c r="D2056" s="140" t="s">
        <v>19</v>
      </c>
      <c r="E2056" s="139">
        <v>-0.1101</v>
      </c>
      <c r="F2056" s="139">
        <v>7.5899999999999995E-2</v>
      </c>
      <c r="G2056" s="139">
        <v>-3.9400000000000002E-5</v>
      </c>
      <c r="H2056" s="139">
        <v>4.9829999999999999E-2</v>
      </c>
      <c r="I2056" s="139">
        <v>-3.6000000000000002E-4</v>
      </c>
      <c r="J2056" s="139">
        <v>0.55271000000000003</v>
      </c>
      <c r="K2056" s="140" t="s">
        <v>577</v>
      </c>
      <c r="L2056" s="139">
        <v>2.5</v>
      </c>
    </row>
    <row r="2057" spans="1:12" ht="13.5" hidden="1" customHeight="1">
      <c r="A2057" s="140" t="s">
        <v>576</v>
      </c>
      <c r="B2057" s="139">
        <v>3</v>
      </c>
      <c r="C2057" s="140" t="s">
        <v>18</v>
      </c>
      <c r="D2057" s="140" t="s">
        <v>19</v>
      </c>
      <c r="E2057" s="139">
        <v>-0.1101</v>
      </c>
      <c r="F2057" s="139">
        <v>0.43240000000000001</v>
      </c>
      <c r="G2057" s="139">
        <v>-3.9400000000000002E-5</v>
      </c>
      <c r="H2057" s="139">
        <v>4.9829999999999999E-2</v>
      </c>
      <c r="I2057" s="139">
        <v>-4.0999999999999999E-4</v>
      </c>
      <c r="J2057" s="139">
        <v>0.10063</v>
      </c>
      <c r="K2057" s="140" t="s">
        <v>577</v>
      </c>
      <c r="L2057" s="139">
        <v>3</v>
      </c>
    </row>
    <row r="2058" spans="1:12" ht="13.5" hidden="1" customHeight="1">
      <c r="A2058" s="140" t="s">
        <v>576</v>
      </c>
      <c r="B2058" s="139">
        <v>3.5</v>
      </c>
      <c r="C2058" s="140" t="s">
        <v>18</v>
      </c>
      <c r="D2058" s="140" t="s">
        <v>19</v>
      </c>
      <c r="E2058" s="139">
        <v>-0.1101</v>
      </c>
      <c r="F2058" s="139">
        <v>0.78890000000000005</v>
      </c>
      <c r="G2058" s="139">
        <v>-3.9400000000000002E-5</v>
      </c>
      <c r="H2058" s="139">
        <v>4.9829999999999999E-2</v>
      </c>
      <c r="I2058" s="139">
        <v>-4.4999999999999999E-4</v>
      </c>
      <c r="J2058" s="139">
        <v>-0.52968999999999999</v>
      </c>
      <c r="K2058" s="140" t="s">
        <v>577</v>
      </c>
      <c r="L2058" s="139">
        <v>3.5</v>
      </c>
    </row>
    <row r="2059" spans="1:12" ht="13.5" hidden="1" customHeight="1">
      <c r="A2059" s="140" t="s">
        <v>576</v>
      </c>
      <c r="B2059" s="139">
        <v>4</v>
      </c>
      <c r="C2059" s="140" t="s">
        <v>18</v>
      </c>
      <c r="D2059" s="140" t="s">
        <v>19</v>
      </c>
      <c r="E2059" s="139">
        <v>-0.1101</v>
      </c>
      <c r="F2059" s="139">
        <v>1.1454</v>
      </c>
      <c r="G2059" s="139">
        <v>-3.9400000000000002E-5</v>
      </c>
      <c r="H2059" s="139">
        <v>4.9829999999999999E-2</v>
      </c>
      <c r="I2059" s="139">
        <v>-5.0000000000000001E-4</v>
      </c>
      <c r="J2059" s="139">
        <v>-1.33826</v>
      </c>
      <c r="K2059" s="140" t="s">
        <v>577</v>
      </c>
      <c r="L2059" s="139">
        <v>4</v>
      </c>
    </row>
    <row r="2060" spans="1:12" ht="13.5" hidden="1" customHeight="1">
      <c r="A2060" s="140" t="s">
        <v>578</v>
      </c>
      <c r="B2060" s="139">
        <v>0</v>
      </c>
      <c r="C2060" s="140" t="s">
        <v>18</v>
      </c>
      <c r="D2060" s="140" t="s">
        <v>19</v>
      </c>
      <c r="E2060" s="139">
        <v>1.8800000000000001E-2</v>
      </c>
      <c r="F2060" s="139">
        <v>0.22420000000000001</v>
      </c>
      <c r="G2060" s="139">
        <v>7.4700000000000005E-4</v>
      </c>
      <c r="H2060" s="139">
        <v>2.81E-2</v>
      </c>
      <c r="I2060" s="139">
        <v>1.3500000000000001E-3</v>
      </c>
      <c r="J2060" s="139">
        <v>-4.0099999999999997E-3</v>
      </c>
      <c r="K2060" s="140" t="s">
        <v>579</v>
      </c>
      <c r="L2060" s="139">
        <v>0</v>
      </c>
    </row>
    <row r="2061" spans="1:12" ht="13.5" hidden="1" customHeight="1">
      <c r="A2061" s="140" t="s">
        <v>578</v>
      </c>
      <c r="B2061" s="139">
        <v>0.5</v>
      </c>
      <c r="C2061" s="140" t="s">
        <v>18</v>
      </c>
      <c r="D2061" s="140" t="s">
        <v>19</v>
      </c>
      <c r="E2061" s="139">
        <v>1.8800000000000001E-2</v>
      </c>
      <c r="F2061" s="139">
        <v>0.22420000000000001</v>
      </c>
      <c r="G2061" s="139">
        <v>7.4700000000000005E-4</v>
      </c>
      <c r="H2061" s="139">
        <v>2.81E-2</v>
      </c>
      <c r="I2061" s="139">
        <v>9.7999999999999997E-4</v>
      </c>
      <c r="J2061" s="139">
        <v>-0.11556</v>
      </c>
      <c r="K2061" s="140" t="s">
        <v>579</v>
      </c>
      <c r="L2061" s="139">
        <v>0.5</v>
      </c>
    </row>
    <row r="2062" spans="1:12" ht="13.5" hidden="1" customHeight="1">
      <c r="A2062" s="140" t="s">
        <v>578</v>
      </c>
      <c r="B2062" s="139">
        <v>1</v>
      </c>
      <c r="C2062" s="140" t="s">
        <v>18</v>
      </c>
      <c r="D2062" s="140" t="s">
        <v>19</v>
      </c>
      <c r="E2062" s="139">
        <v>1.8800000000000001E-2</v>
      </c>
      <c r="F2062" s="139">
        <v>0.22420000000000001</v>
      </c>
      <c r="G2062" s="139">
        <v>7.4700000000000005E-4</v>
      </c>
      <c r="H2062" s="139">
        <v>2.81E-2</v>
      </c>
      <c r="I2062" s="139">
        <v>5.9999999999999995E-4</v>
      </c>
      <c r="J2062" s="139">
        <v>-0.19064999999999999</v>
      </c>
      <c r="K2062" s="140" t="s">
        <v>579</v>
      </c>
      <c r="L2062" s="139">
        <v>1</v>
      </c>
    </row>
    <row r="2063" spans="1:12" ht="13.5" hidden="1" customHeight="1">
      <c r="A2063" s="140" t="s">
        <v>578</v>
      </c>
      <c r="B2063" s="139">
        <v>1.5</v>
      </c>
      <c r="C2063" s="140" t="s">
        <v>18</v>
      </c>
      <c r="D2063" s="140" t="s">
        <v>19</v>
      </c>
      <c r="E2063" s="139">
        <v>1.8800000000000001E-2</v>
      </c>
      <c r="F2063" s="139">
        <v>0.22420000000000001</v>
      </c>
      <c r="G2063" s="139">
        <v>7.4700000000000005E-4</v>
      </c>
      <c r="H2063" s="139">
        <v>2.81E-2</v>
      </c>
      <c r="I2063" s="139">
        <v>3.6999999999999999E-4</v>
      </c>
      <c r="J2063" s="139">
        <v>0.13483000000000001</v>
      </c>
      <c r="K2063" s="140" t="s">
        <v>579</v>
      </c>
      <c r="L2063" s="139">
        <v>1.5</v>
      </c>
    </row>
    <row r="2064" spans="1:12" ht="13.5" hidden="1" customHeight="1">
      <c r="A2064" s="140" t="s">
        <v>578</v>
      </c>
      <c r="B2064" s="139">
        <v>2</v>
      </c>
      <c r="C2064" s="140" t="s">
        <v>18</v>
      </c>
      <c r="D2064" s="140" t="s">
        <v>19</v>
      </c>
      <c r="E2064" s="139">
        <v>1.8800000000000001E-2</v>
      </c>
      <c r="F2064" s="139">
        <v>0.22420000000000001</v>
      </c>
      <c r="G2064" s="139">
        <v>7.4700000000000005E-4</v>
      </c>
      <c r="H2064" s="139">
        <v>2.81E-2</v>
      </c>
      <c r="I2064" s="139">
        <v>4.2000000000000002E-4</v>
      </c>
      <c r="J2064" s="139">
        <v>0.46031</v>
      </c>
      <c r="K2064" s="140" t="s">
        <v>579</v>
      </c>
      <c r="L2064" s="139">
        <v>2</v>
      </c>
    </row>
    <row r="2065" spans="1:12" ht="13.5" hidden="1" customHeight="1">
      <c r="A2065" s="140" t="s">
        <v>578</v>
      </c>
      <c r="B2065" s="139">
        <v>0</v>
      </c>
      <c r="C2065" s="140" t="s">
        <v>18</v>
      </c>
      <c r="D2065" s="140" t="s">
        <v>19</v>
      </c>
      <c r="E2065" s="139">
        <v>-4.0500000000000001E-2</v>
      </c>
      <c r="F2065" s="139">
        <v>-0.65100000000000002</v>
      </c>
      <c r="G2065" s="139">
        <v>-1.5029999999999999E-4</v>
      </c>
      <c r="H2065" s="139">
        <v>1.967E-2</v>
      </c>
      <c r="I2065" s="139">
        <v>1.7450000000000001E-5</v>
      </c>
      <c r="J2065" s="139">
        <v>-0.85016000000000003</v>
      </c>
      <c r="K2065" s="140" t="s">
        <v>579</v>
      </c>
      <c r="L2065" s="139">
        <v>0</v>
      </c>
    </row>
    <row r="2066" spans="1:12" ht="13.5" hidden="1" customHeight="1">
      <c r="A2066" s="140" t="s">
        <v>578</v>
      </c>
      <c r="B2066" s="139">
        <v>0.5</v>
      </c>
      <c r="C2066" s="140" t="s">
        <v>18</v>
      </c>
      <c r="D2066" s="140" t="s">
        <v>19</v>
      </c>
      <c r="E2066" s="139">
        <v>-4.0500000000000001E-2</v>
      </c>
      <c r="F2066" s="139">
        <v>-0.65100000000000002</v>
      </c>
      <c r="G2066" s="139">
        <v>-1.5029999999999999E-4</v>
      </c>
      <c r="H2066" s="139">
        <v>1.967E-2</v>
      </c>
      <c r="I2066" s="139">
        <v>2.3370000000000002E-5</v>
      </c>
      <c r="J2066" s="139">
        <v>-0.52771999999999997</v>
      </c>
      <c r="K2066" s="140" t="s">
        <v>579</v>
      </c>
      <c r="L2066" s="139">
        <v>0.5</v>
      </c>
    </row>
    <row r="2067" spans="1:12" ht="13.5" hidden="1" customHeight="1">
      <c r="A2067" s="140" t="s">
        <v>578</v>
      </c>
      <c r="B2067" s="139">
        <v>1</v>
      </c>
      <c r="C2067" s="140" t="s">
        <v>18</v>
      </c>
      <c r="D2067" s="140" t="s">
        <v>19</v>
      </c>
      <c r="E2067" s="139">
        <v>-4.0500000000000001E-2</v>
      </c>
      <c r="F2067" s="139">
        <v>-0.65100000000000002</v>
      </c>
      <c r="G2067" s="139">
        <v>-1.5029999999999999E-4</v>
      </c>
      <c r="H2067" s="139">
        <v>1.967E-2</v>
      </c>
      <c r="I2067" s="139">
        <v>-1.7260000000000001E-5</v>
      </c>
      <c r="J2067" s="139">
        <v>-0.22816</v>
      </c>
      <c r="K2067" s="140" t="s">
        <v>579</v>
      </c>
      <c r="L2067" s="139">
        <v>1</v>
      </c>
    </row>
    <row r="2068" spans="1:12" ht="13.5" hidden="1" customHeight="1">
      <c r="A2068" s="140" t="s">
        <v>578</v>
      </c>
      <c r="B2068" s="139">
        <v>1.5</v>
      </c>
      <c r="C2068" s="140" t="s">
        <v>18</v>
      </c>
      <c r="D2068" s="140" t="s">
        <v>19</v>
      </c>
      <c r="E2068" s="139">
        <v>-4.0500000000000001E-2</v>
      </c>
      <c r="F2068" s="139">
        <v>-0.65100000000000002</v>
      </c>
      <c r="G2068" s="139">
        <v>-1.5029999999999999E-4</v>
      </c>
      <c r="H2068" s="139">
        <v>1.967E-2</v>
      </c>
      <c r="I2068" s="139">
        <v>-8.5610000000000002E-5</v>
      </c>
      <c r="J2068" s="139">
        <v>-0.34023999999999999</v>
      </c>
      <c r="K2068" s="140" t="s">
        <v>579</v>
      </c>
      <c r="L2068" s="139">
        <v>1.5</v>
      </c>
    </row>
    <row r="2069" spans="1:12" ht="13.5" hidden="1" customHeight="1">
      <c r="A2069" s="140" t="s">
        <v>578</v>
      </c>
      <c r="B2069" s="139">
        <v>2</v>
      </c>
      <c r="C2069" s="140" t="s">
        <v>18</v>
      </c>
      <c r="D2069" s="140" t="s">
        <v>19</v>
      </c>
      <c r="E2069" s="139">
        <v>-4.0500000000000001E-2</v>
      </c>
      <c r="F2069" s="139">
        <v>-0.65100000000000002</v>
      </c>
      <c r="G2069" s="139">
        <v>-1.5029999999999999E-4</v>
      </c>
      <c r="H2069" s="139">
        <v>1.967E-2</v>
      </c>
      <c r="I2069" s="139">
        <v>-1.9000000000000001E-4</v>
      </c>
      <c r="J2069" s="139">
        <v>-0.45232</v>
      </c>
      <c r="K2069" s="140" t="s">
        <v>579</v>
      </c>
      <c r="L2069" s="139">
        <v>2</v>
      </c>
    </row>
    <row r="2070" spans="1:12" ht="13.5" hidden="1" customHeight="1">
      <c r="A2070" s="140" t="s">
        <v>580</v>
      </c>
      <c r="B2070" s="139">
        <v>0</v>
      </c>
      <c r="C2070" s="140" t="s">
        <v>18</v>
      </c>
      <c r="D2070" s="140" t="s">
        <v>19</v>
      </c>
      <c r="E2070" s="139">
        <v>3.4700000000000002E-2</v>
      </c>
      <c r="F2070" s="139">
        <v>0.2263</v>
      </c>
      <c r="G2070" s="139">
        <v>1.061E-4</v>
      </c>
      <c r="H2070" s="139">
        <v>-1.6729999999999998E-2</v>
      </c>
      <c r="I2070" s="139">
        <v>3.5009999999999999E-5</v>
      </c>
      <c r="J2070" s="139">
        <v>0.37431999999999999</v>
      </c>
      <c r="K2070" s="140" t="s">
        <v>581</v>
      </c>
      <c r="L2070" s="139">
        <v>0</v>
      </c>
    </row>
    <row r="2071" spans="1:12" ht="13.5" hidden="1" customHeight="1">
      <c r="A2071" s="140" t="s">
        <v>580</v>
      </c>
      <c r="B2071" s="139">
        <v>0.5</v>
      </c>
      <c r="C2071" s="140" t="s">
        <v>18</v>
      </c>
      <c r="D2071" s="140" t="s">
        <v>19</v>
      </c>
      <c r="E2071" s="139">
        <v>3.4700000000000002E-2</v>
      </c>
      <c r="F2071" s="139">
        <v>0.2263</v>
      </c>
      <c r="G2071" s="139">
        <v>1.061E-4</v>
      </c>
      <c r="H2071" s="139">
        <v>-1.6729999999999998E-2</v>
      </c>
      <c r="I2071" s="139">
        <v>3.046E-5</v>
      </c>
      <c r="J2071" s="139">
        <v>0.26117000000000001</v>
      </c>
      <c r="K2071" s="140" t="s">
        <v>581</v>
      </c>
      <c r="L2071" s="139">
        <v>0.5</v>
      </c>
    </row>
    <row r="2072" spans="1:12" ht="13.5" hidden="1" customHeight="1">
      <c r="A2072" s="140" t="s">
        <v>580</v>
      </c>
      <c r="B2072" s="139">
        <v>1</v>
      </c>
      <c r="C2072" s="140" t="s">
        <v>18</v>
      </c>
      <c r="D2072" s="140" t="s">
        <v>19</v>
      </c>
      <c r="E2072" s="139">
        <v>3.4700000000000002E-2</v>
      </c>
      <c r="F2072" s="139">
        <v>0.2263</v>
      </c>
      <c r="G2072" s="139">
        <v>1.061E-4</v>
      </c>
      <c r="H2072" s="139">
        <v>-1.6729999999999998E-2</v>
      </c>
      <c r="I2072" s="139">
        <v>2.5910000000000001E-5</v>
      </c>
      <c r="J2072" s="139">
        <v>0.14802999999999999</v>
      </c>
      <c r="K2072" s="140" t="s">
        <v>581</v>
      </c>
      <c r="L2072" s="139">
        <v>1</v>
      </c>
    </row>
    <row r="2073" spans="1:12" ht="13.5" hidden="1" customHeight="1">
      <c r="A2073" s="140" t="s">
        <v>580</v>
      </c>
      <c r="B2073" s="139">
        <v>1.5</v>
      </c>
      <c r="C2073" s="140" t="s">
        <v>18</v>
      </c>
      <c r="D2073" s="140" t="s">
        <v>19</v>
      </c>
      <c r="E2073" s="139">
        <v>3.4700000000000002E-2</v>
      </c>
      <c r="F2073" s="139">
        <v>0.2263</v>
      </c>
      <c r="G2073" s="139">
        <v>1.061E-4</v>
      </c>
      <c r="H2073" s="139">
        <v>-1.6729999999999998E-2</v>
      </c>
      <c r="I2073" s="139">
        <v>2.1359999999999999E-5</v>
      </c>
      <c r="J2073" s="139">
        <v>3.4880000000000001E-2</v>
      </c>
      <c r="K2073" s="140" t="s">
        <v>581</v>
      </c>
      <c r="L2073" s="139">
        <v>1.5</v>
      </c>
    </row>
    <row r="2074" spans="1:12" ht="13.5" hidden="1" customHeight="1">
      <c r="A2074" s="140" t="s">
        <v>580</v>
      </c>
      <c r="B2074" s="139">
        <v>2</v>
      </c>
      <c r="C2074" s="140" t="s">
        <v>18</v>
      </c>
      <c r="D2074" s="140" t="s">
        <v>19</v>
      </c>
      <c r="E2074" s="139">
        <v>3.4700000000000002E-2</v>
      </c>
      <c r="F2074" s="139">
        <v>0.2263</v>
      </c>
      <c r="G2074" s="139">
        <v>1.061E-4</v>
      </c>
      <c r="H2074" s="139">
        <v>-1.6729999999999998E-2</v>
      </c>
      <c r="I2074" s="139">
        <v>1.681E-5</v>
      </c>
      <c r="J2074" s="139">
        <v>0.11599</v>
      </c>
      <c r="K2074" s="140" t="s">
        <v>581</v>
      </c>
      <c r="L2074" s="139">
        <v>2</v>
      </c>
    </row>
    <row r="2075" spans="1:12" ht="13.5" hidden="1" customHeight="1">
      <c r="A2075" s="140" t="s">
        <v>580</v>
      </c>
      <c r="B2075" s="139">
        <v>2.5</v>
      </c>
      <c r="C2075" s="140" t="s">
        <v>18</v>
      </c>
      <c r="D2075" s="140" t="s">
        <v>19</v>
      </c>
      <c r="E2075" s="139">
        <v>3.4700000000000002E-2</v>
      </c>
      <c r="F2075" s="139">
        <v>0.2263</v>
      </c>
      <c r="G2075" s="139">
        <v>1.061E-4</v>
      </c>
      <c r="H2075" s="139">
        <v>-1.6729999999999998E-2</v>
      </c>
      <c r="I2075" s="139">
        <v>1.226E-5</v>
      </c>
      <c r="J2075" s="139">
        <v>0.30237999999999998</v>
      </c>
      <c r="K2075" s="140" t="s">
        <v>581</v>
      </c>
      <c r="L2075" s="139">
        <v>2.5</v>
      </c>
    </row>
    <row r="2076" spans="1:12" ht="13.5" hidden="1" customHeight="1">
      <c r="A2076" s="140" t="s">
        <v>580</v>
      </c>
      <c r="B2076" s="139">
        <v>3</v>
      </c>
      <c r="C2076" s="140" t="s">
        <v>18</v>
      </c>
      <c r="D2076" s="140" t="s">
        <v>19</v>
      </c>
      <c r="E2076" s="139">
        <v>3.4700000000000002E-2</v>
      </c>
      <c r="F2076" s="139">
        <v>0.2263</v>
      </c>
      <c r="G2076" s="139">
        <v>1.061E-4</v>
      </c>
      <c r="H2076" s="139">
        <v>-1.6729999999999998E-2</v>
      </c>
      <c r="I2076" s="139">
        <v>1.411E-5</v>
      </c>
      <c r="J2076" s="139">
        <v>0.48937000000000003</v>
      </c>
      <c r="K2076" s="140" t="s">
        <v>581</v>
      </c>
      <c r="L2076" s="139">
        <v>3</v>
      </c>
    </row>
    <row r="2077" spans="1:12" ht="13.5" hidden="1" customHeight="1">
      <c r="A2077" s="140" t="s">
        <v>580</v>
      </c>
      <c r="B2077" s="139">
        <v>3.5</v>
      </c>
      <c r="C2077" s="140" t="s">
        <v>18</v>
      </c>
      <c r="D2077" s="140" t="s">
        <v>19</v>
      </c>
      <c r="E2077" s="139">
        <v>3.4700000000000002E-2</v>
      </c>
      <c r="F2077" s="139">
        <v>0.2263</v>
      </c>
      <c r="G2077" s="139">
        <v>1.061E-4</v>
      </c>
      <c r="H2077" s="139">
        <v>-1.6729999999999998E-2</v>
      </c>
      <c r="I2077" s="139">
        <v>2.2840000000000002E-5</v>
      </c>
      <c r="J2077" s="139">
        <v>0.67635999999999996</v>
      </c>
      <c r="K2077" s="140" t="s">
        <v>581</v>
      </c>
      <c r="L2077" s="139">
        <v>3.5</v>
      </c>
    </row>
    <row r="2078" spans="1:12" ht="13.5" hidden="1" customHeight="1">
      <c r="A2078" s="140" t="s">
        <v>580</v>
      </c>
      <c r="B2078" s="139">
        <v>4</v>
      </c>
      <c r="C2078" s="140" t="s">
        <v>18</v>
      </c>
      <c r="D2078" s="140" t="s">
        <v>19</v>
      </c>
      <c r="E2078" s="139">
        <v>3.4700000000000002E-2</v>
      </c>
      <c r="F2078" s="139">
        <v>0.2263</v>
      </c>
      <c r="G2078" s="139">
        <v>1.061E-4</v>
      </c>
      <c r="H2078" s="139">
        <v>-1.6729999999999998E-2</v>
      </c>
      <c r="I2078" s="139">
        <v>3.1560000000000003E-5</v>
      </c>
      <c r="J2078" s="139">
        <v>0.86334999999999995</v>
      </c>
      <c r="K2078" s="140" t="s">
        <v>581</v>
      </c>
      <c r="L2078" s="139">
        <v>4</v>
      </c>
    </row>
    <row r="2079" spans="1:12" ht="13.5" hidden="1" customHeight="1">
      <c r="A2079" s="140" t="s">
        <v>580</v>
      </c>
      <c r="B2079" s="139">
        <v>0</v>
      </c>
      <c r="C2079" s="140" t="s">
        <v>18</v>
      </c>
      <c r="D2079" s="140" t="s">
        <v>19</v>
      </c>
      <c r="E2079" s="139">
        <v>-9.5299999999999996E-2</v>
      </c>
      <c r="F2079" s="139">
        <v>-0.374</v>
      </c>
      <c r="G2079" s="139">
        <v>-6.6849999999999999E-5</v>
      </c>
      <c r="H2079" s="139">
        <v>-3.3419999999999998E-2</v>
      </c>
      <c r="I2079" s="139">
        <v>-2.7E-4</v>
      </c>
      <c r="J2079" s="139">
        <v>-0.63256999999999997</v>
      </c>
      <c r="K2079" s="140" t="s">
        <v>581</v>
      </c>
      <c r="L2079" s="139">
        <v>0</v>
      </c>
    </row>
    <row r="2080" spans="1:12" ht="13.5" hidden="1" customHeight="1">
      <c r="A2080" s="140" t="s">
        <v>580</v>
      </c>
      <c r="B2080" s="139">
        <v>0.5</v>
      </c>
      <c r="C2080" s="140" t="s">
        <v>18</v>
      </c>
      <c r="D2080" s="140" t="s">
        <v>19</v>
      </c>
      <c r="E2080" s="139">
        <v>-9.5299999999999996E-2</v>
      </c>
      <c r="F2080" s="139">
        <v>-0.374</v>
      </c>
      <c r="G2080" s="139">
        <v>-6.6849999999999999E-5</v>
      </c>
      <c r="H2080" s="139">
        <v>-3.3419999999999998E-2</v>
      </c>
      <c r="I2080" s="139">
        <v>-2.4000000000000001E-4</v>
      </c>
      <c r="J2080" s="139">
        <v>-0.44557999999999998</v>
      </c>
      <c r="K2080" s="140" t="s">
        <v>581</v>
      </c>
      <c r="L2080" s="139">
        <v>0.5</v>
      </c>
    </row>
    <row r="2081" spans="1:12" ht="13.5" hidden="1" customHeight="1">
      <c r="A2081" s="140" t="s">
        <v>580</v>
      </c>
      <c r="B2081" s="139">
        <v>1</v>
      </c>
      <c r="C2081" s="140" t="s">
        <v>18</v>
      </c>
      <c r="D2081" s="140" t="s">
        <v>19</v>
      </c>
      <c r="E2081" s="139">
        <v>-9.5299999999999996E-2</v>
      </c>
      <c r="F2081" s="139">
        <v>-0.374</v>
      </c>
      <c r="G2081" s="139">
        <v>-6.6849999999999999E-5</v>
      </c>
      <c r="H2081" s="139">
        <v>-3.3419999999999998E-2</v>
      </c>
      <c r="I2081" s="139">
        <v>-2.2000000000000001E-4</v>
      </c>
      <c r="J2081" s="139">
        <v>-0.25858999999999999</v>
      </c>
      <c r="K2081" s="140" t="s">
        <v>581</v>
      </c>
      <c r="L2081" s="139">
        <v>1</v>
      </c>
    </row>
    <row r="2082" spans="1:12" ht="13.5" hidden="1" customHeight="1">
      <c r="A2082" s="140" t="s">
        <v>580</v>
      </c>
      <c r="B2082" s="139">
        <v>1.5</v>
      </c>
      <c r="C2082" s="140" t="s">
        <v>18</v>
      </c>
      <c r="D2082" s="140" t="s">
        <v>19</v>
      </c>
      <c r="E2082" s="139">
        <v>-9.5299999999999996E-2</v>
      </c>
      <c r="F2082" s="139">
        <v>-0.374</v>
      </c>
      <c r="G2082" s="139">
        <v>-6.6849999999999999E-5</v>
      </c>
      <c r="H2082" s="139">
        <v>-3.3419999999999998E-2</v>
      </c>
      <c r="I2082" s="139">
        <v>-2.7E-4</v>
      </c>
      <c r="J2082" s="139">
        <v>-7.6289999999999997E-2</v>
      </c>
      <c r="K2082" s="140" t="s">
        <v>581</v>
      </c>
      <c r="L2082" s="139">
        <v>1.5</v>
      </c>
    </row>
    <row r="2083" spans="1:12" ht="13.5" hidden="1" customHeight="1">
      <c r="A2083" s="140" t="s">
        <v>580</v>
      </c>
      <c r="B2083" s="139">
        <v>2</v>
      </c>
      <c r="C2083" s="140" t="s">
        <v>18</v>
      </c>
      <c r="D2083" s="140" t="s">
        <v>19</v>
      </c>
      <c r="E2083" s="139">
        <v>-9.5299999999999996E-2</v>
      </c>
      <c r="F2083" s="139">
        <v>-0.374</v>
      </c>
      <c r="G2083" s="139">
        <v>-6.6849999999999999E-5</v>
      </c>
      <c r="H2083" s="139">
        <v>-3.3419999999999998E-2</v>
      </c>
      <c r="I2083" s="139">
        <v>-3.3E-4</v>
      </c>
      <c r="J2083" s="139">
        <v>-8.2360000000000003E-2</v>
      </c>
      <c r="K2083" s="140" t="s">
        <v>581</v>
      </c>
      <c r="L2083" s="139">
        <v>2</v>
      </c>
    </row>
    <row r="2084" spans="1:12" ht="13.5" hidden="1" customHeight="1">
      <c r="A2084" s="140" t="s">
        <v>580</v>
      </c>
      <c r="B2084" s="139">
        <v>2.5</v>
      </c>
      <c r="C2084" s="140" t="s">
        <v>18</v>
      </c>
      <c r="D2084" s="140" t="s">
        <v>19</v>
      </c>
      <c r="E2084" s="139">
        <v>-9.5299999999999996E-2</v>
      </c>
      <c r="F2084" s="139">
        <v>-0.374</v>
      </c>
      <c r="G2084" s="139">
        <v>-6.6849999999999999E-5</v>
      </c>
      <c r="H2084" s="139">
        <v>-3.3419999999999998E-2</v>
      </c>
      <c r="I2084" s="139">
        <v>-3.8000000000000002E-4</v>
      </c>
      <c r="J2084" s="139">
        <v>-0.19141</v>
      </c>
      <c r="K2084" s="140" t="s">
        <v>581</v>
      </c>
      <c r="L2084" s="139">
        <v>2.5</v>
      </c>
    </row>
    <row r="2085" spans="1:12" ht="13.5" hidden="1" customHeight="1">
      <c r="A2085" s="140" t="s">
        <v>580</v>
      </c>
      <c r="B2085" s="139">
        <v>3</v>
      </c>
      <c r="C2085" s="140" t="s">
        <v>18</v>
      </c>
      <c r="D2085" s="140" t="s">
        <v>19</v>
      </c>
      <c r="E2085" s="139">
        <v>-9.5299999999999996E-2</v>
      </c>
      <c r="F2085" s="139">
        <v>-0.374</v>
      </c>
      <c r="G2085" s="139">
        <v>-6.6849999999999999E-5</v>
      </c>
      <c r="H2085" s="139">
        <v>-3.3419999999999998E-2</v>
      </c>
      <c r="I2085" s="139">
        <v>-4.2999999999999999E-4</v>
      </c>
      <c r="J2085" s="139">
        <v>-0.30456</v>
      </c>
      <c r="K2085" s="140" t="s">
        <v>581</v>
      </c>
      <c r="L2085" s="139">
        <v>3</v>
      </c>
    </row>
    <row r="2086" spans="1:12" ht="13.5" hidden="1" customHeight="1">
      <c r="A2086" s="140" t="s">
        <v>580</v>
      </c>
      <c r="B2086" s="139">
        <v>3.5</v>
      </c>
      <c r="C2086" s="140" t="s">
        <v>18</v>
      </c>
      <c r="D2086" s="140" t="s">
        <v>19</v>
      </c>
      <c r="E2086" s="139">
        <v>-9.5299999999999996E-2</v>
      </c>
      <c r="F2086" s="139">
        <v>-0.374</v>
      </c>
      <c r="G2086" s="139">
        <v>-6.6849999999999999E-5</v>
      </c>
      <c r="H2086" s="139">
        <v>-3.3419999999999998E-2</v>
      </c>
      <c r="I2086" s="139">
        <v>-4.8999999999999998E-4</v>
      </c>
      <c r="J2086" s="139">
        <v>-0.41770000000000002</v>
      </c>
      <c r="K2086" s="140" t="s">
        <v>581</v>
      </c>
      <c r="L2086" s="139">
        <v>3.5</v>
      </c>
    </row>
    <row r="2087" spans="1:12" ht="13.5" hidden="1" customHeight="1">
      <c r="A2087" s="140" t="s">
        <v>580</v>
      </c>
      <c r="B2087" s="139">
        <v>4</v>
      </c>
      <c r="C2087" s="140" t="s">
        <v>18</v>
      </c>
      <c r="D2087" s="140" t="s">
        <v>19</v>
      </c>
      <c r="E2087" s="139">
        <v>-9.5299999999999996E-2</v>
      </c>
      <c r="F2087" s="139">
        <v>-0.374</v>
      </c>
      <c r="G2087" s="139">
        <v>-6.6849999999999999E-5</v>
      </c>
      <c r="H2087" s="139">
        <v>-3.3419999999999998E-2</v>
      </c>
      <c r="I2087" s="139">
        <v>-5.4000000000000001E-4</v>
      </c>
      <c r="J2087" s="139">
        <v>-0.53085000000000004</v>
      </c>
      <c r="K2087" s="140" t="s">
        <v>581</v>
      </c>
      <c r="L2087" s="139">
        <v>4</v>
      </c>
    </row>
    <row r="2088" spans="1:12" ht="13.5" hidden="1" customHeight="1">
      <c r="A2088" s="140" t="s">
        <v>582</v>
      </c>
      <c r="B2088" s="139">
        <v>0</v>
      </c>
      <c r="C2088" s="140" t="s">
        <v>18</v>
      </c>
      <c r="D2088" s="140" t="s">
        <v>19</v>
      </c>
      <c r="E2088" s="139">
        <v>5.7599999999999998E-2</v>
      </c>
      <c r="F2088" s="139">
        <v>0.32429999999999998</v>
      </c>
      <c r="G2088" s="139">
        <v>6.402E-5</v>
      </c>
      <c r="H2088" s="139">
        <v>-7.2559999999999999E-2</v>
      </c>
      <c r="I2088" s="139">
        <v>4.8000000000000001E-4</v>
      </c>
      <c r="J2088" s="139">
        <v>0.76666000000000001</v>
      </c>
      <c r="K2088" s="140" t="s">
        <v>583</v>
      </c>
      <c r="L2088" s="139">
        <v>0</v>
      </c>
    </row>
    <row r="2089" spans="1:12" ht="13.5" hidden="1" customHeight="1">
      <c r="A2089" s="140" t="s">
        <v>582</v>
      </c>
      <c r="B2089" s="139">
        <v>0.5</v>
      </c>
      <c r="C2089" s="140" t="s">
        <v>18</v>
      </c>
      <c r="D2089" s="140" t="s">
        <v>19</v>
      </c>
      <c r="E2089" s="139">
        <v>5.7599999999999998E-2</v>
      </c>
      <c r="F2089" s="139">
        <v>0.32429999999999998</v>
      </c>
      <c r="G2089" s="139">
        <v>6.402E-5</v>
      </c>
      <c r="H2089" s="139">
        <v>-7.2559999999999999E-2</v>
      </c>
      <c r="I2089" s="139">
        <v>4.4999999999999999E-4</v>
      </c>
      <c r="J2089" s="139">
        <v>0.60448999999999997</v>
      </c>
      <c r="K2089" s="140" t="s">
        <v>583</v>
      </c>
      <c r="L2089" s="139">
        <v>0.5</v>
      </c>
    </row>
    <row r="2090" spans="1:12" ht="13.5" hidden="1" customHeight="1">
      <c r="A2090" s="140" t="s">
        <v>582</v>
      </c>
      <c r="B2090" s="139">
        <v>1</v>
      </c>
      <c r="C2090" s="140" t="s">
        <v>18</v>
      </c>
      <c r="D2090" s="140" t="s">
        <v>19</v>
      </c>
      <c r="E2090" s="139">
        <v>5.7599999999999998E-2</v>
      </c>
      <c r="F2090" s="139">
        <v>0.32429999999999998</v>
      </c>
      <c r="G2090" s="139">
        <v>6.402E-5</v>
      </c>
      <c r="H2090" s="139">
        <v>-7.2559999999999999E-2</v>
      </c>
      <c r="I2090" s="139">
        <v>4.0999999999999999E-4</v>
      </c>
      <c r="J2090" s="139">
        <v>0.44233</v>
      </c>
      <c r="K2090" s="140" t="s">
        <v>583</v>
      </c>
      <c r="L2090" s="139">
        <v>1</v>
      </c>
    </row>
    <row r="2091" spans="1:12" ht="13.5" hidden="1" customHeight="1">
      <c r="A2091" s="140" t="s">
        <v>582</v>
      </c>
      <c r="B2091" s="139">
        <v>1.5</v>
      </c>
      <c r="C2091" s="140" t="s">
        <v>18</v>
      </c>
      <c r="D2091" s="140" t="s">
        <v>19</v>
      </c>
      <c r="E2091" s="139">
        <v>5.7599999999999998E-2</v>
      </c>
      <c r="F2091" s="139">
        <v>0.32429999999999998</v>
      </c>
      <c r="G2091" s="139">
        <v>6.402E-5</v>
      </c>
      <c r="H2091" s="139">
        <v>-7.2559999999999999E-2</v>
      </c>
      <c r="I2091" s="139">
        <v>3.8000000000000002E-4</v>
      </c>
      <c r="J2091" s="139">
        <v>0.28016000000000002</v>
      </c>
      <c r="K2091" s="140" t="s">
        <v>583</v>
      </c>
      <c r="L2091" s="139">
        <v>1.5</v>
      </c>
    </row>
    <row r="2092" spans="1:12" ht="13.5" hidden="1" customHeight="1">
      <c r="A2092" s="140" t="s">
        <v>582</v>
      </c>
      <c r="B2092" s="139">
        <v>2</v>
      </c>
      <c r="C2092" s="140" t="s">
        <v>18</v>
      </c>
      <c r="D2092" s="140" t="s">
        <v>19</v>
      </c>
      <c r="E2092" s="139">
        <v>5.7599999999999998E-2</v>
      </c>
      <c r="F2092" s="139">
        <v>0.32429999999999998</v>
      </c>
      <c r="G2092" s="139">
        <v>6.402E-5</v>
      </c>
      <c r="H2092" s="139">
        <v>-7.2559999999999999E-2</v>
      </c>
      <c r="I2092" s="139">
        <v>3.5E-4</v>
      </c>
      <c r="J2092" s="139">
        <v>0.11799999999999999</v>
      </c>
      <c r="K2092" s="140" t="s">
        <v>583</v>
      </c>
      <c r="L2092" s="139">
        <v>2</v>
      </c>
    </row>
    <row r="2093" spans="1:12" ht="13.5" hidden="1" customHeight="1">
      <c r="A2093" s="140" t="s">
        <v>582</v>
      </c>
      <c r="B2093" s="139">
        <v>2.5</v>
      </c>
      <c r="C2093" s="140" t="s">
        <v>18</v>
      </c>
      <c r="D2093" s="140" t="s">
        <v>19</v>
      </c>
      <c r="E2093" s="139">
        <v>5.7599999999999998E-2</v>
      </c>
      <c r="F2093" s="139">
        <v>0.32429999999999998</v>
      </c>
      <c r="G2093" s="139">
        <v>6.402E-5</v>
      </c>
      <c r="H2093" s="139">
        <v>-7.2559999999999999E-2</v>
      </c>
      <c r="I2093" s="139">
        <v>3.2000000000000003E-4</v>
      </c>
      <c r="J2093" s="139">
        <v>2.7490000000000001E-2</v>
      </c>
      <c r="K2093" s="140" t="s">
        <v>583</v>
      </c>
      <c r="L2093" s="139">
        <v>2.5</v>
      </c>
    </row>
    <row r="2094" spans="1:12" ht="13.5" hidden="1" customHeight="1">
      <c r="A2094" s="140" t="s">
        <v>582</v>
      </c>
      <c r="B2094" s="139">
        <v>3</v>
      </c>
      <c r="C2094" s="140" t="s">
        <v>18</v>
      </c>
      <c r="D2094" s="140" t="s">
        <v>19</v>
      </c>
      <c r="E2094" s="139">
        <v>5.7599999999999998E-2</v>
      </c>
      <c r="F2094" s="139">
        <v>0.32429999999999998</v>
      </c>
      <c r="G2094" s="139">
        <v>6.402E-5</v>
      </c>
      <c r="H2094" s="139">
        <v>-7.2559999999999999E-2</v>
      </c>
      <c r="I2094" s="139">
        <v>2.9E-4</v>
      </c>
      <c r="J2094" s="139">
        <v>0.19209999999999999</v>
      </c>
      <c r="K2094" s="140" t="s">
        <v>583</v>
      </c>
      <c r="L2094" s="139">
        <v>3</v>
      </c>
    </row>
    <row r="2095" spans="1:12" ht="13.5" hidden="1" customHeight="1">
      <c r="A2095" s="140" t="s">
        <v>582</v>
      </c>
      <c r="B2095" s="139">
        <v>3.5</v>
      </c>
      <c r="C2095" s="140" t="s">
        <v>18</v>
      </c>
      <c r="D2095" s="140" t="s">
        <v>19</v>
      </c>
      <c r="E2095" s="139">
        <v>5.7599999999999998E-2</v>
      </c>
      <c r="F2095" s="139">
        <v>0.32429999999999998</v>
      </c>
      <c r="G2095" s="139">
        <v>6.402E-5</v>
      </c>
      <c r="H2095" s="139">
        <v>-7.2559999999999999E-2</v>
      </c>
      <c r="I2095" s="139">
        <v>2.5000000000000001E-4</v>
      </c>
      <c r="J2095" s="139">
        <v>0.35671999999999998</v>
      </c>
      <c r="K2095" s="140" t="s">
        <v>583</v>
      </c>
      <c r="L2095" s="139">
        <v>3.5</v>
      </c>
    </row>
    <row r="2096" spans="1:12" ht="13.5" hidden="1" customHeight="1">
      <c r="A2096" s="140" t="s">
        <v>582</v>
      </c>
      <c r="B2096" s="139">
        <v>4</v>
      </c>
      <c r="C2096" s="140" t="s">
        <v>18</v>
      </c>
      <c r="D2096" s="140" t="s">
        <v>19</v>
      </c>
      <c r="E2096" s="139">
        <v>5.7599999999999998E-2</v>
      </c>
      <c r="F2096" s="139">
        <v>0.32429999999999998</v>
      </c>
      <c r="G2096" s="139">
        <v>6.402E-5</v>
      </c>
      <c r="H2096" s="139">
        <v>-7.2559999999999999E-2</v>
      </c>
      <c r="I2096" s="139">
        <v>2.2000000000000001E-4</v>
      </c>
      <c r="J2096" s="139">
        <v>0.52132999999999996</v>
      </c>
      <c r="K2096" s="140" t="s">
        <v>583</v>
      </c>
      <c r="L2096" s="139">
        <v>4</v>
      </c>
    </row>
    <row r="2097" spans="1:12" ht="13.5" hidden="1" customHeight="1">
      <c r="A2097" s="140" t="s">
        <v>582</v>
      </c>
      <c r="B2097" s="139">
        <v>0</v>
      </c>
      <c r="C2097" s="140" t="s">
        <v>18</v>
      </c>
      <c r="D2097" s="140" t="s">
        <v>19</v>
      </c>
      <c r="E2097" s="139">
        <v>-8.7400000000000005E-2</v>
      </c>
      <c r="F2097" s="139">
        <v>-0.32919999999999999</v>
      </c>
      <c r="G2097" s="139">
        <v>-3.0499999999999999E-5</v>
      </c>
      <c r="H2097" s="139">
        <v>-8.1250000000000003E-2</v>
      </c>
      <c r="I2097" s="139">
        <v>-7.2810000000000003E-5</v>
      </c>
      <c r="J2097" s="139">
        <v>-0.80674999999999997</v>
      </c>
      <c r="K2097" s="140" t="s">
        <v>583</v>
      </c>
      <c r="L2097" s="139">
        <v>0</v>
      </c>
    </row>
    <row r="2098" spans="1:12" ht="13.5" hidden="1" customHeight="1">
      <c r="A2098" s="140" t="s">
        <v>582</v>
      </c>
      <c r="B2098" s="139">
        <v>0.5</v>
      </c>
      <c r="C2098" s="140" t="s">
        <v>18</v>
      </c>
      <c r="D2098" s="140" t="s">
        <v>19</v>
      </c>
      <c r="E2098" s="139">
        <v>-8.7400000000000005E-2</v>
      </c>
      <c r="F2098" s="139">
        <v>-0.32919999999999999</v>
      </c>
      <c r="G2098" s="139">
        <v>-3.0499999999999999E-5</v>
      </c>
      <c r="H2098" s="139">
        <v>-8.1250000000000003E-2</v>
      </c>
      <c r="I2098" s="139">
        <v>-5.791E-5</v>
      </c>
      <c r="J2098" s="139">
        <v>-0.64346999999999999</v>
      </c>
      <c r="K2098" s="140" t="s">
        <v>583</v>
      </c>
      <c r="L2098" s="139">
        <v>0.5</v>
      </c>
    </row>
    <row r="2099" spans="1:12" ht="13.5" hidden="1" customHeight="1">
      <c r="A2099" s="140" t="s">
        <v>582</v>
      </c>
      <c r="B2099" s="139">
        <v>1</v>
      </c>
      <c r="C2099" s="140" t="s">
        <v>18</v>
      </c>
      <c r="D2099" s="140" t="s">
        <v>19</v>
      </c>
      <c r="E2099" s="139">
        <v>-8.7400000000000005E-2</v>
      </c>
      <c r="F2099" s="139">
        <v>-0.32919999999999999</v>
      </c>
      <c r="G2099" s="139">
        <v>-3.0499999999999999E-5</v>
      </c>
      <c r="H2099" s="139">
        <v>-8.1250000000000003E-2</v>
      </c>
      <c r="I2099" s="139">
        <v>-4.3000000000000002E-5</v>
      </c>
      <c r="J2099" s="139">
        <v>-0.48019000000000001</v>
      </c>
      <c r="K2099" s="140" t="s">
        <v>583</v>
      </c>
      <c r="L2099" s="139">
        <v>1</v>
      </c>
    </row>
    <row r="2100" spans="1:12" ht="13.5" hidden="1" customHeight="1">
      <c r="A2100" s="140" t="s">
        <v>582</v>
      </c>
      <c r="B2100" s="139">
        <v>1.5</v>
      </c>
      <c r="C2100" s="140" t="s">
        <v>18</v>
      </c>
      <c r="D2100" s="140" t="s">
        <v>19</v>
      </c>
      <c r="E2100" s="139">
        <v>-8.7400000000000005E-2</v>
      </c>
      <c r="F2100" s="139">
        <v>-0.32919999999999999</v>
      </c>
      <c r="G2100" s="139">
        <v>-3.0499999999999999E-5</v>
      </c>
      <c r="H2100" s="139">
        <v>-8.1250000000000003E-2</v>
      </c>
      <c r="I2100" s="139">
        <v>-2.809E-5</v>
      </c>
      <c r="J2100" s="139">
        <v>-0.31691000000000003</v>
      </c>
      <c r="K2100" s="140" t="s">
        <v>583</v>
      </c>
      <c r="L2100" s="139">
        <v>1.5</v>
      </c>
    </row>
    <row r="2101" spans="1:12" ht="13.5" hidden="1" customHeight="1">
      <c r="A2101" s="140" t="s">
        <v>582</v>
      </c>
      <c r="B2101" s="139">
        <v>2</v>
      </c>
      <c r="C2101" s="140" t="s">
        <v>18</v>
      </c>
      <c r="D2101" s="140" t="s">
        <v>19</v>
      </c>
      <c r="E2101" s="139">
        <v>-8.7400000000000005E-2</v>
      </c>
      <c r="F2101" s="139">
        <v>-0.32919999999999999</v>
      </c>
      <c r="G2101" s="139">
        <v>-3.0499999999999999E-5</v>
      </c>
      <c r="H2101" s="139">
        <v>-8.1250000000000003E-2</v>
      </c>
      <c r="I2101" s="139">
        <v>-1.3179999999999999E-5</v>
      </c>
      <c r="J2101" s="139">
        <v>-0.15362999999999999</v>
      </c>
      <c r="K2101" s="140" t="s">
        <v>583</v>
      </c>
      <c r="L2101" s="139">
        <v>2</v>
      </c>
    </row>
    <row r="2102" spans="1:12" ht="13.5" hidden="1" customHeight="1">
      <c r="A2102" s="140" t="s">
        <v>582</v>
      </c>
      <c r="B2102" s="139">
        <v>2.5</v>
      </c>
      <c r="C2102" s="140" t="s">
        <v>18</v>
      </c>
      <c r="D2102" s="140" t="s">
        <v>19</v>
      </c>
      <c r="E2102" s="139">
        <v>-8.7400000000000005E-2</v>
      </c>
      <c r="F2102" s="139">
        <v>-0.32919999999999999</v>
      </c>
      <c r="G2102" s="139">
        <v>-3.0499999999999999E-5</v>
      </c>
      <c r="H2102" s="139">
        <v>-8.1250000000000003E-2</v>
      </c>
      <c r="I2102" s="139">
        <v>1.7239999999999999E-6</v>
      </c>
      <c r="J2102" s="139">
        <v>-5.169E-2</v>
      </c>
      <c r="K2102" s="140" t="s">
        <v>583</v>
      </c>
      <c r="L2102" s="139">
        <v>2.5</v>
      </c>
    </row>
    <row r="2103" spans="1:12" ht="13.5" hidden="1" customHeight="1">
      <c r="A2103" s="140" t="s">
        <v>582</v>
      </c>
      <c r="B2103" s="139">
        <v>3</v>
      </c>
      <c r="C2103" s="140" t="s">
        <v>18</v>
      </c>
      <c r="D2103" s="140" t="s">
        <v>19</v>
      </c>
      <c r="E2103" s="139">
        <v>-8.7400000000000005E-2</v>
      </c>
      <c r="F2103" s="139">
        <v>-0.32919999999999999</v>
      </c>
      <c r="G2103" s="139">
        <v>-3.0499999999999999E-5</v>
      </c>
      <c r="H2103" s="139">
        <v>-8.1250000000000003E-2</v>
      </c>
      <c r="I2103" s="139">
        <v>3.49E-6</v>
      </c>
      <c r="J2103" s="139">
        <v>-0.20633000000000001</v>
      </c>
      <c r="K2103" s="140" t="s">
        <v>583</v>
      </c>
      <c r="L2103" s="139">
        <v>3</v>
      </c>
    </row>
    <row r="2104" spans="1:12" ht="13.5" hidden="1" customHeight="1">
      <c r="A2104" s="140" t="s">
        <v>582</v>
      </c>
      <c r="B2104" s="139">
        <v>3.5</v>
      </c>
      <c r="C2104" s="140" t="s">
        <v>18</v>
      </c>
      <c r="D2104" s="140" t="s">
        <v>19</v>
      </c>
      <c r="E2104" s="139">
        <v>-8.7400000000000005E-2</v>
      </c>
      <c r="F2104" s="139">
        <v>-0.32919999999999999</v>
      </c>
      <c r="G2104" s="139">
        <v>-3.0499999999999999E-5</v>
      </c>
      <c r="H2104" s="139">
        <v>-8.1250000000000003E-2</v>
      </c>
      <c r="I2104" s="139">
        <v>-4.3680000000000004E-6</v>
      </c>
      <c r="J2104" s="139">
        <v>-0.36849999999999999</v>
      </c>
      <c r="K2104" s="140" t="s">
        <v>583</v>
      </c>
      <c r="L2104" s="139">
        <v>3.5</v>
      </c>
    </row>
    <row r="2105" spans="1:12" ht="13.5" hidden="1" customHeight="1">
      <c r="A2105" s="140" t="s">
        <v>582</v>
      </c>
      <c r="B2105" s="139">
        <v>4</v>
      </c>
      <c r="C2105" s="140" t="s">
        <v>18</v>
      </c>
      <c r="D2105" s="140" t="s">
        <v>19</v>
      </c>
      <c r="E2105" s="139">
        <v>-8.7400000000000005E-2</v>
      </c>
      <c r="F2105" s="139">
        <v>-0.32919999999999999</v>
      </c>
      <c r="G2105" s="139">
        <v>-3.0499999999999999E-5</v>
      </c>
      <c r="H2105" s="139">
        <v>-8.1250000000000003E-2</v>
      </c>
      <c r="I2105" s="139">
        <v>-1.223E-5</v>
      </c>
      <c r="J2105" s="139">
        <v>-0.53066000000000002</v>
      </c>
      <c r="K2105" s="140" t="s">
        <v>583</v>
      </c>
      <c r="L2105" s="139">
        <v>4</v>
      </c>
    </row>
    <row r="2106" spans="1:12" ht="13.5" hidden="1" customHeight="1">
      <c r="A2106" s="140" t="s">
        <v>584</v>
      </c>
      <c r="B2106" s="139">
        <v>0</v>
      </c>
      <c r="C2106" s="140" t="s">
        <v>18</v>
      </c>
      <c r="D2106" s="140" t="s">
        <v>19</v>
      </c>
      <c r="E2106" s="139">
        <v>1.61E-2</v>
      </c>
      <c r="F2106" s="139">
        <v>0.50839999999999996</v>
      </c>
      <c r="G2106" s="139">
        <v>7.0419999999999999E-4</v>
      </c>
      <c r="H2106" s="139">
        <v>1.265E-2</v>
      </c>
      <c r="I2106" s="139">
        <v>2.1000000000000001E-4</v>
      </c>
      <c r="J2106" s="139">
        <v>0.35876000000000002</v>
      </c>
      <c r="K2106" s="140" t="s">
        <v>585</v>
      </c>
      <c r="L2106" s="139">
        <v>0</v>
      </c>
    </row>
    <row r="2107" spans="1:12" ht="13.5" hidden="1" customHeight="1">
      <c r="A2107" s="140" t="s">
        <v>584</v>
      </c>
      <c r="B2107" s="139">
        <v>0.5</v>
      </c>
      <c r="C2107" s="140" t="s">
        <v>18</v>
      </c>
      <c r="D2107" s="140" t="s">
        <v>19</v>
      </c>
      <c r="E2107" s="139">
        <v>1.61E-2</v>
      </c>
      <c r="F2107" s="139">
        <v>0.50839999999999996</v>
      </c>
      <c r="G2107" s="139">
        <v>7.0419999999999999E-4</v>
      </c>
      <c r="H2107" s="139">
        <v>1.265E-2</v>
      </c>
      <c r="I2107" s="139">
        <v>1.2E-4</v>
      </c>
      <c r="J2107" s="139">
        <v>0.10455</v>
      </c>
      <c r="K2107" s="140" t="s">
        <v>585</v>
      </c>
      <c r="L2107" s="139">
        <v>0.5</v>
      </c>
    </row>
    <row r="2108" spans="1:12" ht="13.5" hidden="1" customHeight="1">
      <c r="A2108" s="140" t="s">
        <v>584</v>
      </c>
      <c r="B2108" s="139">
        <v>1</v>
      </c>
      <c r="C2108" s="140" t="s">
        <v>18</v>
      </c>
      <c r="D2108" s="140" t="s">
        <v>19</v>
      </c>
      <c r="E2108" s="139">
        <v>1.61E-2</v>
      </c>
      <c r="F2108" s="139">
        <v>0.50839999999999996</v>
      </c>
      <c r="G2108" s="139">
        <v>7.0419999999999999E-4</v>
      </c>
      <c r="H2108" s="139">
        <v>1.265E-2</v>
      </c>
      <c r="I2108" s="139">
        <v>1.2E-4</v>
      </c>
      <c r="J2108" s="139">
        <v>-6.7299999999999999E-2</v>
      </c>
      <c r="K2108" s="140" t="s">
        <v>585</v>
      </c>
      <c r="L2108" s="139">
        <v>1</v>
      </c>
    </row>
    <row r="2109" spans="1:12" ht="13.5" hidden="1" customHeight="1">
      <c r="A2109" s="140" t="s">
        <v>584</v>
      </c>
      <c r="B2109" s="139">
        <v>1.5</v>
      </c>
      <c r="C2109" s="140" t="s">
        <v>18</v>
      </c>
      <c r="D2109" s="140" t="s">
        <v>19</v>
      </c>
      <c r="E2109" s="139">
        <v>1.61E-2</v>
      </c>
      <c r="F2109" s="139">
        <v>0.50839999999999996</v>
      </c>
      <c r="G2109" s="139">
        <v>7.0419999999999999E-4</v>
      </c>
      <c r="H2109" s="139">
        <v>1.265E-2</v>
      </c>
      <c r="I2109" s="139">
        <v>2.4000000000000001E-4</v>
      </c>
      <c r="J2109" s="139">
        <v>0.11903</v>
      </c>
      <c r="K2109" s="140" t="s">
        <v>585</v>
      </c>
      <c r="L2109" s="139">
        <v>1.5</v>
      </c>
    </row>
    <row r="2110" spans="1:12" ht="13.5" hidden="1" customHeight="1">
      <c r="A2110" s="140" t="s">
        <v>584</v>
      </c>
      <c r="B2110" s="139">
        <v>2</v>
      </c>
      <c r="C2110" s="140" t="s">
        <v>18</v>
      </c>
      <c r="D2110" s="140" t="s">
        <v>19</v>
      </c>
      <c r="E2110" s="139">
        <v>1.61E-2</v>
      </c>
      <c r="F2110" s="139">
        <v>0.50839999999999996</v>
      </c>
      <c r="G2110" s="139">
        <v>7.0419999999999999E-4</v>
      </c>
      <c r="H2110" s="139">
        <v>1.265E-2</v>
      </c>
      <c r="I2110" s="139">
        <v>3.8999999999999999E-4</v>
      </c>
      <c r="J2110" s="139">
        <v>0.30631999999999998</v>
      </c>
      <c r="K2110" s="140" t="s">
        <v>585</v>
      </c>
      <c r="L2110" s="139">
        <v>2</v>
      </c>
    </row>
    <row r="2111" spans="1:12" ht="13.5" hidden="1" customHeight="1">
      <c r="A2111" s="140" t="s">
        <v>584</v>
      </c>
      <c r="B2111" s="139">
        <v>0</v>
      </c>
      <c r="C2111" s="140" t="s">
        <v>18</v>
      </c>
      <c r="D2111" s="140" t="s">
        <v>19</v>
      </c>
      <c r="E2111" s="139">
        <v>-3.8399999999999997E-2</v>
      </c>
      <c r="F2111" s="139">
        <v>-0.37580000000000002</v>
      </c>
      <c r="G2111" s="139">
        <v>-3.1300000000000002E-4</v>
      </c>
      <c r="H2111" s="139">
        <v>5.3899999999999998E-3</v>
      </c>
      <c r="I2111" s="139">
        <v>-2.3000000000000001E-4</v>
      </c>
      <c r="J2111" s="139">
        <v>-0.51214000000000004</v>
      </c>
      <c r="K2111" s="140" t="s">
        <v>585</v>
      </c>
      <c r="L2111" s="139">
        <v>0</v>
      </c>
    </row>
    <row r="2112" spans="1:12" ht="13.5" hidden="1" customHeight="1">
      <c r="A2112" s="140" t="s">
        <v>584</v>
      </c>
      <c r="B2112" s="139">
        <v>0.5</v>
      </c>
      <c r="C2112" s="140" t="s">
        <v>18</v>
      </c>
      <c r="D2112" s="140" t="s">
        <v>19</v>
      </c>
      <c r="E2112" s="139">
        <v>-3.8399999999999997E-2</v>
      </c>
      <c r="F2112" s="139">
        <v>-0.37580000000000002</v>
      </c>
      <c r="G2112" s="139">
        <v>-3.1300000000000002E-4</v>
      </c>
      <c r="H2112" s="139">
        <v>5.3899999999999998E-3</v>
      </c>
      <c r="I2112" s="139">
        <v>-2.7999999999999998E-4</v>
      </c>
      <c r="J2112" s="139">
        <v>-0.32424999999999998</v>
      </c>
      <c r="K2112" s="140" t="s">
        <v>585</v>
      </c>
      <c r="L2112" s="139">
        <v>0.5</v>
      </c>
    </row>
    <row r="2113" spans="1:12" ht="13.5" hidden="1" customHeight="1">
      <c r="A2113" s="140" t="s">
        <v>584</v>
      </c>
      <c r="B2113" s="139">
        <v>1</v>
      </c>
      <c r="C2113" s="140" t="s">
        <v>18</v>
      </c>
      <c r="D2113" s="140" t="s">
        <v>19</v>
      </c>
      <c r="E2113" s="139">
        <v>-3.8399999999999997E-2</v>
      </c>
      <c r="F2113" s="139">
        <v>-0.37580000000000002</v>
      </c>
      <c r="G2113" s="139">
        <v>-3.1300000000000002E-4</v>
      </c>
      <c r="H2113" s="139">
        <v>5.3899999999999998E-3</v>
      </c>
      <c r="I2113" s="139">
        <v>-6.3000000000000003E-4</v>
      </c>
      <c r="J2113" s="139">
        <v>-0.20877999999999999</v>
      </c>
      <c r="K2113" s="140" t="s">
        <v>585</v>
      </c>
      <c r="L2113" s="139">
        <v>1</v>
      </c>
    </row>
    <row r="2114" spans="1:12" ht="13.5" hidden="1" customHeight="1">
      <c r="A2114" s="140" t="s">
        <v>584</v>
      </c>
      <c r="B2114" s="139">
        <v>1.5</v>
      </c>
      <c r="C2114" s="140" t="s">
        <v>18</v>
      </c>
      <c r="D2114" s="140" t="s">
        <v>19</v>
      </c>
      <c r="E2114" s="139">
        <v>-3.8399999999999997E-2</v>
      </c>
      <c r="F2114" s="139">
        <v>-0.37580000000000002</v>
      </c>
      <c r="G2114" s="139">
        <v>-3.1300000000000002E-4</v>
      </c>
      <c r="H2114" s="139">
        <v>5.3899999999999998E-3</v>
      </c>
      <c r="I2114" s="139">
        <v>-9.7999999999999997E-4</v>
      </c>
      <c r="J2114" s="139">
        <v>-0.443</v>
      </c>
      <c r="K2114" s="140" t="s">
        <v>585</v>
      </c>
      <c r="L2114" s="139">
        <v>1.5</v>
      </c>
    </row>
    <row r="2115" spans="1:12" ht="13.5" hidden="1" customHeight="1">
      <c r="A2115" s="140" t="s">
        <v>584</v>
      </c>
      <c r="B2115" s="139">
        <v>2</v>
      </c>
      <c r="C2115" s="140" t="s">
        <v>18</v>
      </c>
      <c r="D2115" s="140" t="s">
        <v>19</v>
      </c>
      <c r="E2115" s="139">
        <v>-3.8399999999999997E-2</v>
      </c>
      <c r="F2115" s="139">
        <v>-0.37580000000000002</v>
      </c>
      <c r="G2115" s="139">
        <v>-3.1300000000000002E-4</v>
      </c>
      <c r="H2115" s="139">
        <v>5.3899999999999998E-3</v>
      </c>
      <c r="I2115" s="139">
        <v>-1.33E-3</v>
      </c>
      <c r="J2115" s="139">
        <v>-0.67722000000000004</v>
      </c>
      <c r="K2115" s="140" t="s">
        <v>585</v>
      </c>
      <c r="L2115" s="139">
        <v>2</v>
      </c>
    </row>
    <row r="2116" spans="1:12" ht="13.5" hidden="1" customHeight="1">
      <c r="A2116" s="140" t="s">
        <v>586</v>
      </c>
      <c r="B2116" s="139">
        <v>0</v>
      </c>
      <c r="C2116" s="140" t="s">
        <v>18</v>
      </c>
      <c r="D2116" s="140" t="s">
        <v>19</v>
      </c>
      <c r="E2116" s="139">
        <v>2.4899999999999999E-2</v>
      </c>
      <c r="F2116" s="139">
        <v>-1.0411999999999999</v>
      </c>
      <c r="G2116" s="139">
        <v>4.5170000000000003E-5</v>
      </c>
      <c r="H2116" s="139">
        <v>-7.1679999999999994E-2</v>
      </c>
      <c r="I2116" s="139">
        <v>3.6000000000000002E-4</v>
      </c>
      <c r="J2116" s="139">
        <v>-0.2303</v>
      </c>
      <c r="K2116" s="140" t="s">
        <v>587</v>
      </c>
      <c r="L2116" s="139">
        <v>0</v>
      </c>
    </row>
    <row r="2117" spans="1:12" ht="13.5" hidden="1" customHeight="1">
      <c r="A2117" s="140" t="s">
        <v>586</v>
      </c>
      <c r="B2117" s="139">
        <v>0.5</v>
      </c>
      <c r="C2117" s="140" t="s">
        <v>18</v>
      </c>
      <c r="D2117" s="140" t="s">
        <v>19</v>
      </c>
      <c r="E2117" s="139">
        <v>2.4899999999999999E-2</v>
      </c>
      <c r="F2117" s="139">
        <v>-0.68469999999999998</v>
      </c>
      <c r="G2117" s="139">
        <v>4.5170000000000003E-5</v>
      </c>
      <c r="H2117" s="139">
        <v>-7.1679999999999994E-2</v>
      </c>
      <c r="I2117" s="139">
        <v>3.3E-4</v>
      </c>
      <c r="J2117" s="139">
        <v>0.20116000000000001</v>
      </c>
      <c r="K2117" s="140" t="s">
        <v>587</v>
      </c>
      <c r="L2117" s="139">
        <v>0.5</v>
      </c>
    </row>
    <row r="2118" spans="1:12" ht="13.5" hidden="1" customHeight="1">
      <c r="A2118" s="140" t="s">
        <v>586</v>
      </c>
      <c r="B2118" s="139">
        <v>1</v>
      </c>
      <c r="C2118" s="140" t="s">
        <v>18</v>
      </c>
      <c r="D2118" s="140" t="s">
        <v>19</v>
      </c>
      <c r="E2118" s="139">
        <v>2.4899999999999999E-2</v>
      </c>
      <c r="F2118" s="139">
        <v>-0.32819999999999999</v>
      </c>
      <c r="G2118" s="139">
        <v>4.5170000000000003E-5</v>
      </c>
      <c r="H2118" s="139">
        <v>-7.1679999999999994E-2</v>
      </c>
      <c r="I2118" s="139">
        <v>3.1E-4</v>
      </c>
      <c r="J2118" s="139">
        <v>0.45437</v>
      </c>
      <c r="K2118" s="140" t="s">
        <v>587</v>
      </c>
      <c r="L2118" s="139">
        <v>1</v>
      </c>
    </row>
    <row r="2119" spans="1:12" ht="13.5" hidden="1" customHeight="1">
      <c r="A2119" s="140" t="s">
        <v>586</v>
      </c>
      <c r="B2119" s="139">
        <v>1.5</v>
      </c>
      <c r="C2119" s="140" t="s">
        <v>18</v>
      </c>
      <c r="D2119" s="140" t="s">
        <v>19</v>
      </c>
      <c r="E2119" s="139">
        <v>2.4899999999999999E-2</v>
      </c>
      <c r="F2119" s="139">
        <v>2.8299999999999999E-2</v>
      </c>
      <c r="G2119" s="139">
        <v>4.5170000000000003E-5</v>
      </c>
      <c r="H2119" s="139">
        <v>-7.1679999999999994E-2</v>
      </c>
      <c r="I2119" s="139">
        <v>2.9E-4</v>
      </c>
      <c r="J2119" s="139">
        <v>0.52932999999999997</v>
      </c>
      <c r="K2119" s="140" t="s">
        <v>587</v>
      </c>
      <c r="L2119" s="139">
        <v>1.5</v>
      </c>
    </row>
    <row r="2120" spans="1:12" ht="13.5" hidden="1" customHeight="1">
      <c r="A2120" s="140" t="s">
        <v>586</v>
      </c>
      <c r="B2120" s="139">
        <v>2</v>
      </c>
      <c r="C2120" s="140" t="s">
        <v>18</v>
      </c>
      <c r="D2120" s="140" t="s">
        <v>19</v>
      </c>
      <c r="E2120" s="139">
        <v>2.4899999999999999E-2</v>
      </c>
      <c r="F2120" s="139">
        <v>0.38479999999999998</v>
      </c>
      <c r="G2120" s="139">
        <v>4.5170000000000003E-5</v>
      </c>
      <c r="H2120" s="139">
        <v>-7.1679999999999994E-2</v>
      </c>
      <c r="I2120" s="139">
        <v>2.7E-4</v>
      </c>
      <c r="J2120" s="139">
        <v>0.46689999999999998</v>
      </c>
      <c r="K2120" s="140" t="s">
        <v>587</v>
      </c>
      <c r="L2120" s="139">
        <v>2</v>
      </c>
    </row>
    <row r="2121" spans="1:12" ht="13.5" hidden="1" customHeight="1">
      <c r="A2121" s="140" t="s">
        <v>586</v>
      </c>
      <c r="B2121" s="139">
        <v>2.5</v>
      </c>
      <c r="C2121" s="140" t="s">
        <v>18</v>
      </c>
      <c r="D2121" s="140" t="s">
        <v>19</v>
      </c>
      <c r="E2121" s="139">
        <v>2.4899999999999999E-2</v>
      </c>
      <c r="F2121" s="139">
        <v>0.74129999999999996</v>
      </c>
      <c r="G2121" s="139">
        <v>4.5170000000000003E-5</v>
      </c>
      <c r="H2121" s="139">
        <v>-7.1679999999999994E-2</v>
      </c>
      <c r="I2121" s="139">
        <v>2.5000000000000001E-4</v>
      </c>
      <c r="J2121" s="139">
        <v>0.41849999999999998</v>
      </c>
      <c r="K2121" s="140" t="s">
        <v>587</v>
      </c>
      <c r="L2121" s="139">
        <v>2.5</v>
      </c>
    </row>
    <row r="2122" spans="1:12" ht="13.5" hidden="1" customHeight="1">
      <c r="A2122" s="140" t="s">
        <v>586</v>
      </c>
      <c r="B2122" s="139">
        <v>3</v>
      </c>
      <c r="C2122" s="140" t="s">
        <v>18</v>
      </c>
      <c r="D2122" s="140" t="s">
        <v>19</v>
      </c>
      <c r="E2122" s="139">
        <v>2.4899999999999999E-2</v>
      </c>
      <c r="F2122" s="139">
        <v>1.0978000000000001</v>
      </c>
      <c r="G2122" s="139">
        <v>4.5170000000000003E-5</v>
      </c>
      <c r="H2122" s="139">
        <v>-7.1679999999999994E-2</v>
      </c>
      <c r="I2122" s="139">
        <v>2.4000000000000001E-4</v>
      </c>
      <c r="J2122" s="139">
        <v>0.1968</v>
      </c>
      <c r="K2122" s="140" t="s">
        <v>587</v>
      </c>
      <c r="L2122" s="139">
        <v>3</v>
      </c>
    </row>
    <row r="2123" spans="1:12" ht="13.5" hidden="1" customHeight="1">
      <c r="A2123" s="140" t="s">
        <v>586</v>
      </c>
      <c r="B2123" s="139">
        <v>3.5</v>
      </c>
      <c r="C2123" s="140" t="s">
        <v>18</v>
      </c>
      <c r="D2123" s="140" t="s">
        <v>19</v>
      </c>
      <c r="E2123" s="139">
        <v>2.4899999999999999E-2</v>
      </c>
      <c r="F2123" s="139">
        <v>1.4542999999999999</v>
      </c>
      <c r="G2123" s="139">
        <v>4.5170000000000003E-5</v>
      </c>
      <c r="H2123" s="139">
        <v>-7.1679999999999994E-2</v>
      </c>
      <c r="I2123" s="139">
        <v>2.5999999999999998E-4</v>
      </c>
      <c r="J2123" s="139">
        <v>-0.20316000000000001</v>
      </c>
      <c r="K2123" s="140" t="s">
        <v>587</v>
      </c>
      <c r="L2123" s="139">
        <v>3.5</v>
      </c>
    </row>
    <row r="2124" spans="1:12" ht="13.5" hidden="1" customHeight="1">
      <c r="A2124" s="140" t="s">
        <v>586</v>
      </c>
      <c r="B2124" s="139">
        <v>4</v>
      </c>
      <c r="C2124" s="140" t="s">
        <v>18</v>
      </c>
      <c r="D2124" s="140" t="s">
        <v>19</v>
      </c>
      <c r="E2124" s="139">
        <v>2.4899999999999999E-2</v>
      </c>
      <c r="F2124" s="139">
        <v>1.8108</v>
      </c>
      <c r="G2124" s="139">
        <v>4.5170000000000003E-5</v>
      </c>
      <c r="H2124" s="139">
        <v>-7.1679999999999994E-2</v>
      </c>
      <c r="I2124" s="139">
        <v>3.1E-4</v>
      </c>
      <c r="J2124" s="139">
        <v>-0.78137000000000001</v>
      </c>
      <c r="K2124" s="140" t="s">
        <v>587</v>
      </c>
      <c r="L2124" s="139">
        <v>4</v>
      </c>
    </row>
    <row r="2125" spans="1:12" ht="13.5" hidden="1" customHeight="1">
      <c r="A2125" s="140" t="s">
        <v>586</v>
      </c>
      <c r="B2125" s="139">
        <v>0</v>
      </c>
      <c r="C2125" s="140" t="s">
        <v>18</v>
      </c>
      <c r="D2125" s="140" t="s">
        <v>19</v>
      </c>
      <c r="E2125" s="139">
        <v>-4.7600000000000003E-2</v>
      </c>
      <c r="F2125" s="139">
        <v>-1.5173000000000001</v>
      </c>
      <c r="G2125" s="139">
        <v>-9.4240000000000006E-5</v>
      </c>
      <c r="H2125" s="139">
        <v>-8.5510000000000003E-2</v>
      </c>
      <c r="I2125" s="139">
        <v>-1.1E-4</v>
      </c>
      <c r="J2125" s="139">
        <v>-1.14672</v>
      </c>
      <c r="K2125" s="140" t="s">
        <v>587</v>
      </c>
      <c r="L2125" s="139">
        <v>0</v>
      </c>
    </row>
    <row r="2126" spans="1:12" ht="13.5" hidden="1" customHeight="1">
      <c r="A2126" s="140" t="s">
        <v>586</v>
      </c>
      <c r="B2126" s="139">
        <v>0.5</v>
      </c>
      <c r="C2126" s="140" t="s">
        <v>18</v>
      </c>
      <c r="D2126" s="140" t="s">
        <v>19</v>
      </c>
      <c r="E2126" s="139">
        <v>-4.7600000000000003E-2</v>
      </c>
      <c r="F2126" s="139">
        <v>-1.1608000000000001</v>
      </c>
      <c r="G2126" s="139">
        <v>-9.4240000000000006E-5</v>
      </c>
      <c r="H2126" s="139">
        <v>-8.5510000000000003E-2</v>
      </c>
      <c r="I2126" s="139">
        <v>-9.8439999999999999E-5</v>
      </c>
      <c r="J2126" s="139">
        <v>-0.47717999999999999</v>
      </c>
      <c r="K2126" s="140" t="s">
        <v>587</v>
      </c>
      <c r="L2126" s="139">
        <v>0.5</v>
      </c>
    </row>
    <row r="2127" spans="1:12" ht="13.5" hidden="1" customHeight="1">
      <c r="A2127" s="140" t="s">
        <v>586</v>
      </c>
      <c r="B2127" s="139">
        <v>1</v>
      </c>
      <c r="C2127" s="140" t="s">
        <v>18</v>
      </c>
      <c r="D2127" s="140" t="s">
        <v>19</v>
      </c>
      <c r="E2127" s="139">
        <v>-4.7600000000000003E-2</v>
      </c>
      <c r="F2127" s="139">
        <v>-0.80430000000000001</v>
      </c>
      <c r="G2127" s="139">
        <v>-9.4240000000000006E-5</v>
      </c>
      <c r="H2127" s="139">
        <v>-8.5510000000000003E-2</v>
      </c>
      <c r="I2127" s="139">
        <v>-8.7029999999999999E-5</v>
      </c>
      <c r="J2127" s="139">
        <v>1.4120000000000001E-2</v>
      </c>
      <c r="K2127" s="140" t="s">
        <v>587</v>
      </c>
      <c r="L2127" s="139">
        <v>1</v>
      </c>
    </row>
    <row r="2128" spans="1:12" ht="13.5" hidden="1" customHeight="1">
      <c r="A2128" s="140" t="s">
        <v>586</v>
      </c>
      <c r="B2128" s="139">
        <v>1.5</v>
      </c>
      <c r="C2128" s="140" t="s">
        <v>18</v>
      </c>
      <c r="D2128" s="140" t="s">
        <v>19</v>
      </c>
      <c r="E2128" s="139">
        <v>-4.7600000000000003E-2</v>
      </c>
      <c r="F2128" s="139">
        <v>-0.44779999999999998</v>
      </c>
      <c r="G2128" s="139">
        <v>-9.4240000000000006E-5</v>
      </c>
      <c r="H2128" s="139">
        <v>-8.5510000000000003E-2</v>
      </c>
      <c r="I2128" s="139">
        <v>-9.1000000000000003E-5</v>
      </c>
      <c r="J2128" s="139">
        <v>0.32297999999999999</v>
      </c>
      <c r="K2128" s="140" t="s">
        <v>587</v>
      </c>
      <c r="L2128" s="139">
        <v>1.5</v>
      </c>
    </row>
    <row r="2129" spans="1:12" ht="13.5" hidden="1" customHeight="1">
      <c r="A2129" s="140" t="s">
        <v>586</v>
      </c>
      <c r="B2129" s="139">
        <v>2</v>
      </c>
      <c r="C2129" s="140" t="s">
        <v>18</v>
      </c>
      <c r="D2129" s="140" t="s">
        <v>19</v>
      </c>
      <c r="E2129" s="139">
        <v>-4.7600000000000003E-2</v>
      </c>
      <c r="F2129" s="139">
        <v>-9.1300000000000006E-2</v>
      </c>
      <c r="G2129" s="139">
        <v>-9.4240000000000006E-5</v>
      </c>
      <c r="H2129" s="139">
        <v>-8.5510000000000003E-2</v>
      </c>
      <c r="I2129" s="139">
        <v>-9.5149999999999995E-5</v>
      </c>
      <c r="J2129" s="139">
        <v>0.42175000000000001</v>
      </c>
      <c r="K2129" s="140" t="s">
        <v>587</v>
      </c>
      <c r="L2129" s="139">
        <v>2</v>
      </c>
    </row>
    <row r="2130" spans="1:12" ht="13.5" hidden="1" customHeight="1">
      <c r="A2130" s="140" t="s">
        <v>586</v>
      </c>
      <c r="B2130" s="139">
        <v>2.5</v>
      </c>
      <c r="C2130" s="140" t="s">
        <v>18</v>
      </c>
      <c r="D2130" s="140" t="s">
        <v>19</v>
      </c>
      <c r="E2130" s="139">
        <v>-4.7600000000000003E-2</v>
      </c>
      <c r="F2130" s="139">
        <v>0.26519999999999999</v>
      </c>
      <c r="G2130" s="139">
        <v>-9.4240000000000006E-5</v>
      </c>
      <c r="H2130" s="139">
        <v>-8.5510000000000003E-2</v>
      </c>
      <c r="I2130" s="139">
        <v>-9.9300000000000001E-5</v>
      </c>
      <c r="J2130" s="139">
        <v>0.14451</v>
      </c>
      <c r="K2130" s="140" t="s">
        <v>587</v>
      </c>
      <c r="L2130" s="139">
        <v>2.5</v>
      </c>
    </row>
    <row r="2131" spans="1:12" ht="13.5" hidden="1" customHeight="1">
      <c r="A2131" s="140" t="s">
        <v>586</v>
      </c>
      <c r="B2131" s="139">
        <v>3</v>
      </c>
      <c r="C2131" s="140" t="s">
        <v>18</v>
      </c>
      <c r="D2131" s="140" t="s">
        <v>19</v>
      </c>
      <c r="E2131" s="139">
        <v>-4.7600000000000003E-2</v>
      </c>
      <c r="F2131" s="139">
        <v>0.62170000000000003</v>
      </c>
      <c r="G2131" s="139">
        <v>-9.4240000000000006E-5</v>
      </c>
      <c r="H2131" s="139">
        <v>-8.5510000000000003E-2</v>
      </c>
      <c r="I2131" s="139">
        <v>-1E-4</v>
      </c>
      <c r="J2131" s="139">
        <v>-0.31528</v>
      </c>
      <c r="K2131" s="140" t="s">
        <v>587</v>
      </c>
      <c r="L2131" s="139">
        <v>3</v>
      </c>
    </row>
    <row r="2132" spans="1:12" ht="13.5" hidden="1" customHeight="1">
      <c r="A2132" s="140" t="s">
        <v>586</v>
      </c>
      <c r="B2132" s="139">
        <v>3.5</v>
      </c>
      <c r="C2132" s="140" t="s">
        <v>18</v>
      </c>
      <c r="D2132" s="140" t="s">
        <v>19</v>
      </c>
      <c r="E2132" s="139">
        <v>-4.7600000000000003E-2</v>
      </c>
      <c r="F2132" s="139">
        <v>0.97819999999999996</v>
      </c>
      <c r="G2132" s="139">
        <v>-9.4240000000000006E-5</v>
      </c>
      <c r="H2132" s="139">
        <v>-8.5510000000000003E-2</v>
      </c>
      <c r="I2132" s="139">
        <v>-1.1E-4</v>
      </c>
      <c r="J2132" s="139">
        <v>-0.95331999999999995</v>
      </c>
      <c r="K2132" s="140" t="s">
        <v>587</v>
      </c>
      <c r="L2132" s="139">
        <v>3.5</v>
      </c>
    </row>
    <row r="2133" spans="1:12" ht="13.5" hidden="1" customHeight="1">
      <c r="A2133" s="140" t="s">
        <v>586</v>
      </c>
      <c r="B2133" s="139">
        <v>4</v>
      </c>
      <c r="C2133" s="140" t="s">
        <v>18</v>
      </c>
      <c r="D2133" s="140" t="s">
        <v>19</v>
      </c>
      <c r="E2133" s="139">
        <v>-4.7600000000000003E-2</v>
      </c>
      <c r="F2133" s="139">
        <v>1.3347</v>
      </c>
      <c r="G2133" s="139">
        <v>-9.4240000000000006E-5</v>
      </c>
      <c r="H2133" s="139">
        <v>-8.5510000000000003E-2</v>
      </c>
      <c r="I2133" s="139">
        <v>-1.1E-4</v>
      </c>
      <c r="J2133" s="139">
        <v>-1.7696099999999999</v>
      </c>
      <c r="K2133" s="140" t="s">
        <v>587</v>
      </c>
      <c r="L2133" s="139">
        <v>4</v>
      </c>
    </row>
    <row r="2134" spans="1:12" ht="13.5" hidden="1" customHeight="1">
      <c r="A2134" s="140" t="s">
        <v>25</v>
      </c>
      <c r="B2134" s="139">
        <v>0</v>
      </c>
      <c r="C2134" s="140" t="s">
        <v>18</v>
      </c>
      <c r="D2134" s="140" t="s">
        <v>19</v>
      </c>
      <c r="E2134" s="139">
        <v>-14.477600000000001</v>
      </c>
      <c r="F2134" s="139">
        <v>0.90790000000000004</v>
      </c>
      <c r="G2134" s="139">
        <v>0.55700000000000005</v>
      </c>
      <c r="H2134" s="139">
        <v>2.0600000000000002E-3</v>
      </c>
      <c r="I2134" s="139">
        <v>0.67349000000000003</v>
      </c>
      <c r="J2134" s="139">
        <v>1.0316000000000001</v>
      </c>
      <c r="K2134" s="140" t="s">
        <v>26</v>
      </c>
      <c r="L2134" s="139">
        <v>0</v>
      </c>
    </row>
    <row r="2135" spans="1:12" ht="13.5" hidden="1" customHeight="1">
      <c r="A2135" s="140" t="s">
        <v>25</v>
      </c>
      <c r="B2135" s="139">
        <v>1.35</v>
      </c>
      <c r="C2135" s="140" t="s">
        <v>18</v>
      </c>
      <c r="D2135" s="140" t="s">
        <v>19</v>
      </c>
      <c r="E2135" s="139">
        <v>-14.477600000000001</v>
      </c>
      <c r="F2135" s="139">
        <v>0.90790000000000004</v>
      </c>
      <c r="G2135" s="139">
        <v>0.30669999999999997</v>
      </c>
      <c r="H2135" s="139">
        <v>2.0600000000000002E-3</v>
      </c>
      <c r="I2135" s="139">
        <v>9.6500000000000002E-2</v>
      </c>
      <c r="J2135" s="139">
        <v>-0.19403999999999999</v>
      </c>
      <c r="K2135" s="140" t="s">
        <v>26</v>
      </c>
      <c r="L2135" s="139">
        <v>1.35</v>
      </c>
    </row>
    <row r="2136" spans="1:12" ht="13.5" hidden="1" customHeight="1">
      <c r="A2136" s="140" t="s">
        <v>25</v>
      </c>
      <c r="B2136" s="139">
        <v>2.7</v>
      </c>
      <c r="C2136" s="140" t="s">
        <v>18</v>
      </c>
      <c r="D2136" s="140" t="s">
        <v>19</v>
      </c>
      <c r="E2136" s="139">
        <v>-14.477600000000001</v>
      </c>
      <c r="F2136" s="139">
        <v>0.90790000000000004</v>
      </c>
      <c r="G2136" s="139">
        <v>5.6399999999999999E-2</v>
      </c>
      <c r="H2136" s="139">
        <v>2.0600000000000002E-3</v>
      </c>
      <c r="I2136" s="139">
        <v>0.64409000000000005</v>
      </c>
      <c r="J2136" s="139">
        <v>-0.56752000000000002</v>
      </c>
      <c r="K2136" s="140" t="s">
        <v>26</v>
      </c>
      <c r="L2136" s="139">
        <v>2.7</v>
      </c>
    </row>
    <row r="2137" spans="1:12" ht="13.5" hidden="1" customHeight="1">
      <c r="A2137" s="140" t="s">
        <v>25</v>
      </c>
      <c r="B2137" s="139">
        <v>0</v>
      </c>
      <c r="C2137" s="140" t="s">
        <v>18</v>
      </c>
      <c r="D2137" s="140" t="s">
        <v>19</v>
      </c>
      <c r="E2137" s="139">
        <v>-23.557600000000001</v>
      </c>
      <c r="F2137" s="139">
        <v>0.19259999999999999</v>
      </c>
      <c r="G2137" s="139">
        <v>-0.75270000000000004</v>
      </c>
      <c r="H2137" s="139">
        <v>-2.0600000000000002E-3</v>
      </c>
      <c r="I2137" s="139">
        <v>-0.82318000000000002</v>
      </c>
      <c r="J2137" s="139">
        <v>-4.7489999999999997E-2</v>
      </c>
      <c r="K2137" s="140" t="s">
        <v>26</v>
      </c>
      <c r="L2137" s="139">
        <v>0</v>
      </c>
    </row>
    <row r="2138" spans="1:12" ht="13.5" hidden="1" customHeight="1">
      <c r="A2138" s="140" t="s">
        <v>25</v>
      </c>
      <c r="B2138" s="139">
        <v>1.35</v>
      </c>
      <c r="C2138" s="140" t="s">
        <v>18</v>
      </c>
      <c r="D2138" s="140" t="s">
        <v>19</v>
      </c>
      <c r="E2138" s="139">
        <v>-23.557600000000001</v>
      </c>
      <c r="F2138" s="139">
        <v>0.19259999999999999</v>
      </c>
      <c r="G2138" s="139">
        <v>-0.54339999999999999</v>
      </c>
      <c r="H2138" s="139">
        <v>-2.0600000000000002E-3</v>
      </c>
      <c r="I2138" s="139">
        <v>5.169E-2</v>
      </c>
      <c r="J2138" s="139">
        <v>-0.30751000000000001</v>
      </c>
      <c r="K2138" s="140" t="s">
        <v>26</v>
      </c>
      <c r="L2138" s="139">
        <v>1.35</v>
      </c>
    </row>
    <row r="2139" spans="1:12" ht="13.5" hidden="1" customHeight="1">
      <c r="A2139" s="140" t="s">
        <v>25</v>
      </c>
      <c r="B2139" s="139">
        <v>2.7</v>
      </c>
      <c r="C2139" s="140" t="s">
        <v>18</v>
      </c>
      <c r="D2139" s="140" t="s">
        <v>19</v>
      </c>
      <c r="E2139" s="139">
        <v>-23.557600000000001</v>
      </c>
      <c r="F2139" s="139">
        <v>0.19259999999999999</v>
      </c>
      <c r="G2139" s="139">
        <v>-0.3342</v>
      </c>
      <c r="H2139" s="139">
        <v>-2.0600000000000002E-3</v>
      </c>
      <c r="I2139" s="139">
        <v>-0.15462999999999999</v>
      </c>
      <c r="J2139" s="139">
        <v>-1.41967</v>
      </c>
      <c r="K2139" s="140" t="s">
        <v>26</v>
      </c>
      <c r="L2139" s="139">
        <v>2.7</v>
      </c>
    </row>
    <row r="2140" spans="1:12" ht="13.5" hidden="1" customHeight="1">
      <c r="A2140" s="140" t="s">
        <v>27</v>
      </c>
      <c r="B2140" s="139">
        <v>0</v>
      </c>
      <c r="C2140" s="140" t="s">
        <v>18</v>
      </c>
      <c r="D2140" s="140" t="s">
        <v>19</v>
      </c>
      <c r="E2140" s="139">
        <v>-7.3025000000000002</v>
      </c>
      <c r="F2140" s="139">
        <v>1.0379</v>
      </c>
      <c r="G2140" s="139">
        <v>0.84099999999999997</v>
      </c>
      <c r="H2140" s="139">
        <v>1.1900000000000001E-3</v>
      </c>
      <c r="I2140" s="139">
        <v>0.90649000000000002</v>
      </c>
      <c r="J2140" s="139">
        <v>1.8459000000000001</v>
      </c>
      <c r="K2140" s="140" t="s">
        <v>28</v>
      </c>
      <c r="L2140" s="139">
        <v>0</v>
      </c>
    </row>
    <row r="2141" spans="1:12" ht="13.5" hidden="1" customHeight="1">
      <c r="A2141" s="140" t="s">
        <v>27</v>
      </c>
      <c r="B2141" s="139">
        <v>1.8</v>
      </c>
      <c r="C2141" s="140" t="s">
        <v>18</v>
      </c>
      <c r="D2141" s="140" t="s">
        <v>19</v>
      </c>
      <c r="E2141" s="139">
        <v>-7.3025000000000002</v>
      </c>
      <c r="F2141" s="139">
        <v>1.0379</v>
      </c>
      <c r="G2141" s="139">
        <v>0.34210000000000002</v>
      </c>
      <c r="H2141" s="139">
        <v>1.1900000000000001E-3</v>
      </c>
      <c r="I2141" s="139">
        <v>0.13863</v>
      </c>
      <c r="J2141" s="139">
        <v>-1.128E-2</v>
      </c>
      <c r="K2141" s="140" t="s">
        <v>28</v>
      </c>
      <c r="L2141" s="139">
        <v>1.8</v>
      </c>
    </row>
    <row r="2142" spans="1:12" ht="13.5" hidden="1" customHeight="1">
      <c r="A2142" s="140" t="s">
        <v>27</v>
      </c>
      <c r="B2142" s="139">
        <v>3.6</v>
      </c>
      <c r="C2142" s="140" t="s">
        <v>18</v>
      </c>
      <c r="D2142" s="140" t="s">
        <v>19</v>
      </c>
      <c r="E2142" s="139">
        <v>-7.3025000000000002</v>
      </c>
      <c r="F2142" s="139">
        <v>1.0379</v>
      </c>
      <c r="G2142" s="139">
        <v>-0.15040000000000001</v>
      </c>
      <c r="H2142" s="139">
        <v>1.1900000000000001E-3</v>
      </c>
      <c r="I2142" s="139">
        <v>0.91613999999999995</v>
      </c>
      <c r="J2142" s="139">
        <v>-0.47922999999999999</v>
      </c>
      <c r="K2142" s="140" t="s">
        <v>28</v>
      </c>
      <c r="L2142" s="139">
        <v>3.6</v>
      </c>
    </row>
    <row r="2143" spans="1:12" ht="13.5" hidden="1" customHeight="1">
      <c r="A2143" s="140" t="s">
        <v>27</v>
      </c>
      <c r="B2143" s="139">
        <v>0</v>
      </c>
      <c r="C2143" s="140" t="s">
        <v>18</v>
      </c>
      <c r="D2143" s="140" t="s">
        <v>19</v>
      </c>
      <c r="E2143" s="139">
        <v>-13.8393</v>
      </c>
      <c r="F2143" s="139">
        <v>0.26</v>
      </c>
      <c r="G2143" s="139">
        <v>-1.0549999999999999</v>
      </c>
      <c r="H2143" s="139">
        <v>-1.09E-3</v>
      </c>
      <c r="I2143" s="139">
        <v>-1.3861300000000001</v>
      </c>
      <c r="J2143" s="139">
        <v>0.45666000000000001</v>
      </c>
      <c r="K2143" s="140" t="s">
        <v>28</v>
      </c>
      <c r="L2143" s="139">
        <v>0</v>
      </c>
    </row>
    <row r="2144" spans="1:12" ht="13.5" hidden="1" customHeight="1">
      <c r="A2144" s="140" t="s">
        <v>27</v>
      </c>
      <c r="B2144" s="139">
        <v>1.8</v>
      </c>
      <c r="C2144" s="140" t="s">
        <v>18</v>
      </c>
      <c r="D2144" s="140" t="s">
        <v>19</v>
      </c>
      <c r="E2144" s="139">
        <v>-13.8393</v>
      </c>
      <c r="F2144" s="139">
        <v>0.26</v>
      </c>
      <c r="G2144" s="139">
        <v>-0.63919999999999999</v>
      </c>
      <c r="H2144" s="139">
        <v>-1.09E-3</v>
      </c>
      <c r="I2144" s="139">
        <v>-0.16139000000000001</v>
      </c>
      <c r="J2144" s="139">
        <v>-2.2409999999999999E-2</v>
      </c>
      <c r="K2144" s="140" t="s">
        <v>28</v>
      </c>
      <c r="L2144" s="139">
        <v>1.8</v>
      </c>
    </row>
    <row r="2145" spans="1:12" ht="13.5" hidden="1" customHeight="1">
      <c r="A2145" s="140" t="s">
        <v>27</v>
      </c>
      <c r="B2145" s="139">
        <v>3.6</v>
      </c>
      <c r="C2145" s="140" t="s">
        <v>18</v>
      </c>
      <c r="D2145" s="140" t="s">
        <v>19</v>
      </c>
      <c r="E2145" s="139">
        <v>-13.8393</v>
      </c>
      <c r="F2145" s="139">
        <v>0.26</v>
      </c>
      <c r="G2145" s="139">
        <v>-0.25040000000000001</v>
      </c>
      <c r="H2145" s="139">
        <v>-1.09E-3</v>
      </c>
      <c r="I2145" s="139">
        <v>-0.32496000000000003</v>
      </c>
      <c r="J2145" s="139">
        <v>-1.89056</v>
      </c>
      <c r="K2145" s="140" t="s">
        <v>28</v>
      </c>
      <c r="L2145" s="139">
        <v>3.6</v>
      </c>
    </row>
    <row r="2146" spans="1:12" ht="13.5" hidden="1" customHeight="1">
      <c r="A2146" s="140" t="s">
        <v>29</v>
      </c>
      <c r="B2146" s="139">
        <v>0</v>
      </c>
      <c r="C2146" s="140" t="s">
        <v>18</v>
      </c>
      <c r="D2146" s="140" t="s">
        <v>19</v>
      </c>
      <c r="E2146" s="139">
        <v>-6.5100000000000005E-2</v>
      </c>
      <c r="F2146" s="139">
        <v>0.45529999999999998</v>
      </c>
      <c r="G2146" s="139">
        <v>0.61209999999999998</v>
      </c>
      <c r="H2146" s="139">
        <v>8.1300000000000001E-3</v>
      </c>
      <c r="I2146" s="139">
        <v>0.36936999999999998</v>
      </c>
      <c r="J2146" s="139">
        <v>1.0025299999999999</v>
      </c>
      <c r="K2146" s="140" t="s">
        <v>30</v>
      </c>
      <c r="L2146" s="139">
        <v>0</v>
      </c>
    </row>
    <row r="2147" spans="1:12" ht="13.5" hidden="1" customHeight="1">
      <c r="A2147" s="140" t="s">
        <v>29</v>
      </c>
      <c r="B2147" s="139">
        <v>1.8</v>
      </c>
      <c r="C2147" s="140" t="s">
        <v>18</v>
      </c>
      <c r="D2147" s="140" t="s">
        <v>19</v>
      </c>
      <c r="E2147" s="139">
        <v>-6.5100000000000005E-2</v>
      </c>
      <c r="F2147" s="139">
        <v>0.45529999999999998</v>
      </c>
      <c r="G2147" s="139">
        <v>7.9100000000000004E-2</v>
      </c>
      <c r="H2147" s="139">
        <v>8.1300000000000001E-3</v>
      </c>
      <c r="I2147" s="139">
        <v>0.12038</v>
      </c>
      <c r="J2147" s="139">
        <v>0.24535000000000001</v>
      </c>
      <c r="K2147" s="140" t="s">
        <v>30</v>
      </c>
      <c r="L2147" s="139">
        <v>1.8</v>
      </c>
    </row>
    <row r="2148" spans="1:12" ht="13.5" hidden="1" customHeight="1">
      <c r="A2148" s="140" t="s">
        <v>29</v>
      </c>
      <c r="B2148" s="139">
        <v>3.6</v>
      </c>
      <c r="C2148" s="140" t="s">
        <v>18</v>
      </c>
      <c r="D2148" s="140" t="s">
        <v>19</v>
      </c>
      <c r="E2148" s="139">
        <v>-6.5100000000000005E-2</v>
      </c>
      <c r="F2148" s="139">
        <v>0.45529999999999998</v>
      </c>
      <c r="G2148" s="139">
        <v>0.1908</v>
      </c>
      <c r="H2148" s="139">
        <v>8.1300000000000001E-3</v>
      </c>
      <c r="I2148" s="139">
        <v>0.27599000000000001</v>
      </c>
      <c r="J2148" s="139">
        <v>-0.1085</v>
      </c>
      <c r="K2148" s="140" t="s">
        <v>30</v>
      </c>
      <c r="L2148" s="139">
        <v>3.6</v>
      </c>
    </row>
    <row r="2149" spans="1:12" ht="13.5" hidden="1" customHeight="1">
      <c r="A2149" s="140" t="s">
        <v>29</v>
      </c>
      <c r="B2149" s="139">
        <v>0</v>
      </c>
      <c r="C2149" s="140" t="s">
        <v>18</v>
      </c>
      <c r="D2149" s="140" t="s">
        <v>19</v>
      </c>
      <c r="E2149" s="139">
        <v>-4.1197999999999997</v>
      </c>
      <c r="F2149" s="139">
        <v>0.1966</v>
      </c>
      <c r="G2149" s="139">
        <v>-0.69840000000000002</v>
      </c>
      <c r="H2149" s="139">
        <v>-1.72E-3</v>
      </c>
      <c r="I2149" s="139">
        <v>-0.78327000000000002</v>
      </c>
      <c r="J2149" s="139">
        <v>0.59919</v>
      </c>
      <c r="K2149" s="140" t="s">
        <v>30</v>
      </c>
      <c r="L2149" s="139">
        <v>0</v>
      </c>
    </row>
    <row r="2150" spans="1:12" ht="13.5" hidden="1" customHeight="1">
      <c r="A2150" s="140" t="s">
        <v>29</v>
      </c>
      <c r="B2150" s="139">
        <v>1.8</v>
      </c>
      <c r="C2150" s="140" t="s">
        <v>18</v>
      </c>
      <c r="D2150" s="140" t="s">
        <v>19</v>
      </c>
      <c r="E2150" s="139">
        <v>-4.1197999999999997</v>
      </c>
      <c r="F2150" s="139">
        <v>0.1966</v>
      </c>
      <c r="G2150" s="139">
        <v>-0.29420000000000002</v>
      </c>
      <c r="H2150" s="139">
        <v>-1.72E-3</v>
      </c>
      <c r="I2150" s="139">
        <v>-0.25347999999999998</v>
      </c>
      <c r="J2150" s="139">
        <v>0.18299000000000001</v>
      </c>
      <c r="K2150" s="140" t="s">
        <v>30</v>
      </c>
      <c r="L2150" s="139">
        <v>1.8</v>
      </c>
    </row>
    <row r="2151" spans="1:12" ht="13.5" hidden="1" customHeight="1">
      <c r="A2151" s="140" t="s">
        <v>29</v>
      </c>
      <c r="B2151" s="139">
        <v>3.6</v>
      </c>
      <c r="C2151" s="140" t="s">
        <v>18</v>
      </c>
      <c r="D2151" s="140" t="s">
        <v>19</v>
      </c>
      <c r="E2151" s="139">
        <v>-4.1197999999999997</v>
      </c>
      <c r="F2151" s="139">
        <v>0.1966</v>
      </c>
      <c r="G2151" s="139">
        <v>-0.50680000000000003</v>
      </c>
      <c r="H2151" s="139">
        <v>-1.72E-3</v>
      </c>
      <c r="I2151" s="139">
        <v>8.4669999999999995E-2</v>
      </c>
      <c r="J2151" s="139">
        <v>-0.63656000000000001</v>
      </c>
      <c r="K2151" s="140" t="s">
        <v>30</v>
      </c>
      <c r="L2151" s="139">
        <v>3.6</v>
      </c>
    </row>
    <row r="2152" spans="1:12" ht="13.5" hidden="1" customHeight="1">
      <c r="A2152" s="140" t="s">
        <v>31</v>
      </c>
      <c r="B2152" s="139">
        <v>0</v>
      </c>
      <c r="C2152" s="140" t="s">
        <v>18</v>
      </c>
      <c r="D2152" s="140" t="s">
        <v>19</v>
      </c>
      <c r="E2152" s="139">
        <v>-14.303000000000001</v>
      </c>
      <c r="F2152" s="139">
        <v>-0.193</v>
      </c>
      <c r="G2152" s="139">
        <v>0.55569999999999997</v>
      </c>
      <c r="H2152" s="139">
        <v>2.0100000000000001E-3</v>
      </c>
      <c r="I2152" s="139">
        <v>0.67188000000000003</v>
      </c>
      <c r="J2152" s="139">
        <v>4.6960000000000002E-2</v>
      </c>
      <c r="K2152" s="140" t="s">
        <v>32</v>
      </c>
      <c r="L2152" s="139">
        <v>0</v>
      </c>
    </row>
    <row r="2153" spans="1:12" ht="13.5" hidden="1" customHeight="1">
      <c r="A2153" s="140" t="s">
        <v>31</v>
      </c>
      <c r="B2153" s="139">
        <v>1.35</v>
      </c>
      <c r="C2153" s="140" t="s">
        <v>18</v>
      </c>
      <c r="D2153" s="140" t="s">
        <v>19</v>
      </c>
      <c r="E2153" s="139">
        <v>-14.303000000000001</v>
      </c>
      <c r="F2153" s="139">
        <v>-0.193</v>
      </c>
      <c r="G2153" s="139">
        <v>0.30549999999999999</v>
      </c>
      <c r="H2153" s="139">
        <v>2.0100000000000001E-3</v>
      </c>
      <c r="I2153" s="139">
        <v>9.8619999999999999E-2</v>
      </c>
      <c r="J2153" s="139">
        <v>0.30743999999999999</v>
      </c>
      <c r="K2153" s="140" t="s">
        <v>32</v>
      </c>
      <c r="L2153" s="139">
        <v>1.35</v>
      </c>
    </row>
    <row r="2154" spans="1:12" ht="13.5" hidden="1" customHeight="1">
      <c r="A2154" s="140" t="s">
        <v>31</v>
      </c>
      <c r="B2154" s="139">
        <v>2.7</v>
      </c>
      <c r="C2154" s="140" t="s">
        <v>18</v>
      </c>
      <c r="D2154" s="140" t="s">
        <v>19</v>
      </c>
      <c r="E2154" s="139">
        <v>-14.303000000000001</v>
      </c>
      <c r="F2154" s="139">
        <v>-0.193</v>
      </c>
      <c r="G2154" s="139">
        <v>5.5199999999999999E-2</v>
      </c>
      <c r="H2154" s="139">
        <v>2.0100000000000001E-3</v>
      </c>
      <c r="I2154" s="139">
        <v>0.64419999999999999</v>
      </c>
      <c r="J2154" s="139">
        <v>1.42005</v>
      </c>
      <c r="K2154" s="140" t="s">
        <v>32</v>
      </c>
      <c r="L2154" s="139">
        <v>2.7</v>
      </c>
    </row>
    <row r="2155" spans="1:12" ht="13.5" hidden="1" customHeight="1">
      <c r="A2155" s="140" t="s">
        <v>31</v>
      </c>
      <c r="B2155" s="139">
        <v>0</v>
      </c>
      <c r="C2155" s="140" t="s">
        <v>18</v>
      </c>
      <c r="D2155" s="140" t="s">
        <v>19</v>
      </c>
      <c r="E2155" s="139">
        <v>-24.198899999999998</v>
      </c>
      <c r="F2155" s="139">
        <v>-0.90820000000000001</v>
      </c>
      <c r="G2155" s="139">
        <v>-0.753</v>
      </c>
      <c r="H2155" s="139">
        <v>-2.1099999999999999E-3</v>
      </c>
      <c r="I2155" s="139">
        <v>-0.82401000000000002</v>
      </c>
      <c r="J2155" s="139">
        <v>-1.0321199999999999</v>
      </c>
      <c r="K2155" s="140" t="s">
        <v>32</v>
      </c>
      <c r="L2155" s="139">
        <v>0</v>
      </c>
    </row>
    <row r="2156" spans="1:12" ht="13.5" hidden="1" customHeight="1">
      <c r="A2156" s="140" t="s">
        <v>31</v>
      </c>
      <c r="B2156" s="139">
        <v>1.35</v>
      </c>
      <c r="C2156" s="140" t="s">
        <v>18</v>
      </c>
      <c r="D2156" s="140" t="s">
        <v>19</v>
      </c>
      <c r="E2156" s="139">
        <v>-24.198899999999998</v>
      </c>
      <c r="F2156" s="139">
        <v>-0.90820000000000001</v>
      </c>
      <c r="G2156" s="139">
        <v>-0.54379999999999995</v>
      </c>
      <c r="H2156" s="139">
        <v>-2.1099999999999999E-3</v>
      </c>
      <c r="I2156" s="139">
        <v>5.1339999999999997E-2</v>
      </c>
      <c r="J2156" s="139">
        <v>0.19397</v>
      </c>
      <c r="K2156" s="140" t="s">
        <v>32</v>
      </c>
      <c r="L2156" s="139">
        <v>1.35</v>
      </c>
    </row>
    <row r="2157" spans="1:12" ht="13.5" hidden="1" customHeight="1">
      <c r="A2157" s="140" t="s">
        <v>31</v>
      </c>
      <c r="B2157" s="139">
        <v>2.7</v>
      </c>
      <c r="C2157" s="140" t="s">
        <v>18</v>
      </c>
      <c r="D2157" s="140" t="s">
        <v>19</v>
      </c>
      <c r="E2157" s="139">
        <v>-24.198899999999998</v>
      </c>
      <c r="F2157" s="139">
        <v>-0.90820000000000001</v>
      </c>
      <c r="G2157" s="139">
        <v>-0.33450000000000002</v>
      </c>
      <c r="H2157" s="139">
        <v>-2.1099999999999999E-3</v>
      </c>
      <c r="I2157" s="139">
        <v>-0.15284</v>
      </c>
      <c r="J2157" s="139">
        <v>0.56793000000000005</v>
      </c>
      <c r="K2157" s="140" t="s">
        <v>32</v>
      </c>
      <c r="L2157" s="139">
        <v>2.7</v>
      </c>
    </row>
    <row r="2158" spans="1:12" ht="13.5" hidden="1" customHeight="1">
      <c r="A2158" s="140" t="s">
        <v>33</v>
      </c>
      <c r="B2158" s="139">
        <v>0</v>
      </c>
      <c r="C2158" s="140" t="s">
        <v>18</v>
      </c>
      <c r="D2158" s="140" t="s">
        <v>19</v>
      </c>
      <c r="E2158" s="139">
        <v>-6.9722</v>
      </c>
      <c r="F2158" s="139">
        <v>-0.2596</v>
      </c>
      <c r="G2158" s="139">
        <v>0.83779999999999999</v>
      </c>
      <c r="H2158" s="139">
        <v>1.15E-3</v>
      </c>
      <c r="I2158" s="139">
        <v>0.90185000000000004</v>
      </c>
      <c r="J2158" s="139">
        <v>-0.45600000000000002</v>
      </c>
      <c r="K2158" s="140" t="s">
        <v>34</v>
      </c>
      <c r="L2158" s="139">
        <v>0</v>
      </c>
    </row>
    <row r="2159" spans="1:12" ht="13.5" hidden="1" customHeight="1">
      <c r="A2159" s="140" t="s">
        <v>33</v>
      </c>
      <c r="B2159" s="139">
        <v>1.8</v>
      </c>
      <c r="C2159" s="140" t="s">
        <v>18</v>
      </c>
      <c r="D2159" s="140" t="s">
        <v>19</v>
      </c>
      <c r="E2159" s="139">
        <v>-6.9722</v>
      </c>
      <c r="F2159" s="139">
        <v>-0.2596</v>
      </c>
      <c r="G2159" s="139">
        <v>0.33879999999999999</v>
      </c>
      <c r="H2159" s="139">
        <v>1.15E-3</v>
      </c>
      <c r="I2159" s="139">
        <v>0.13897000000000001</v>
      </c>
      <c r="J2159" s="139">
        <v>2.35E-2</v>
      </c>
      <c r="K2159" s="140" t="s">
        <v>34</v>
      </c>
      <c r="L2159" s="139">
        <v>1.8</v>
      </c>
    </row>
    <row r="2160" spans="1:12" ht="13.5" hidden="1" customHeight="1">
      <c r="A2160" s="140" t="s">
        <v>33</v>
      </c>
      <c r="B2160" s="139">
        <v>3.6</v>
      </c>
      <c r="C2160" s="140" t="s">
        <v>18</v>
      </c>
      <c r="D2160" s="140" t="s">
        <v>19</v>
      </c>
      <c r="E2160" s="139">
        <v>-6.9722</v>
      </c>
      <c r="F2160" s="139">
        <v>-0.2596</v>
      </c>
      <c r="G2160" s="139">
        <v>-0.15160000000000001</v>
      </c>
      <c r="H2160" s="139">
        <v>1.15E-3</v>
      </c>
      <c r="I2160" s="139">
        <v>0.92984</v>
      </c>
      <c r="J2160" s="139">
        <v>1.8897699999999999</v>
      </c>
      <c r="K2160" s="140" t="s">
        <v>34</v>
      </c>
      <c r="L2160" s="139">
        <v>3.6</v>
      </c>
    </row>
    <row r="2161" spans="1:12" ht="13.5" hidden="1" customHeight="1">
      <c r="A2161" s="140" t="s">
        <v>33</v>
      </c>
      <c r="B2161" s="139">
        <v>0</v>
      </c>
      <c r="C2161" s="140" t="s">
        <v>18</v>
      </c>
      <c r="D2161" s="140" t="s">
        <v>19</v>
      </c>
      <c r="E2161" s="139">
        <v>-13.7896</v>
      </c>
      <c r="F2161" s="139">
        <v>-1.0375000000000001</v>
      </c>
      <c r="G2161" s="139">
        <v>-1.0557000000000001</v>
      </c>
      <c r="H2161" s="139">
        <v>-1.2199999999999999E-3</v>
      </c>
      <c r="I2161" s="139">
        <v>-1.3870199999999999</v>
      </c>
      <c r="J2161" s="139">
        <v>-1.8452299999999999</v>
      </c>
      <c r="K2161" s="140" t="s">
        <v>34</v>
      </c>
      <c r="L2161" s="139">
        <v>0</v>
      </c>
    </row>
    <row r="2162" spans="1:12" ht="13.5" hidden="1" customHeight="1">
      <c r="A2162" s="140" t="s">
        <v>33</v>
      </c>
      <c r="B2162" s="139">
        <v>1.8</v>
      </c>
      <c r="C2162" s="140" t="s">
        <v>18</v>
      </c>
      <c r="D2162" s="140" t="s">
        <v>19</v>
      </c>
      <c r="E2162" s="139">
        <v>-13.7896</v>
      </c>
      <c r="F2162" s="139">
        <v>-1.0375000000000001</v>
      </c>
      <c r="G2162" s="139">
        <v>-0.63990000000000002</v>
      </c>
      <c r="H2162" s="139">
        <v>-1.2199999999999999E-3</v>
      </c>
      <c r="I2162" s="139">
        <v>-0.16039999999999999</v>
      </c>
      <c r="J2162" s="139">
        <v>1.124E-2</v>
      </c>
      <c r="K2162" s="140" t="s">
        <v>34</v>
      </c>
      <c r="L2162" s="139">
        <v>1.8</v>
      </c>
    </row>
    <row r="2163" spans="1:12" ht="13.5" hidden="1" customHeight="1">
      <c r="A2163" s="140" t="s">
        <v>33</v>
      </c>
      <c r="B2163" s="139">
        <v>3.6</v>
      </c>
      <c r="C2163" s="140" t="s">
        <v>18</v>
      </c>
      <c r="D2163" s="140" t="s">
        <v>19</v>
      </c>
      <c r="E2163" s="139">
        <v>-13.7896</v>
      </c>
      <c r="F2163" s="139">
        <v>-1.0375000000000001</v>
      </c>
      <c r="G2163" s="139">
        <v>-0.25659999999999999</v>
      </c>
      <c r="H2163" s="139">
        <v>-1.2199999999999999E-3</v>
      </c>
      <c r="I2163" s="139">
        <v>-0.31796999999999997</v>
      </c>
      <c r="J2163" s="139">
        <v>0.47848000000000002</v>
      </c>
      <c r="K2163" s="140" t="s">
        <v>34</v>
      </c>
      <c r="L2163" s="139">
        <v>3.6</v>
      </c>
    </row>
    <row r="2164" spans="1:12" ht="13.5" hidden="1" customHeight="1">
      <c r="A2164" s="140" t="s">
        <v>35</v>
      </c>
      <c r="B2164" s="139">
        <v>0</v>
      </c>
      <c r="C2164" s="140" t="s">
        <v>18</v>
      </c>
      <c r="D2164" s="140" t="s">
        <v>19</v>
      </c>
      <c r="E2164" s="139">
        <v>0.15429999999999999</v>
      </c>
      <c r="F2164" s="139">
        <v>-0.19589999999999999</v>
      </c>
      <c r="G2164" s="139">
        <v>0.61060000000000003</v>
      </c>
      <c r="H2164" s="139">
        <v>-1.2899999999999999E-3</v>
      </c>
      <c r="I2164" s="139">
        <v>0.36680000000000001</v>
      </c>
      <c r="J2164" s="139">
        <v>-0.59885999999999995</v>
      </c>
      <c r="K2164" s="140" t="s">
        <v>36</v>
      </c>
      <c r="L2164" s="139">
        <v>0</v>
      </c>
    </row>
    <row r="2165" spans="1:12" ht="13.5" hidden="1" customHeight="1">
      <c r="A2165" s="140" t="s">
        <v>35</v>
      </c>
      <c r="B2165" s="139">
        <v>1.8</v>
      </c>
      <c r="C2165" s="140" t="s">
        <v>18</v>
      </c>
      <c r="D2165" s="140" t="s">
        <v>19</v>
      </c>
      <c r="E2165" s="139">
        <v>0.15429999999999999</v>
      </c>
      <c r="F2165" s="139">
        <v>-0.19589999999999999</v>
      </c>
      <c r="G2165" s="139">
        <v>7.7600000000000002E-2</v>
      </c>
      <c r="H2165" s="139">
        <v>-1.2899999999999999E-3</v>
      </c>
      <c r="I2165" s="139">
        <v>0.1208</v>
      </c>
      <c r="J2165" s="139">
        <v>-0.18384</v>
      </c>
      <c r="K2165" s="140" t="s">
        <v>36</v>
      </c>
      <c r="L2165" s="139">
        <v>1.8</v>
      </c>
    </row>
    <row r="2166" spans="1:12" ht="13.5" hidden="1" customHeight="1">
      <c r="A2166" s="140" t="s">
        <v>35</v>
      </c>
      <c r="B2166" s="139">
        <v>3.6</v>
      </c>
      <c r="C2166" s="140" t="s">
        <v>18</v>
      </c>
      <c r="D2166" s="140" t="s">
        <v>19</v>
      </c>
      <c r="E2166" s="139">
        <v>0.15429999999999999</v>
      </c>
      <c r="F2166" s="139">
        <v>-0.19589999999999999</v>
      </c>
      <c r="G2166" s="139">
        <v>0.1903</v>
      </c>
      <c r="H2166" s="139">
        <v>-1.2899999999999999E-3</v>
      </c>
      <c r="I2166" s="139">
        <v>0.26468999999999998</v>
      </c>
      <c r="J2166" s="139">
        <v>0.63631000000000004</v>
      </c>
      <c r="K2166" s="140" t="s">
        <v>36</v>
      </c>
      <c r="L2166" s="139">
        <v>3.6</v>
      </c>
    </row>
    <row r="2167" spans="1:12" ht="13.5" hidden="1" customHeight="1">
      <c r="A2167" s="140" t="s">
        <v>35</v>
      </c>
      <c r="B2167" s="139">
        <v>0</v>
      </c>
      <c r="C2167" s="140" t="s">
        <v>18</v>
      </c>
      <c r="D2167" s="140" t="s">
        <v>19</v>
      </c>
      <c r="E2167" s="139">
        <v>-3.3414000000000001</v>
      </c>
      <c r="F2167" s="139">
        <v>-0.4556</v>
      </c>
      <c r="G2167" s="139">
        <v>-0.69889999999999997</v>
      </c>
      <c r="H2167" s="139">
        <v>-9.5499999999999995E-3</v>
      </c>
      <c r="I2167" s="139">
        <v>-0.77586999999999995</v>
      </c>
      <c r="J2167" s="139">
        <v>-1.004</v>
      </c>
      <c r="K2167" s="140" t="s">
        <v>36</v>
      </c>
      <c r="L2167" s="139">
        <v>0</v>
      </c>
    </row>
    <row r="2168" spans="1:12" ht="13.5" hidden="1" customHeight="1">
      <c r="A2168" s="140" t="s">
        <v>35</v>
      </c>
      <c r="B2168" s="139">
        <v>1.8</v>
      </c>
      <c r="C2168" s="140" t="s">
        <v>18</v>
      </c>
      <c r="D2168" s="140" t="s">
        <v>19</v>
      </c>
      <c r="E2168" s="139">
        <v>-3.3414000000000001</v>
      </c>
      <c r="F2168" s="139">
        <v>-0.4556</v>
      </c>
      <c r="G2168" s="139">
        <v>-0.28899999999999998</v>
      </c>
      <c r="H2168" s="139">
        <v>-9.5499999999999995E-3</v>
      </c>
      <c r="I2168" s="139">
        <v>-0.25340000000000001</v>
      </c>
      <c r="J2168" s="139">
        <v>-0.24973000000000001</v>
      </c>
      <c r="K2168" s="140" t="s">
        <v>36</v>
      </c>
      <c r="L2168" s="139">
        <v>1.8</v>
      </c>
    </row>
    <row r="2169" spans="1:12" ht="13.5" hidden="1" customHeight="1">
      <c r="A2169" s="140" t="s">
        <v>35</v>
      </c>
      <c r="B2169" s="139">
        <v>3.6</v>
      </c>
      <c r="C2169" s="140" t="s">
        <v>18</v>
      </c>
      <c r="D2169" s="140" t="s">
        <v>19</v>
      </c>
      <c r="E2169" s="139">
        <v>-3.3414000000000001</v>
      </c>
      <c r="F2169" s="139">
        <v>-0.4556</v>
      </c>
      <c r="G2169" s="139">
        <v>-0.50270000000000004</v>
      </c>
      <c r="H2169" s="139">
        <v>-9.5499999999999995E-3</v>
      </c>
      <c r="I2169" s="139">
        <v>8.7330000000000005E-2</v>
      </c>
      <c r="J2169" s="139">
        <v>0.10652</v>
      </c>
      <c r="K2169" s="140" t="s">
        <v>36</v>
      </c>
      <c r="L2169" s="139">
        <v>3.6</v>
      </c>
    </row>
    <row r="2170" spans="1:12" ht="13.5" hidden="1" customHeight="1">
      <c r="A2170" s="140" t="s">
        <v>37</v>
      </c>
      <c r="B2170" s="139">
        <v>0</v>
      </c>
      <c r="C2170" s="140" t="s">
        <v>18</v>
      </c>
      <c r="D2170" s="140" t="s">
        <v>19</v>
      </c>
      <c r="E2170" s="139">
        <v>-14.0604</v>
      </c>
      <c r="F2170" s="139">
        <v>1.0806</v>
      </c>
      <c r="G2170" s="139">
        <v>0.58340000000000003</v>
      </c>
      <c r="H2170" s="139">
        <v>3.2100000000000002E-3</v>
      </c>
      <c r="I2170" s="139">
        <v>0.70594000000000001</v>
      </c>
      <c r="J2170" s="139">
        <v>1.09168</v>
      </c>
      <c r="K2170" s="140" t="s">
        <v>38</v>
      </c>
      <c r="L2170" s="139">
        <v>0</v>
      </c>
    </row>
    <row r="2171" spans="1:12" ht="13.5" hidden="1" customHeight="1">
      <c r="A2171" s="140" t="s">
        <v>37</v>
      </c>
      <c r="B2171" s="139">
        <v>1.35</v>
      </c>
      <c r="C2171" s="140" t="s">
        <v>18</v>
      </c>
      <c r="D2171" s="140" t="s">
        <v>19</v>
      </c>
      <c r="E2171" s="139">
        <v>-14.0604</v>
      </c>
      <c r="F2171" s="139">
        <v>0.87139999999999995</v>
      </c>
      <c r="G2171" s="139">
        <v>0.33310000000000001</v>
      </c>
      <c r="H2171" s="139">
        <v>3.2100000000000002E-3</v>
      </c>
      <c r="I2171" s="139">
        <v>8.7300000000000003E-2</v>
      </c>
      <c r="J2171" s="139">
        <v>-0.22591</v>
      </c>
      <c r="K2171" s="140" t="s">
        <v>38</v>
      </c>
      <c r="L2171" s="139">
        <v>1.35</v>
      </c>
    </row>
    <row r="2172" spans="1:12" ht="13.5" hidden="1" customHeight="1">
      <c r="A2172" s="140" t="s">
        <v>37</v>
      </c>
      <c r="B2172" s="139">
        <v>2.7</v>
      </c>
      <c r="C2172" s="140" t="s">
        <v>18</v>
      </c>
      <c r="D2172" s="140" t="s">
        <v>19</v>
      </c>
      <c r="E2172" s="139">
        <v>-14.0604</v>
      </c>
      <c r="F2172" s="139">
        <v>0.66210000000000002</v>
      </c>
      <c r="G2172" s="139">
        <v>8.2799999999999999E-2</v>
      </c>
      <c r="H2172" s="139">
        <v>3.2100000000000002E-3</v>
      </c>
      <c r="I2172" s="139">
        <v>0.63753000000000004</v>
      </c>
      <c r="J2172" s="139">
        <v>-0.75868999999999998</v>
      </c>
      <c r="K2172" s="140" t="s">
        <v>38</v>
      </c>
      <c r="L2172" s="139">
        <v>2.7</v>
      </c>
    </row>
    <row r="2173" spans="1:12" ht="13.5" hidden="1" customHeight="1">
      <c r="A2173" s="140" t="s">
        <v>37</v>
      </c>
      <c r="B2173" s="139">
        <v>0</v>
      </c>
      <c r="C2173" s="140" t="s">
        <v>18</v>
      </c>
      <c r="D2173" s="140" t="s">
        <v>19</v>
      </c>
      <c r="E2173" s="139">
        <v>-25.4681</v>
      </c>
      <c r="F2173" s="139">
        <v>-4.99E-2</v>
      </c>
      <c r="G2173" s="139">
        <v>-0.75309999999999999</v>
      </c>
      <c r="H2173" s="139">
        <v>-3.5699999999999998E-3</v>
      </c>
      <c r="I2173" s="139">
        <v>-0.83092999999999995</v>
      </c>
      <c r="J2173" s="139">
        <v>-0.14268</v>
      </c>
      <c r="K2173" s="140" t="s">
        <v>38</v>
      </c>
      <c r="L2173" s="139">
        <v>0</v>
      </c>
    </row>
    <row r="2174" spans="1:12" ht="13.5" hidden="1" customHeight="1">
      <c r="A2174" s="140" t="s">
        <v>37</v>
      </c>
      <c r="B2174" s="139">
        <v>1.35</v>
      </c>
      <c r="C2174" s="140" t="s">
        <v>18</v>
      </c>
      <c r="D2174" s="140" t="s">
        <v>19</v>
      </c>
      <c r="E2174" s="139">
        <v>-25.4681</v>
      </c>
      <c r="F2174" s="139">
        <v>0.22819999999999999</v>
      </c>
      <c r="G2174" s="139">
        <v>-0.54390000000000005</v>
      </c>
      <c r="H2174" s="139">
        <v>-3.5699999999999998E-3</v>
      </c>
      <c r="I2174" s="139">
        <v>4.4540000000000003E-2</v>
      </c>
      <c r="J2174" s="139">
        <v>-0.26296999999999998</v>
      </c>
      <c r="K2174" s="140" t="s">
        <v>38</v>
      </c>
      <c r="L2174" s="139">
        <v>1.35</v>
      </c>
    </row>
    <row r="2175" spans="1:12" ht="13.5" hidden="1" customHeight="1">
      <c r="A2175" s="140" t="s">
        <v>37</v>
      </c>
      <c r="B2175" s="139">
        <v>2.7</v>
      </c>
      <c r="C2175" s="140" t="s">
        <v>18</v>
      </c>
      <c r="D2175" s="140" t="s">
        <v>19</v>
      </c>
      <c r="E2175" s="139">
        <v>-25.4681</v>
      </c>
      <c r="F2175" s="139">
        <v>0.50629999999999997</v>
      </c>
      <c r="G2175" s="139">
        <v>-0.33460000000000001</v>
      </c>
      <c r="H2175" s="139">
        <v>-3.5699999999999998E-3</v>
      </c>
      <c r="I2175" s="139">
        <v>-0.19500000000000001</v>
      </c>
      <c r="J2175" s="139">
        <v>-1.26102</v>
      </c>
      <c r="K2175" s="140" t="s">
        <v>38</v>
      </c>
      <c r="L2175" s="139">
        <v>2.7</v>
      </c>
    </row>
    <row r="2176" spans="1:12" ht="13.5" hidden="1" customHeight="1">
      <c r="A2176" s="140" t="s">
        <v>39</v>
      </c>
      <c r="B2176" s="139">
        <v>0</v>
      </c>
      <c r="C2176" s="140" t="s">
        <v>18</v>
      </c>
      <c r="D2176" s="140" t="s">
        <v>19</v>
      </c>
      <c r="E2176" s="139">
        <v>-6.8516000000000004</v>
      </c>
      <c r="F2176" s="139">
        <v>1.4314</v>
      </c>
      <c r="G2176" s="139">
        <v>0.84889999999999999</v>
      </c>
      <c r="H2176" s="139">
        <v>2.0500000000000002E-3</v>
      </c>
      <c r="I2176" s="139">
        <v>0.92108000000000001</v>
      </c>
      <c r="J2176" s="139">
        <v>2.0461200000000002</v>
      </c>
      <c r="K2176" s="140" t="s">
        <v>40</v>
      </c>
      <c r="L2176" s="139">
        <v>0</v>
      </c>
    </row>
    <row r="2177" spans="1:12" ht="13.5" hidden="1" customHeight="1">
      <c r="A2177" s="140" t="s">
        <v>39</v>
      </c>
      <c r="B2177" s="139">
        <v>1.8</v>
      </c>
      <c r="C2177" s="140" t="s">
        <v>18</v>
      </c>
      <c r="D2177" s="140" t="s">
        <v>19</v>
      </c>
      <c r="E2177" s="139">
        <v>-6.8516000000000004</v>
      </c>
      <c r="F2177" s="139">
        <v>1.0156000000000001</v>
      </c>
      <c r="G2177" s="139">
        <v>0.34989999999999999</v>
      </c>
      <c r="H2177" s="139">
        <v>2.0500000000000002E-3</v>
      </c>
      <c r="I2177" s="139">
        <v>0.13897999999999999</v>
      </c>
      <c r="J2177" s="139">
        <v>0.16491</v>
      </c>
      <c r="K2177" s="140" t="s">
        <v>40</v>
      </c>
      <c r="L2177" s="139">
        <v>1.8</v>
      </c>
    </row>
    <row r="2178" spans="1:12" ht="13.5" hidden="1" customHeight="1">
      <c r="A2178" s="140" t="s">
        <v>39</v>
      </c>
      <c r="B2178" s="139">
        <v>3.6</v>
      </c>
      <c r="C2178" s="140" t="s">
        <v>18</v>
      </c>
      <c r="D2178" s="140" t="s">
        <v>19</v>
      </c>
      <c r="E2178" s="139">
        <v>-6.8516000000000004</v>
      </c>
      <c r="F2178" s="139">
        <v>0.8427</v>
      </c>
      <c r="G2178" s="139">
        <v>-0.12659999999999999</v>
      </c>
      <c r="H2178" s="139">
        <v>2.0500000000000002E-3</v>
      </c>
      <c r="I2178" s="139">
        <v>0.87721000000000005</v>
      </c>
      <c r="J2178" s="139">
        <v>-0.85294999999999999</v>
      </c>
      <c r="K2178" s="140" t="s">
        <v>40</v>
      </c>
      <c r="L2178" s="139">
        <v>3.6</v>
      </c>
    </row>
    <row r="2179" spans="1:12" ht="13.5" hidden="1" customHeight="1">
      <c r="A2179" s="140" t="s">
        <v>39</v>
      </c>
      <c r="B2179" s="139">
        <v>0</v>
      </c>
      <c r="C2179" s="140" t="s">
        <v>18</v>
      </c>
      <c r="D2179" s="140" t="s">
        <v>19</v>
      </c>
      <c r="E2179" s="139">
        <v>-15.263299999999999</v>
      </c>
      <c r="F2179" s="139">
        <v>-0.2661</v>
      </c>
      <c r="G2179" s="139">
        <v>-1.0338000000000001</v>
      </c>
      <c r="H2179" s="139">
        <v>-1.8799999999999999E-3</v>
      </c>
      <c r="I2179" s="139">
        <v>-1.3476900000000001</v>
      </c>
      <c r="J2179" s="139">
        <v>0.18484</v>
      </c>
      <c r="K2179" s="140" t="s">
        <v>40</v>
      </c>
      <c r="L2179" s="139">
        <v>0</v>
      </c>
    </row>
    <row r="2180" spans="1:12" ht="13.5" hidden="1" customHeight="1">
      <c r="A2180" s="140" t="s">
        <v>39</v>
      </c>
      <c r="B2180" s="139">
        <v>1.8</v>
      </c>
      <c r="C2180" s="140" t="s">
        <v>18</v>
      </c>
      <c r="D2180" s="140" t="s">
        <v>19</v>
      </c>
      <c r="E2180" s="139">
        <v>-15.263299999999999</v>
      </c>
      <c r="F2180" s="139">
        <v>0.2883</v>
      </c>
      <c r="G2180" s="139">
        <v>-0.61799999999999999</v>
      </c>
      <c r="H2180" s="139">
        <v>-1.8799999999999999E-3</v>
      </c>
      <c r="I2180" s="139">
        <v>-0.16114999999999999</v>
      </c>
      <c r="J2180" s="139">
        <v>-0.15612000000000001</v>
      </c>
      <c r="K2180" s="140" t="s">
        <v>40</v>
      </c>
      <c r="L2180" s="139">
        <v>1.8</v>
      </c>
    </row>
    <row r="2181" spans="1:12" ht="13.5" hidden="1" customHeight="1">
      <c r="A2181" s="140" t="s">
        <v>39</v>
      </c>
      <c r="B2181" s="139">
        <v>3.6</v>
      </c>
      <c r="C2181" s="140" t="s">
        <v>18</v>
      </c>
      <c r="D2181" s="140" t="s">
        <v>19</v>
      </c>
      <c r="E2181" s="139">
        <v>-15.263299999999999</v>
      </c>
      <c r="F2181" s="139">
        <v>0.5998</v>
      </c>
      <c r="G2181" s="139">
        <v>-0.21249999999999999</v>
      </c>
      <c r="H2181" s="139">
        <v>-1.8799999999999999E-3</v>
      </c>
      <c r="I2181" s="139">
        <v>-0.34004000000000001</v>
      </c>
      <c r="J2181" s="139">
        <v>-1.60991</v>
      </c>
      <c r="K2181" s="140" t="s">
        <v>40</v>
      </c>
      <c r="L2181" s="139">
        <v>3.6</v>
      </c>
    </row>
    <row r="2182" spans="1:12" ht="13.5" hidden="1" customHeight="1">
      <c r="A2182" s="140" t="s">
        <v>41</v>
      </c>
      <c r="B2182" s="139">
        <v>0</v>
      </c>
      <c r="C2182" s="140" t="s">
        <v>18</v>
      </c>
      <c r="D2182" s="140" t="s">
        <v>19</v>
      </c>
      <c r="E2182" s="139">
        <v>-3.0499999999999999E-2</v>
      </c>
      <c r="F2182" s="139">
        <v>0.9022</v>
      </c>
      <c r="G2182" s="139">
        <v>0.62649999999999995</v>
      </c>
      <c r="H2182" s="139">
        <v>8.8100000000000001E-3</v>
      </c>
      <c r="I2182" s="139">
        <v>0.39778999999999998</v>
      </c>
      <c r="J2182" s="139">
        <v>1.2611600000000001</v>
      </c>
      <c r="K2182" s="140" t="s">
        <v>42</v>
      </c>
      <c r="L2182" s="139">
        <v>0</v>
      </c>
    </row>
    <row r="2183" spans="1:12" ht="13.5" hidden="1" customHeight="1">
      <c r="A2183" s="140" t="s">
        <v>41</v>
      </c>
      <c r="B2183" s="139">
        <v>1.8</v>
      </c>
      <c r="C2183" s="140" t="s">
        <v>18</v>
      </c>
      <c r="D2183" s="140" t="s">
        <v>19</v>
      </c>
      <c r="E2183" s="139">
        <v>-3.0499999999999999E-2</v>
      </c>
      <c r="F2183" s="139">
        <v>0.45400000000000001</v>
      </c>
      <c r="G2183" s="139">
        <v>9.35E-2</v>
      </c>
      <c r="H2183" s="139">
        <v>8.8100000000000001E-3</v>
      </c>
      <c r="I2183" s="139">
        <v>0.12485</v>
      </c>
      <c r="J2183" s="139">
        <v>0.43501000000000001</v>
      </c>
      <c r="K2183" s="140" t="s">
        <v>42</v>
      </c>
      <c r="L2183" s="139">
        <v>1.8</v>
      </c>
    </row>
    <row r="2184" spans="1:12" ht="13.5" hidden="1" customHeight="1">
      <c r="A2184" s="140" t="s">
        <v>41</v>
      </c>
      <c r="B2184" s="139">
        <v>3.6</v>
      </c>
      <c r="C2184" s="140" t="s">
        <v>18</v>
      </c>
      <c r="D2184" s="140" t="s">
        <v>19</v>
      </c>
      <c r="E2184" s="139">
        <v>-3.0499999999999999E-2</v>
      </c>
      <c r="F2184" s="139">
        <v>0.77359999999999995</v>
      </c>
      <c r="G2184" s="139">
        <v>0.2001</v>
      </c>
      <c r="H2184" s="139">
        <v>8.8100000000000001E-3</v>
      </c>
      <c r="I2184" s="139">
        <v>0.16678000000000001</v>
      </c>
      <c r="J2184" s="139">
        <v>-0.34510999999999997</v>
      </c>
      <c r="K2184" s="140" t="s">
        <v>42</v>
      </c>
      <c r="L2184" s="139">
        <v>3.6</v>
      </c>
    </row>
    <row r="2185" spans="1:12" ht="13.5" hidden="1" customHeight="1">
      <c r="A2185" s="140" t="s">
        <v>41</v>
      </c>
      <c r="B2185" s="139">
        <v>0</v>
      </c>
      <c r="C2185" s="140" t="s">
        <v>18</v>
      </c>
      <c r="D2185" s="140" t="s">
        <v>19</v>
      </c>
      <c r="E2185" s="139">
        <v>-5.0285000000000002</v>
      </c>
      <c r="F2185" s="139">
        <v>-0.4108</v>
      </c>
      <c r="G2185" s="139">
        <v>-0.68910000000000005</v>
      </c>
      <c r="H2185" s="139">
        <v>4.4000000000000003E-3</v>
      </c>
      <c r="I2185" s="139">
        <v>-0.71531</v>
      </c>
      <c r="J2185" s="139">
        <v>0.22856000000000001</v>
      </c>
      <c r="K2185" s="140" t="s">
        <v>42</v>
      </c>
      <c r="L2185" s="139">
        <v>0</v>
      </c>
    </row>
    <row r="2186" spans="1:12" ht="13.5" hidden="1" customHeight="1">
      <c r="A2186" s="140" t="s">
        <v>41</v>
      </c>
      <c r="B2186" s="139">
        <v>1.8</v>
      </c>
      <c r="C2186" s="140" t="s">
        <v>18</v>
      </c>
      <c r="D2186" s="140" t="s">
        <v>19</v>
      </c>
      <c r="E2186" s="139">
        <v>-5.0285000000000002</v>
      </c>
      <c r="F2186" s="139">
        <v>0.18140000000000001</v>
      </c>
      <c r="G2186" s="139">
        <v>-0.2445</v>
      </c>
      <c r="H2186" s="139">
        <v>4.4000000000000003E-3</v>
      </c>
      <c r="I2186" s="139">
        <v>-0.25022</v>
      </c>
      <c r="J2186" s="139">
        <v>4.061E-2</v>
      </c>
      <c r="K2186" s="140" t="s">
        <v>42</v>
      </c>
      <c r="L2186" s="139">
        <v>1.8</v>
      </c>
    </row>
    <row r="2187" spans="1:12" ht="13.5" hidden="1" customHeight="1">
      <c r="A2187" s="140" t="s">
        <v>41</v>
      </c>
      <c r="B2187" s="139">
        <v>3.6</v>
      </c>
      <c r="C2187" s="140" t="s">
        <v>18</v>
      </c>
      <c r="D2187" s="140" t="s">
        <v>19</v>
      </c>
      <c r="E2187" s="139">
        <v>-5.0285000000000002</v>
      </c>
      <c r="F2187" s="139">
        <v>5.7999999999999996E-3</v>
      </c>
      <c r="G2187" s="139">
        <v>-0.44890000000000002</v>
      </c>
      <c r="H2187" s="139">
        <v>4.4000000000000003E-3</v>
      </c>
      <c r="I2187" s="139">
        <v>6.114E-2</v>
      </c>
      <c r="J2187" s="139">
        <v>-0.42451</v>
      </c>
      <c r="K2187" s="140" t="s">
        <v>42</v>
      </c>
      <c r="L2187" s="139">
        <v>3.6</v>
      </c>
    </row>
    <row r="2188" spans="1:12" ht="13.5" hidden="1" customHeight="1">
      <c r="A2188" s="140" t="s">
        <v>43</v>
      </c>
      <c r="B2188" s="139">
        <v>0</v>
      </c>
      <c r="C2188" s="140" t="s">
        <v>18</v>
      </c>
      <c r="D2188" s="140" t="s">
        <v>19</v>
      </c>
      <c r="E2188" s="139">
        <v>-15.4908</v>
      </c>
      <c r="F2188" s="139">
        <v>0.58750000000000002</v>
      </c>
      <c r="G2188" s="139">
        <v>0.60580000000000001</v>
      </c>
      <c r="H2188" s="139">
        <v>2.3E-3</v>
      </c>
      <c r="I2188" s="139">
        <v>0.83618000000000003</v>
      </c>
      <c r="J2188" s="139">
        <v>0.63405999999999996</v>
      </c>
      <c r="K2188" s="140" t="s">
        <v>44</v>
      </c>
      <c r="L2188" s="139">
        <v>0</v>
      </c>
    </row>
    <row r="2189" spans="1:12" ht="13.5" hidden="1" customHeight="1">
      <c r="A2189" s="140" t="s">
        <v>43</v>
      </c>
      <c r="B2189" s="139">
        <v>1.35</v>
      </c>
      <c r="C2189" s="140" t="s">
        <v>18</v>
      </c>
      <c r="D2189" s="140" t="s">
        <v>19</v>
      </c>
      <c r="E2189" s="139">
        <v>-15.4908</v>
      </c>
      <c r="F2189" s="139">
        <v>0.30940000000000001</v>
      </c>
      <c r="G2189" s="139">
        <v>0.60580000000000001</v>
      </c>
      <c r="H2189" s="139">
        <v>2.3E-3</v>
      </c>
      <c r="I2189" s="139">
        <v>1.831E-2</v>
      </c>
      <c r="J2189" s="139">
        <v>3.2829999999999998E-2</v>
      </c>
      <c r="K2189" s="140" t="s">
        <v>44</v>
      </c>
      <c r="L2189" s="139">
        <v>1.35</v>
      </c>
    </row>
    <row r="2190" spans="1:12" ht="13.5" hidden="1" customHeight="1">
      <c r="A2190" s="140" t="s">
        <v>43</v>
      </c>
      <c r="B2190" s="139">
        <v>2.7</v>
      </c>
      <c r="C2190" s="140" t="s">
        <v>18</v>
      </c>
      <c r="D2190" s="140" t="s">
        <v>19</v>
      </c>
      <c r="E2190" s="139">
        <v>-15.4908</v>
      </c>
      <c r="F2190" s="139">
        <v>3.1300000000000001E-2</v>
      </c>
      <c r="G2190" s="139">
        <v>0.60580000000000001</v>
      </c>
      <c r="H2190" s="139">
        <v>2.3E-3</v>
      </c>
      <c r="I2190" s="139">
        <v>0.63246000000000002</v>
      </c>
      <c r="J2190" s="139">
        <v>0.36488999999999999</v>
      </c>
      <c r="K2190" s="140" t="s">
        <v>44</v>
      </c>
      <c r="L2190" s="139">
        <v>2.7</v>
      </c>
    </row>
    <row r="2191" spans="1:12" ht="13.5" hidden="1" customHeight="1">
      <c r="A2191" s="140" t="s">
        <v>43</v>
      </c>
      <c r="B2191" s="139">
        <v>0</v>
      </c>
      <c r="C2191" s="140" t="s">
        <v>18</v>
      </c>
      <c r="D2191" s="140" t="s">
        <v>19</v>
      </c>
      <c r="E2191" s="139">
        <v>-28.066600000000001</v>
      </c>
      <c r="F2191" s="139">
        <v>-0.59150000000000003</v>
      </c>
      <c r="G2191" s="139">
        <v>-0.4884</v>
      </c>
      <c r="H2191" s="139">
        <v>-2.4099999999999998E-3</v>
      </c>
      <c r="I2191" s="139">
        <v>-0.68615999999999999</v>
      </c>
      <c r="J2191" s="139">
        <v>-0.66713999999999996</v>
      </c>
      <c r="K2191" s="140" t="s">
        <v>44</v>
      </c>
      <c r="L2191" s="139">
        <v>0</v>
      </c>
    </row>
    <row r="2192" spans="1:12" ht="13.5" hidden="1" customHeight="1">
      <c r="A2192" s="140" t="s">
        <v>43</v>
      </c>
      <c r="B2192" s="139">
        <v>1.35</v>
      </c>
      <c r="C2192" s="140" t="s">
        <v>18</v>
      </c>
      <c r="D2192" s="140" t="s">
        <v>19</v>
      </c>
      <c r="E2192" s="139">
        <v>-28.066600000000001</v>
      </c>
      <c r="F2192" s="139">
        <v>-0.38219999999999998</v>
      </c>
      <c r="G2192" s="139">
        <v>-0.4884</v>
      </c>
      <c r="H2192" s="139">
        <v>-2.4099999999999998E-3</v>
      </c>
      <c r="I2192" s="139">
        <v>-2.6849999999999999E-2</v>
      </c>
      <c r="J2192" s="139">
        <v>-9.8799999999999999E-3</v>
      </c>
      <c r="K2192" s="140" t="s">
        <v>44</v>
      </c>
      <c r="L2192" s="139">
        <v>1.35</v>
      </c>
    </row>
    <row r="2193" spans="1:12" ht="13.5" hidden="1" customHeight="1">
      <c r="A2193" s="140" t="s">
        <v>43</v>
      </c>
      <c r="B2193" s="139">
        <v>2.7</v>
      </c>
      <c r="C2193" s="140" t="s">
        <v>18</v>
      </c>
      <c r="D2193" s="140" t="s">
        <v>19</v>
      </c>
      <c r="E2193" s="139">
        <v>-28.066600000000001</v>
      </c>
      <c r="F2193" s="139">
        <v>-0.17299999999999999</v>
      </c>
      <c r="G2193" s="139">
        <v>-0.4884</v>
      </c>
      <c r="H2193" s="139">
        <v>-2.4099999999999998E-3</v>
      </c>
      <c r="I2193" s="139">
        <v>-0.79956000000000005</v>
      </c>
      <c r="J2193" s="139">
        <v>-0.20133000000000001</v>
      </c>
      <c r="K2193" s="140" t="s">
        <v>44</v>
      </c>
      <c r="L2193" s="139">
        <v>2.7</v>
      </c>
    </row>
    <row r="2194" spans="1:12" ht="13.5" hidden="1" customHeight="1">
      <c r="A2194" s="140" t="s">
        <v>45</v>
      </c>
      <c r="B2194" s="139">
        <v>0</v>
      </c>
      <c r="C2194" s="140" t="s">
        <v>18</v>
      </c>
      <c r="D2194" s="140" t="s">
        <v>19</v>
      </c>
      <c r="E2194" s="139">
        <v>-7.4541000000000004</v>
      </c>
      <c r="F2194" s="139">
        <v>0.8639</v>
      </c>
      <c r="G2194" s="139">
        <v>0.64129999999999998</v>
      </c>
      <c r="H2194" s="139">
        <v>1.23E-3</v>
      </c>
      <c r="I2194" s="139">
        <v>1.15235</v>
      </c>
      <c r="J2194" s="139">
        <v>0.87619000000000002</v>
      </c>
      <c r="K2194" s="140" t="s">
        <v>46</v>
      </c>
      <c r="L2194" s="139">
        <v>0</v>
      </c>
    </row>
    <row r="2195" spans="1:12" ht="13.5" hidden="1" customHeight="1">
      <c r="A2195" s="140" t="s">
        <v>45</v>
      </c>
      <c r="B2195" s="139">
        <v>1.8</v>
      </c>
      <c r="C2195" s="140" t="s">
        <v>18</v>
      </c>
      <c r="D2195" s="140" t="s">
        <v>19</v>
      </c>
      <c r="E2195" s="139">
        <v>-7.4541000000000004</v>
      </c>
      <c r="F2195" s="139">
        <v>0.3095</v>
      </c>
      <c r="G2195" s="139">
        <v>0.64129999999999998</v>
      </c>
      <c r="H2195" s="139">
        <v>1.23E-3</v>
      </c>
      <c r="I2195" s="139">
        <v>2.7499999999999998E-3</v>
      </c>
      <c r="J2195" s="139">
        <v>0.14273</v>
      </c>
      <c r="K2195" s="140" t="s">
        <v>46</v>
      </c>
      <c r="L2195" s="139">
        <v>1.8</v>
      </c>
    </row>
    <row r="2196" spans="1:12" ht="13.5" hidden="1" customHeight="1">
      <c r="A2196" s="140" t="s">
        <v>45</v>
      </c>
      <c r="B2196" s="139">
        <v>3.6</v>
      </c>
      <c r="C2196" s="140" t="s">
        <v>18</v>
      </c>
      <c r="D2196" s="140" t="s">
        <v>19</v>
      </c>
      <c r="E2196" s="139">
        <v>-7.4541000000000004</v>
      </c>
      <c r="F2196" s="139">
        <v>1.47E-2</v>
      </c>
      <c r="G2196" s="139">
        <v>0.64129999999999998</v>
      </c>
      <c r="H2196" s="139">
        <v>1.23E-3</v>
      </c>
      <c r="I2196" s="139">
        <v>0.96782999999999997</v>
      </c>
      <c r="J2196" s="139">
        <v>0.49058000000000002</v>
      </c>
      <c r="K2196" s="140" t="s">
        <v>46</v>
      </c>
      <c r="L2196" s="139">
        <v>3.6</v>
      </c>
    </row>
    <row r="2197" spans="1:12" ht="13.5" hidden="1" customHeight="1">
      <c r="A2197" s="140" t="s">
        <v>45</v>
      </c>
      <c r="B2197" s="139">
        <v>0</v>
      </c>
      <c r="C2197" s="140" t="s">
        <v>18</v>
      </c>
      <c r="D2197" s="140" t="s">
        <v>19</v>
      </c>
      <c r="E2197" s="139">
        <v>-15.4466</v>
      </c>
      <c r="F2197" s="139">
        <v>-0.81689999999999996</v>
      </c>
      <c r="G2197" s="139">
        <v>-0.53639999999999999</v>
      </c>
      <c r="H2197" s="139">
        <v>-1.1299999999999999E-3</v>
      </c>
      <c r="I2197" s="139">
        <v>-0.96331999999999995</v>
      </c>
      <c r="J2197" s="139">
        <v>-0.95355000000000001</v>
      </c>
      <c r="K2197" s="140" t="s">
        <v>46</v>
      </c>
      <c r="L2197" s="139">
        <v>0</v>
      </c>
    </row>
    <row r="2198" spans="1:12" ht="13.5" hidden="1" customHeight="1">
      <c r="A2198" s="140" t="s">
        <v>45</v>
      </c>
      <c r="B2198" s="139">
        <v>1.8</v>
      </c>
      <c r="C2198" s="140" t="s">
        <v>18</v>
      </c>
      <c r="D2198" s="140" t="s">
        <v>19</v>
      </c>
      <c r="E2198" s="139">
        <v>-15.4466</v>
      </c>
      <c r="F2198" s="139">
        <v>-0.40110000000000001</v>
      </c>
      <c r="G2198" s="139">
        <v>-0.53639999999999999</v>
      </c>
      <c r="H2198" s="139">
        <v>-1.1299999999999999E-3</v>
      </c>
      <c r="I2198" s="139">
        <v>-3.5799999999999998E-3</v>
      </c>
      <c r="J2198" s="139">
        <v>-0.17988999999999999</v>
      </c>
      <c r="K2198" s="140" t="s">
        <v>46</v>
      </c>
      <c r="L2198" s="139">
        <v>1.8</v>
      </c>
    </row>
    <row r="2199" spans="1:12" ht="13.5" hidden="1" customHeight="1">
      <c r="A2199" s="140" t="s">
        <v>45</v>
      </c>
      <c r="B2199" s="139">
        <v>3.6</v>
      </c>
      <c r="C2199" s="140" t="s">
        <v>18</v>
      </c>
      <c r="D2199" s="140" t="s">
        <v>19</v>
      </c>
      <c r="E2199" s="139">
        <v>-15.4466</v>
      </c>
      <c r="F2199" s="139">
        <v>-0.24490000000000001</v>
      </c>
      <c r="G2199" s="139">
        <v>-0.53639999999999999</v>
      </c>
      <c r="H2199" s="139">
        <v>-1.1299999999999999E-3</v>
      </c>
      <c r="I2199" s="139">
        <v>-1.1579999999999999</v>
      </c>
      <c r="J2199" s="139">
        <v>-0.23805000000000001</v>
      </c>
      <c r="K2199" s="140" t="s">
        <v>46</v>
      </c>
      <c r="L2199" s="139">
        <v>3.6</v>
      </c>
    </row>
    <row r="2200" spans="1:12" ht="13.5" hidden="1" customHeight="1">
      <c r="A2200" s="140" t="s">
        <v>47</v>
      </c>
      <c r="B2200" s="139">
        <v>0</v>
      </c>
      <c r="C2200" s="140" t="s">
        <v>18</v>
      </c>
      <c r="D2200" s="140" t="s">
        <v>19</v>
      </c>
      <c r="E2200" s="139">
        <v>0.85229999999999995</v>
      </c>
      <c r="F2200" s="139">
        <v>0.70369999999999999</v>
      </c>
      <c r="G2200" s="139">
        <v>0.23649999999999999</v>
      </c>
      <c r="H2200" s="139">
        <v>4.5900000000000003E-3</v>
      </c>
      <c r="I2200" s="139">
        <v>0.42347000000000001</v>
      </c>
      <c r="J2200" s="139">
        <v>0.49731999999999998</v>
      </c>
      <c r="K2200" s="140" t="s">
        <v>48</v>
      </c>
      <c r="L2200" s="139">
        <v>0</v>
      </c>
    </row>
    <row r="2201" spans="1:12" ht="13.5" hidden="1" customHeight="1">
      <c r="A2201" s="140" t="s">
        <v>47</v>
      </c>
      <c r="B2201" s="139">
        <v>1.8</v>
      </c>
      <c r="C2201" s="140" t="s">
        <v>18</v>
      </c>
      <c r="D2201" s="140" t="s">
        <v>19</v>
      </c>
      <c r="E2201" s="139">
        <v>0.85229999999999995</v>
      </c>
      <c r="F2201" s="139">
        <v>0.1115</v>
      </c>
      <c r="G2201" s="139">
        <v>0.23649999999999999</v>
      </c>
      <c r="H2201" s="139">
        <v>4.5900000000000003E-3</v>
      </c>
      <c r="I2201" s="139">
        <v>9.9000000000000008E-3</v>
      </c>
      <c r="J2201" s="139">
        <v>0.15715999999999999</v>
      </c>
      <c r="K2201" s="140" t="s">
        <v>48</v>
      </c>
      <c r="L2201" s="139">
        <v>1.8</v>
      </c>
    </row>
    <row r="2202" spans="1:12" ht="13.5" hidden="1" customHeight="1">
      <c r="A2202" s="140" t="s">
        <v>47</v>
      </c>
      <c r="B2202" s="139">
        <v>3.6</v>
      </c>
      <c r="C2202" s="140" t="s">
        <v>18</v>
      </c>
      <c r="D2202" s="140" t="s">
        <v>19</v>
      </c>
      <c r="E2202" s="139">
        <v>0.85229999999999995</v>
      </c>
      <c r="F2202" s="139">
        <v>0.29559999999999997</v>
      </c>
      <c r="G2202" s="139">
        <v>0.23649999999999999</v>
      </c>
      <c r="H2202" s="139">
        <v>4.5900000000000003E-3</v>
      </c>
      <c r="I2202" s="139">
        <v>0.32352999999999998</v>
      </c>
      <c r="J2202" s="139">
        <v>0.16464000000000001</v>
      </c>
      <c r="K2202" s="140" t="s">
        <v>48</v>
      </c>
      <c r="L2202" s="139">
        <v>3.6</v>
      </c>
    </row>
    <row r="2203" spans="1:12" ht="13.5" hidden="1" customHeight="1">
      <c r="A2203" s="140" t="s">
        <v>47</v>
      </c>
      <c r="B2203" s="139">
        <v>0</v>
      </c>
      <c r="C2203" s="140" t="s">
        <v>18</v>
      </c>
      <c r="D2203" s="140" t="s">
        <v>19</v>
      </c>
      <c r="E2203" s="139">
        <v>-2.7688000000000001</v>
      </c>
      <c r="F2203" s="139">
        <v>-0.59360000000000002</v>
      </c>
      <c r="G2203" s="139">
        <v>-0.17419999999999999</v>
      </c>
      <c r="H2203" s="139">
        <v>-4.5859999999999998E-5</v>
      </c>
      <c r="I2203" s="139">
        <v>-0.30371999999999999</v>
      </c>
      <c r="J2203" s="139">
        <v>-0.52561999999999998</v>
      </c>
      <c r="K2203" s="140" t="s">
        <v>48</v>
      </c>
      <c r="L2203" s="139">
        <v>0</v>
      </c>
    </row>
    <row r="2204" spans="1:12" ht="13.5" hidden="1" customHeight="1">
      <c r="A2204" s="140" t="s">
        <v>47</v>
      </c>
      <c r="B2204" s="139">
        <v>1.8</v>
      </c>
      <c r="C2204" s="140" t="s">
        <v>18</v>
      </c>
      <c r="D2204" s="140" t="s">
        <v>19</v>
      </c>
      <c r="E2204" s="139">
        <v>-2.7688000000000001</v>
      </c>
      <c r="F2204" s="139">
        <v>-0.17399999999999999</v>
      </c>
      <c r="G2204" s="139">
        <v>-0.17419999999999999</v>
      </c>
      <c r="H2204" s="139">
        <v>-4.5859999999999998E-5</v>
      </c>
      <c r="I2204" s="139">
        <v>-2.3400000000000001E-3</v>
      </c>
      <c r="J2204" s="139">
        <v>-0.23633000000000001</v>
      </c>
      <c r="K2204" s="140" t="s">
        <v>48</v>
      </c>
      <c r="L2204" s="139">
        <v>1.8</v>
      </c>
    </row>
    <row r="2205" spans="1:12" ht="13.5" hidden="1" customHeight="1">
      <c r="A2205" s="140" t="s">
        <v>47</v>
      </c>
      <c r="B2205" s="139">
        <v>3.6</v>
      </c>
      <c r="C2205" s="140" t="s">
        <v>18</v>
      </c>
      <c r="D2205" s="140" t="s">
        <v>19</v>
      </c>
      <c r="E2205" s="139">
        <v>-2.7688000000000001</v>
      </c>
      <c r="F2205" s="139">
        <v>-0.48070000000000002</v>
      </c>
      <c r="G2205" s="139">
        <v>-0.17419999999999999</v>
      </c>
      <c r="H2205" s="139">
        <v>-4.5859999999999998E-5</v>
      </c>
      <c r="I2205" s="139">
        <v>-0.42804999999999999</v>
      </c>
      <c r="J2205" s="139">
        <v>1.908E-2</v>
      </c>
      <c r="K2205" s="140" t="s">
        <v>48</v>
      </c>
      <c r="L2205" s="139">
        <v>3.6</v>
      </c>
    </row>
    <row r="2206" spans="1:12" ht="13.5" hidden="1" customHeight="1">
      <c r="A2206" s="140" t="s">
        <v>49</v>
      </c>
      <c r="B2206" s="139">
        <v>0</v>
      </c>
      <c r="C2206" s="140" t="s">
        <v>18</v>
      </c>
      <c r="D2206" s="140" t="s">
        <v>19</v>
      </c>
      <c r="E2206" s="139">
        <v>-17.222100000000001</v>
      </c>
      <c r="F2206" s="139">
        <v>0.46910000000000002</v>
      </c>
      <c r="G2206" s="139">
        <v>0.64019999999999999</v>
      </c>
      <c r="H2206" s="139">
        <v>3.5699999999999998E-3</v>
      </c>
      <c r="I2206" s="139">
        <v>0.86138000000000003</v>
      </c>
      <c r="J2206" s="139">
        <v>0.65054000000000001</v>
      </c>
      <c r="K2206" s="140" t="s">
        <v>50</v>
      </c>
      <c r="L2206" s="139">
        <v>0</v>
      </c>
    </row>
    <row r="2207" spans="1:12" ht="13.5" hidden="1" customHeight="1">
      <c r="A2207" s="140" t="s">
        <v>49</v>
      </c>
      <c r="B2207" s="139">
        <v>1.35</v>
      </c>
      <c r="C2207" s="140" t="s">
        <v>18</v>
      </c>
      <c r="D2207" s="140" t="s">
        <v>19</v>
      </c>
      <c r="E2207" s="139">
        <v>-17.222100000000001</v>
      </c>
      <c r="F2207" s="139">
        <v>0.46910000000000002</v>
      </c>
      <c r="G2207" s="139">
        <v>0.64019999999999999</v>
      </c>
      <c r="H2207" s="139">
        <v>3.5699999999999998E-3</v>
      </c>
      <c r="I2207" s="139">
        <v>-2.9499999999999999E-3</v>
      </c>
      <c r="J2207" s="139">
        <v>1.7319999999999999E-2</v>
      </c>
      <c r="K2207" s="140" t="s">
        <v>50</v>
      </c>
      <c r="L2207" s="139">
        <v>1.35</v>
      </c>
    </row>
    <row r="2208" spans="1:12" ht="13.5" hidden="1" customHeight="1">
      <c r="A2208" s="140" t="s">
        <v>49</v>
      </c>
      <c r="B2208" s="139">
        <v>2.7</v>
      </c>
      <c r="C2208" s="140" t="s">
        <v>18</v>
      </c>
      <c r="D2208" s="140" t="s">
        <v>19</v>
      </c>
      <c r="E2208" s="139">
        <v>-17.222100000000001</v>
      </c>
      <c r="F2208" s="139">
        <v>0.46910000000000002</v>
      </c>
      <c r="G2208" s="139">
        <v>0.64019999999999999</v>
      </c>
      <c r="H2208" s="139">
        <v>3.5699999999999998E-3</v>
      </c>
      <c r="I2208" s="139">
        <v>0.53344999999999998</v>
      </c>
      <c r="J2208" s="139">
        <v>0.60077999999999998</v>
      </c>
      <c r="K2208" s="140" t="s">
        <v>50</v>
      </c>
      <c r="L2208" s="139">
        <v>2.7</v>
      </c>
    </row>
    <row r="2209" spans="1:12" ht="13.5" hidden="1" customHeight="1">
      <c r="A2209" s="140" t="s">
        <v>49</v>
      </c>
      <c r="B2209" s="139">
        <v>0</v>
      </c>
      <c r="C2209" s="140" t="s">
        <v>18</v>
      </c>
      <c r="D2209" s="140" t="s">
        <v>19</v>
      </c>
      <c r="E2209" s="139">
        <v>-36.751800000000003</v>
      </c>
      <c r="F2209" s="139">
        <v>-0.46029999999999999</v>
      </c>
      <c r="G2209" s="139">
        <v>-0.4299</v>
      </c>
      <c r="H2209" s="139">
        <v>-3.2599999999999999E-3</v>
      </c>
      <c r="I2209" s="139">
        <v>-0.62736999999999998</v>
      </c>
      <c r="J2209" s="139">
        <v>-0.64197000000000004</v>
      </c>
      <c r="K2209" s="140" t="s">
        <v>50</v>
      </c>
      <c r="L2209" s="139">
        <v>0</v>
      </c>
    </row>
    <row r="2210" spans="1:12" ht="13.5" hidden="1" customHeight="1">
      <c r="A2210" s="140" t="s">
        <v>49</v>
      </c>
      <c r="B2210" s="139">
        <v>1.35</v>
      </c>
      <c r="C2210" s="140" t="s">
        <v>18</v>
      </c>
      <c r="D2210" s="140" t="s">
        <v>19</v>
      </c>
      <c r="E2210" s="139">
        <v>-36.751800000000003</v>
      </c>
      <c r="F2210" s="139">
        <v>-0.46029999999999999</v>
      </c>
      <c r="G2210" s="139">
        <v>-0.4299</v>
      </c>
      <c r="H2210" s="139">
        <v>-3.2599999999999999E-3</v>
      </c>
      <c r="I2210" s="139">
        <v>-4.6960000000000002E-2</v>
      </c>
      <c r="J2210" s="139">
        <v>-2.7519999999999999E-2</v>
      </c>
      <c r="K2210" s="140" t="s">
        <v>50</v>
      </c>
      <c r="L2210" s="139">
        <v>1.35</v>
      </c>
    </row>
    <row r="2211" spans="1:12" ht="13.5" hidden="1" customHeight="1">
      <c r="A2211" s="140" t="s">
        <v>49</v>
      </c>
      <c r="B2211" s="139">
        <v>2.7</v>
      </c>
      <c r="C2211" s="140" t="s">
        <v>18</v>
      </c>
      <c r="D2211" s="140" t="s">
        <v>19</v>
      </c>
      <c r="E2211" s="139">
        <v>-36.751800000000003</v>
      </c>
      <c r="F2211" s="139">
        <v>-0.46029999999999999</v>
      </c>
      <c r="G2211" s="139">
        <v>-0.4299</v>
      </c>
      <c r="H2211" s="139">
        <v>-3.2599999999999999E-3</v>
      </c>
      <c r="I2211" s="139">
        <v>-0.86728000000000005</v>
      </c>
      <c r="J2211" s="139">
        <v>-0.61590999999999996</v>
      </c>
      <c r="K2211" s="140" t="s">
        <v>50</v>
      </c>
      <c r="L2211" s="139">
        <v>2.7</v>
      </c>
    </row>
    <row r="2212" spans="1:12" ht="13.5" hidden="1" customHeight="1">
      <c r="A2212" s="140" t="s">
        <v>51</v>
      </c>
      <c r="B2212" s="139">
        <v>0</v>
      </c>
      <c r="C2212" s="140" t="s">
        <v>18</v>
      </c>
      <c r="D2212" s="140" t="s">
        <v>19</v>
      </c>
      <c r="E2212" s="139">
        <v>-7.7652000000000001</v>
      </c>
      <c r="F2212" s="139">
        <v>0.47939999999999999</v>
      </c>
      <c r="G2212" s="139">
        <v>0.70009999999999994</v>
      </c>
      <c r="H2212" s="139">
        <v>1.6999999999999999E-3</v>
      </c>
      <c r="I2212" s="139">
        <v>1.2577400000000001</v>
      </c>
      <c r="J2212" s="139">
        <v>0.85758000000000001</v>
      </c>
      <c r="K2212" s="140" t="s">
        <v>52</v>
      </c>
      <c r="L2212" s="139">
        <v>0</v>
      </c>
    </row>
    <row r="2213" spans="1:12" ht="13.5" hidden="1" customHeight="1">
      <c r="A2213" s="140" t="s">
        <v>51</v>
      </c>
      <c r="B2213" s="139">
        <v>1.8</v>
      </c>
      <c r="C2213" s="140" t="s">
        <v>18</v>
      </c>
      <c r="D2213" s="140" t="s">
        <v>19</v>
      </c>
      <c r="E2213" s="139">
        <v>-7.7652000000000001</v>
      </c>
      <c r="F2213" s="139">
        <v>0.47939999999999999</v>
      </c>
      <c r="G2213" s="139">
        <v>0.70009999999999994</v>
      </c>
      <c r="H2213" s="139">
        <v>1.6999999999999999E-3</v>
      </c>
      <c r="I2213" s="139">
        <v>2.0300000000000001E-3</v>
      </c>
      <c r="J2213" s="139">
        <v>2.5600000000000002E-3</v>
      </c>
      <c r="K2213" s="140" t="s">
        <v>52</v>
      </c>
      <c r="L2213" s="139">
        <v>1.8</v>
      </c>
    </row>
    <row r="2214" spans="1:12" ht="13.5" hidden="1" customHeight="1">
      <c r="A2214" s="140" t="s">
        <v>51</v>
      </c>
      <c r="B2214" s="139">
        <v>3.6</v>
      </c>
      <c r="C2214" s="140" t="s">
        <v>18</v>
      </c>
      <c r="D2214" s="140" t="s">
        <v>19</v>
      </c>
      <c r="E2214" s="139">
        <v>-7.7652000000000001</v>
      </c>
      <c r="F2214" s="139">
        <v>0.47939999999999999</v>
      </c>
      <c r="G2214" s="139">
        <v>0.70009999999999994</v>
      </c>
      <c r="H2214" s="139">
        <v>1.6999999999999999E-3</v>
      </c>
      <c r="I2214" s="139">
        <v>0.88551999999999997</v>
      </c>
      <c r="J2214" s="139">
        <v>0.82906999999999997</v>
      </c>
      <c r="K2214" s="140" t="s">
        <v>52</v>
      </c>
      <c r="L2214" s="139">
        <v>3.6</v>
      </c>
    </row>
    <row r="2215" spans="1:12" ht="13.5" hidden="1" customHeight="1">
      <c r="A2215" s="140" t="s">
        <v>51</v>
      </c>
      <c r="B2215" s="139">
        <v>0</v>
      </c>
      <c r="C2215" s="140" t="s">
        <v>18</v>
      </c>
      <c r="D2215" s="140" t="s">
        <v>19</v>
      </c>
      <c r="E2215" s="139">
        <v>-22.743200000000002</v>
      </c>
      <c r="F2215" s="139">
        <v>-0.46089999999999998</v>
      </c>
      <c r="G2215" s="139">
        <v>-0.49109999999999998</v>
      </c>
      <c r="H2215" s="139">
        <v>-2.0400000000000001E-3</v>
      </c>
      <c r="I2215" s="139">
        <v>-0.88243000000000005</v>
      </c>
      <c r="J2215" s="139">
        <v>-0.83008000000000004</v>
      </c>
      <c r="K2215" s="140" t="s">
        <v>52</v>
      </c>
      <c r="L2215" s="139">
        <v>0</v>
      </c>
    </row>
    <row r="2216" spans="1:12" ht="13.5" hidden="1" customHeight="1">
      <c r="A2216" s="140" t="s">
        <v>51</v>
      </c>
      <c r="B2216" s="139">
        <v>1.8</v>
      </c>
      <c r="C2216" s="140" t="s">
        <v>18</v>
      </c>
      <c r="D2216" s="140" t="s">
        <v>19</v>
      </c>
      <c r="E2216" s="139">
        <v>-22.743200000000002</v>
      </c>
      <c r="F2216" s="139">
        <v>-0.46089999999999998</v>
      </c>
      <c r="G2216" s="139">
        <v>-0.49109999999999998</v>
      </c>
      <c r="H2216" s="139">
        <v>-2.0400000000000001E-3</v>
      </c>
      <c r="I2216" s="139">
        <v>-4.1900000000000001E-3</v>
      </c>
      <c r="J2216" s="139">
        <v>-8.6800000000000002E-3</v>
      </c>
      <c r="K2216" s="140" t="s">
        <v>52</v>
      </c>
      <c r="L2216" s="139">
        <v>1.8</v>
      </c>
    </row>
    <row r="2217" spans="1:12" ht="13.5" hidden="1" customHeight="1">
      <c r="A2217" s="140" t="s">
        <v>51</v>
      </c>
      <c r="B2217" s="139">
        <v>3.6</v>
      </c>
      <c r="C2217" s="140" t="s">
        <v>18</v>
      </c>
      <c r="D2217" s="140" t="s">
        <v>19</v>
      </c>
      <c r="E2217" s="139">
        <v>-22.743200000000002</v>
      </c>
      <c r="F2217" s="139">
        <v>-0.46089999999999998</v>
      </c>
      <c r="G2217" s="139">
        <v>-0.49109999999999998</v>
      </c>
      <c r="H2217" s="139">
        <v>-2.0400000000000001E-3</v>
      </c>
      <c r="I2217" s="139">
        <v>-1.2628699999999999</v>
      </c>
      <c r="J2217" s="139">
        <v>-0.86831000000000003</v>
      </c>
      <c r="K2217" s="140" t="s">
        <v>52</v>
      </c>
      <c r="L2217" s="139">
        <v>3.6</v>
      </c>
    </row>
    <row r="2218" spans="1:12" ht="13.5" hidden="1" customHeight="1">
      <c r="A2218" s="140" t="s">
        <v>53</v>
      </c>
      <c r="B2218" s="139">
        <v>0</v>
      </c>
      <c r="C2218" s="140" t="s">
        <v>18</v>
      </c>
      <c r="D2218" s="140" t="s">
        <v>19</v>
      </c>
      <c r="E2218" s="139">
        <v>1.6673</v>
      </c>
      <c r="F2218" s="139">
        <v>0.2084</v>
      </c>
      <c r="G2218" s="139">
        <v>0.25290000000000001</v>
      </c>
      <c r="H2218" s="139">
        <v>1.0399999999999999E-3</v>
      </c>
      <c r="I2218" s="139">
        <v>0.46694000000000002</v>
      </c>
      <c r="J2218" s="139">
        <v>0.36729000000000001</v>
      </c>
      <c r="K2218" s="140" t="s">
        <v>54</v>
      </c>
      <c r="L2218" s="139">
        <v>0</v>
      </c>
    </row>
    <row r="2219" spans="1:12" ht="13.5" hidden="1" customHeight="1">
      <c r="A2219" s="140" t="s">
        <v>53</v>
      </c>
      <c r="B2219" s="139">
        <v>1.8</v>
      </c>
      <c r="C2219" s="140" t="s">
        <v>18</v>
      </c>
      <c r="D2219" s="140" t="s">
        <v>19</v>
      </c>
      <c r="E2219" s="139">
        <v>1.6673</v>
      </c>
      <c r="F2219" s="139">
        <v>0.2084</v>
      </c>
      <c r="G2219" s="139">
        <v>0.25290000000000001</v>
      </c>
      <c r="H2219" s="139">
        <v>1.0399999999999999E-3</v>
      </c>
      <c r="I2219" s="139">
        <v>4.0750000000000001E-2</v>
      </c>
      <c r="J2219" s="139">
        <v>1.404E-2</v>
      </c>
      <c r="K2219" s="140" t="s">
        <v>54</v>
      </c>
      <c r="L2219" s="139">
        <v>1.8</v>
      </c>
    </row>
    <row r="2220" spans="1:12" ht="13.5" hidden="1" customHeight="1">
      <c r="A2220" s="140" t="s">
        <v>53</v>
      </c>
      <c r="B2220" s="139">
        <v>3.6</v>
      </c>
      <c r="C2220" s="140" t="s">
        <v>18</v>
      </c>
      <c r="D2220" s="140" t="s">
        <v>19</v>
      </c>
      <c r="E2220" s="139">
        <v>1.6673</v>
      </c>
      <c r="F2220" s="139">
        <v>0.2084</v>
      </c>
      <c r="G2220" s="139">
        <v>0.25290000000000001</v>
      </c>
      <c r="H2220" s="139">
        <v>1.0399999999999999E-3</v>
      </c>
      <c r="I2220" s="139">
        <v>0.34622000000000003</v>
      </c>
      <c r="J2220" s="139">
        <v>0.30107</v>
      </c>
      <c r="K2220" s="140" t="s">
        <v>54</v>
      </c>
      <c r="L2220" s="139">
        <v>3.6</v>
      </c>
    </row>
    <row r="2221" spans="1:12" ht="13.5" hidden="1" customHeight="1">
      <c r="A2221" s="140" t="s">
        <v>53</v>
      </c>
      <c r="B2221" s="139">
        <v>0</v>
      </c>
      <c r="C2221" s="140" t="s">
        <v>18</v>
      </c>
      <c r="D2221" s="140" t="s">
        <v>19</v>
      </c>
      <c r="E2221" s="139">
        <v>-9.0855999999999995</v>
      </c>
      <c r="F2221" s="139">
        <v>-0.16020000000000001</v>
      </c>
      <c r="G2221" s="139">
        <v>-0.16969999999999999</v>
      </c>
      <c r="H2221" s="139">
        <v>-7.5399999999999998E-3</v>
      </c>
      <c r="I2221" s="139">
        <v>-0.26473000000000002</v>
      </c>
      <c r="J2221" s="139">
        <v>-0.27566000000000002</v>
      </c>
      <c r="K2221" s="140" t="s">
        <v>54</v>
      </c>
      <c r="L2221" s="139">
        <v>0</v>
      </c>
    </row>
    <row r="2222" spans="1:12" ht="13.5" hidden="1" customHeight="1">
      <c r="A2222" s="140" t="s">
        <v>53</v>
      </c>
      <c r="B2222" s="139">
        <v>1.8</v>
      </c>
      <c r="C2222" s="140" t="s">
        <v>18</v>
      </c>
      <c r="D2222" s="140" t="s">
        <v>19</v>
      </c>
      <c r="E2222" s="139">
        <v>-9.0855999999999995</v>
      </c>
      <c r="F2222" s="139">
        <v>-0.16020000000000001</v>
      </c>
      <c r="G2222" s="139">
        <v>-0.16969999999999999</v>
      </c>
      <c r="H2222" s="139">
        <v>-7.5399999999999998E-3</v>
      </c>
      <c r="I2222" s="139">
        <v>1.174E-2</v>
      </c>
      <c r="J2222" s="139">
        <v>-7.92E-3</v>
      </c>
      <c r="K2222" s="140" t="s">
        <v>54</v>
      </c>
      <c r="L2222" s="139">
        <v>1.8</v>
      </c>
    </row>
    <row r="2223" spans="1:12" ht="13.5" hidden="1" customHeight="1">
      <c r="A2223" s="140" t="s">
        <v>53</v>
      </c>
      <c r="B2223" s="139">
        <v>3.6</v>
      </c>
      <c r="C2223" s="140" t="s">
        <v>18</v>
      </c>
      <c r="D2223" s="140" t="s">
        <v>19</v>
      </c>
      <c r="E2223" s="139">
        <v>-9.0855999999999995</v>
      </c>
      <c r="F2223" s="139">
        <v>-0.16020000000000001</v>
      </c>
      <c r="G2223" s="139">
        <v>-0.16969999999999999</v>
      </c>
      <c r="H2223" s="139">
        <v>-7.5399999999999998E-3</v>
      </c>
      <c r="I2223" s="139">
        <v>-0.44345000000000001</v>
      </c>
      <c r="J2223" s="139">
        <v>-0.38312000000000002</v>
      </c>
      <c r="K2223" s="140" t="s">
        <v>54</v>
      </c>
      <c r="L2223" s="139">
        <v>3.6</v>
      </c>
    </row>
    <row r="2224" spans="1:12" ht="13.5" hidden="1" customHeight="1">
      <c r="A2224" s="140" t="s">
        <v>55</v>
      </c>
      <c r="B2224" s="139">
        <v>0</v>
      </c>
      <c r="C2224" s="140" t="s">
        <v>18</v>
      </c>
      <c r="D2224" s="140" t="s">
        <v>19</v>
      </c>
      <c r="E2224" s="139">
        <v>-15.153</v>
      </c>
      <c r="F2224" s="139">
        <v>0.33090000000000003</v>
      </c>
      <c r="G2224" s="139">
        <v>0.74770000000000003</v>
      </c>
      <c r="H2224" s="139">
        <v>2.2899999999999999E-3</v>
      </c>
      <c r="I2224" s="139">
        <v>0.84369000000000005</v>
      </c>
      <c r="J2224" s="139">
        <v>0.52612000000000003</v>
      </c>
      <c r="K2224" s="140" t="s">
        <v>56</v>
      </c>
      <c r="L2224" s="139">
        <v>0</v>
      </c>
    </row>
    <row r="2225" spans="1:12" ht="13.5" hidden="1" customHeight="1">
      <c r="A2225" s="140" t="s">
        <v>55</v>
      </c>
      <c r="B2225" s="139">
        <v>1.35</v>
      </c>
      <c r="C2225" s="140" t="s">
        <v>18</v>
      </c>
      <c r="D2225" s="140" t="s">
        <v>19</v>
      </c>
      <c r="E2225" s="139">
        <v>-15.153</v>
      </c>
      <c r="F2225" s="139">
        <v>0.33090000000000003</v>
      </c>
      <c r="G2225" s="139">
        <v>0.49740000000000001</v>
      </c>
      <c r="H2225" s="139">
        <v>2.2899999999999999E-3</v>
      </c>
      <c r="I2225" s="139">
        <v>7.1999999999999998E-3</v>
      </c>
      <c r="J2225" s="139">
        <v>9.2069999999999999E-2</v>
      </c>
      <c r="K2225" s="140" t="s">
        <v>56</v>
      </c>
      <c r="L2225" s="139">
        <v>1.35</v>
      </c>
    </row>
    <row r="2226" spans="1:12" ht="13.5" hidden="1" customHeight="1">
      <c r="A2226" s="140" t="s">
        <v>55</v>
      </c>
      <c r="B2226" s="139">
        <v>2.7</v>
      </c>
      <c r="C2226" s="140" t="s">
        <v>18</v>
      </c>
      <c r="D2226" s="140" t="s">
        <v>19</v>
      </c>
      <c r="E2226" s="139">
        <v>-15.153</v>
      </c>
      <c r="F2226" s="139">
        <v>0.33090000000000003</v>
      </c>
      <c r="G2226" s="139">
        <v>0.24709999999999999</v>
      </c>
      <c r="H2226" s="139">
        <v>2.2899999999999999E-3</v>
      </c>
      <c r="I2226" s="139">
        <v>0.39456000000000002</v>
      </c>
      <c r="J2226" s="139">
        <v>0.81803999999999999</v>
      </c>
      <c r="K2226" s="140" t="s">
        <v>56</v>
      </c>
      <c r="L2226" s="139">
        <v>2.7</v>
      </c>
    </row>
    <row r="2227" spans="1:12" ht="13.5" hidden="1" customHeight="1">
      <c r="A2227" s="140" t="s">
        <v>55</v>
      </c>
      <c r="B2227" s="139">
        <v>0</v>
      </c>
      <c r="C2227" s="140" t="s">
        <v>18</v>
      </c>
      <c r="D2227" s="140" t="s">
        <v>19</v>
      </c>
      <c r="E2227" s="139">
        <v>-23.87</v>
      </c>
      <c r="F2227" s="139">
        <v>-0.57999999999999996</v>
      </c>
      <c r="G2227" s="139">
        <v>-0.61260000000000003</v>
      </c>
      <c r="H2227" s="139">
        <v>-2.5699999999999998E-3</v>
      </c>
      <c r="I2227" s="139">
        <v>-0.69452000000000003</v>
      </c>
      <c r="J2227" s="139">
        <v>-0.74805999999999995</v>
      </c>
      <c r="K2227" s="140" t="s">
        <v>56</v>
      </c>
      <c r="L2227" s="139">
        <v>0</v>
      </c>
    </row>
    <row r="2228" spans="1:12" ht="13.5" hidden="1" customHeight="1">
      <c r="A2228" s="140" t="s">
        <v>55</v>
      </c>
      <c r="B2228" s="139">
        <v>1.35</v>
      </c>
      <c r="C2228" s="140" t="s">
        <v>18</v>
      </c>
      <c r="D2228" s="140" t="s">
        <v>19</v>
      </c>
      <c r="E2228" s="139">
        <v>-23.87</v>
      </c>
      <c r="F2228" s="139">
        <v>-0.57999999999999996</v>
      </c>
      <c r="G2228" s="139">
        <v>-0.40339999999999998</v>
      </c>
      <c r="H2228" s="139">
        <v>-2.5699999999999998E-3</v>
      </c>
      <c r="I2228" s="139">
        <v>-1.106E-2</v>
      </c>
      <c r="J2228" s="139">
        <v>3.499E-2</v>
      </c>
      <c r="K2228" s="140" t="s">
        <v>56</v>
      </c>
      <c r="L2228" s="139">
        <v>1.35</v>
      </c>
    </row>
    <row r="2229" spans="1:12" ht="13.5" hidden="1" customHeight="1">
      <c r="A2229" s="140" t="s">
        <v>55</v>
      </c>
      <c r="B2229" s="139">
        <v>2.7</v>
      </c>
      <c r="C2229" s="140" t="s">
        <v>18</v>
      </c>
      <c r="D2229" s="140" t="s">
        <v>19</v>
      </c>
      <c r="E2229" s="139">
        <v>-23.87</v>
      </c>
      <c r="F2229" s="139">
        <v>-0.57999999999999996</v>
      </c>
      <c r="G2229" s="139">
        <v>-0.19409999999999999</v>
      </c>
      <c r="H2229" s="139">
        <v>-2.5699999999999998E-3</v>
      </c>
      <c r="I2229" s="139">
        <v>-0.49933</v>
      </c>
      <c r="J2229" s="139">
        <v>-0.36734</v>
      </c>
      <c r="K2229" s="140" t="s">
        <v>56</v>
      </c>
      <c r="L2229" s="139">
        <v>2.7</v>
      </c>
    </row>
    <row r="2230" spans="1:12" ht="13.5" hidden="1" customHeight="1">
      <c r="A2230" s="140" t="s">
        <v>57</v>
      </c>
      <c r="B2230" s="139">
        <v>0</v>
      </c>
      <c r="C2230" s="140" t="s">
        <v>18</v>
      </c>
      <c r="D2230" s="140" t="s">
        <v>19</v>
      </c>
      <c r="E2230" s="139">
        <v>-7.2899000000000003</v>
      </c>
      <c r="F2230" s="139">
        <v>0.30769999999999997</v>
      </c>
      <c r="G2230" s="139">
        <v>1.0582</v>
      </c>
      <c r="H2230" s="139">
        <v>1.4400000000000001E-3</v>
      </c>
      <c r="I2230" s="139">
        <v>1.2943499999999999</v>
      </c>
      <c r="J2230" s="139">
        <v>0.55961000000000005</v>
      </c>
      <c r="K2230" s="140" t="s">
        <v>58</v>
      </c>
      <c r="L2230" s="139">
        <v>0</v>
      </c>
    </row>
    <row r="2231" spans="1:12" ht="13.5" hidden="1" customHeight="1">
      <c r="A2231" s="140" t="s">
        <v>57</v>
      </c>
      <c r="B2231" s="139">
        <v>1.8</v>
      </c>
      <c r="C2231" s="140" t="s">
        <v>18</v>
      </c>
      <c r="D2231" s="140" t="s">
        <v>19</v>
      </c>
      <c r="E2231" s="139">
        <v>-7.2899000000000003</v>
      </c>
      <c r="F2231" s="139">
        <v>0.30769999999999997</v>
      </c>
      <c r="G2231" s="139">
        <v>0.55920000000000003</v>
      </c>
      <c r="H2231" s="139">
        <v>1.4400000000000001E-3</v>
      </c>
      <c r="I2231" s="139">
        <v>0.13818</v>
      </c>
      <c r="J2231" s="139">
        <v>1.559E-2</v>
      </c>
      <c r="K2231" s="140" t="s">
        <v>58</v>
      </c>
      <c r="L2231" s="139">
        <v>1.8</v>
      </c>
    </row>
    <row r="2232" spans="1:12" ht="13.5" hidden="1" customHeight="1">
      <c r="A2232" s="140" t="s">
        <v>57</v>
      </c>
      <c r="B2232" s="139">
        <v>3.6</v>
      </c>
      <c r="C2232" s="140" t="s">
        <v>18</v>
      </c>
      <c r="D2232" s="140" t="s">
        <v>19</v>
      </c>
      <c r="E2232" s="139">
        <v>-7.2899000000000003</v>
      </c>
      <c r="F2232" s="139">
        <v>0.30769999999999997</v>
      </c>
      <c r="G2232" s="139">
        <v>6.0299999999999999E-2</v>
      </c>
      <c r="H2232" s="139">
        <v>1.4400000000000001E-3</v>
      </c>
      <c r="I2232" s="139">
        <v>0.64883000000000002</v>
      </c>
      <c r="J2232" s="139">
        <v>1.11069</v>
      </c>
      <c r="K2232" s="140" t="s">
        <v>58</v>
      </c>
      <c r="L2232" s="139">
        <v>3.6</v>
      </c>
    </row>
    <row r="2233" spans="1:12" ht="13.5" hidden="1" customHeight="1">
      <c r="A2233" s="140" t="s">
        <v>57</v>
      </c>
      <c r="B2233" s="139">
        <v>0</v>
      </c>
      <c r="C2233" s="140" t="s">
        <v>18</v>
      </c>
      <c r="D2233" s="140" t="s">
        <v>19</v>
      </c>
      <c r="E2233" s="139">
        <v>-12.24</v>
      </c>
      <c r="F2233" s="139">
        <v>-0.61280000000000001</v>
      </c>
      <c r="G2233" s="139">
        <v>-0.90739999999999998</v>
      </c>
      <c r="H2233" s="139">
        <v>-1.01E-3</v>
      </c>
      <c r="I2233" s="139">
        <v>-1.1209100000000001</v>
      </c>
      <c r="J2233" s="139">
        <v>-1.0952200000000001</v>
      </c>
      <c r="K2233" s="140" t="s">
        <v>58</v>
      </c>
      <c r="L2233" s="139">
        <v>0</v>
      </c>
    </row>
    <row r="2234" spans="1:12" ht="13.5" hidden="1" customHeight="1">
      <c r="A2234" s="140" t="s">
        <v>57</v>
      </c>
      <c r="B2234" s="139">
        <v>1.8</v>
      </c>
      <c r="C2234" s="140" t="s">
        <v>18</v>
      </c>
      <c r="D2234" s="140" t="s">
        <v>19</v>
      </c>
      <c r="E2234" s="139">
        <v>-12.24</v>
      </c>
      <c r="F2234" s="139">
        <v>-0.61280000000000001</v>
      </c>
      <c r="G2234" s="139">
        <v>-0.49159999999999998</v>
      </c>
      <c r="H2234" s="139">
        <v>-1.01E-3</v>
      </c>
      <c r="I2234" s="139">
        <v>-0.16333</v>
      </c>
      <c r="J2234" s="139">
        <v>-6.2500000000000003E-3</v>
      </c>
      <c r="K2234" s="140" t="s">
        <v>58</v>
      </c>
      <c r="L2234" s="139">
        <v>1.8</v>
      </c>
    </row>
    <row r="2235" spans="1:12" ht="13.5" hidden="1" customHeight="1">
      <c r="A2235" s="140" t="s">
        <v>57</v>
      </c>
      <c r="B2235" s="139">
        <v>3.6</v>
      </c>
      <c r="C2235" s="140" t="s">
        <v>18</v>
      </c>
      <c r="D2235" s="140" t="s">
        <v>19</v>
      </c>
      <c r="E2235" s="139">
        <v>-12.24</v>
      </c>
      <c r="F2235" s="139">
        <v>-0.61280000000000001</v>
      </c>
      <c r="G2235" s="139">
        <v>-7.5800000000000006E-2</v>
      </c>
      <c r="H2235" s="139">
        <v>-1.01E-3</v>
      </c>
      <c r="I2235" s="139">
        <v>-0.71884000000000003</v>
      </c>
      <c r="J2235" s="139">
        <v>-0.54817000000000005</v>
      </c>
      <c r="K2235" s="140" t="s">
        <v>58</v>
      </c>
      <c r="L2235" s="139">
        <v>3.6</v>
      </c>
    </row>
    <row r="2236" spans="1:12" ht="13.5" hidden="1" customHeight="1">
      <c r="A2236" s="140" t="s">
        <v>588</v>
      </c>
      <c r="B2236" s="139">
        <v>0</v>
      </c>
      <c r="C2236" s="140" t="s">
        <v>18</v>
      </c>
      <c r="D2236" s="140" t="s">
        <v>19</v>
      </c>
      <c r="E2236" s="139">
        <v>0.33739999999999998</v>
      </c>
      <c r="F2236" s="139">
        <v>0.1094</v>
      </c>
      <c r="G2236" s="139">
        <v>0.7379</v>
      </c>
      <c r="H2236" s="139">
        <v>3.7100000000000002E-3</v>
      </c>
      <c r="I2236" s="139">
        <v>0.65112999999999999</v>
      </c>
      <c r="J2236" s="139">
        <v>0.12134</v>
      </c>
      <c r="K2236" s="140" t="s">
        <v>589</v>
      </c>
      <c r="L2236" s="139">
        <v>0</v>
      </c>
    </row>
    <row r="2237" spans="1:12" ht="13.5" hidden="1" customHeight="1">
      <c r="A2237" s="140" t="s">
        <v>588</v>
      </c>
      <c r="B2237" s="139">
        <v>1.8</v>
      </c>
      <c r="C2237" s="140" t="s">
        <v>18</v>
      </c>
      <c r="D2237" s="140" t="s">
        <v>19</v>
      </c>
      <c r="E2237" s="139">
        <v>0.33739999999999998</v>
      </c>
      <c r="F2237" s="139">
        <v>0.1094</v>
      </c>
      <c r="G2237" s="139">
        <v>0.2049</v>
      </c>
      <c r="H2237" s="139">
        <v>3.7100000000000002E-3</v>
      </c>
      <c r="I2237" s="139">
        <v>1.932E-2</v>
      </c>
      <c r="J2237" s="139">
        <v>-4.1680000000000002E-2</v>
      </c>
      <c r="K2237" s="140" t="s">
        <v>589</v>
      </c>
      <c r="L2237" s="139">
        <v>1.8</v>
      </c>
    </row>
    <row r="2238" spans="1:12" ht="13.5" hidden="1" customHeight="1">
      <c r="A2238" s="140" t="s">
        <v>588</v>
      </c>
      <c r="B2238" s="139">
        <v>3.6</v>
      </c>
      <c r="C2238" s="140" t="s">
        <v>18</v>
      </c>
      <c r="D2238" s="140" t="s">
        <v>19</v>
      </c>
      <c r="E2238" s="139">
        <v>0.33739999999999998</v>
      </c>
      <c r="F2238" s="139">
        <v>0.1094</v>
      </c>
      <c r="G2238" s="139">
        <v>1.6899999999999998E-2</v>
      </c>
      <c r="H2238" s="139">
        <v>3.7100000000000002E-3</v>
      </c>
      <c r="I2238" s="139">
        <v>0.25935000000000002</v>
      </c>
      <c r="J2238" s="139">
        <v>0.38152999999999998</v>
      </c>
      <c r="K2238" s="140" t="s">
        <v>589</v>
      </c>
      <c r="L2238" s="139">
        <v>3.6</v>
      </c>
    </row>
    <row r="2239" spans="1:12" ht="13.5" hidden="1" customHeight="1">
      <c r="A2239" s="140" t="s">
        <v>588</v>
      </c>
      <c r="B2239" s="139">
        <v>0</v>
      </c>
      <c r="C2239" s="140" t="s">
        <v>18</v>
      </c>
      <c r="D2239" s="140" t="s">
        <v>19</v>
      </c>
      <c r="E2239" s="139">
        <v>-0.47610000000000002</v>
      </c>
      <c r="F2239" s="139">
        <v>-0.2351</v>
      </c>
      <c r="G2239" s="139">
        <v>-0.13420000000000001</v>
      </c>
      <c r="H2239" s="139">
        <v>-1.2099999999999999E-3</v>
      </c>
      <c r="I2239" s="139">
        <v>-0.22359999999999999</v>
      </c>
      <c r="J2239" s="139">
        <v>-0.46489999999999998</v>
      </c>
      <c r="K2239" s="140" t="s">
        <v>589</v>
      </c>
      <c r="L2239" s="139">
        <v>0</v>
      </c>
    </row>
    <row r="2240" spans="1:12" ht="13.5" hidden="1" customHeight="1">
      <c r="A2240" s="140" t="s">
        <v>588</v>
      </c>
      <c r="B2240" s="139">
        <v>1.8</v>
      </c>
      <c r="C2240" s="140" t="s">
        <v>18</v>
      </c>
      <c r="D2240" s="140" t="s">
        <v>19</v>
      </c>
      <c r="E2240" s="139">
        <v>-0.47610000000000002</v>
      </c>
      <c r="F2240" s="139">
        <v>-0.2351</v>
      </c>
      <c r="G2240" s="139">
        <v>-0.13420000000000001</v>
      </c>
      <c r="H2240" s="139">
        <v>-1.2099999999999999E-3</v>
      </c>
      <c r="I2240" s="139">
        <v>-0.19738</v>
      </c>
      <c r="J2240" s="139">
        <v>-7.5550000000000006E-2</v>
      </c>
      <c r="K2240" s="140" t="s">
        <v>589</v>
      </c>
      <c r="L2240" s="139">
        <v>1.8</v>
      </c>
    </row>
    <row r="2241" spans="1:12" ht="13.5" hidden="1" customHeight="1">
      <c r="A2241" s="140" t="s">
        <v>588</v>
      </c>
      <c r="B2241" s="139">
        <v>3.6</v>
      </c>
      <c r="C2241" s="140" t="s">
        <v>18</v>
      </c>
      <c r="D2241" s="140" t="s">
        <v>19</v>
      </c>
      <c r="E2241" s="139">
        <v>-0.47610000000000002</v>
      </c>
      <c r="F2241" s="139">
        <v>-0.2351</v>
      </c>
      <c r="G2241" s="139">
        <v>-0.33650000000000002</v>
      </c>
      <c r="H2241" s="139">
        <v>-1.2099999999999999E-3</v>
      </c>
      <c r="I2241" s="139">
        <v>-8.652E-2</v>
      </c>
      <c r="J2241" s="139">
        <v>-0.27243000000000001</v>
      </c>
      <c r="K2241" s="140" t="s">
        <v>589</v>
      </c>
      <c r="L2241" s="139">
        <v>3.6</v>
      </c>
    </row>
    <row r="2242" spans="1:12" ht="13.5" hidden="1" customHeight="1">
      <c r="A2242" s="140" t="s">
        <v>59</v>
      </c>
      <c r="B2242" s="139">
        <v>0</v>
      </c>
      <c r="C2242" s="140" t="s">
        <v>18</v>
      </c>
      <c r="D2242" s="140" t="s">
        <v>19</v>
      </c>
      <c r="E2242" s="139">
        <v>-17.965599999999998</v>
      </c>
      <c r="F2242" s="139">
        <v>0.53969999999999996</v>
      </c>
      <c r="G2242" s="139">
        <v>1.0647</v>
      </c>
      <c r="H2242" s="139">
        <v>4.5199999999999997E-3</v>
      </c>
      <c r="I2242" s="139">
        <v>1.1206100000000001</v>
      </c>
      <c r="J2242" s="139">
        <v>0.70967000000000002</v>
      </c>
      <c r="K2242" s="140" t="s">
        <v>60</v>
      </c>
      <c r="L2242" s="139">
        <v>0</v>
      </c>
    </row>
    <row r="2243" spans="1:12" ht="13.5" hidden="1" customHeight="1">
      <c r="A2243" s="140" t="s">
        <v>59</v>
      </c>
      <c r="B2243" s="139">
        <v>1.35</v>
      </c>
      <c r="C2243" s="140" t="s">
        <v>18</v>
      </c>
      <c r="D2243" s="140" t="s">
        <v>19</v>
      </c>
      <c r="E2243" s="139">
        <v>-17.965599999999998</v>
      </c>
      <c r="F2243" s="139">
        <v>0.53969999999999996</v>
      </c>
      <c r="G2243" s="139">
        <v>0.81440000000000001</v>
      </c>
      <c r="H2243" s="139">
        <v>4.5199999999999997E-3</v>
      </c>
      <c r="I2243" s="139">
        <v>0.14285</v>
      </c>
      <c r="J2243" s="139">
        <v>-1.8859999999999998E-2</v>
      </c>
      <c r="K2243" s="140" t="s">
        <v>60</v>
      </c>
      <c r="L2243" s="139">
        <v>1.35</v>
      </c>
    </row>
    <row r="2244" spans="1:12" ht="13.5" hidden="1" customHeight="1">
      <c r="A2244" s="140" t="s">
        <v>59</v>
      </c>
      <c r="B2244" s="139">
        <v>2.7</v>
      </c>
      <c r="C2244" s="140" t="s">
        <v>18</v>
      </c>
      <c r="D2244" s="140" t="s">
        <v>19</v>
      </c>
      <c r="E2244" s="139">
        <v>-17.965599999999998</v>
      </c>
      <c r="F2244" s="139">
        <v>0.53969999999999996</v>
      </c>
      <c r="G2244" s="139">
        <v>0.56410000000000005</v>
      </c>
      <c r="H2244" s="139">
        <v>4.5199999999999997E-3</v>
      </c>
      <c r="I2244" s="139">
        <v>0.97250999999999999</v>
      </c>
      <c r="J2244" s="139">
        <v>0.32485000000000003</v>
      </c>
      <c r="K2244" s="140" t="s">
        <v>60</v>
      </c>
      <c r="L2244" s="139">
        <v>2.7</v>
      </c>
    </row>
    <row r="2245" spans="1:12" ht="13.5" hidden="1" customHeight="1">
      <c r="A2245" s="140" t="s">
        <v>59</v>
      </c>
      <c r="B2245" s="139">
        <v>0</v>
      </c>
      <c r="C2245" s="140" t="s">
        <v>18</v>
      </c>
      <c r="D2245" s="140" t="s">
        <v>19</v>
      </c>
      <c r="E2245" s="139">
        <v>-34.032400000000003</v>
      </c>
      <c r="F2245" s="139">
        <v>-0.30570000000000003</v>
      </c>
      <c r="G2245" s="139">
        <v>-0.9284</v>
      </c>
      <c r="H2245" s="139">
        <v>-4.13E-3</v>
      </c>
      <c r="I2245" s="139">
        <v>-0.96930000000000005</v>
      </c>
      <c r="J2245" s="139">
        <v>-0.50063999999999997</v>
      </c>
      <c r="K2245" s="140" t="s">
        <v>60</v>
      </c>
      <c r="L2245" s="139">
        <v>0</v>
      </c>
    </row>
    <row r="2246" spans="1:12" ht="13.5" hidden="1" customHeight="1">
      <c r="A2246" s="140" t="s">
        <v>59</v>
      </c>
      <c r="B2246" s="139">
        <v>1.35</v>
      </c>
      <c r="C2246" s="140" t="s">
        <v>18</v>
      </c>
      <c r="D2246" s="140" t="s">
        <v>19</v>
      </c>
      <c r="E2246" s="139">
        <v>-34.032400000000003</v>
      </c>
      <c r="F2246" s="139">
        <v>-0.30570000000000003</v>
      </c>
      <c r="G2246" s="139">
        <v>-0.71919999999999995</v>
      </c>
      <c r="H2246" s="139">
        <v>-4.13E-3</v>
      </c>
      <c r="I2246" s="139">
        <v>-0.15099000000000001</v>
      </c>
      <c r="J2246" s="139">
        <v>-0.1031</v>
      </c>
      <c r="K2246" s="140" t="s">
        <v>60</v>
      </c>
      <c r="L2246" s="139">
        <v>1.35</v>
      </c>
    </row>
    <row r="2247" spans="1:12" ht="13.5" hidden="1" customHeight="1">
      <c r="A2247" s="140" t="s">
        <v>59</v>
      </c>
      <c r="B2247" s="139">
        <v>2.7</v>
      </c>
      <c r="C2247" s="140" t="s">
        <v>18</v>
      </c>
      <c r="D2247" s="140" t="s">
        <v>19</v>
      </c>
      <c r="E2247" s="139">
        <v>-34.032400000000003</v>
      </c>
      <c r="F2247" s="139">
        <v>-0.30570000000000003</v>
      </c>
      <c r="G2247" s="139">
        <v>-0.50990000000000002</v>
      </c>
      <c r="H2247" s="139">
        <v>-4.13E-3</v>
      </c>
      <c r="I2247" s="139">
        <v>-1.0805800000000001</v>
      </c>
      <c r="J2247" s="139">
        <v>-0.76805999999999996</v>
      </c>
      <c r="K2247" s="140" t="s">
        <v>60</v>
      </c>
      <c r="L2247" s="139">
        <v>2.7</v>
      </c>
    </row>
    <row r="2248" spans="1:12" ht="13.5" hidden="1" customHeight="1">
      <c r="A2248" s="140" t="s">
        <v>61</v>
      </c>
      <c r="B2248" s="139">
        <v>0</v>
      </c>
      <c r="C2248" s="140" t="s">
        <v>18</v>
      </c>
      <c r="D2248" s="140" t="s">
        <v>19</v>
      </c>
      <c r="E2248" s="139">
        <v>-10.2019</v>
      </c>
      <c r="F2248" s="139">
        <v>0.59430000000000005</v>
      </c>
      <c r="G2248" s="139">
        <v>1.3674999999999999</v>
      </c>
      <c r="H2248" s="139">
        <v>2.2100000000000002E-3</v>
      </c>
      <c r="I2248" s="139">
        <v>1.8942000000000001</v>
      </c>
      <c r="J2248" s="139">
        <v>1.0505</v>
      </c>
      <c r="K2248" s="140" t="s">
        <v>62</v>
      </c>
      <c r="L2248" s="139">
        <v>0</v>
      </c>
    </row>
    <row r="2249" spans="1:12" ht="13.5" hidden="1" customHeight="1">
      <c r="A2249" s="140" t="s">
        <v>61</v>
      </c>
      <c r="B2249" s="139">
        <v>1.8</v>
      </c>
      <c r="C2249" s="140" t="s">
        <v>18</v>
      </c>
      <c r="D2249" s="140" t="s">
        <v>19</v>
      </c>
      <c r="E2249" s="139">
        <v>-10.2019</v>
      </c>
      <c r="F2249" s="139">
        <v>0.59430000000000005</v>
      </c>
      <c r="G2249" s="139">
        <v>0.86850000000000005</v>
      </c>
      <c r="H2249" s="139">
        <v>2.2100000000000002E-3</v>
      </c>
      <c r="I2249" s="139">
        <v>7.0110000000000006E-2</v>
      </c>
      <c r="J2249" s="139">
        <v>1.3129999999999999E-2</v>
      </c>
      <c r="K2249" s="140" t="s">
        <v>62</v>
      </c>
      <c r="L2249" s="139">
        <v>1.8</v>
      </c>
    </row>
    <row r="2250" spans="1:12" ht="13.5" hidden="1" customHeight="1">
      <c r="A2250" s="140" t="s">
        <v>61</v>
      </c>
      <c r="B2250" s="139">
        <v>3.6</v>
      </c>
      <c r="C2250" s="140" t="s">
        <v>18</v>
      </c>
      <c r="D2250" s="140" t="s">
        <v>19</v>
      </c>
      <c r="E2250" s="139">
        <v>-10.2019</v>
      </c>
      <c r="F2250" s="139">
        <v>0.59430000000000005</v>
      </c>
      <c r="G2250" s="139">
        <v>0.3695</v>
      </c>
      <c r="H2250" s="139">
        <v>2.2100000000000002E-3</v>
      </c>
      <c r="I2250" s="139">
        <v>0.89700000000000002</v>
      </c>
      <c r="J2250" s="139">
        <v>0.53064999999999996</v>
      </c>
      <c r="K2250" s="140" t="s">
        <v>62</v>
      </c>
      <c r="L2250" s="139">
        <v>3.6</v>
      </c>
    </row>
    <row r="2251" spans="1:12" ht="13.5" hidden="1" customHeight="1">
      <c r="A2251" s="140" t="s">
        <v>61</v>
      </c>
      <c r="B2251" s="139">
        <v>0</v>
      </c>
      <c r="C2251" s="140" t="s">
        <v>18</v>
      </c>
      <c r="D2251" s="140" t="s">
        <v>19</v>
      </c>
      <c r="E2251" s="139">
        <v>-17.696200000000001</v>
      </c>
      <c r="F2251" s="139">
        <v>-0.29549999999999998</v>
      </c>
      <c r="G2251" s="139">
        <v>-1.1067</v>
      </c>
      <c r="H2251" s="139">
        <v>-2.64E-3</v>
      </c>
      <c r="I2251" s="139">
        <v>-1.5903</v>
      </c>
      <c r="J2251" s="139">
        <v>-0.53320000000000001</v>
      </c>
      <c r="K2251" s="140" t="s">
        <v>62</v>
      </c>
      <c r="L2251" s="139">
        <v>0</v>
      </c>
    </row>
    <row r="2252" spans="1:12" ht="13.5" hidden="1" customHeight="1">
      <c r="A2252" s="140" t="s">
        <v>61</v>
      </c>
      <c r="B2252" s="139">
        <v>1.8</v>
      </c>
      <c r="C2252" s="140" t="s">
        <v>18</v>
      </c>
      <c r="D2252" s="140" t="s">
        <v>19</v>
      </c>
      <c r="E2252" s="139">
        <v>-17.696200000000001</v>
      </c>
      <c r="F2252" s="139">
        <v>-0.29549999999999998</v>
      </c>
      <c r="G2252" s="139">
        <v>-0.69089999999999996</v>
      </c>
      <c r="H2252" s="139">
        <v>-2.64E-3</v>
      </c>
      <c r="I2252" s="139">
        <v>-0.16697000000000001</v>
      </c>
      <c r="J2252" s="139">
        <v>-3.1579999999999997E-2</v>
      </c>
      <c r="K2252" s="140" t="s">
        <v>62</v>
      </c>
      <c r="L2252" s="139">
        <v>1.8</v>
      </c>
    </row>
    <row r="2253" spans="1:12" ht="13.5" hidden="1" customHeight="1">
      <c r="A2253" s="140" t="s">
        <v>61</v>
      </c>
      <c r="B2253" s="139">
        <v>3.6</v>
      </c>
      <c r="C2253" s="140" t="s">
        <v>18</v>
      </c>
      <c r="D2253" s="140" t="s">
        <v>19</v>
      </c>
      <c r="E2253" s="139">
        <v>-17.696200000000001</v>
      </c>
      <c r="F2253" s="139">
        <v>-0.29549999999999998</v>
      </c>
      <c r="G2253" s="139">
        <v>-0.27510000000000001</v>
      </c>
      <c r="H2253" s="139">
        <v>-2.64E-3</v>
      </c>
      <c r="I2253" s="139">
        <v>-1.23237</v>
      </c>
      <c r="J2253" s="139">
        <v>-1.0888</v>
      </c>
      <c r="K2253" s="140" t="s">
        <v>62</v>
      </c>
      <c r="L2253" s="139">
        <v>3.6</v>
      </c>
    </row>
    <row r="2254" spans="1:12" ht="13.5" hidden="1" customHeight="1">
      <c r="A2254" s="140" t="s">
        <v>590</v>
      </c>
      <c r="B2254" s="139">
        <v>0</v>
      </c>
      <c r="C2254" s="140" t="s">
        <v>18</v>
      </c>
      <c r="D2254" s="140" t="s">
        <v>19</v>
      </c>
      <c r="E2254" s="139">
        <v>1.1721999999999999</v>
      </c>
      <c r="F2254" s="139">
        <v>0.2293</v>
      </c>
      <c r="G2254" s="139">
        <v>0.86639999999999995</v>
      </c>
      <c r="H2254" s="139">
        <v>3.5799999999999998E-3</v>
      </c>
      <c r="I2254" s="139">
        <v>0.95223000000000002</v>
      </c>
      <c r="J2254" s="139">
        <v>0.47416000000000003</v>
      </c>
      <c r="K2254" s="140" t="s">
        <v>591</v>
      </c>
      <c r="L2254" s="139">
        <v>0</v>
      </c>
    </row>
    <row r="2255" spans="1:12" ht="13.5" hidden="1" customHeight="1">
      <c r="A2255" s="140" t="s">
        <v>590</v>
      </c>
      <c r="B2255" s="139">
        <v>1.8</v>
      </c>
      <c r="C2255" s="140" t="s">
        <v>18</v>
      </c>
      <c r="D2255" s="140" t="s">
        <v>19</v>
      </c>
      <c r="E2255" s="139">
        <v>1.1721999999999999</v>
      </c>
      <c r="F2255" s="139">
        <v>0.2293</v>
      </c>
      <c r="G2255" s="139">
        <v>0.33339999999999997</v>
      </c>
      <c r="H2255" s="139">
        <v>3.5799999999999998E-3</v>
      </c>
      <c r="I2255" s="139">
        <v>6.4380000000000007E-2</v>
      </c>
      <c r="J2255" s="139">
        <v>8.1640000000000004E-2</v>
      </c>
      <c r="K2255" s="140" t="s">
        <v>591</v>
      </c>
      <c r="L2255" s="139">
        <v>1.8</v>
      </c>
    </row>
    <row r="2256" spans="1:12" ht="13.5" hidden="1" customHeight="1">
      <c r="A2256" s="140" t="s">
        <v>590</v>
      </c>
      <c r="B2256" s="139">
        <v>3.6</v>
      </c>
      <c r="C2256" s="140" t="s">
        <v>18</v>
      </c>
      <c r="D2256" s="140" t="s">
        <v>19</v>
      </c>
      <c r="E2256" s="139">
        <v>1.1721999999999999</v>
      </c>
      <c r="F2256" s="139">
        <v>0.2293</v>
      </c>
      <c r="G2256" s="139">
        <v>0.1079</v>
      </c>
      <c r="H2256" s="139">
        <v>3.5799999999999998E-3</v>
      </c>
      <c r="I2256" s="139">
        <v>0.20391000000000001</v>
      </c>
      <c r="J2256" s="139">
        <v>0.21185000000000001</v>
      </c>
      <c r="K2256" s="140" t="s">
        <v>591</v>
      </c>
      <c r="L2256" s="139">
        <v>3.6</v>
      </c>
    </row>
    <row r="2257" spans="1:12" ht="13.5" hidden="1" customHeight="1">
      <c r="A2257" s="140" t="s">
        <v>590</v>
      </c>
      <c r="B2257" s="139">
        <v>0</v>
      </c>
      <c r="C2257" s="140" t="s">
        <v>18</v>
      </c>
      <c r="D2257" s="140" t="s">
        <v>19</v>
      </c>
      <c r="E2257" s="139">
        <v>0.52270000000000005</v>
      </c>
      <c r="F2257" s="139">
        <v>-8.0399999999999999E-2</v>
      </c>
      <c r="G2257" s="139">
        <v>-0.105</v>
      </c>
      <c r="H2257" s="139">
        <v>-4.0999999999999999E-4</v>
      </c>
      <c r="I2257" s="139">
        <v>-0.17415</v>
      </c>
      <c r="J2257" s="139">
        <v>-7.7670000000000003E-2</v>
      </c>
      <c r="K2257" s="140" t="s">
        <v>591</v>
      </c>
      <c r="L2257" s="139">
        <v>0</v>
      </c>
    </row>
    <row r="2258" spans="1:12" ht="13.5" hidden="1" customHeight="1">
      <c r="A2258" s="140" t="s">
        <v>590</v>
      </c>
      <c r="B2258" s="139">
        <v>1.8</v>
      </c>
      <c r="C2258" s="140" t="s">
        <v>18</v>
      </c>
      <c r="D2258" s="140" t="s">
        <v>19</v>
      </c>
      <c r="E2258" s="139">
        <v>0.52270000000000005</v>
      </c>
      <c r="F2258" s="139">
        <v>-8.0399999999999999E-2</v>
      </c>
      <c r="G2258" s="139">
        <v>-0.105</v>
      </c>
      <c r="H2258" s="139">
        <v>-4.0999999999999999E-4</v>
      </c>
      <c r="I2258" s="139">
        <v>-0.18089</v>
      </c>
      <c r="J2258" s="139">
        <v>4.5780000000000001E-2</v>
      </c>
      <c r="K2258" s="140" t="s">
        <v>591</v>
      </c>
      <c r="L2258" s="139">
        <v>1.8</v>
      </c>
    </row>
    <row r="2259" spans="1:12" ht="13.5" hidden="1" customHeight="1">
      <c r="A2259" s="140" t="s">
        <v>590</v>
      </c>
      <c r="B2259" s="139">
        <v>3.6</v>
      </c>
      <c r="C2259" s="140" t="s">
        <v>18</v>
      </c>
      <c r="D2259" s="140" t="s">
        <v>19</v>
      </c>
      <c r="E2259" s="139">
        <v>0.52270000000000005</v>
      </c>
      <c r="F2259" s="139">
        <v>-8.0399999999999999E-2</v>
      </c>
      <c r="G2259" s="139">
        <v>-0.27239999999999998</v>
      </c>
      <c r="H2259" s="139">
        <v>-4.0999999999999999E-4</v>
      </c>
      <c r="I2259" s="139">
        <v>-0.248</v>
      </c>
      <c r="J2259" s="139">
        <v>-0.36381999999999998</v>
      </c>
      <c r="K2259" s="140" t="s">
        <v>591</v>
      </c>
      <c r="L2259" s="139">
        <v>3.6</v>
      </c>
    </row>
    <row r="2260" spans="1:12" ht="13.5" hidden="1" customHeight="1">
      <c r="A2260" s="140" t="s">
        <v>63</v>
      </c>
      <c r="B2260" s="139">
        <v>0</v>
      </c>
      <c r="C2260" s="140" t="s">
        <v>18</v>
      </c>
      <c r="D2260" s="140" t="s">
        <v>19</v>
      </c>
      <c r="E2260" s="139">
        <v>-18.052299999999999</v>
      </c>
      <c r="F2260" s="139">
        <v>0.30370000000000003</v>
      </c>
      <c r="G2260" s="139">
        <v>1.0650999999999999</v>
      </c>
      <c r="H2260" s="139">
        <v>4.0800000000000003E-3</v>
      </c>
      <c r="I2260" s="139">
        <v>1.121</v>
      </c>
      <c r="J2260" s="139">
        <v>0.49875000000000003</v>
      </c>
      <c r="K2260" s="140" t="s">
        <v>64</v>
      </c>
      <c r="L2260" s="139">
        <v>0</v>
      </c>
    </row>
    <row r="2261" spans="1:12" ht="13.5" hidden="1" customHeight="1">
      <c r="A2261" s="140" t="s">
        <v>63</v>
      </c>
      <c r="B2261" s="139">
        <v>1.35</v>
      </c>
      <c r="C2261" s="140" t="s">
        <v>18</v>
      </c>
      <c r="D2261" s="140" t="s">
        <v>19</v>
      </c>
      <c r="E2261" s="139">
        <v>-18.052299999999999</v>
      </c>
      <c r="F2261" s="139">
        <v>0.30370000000000003</v>
      </c>
      <c r="G2261" s="139">
        <v>0.81479999999999997</v>
      </c>
      <c r="H2261" s="139">
        <v>4.0800000000000003E-3</v>
      </c>
      <c r="I2261" s="139">
        <v>0.14294999999999999</v>
      </c>
      <c r="J2261" s="139">
        <v>0.10401000000000001</v>
      </c>
      <c r="K2261" s="140" t="s">
        <v>64</v>
      </c>
      <c r="L2261" s="139">
        <v>1.35</v>
      </c>
    </row>
    <row r="2262" spans="1:12" ht="13.5" hidden="1" customHeight="1">
      <c r="A2262" s="140" t="s">
        <v>63</v>
      </c>
      <c r="B2262" s="139">
        <v>2.7</v>
      </c>
      <c r="C2262" s="140" t="s">
        <v>18</v>
      </c>
      <c r="D2262" s="140" t="s">
        <v>19</v>
      </c>
      <c r="E2262" s="139">
        <v>-18.052299999999999</v>
      </c>
      <c r="F2262" s="139">
        <v>0.30370000000000003</v>
      </c>
      <c r="G2262" s="139">
        <v>0.5645</v>
      </c>
      <c r="H2262" s="139">
        <v>4.0800000000000003E-3</v>
      </c>
      <c r="I2262" s="139">
        <v>0.97319999999999995</v>
      </c>
      <c r="J2262" s="139">
        <v>0.77183999999999997</v>
      </c>
      <c r="K2262" s="140" t="s">
        <v>64</v>
      </c>
      <c r="L2262" s="139">
        <v>2.7</v>
      </c>
    </row>
    <row r="2263" spans="1:12" ht="13.5" hidden="1" customHeight="1">
      <c r="A2263" s="140" t="s">
        <v>63</v>
      </c>
      <c r="B2263" s="139">
        <v>0</v>
      </c>
      <c r="C2263" s="140" t="s">
        <v>18</v>
      </c>
      <c r="D2263" s="140" t="s">
        <v>19</v>
      </c>
      <c r="E2263" s="139">
        <v>-34.093499999999999</v>
      </c>
      <c r="F2263" s="139">
        <v>-0.54169999999999996</v>
      </c>
      <c r="G2263" s="139">
        <v>-0.92889999999999995</v>
      </c>
      <c r="H2263" s="139">
        <v>-4.5700000000000003E-3</v>
      </c>
      <c r="I2263" s="139">
        <v>-0.96979000000000004</v>
      </c>
      <c r="J2263" s="139">
        <v>-0.71155000000000002</v>
      </c>
      <c r="K2263" s="140" t="s">
        <v>64</v>
      </c>
      <c r="L2263" s="139">
        <v>0</v>
      </c>
    </row>
    <row r="2264" spans="1:12" ht="13.5" hidden="1" customHeight="1">
      <c r="A2264" s="140" t="s">
        <v>63</v>
      </c>
      <c r="B2264" s="139">
        <v>1.35</v>
      </c>
      <c r="C2264" s="140" t="s">
        <v>18</v>
      </c>
      <c r="D2264" s="140" t="s">
        <v>19</v>
      </c>
      <c r="E2264" s="139">
        <v>-34.093499999999999</v>
      </c>
      <c r="F2264" s="139">
        <v>-0.54169999999999996</v>
      </c>
      <c r="G2264" s="139">
        <v>-0.71960000000000002</v>
      </c>
      <c r="H2264" s="139">
        <v>-4.5700000000000003E-3</v>
      </c>
      <c r="I2264" s="139">
        <v>-0.15090000000000001</v>
      </c>
      <c r="J2264" s="139">
        <v>1.9789999999999999E-2</v>
      </c>
      <c r="K2264" s="140" t="s">
        <v>64</v>
      </c>
      <c r="L2264" s="139">
        <v>1.35</v>
      </c>
    </row>
    <row r="2265" spans="1:12" ht="13.5" hidden="1" customHeight="1">
      <c r="A2265" s="140" t="s">
        <v>63</v>
      </c>
      <c r="B2265" s="139">
        <v>2.7</v>
      </c>
      <c r="C2265" s="140" t="s">
        <v>18</v>
      </c>
      <c r="D2265" s="140" t="s">
        <v>19</v>
      </c>
      <c r="E2265" s="139">
        <v>-34.093499999999999</v>
      </c>
      <c r="F2265" s="139">
        <v>-0.54169999999999996</v>
      </c>
      <c r="G2265" s="139">
        <v>-0.51039999999999996</v>
      </c>
      <c r="H2265" s="139">
        <v>-4.5700000000000003E-3</v>
      </c>
      <c r="I2265" s="139">
        <v>-1.0799300000000001</v>
      </c>
      <c r="J2265" s="139">
        <v>-0.32111000000000001</v>
      </c>
      <c r="K2265" s="140" t="s">
        <v>64</v>
      </c>
      <c r="L2265" s="139">
        <v>2.7</v>
      </c>
    </row>
    <row r="2266" spans="1:12" ht="13.5" hidden="1" customHeight="1">
      <c r="A2266" s="140" t="s">
        <v>65</v>
      </c>
      <c r="B2266" s="139">
        <v>0</v>
      </c>
      <c r="C2266" s="140" t="s">
        <v>18</v>
      </c>
      <c r="D2266" s="140" t="s">
        <v>19</v>
      </c>
      <c r="E2266" s="139">
        <v>-10.270899999999999</v>
      </c>
      <c r="F2266" s="139">
        <v>0.29299999999999998</v>
      </c>
      <c r="G2266" s="139">
        <v>1.3685</v>
      </c>
      <c r="H2266" s="139">
        <v>2.7000000000000001E-3</v>
      </c>
      <c r="I2266" s="139">
        <v>1.89611</v>
      </c>
      <c r="J2266" s="139">
        <v>0.52910999999999997</v>
      </c>
      <c r="K2266" s="140" t="s">
        <v>66</v>
      </c>
      <c r="L2266" s="139">
        <v>0</v>
      </c>
    </row>
    <row r="2267" spans="1:12" ht="13.5" hidden="1" customHeight="1">
      <c r="A2267" s="140" t="s">
        <v>65</v>
      </c>
      <c r="B2267" s="139">
        <v>1.8</v>
      </c>
      <c r="C2267" s="140" t="s">
        <v>18</v>
      </c>
      <c r="D2267" s="140" t="s">
        <v>19</v>
      </c>
      <c r="E2267" s="139">
        <v>-10.270899999999999</v>
      </c>
      <c r="F2267" s="139">
        <v>0.29299999999999998</v>
      </c>
      <c r="G2267" s="139">
        <v>0.86960000000000004</v>
      </c>
      <c r="H2267" s="139">
        <v>2.7000000000000001E-3</v>
      </c>
      <c r="I2267" s="139">
        <v>6.9839999999999999E-2</v>
      </c>
      <c r="J2267" s="139">
        <v>3.2120000000000003E-2</v>
      </c>
      <c r="K2267" s="140" t="s">
        <v>66</v>
      </c>
      <c r="L2267" s="139">
        <v>1.8</v>
      </c>
    </row>
    <row r="2268" spans="1:12" ht="13.5" hidden="1" customHeight="1">
      <c r="A2268" s="140" t="s">
        <v>65</v>
      </c>
      <c r="B2268" s="139">
        <v>3.6</v>
      </c>
      <c r="C2268" s="140" t="s">
        <v>18</v>
      </c>
      <c r="D2268" s="140" t="s">
        <v>19</v>
      </c>
      <c r="E2268" s="139">
        <v>-10.270899999999999</v>
      </c>
      <c r="F2268" s="139">
        <v>0.29299999999999998</v>
      </c>
      <c r="G2268" s="139">
        <v>0.37059999999999998</v>
      </c>
      <c r="H2268" s="139">
        <v>2.7000000000000001E-3</v>
      </c>
      <c r="I2268" s="139">
        <v>0.89663999999999999</v>
      </c>
      <c r="J2268" s="139">
        <v>1.0938099999999999</v>
      </c>
      <c r="K2268" s="140" t="s">
        <v>66</v>
      </c>
      <c r="L2268" s="139">
        <v>3.6</v>
      </c>
    </row>
    <row r="2269" spans="1:12" ht="13.5" hidden="1" customHeight="1">
      <c r="A2269" s="140" t="s">
        <v>65</v>
      </c>
      <c r="B2269" s="139">
        <v>0</v>
      </c>
      <c r="C2269" s="140" t="s">
        <v>18</v>
      </c>
      <c r="D2269" s="140" t="s">
        <v>19</v>
      </c>
      <c r="E2269" s="139">
        <v>-17.766200000000001</v>
      </c>
      <c r="F2269" s="139">
        <v>-0.5968</v>
      </c>
      <c r="G2269" s="139">
        <v>-1.1067</v>
      </c>
      <c r="H2269" s="139">
        <v>-2.2699999999999999E-3</v>
      </c>
      <c r="I2269" s="139">
        <v>-1.5905</v>
      </c>
      <c r="J2269" s="139">
        <v>-1.0546</v>
      </c>
      <c r="K2269" s="140" t="s">
        <v>66</v>
      </c>
      <c r="L2269" s="139">
        <v>0</v>
      </c>
    </row>
    <row r="2270" spans="1:12" ht="13.5" hidden="1" customHeight="1">
      <c r="A2270" s="140" t="s">
        <v>65</v>
      </c>
      <c r="B2270" s="139">
        <v>1.8</v>
      </c>
      <c r="C2270" s="140" t="s">
        <v>18</v>
      </c>
      <c r="D2270" s="140" t="s">
        <v>19</v>
      </c>
      <c r="E2270" s="139">
        <v>-17.766200000000001</v>
      </c>
      <c r="F2270" s="139">
        <v>-0.5968</v>
      </c>
      <c r="G2270" s="139">
        <v>-0.69089999999999996</v>
      </c>
      <c r="H2270" s="139">
        <v>-2.2699999999999999E-3</v>
      </c>
      <c r="I2270" s="139">
        <v>-0.16724</v>
      </c>
      <c r="J2270" s="139">
        <v>-1.265E-2</v>
      </c>
      <c r="K2270" s="140" t="s">
        <v>66</v>
      </c>
      <c r="L2270" s="139">
        <v>1.8</v>
      </c>
    </row>
    <row r="2271" spans="1:12" ht="13.5" hidden="1" customHeight="1">
      <c r="A2271" s="140" t="s">
        <v>65</v>
      </c>
      <c r="B2271" s="139">
        <v>3.6</v>
      </c>
      <c r="C2271" s="140" t="s">
        <v>18</v>
      </c>
      <c r="D2271" s="140" t="s">
        <v>19</v>
      </c>
      <c r="E2271" s="139">
        <v>-17.766200000000001</v>
      </c>
      <c r="F2271" s="139">
        <v>-0.5968</v>
      </c>
      <c r="G2271" s="139">
        <v>-0.27510000000000001</v>
      </c>
      <c r="H2271" s="139">
        <v>-2.2699999999999999E-3</v>
      </c>
      <c r="I2271" s="139">
        <v>-1.2342900000000001</v>
      </c>
      <c r="J2271" s="139">
        <v>-0.52566000000000002</v>
      </c>
      <c r="K2271" s="140" t="s">
        <v>66</v>
      </c>
      <c r="L2271" s="139">
        <v>3.6</v>
      </c>
    </row>
    <row r="2272" spans="1:12" ht="13.5" hidden="1" customHeight="1">
      <c r="A2272" s="140" t="s">
        <v>592</v>
      </c>
      <c r="B2272" s="139">
        <v>0</v>
      </c>
      <c r="C2272" s="140" t="s">
        <v>18</v>
      </c>
      <c r="D2272" s="140" t="s">
        <v>19</v>
      </c>
      <c r="E2272" s="139">
        <v>1.147</v>
      </c>
      <c r="F2272" s="139">
        <v>7.8299999999999995E-2</v>
      </c>
      <c r="G2272" s="139">
        <v>0.86680000000000001</v>
      </c>
      <c r="H2272" s="139">
        <v>9.3000000000000005E-4</v>
      </c>
      <c r="I2272" s="139">
        <v>0.95335000000000003</v>
      </c>
      <c r="J2272" s="139">
        <v>7.3849999999999999E-2</v>
      </c>
      <c r="K2272" s="140" t="s">
        <v>593</v>
      </c>
      <c r="L2272" s="139">
        <v>0</v>
      </c>
    </row>
    <row r="2273" spans="1:12" ht="13.5" hidden="1" customHeight="1">
      <c r="A2273" s="140" t="s">
        <v>592</v>
      </c>
      <c r="B2273" s="139">
        <v>1.8</v>
      </c>
      <c r="C2273" s="140" t="s">
        <v>18</v>
      </c>
      <c r="D2273" s="140" t="s">
        <v>19</v>
      </c>
      <c r="E2273" s="139">
        <v>1.147</v>
      </c>
      <c r="F2273" s="139">
        <v>7.8299999999999995E-2</v>
      </c>
      <c r="G2273" s="139">
        <v>0.33389999999999997</v>
      </c>
      <c r="H2273" s="139">
        <v>9.3000000000000005E-4</v>
      </c>
      <c r="I2273" s="139">
        <v>6.4689999999999998E-2</v>
      </c>
      <c r="J2273" s="139">
        <v>-4.58E-2</v>
      </c>
      <c r="K2273" s="140" t="s">
        <v>593</v>
      </c>
      <c r="L2273" s="139">
        <v>1.8</v>
      </c>
    </row>
    <row r="2274" spans="1:12" ht="13.5" hidden="1" customHeight="1">
      <c r="A2274" s="140" t="s">
        <v>592</v>
      </c>
      <c r="B2274" s="139">
        <v>3.6</v>
      </c>
      <c r="C2274" s="140" t="s">
        <v>18</v>
      </c>
      <c r="D2274" s="140" t="s">
        <v>19</v>
      </c>
      <c r="E2274" s="139">
        <v>1.147</v>
      </c>
      <c r="F2274" s="139">
        <v>7.8299999999999995E-2</v>
      </c>
      <c r="G2274" s="139">
        <v>0.1084</v>
      </c>
      <c r="H2274" s="139">
        <v>9.3000000000000005E-4</v>
      </c>
      <c r="I2274" s="139">
        <v>0.20366000000000001</v>
      </c>
      <c r="J2274" s="139">
        <v>0.36742999999999998</v>
      </c>
      <c r="K2274" s="140" t="s">
        <v>593</v>
      </c>
      <c r="L2274" s="139">
        <v>3.6</v>
      </c>
    </row>
    <row r="2275" spans="1:12" ht="13.5" hidden="1" customHeight="1">
      <c r="A2275" s="140" t="s">
        <v>592</v>
      </c>
      <c r="B2275" s="139">
        <v>0</v>
      </c>
      <c r="C2275" s="140" t="s">
        <v>18</v>
      </c>
      <c r="D2275" s="140" t="s">
        <v>19</v>
      </c>
      <c r="E2275" s="139">
        <v>0.48280000000000001</v>
      </c>
      <c r="F2275" s="139">
        <v>-0.2296</v>
      </c>
      <c r="G2275" s="139">
        <v>-0.1047</v>
      </c>
      <c r="H2275" s="139">
        <v>-1.5399999999999999E-3</v>
      </c>
      <c r="I2275" s="139">
        <v>-0.17330000000000001</v>
      </c>
      <c r="J2275" s="139">
        <v>-0.47159000000000001</v>
      </c>
      <c r="K2275" s="140" t="s">
        <v>593</v>
      </c>
      <c r="L2275" s="139">
        <v>0</v>
      </c>
    </row>
    <row r="2276" spans="1:12" ht="13.5" hidden="1" customHeight="1">
      <c r="A2276" s="140" t="s">
        <v>592</v>
      </c>
      <c r="B2276" s="139">
        <v>1.8</v>
      </c>
      <c r="C2276" s="140" t="s">
        <v>18</v>
      </c>
      <c r="D2276" s="140" t="s">
        <v>19</v>
      </c>
      <c r="E2276" s="139">
        <v>0.48280000000000001</v>
      </c>
      <c r="F2276" s="139">
        <v>-0.2296</v>
      </c>
      <c r="G2276" s="139">
        <v>-0.1047</v>
      </c>
      <c r="H2276" s="139">
        <v>-1.5399999999999999E-3</v>
      </c>
      <c r="I2276" s="139">
        <v>-0.18059</v>
      </c>
      <c r="J2276" s="139">
        <v>-8.1430000000000002E-2</v>
      </c>
      <c r="K2276" s="140" t="s">
        <v>593</v>
      </c>
      <c r="L2276" s="139">
        <v>1.8</v>
      </c>
    </row>
    <row r="2277" spans="1:12" ht="13.5" hidden="1" customHeight="1">
      <c r="A2277" s="140" t="s">
        <v>592</v>
      </c>
      <c r="B2277" s="139">
        <v>3.6</v>
      </c>
      <c r="C2277" s="140" t="s">
        <v>18</v>
      </c>
      <c r="D2277" s="140" t="s">
        <v>19</v>
      </c>
      <c r="E2277" s="139">
        <v>0.48280000000000001</v>
      </c>
      <c r="F2277" s="139">
        <v>-0.2296</v>
      </c>
      <c r="G2277" s="139">
        <v>-0.27210000000000001</v>
      </c>
      <c r="H2277" s="139">
        <v>-1.5399999999999999E-3</v>
      </c>
      <c r="I2277" s="139">
        <v>-0.24851999999999999</v>
      </c>
      <c r="J2277" s="139">
        <v>-0.20794000000000001</v>
      </c>
      <c r="K2277" s="140" t="s">
        <v>593</v>
      </c>
      <c r="L2277" s="139">
        <v>3.6</v>
      </c>
    </row>
    <row r="2278" spans="1:12" ht="13.5" hidden="1" customHeight="1">
      <c r="A2278" s="140" t="s">
        <v>67</v>
      </c>
      <c r="B2278" s="139">
        <v>0</v>
      </c>
      <c r="C2278" s="140" t="s">
        <v>18</v>
      </c>
      <c r="D2278" s="140" t="s">
        <v>19</v>
      </c>
      <c r="E2278" s="139">
        <v>-17.679500000000001</v>
      </c>
      <c r="F2278" s="139">
        <v>0.58240000000000003</v>
      </c>
      <c r="G2278" s="139">
        <v>0.66379999999999995</v>
      </c>
      <c r="H2278" s="139">
        <v>2.5200000000000001E-3</v>
      </c>
      <c r="I2278" s="139">
        <v>0.76895000000000002</v>
      </c>
      <c r="J2278" s="139">
        <v>0.75017999999999996</v>
      </c>
      <c r="K2278" s="140" t="s">
        <v>68</v>
      </c>
      <c r="L2278" s="139">
        <v>0</v>
      </c>
    </row>
    <row r="2279" spans="1:12" ht="13.5" hidden="1" customHeight="1">
      <c r="A2279" s="140" t="s">
        <v>67</v>
      </c>
      <c r="B2279" s="139">
        <v>1.35</v>
      </c>
      <c r="C2279" s="140" t="s">
        <v>18</v>
      </c>
      <c r="D2279" s="140" t="s">
        <v>19</v>
      </c>
      <c r="E2279" s="139">
        <v>-17.679500000000001</v>
      </c>
      <c r="F2279" s="139">
        <v>0.58240000000000003</v>
      </c>
      <c r="G2279" s="139">
        <v>0.41360000000000002</v>
      </c>
      <c r="H2279" s="139">
        <v>2.5200000000000001E-3</v>
      </c>
      <c r="I2279" s="139">
        <v>4.5679999999999998E-2</v>
      </c>
      <c r="J2279" s="139">
        <v>-3.61E-2</v>
      </c>
      <c r="K2279" s="140" t="s">
        <v>68</v>
      </c>
      <c r="L2279" s="139">
        <v>1.35</v>
      </c>
    </row>
    <row r="2280" spans="1:12" ht="13.5" hidden="1" customHeight="1">
      <c r="A2280" s="140" t="s">
        <v>67</v>
      </c>
      <c r="B2280" s="139">
        <v>2.7</v>
      </c>
      <c r="C2280" s="140" t="s">
        <v>18</v>
      </c>
      <c r="D2280" s="140" t="s">
        <v>19</v>
      </c>
      <c r="E2280" s="139">
        <v>-17.679500000000001</v>
      </c>
      <c r="F2280" s="139">
        <v>0.58240000000000003</v>
      </c>
      <c r="G2280" s="139">
        <v>0.1633</v>
      </c>
      <c r="H2280" s="139">
        <v>2.5200000000000001E-3</v>
      </c>
      <c r="I2280" s="139">
        <v>0.54788000000000003</v>
      </c>
      <c r="J2280" s="139">
        <v>0.36315999999999998</v>
      </c>
      <c r="K2280" s="140" t="s">
        <v>68</v>
      </c>
      <c r="L2280" s="139">
        <v>2.7</v>
      </c>
    </row>
    <row r="2281" spans="1:12" ht="13.5" hidden="1" customHeight="1">
      <c r="A2281" s="140" t="s">
        <v>67</v>
      </c>
      <c r="B2281" s="139">
        <v>0</v>
      </c>
      <c r="C2281" s="140" t="s">
        <v>18</v>
      </c>
      <c r="D2281" s="140" t="s">
        <v>19</v>
      </c>
      <c r="E2281" s="139">
        <v>-26.5244</v>
      </c>
      <c r="F2281" s="139">
        <v>-0.3286</v>
      </c>
      <c r="G2281" s="139">
        <v>-0.69769999999999999</v>
      </c>
      <c r="H2281" s="139">
        <v>-2.3400000000000001E-3</v>
      </c>
      <c r="I2281" s="139">
        <v>-0.77083000000000002</v>
      </c>
      <c r="J2281" s="139">
        <v>-0.52408999999999994</v>
      </c>
      <c r="K2281" s="140" t="s">
        <v>68</v>
      </c>
      <c r="L2281" s="139">
        <v>0</v>
      </c>
    </row>
    <row r="2282" spans="1:12" ht="13.5" hidden="1" customHeight="1">
      <c r="A2282" s="140" t="s">
        <v>67</v>
      </c>
      <c r="B2282" s="139">
        <v>1.35</v>
      </c>
      <c r="C2282" s="140" t="s">
        <v>18</v>
      </c>
      <c r="D2282" s="140" t="s">
        <v>19</v>
      </c>
      <c r="E2282" s="139">
        <v>-26.5244</v>
      </c>
      <c r="F2282" s="139">
        <v>-0.3286</v>
      </c>
      <c r="G2282" s="139">
        <v>-0.4884</v>
      </c>
      <c r="H2282" s="139">
        <v>-2.3400000000000001E-3</v>
      </c>
      <c r="I2282" s="139">
        <v>2.7439999999999999E-2</v>
      </c>
      <c r="J2282" s="139">
        <v>-9.3090000000000006E-2</v>
      </c>
      <c r="K2282" s="140" t="s">
        <v>68</v>
      </c>
      <c r="L2282" s="139">
        <v>1.35</v>
      </c>
    </row>
    <row r="2283" spans="1:12" ht="13.5" hidden="1" customHeight="1">
      <c r="A2283" s="140" t="s">
        <v>67</v>
      </c>
      <c r="B2283" s="139">
        <v>2.7</v>
      </c>
      <c r="C2283" s="140" t="s">
        <v>18</v>
      </c>
      <c r="D2283" s="140" t="s">
        <v>19</v>
      </c>
      <c r="E2283" s="139">
        <v>-26.5244</v>
      </c>
      <c r="F2283" s="139">
        <v>-0.3286</v>
      </c>
      <c r="G2283" s="139">
        <v>-0.2792</v>
      </c>
      <c r="H2283" s="139">
        <v>-2.3400000000000001E-3</v>
      </c>
      <c r="I2283" s="139">
        <v>-0.34765000000000001</v>
      </c>
      <c r="J2283" s="139">
        <v>-0.82238</v>
      </c>
      <c r="K2283" s="140" t="s">
        <v>68</v>
      </c>
      <c r="L2283" s="139">
        <v>2.7</v>
      </c>
    </row>
    <row r="2284" spans="1:12" ht="13.5" hidden="1" customHeight="1">
      <c r="A2284" s="140" t="s">
        <v>69</v>
      </c>
      <c r="B2284" s="139">
        <v>0</v>
      </c>
      <c r="C2284" s="140" t="s">
        <v>18</v>
      </c>
      <c r="D2284" s="140" t="s">
        <v>19</v>
      </c>
      <c r="E2284" s="139">
        <v>-8.5516000000000005</v>
      </c>
      <c r="F2284" s="139">
        <v>0.61650000000000005</v>
      </c>
      <c r="G2284" s="139">
        <v>0.96099999999999997</v>
      </c>
      <c r="H2284" s="139">
        <v>1.0300000000000001E-3</v>
      </c>
      <c r="I2284" s="139">
        <v>1.1218699999999999</v>
      </c>
      <c r="J2284" s="139">
        <v>1.10164</v>
      </c>
      <c r="K2284" s="140" t="s">
        <v>70</v>
      </c>
      <c r="L2284" s="139">
        <v>0</v>
      </c>
    </row>
    <row r="2285" spans="1:12" ht="13.5" hidden="1" customHeight="1">
      <c r="A2285" s="140" t="s">
        <v>69</v>
      </c>
      <c r="B2285" s="139">
        <v>1.8</v>
      </c>
      <c r="C2285" s="140" t="s">
        <v>18</v>
      </c>
      <c r="D2285" s="140" t="s">
        <v>19</v>
      </c>
      <c r="E2285" s="139">
        <v>-8.5516000000000005</v>
      </c>
      <c r="F2285" s="139">
        <v>0.61650000000000005</v>
      </c>
      <c r="G2285" s="139">
        <v>0.46210000000000001</v>
      </c>
      <c r="H2285" s="139">
        <v>1.0300000000000001E-3</v>
      </c>
      <c r="I2285" s="139">
        <v>0.14035</v>
      </c>
      <c r="J2285" s="139">
        <v>6.0499999999999998E-3</v>
      </c>
      <c r="K2285" s="140" t="s">
        <v>70</v>
      </c>
      <c r="L2285" s="139">
        <v>1.8</v>
      </c>
    </row>
    <row r="2286" spans="1:12" ht="13.5" hidden="1" customHeight="1">
      <c r="A2286" s="140" t="s">
        <v>69</v>
      </c>
      <c r="B2286" s="139">
        <v>3.6</v>
      </c>
      <c r="C2286" s="140" t="s">
        <v>18</v>
      </c>
      <c r="D2286" s="140" t="s">
        <v>19</v>
      </c>
      <c r="E2286" s="139">
        <v>-8.5516000000000005</v>
      </c>
      <c r="F2286" s="139">
        <v>0.61650000000000005</v>
      </c>
      <c r="G2286" s="139">
        <v>-3.6900000000000002E-2</v>
      </c>
      <c r="H2286" s="139">
        <v>1.0300000000000001E-3</v>
      </c>
      <c r="I2286" s="139">
        <v>0.83045999999999998</v>
      </c>
      <c r="J2286" s="139">
        <v>0.54144000000000003</v>
      </c>
      <c r="K2286" s="140" t="s">
        <v>70</v>
      </c>
      <c r="L2286" s="139">
        <v>3.6</v>
      </c>
    </row>
    <row r="2287" spans="1:12" ht="13.5" hidden="1" customHeight="1">
      <c r="A2287" s="140" t="s">
        <v>69</v>
      </c>
      <c r="B2287" s="139">
        <v>0</v>
      </c>
      <c r="C2287" s="140" t="s">
        <v>18</v>
      </c>
      <c r="D2287" s="140" t="s">
        <v>19</v>
      </c>
      <c r="E2287" s="139">
        <v>-13.575900000000001</v>
      </c>
      <c r="F2287" s="139">
        <v>-0.30409999999999998</v>
      </c>
      <c r="G2287" s="139">
        <v>-1.0071000000000001</v>
      </c>
      <c r="H2287" s="139">
        <v>-1.4E-3</v>
      </c>
      <c r="I2287" s="139">
        <v>-1.29819</v>
      </c>
      <c r="J2287" s="139">
        <v>-0.55340999999999996</v>
      </c>
      <c r="K2287" s="140" t="s">
        <v>70</v>
      </c>
      <c r="L2287" s="139">
        <v>0</v>
      </c>
    </row>
    <row r="2288" spans="1:12" ht="13.5" hidden="1" customHeight="1">
      <c r="A2288" s="140" t="s">
        <v>69</v>
      </c>
      <c r="B2288" s="139">
        <v>1.8</v>
      </c>
      <c r="C2288" s="140" t="s">
        <v>18</v>
      </c>
      <c r="D2288" s="140" t="s">
        <v>19</v>
      </c>
      <c r="E2288" s="139">
        <v>-13.575900000000001</v>
      </c>
      <c r="F2288" s="139">
        <v>-0.30409999999999998</v>
      </c>
      <c r="G2288" s="139">
        <v>-0.59130000000000005</v>
      </c>
      <c r="H2288" s="139">
        <v>-1.4E-3</v>
      </c>
      <c r="I2288" s="139">
        <v>-0.16112000000000001</v>
      </c>
      <c r="J2288" s="139">
        <v>-1.576E-2</v>
      </c>
      <c r="K2288" s="140" t="s">
        <v>70</v>
      </c>
      <c r="L2288" s="139">
        <v>1.8</v>
      </c>
    </row>
    <row r="2289" spans="1:12" ht="13.5" hidden="1" customHeight="1">
      <c r="A2289" s="140" t="s">
        <v>69</v>
      </c>
      <c r="B2289" s="139">
        <v>3.6</v>
      </c>
      <c r="C2289" s="140" t="s">
        <v>18</v>
      </c>
      <c r="D2289" s="140" t="s">
        <v>19</v>
      </c>
      <c r="E2289" s="139">
        <v>-13.575900000000001</v>
      </c>
      <c r="F2289" s="139">
        <v>-0.30409999999999998</v>
      </c>
      <c r="G2289" s="139">
        <v>-0.17549999999999999</v>
      </c>
      <c r="H2289" s="139">
        <v>-1.4E-3</v>
      </c>
      <c r="I2289" s="139">
        <v>-0.54152</v>
      </c>
      <c r="J2289" s="139">
        <v>-1.11768</v>
      </c>
      <c r="K2289" s="140" t="s">
        <v>70</v>
      </c>
      <c r="L2289" s="139">
        <v>3.6</v>
      </c>
    </row>
    <row r="2290" spans="1:12" ht="13.5" hidden="1" customHeight="1">
      <c r="A2290" s="140" t="s">
        <v>594</v>
      </c>
      <c r="B2290" s="139">
        <v>0</v>
      </c>
      <c r="C2290" s="140" t="s">
        <v>18</v>
      </c>
      <c r="D2290" s="140" t="s">
        <v>19</v>
      </c>
      <c r="E2290" s="139">
        <v>0.36680000000000001</v>
      </c>
      <c r="F2290" s="139">
        <v>0.2412</v>
      </c>
      <c r="G2290" s="139">
        <v>0.69030000000000002</v>
      </c>
      <c r="H2290" s="139">
        <v>2.82E-3</v>
      </c>
      <c r="I2290" s="139">
        <v>0.53366000000000002</v>
      </c>
      <c r="J2290" s="139">
        <v>0.47899000000000003</v>
      </c>
      <c r="K2290" s="140" t="s">
        <v>595</v>
      </c>
      <c r="L2290" s="139">
        <v>0</v>
      </c>
    </row>
    <row r="2291" spans="1:12" ht="13.5" hidden="1" customHeight="1">
      <c r="A2291" s="140" t="s">
        <v>594</v>
      </c>
      <c r="B2291" s="139">
        <v>1.8</v>
      </c>
      <c r="C2291" s="140" t="s">
        <v>18</v>
      </c>
      <c r="D2291" s="140" t="s">
        <v>19</v>
      </c>
      <c r="E2291" s="139">
        <v>0.36680000000000001</v>
      </c>
      <c r="F2291" s="139">
        <v>0.2412</v>
      </c>
      <c r="G2291" s="139">
        <v>0.15740000000000001</v>
      </c>
      <c r="H2291" s="139">
        <v>2.82E-3</v>
      </c>
      <c r="I2291" s="139">
        <v>-1.302E-2</v>
      </c>
      <c r="J2291" s="139">
        <v>7.5370000000000006E-2</v>
      </c>
      <c r="K2291" s="140" t="s">
        <v>595</v>
      </c>
      <c r="L2291" s="139">
        <v>1.8</v>
      </c>
    </row>
    <row r="2292" spans="1:12" ht="13.5" hidden="1" customHeight="1">
      <c r="A2292" s="140" t="s">
        <v>594</v>
      </c>
      <c r="B2292" s="139">
        <v>3.6</v>
      </c>
      <c r="C2292" s="140" t="s">
        <v>18</v>
      </c>
      <c r="D2292" s="140" t="s">
        <v>19</v>
      </c>
      <c r="E2292" s="139">
        <v>0.36680000000000001</v>
      </c>
      <c r="F2292" s="139">
        <v>0.2412</v>
      </c>
      <c r="G2292" s="139">
        <v>-3.1099999999999999E-2</v>
      </c>
      <c r="H2292" s="139">
        <v>2.82E-3</v>
      </c>
      <c r="I2292" s="139">
        <v>0.31352999999999998</v>
      </c>
      <c r="J2292" s="139">
        <v>0.24152000000000001</v>
      </c>
      <c r="K2292" s="140" t="s">
        <v>595</v>
      </c>
      <c r="L2292" s="139">
        <v>3.6</v>
      </c>
    </row>
    <row r="2293" spans="1:12" ht="13.5" hidden="1" customHeight="1">
      <c r="A2293" s="140" t="s">
        <v>594</v>
      </c>
      <c r="B2293" s="139">
        <v>0</v>
      </c>
      <c r="C2293" s="140" t="s">
        <v>18</v>
      </c>
      <c r="D2293" s="140" t="s">
        <v>19</v>
      </c>
      <c r="E2293" s="139">
        <v>-0.49419999999999997</v>
      </c>
      <c r="F2293" s="139">
        <v>-9.2299999999999993E-2</v>
      </c>
      <c r="G2293" s="139">
        <v>-0.18210000000000001</v>
      </c>
      <c r="H2293" s="139">
        <v>-3.5500000000000002E-3</v>
      </c>
      <c r="I2293" s="139">
        <v>-0.34203</v>
      </c>
      <c r="J2293" s="139">
        <v>-9.0789999999999996E-2</v>
      </c>
      <c r="K2293" s="140" t="s">
        <v>595</v>
      </c>
      <c r="L2293" s="139">
        <v>0</v>
      </c>
    </row>
    <row r="2294" spans="1:12" ht="13.5" hidden="1" customHeight="1">
      <c r="A2294" s="140" t="s">
        <v>594</v>
      </c>
      <c r="B2294" s="139">
        <v>1.8</v>
      </c>
      <c r="C2294" s="140" t="s">
        <v>18</v>
      </c>
      <c r="D2294" s="140" t="s">
        <v>19</v>
      </c>
      <c r="E2294" s="139">
        <v>-0.49419999999999997</v>
      </c>
      <c r="F2294" s="139">
        <v>-9.2299999999999993E-2</v>
      </c>
      <c r="G2294" s="139">
        <v>-0.18210000000000001</v>
      </c>
      <c r="H2294" s="139">
        <v>-3.5500000000000002E-3</v>
      </c>
      <c r="I2294" s="139">
        <v>-0.22941</v>
      </c>
      <c r="J2294" s="139">
        <v>4.1250000000000002E-2</v>
      </c>
      <c r="K2294" s="140" t="s">
        <v>595</v>
      </c>
      <c r="L2294" s="139">
        <v>1.8</v>
      </c>
    </row>
    <row r="2295" spans="1:12" ht="13.5" hidden="1" customHeight="1">
      <c r="A2295" s="140" t="s">
        <v>594</v>
      </c>
      <c r="B2295" s="139">
        <v>3.6</v>
      </c>
      <c r="C2295" s="140" t="s">
        <v>18</v>
      </c>
      <c r="D2295" s="140" t="s">
        <v>19</v>
      </c>
      <c r="E2295" s="139">
        <v>-0.49419999999999997</v>
      </c>
      <c r="F2295" s="139">
        <v>-9.2299999999999993E-2</v>
      </c>
      <c r="G2295" s="139">
        <v>-0.37819999999999998</v>
      </c>
      <c r="H2295" s="139">
        <v>-3.5500000000000002E-3</v>
      </c>
      <c r="I2295" s="139">
        <v>-3.2960000000000003E-2</v>
      </c>
      <c r="J2295" s="139">
        <v>-0.39295000000000002</v>
      </c>
      <c r="K2295" s="140" t="s">
        <v>595</v>
      </c>
      <c r="L2295" s="139">
        <v>3.6</v>
      </c>
    </row>
    <row r="2296" spans="1:12" ht="13.5" hidden="1" customHeight="1">
      <c r="A2296" s="140" t="s">
        <v>71</v>
      </c>
      <c r="B2296" s="139">
        <v>0</v>
      </c>
      <c r="C2296" s="140" t="s">
        <v>18</v>
      </c>
      <c r="D2296" s="140" t="s">
        <v>19</v>
      </c>
      <c r="E2296" s="139">
        <v>-17.4177</v>
      </c>
      <c r="F2296" s="139">
        <v>0.46379999999999999</v>
      </c>
      <c r="G2296" s="139">
        <v>0.63839999999999997</v>
      </c>
      <c r="H2296" s="139">
        <v>3.2100000000000002E-3</v>
      </c>
      <c r="I2296" s="139">
        <v>0.8599</v>
      </c>
      <c r="J2296" s="139">
        <v>0.64510000000000001</v>
      </c>
      <c r="K2296" s="140" t="s">
        <v>72</v>
      </c>
      <c r="L2296" s="139">
        <v>0</v>
      </c>
    </row>
    <row r="2297" spans="1:12" ht="13.5" hidden="1" customHeight="1">
      <c r="A2297" s="140" t="s">
        <v>71</v>
      </c>
      <c r="B2297" s="139">
        <v>1.35</v>
      </c>
      <c r="C2297" s="140" t="s">
        <v>18</v>
      </c>
      <c r="D2297" s="140" t="s">
        <v>19</v>
      </c>
      <c r="E2297" s="139">
        <v>-17.4177</v>
      </c>
      <c r="F2297" s="139">
        <v>0.46379999999999999</v>
      </c>
      <c r="G2297" s="139">
        <v>0.63839999999999997</v>
      </c>
      <c r="H2297" s="139">
        <v>3.2100000000000002E-3</v>
      </c>
      <c r="I2297" s="139">
        <v>-1.8799999999999999E-3</v>
      </c>
      <c r="J2297" s="139">
        <v>2.802E-2</v>
      </c>
      <c r="K2297" s="140" t="s">
        <v>72</v>
      </c>
      <c r="L2297" s="139">
        <v>1.35</v>
      </c>
    </row>
    <row r="2298" spans="1:12" ht="13.5" hidden="1" customHeight="1">
      <c r="A2298" s="140" t="s">
        <v>71</v>
      </c>
      <c r="B2298" s="139">
        <v>2.7</v>
      </c>
      <c r="C2298" s="140" t="s">
        <v>18</v>
      </c>
      <c r="D2298" s="140" t="s">
        <v>19</v>
      </c>
      <c r="E2298" s="139">
        <v>-17.4177</v>
      </c>
      <c r="F2298" s="139">
        <v>0.46379999999999999</v>
      </c>
      <c r="G2298" s="139">
        <v>0.63839999999999997</v>
      </c>
      <c r="H2298" s="139">
        <v>3.2100000000000002E-3</v>
      </c>
      <c r="I2298" s="139">
        <v>0.54085000000000005</v>
      </c>
      <c r="J2298" s="139">
        <v>0.60962000000000005</v>
      </c>
      <c r="K2298" s="140" t="s">
        <v>72</v>
      </c>
      <c r="L2298" s="139">
        <v>2.7</v>
      </c>
    </row>
    <row r="2299" spans="1:12" ht="13.5" hidden="1" customHeight="1">
      <c r="A2299" s="140" t="s">
        <v>71</v>
      </c>
      <c r="B2299" s="139">
        <v>0</v>
      </c>
      <c r="C2299" s="140" t="s">
        <v>18</v>
      </c>
      <c r="D2299" s="140" t="s">
        <v>19</v>
      </c>
      <c r="E2299" s="139">
        <v>-40.240699999999997</v>
      </c>
      <c r="F2299" s="139">
        <v>-0.46560000000000001</v>
      </c>
      <c r="G2299" s="139">
        <v>-0.43430000000000002</v>
      </c>
      <c r="H2299" s="139">
        <v>-3.62E-3</v>
      </c>
      <c r="I2299" s="139">
        <v>-0.63178999999999996</v>
      </c>
      <c r="J2299" s="139">
        <v>-0.64746000000000004</v>
      </c>
      <c r="K2299" s="140" t="s">
        <v>72</v>
      </c>
      <c r="L2299" s="139">
        <v>0</v>
      </c>
    </row>
    <row r="2300" spans="1:12" ht="13.5" hidden="1" customHeight="1">
      <c r="A2300" s="140" t="s">
        <v>71</v>
      </c>
      <c r="B2300" s="139">
        <v>1.35</v>
      </c>
      <c r="C2300" s="140" t="s">
        <v>18</v>
      </c>
      <c r="D2300" s="140" t="s">
        <v>19</v>
      </c>
      <c r="E2300" s="139">
        <v>-40.240699999999997</v>
      </c>
      <c r="F2300" s="139">
        <v>-0.46560000000000001</v>
      </c>
      <c r="G2300" s="139">
        <v>-0.43430000000000002</v>
      </c>
      <c r="H2300" s="139">
        <v>-3.62E-3</v>
      </c>
      <c r="I2300" s="139">
        <v>-4.5469999999999997E-2</v>
      </c>
      <c r="J2300" s="139">
        <v>-1.8919999999999999E-2</v>
      </c>
      <c r="K2300" s="140" t="s">
        <v>72</v>
      </c>
      <c r="L2300" s="139">
        <v>1.35</v>
      </c>
    </row>
    <row r="2301" spans="1:12" ht="13.5" hidden="1" customHeight="1">
      <c r="A2301" s="140" t="s">
        <v>71</v>
      </c>
      <c r="B2301" s="139">
        <v>2.7</v>
      </c>
      <c r="C2301" s="140" t="s">
        <v>18</v>
      </c>
      <c r="D2301" s="140" t="s">
        <v>19</v>
      </c>
      <c r="E2301" s="139">
        <v>-40.240699999999997</v>
      </c>
      <c r="F2301" s="139">
        <v>-0.46560000000000001</v>
      </c>
      <c r="G2301" s="139">
        <v>-0.43430000000000002</v>
      </c>
      <c r="H2301" s="139">
        <v>-3.62E-3</v>
      </c>
      <c r="I2301" s="139">
        <v>-0.86365999999999998</v>
      </c>
      <c r="J2301" s="139">
        <v>-0.60716000000000003</v>
      </c>
      <c r="K2301" s="140" t="s">
        <v>72</v>
      </c>
      <c r="L2301" s="139">
        <v>2.7</v>
      </c>
    </row>
    <row r="2302" spans="1:12" ht="13.5" hidden="1" customHeight="1">
      <c r="A2302" s="140" t="s">
        <v>73</v>
      </c>
      <c r="B2302" s="139">
        <v>0</v>
      </c>
      <c r="C2302" s="140" t="s">
        <v>18</v>
      </c>
      <c r="D2302" s="140" t="s">
        <v>19</v>
      </c>
      <c r="E2302" s="139">
        <v>-8.2790999999999997</v>
      </c>
      <c r="F2302" s="139">
        <v>0.46689999999999998</v>
      </c>
      <c r="G2302" s="139">
        <v>0.69910000000000005</v>
      </c>
      <c r="H2302" s="139">
        <v>2.15E-3</v>
      </c>
      <c r="I2302" s="139">
        <v>1.25413</v>
      </c>
      <c r="J2302" s="139">
        <v>0.84006000000000003</v>
      </c>
      <c r="K2302" s="140" t="s">
        <v>74</v>
      </c>
      <c r="L2302" s="139">
        <v>0</v>
      </c>
    </row>
    <row r="2303" spans="1:12" ht="13.5" hidden="1" customHeight="1">
      <c r="A2303" s="140" t="s">
        <v>73</v>
      </c>
      <c r="B2303" s="139">
        <v>1.8</v>
      </c>
      <c r="C2303" s="140" t="s">
        <v>18</v>
      </c>
      <c r="D2303" s="140" t="s">
        <v>19</v>
      </c>
      <c r="E2303" s="139">
        <v>-8.2790999999999997</v>
      </c>
      <c r="F2303" s="139">
        <v>0.46689999999999998</v>
      </c>
      <c r="G2303" s="139">
        <v>0.69910000000000005</v>
      </c>
      <c r="H2303" s="139">
        <v>2.15E-3</v>
      </c>
      <c r="I2303" s="139">
        <v>2E-3</v>
      </c>
      <c r="J2303" s="139">
        <v>9.2399999999999999E-3</v>
      </c>
      <c r="K2303" s="140" t="s">
        <v>74</v>
      </c>
      <c r="L2303" s="139">
        <v>1.8</v>
      </c>
    </row>
    <row r="2304" spans="1:12" ht="13.5" hidden="1" customHeight="1">
      <c r="A2304" s="140" t="s">
        <v>73</v>
      </c>
      <c r="B2304" s="139">
        <v>3.6</v>
      </c>
      <c r="C2304" s="140" t="s">
        <v>18</v>
      </c>
      <c r="D2304" s="140" t="s">
        <v>19</v>
      </c>
      <c r="E2304" s="139">
        <v>-8.2790999999999997</v>
      </c>
      <c r="F2304" s="139">
        <v>0.46689999999999998</v>
      </c>
      <c r="G2304" s="139">
        <v>0.69910000000000005</v>
      </c>
      <c r="H2304" s="139">
        <v>2.15E-3</v>
      </c>
      <c r="I2304" s="139">
        <v>0.89346999999999999</v>
      </c>
      <c r="J2304" s="139">
        <v>0.85706000000000004</v>
      </c>
      <c r="K2304" s="140" t="s">
        <v>74</v>
      </c>
      <c r="L2304" s="139">
        <v>3.6</v>
      </c>
    </row>
    <row r="2305" spans="1:12" ht="13.5" hidden="1" customHeight="1">
      <c r="A2305" s="140" t="s">
        <v>73</v>
      </c>
      <c r="B2305" s="139">
        <v>0</v>
      </c>
      <c r="C2305" s="140" t="s">
        <v>18</v>
      </c>
      <c r="D2305" s="140" t="s">
        <v>19</v>
      </c>
      <c r="E2305" s="139">
        <v>-24.845600000000001</v>
      </c>
      <c r="F2305" s="139">
        <v>-0.47360000000000002</v>
      </c>
      <c r="G2305" s="139">
        <v>-0.49559999999999998</v>
      </c>
      <c r="H2305" s="139">
        <v>-1.7700000000000001E-3</v>
      </c>
      <c r="I2305" s="139">
        <v>-0.89063999999999999</v>
      </c>
      <c r="J2305" s="139">
        <v>-0.84794999999999998</v>
      </c>
      <c r="K2305" s="140" t="s">
        <v>74</v>
      </c>
      <c r="L2305" s="139">
        <v>0</v>
      </c>
    </row>
    <row r="2306" spans="1:12" ht="13.5" hidden="1" customHeight="1">
      <c r="A2306" s="140" t="s">
        <v>73</v>
      </c>
      <c r="B2306" s="139">
        <v>1.8</v>
      </c>
      <c r="C2306" s="140" t="s">
        <v>18</v>
      </c>
      <c r="D2306" s="140" t="s">
        <v>19</v>
      </c>
      <c r="E2306" s="139">
        <v>-24.845600000000001</v>
      </c>
      <c r="F2306" s="139">
        <v>-0.47360000000000002</v>
      </c>
      <c r="G2306" s="139">
        <v>-0.49559999999999998</v>
      </c>
      <c r="H2306" s="139">
        <v>-1.7700000000000001E-3</v>
      </c>
      <c r="I2306" s="139">
        <v>-4.2399999999999998E-3</v>
      </c>
      <c r="J2306" s="139">
        <v>-3.3600000000000001E-3</v>
      </c>
      <c r="K2306" s="140" t="s">
        <v>74</v>
      </c>
      <c r="L2306" s="139">
        <v>1.8</v>
      </c>
    </row>
    <row r="2307" spans="1:12" ht="13.5" hidden="1" customHeight="1">
      <c r="A2307" s="140" t="s">
        <v>73</v>
      </c>
      <c r="B2307" s="139">
        <v>3.6</v>
      </c>
      <c r="C2307" s="140" t="s">
        <v>18</v>
      </c>
      <c r="D2307" s="140" t="s">
        <v>19</v>
      </c>
      <c r="E2307" s="139">
        <v>-24.845600000000001</v>
      </c>
      <c r="F2307" s="139">
        <v>-0.47360000000000002</v>
      </c>
      <c r="G2307" s="139">
        <v>-0.49559999999999998</v>
      </c>
      <c r="H2307" s="139">
        <v>-1.7700000000000001E-3</v>
      </c>
      <c r="I2307" s="139">
        <v>-1.2626200000000001</v>
      </c>
      <c r="J2307" s="139">
        <v>-0.84087999999999996</v>
      </c>
      <c r="K2307" s="140" t="s">
        <v>74</v>
      </c>
      <c r="L2307" s="139">
        <v>3.6</v>
      </c>
    </row>
    <row r="2308" spans="1:12" ht="13.5" hidden="1" customHeight="1">
      <c r="A2308" s="140" t="s">
        <v>75</v>
      </c>
      <c r="B2308" s="139">
        <v>0</v>
      </c>
      <c r="C2308" s="140" t="s">
        <v>18</v>
      </c>
      <c r="D2308" s="140" t="s">
        <v>19</v>
      </c>
      <c r="E2308" s="139">
        <v>1.0367</v>
      </c>
      <c r="F2308" s="139">
        <v>0.16470000000000001</v>
      </c>
      <c r="G2308" s="139">
        <v>0.25130000000000002</v>
      </c>
      <c r="H2308" s="139">
        <v>1.094E-2</v>
      </c>
      <c r="I2308" s="139">
        <v>0.46398</v>
      </c>
      <c r="J2308" s="139">
        <v>0.28638000000000002</v>
      </c>
      <c r="K2308" s="140" t="s">
        <v>76</v>
      </c>
      <c r="L2308" s="139">
        <v>0</v>
      </c>
    </row>
    <row r="2309" spans="1:12" ht="13.5" hidden="1" customHeight="1">
      <c r="A2309" s="140" t="s">
        <v>75</v>
      </c>
      <c r="B2309" s="139">
        <v>1.8</v>
      </c>
      <c r="C2309" s="140" t="s">
        <v>18</v>
      </c>
      <c r="D2309" s="140" t="s">
        <v>19</v>
      </c>
      <c r="E2309" s="139">
        <v>1.0367</v>
      </c>
      <c r="F2309" s="139">
        <v>0.16470000000000001</v>
      </c>
      <c r="G2309" s="139">
        <v>0.25130000000000002</v>
      </c>
      <c r="H2309" s="139">
        <v>1.094E-2</v>
      </c>
      <c r="I2309" s="139">
        <v>3.703E-2</v>
      </c>
      <c r="J2309" s="139">
        <v>1.2149999999999999E-2</v>
      </c>
      <c r="K2309" s="140" t="s">
        <v>76</v>
      </c>
      <c r="L2309" s="139">
        <v>1.8</v>
      </c>
    </row>
    <row r="2310" spans="1:12" ht="13.5" hidden="1" customHeight="1">
      <c r="A2310" s="140" t="s">
        <v>75</v>
      </c>
      <c r="B2310" s="139">
        <v>3.6</v>
      </c>
      <c r="C2310" s="140" t="s">
        <v>18</v>
      </c>
      <c r="D2310" s="140" t="s">
        <v>19</v>
      </c>
      <c r="E2310" s="139">
        <v>1.0367</v>
      </c>
      <c r="F2310" s="139">
        <v>0.16470000000000001</v>
      </c>
      <c r="G2310" s="139">
        <v>0.25130000000000002</v>
      </c>
      <c r="H2310" s="139">
        <v>1.094E-2</v>
      </c>
      <c r="I2310" s="139">
        <v>0.32079000000000002</v>
      </c>
      <c r="J2310" s="139">
        <v>0.36215000000000003</v>
      </c>
      <c r="K2310" s="140" t="s">
        <v>76</v>
      </c>
      <c r="L2310" s="139">
        <v>3.6</v>
      </c>
    </row>
    <row r="2311" spans="1:12" ht="13.5" hidden="1" customHeight="1">
      <c r="A2311" s="140" t="s">
        <v>75</v>
      </c>
      <c r="B2311" s="139">
        <v>0</v>
      </c>
      <c r="C2311" s="140" t="s">
        <v>18</v>
      </c>
      <c r="D2311" s="140" t="s">
        <v>19</v>
      </c>
      <c r="E2311" s="139">
        <v>-9.8566000000000003</v>
      </c>
      <c r="F2311" s="139">
        <v>-0.19439999999999999</v>
      </c>
      <c r="G2311" s="139">
        <v>-0.161</v>
      </c>
      <c r="H2311" s="139">
        <v>-1.32E-3</v>
      </c>
      <c r="I2311" s="139">
        <v>-0.25869999999999999</v>
      </c>
      <c r="J2311" s="139">
        <v>-0.33785999999999999</v>
      </c>
      <c r="K2311" s="140" t="s">
        <v>76</v>
      </c>
      <c r="L2311" s="139">
        <v>0</v>
      </c>
    </row>
    <row r="2312" spans="1:12" ht="13.5" hidden="1" customHeight="1">
      <c r="A2312" s="140" t="s">
        <v>75</v>
      </c>
      <c r="B2312" s="139">
        <v>1.8</v>
      </c>
      <c r="C2312" s="140" t="s">
        <v>18</v>
      </c>
      <c r="D2312" s="140" t="s">
        <v>19</v>
      </c>
      <c r="E2312" s="139">
        <v>-9.8566000000000003</v>
      </c>
      <c r="F2312" s="139">
        <v>-0.19439999999999999</v>
      </c>
      <c r="G2312" s="139">
        <v>-0.161</v>
      </c>
      <c r="H2312" s="139">
        <v>-1.32E-3</v>
      </c>
      <c r="I2312" s="139">
        <v>1.1440000000000001E-2</v>
      </c>
      <c r="J2312" s="139">
        <v>-1.221E-2</v>
      </c>
      <c r="K2312" s="140" t="s">
        <v>76</v>
      </c>
      <c r="L2312" s="139">
        <v>1.8</v>
      </c>
    </row>
    <row r="2313" spans="1:12" ht="13.5" hidden="1" customHeight="1">
      <c r="A2313" s="140" t="s">
        <v>75</v>
      </c>
      <c r="B2313" s="139">
        <v>3.6</v>
      </c>
      <c r="C2313" s="140" t="s">
        <v>18</v>
      </c>
      <c r="D2313" s="140" t="s">
        <v>19</v>
      </c>
      <c r="E2313" s="139">
        <v>-9.8566000000000003</v>
      </c>
      <c r="F2313" s="139">
        <v>-0.19439999999999999</v>
      </c>
      <c r="G2313" s="139">
        <v>-0.161</v>
      </c>
      <c r="H2313" s="139">
        <v>-1.32E-3</v>
      </c>
      <c r="I2313" s="139">
        <v>-0.44086999999999998</v>
      </c>
      <c r="J2313" s="139">
        <v>-0.30665999999999999</v>
      </c>
      <c r="K2313" s="140" t="s">
        <v>76</v>
      </c>
      <c r="L2313" s="139">
        <v>3.6</v>
      </c>
    </row>
    <row r="2314" spans="1:12" ht="13.5" hidden="1" customHeight="1">
      <c r="A2314" s="140" t="s">
        <v>77</v>
      </c>
      <c r="B2314" s="139">
        <v>0</v>
      </c>
      <c r="C2314" s="140" t="s">
        <v>18</v>
      </c>
      <c r="D2314" s="140" t="s">
        <v>19</v>
      </c>
      <c r="E2314" s="139">
        <v>-15.886900000000001</v>
      </c>
      <c r="F2314" s="139">
        <v>0.59040000000000004</v>
      </c>
      <c r="G2314" s="139">
        <v>0.60780000000000001</v>
      </c>
      <c r="H2314" s="139">
        <v>2.3600000000000001E-3</v>
      </c>
      <c r="I2314" s="139">
        <v>0.83826000000000001</v>
      </c>
      <c r="J2314" s="139">
        <v>0.66610999999999998</v>
      </c>
      <c r="K2314" s="140" t="s">
        <v>78</v>
      </c>
      <c r="L2314" s="139">
        <v>0</v>
      </c>
    </row>
    <row r="2315" spans="1:12" ht="13.5" hidden="1" customHeight="1">
      <c r="A2315" s="140" t="s">
        <v>77</v>
      </c>
      <c r="B2315" s="139">
        <v>1.35</v>
      </c>
      <c r="C2315" s="140" t="s">
        <v>18</v>
      </c>
      <c r="D2315" s="140" t="s">
        <v>19</v>
      </c>
      <c r="E2315" s="139">
        <v>-15.886900000000001</v>
      </c>
      <c r="F2315" s="139">
        <v>0.38109999999999999</v>
      </c>
      <c r="G2315" s="139">
        <v>0.60780000000000001</v>
      </c>
      <c r="H2315" s="139">
        <v>2.3600000000000001E-3</v>
      </c>
      <c r="I2315" s="139">
        <v>1.7780000000000001E-2</v>
      </c>
      <c r="J2315" s="139">
        <v>1.038E-2</v>
      </c>
      <c r="K2315" s="140" t="s">
        <v>78</v>
      </c>
      <c r="L2315" s="139">
        <v>1.35</v>
      </c>
    </row>
    <row r="2316" spans="1:12" ht="13.5" hidden="1" customHeight="1">
      <c r="A2316" s="140" t="s">
        <v>77</v>
      </c>
      <c r="B2316" s="139">
        <v>2.7</v>
      </c>
      <c r="C2316" s="140" t="s">
        <v>18</v>
      </c>
      <c r="D2316" s="140" t="s">
        <v>19</v>
      </c>
      <c r="E2316" s="139">
        <v>-15.886900000000001</v>
      </c>
      <c r="F2316" s="139">
        <v>0.1719</v>
      </c>
      <c r="G2316" s="139">
        <v>0.60780000000000001</v>
      </c>
      <c r="H2316" s="139">
        <v>2.3600000000000001E-3</v>
      </c>
      <c r="I2316" s="139">
        <v>0.63454999999999995</v>
      </c>
      <c r="J2316" s="139">
        <v>0.20337</v>
      </c>
      <c r="K2316" s="140" t="s">
        <v>78</v>
      </c>
      <c r="L2316" s="139">
        <v>2.7</v>
      </c>
    </row>
    <row r="2317" spans="1:12" ht="13.5" hidden="1" customHeight="1">
      <c r="A2317" s="140" t="s">
        <v>77</v>
      </c>
      <c r="B2317" s="139">
        <v>0</v>
      </c>
      <c r="C2317" s="140" t="s">
        <v>18</v>
      </c>
      <c r="D2317" s="140" t="s">
        <v>19</v>
      </c>
      <c r="E2317" s="139">
        <v>-32.349699999999999</v>
      </c>
      <c r="F2317" s="139">
        <v>-0.58860000000000001</v>
      </c>
      <c r="G2317" s="139">
        <v>-0.49</v>
      </c>
      <c r="H2317" s="139">
        <v>-2.3500000000000001E-3</v>
      </c>
      <c r="I2317" s="139">
        <v>-0.68838999999999995</v>
      </c>
      <c r="J2317" s="139">
        <v>-0.63509000000000004</v>
      </c>
      <c r="K2317" s="140" t="s">
        <v>78</v>
      </c>
      <c r="L2317" s="139">
        <v>0</v>
      </c>
    </row>
    <row r="2318" spans="1:12" ht="13.5" hidden="1" customHeight="1">
      <c r="A2318" s="140" t="s">
        <v>77</v>
      </c>
      <c r="B2318" s="139">
        <v>1.35</v>
      </c>
      <c r="C2318" s="140" t="s">
        <v>18</v>
      </c>
      <c r="D2318" s="140" t="s">
        <v>19</v>
      </c>
      <c r="E2318" s="139">
        <v>-32.349699999999999</v>
      </c>
      <c r="F2318" s="139">
        <v>-0.3105</v>
      </c>
      <c r="G2318" s="139">
        <v>-0.49</v>
      </c>
      <c r="H2318" s="139">
        <v>-2.3500000000000001E-3</v>
      </c>
      <c r="I2318" s="139">
        <v>-2.6919999999999999E-2</v>
      </c>
      <c r="J2318" s="139">
        <v>-3.2149999999999998E-2</v>
      </c>
      <c r="K2318" s="140" t="s">
        <v>78</v>
      </c>
      <c r="L2318" s="139">
        <v>1.35</v>
      </c>
    </row>
    <row r="2319" spans="1:12" ht="13.5" hidden="1" customHeight="1">
      <c r="A2319" s="140" t="s">
        <v>77</v>
      </c>
      <c r="B2319" s="139">
        <v>2.7</v>
      </c>
      <c r="C2319" s="140" t="s">
        <v>18</v>
      </c>
      <c r="D2319" s="140" t="s">
        <v>19</v>
      </c>
      <c r="E2319" s="139">
        <v>-32.349699999999999</v>
      </c>
      <c r="F2319" s="139">
        <v>-3.2399999999999998E-2</v>
      </c>
      <c r="G2319" s="139">
        <v>-0.49</v>
      </c>
      <c r="H2319" s="139">
        <v>-2.3500000000000001E-3</v>
      </c>
      <c r="I2319" s="139">
        <v>-0.80271000000000003</v>
      </c>
      <c r="J2319" s="139">
        <v>-0.36287999999999998</v>
      </c>
      <c r="K2319" s="140" t="s">
        <v>78</v>
      </c>
      <c r="L2319" s="139">
        <v>2.7</v>
      </c>
    </row>
    <row r="2320" spans="1:12" ht="13.5" hidden="1" customHeight="1">
      <c r="A2320" s="140" t="s">
        <v>79</v>
      </c>
      <c r="B2320" s="139">
        <v>0</v>
      </c>
      <c r="C2320" s="140" t="s">
        <v>18</v>
      </c>
      <c r="D2320" s="140" t="s">
        <v>19</v>
      </c>
      <c r="E2320" s="139">
        <v>-7.976</v>
      </c>
      <c r="F2320" s="139">
        <v>0.81499999999999995</v>
      </c>
      <c r="G2320" s="139">
        <v>0.64539999999999997</v>
      </c>
      <c r="H2320" s="139">
        <v>1.16E-3</v>
      </c>
      <c r="I2320" s="139">
        <v>1.1579900000000001</v>
      </c>
      <c r="J2320" s="139">
        <v>0.95079000000000002</v>
      </c>
      <c r="K2320" s="140" t="s">
        <v>80</v>
      </c>
      <c r="L2320" s="139">
        <v>0</v>
      </c>
    </row>
    <row r="2321" spans="1:12" ht="13.5" hidden="1" customHeight="1">
      <c r="A2321" s="140" t="s">
        <v>79</v>
      </c>
      <c r="B2321" s="139">
        <v>1.8</v>
      </c>
      <c r="C2321" s="140" t="s">
        <v>18</v>
      </c>
      <c r="D2321" s="140" t="s">
        <v>19</v>
      </c>
      <c r="E2321" s="139">
        <v>-7.976</v>
      </c>
      <c r="F2321" s="139">
        <v>0.3992</v>
      </c>
      <c r="G2321" s="139">
        <v>0.64539999999999997</v>
      </c>
      <c r="H2321" s="139">
        <v>1.16E-3</v>
      </c>
      <c r="I2321" s="139">
        <v>2.66E-3</v>
      </c>
      <c r="J2321" s="139">
        <v>0.18045</v>
      </c>
      <c r="K2321" s="140" t="s">
        <v>80</v>
      </c>
      <c r="L2321" s="139">
        <v>1.8</v>
      </c>
    </row>
    <row r="2322" spans="1:12" ht="13.5" hidden="1" customHeight="1">
      <c r="A2322" s="140" t="s">
        <v>79</v>
      </c>
      <c r="B2322" s="139">
        <v>3.6</v>
      </c>
      <c r="C2322" s="140" t="s">
        <v>18</v>
      </c>
      <c r="D2322" s="140" t="s">
        <v>19</v>
      </c>
      <c r="E2322" s="139">
        <v>-7.976</v>
      </c>
      <c r="F2322" s="139">
        <v>0.2432</v>
      </c>
      <c r="G2322" s="139">
        <v>0.64539999999999997</v>
      </c>
      <c r="H2322" s="139">
        <v>1.16E-3</v>
      </c>
      <c r="I2322" s="139">
        <v>0.97009999999999996</v>
      </c>
      <c r="J2322" s="139">
        <v>0.24162</v>
      </c>
      <c r="K2322" s="140" t="s">
        <v>80</v>
      </c>
      <c r="L2322" s="139">
        <v>3.6</v>
      </c>
    </row>
    <row r="2323" spans="1:12" ht="13.5" hidden="1" customHeight="1">
      <c r="A2323" s="140" t="s">
        <v>79</v>
      </c>
      <c r="B2323" s="139">
        <v>0</v>
      </c>
      <c r="C2323" s="140" t="s">
        <v>18</v>
      </c>
      <c r="D2323" s="140" t="s">
        <v>19</v>
      </c>
      <c r="E2323" s="139">
        <v>-18.364000000000001</v>
      </c>
      <c r="F2323" s="139">
        <v>-0.86560000000000004</v>
      </c>
      <c r="G2323" s="139">
        <v>-0.53769999999999996</v>
      </c>
      <c r="H2323" s="139">
        <v>-1.25E-3</v>
      </c>
      <c r="I2323" s="139">
        <v>-0.96572000000000002</v>
      </c>
      <c r="J2323" s="139">
        <v>-0.87865000000000004</v>
      </c>
      <c r="K2323" s="140" t="s">
        <v>80</v>
      </c>
      <c r="L2323" s="139">
        <v>0</v>
      </c>
    </row>
    <row r="2324" spans="1:12" ht="13.5" hidden="1" customHeight="1">
      <c r="A2324" s="140" t="s">
        <v>79</v>
      </c>
      <c r="B2324" s="139">
        <v>1.8</v>
      </c>
      <c r="C2324" s="140" t="s">
        <v>18</v>
      </c>
      <c r="D2324" s="140" t="s">
        <v>19</v>
      </c>
      <c r="E2324" s="139">
        <v>-18.364000000000001</v>
      </c>
      <c r="F2324" s="139">
        <v>-0.31119999999999998</v>
      </c>
      <c r="G2324" s="139">
        <v>-0.53769999999999996</v>
      </c>
      <c r="H2324" s="139">
        <v>-1.25E-3</v>
      </c>
      <c r="I2324" s="139">
        <v>-3.6600000000000001E-3</v>
      </c>
      <c r="J2324" s="139">
        <v>-0.14199999999999999</v>
      </c>
      <c r="K2324" s="140" t="s">
        <v>80</v>
      </c>
      <c r="L2324" s="139">
        <v>1.8</v>
      </c>
    </row>
    <row r="2325" spans="1:12" ht="13.5" hidden="1" customHeight="1">
      <c r="A2325" s="140" t="s">
        <v>79</v>
      </c>
      <c r="B2325" s="139">
        <v>3.6</v>
      </c>
      <c r="C2325" s="140" t="s">
        <v>18</v>
      </c>
      <c r="D2325" s="140" t="s">
        <v>19</v>
      </c>
      <c r="E2325" s="139">
        <v>-18.364000000000001</v>
      </c>
      <c r="F2325" s="139">
        <v>-1.66E-2</v>
      </c>
      <c r="G2325" s="139">
        <v>-0.53769999999999996</v>
      </c>
      <c r="H2325" s="139">
        <v>-1.25E-3</v>
      </c>
      <c r="I2325" s="139">
        <v>-1.1653</v>
      </c>
      <c r="J2325" s="139">
        <v>-0.48635</v>
      </c>
      <c r="K2325" s="140" t="s">
        <v>80</v>
      </c>
      <c r="L2325" s="139">
        <v>3.6</v>
      </c>
    </row>
    <row r="2326" spans="1:12" ht="13.5" hidden="1" customHeight="1">
      <c r="A2326" s="140" t="s">
        <v>81</v>
      </c>
      <c r="B2326" s="139">
        <v>0</v>
      </c>
      <c r="C2326" s="140" t="s">
        <v>18</v>
      </c>
      <c r="D2326" s="140" t="s">
        <v>19</v>
      </c>
      <c r="E2326" s="139">
        <v>0.11509999999999999</v>
      </c>
      <c r="F2326" s="139">
        <v>0.61119999999999997</v>
      </c>
      <c r="G2326" s="139">
        <v>0.2271</v>
      </c>
      <c r="H2326" s="139">
        <v>-3.4000000000000002E-4</v>
      </c>
      <c r="I2326" s="139">
        <v>0.41259000000000001</v>
      </c>
      <c r="J2326" s="139">
        <v>0.57950000000000002</v>
      </c>
      <c r="K2326" s="140" t="s">
        <v>82</v>
      </c>
      <c r="L2326" s="139">
        <v>0</v>
      </c>
    </row>
    <row r="2327" spans="1:12" ht="13.5" hidden="1" customHeight="1">
      <c r="A2327" s="140" t="s">
        <v>81</v>
      </c>
      <c r="B2327" s="139">
        <v>1.8</v>
      </c>
      <c r="C2327" s="140" t="s">
        <v>18</v>
      </c>
      <c r="D2327" s="140" t="s">
        <v>19</v>
      </c>
      <c r="E2327" s="139">
        <v>0.11509999999999999</v>
      </c>
      <c r="F2327" s="139">
        <v>0.20780000000000001</v>
      </c>
      <c r="G2327" s="139">
        <v>0.2271</v>
      </c>
      <c r="H2327" s="139">
        <v>-3.4000000000000002E-4</v>
      </c>
      <c r="I2327" s="139">
        <v>1.6500000000000001E-2</v>
      </c>
      <c r="J2327" s="139">
        <v>0.23594999999999999</v>
      </c>
      <c r="K2327" s="140" t="s">
        <v>82</v>
      </c>
      <c r="L2327" s="139">
        <v>1.8</v>
      </c>
    </row>
    <row r="2328" spans="1:12" ht="13.5" hidden="1" customHeight="1">
      <c r="A2328" s="140" t="s">
        <v>81</v>
      </c>
      <c r="B2328" s="139">
        <v>3.6</v>
      </c>
      <c r="C2328" s="140" t="s">
        <v>18</v>
      </c>
      <c r="D2328" s="140" t="s">
        <v>19</v>
      </c>
      <c r="E2328" s="139">
        <v>0.11509999999999999</v>
      </c>
      <c r="F2328" s="139">
        <v>0.50539999999999996</v>
      </c>
      <c r="G2328" s="139">
        <v>0.2271</v>
      </c>
      <c r="H2328" s="139">
        <v>-3.4000000000000002E-4</v>
      </c>
      <c r="I2328" s="139">
        <v>0.32907999999999998</v>
      </c>
      <c r="J2328" s="139">
        <v>-2.1330000000000002E-2</v>
      </c>
      <c r="K2328" s="140" t="s">
        <v>82</v>
      </c>
      <c r="L2328" s="139">
        <v>3.6</v>
      </c>
    </row>
    <row r="2329" spans="1:12" ht="13.5" hidden="1" customHeight="1">
      <c r="A2329" s="140" t="s">
        <v>81</v>
      </c>
      <c r="B2329" s="139">
        <v>0</v>
      </c>
      <c r="C2329" s="140" t="s">
        <v>18</v>
      </c>
      <c r="D2329" s="140" t="s">
        <v>19</v>
      </c>
      <c r="E2329" s="139">
        <v>-4.3684000000000003</v>
      </c>
      <c r="F2329" s="139">
        <v>-0.70269999999999999</v>
      </c>
      <c r="G2329" s="139">
        <v>-0.17660000000000001</v>
      </c>
      <c r="H2329" s="139">
        <v>-6.3299999999999997E-3</v>
      </c>
      <c r="I2329" s="139">
        <v>-0.30667</v>
      </c>
      <c r="J2329" s="139">
        <v>-0.49586999999999998</v>
      </c>
      <c r="K2329" s="140" t="s">
        <v>82</v>
      </c>
      <c r="L2329" s="139">
        <v>0</v>
      </c>
    </row>
    <row r="2330" spans="1:12" ht="13.5" hidden="1" customHeight="1">
      <c r="A2330" s="140" t="s">
        <v>81</v>
      </c>
      <c r="B2330" s="139">
        <v>1.8</v>
      </c>
      <c r="C2330" s="140" t="s">
        <v>18</v>
      </c>
      <c r="D2330" s="140" t="s">
        <v>19</v>
      </c>
      <c r="E2330" s="139">
        <v>-4.3684000000000003</v>
      </c>
      <c r="F2330" s="139">
        <v>-0.1105</v>
      </c>
      <c r="G2330" s="139">
        <v>-0.17660000000000001</v>
      </c>
      <c r="H2330" s="139">
        <v>-6.3299999999999997E-3</v>
      </c>
      <c r="I2330" s="139">
        <v>-1.7799999999999999E-3</v>
      </c>
      <c r="J2330" s="139">
        <v>-0.15986</v>
      </c>
      <c r="K2330" s="140" t="s">
        <v>82</v>
      </c>
      <c r="L2330" s="139">
        <v>1.8</v>
      </c>
    </row>
    <row r="2331" spans="1:12" ht="13.5" hidden="1" customHeight="1">
      <c r="A2331" s="140" t="s">
        <v>81</v>
      </c>
      <c r="B2331" s="139">
        <v>3.6</v>
      </c>
      <c r="C2331" s="140" t="s">
        <v>18</v>
      </c>
      <c r="D2331" s="140" t="s">
        <v>19</v>
      </c>
      <c r="E2331" s="139">
        <v>-4.3684000000000003</v>
      </c>
      <c r="F2331" s="139">
        <v>-0.29709999999999998</v>
      </c>
      <c r="G2331" s="139">
        <v>-0.17660000000000001</v>
      </c>
      <c r="H2331" s="139">
        <v>-6.3299999999999997E-3</v>
      </c>
      <c r="I2331" s="139">
        <v>-0.40506999999999999</v>
      </c>
      <c r="J2331" s="139">
        <v>-0.23139000000000001</v>
      </c>
      <c r="K2331" s="140" t="s">
        <v>82</v>
      </c>
      <c r="L2331" s="139">
        <v>3.6</v>
      </c>
    </row>
    <row r="2332" spans="1:12" ht="13.5" hidden="1" customHeight="1">
      <c r="A2332" s="140" t="s">
        <v>83</v>
      </c>
      <c r="B2332" s="139">
        <v>0</v>
      </c>
      <c r="C2332" s="140" t="s">
        <v>18</v>
      </c>
      <c r="D2332" s="140" t="s">
        <v>19</v>
      </c>
      <c r="E2332" s="139">
        <v>-14.341200000000001</v>
      </c>
      <c r="F2332" s="139">
        <v>0.38169999999999998</v>
      </c>
      <c r="G2332" s="139">
        <v>0.65759999999999996</v>
      </c>
      <c r="H2332" s="139">
        <v>3.5599999999999998E-3</v>
      </c>
      <c r="I2332" s="139">
        <v>0.88219000000000003</v>
      </c>
      <c r="J2332" s="139">
        <v>0.46248</v>
      </c>
      <c r="K2332" s="140" t="s">
        <v>84</v>
      </c>
      <c r="L2332" s="139">
        <v>0</v>
      </c>
    </row>
    <row r="2333" spans="1:12" ht="13.5" hidden="1" customHeight="1">
      <c r="A2333" s="140" t="s">
        <v>83</v>
      </c>
      <c r="B2333" s="139">
        <v>1.35</v>
      </c>
      <c r="C2333" s="140" t="s">
        <v>18</v>
      </c>
      <c r="D2333" s="140" t="s">
        <v>19</v>
      </c>
      <c r="E2333" s="139">
        <v>-14.341200000000001</v>
      </c>
      <c r="F2333" s="139">
        <v>0.1036</v>
      </c>
      <c r="G2333" s="139">
        <v>0.65759999999999996</v>
      </c>
      <c r="H2333" s="139">
        <v>3.5599999999999998E-3</v>
      </c>
      <c r="I2333" s="139">
        <v>-3.14E-3</v>
      </c>
      <c r="J2333" s="139">
        <v>0.13542000000000001</v>
      </c>
      <c r="K2333" s="140" t="s">
        <v>84</v>
      </c>
      <c r="L2333" s="139">
        <v>1.35</v>
      </c>
    </row>
    <row r="2334" spans="1:12" ht="13.5" hidden="1" customHeight="1">
      <c r="A2334" s="140" t="s">
        <v>83</v>
      </c>
      <c r="B2334" s="139">
        <v>2.7</v>
      </c>
      <c r="C2334" s="140" t="s">
        <v>18</v>
      </c>
      <c r="D2334" s="140" t="s">
        <v>19</v>
      </c>
      <c r="E2334" s="139">
        <v>-14.341200000000001</v>
      </c>
      <c r="F2334" s="139">
        <v>-0.17449999999999999</v>
      </c>
      <c r="G2334" s="139">
        <v>0.65759999999999996</v>
      </c>
      <c r="H2334" s="139">
        <v>3.5599999999999998E-3</v>
      </c>
      <c r="I2334" s="139">
        <v>0.53374999999999995</v>
      </c>
      <c r="J2334" s="139">
        <v>0.77042999999999995</v>
      </c>
      <c r="K2334" s="140" t="s">
        <v>84</v>
      </c>
      <c r="L2334" s="139">
        <v>2.7</v>
      </c>
    </row>
    <row r="2335" spans="1:12" ht="13.5" hidden="1" customHeight="1">
      <c r="A2335" s="140" t="s">
        <v>83</v>
      </c>
      <c r="B2335" s="139">
        <v>0</v>
      </c>
      <c r="C2335" s="140" t="s">
        <v>18</v>
      </c>
      <c r="D2335" s="140" t="s">
        <v>19</v>
      </c>
      <c r="E2335" s="139">
        <v>-25.8384</v>
      </c>
      <c r="F2335" s="139">
        <v>-0.82289999999999996</v>
      </c>
      <c r="G2335" s="139">
        <v>-0.43369999999999997</v>
      </c>
      <c r="H2335" s="139">
        <v>-3.2499999999999999E-3</v>
      </c>
      <c r="I2335" s="139">
        <v>-0.63712000000000002</v>
      </c>
      <c r="J2335" s="139">
        <v>-0.88634000000000002</v>
      </c>
      <c r="K2335" s="140" t="s">
        <v>84</v>
      </c>
      <c r="L2335" s="139">
        <v>0</v>
      </c>
    </row>
    <row r="2336" spans="1:12" ht="13.5" hidden="1" customHeight="1">
      <c r="A2336" s="140" t="s">
        <v>83</v>
      </c>
      <c r="B2336" s="139">
        <v>1.35</v>
      </c>
      <c r="C2336" s="140" t="s">
        <v>18</v>
      </c>
      <c r="D2336" s="140" t="s">
        <v>19</v>
      </c>
      <c r="E2336" s="139">
        <v>-25.8384</v>
      </c>
      <c r="F2336" s="139">
        <v>-0.61360000000000003</v>
      </c>
      <c r="G2336" s="139">
        <v>-0.43369999999999997</v>
      </c>
      <c r="H2336" s="139">
        <v>-3.2499999999999999E-3</v>
      </c>
      <c r="I2336" s="139">
        <v>-5.1679999999999997E-2</v>
      </c>
      <c r="J2336" s="139">
        <v>8.3290000000000003E-2</v>
      </c>
      <c r="K2336" s="140" t="s">
        <v>84</v>
      </c>
      <c r="L2336" s="139">
        <v>1.35</v>
      </c>
    </row>
    <row r="2337" spans="1:12" ht="13.5" hidden="1" customHeight="1">
      <c r="A2337" s="140" t="s">
        <v>83</v>
      </c>
      <c r="B2337" s="139">
        <v>2.7</v>
      </c>
      <c r="C2337" s="140" t="s">
        <v>18</v>
      </c>
      <c r="D2337" s="140" t="s">
        <v>19</v>
      </c>
      <c r="E2337" s="139">
        <v>-25.8384</v>
      </c>
      <c r="F2337" s="139">
        <v>-0.40439999999999998</v>
      </c>
      <c r="G2337" s="139">
        <v>-0.43369999999999997</v>
      </c>
      <c r="H2337" s="139">
        <v>-3.2499999999999999E-3</v>
      </c>
      <c r="I2337" s="139">
        <v>-0.89332999999999996</v>
      </c>
      <c r="J2337" s="139">
        <v>0.18284</v>
      </c>
      <c r="K2337" s="140" t="s">
        <v>84</v>
      </c>
      <c r="L2337" s="139">
        <v>2.7</v>
      </c>
    </row>
    <row r="2338" spans="1:12" ht="13.5" hidden="1" customHeight="1">
      <c r="A2338" s="140" t="s">
        <v>85</v>
      </c>
      <c r="B2338" s="139">
        <v>0</v>
      </c>
      <c r="C2338" s="140" t="s">
        <v>18</v>
      </c>
      <c r="D2338" s="140" t="s">
        <v>19</v>
      </c>
      <c r="E2338" s="139">
        <v>-7.3985000000000003</v>
      </c>
      <c r="F2338" s="139">
        <v>0.5927</v>
      </c>
      <c r="G2338" s="139">
        <v>0.70079999999999998</v>
      </c>
      <c r="H2338" s="139">
        <v>1.6299999999999999E-3</v>
      </c>
      <c r="I2338" s="139">
        <v>1.25641</v>
      </c>
      <c r="J2338" s="139">
        <v>0.38813999999999999</v>
      </c>
      <c r="K2338" s="140" t="s">
        <v>86</v>
      </c>
      <c r="L2338" s="139">
        <v>0</v>
      </c>
    </row>
    <row r="2339" spans="1:12" ht="13.5" hidden="1" customHeight="1">
      <c r="A2339" s="140" t="s">
        <v>85</v>
      </c>
      <c r="B2339" s="139">
        <v>1.8</v>
      </c>
      <c r="C2339" s="140" t="s">
        <v>18</v>
      </c>
      <c r="D2339" s="140" t="s">
        <v>19</v>
      </c>
      <c r="E2339" s="139">
        <v>-7.3985000000000003</v>
      </c>
      <c r="F2339" s="139">
        <v>3.8300000000000001E-2</v>
      </c>
      <c r="G2339" s="139">
        <v>0.70079999999999998</v>
      </c>
      <c r="H2339" s="139">
        <v>1.6299999999999999E-3</v>
      </c>
      <c r="I2339" s="139">
        <v>2.6199999999999999E-3</v>
      </c>
      <c r="J2339" s="139">
        <v>0.14899000000000001</v>
      </c>
      <c r="K2339" s="140" t="s">
        <v>86</v>
      </c>
      <c r="L2339" s="139">
        <v>1.8</v>
      </c>
    </row>
    <row r="2340" spans="1:12" ht="13.5" hidden="1" customHeight="1">
      <c r="A2340" s="140" t="s">
        <v>85</v>
      </c>
      <c r="B2340" s="139">
        <v>3.6</v>
      </c>
      <c r="C2340" s="140" t="s">
        <v>18</v>
      </c>
      <c r="D2340" s="140" t="s">
        <v>19</v>
      </c>
      <c r="E2340" s="139">
        <v>-7.3985000000000003</v>
      </c>
      <c r="F2340" s="139">
        <v>-0.21809999999999999</v>
      </c>
      <c r="G2340" s="139">
        <v>0.70079999999999998</v>
      </c>
      <c r="H2340" s="139">
        <v>1.6299999999999999E-3</v>
      </c>
      <c r="I2340" s="139">
        <v>0.85873999999999995</v>
      </c>
      <c r="J2340" s="139">
        <v>0.91583000000000003</v>
      </c>
      <c r="K2340" s="140" t="s">
        <v>86</v>
      </c>
      <c r="L2340" s="139">
        <v>3.6</v>
      </c>
    </row>
    <row r="2341" spans="1:12" ht="13.5" hidden="1" customHeight="1">
      <c r="A2341" s="140" t="s">
        <v>85</v>
      </c>
      <c r="B2341" s="139">
        <v>0</v>
      </c>
      <c r="C2341" s="140" t="s">
        <v>18</v>
      </c>
      <c r="D2341" s="140" t="s">
        <v>19</v>
      </c>
      <c r="E2341" s="139">
        <v>-15.419499999999999</v>
      </c>
      <c r="F2341" s="139">
        <v>-1.0497000000000001</v>
      </c>
      <c r="G2341" s="139">
        <v>-0.47560000000000002</v>
      </c>
      <c r="H2341" s="139">
        <v>-2.0200000000000001E-3</v>
      </c>
      <c r="I2341" s="139">
        <v>-0.85350000000000004</v>
      </c>
      <c r="J2341" s="139">
        <v>-1.36629</v>
      </c>
      <c r="K2341" s="140" t="s">
        <v>86</v>
      </c>
      <c r="L2341" s="139">
        <v>0</v>
      </c>
    </row>
    <row r="2342" spans="1:12" ht="13.5" hidden="1" customHeight="1">
      <c r="A2342" s="140" t="s">
        <v>85</v>
      </c>
      <c r="B2342" s="139">
        <v>1.8</v>
      </c>
      <c r="C2342" s="140" t="s">
        <v>18</v>
      </c>
      <c r="D2342" s="140" t="s">
        <v>19</v>
      </c>
      <c r="E2342" s="139">
        <v>-15.419499999999999</v>
      </c>
      <c r="F2342" s="139">
        <v>-0.63390000000000002</v>
      </c>
      <c r="G2342" s="139">
        <v>-0.47560000000000002</v>
      </c>
      <c r="H2342" s="139">
        <v>-2.0200000000000001E-3</v>
      </c>
      <c r="I2342" s="139">
        <v>-4.9399999999999999E-3</v>
      </c>
      <c r="J2342" s="139">
        <v>-0.17968000000000001</v>
      </c>
      <c r="K2342" s="140" t="s">
        <v>86</v>
      </c>
      <c r="L2342" s="139">
        <v>1.8</v>
      </c>
    </row>
    <row r="2343" spans="1:12" ht="13.5" hidden="1" customHeight="1">
      <c r="A2343" s="140" t="s">
        <v>85</v>
      </c>
      <c r="B2343" s="139">
        <v>3.6</v>
      </c>
      <c r="C2343" s="140" t="s">
        <v>18</v>
      </c>
      <c r="D2343" s="140" t="s">
        <v>19</v>
      </c>
      <c r="E2343" s="139">
        <v>-15.419499999999999</v>
      </c>
      <c r="F2343" s="139">
        <v>-0.5161</v>
      </c>
      <c r="G2343" s="139">
        <v>-0.47560000000000002</v>
      </c>
      <c r="H2343" s="139">
        <v>-2.0200000000000001E-3</v>
      </c>
      <c r="I2343" s="139">
        <v>-1.2663</v>
      </c>
      <c r="J2343" s="139">
        <v>0.25042999999999999</v>
      </c>
      <c r="K2343" s="140" t="s">
        <v>86</v>
      </c>
      <c r="L2343" s="139">
        <v>3.6</v>
      </c>
    </row>
    <row r="2344" spans="1:12" ht="13.5" hidden="1" customHeight="1">
      <c r="A2344" s="140" t="s">
        <v>87</v>
      </c>
      <c r="B2344" s="139">
        <v>0</v>
      </c>
      <c r="C2344" s="140" t="s">
        <v>18</v>
      </c>
      <c r="D2344" s="140" t="s">
        <v>19</v>
      </c>
      <c r="E2344" s="139">
        <v>-0.27339999999999998</v>
      </c>
      <c r="F2344" s="139">
        <v>0.57240000000000002</v>
      </c>
      <c r="G2344" s="139">
        <v>0.28420000000000001</v>
      </c>
      <c r="H2344" s="139">
        <v>2.1900000000000001E-3</v>
      </c>
      <c r="I2344" s="139">
        <v>0.52234999999999998</v>
      </c>
      <c r="J2344" s="139">
        <v>0.17544000000000001</v>
      </c>
      <c r="K2344" s="140" t="s">
        <v>88</v>
      </c>
      <c r="L2344" s="139">
        <v>0</v>
      </c>
    </row>
    <row r="2345" spans="1:12" ht="13.5" hidden="1" customHeight="1">
      <c r="A2345" s="140" t="s">
        <v>87</v>
      </c>
      <c r="B2345" s="139">
        <v>1.8</v>
      </c>
      <c r="C2345" s="140" t="s">
        <v>18</v>
      </c>
      <c r="D2345" s="140" t="s">
        <v>19</v>
      </c>
      <c r="E2345" s="139">
        <v>-0.27339999999999998</v>
      </c>
      <c r="F2345" s="139">
        <v>-1.9800000000000002E-2</v>
      </c>
      <c r="G2345" s="139">
        <v>0.28420000000000001</v>
      </c>
      <c r="H2345" s="139">
        <v>2.1900000000000001E-3</v>
      </c>
      <c r="I2345" s="139">
        <v>3.3180000000000001E-2</v>
      </c>
      <c r="J2345" s="139">
        <v>8.6599999999999996E-2</v>
      </c>
      <c r="K2345" s="140" t="s">
        <v>88</v>
      </c>
      <c r="L2345" s="139">
        <v>1.8</v>
      </c>
    </row>
    <row r="2346" spans="1:12" ht="13.5" hidden="1" customHeight="1">
      <c r="A2346" s="140" t="s">
        <v>87</v>
      </c>
      <c r="B2346" s="139">
        <v>3.6</v>
      </c>
      <c r="C2346" s="140" t="s">
        <v>18</v>
      </c>
      <c r="D2346" s="140" t="s">
        <v>19</v>
      </c>
      <c r="E2346" s="139">
        <v>-0.27339999999999998</v>
      </c>
      <c r="F2346" s="139">
        <v>0.1741</v>
      </c>
      <c r="G2346" s="139">
        <v>0.28420000000000001</v>
      </c>
      <c r="H2346" s="139">
        <v>2.1900000000000001E-3</v>
      </c>
      <c r="I2346" s="139">
        <v>0.30708999999999997</v>
      </c>
      <c r="J2346" s="139">
        <v>0.40527999999999997</v>
      </c>
      <c r="K2346" s="140" t="s">
        <v>88</v>
      </c>
      <c r="L2346" s="139">
        <v>3.6</v>
      </c>
    </row>
    <row r="2347" spans="1:12" ht="13.5" hidden="1" customHeight="1">
      <c r="A2347" s="140" t="s">
        <v>87</v>
      </c>
      <c r="B2347" s="139">
        <v>0</v>
      </c>
      <c r="C2347" s="140" t="s">
        <v>18</v>
      </c>
      <c r="D2347" s="140" t="s">
        <v>19</v>
      </c>
      <c r="E2347" s="139">
        <v>-5.0728999999999997</v>
      </c>
      <c r="F2347" s="139">
        <v>-0.7369</v>
      </c>
      <c r="G2347" s="139">
        <v>-0.1522</v>
      </c>
      <c r="H2347" s="139">
        <v>-1.47E-3</v>
      </c>
      <c r="I2347" s="139">
        <v>-0.24071999999999999</v>
      </c>
      <c r="J2347" s="139">
        <v>-0.87966</v>
      </c>
      <c r="K2347" s="140" t="s">
        <v>88</v>
      </c>
      <c r="L2347" s="139">
        <v>0</v>
      </c>
    </row>
    <row r="2348" spans="1:12" ht="13.5" hidden="1" customHeight="1">
      <c r="A2348" s="140" t="s">
        <v>87</v>
      </c>
      <c r="B2348" s="139">
        <v>1.8</v>
      </c>
      <c r="C2348" s="140" t="s">
        <v>18</v>
      </c>
      <c r="D2348" s="140" t="s">
        <v>19</v>
      </c>
      <c r="E2348" s="139">
        <v>-5.0728999999999997</v>
      </c>
      <c r="F2348" s="139">
        <v>-0.3367</v>
      </c>
      <c r="G2348" s="139">
        <v>-0.1522</v>
      </c>
      <c r="H2348" s="139">
        <v>-1.47E-3</v>
      </c>
      <c r="I2348" s="139">
        <v>1.076E-2</v>
      </c>
      <c r="J2348" s="139">
        <v>-0.32181999999999999</v>
      </c>
      <c r="K2348" s="140" t="s">
        <v>88</v>
      </c>
      <c r="L2348" s="139">
        <v>1.8</v>
      </c>
    </row>
    <row r="2349" spans="1:12" ht="13.5" hidden="1" customHeight="1">
      <c r="A2349" s="140" t="s">
        <v>87</v>
      </c>
      <c r="B2349" s="139">
        <v>3.6</v>
      </c>
      <c r="C2349" s="140" t="s">
        <v>18</v>
      </c>
      <c r="D2349" s="140" t="s">
        <v>19</v>
      </c>
      <c r="E2349" s="139">
        <v>-5.0728999999999997</v>
      </c>
      <c r="F2349" s="139">
        <v>-0.64410000000000001</v>
      </c>
      <c r="G2349" s="139">
        <v>-0.1522</v>
      </c>
      <c r="H2349" s="139">
        <v>-1.47E-3</v>
      </c>
      <c r="I2349" s="139">
        <v>-0.50083</v>
      </c>
      <c r="J2349" s="139">
        <v>0.16214999999999999</v>
      </c>
      <c r="K2349" s="140" t="s">
        <v>88</v>
      </c>
      <c r="L2349" s="139">
        <v>3.6</v>
      </c>
    </row>
    <row r="2350" spans="1:12" ht="13.5" hidden="1" customHeight="1">
      <c r="A2350" s="140" t="s">
        <v>89</v>
      </c>
      <c r="B2350" s="139">
        <v>0</v>
      </c>
      <c r="C2350" s="140" t="s">
        <v>18</v>
      </c>
      <c r="D2350" s="140" t="s">
        <v>19</v>
      </c>
      <c r="E2350" s="139">
        <v>-14.4635</v>
      </c>
      <c r="F2350" s="139">
        <v>0.64119999999999999</v>
      </c>
      <c r="G2350" s="139">
        <v>0.621</v>
      </c>
      <c r="H2350" s="139">
        <v>2.5000000000000001E-3</v>
      </c>
      <c r="I2350" s="139">
        <v>0.84399000000000002</v>
      </c>
      <c r="J2350" s="139">
        <v>0.81681999999999999</v>
      </c>
      <c r="K2350" s="140" t="s">
        <v>90</v>
      </c>
      <c r="L2350" s="139">
        <v>0</v>
      </c>
    </row>
    <row r="2351" spans="1:12" ht="13.5" hidden="1" customHeight="1">
      <c r="A2351" s="140" t="s">
        <v>89</v>
      </c>
      <c r="B2351" s="139">
        <v>1.35</v>
      </c>
      <c r="C2351" s="140" t="s">
        <v>18</v>
      </c>
      <c r="D2351" s="140" t="s">
        <v>19</v>
      </c>
      <c r="E2351" s="139">
        <v>-14.4635</v>
      </c>
      <c r="F2351" s="139">
        <v>0.64119999999999999</v>
      </c>
      <c r="G2351" s="139">
        <v>0.621</v>
      </c>
      <c r="H2351" s="139">
        <v>2.5000000000000001E-3</v>
      </c>
      <c r="I2351" s="139">
        <v>9.7900000000000001E-3</v>
      </c>
      <c r="J2351" s="139">
        <v>-4.8860000000000001E-2</v>
      </c>
      <c r="K2351" s="140" t="s">
        <v>90</v>
      </c>
      <c r="L2351" s="139">
        <v>1.35</v>
      </c>
    </row>
    <row r="2352" spans="1:12" ht="13.5" hidden="1" customHeight="1">
      <c r="A2352" s="140" t="s">
        <v>89</v>
      </c>
      <c r="B2352" s="139">
        <v>2.7</v>
      </c>
      <c r="C2352" s="140" t="s">
        <v>18</v>
      </c>
      <c r="D2352" s="140" t="s">
        <v>19</v>
      </c>
      <c r="E2352" s="139">
        <v>-14.4635</v>
      </c>
      <c r="F2352" s="139">
        <v>0.64119999999999999</v>
      </c>
      <c r="G2352" s="139">
        <v>0.621</v>
      </c>
      <c r="H2352" s="139">
        <v>2.5000000000000001E-3</v>
      </c>
      <c r="I2352" s="139">
        <v>0.59057999999999999</v>
      </c>
      <c r="J2352" s="139">
        <v>0.38741999999999999</v>
      </c>
      <c r="K2352" s="140" t="s">
        <v>90</v>
      </c>
      <c r="L2352" s="139">
        <v>2.7</v>
      </c>
    </row>
    <row r="2353" spans="1:12" ht="13.5" hidden="1" customHeight="1">
      <c r="A2353" s="140" t="s">
        <v>89</v>
      </c>
      <c r="B2353" s="139">
        <v>0</v>
      </c>
      <c r="C2353" s="140" t="s">
        <v>18</v>
      </c>
      <c r="D2353" s="140" t="s">
        <v>19</v>
      </c>
      <c r="E2353" s="139">
        <v>-27.771899999999999</v>
      </c>
      <c r="F2353" s="139">
        <v>-0.3493</v>
      </c>
      <c r="G2353" s="139">
        <v>-0.46139999999999998</v>
      </c>
      <c r="H2353" s="139">
        <v>-2.6900000000000001E-3</v>
      </c>
      <c r="I2353" s="139">
        <v>-0.65530999999999995</v>
      </c>
      <c r="J2353" s="139">
        <v>-0.55564999999999998</v>
      </c>
      <c r="K2353" s="140" t="s">
        <v>90</v>
      </c>
      <c r="L2353" s="139">
        <v>0</v>
      </c>
    </row>
    <row r="2354" spans="1:12" ht="13.5" hidden="1" customHeight="1">
      <c r="A2354" s="140" t="s">
        <v>89</v>
      </c>
      <c r="B2354" s="139">
        <v>1.35</v>
      </c>
      <c r="C2354" s="140" t="s">
        <v>18</v>
      </c>
      <c r="D2354" s="140" t="s">
        <v>19</v>
      </c>
      <c r="E2354" s="139">
        <v>-27.771899999999999</v>
      </c>
      <c r="F2354" s="139">
        <v>-0.3493</v>
      </c>
      <c r="G2354" s="139">
        <v>-0.46139999999999998</v>
      </c>
      <c r="H2354" s="139">
        <v>-2.6900000000000001E-3</v>
      </c>
      <c r="I2354" s="139">
        <v>-3.39E-2</v>
      </c>
      <c r="J2354" s="139">
        <v>-8.473E-2</v>
      </c>
      <c r="K2354" s="140" t="s">
        <v>90</v>
      </c>
      <c r="L2354" s="139">
        <v>1.35</v>
      </c>
    </row>
    <row r="2355" spans="1:12" ht="13.5" hidden="1" customHeight="1">
      <c r="A2355" s="140" t="s">
        <v>89</v>
      </c>
      <c r="B2355" s="139">
        <v>2.7</v>
      </c>
      <c r="C2355" s="140" t="s">
        <v>18</v>
      </c>
      <c r="D2355" s="140" t="s">
        <v>19</v>
      </c>
      <c r="E2355" s="139">
        <v>-27.771899999999999</v>
      </c>
      <c r="F2355" s="139">
        <v>-0.3493</v>
      </c>
      <c r="G2355" s="139">
        <v>-0.46139999999999998</v>
      </c>
      <c r="H2355" s="139">
        <v>-2.6900000000000001E-3</v>
      </c>
      <c r="I2355" s="139">
        <v>-0.83274999999999999</v>
      </c>
      <c r="J2355" s="139">
        <v>-0.91454000000000002</v>
      </c>
      <c r="K2355" s="140" t="s">
        <v>90</v>
      </c>
      <c r="L2355" s="139">
        <v>2.7</v>
      </c>
    </row>
    <row r="2356" spans="1:12" ht="13.5" hidden="1" customHeight="1">
      <c r="A2356" s="140" t="s">
        <v>91</v>
      </c>
      <c r="B2356" s="139">
        <v>0</v>
      </c>
      <c r="C2356" s="140" t="s">
        <v>18</v>
      </c>
      <c r="D2356" s="140" t="s">
        <v>19</v>
      </c>
      <c r="E2356" s="139">
        <v>-6.9965000000000002</v>
      </c>
      <c r="F2356" s="139">
        <v>0.63639999999999997</v>
      </c>
      <c r="G2356" s="139">
        <v>0.68359999999999999</v>
      </c>
      <c r="H2356" s="139">
        <v>1.32E-3</v>
      </c>
      <c r="I2356" s="139">
        <v>1.2226999999999999</v>
      </c>
      <c r="J2356" s="139">
        <v>1.13964</v>
      </c>
      <c r="K2356" s="140" t="s">
        <v>92</v>
      </c>
      <c r="L2356" s="139">
        <v>0</v>
      </c>
    </row>
    <row r="2357" spans="1:12" ht="13.5" hidden="1" customHeight="1">
      <c r="A2357" s="140" t="s">
        <v>91</v>
      </c>
      <c r="B2357" s="139">
        <v>1.8</v>
      </c>
      <c r="C2357" s="140" t="s">
        <v>18</v>
      </c>
      <c r="D2357" s="140" t="s">
        <v>19</v>
      </c>
      <c r="E2357" s="139">
        <v>-6.9965000000000002</v>
      </c>
      <c r="F2357" s="139">
        <v>0.63639999999999997</v>
      </c>
      <c r="G2357" s="139">
        <v>0.68359999999999999</v>
      </c>
      <c r="H2357" s="139">
        <v>1.32E-3</v>
      </c>
      <c r="I2357" s="139">
        <v>8.0999999999999996E-4</v>
      </c>
      <c r="J2357" s="139">
        <v>-1.8799999999999999E-3</v>
      </c>
      <c r="K2357" s="140" t="s">
        <v>92</v>
      </c>
      <c r="L2357" s="139">
        <v>1.8</v>
      </c>
    </row>
    <row r="2358" spans="1:12" ht="13.5" hidden="1" customHeight="1">
      <c r="A2358" s="140" t="s">
        <v>91</v>
      </c>
      <c r="B2358" s="139">
        <v>3.6</v>
      </c>
      <c r="C2358" s="140" t="s">
        <v>18</v>
      </c>
      <c r="D2358" s="140" t="s">
        <v>19</v>
      </c>
      <c r="E2358" s="139">
        <v>-6.9965000000000002</v>
      </c>
      <c r="F2358" s="139">
        <v>0.63639999999999997</v>
      </c>
      <c r="G2358" s="139">
        <v>0.68359999999999999</v>
      </c>
      <c r="H2358" s="139">
        <v>1.32E-3</v>
      </c>
      <c r="I2358" s="139">
        <v>0.94798000000000004</v>
      </c>
      <c r="J2358" s="139">
        <v>0.52515000000000001</v>
      </c>
      <c r="K2358" s="140" t="s">
        <v>92</v>
      </c>
      <c r="L2358" s="139">
        <v>3.6</v>
      </c>
    </row>
    <row r="2359" spans="1:12" ht="13.5" hidden="1" customHeight="1">
      <c r="A2359" s="140" t="s">
        <v>91</v>
      </c>
      <c r="B2359" s="139">
        <v>0</v>
      </c>
      <c r="C2359" s="140" t="s">
        <v>18</v>
      </c>
      <c r="D2359" s="140" t="s">
        <v>19</v>
      </c>
      <c r="E2359" s="139">
        <v>-15.573399999999999</v>
      </c>
      <c r="F2359" s="139">
        <v>-0.2928</v>
      </c>
      <c r="G2359" s="139">
        <v>-0.5262</v>
      </c>
      <c r="H2359" s="139">
        <v>-1.1999999999999999E-3</v>
      </c>
      <c r="I2359" s="139">
        <v>-0.94635000000000002</v>
      </c>
      <c r="J2359" s="139">
        <v>-0.52890999999999999</v>
      </c>
      <c r="K2359" s="140" t="s">
        <v>92</v>
      </c>
      <c r="L2359" s="139">
        <v>0</v>
      </c>
    </row>
    <row r="2360" spans="1:12" ht="13.5" hidden="1" customHeight="1">
      <c r="A2360" s="140" t="s">
        <v>91</v>
      </c>
      <c r="B2360" s="139">
        <v>1.8</v>
      </c>
      <c r="C2360" s="140" t="s">
        <v>18</v>
      </c>
      <c r="D2360" s="140" t="s">
        <v>19</v>
      </c>
      <c r="E2360" s="139">
        <v>-15.573399999999999</v>
      </c>
      <c r="F2360" s="139">
        <v>-0.2928</v>
      </c>
      <c r="G2360" s="139">
        <v>-0.5262</v>
      </c>
      <c r="H2360" s="139">
        <v>-1.1999999999999999E-3</v>
      </c>
      <c r="I2360" s="139">
        <v>-7.8499999999999993E-3</v>
      </c>
      <c r="J2360" s="139">
        <v>-8.0999999999999996E-3</v>
      </c>
      <c r="K2360" s="140" t="s">
        <v>92</v>
      </c>
      <c r="L2360" s="139">
        <v>1.8</v>
      </c>
    </row>
    <row r="2361" spans="1:12" ht="13.5" hidden="1" customHeight="1">
      <c r="A2361" s="140" t="s">
        <v>91</v>
      </c>
      <c r="B2361" s="139">
        <v>3.6</v>
      </c>
      <c r="C2361" s="140" t="s">
        <v>18</v>
      </c>
      <c r="D2361" s="140" t="s">
        <v>19</v>
      </c>
      <c r="E2361" s="139">
        <v>-15.573399999999999</v>
      </c>
      <c r="F2361" s="139">
        <v>-0.2928</v>
      </c>
      <c r="G2361" s="139">
        <v>-0.5262</v>
      </c>
      <c r="H2361" s="139">
        <v>-1.1999999999999999E-3</v>
      </c>
      <c r="I2361" s="139">
        <v>-1.2383900000000001</v>
      </c>
      <c r="J2361" s="139">
        <v>-1.15157</v>
      </c>
      <c r="K2361" s="140" t="s">
        <v>92</v>
      </c>
      <c r="L2361" s="139">
        <v>3.6</v>
      </c>
    </row>
    <row r="2362" spans="1:12" ht="13.5" hidden="1" customHeight="1">
      <c r="A2362" s="140" t="s">
        <v>93</v>
      </c>
      <c r="B2362" s="139">
        <v>0</v>
      </c>
      <c r="C2362" s="140" t="s">
        <v>18</v>
      </c>
      <c r="D2362" s="140" t="s">
        <v>19</v>
      </c>
      <c r="E2362" s="139">
        <v>4.36E-2</v>
      </c>
      <c r="F2362" s="139">
        <v>0.2427</v>
      </c>
      <c r="G2362" s="139">
        <v>0.23080000000000001</v>
      </c>
      <c r="H2362" s="139">
        <v>1.4E-3</v>
      </c>
      <c r="I2362" s="139">
        <v>0.41915999999999998</v>
      </c>
      <c r="J2362" s="139">
        <v>0.48814999999999997</v>
      </c>
      <c r="K2362" s="140" t="s">
        <v>94</v>
      </c>
      <c r="L2362" s="139">
        <v>0</v>
      </c>
    </row>
    <row r="2363" spans="1:12" ht="13.5" hidden="1" customHeight="1">
      <c r="A2363" s="140" t="s">
        <v>93</v>
      </c>
      <c r="B2363" s="139">
        <v>1.8</v>
      </c>
      <c r="C2363" s="140" t="s">
        <v>18</v>
      </c>
      <c r="D2363" s="140" t="s">
        <v>19</v>
      </c>
      <c r="E2363" s="139">
        <v>4.36E-2</v>
      </c>
      <c r="F2363" s="139">
        <v>0.2427</v>
      </c>
      <c r="G2363" s="139">
        <v>0.23080000000000001</v>
      </c>
      <c r="H2363" s="139">
        <v>1.4E-3</v>
      </c>
      <c r="I2363" s="139">
        <v>3.9800000000000002E-2</v>
      </c>
      <c r="J2363" s="139">
        <v>5.8650000000000001E-2</v>
      </c>
      <c r="K2363" s="140" t="s">
        <v>94</v>
      </c>
      <c r="L2363" s="139">
        <v>1.8</v>
      </c>
    </row>
    <row r="2364" spans="1:12" ht="13.5" hidden="1" customHeight="1">
      <c r="A2364" s="140" t="s">
        <v>93</v>
      </c>
      <c r="B2364" s="139">
        <v>3.6</v>
      </c>
      <c r="C2364" s="140" t="s">
        <v>18</v>
      </c>
      <c r="D2364" s="140" t="s">
        <v>19</v>
      </c>
      <c r="E2364" s="139">
        <v>4.36E-2</v>
      </c>
      <c r="F2364" s="139">
        <v>0.2427</v>
      </c>
      <c r="G2364" s="139">
        <v>0.23080000000000001</v>
      </c>
      <c r="H2364" s="139">
        <v>1.4E-3</v>
      </c>
      <c r="I2364" s="139">
        <v>0.33507999999999999</v>
      </c>
      <c r="J2364" s="139">
        <v>0.18639</v>
      </c>
      <c r="K2364" s="140" t="s">
        <v>94</v>
      </c>
      <c r="L2364" s="139">
        <v>3.6</v>
      </c>
    </row>
    <row r="2365" spans="1:12" ht="13.5" hidden="1" customHeight="1">
      <c r="A2365" s="140" t="s">
        <v>93</v>
      </c>
      <c r="B2365" s="139">
        <v>0</v>
      </c>
      <c r="C2365" s="140" t="s">
        <v>18</v>
      </c>
      <c r="D2365" s="140" t="s">
        <v>19</v>
      </c>
      <c r="E2365" s="139">
        <v>-3.3954</v>
      </c>
      <c r="F2365" s="139">
        <v>-7.0999999999999994E-2</v>
      </c>
      <c r="G2365" s="139">
        <v>-0.16850000000000001</v>
      </c>
      <c r="H2365" s="139">
        <v>-1.91E-3</v>
      </c>
      <c r="I2365" s="139">
        <v>-0.28654000000000002</v>
      </c>
      <c r="J2365" s="139">
        <v>-6.9080000000000003E-2</v>
      </c>
      <c r="K2365" s="140" t="s">
        <v>94</v>
      </c>
      <c r="L2365" s="139">
        <v>0</v>
      </c>
    </row>
    <row r="2366" spans="1:12" ht="13.5" hidden="1" customHeight="1">
      <c r="A2366" s="140" t="s">
        <v>93</v>
      </c>
      <c r="B2366" s="139">
        <v>1.8</v>
      </c>
      <c r="C2366" s="140" t="s">
        <v>18</v>
      </c>
      <c r="D2366" s="140" t="s">
        <v>19</v>
      </c>
      <c r="E2366" s="139">
        <v>-3.3954</v>
      </c>
      <c r="F2366" s="139">
        <v>-7.0999999999999994E-2</v>
      </c>
      <c r="G2366" s="139">
        <v>-0.16850000000000001</v>
      </c>
      <c r="H2366" s="139">
        <v>-1.91E-3</v>
      </c>
      <c r="I2366" s="139">
        <v>3.2000000000000002E-3</v>
      </c>
      <c r="J2366" s="139">
        <v>4.6820000000000001E-2</v>
      </c>
      <c r="K2366" s="140" t="s">
        <v>94</v>
      </c>
      <c r="L2366" s="139">
        <v>1.8</v>
      </c>
    </row>
    <row r="2367" spans="1:12" ht="13.5" hidden="1" customHeight="1">
      <c r="A2367" s="140" t="s">
        <v>93</v>
      </c>
      <c r="B2367" s="139">
        <v>3.6</v>
      </c>
      <c r="C2367" s="140" t="s">
        <v>18</v>
      </c>
      <c r="D2367" s="140" t="s">
        <v>19</v>
      </c>
      <c r="E2367" s="139">
        <v>-3.3954</v>
      </c>
      <c r="F2367" s="139">
        <v>-7.0999999999999994E-2</v>
      </c>
      <c r="G2367" s="139">
        <v>-0.16850000000000001</v>
      </c>
      <c r="H2367" s="139">
        <v>-1.91E-3</v>
      </c>
      <c r="I2367" s="139">
        <v>-0.41177999999999998</v>
      </c>
      <c r="J2367" s="139">
        <v>-0.38542999999999999</v>
      </c>
      <c r="K2367" s="140" t="s">
        <v>94</v>
      </c>
      <c r="L2367" s="139">
        <v>3.6</v>
      </c>
    </row>
    <row r="2368" spans="1:12" ht="13.5" hidden="1" customHeight="1">
      <c r="A2368" s="140" t="s">
        <v>95</v>
      </c>
      <c r="B2368" s="139">
        <v>0</v>
      </c>
      <c r="C2368" s="140" t="s">
        <v>18</v>
      </c>
      <c r="D2368" s="140" t="s">
        <v>19</v>
      </c>
      <c r="E2368" s="139">
        <v>-10.6988</v>
      </c>
      <c r="F2368" s="139">
        <v>0.36859999999999998</v>
      </c>
      <c r="G2368" s="139">
        <v>0.59060000000000001</v>
      </c>
      <c r="H2368" s="139">
        <v>3.7000000000000002E-3</v>
      </c>
      <c r="I2368" s="139">
        <v>0.81374999999999997</v>
      </c>
      <c r="J2368" s="139">
        <v>0.57291999999999998</v>
      </c>
      <c r="K2368" s="140" t="s">
        <v>96</v>
      </c>
      <c r="L2368" s="139">
        <v>0</v>
      </c>
    </row>
    <row r="2369" spans="1:12" ht="13.5" hidden="1" customHeight="1">
      <c r="A2369" s="140" t="s">
        <v>95</v>
      </c>
      <c r="B2369" s="139">
        <v>1.35</v>
      </c>
      <c r="C2369" s="140" t="s">
        <v>18</v>
      </c>
      <c r="D2369" s="140" t="s">
        <v>19</v>
      </c>
      <c r="E2369" s="139">
        <v>-10.6988</v>
      </c>
      <c r="F2369" s="139">
        <v>0.36859999999999998</v>
      </c>
      <c r="G2369" s="139">
        <v>0.59060000000000001</v>
      </c>
      <c r="H2369" s="139">
        <v>3.7000000000000002E-3</v>
      </c>
      <c r="I2369" s="139">
        <v>1.6570000000000001E-2</v>
      </c>
      <c r="J2369" s="139">
        <v>7.5259999999999994E-2</v>
      </c>
      <c r="K2369" s="140" t="s">
        <v>96</v>
      </c>
      <c r="L2369" s="139">
        <v>1.35</v>
      </c>
    </row>
    <row r="2370" spans="1:12" ht="13.5" hidden="1" customHeight="1">
      <c r="A2370" s="140" t="s">
        <v>95</v>
      </c>
      <c r="B2370" s="139">
        <v>2.7</v>
      </c>
      <c r="C2370" s="140" t="s">
        <v>18</v>
      </c>
      <c r="D2370" s="140" t="s">
        <v>19</v>
      </c>
      <c r="E2370" s="139">
        <v>-10.6988</v>
      </c>
      <c r="F2370" s="139">
        <v>0.36859999999999998</v>
      </c>
      <c r="G2370" s="139">
        <v>0.59060000000000001</v>
      </c>
      <c r="H2370" s="139">
        <v>3.7000000000000002E-3</v>
      </c>
      <c r="I2370" s="139">
        <v>0.63473000000000002</v>
      </c>
      <c r="J2370" s="139">
        <v>0.81228</v>
      </c>
      <c r="K2370" s="140" t="s">
        <v>96</v>
      </c>
      <c r="L2370" s="139">
        <v>2.7</v>
      </c>
    </row>
    <row r="2371" spans="1:12" ht="13.5" hidden="1" customHeight="1">
      <c r="A2371" s="140" t="s">
        <v>95</v>
      </c>
      <c r="B2371" s="139">
        <v>0</v>
      </c>
      <c r="C2371" s="140" t="s">
        <v>18</v>
      </c>
      <c r="D2371" s="140" t="s">
        <v>19</v>
      </c>
      <c r="E2371" s="139">
        <v>-20.538</v>
      </c>
      <c r="F2371" s="139">
        <v>-0.58420000000000005</v>
      </c>
      <c r="G2371" s="139">
        <v>-0.4839</v>
      </c>
      <c r="H2371" s="139">
        <v>-3.3700000000000002E-3</v>
      </c>
      <c r="I2371" s="139">
        <v>-0.67169999999999996</v>
      </c>
      <c r="J2371" s="139">
        <v>-0.76493999999999995</v>
      </c>
      <c r="K2371" s="140" t="s">
        <v>96</v>
      </c>
      <c r="L2371" s="139">
        <v>0</v>
      </c>
    </row>
    <row r="2372" spans="1:12" ht="13.5" hidden="1" customHeight="1">
      <c r="A2372" s="140" t="s">
        <v>95</v>
      </c>
      <c r="B2372" s="139">
        <v>1.35</v>
      </c>
      <c r="C2372" s="140" t="s">
        <v>18</v>
      </c>
      <c r="D2372" s="140" t="s">
        <v>19</v>
      </c>
      <c r="E2372" s="139">
        <v>-20.538</v>
      </c>
      <c r="F2372" s="139">
        <v>-0.58420000000000005</v>
      </c>
      <c r="G2372" s="139">
        <v>-0.4839</v>
      </c>
      <c r="H2372" s="139">
        <v>-3.3700000000000002E-3</v>
      </c>
      <c r="I2372" s="139">
        <v>-1.848E-2</v>
      </c>
      <c r="J2372" s="139">
        <v>2.367E-2</v>
      </c>
      <c r="K2372" s="140" t="s">
        <v>96</v>
      </c>
      <c r="L2372" s="139">
        <v>1.35</v>
      </c>
    </row>
    <row r="2373" spans="1:12" ht="13.5" hidden="1" customHeight="1">
      <c r="A2373" s="140" t="s">
        <v>95</v>
      </c>
      <c r="B2373" s="139">
        <v>2.7</v>
      </c>
      <c r="C2373" s="140" t="s">
        <v>18</v>
      </c>
      <c r="D2373" s="140" t="s">
        <v>19</v>
      </c>
      <c r="E2373" s="139">
        <v>-20.538</v>
      </c>
      <c r="F2373" s="139">
        <v>-0.58420000000000005</v>
      </c>
      <c r="G2373" s="139">
        <v>-0.4839</v>
      </c>
      <c r="H2373" s="139">
        <v>-3.3700000000000002E-3</v>
      </c>
      <c r="I2373" s="139">
        <v>-0.78081</v>
      </c>
      <c r="J2373" s="139">
        <v>-0.4224</v>
      </c>
      <c r="K2373" s="140" t="s">
        <v>96</v>
      </c>
      <c r="L2373" s="139">
        <v>2.7</v>
      </c>
    </row>
    <row r="2374" spans="1:12" ht="13.5" hidden="1" customHeight="1">
      <c r="A2374" s="140" t="s">
        <v>97</v>
      </c>
      <c r="B2374" s="139">
        <v>0</v>
      </c>
      <c r="C2374" s="140" t="s">
        <v>18</v>
      </c>
      <c r="D2374" s="140" t="s">
        <v>19</v>
      </c>
      <c r="E2374" s="139">
        <v>-5.5808999999999997</v>
      </c>
      <c r="F2374" s="139">
        <v>0.32440000000000002</v>
      </c>
      <c r="G2374" s="139">
        <v>0.6522</v>
      </c>
      <c r="H2374" s="139">
        <v>1.7099999999999999E-3</v>
      </c>
      <c r="I2374" s="139">
        <v>1.1741600000000001</v>
      </c>
      <c r="J2374" s="139">
        <v>0.58081000000000005</v>
      </c>
      <c r="K2374" s="140" t="s">
        <v>98</v>
      </c>
      <c r="L2374" s="139">
        <v>0</v>
      </c>
    </row>
    <row r="2375" spans="1:12" ht="13.5" hidden="1" customHeight="1">
      <c r="A2375" s="140" t="s">
        <v>97</v>
      </c>
      <c r="B2375" s="139">
        <v>1.8</v>
      </c>
      <c r="C2375" s="140" t="s">
        <v>18</v>
      </c>
      <c r="D2375" s="140" t="s">
        <v>19</v>
      </c>
      <c r="E2375" s="139">
        <v>-5.5808999999999997</v>
      </c>
      <c r="F2375" s="139">
        <v>0.32440000000000002</v>
      </c>
      <c r="G2375" s="139">
        <v>0.6522</v>
      </c>
      <c r="H2375" s="139">
        <v>1.7099999999999999E-3</v>
      </c>
      <c r="I2375" s="139">
        <v>2.4199999999999998E-3</v>
      </c>
      <c r="J2375" s="139">
        <v>6.0000000000000001E-3</v>
      </c>
      <c r="K2375" s="140" t="s">
        <v>98</v>
      </c>
      <c r="L2375" s="139">
        <v>1.8</v>
      </c>
    </row>
    <row r="2376" spans="1:12" ht="13.5" hidden="1" customHeight="1">
      <c r="A2376" s="140" t="s">
        <v>97</v>
      </c>
      <c r="B2376" s="139">
        <v>3.6</v>
      </c>
      <c r="C2376" s="140" t="s">
        <v>18</v>
      </c>
      <c r="D2376" s="140" t="s">
        <v>19</v>
      </c>
      <c r="E2376" s="139">
        <v>-5.5808999999999997</v>
      </c>
      <c r="F2376" s="139">
        <v>0.32440000000000002</v>
      </c>
      <c r="G2376" s="139">
        <v>0.6522</v>
      </c>
      <c r="H2376" s="139">
        <v>1.7099999999999999E-3</v>
      </c>
      <c r="I2376" s="139">
        <v>1.01884</v>
      </c>
      <c r="J2376" s="139">
        <v>1.03776</v>
      </c>
      <c r="K2376" s="140" t="s">
        <v>98</v>
      </c>
      <c r="L2376" s="139">
        <v>3.6</v>
      </c>
    </row>
    <row r="2377" spans="1:12" ht="13.5" hidden="1" customHeight="1">
      <c r="A2377" s="140" t="s">
        <v>97</v>
      </c>
      <c r="B2377" s="139">
        <v>0</v>
      </c>
      <c r="C2377" s="140" t="s">
        <v>18</v>
      </c>
      <c r="D2377" s="140" t="s">
        <v>19</v>
      </c>
      <c r="E2377" s="139">
        <v>-10.640599999999999</v>
      </c>
      <c r="F2377" s="139">
        <v>-0.57320000000000004</v>
      </c>
      <c r="G2377" s="139">
        <v>-0.56510000000000005</v>
      </c>
      <c r="H2377" s="139">
        <v>-2.0999999999999999E-3</v>
      </c>
      <c r="I2377" s="139">
        <v>-1.0155099999999999</v>
      </c>
      <c r="J2377" s="139">
        <v>-1.02576</v>
      </c>
      <c r="K2377" s="140" t="s">
        <v>98</v>
      </c>
      <c r="L2377" s="139">
        <v>0</v>
      </c>
    </row>
    <row r="2378" spans="1:12" ht="13.5" hidden="1" customHeight="1">
      <c r="A2378" s="140" t="s">
        <v>97</v>
      </c>
      <c r="B2378" s="139">
        <v>1.8</v>
      </c>
      <c r="C2378" s="140" t="s">
        <v>18</v>
      </c>
      <c r="D2378" s="140" t="s">
        <v>19</v>
      </c>
      <c r="E2378" s="139">
        <v>-10.640599999999999</v>
      </c>
      <c r="F2378" s="139">
        <v>-0.57320000000000004</v>
      </c>
      <c r="G2378" s="139">
        <v>-0.56510000000000005</v>
      </c>
      <c r="H2378" s="139">
        <v>-2.0999999999999999E-3</v>
      </c>
      <c r="I2378" s="139">
        <v>-1.4400000000000001E-3</v>
      </c>
      <c r="J2378" s="139">
        <v>-5.5900000000000004E-3</v>
      </c>
      <c r="K2378" s="140" t="s">
        <v>98</v>
      </c>
      <c r="L2378" s="139">
        <v>1.8</v>
      </c>
    </row>
    <row r="2379" spans="1:12" ht="13.5" hidden="1" customHeight="1">
      <c r="A2379" s="140" t="s">
        <v>97</v>
      </c>
      <c r="B2379" s="139">
        <v>3.6</v>
      </c>
      <c r="C2379" s="140" t="s">
        <v>18</v>
      </c>
      <c r="D2379" s="140" t="s">
        <v>19</v>
      </c>
      <c r="E2379" s="139">
        <v>-10.640599999999999</v>
      </c>
      <c r="F2379" s="139">
        <v>-0.57320000000000004</v>
      </c>
      <c r="G2379" s="139">
        <v>-0.56510000000000005</v>
      </c>
      <c r="H2379" s="139">
        <v>-2.0999999999999999E-3</v>
      </c>
      <c r="I2379" s="139">
        <v>-1.17377</v>
      </c>
      <c r="J2379" s="139">
        <v>-0.58699000000000001</v>
      </c>
      <c r="K2379" s="140" t="s">
        <v>98</v>
      </c>
      <c r="L2379" s="139">
        <v>3.6</v>
      </c>
    </row>
    <row r="2380" spans="1:12" ht="13.5" hidden="1" customHeight="1">
      <c r="A2380" s="140" t="s">
        <v>596</v>
      </c>
      <c r="B2380" s="139">
        <v>0</v>
      </c>
      <c r="C2380" s="140" t="s">
        <v>18</v>
      </c>
      <c r="D2380" s="140" t="s">
        <v>19</v>
      </c>
      <c r="E2380" s="139">
        <v>-0.2908</v>
      </c>
      <c r="F2380" s="139">
        <v>9.8799999999999999E-2</v>
      </c>
      <c r="G2380" s="139">
        <v>0.21490000000000001</v>
      </c>
      <c r="H2380" s="139">
        <v>1.9E-3</v>
      </c>
      <c r="I2380" s="139">
        <v>0.39055000000000001</v>
      </c>
      <c r="J2380" s="139">
        <v>0.12429</v>
      </c>
      <c r="K2380" s="140" t="s">
        <v>597</v>
      </c>
      <c r="L2380" s="139">
        <v>0</v>
      </c>
    </row>
    <row r="2381" spans="1:12" ht="13.5" hidden="1" customHeight="1">
      <c r="A2381" s="140" t="s">
        <v>596</v>
      </c>
      <c r="B2381" s="139">
        <v>1.8</v>
      </c>
      <c r="C2381" s="140" t="s">
        <v>18</v>
      </c>
      <c r="D2381" s="140" t="s">
        <v>19</v>
      </c>
      <c r="E2381" s="139">
        <v>-0.2908</v>
      </c>
      <c r="F2381" s="139">
        <v>9.8799999999999999E-2</v>
      </c>
      <c r="G2381" s="139">
        <v>0.21490000000000001</v>
      </c>
      <c r="H2381" s="139">
        <v>1.9E-3</v>
      </c>
      <c r="I2381" s="139">
        <v>1.294E-2</v>
      </c>
      <c r="J2381" s="139">
        <v>-3.3790000000000001E-2</v>
      </c>
      <c r="K2381" s="140" t="s">
        <v>597</v>
      </c>
      <c r="L2381" s="139">
        <v>1.8</v>
      </c>
    </row>
    <row r="2382" spans="1:12" ht="13.5" hidden="1" customHeight="1">
      <c r="A2382" s="140" t="s">
        <v>596</v>
      </c>
      <c r="B2382" s="139">
        <v>3.6</v>
      </c>
      <c r="C2382" s="140" t="s">
        <v>18</v>
      </c>
      <c r="D2382" s="140" t="s">
        <v>19</v>
      </c>
      <c r="E2382" s="139">
        <v>-0.2908</v>
      </c>
      <c r="F2382" s="139">
        <v>9.8799999999999999E-2</v>
      </c>
      <c r="G2382" s="139">
        <v>0.21490000000000001</v>
      </c>
      <c r="H2382" s="139">
        <v>1.9E-3</v>
      </c>
      <c r="I2382" s="139">
        <v>0.33779999999999999</v>
      </c>
      <c r="J2382" s="139">
        <v>0.34561999999999998</v>
      </c>
      <c r="K2382" s="140" t="s">
        <v>597</v>
      </c>
      <c r="L2382" s="139">
        <v>3.6</v>
      </c>
    </row>
    <row r="2383" spans="1:12" ht="13.5" hidden="1" customHeight="1">
      <c r="A2383" s="140" t="s">
        <v>596</v>
      </c>
      <c r="B2383" s="139">
        <v>0</v>
      </c>
      <c r="C2383" s="140" t="s">
        <v>18</v>
      </c>
      <c r="D2383" s="140" t="s">
        <v>19</v>
      </c>
      <c r="E2383" s="139">
        <v>-0.6371</v>
      </c>
      <c r="F2383" s="139">
        <v>-0.21079999999999999</v>
      </c>
      <c r="G2383" s="139">
        <v>-0.18049999999999999</v>
      </c>
      <c r="H2383" s="139">
        <v>-1.7899999999999999E-3</v>
      </c>
      <c r="I2383" s="139">
        <v>-0.31191000000000002</v>
      </c>
      <c r="J2383" s="139">
        <v>-0.41321000000000002</v>
      </c>
      <c r="K2383" s="140" t="s">
        <v>597</v>
      </c>
      <c r="L2383" s="139">
        <v>0</v>
      </c>
    </row>
    <row r="2384" spans="1:12" ht="13.5" hidden="1" customHeight="1">
      <c r="A2384" s="140" t="s">
        <v>596</v>
      </c>
      <c r="B2384" s="139">
        <v>1.8</v>
      </c>
      <c r="C2384" s="140" t="s">
        <v>18</v>
      </c>
      <c r="D2384" s="140" t="s">
        <v>19</v>
      </c>
      <c r="E2384" s="139">
        <v>-0.6371</v>
      </c>
      <c r="F2384" s="139">
        <v>-0.21079999999999999</v>
      </c>
      <c r="G2384" s="139">
        <v>-0.18049999999999999</v>
      </c>
      <c r="H2384" s="139">
        <v>-1.7899999999999999E-3</v>
      </c>
      <c r="I2384" s="139">
        <v>2.0600000000000002E-3</v>
      </c>
      <c r="J2384" s="139">
        <v>-5.3519999999999998E-2</v>
      </c>
      <c r="K2384" s="140" t="s">
        <v>597</v>
      </c>
      <c r="L2384" s="139">
        <v>1.8</v>
      </c>
    </row>
    <row r="2385" spans="1:12" ht="13.5" hidden="1" customHeight="1">
      <c r="A2385" s="140" t="s">
        <v>596</v>
      </c>
      <c r="B2385" s="139">
        <v>3.6</v>
      </c>
      <c r="C2385" s="140" t="s">
        <v>18</v>
      </c>
      <c r="D2385" s="140" t="s">
        <v>19</v>
      </c>
      <c r="E2385" s="139">
        <v>-0.6371</v>
      </c>
      <c r="F2385" s="139">
        <v>-0.21079999999999999</v>
      </c>
      <c r="G2385" s="139">
        <v>-0.18049999999999999</v>
      </c>
      <c r="H2385" s="139">
        <v>-1.7899999999999999E-3</v>
      </c>
      <c r="I2385" s="139">
        <v>-0.38325999999999999</v>
      </c>
      <c r="J2385" s="139">
        <v>-0.23133999999999999</v>
      </c>
      <c r="K2385" s="140" t="s">
        <v>597</v>
      </c>
      <c r="L2385" s="139">
        <v>3.6</v>
      </c>
    </row>
    <row r="2386" spans="1:12" ht="13.5" hidden="1" customHeight="1">
      <c r="A2386" s="140" t="s">
        <v>99</v>
      </c>
      <c r="B2386" s="139">
        <v>0</v>
      </c>
      <c r="C2386" s="140" t="s">
        <v>18</v>
      </c>
      <c r="D2386" s="140" t="s">
        <v>19</v>
      </c>
      <c r="E2386" s="139">
        <v>-13.717000000000001</v>
      </c>
      <c r="F2386" s="139">
        <v>0.61480000000000001</v>
      </c>
      <c r="G2386" s="139">
        <v>0.56389999999999996</v>
      </c>
      <c r="H2386" s="139">
        <v>3.2000000000000002E-3</v>
      </c>
      <c r="I2386" s="139">
        <v>0.78552999999999995</v>
      </c>
      <c r="J2386" s="139">
        <v>0.79279999999999995</v>
      </c>
      <c r="K2386" s="140" t="s">
        <v>100</v>
      </c>
      <c r="L2386" s="139">
        <v>0</v>
      </c>
    </row>
    <row r="2387" spans="1:12" ht="13.5" hidden="1" customHeight="1">
      <c r="A2387" s="140" t="s">
        <v>99</v>
      </c>
      <c r="B2387" s="139">
        <v>1.35</v>
      </c>
      <c r="C2387" s="140" t="s">
        <v>18</v>
      </c>
      <c r="D2387" s="140" t="s">
        <v>19</v>
      </c>
      <c r="E2387" s="139">
        <v>-13.717000000000001</v>
      </c>
      <c r="F2387" s="139">
        <v>0.61480000000000001</v>
      </c>
      <c r="G2387" s="139">
        <v>0.56389999999999996</v>
      </c>
      <c r="H2387" s="139">
        <v>3.2000000000000002E-3</v>
      </c>
      <c r="I2387" s="139">
        <v>2.512E-2</v>
      </c>
      <c r="J2387" s="139">
        <v>-3.7199999999999997E-2</v>
      </c>
      <c r="K2387" s="140" t="s">
        <v>100</v>
      </c>
      <c r="L2387" s="139">
        <v>1.35</v>
      </c>
    </row>
    <row r="2388" spans="1:12" ht="13.5" hidden="1" customHeight="1">
      <c r="A2388" s="140" t="s">
        <v>99</v>
      </c>
      <c r="B2388" s="139">
        <v>2.7</v>
      </c>
      <c r="C2388" s="140" t="s">
        <v>18</v>
      </c>
      <c r="D2388" s="140" t="s">
        <v>19</v>
      </c>
      <c r="E2388" s="139">
        <v>-13.717000000000001</v>
      </c>
      <c r="F2388" s="139">
        <v>0.61480000000000001</v>
      </c>
      <c r="G2388" s="139">
        <v>0.56389999999999996</v>
      </c>
      <c r="H2388" s="139">
        <v>3.2000000000000002E-3</v>
      </c>
      <c r="I2388" s="139">
        <v>0.47925000000000001</v>
      </c>
      <c r="J2388" s="139">
        <v>0.35149000000000002</v>
      </c>
      <c r="K2388" s="140" t="s">
        <v>100</v>
      </c>
      <c r="L2388" s="139">
        <v>2.7</v>
      </c>
    </row>
    <row r="2389" spans="1:12" ht="13.5" hidden="1" customHeight="1">
      <c r="A2389" s="140" t="s">
        <v>99</v>
      </c>
      <c r="B2389" s="139">
        <v>0</v>
      </c>
      <c r="C2389" s="140" t="s">
        <v>18</v>
      </c>
      <c r="D2389" s="140" t="s">
        <v>19</v>
      </c>
      <c r="E2389" s="139">
        <v>-23.417000000000002</v>
      </c>
      <c r="F2389" s="139">
        <v>-0.32929999999999998</v>
      </c>
      <c r="G2389" s="139">
        <v>-0.39500000000000002</v>
      </c>
      <c r="H2389" s="139">
        <v>-3.5599999999999998E-3</v>
      </c>
      <c r="I2389" s="139">
        <v>-0.58713000000000004</v>
      </c>
      <c r="J2389" s="139">
        <v>-0.53764000000000001</v>
      </c>
      <c r="K2389" s="140" t="s">
        <v>100</v>
      </c>
      <c r="L2389" s="139">
        <v>0</v>
      </c>
    </row>
    <row r="2390" spans="1:12" ht="13.5" hidden="1" customHeight="1">
      <c r="A2390" s="140" t="s">
        <v>99</v>
      </c>
      <c r="B2390" s="139">
        <v>1.35</v>
      </c>
      <c r="C2390" s="140" t="s">
        <v>18</v>
      </c>
      <c r="D2390" s="140" t="s">
        <v>19</v>
      </c>
      <c r="E2390" s="139">
        <v>-23.417000000000002</v>
      </c>
      <c r="F2390" s="139">
        <v>-0.32929999999999998</v>
      </c>
      <c r="G2390" s="139">
        <v>-0.39500000000000002</v>
      </c>
      <c r="H2390" s="139">
        <v>-3.5599999999999998E-3</v>
      </c>
      <c r="I2390" s="139">
        <v>-5.3940000000000002E-2</v>
      </c>
      <c r="J2390" s="139">
        <v>-9.307E-2</v>
      </c>
      <c r="K2390" s="140" t="s">
        <v>100</v>
      </c>
      <c r="L2390" s="139">
        <v>1.35</v>
      </c>
    </row>
    <row r="2391" spans="1:12" ht="13.5" hidden="1" customHeight="1">
      <c r="A2391" s="140" t="s">
        <v>99</v>
      </c>
      <c r="B2391" s="139">
        <v>2.7</v>
      </c>
      <c r="C2391" s="140" t="s">
        <v>18</v>
      </c>
      <c r="D2391" s="140" t="s">
        <v>19</v>
      </c>
      <c r="E2391" s="139">
        <v>-23.417000000000002</v>
      </c>
      <c r="F2391" s="139">
        <v>-0.32929999999999998</v>
      </c>
      <c r="G2391" s="139">
        <v>-0.39500000000000002</v>
      </c>
      <c r="H2391" s="139">
        <v>-3.5599999999999998E-3</v>
      </c>
      <c r="I2391" s="139">
        <v>-0.73699999999999999</v>
      </c>
      <c r="J2391" s="139">
        <v>-0.86719999999999997</v>
      </c>
      <c r="K2391" s="140" t="s">
        <v>100</v>
      </c>
      <c r="L2391" s="139">
        <v>2.7</v>
      </c>
    </row>
    <row r="2392" spans="1:12" ht="13.5" hidden="1" customHeight="1">
      <c r="A2392" s="140" t="s">
        <v>101</v>
      </c>
      <c r="B2392" s="139">
        <v>0</v>
      </c>
      <c r="C2392" s="140" t="s">
        <v>18</v>
      </c>
      <c r="D2392" s="140" t="s">
        <v>19</v>
      </c>
      <c r="E2392" s="139">
        <v>-7.0224000000000002</v>
      </c>
      <c r="F2392" s="139">
        <v>0.60880000000000001</v>
      </c>
      <c r="G2392" s="139">
        <v>0.6673</v>
      </c>
      <c r="H2392" s="139">
        <v>1.9E-3</v>
      </c>
      <c r="I2392" s="139">
        <v>1.1965699999999999</v>
      </c>
      <c r="J2392" s="139">
        <v>1.0889899999999999</v>
      </c>
      <c r="K2392" s="140" t="s">
        <v>102</v>
      </c>
      <c r="L2392" s="139">
        <v>0</v>
      </c>
    </row>
    <row r="2393" spans="1:12" ht="13.5" hidden="1" customHeight="1">
      <c r="A2393" s="140" t="s">
        <v>101</v>
      </c>
      <c r="B2393" s="139">
        <v>1.8</v>
      </c>
      <c r="C2393" s="140" t="s">
        <v>18</v>
      </c>
      <c r="D2393" s="140" t="s">
        <v>19</v>
      </c>
      <c r="E2393" s="139">
        <v>-7.0224000000000002</v>
      </c>
      <c r="F2393" s="139">
        <v>0.60880000000000001</v>
      </c>
      <c r="G2393" s="139">
        <v>0.6673</v>
      </c>
      <c r="H2393" s="139">
        <v>1.9E-3</v>
      </c>
      <c r="I2393" s="139">
        <v>2.7609999999999999E-2</v>
      </c>
      <c r="J2393" s="139">
        <v>3.0999999999999999E-3</v>
      </c>
      <c r="K2393" s="140" t="s">
        <v>102</v>
      </c>
      <c r="L2393" s="139">
        <v>1.8</v>
      </c>
    </row>
    <row r="2394" spans="1:12" ht="13.5" hidden="1" customHeight="1">
      <c r="A2394" s="140" t="s">
        <v>101</v>
      </c>
      <c r="B2394" s="139">
        <v>3.6</v>
      </c>
      <c r="C2394" s="140" t="s">
        <v>18</v>
      </c>
      <c r="D2394" s="140" t="s">
        <v>19</v>
      </c>
      <c r="E2394" s="139">
        <v>-7.0224000000000002</v>
      </c>
      <c r="F2394" s="139">
        <v>0.60880000000000001</v>
      </c>
      <c r="G2394" s="139">
        <v>0.6673</v>
      </c>
      <c r="H2394" s="139">
        <v>1.9E-3</v>
      </c>
      <c r="I2394" s="139">
        <v>0.94398000000000004</v>
      </c>
      <c r="J2394" s="139">
        <v>0.50495000000000001</v>
      </c>
      <c r="K2394" s="140" t="s">
        <v>102</v>
      </c>
      <c r="L2394" s="139">
        <v>3.6</v>
      </c>
    </row>
    <row r="2395" spans="1:12" ht="13.5" hidden="1" customHeight="1">
      <c r="A2395" s="140" t="s">
        <v>101</v>
      </c>
      <c r="B2395" s="139">
        <v>0</v>
      </c>
      <c r="C2395" s="140" t="s">
        <v>18</v>
      </c>
      <c r="D2395" s="140" t="s">
        <v>19</v>
      </c>
      <c r="E2395" s="139">
        <v>-12.0174</v>
      </c>
      <c r="F2395" s="139">
        <v>-0.27879999999999999</v>
      </c>
      <c r="G2395" s="139">
        <v>-0.51300000000000001</v>
      </c>
      <c r="H2395" s="139">
        <v>-1.65E-3</v>
      </c>
      <c r="I2395" s="139">
        <v>-0.90290999999999999</v>
      </c>
      <c r="J2395" s="139">
        <v>-0.49886000000000003</v>
      </c>
      <c r="K2395" s="140" t="s">
        <v>102</v>
      </c>
      <c r="L2395" s="139">
        <v>0</v>
      </c>
    </row>
    <row r="2396" spans="1:12" ht="13.5" hidden="1" customHeight="1">
      <c r="A2396" s="140" t="s">
        <v>101</v>
      </c>
      <c r="B2396" s="139">
        <v>1.8</v>
      </c>
      <c r="C2396" s="140" t="s">
        <v>18</v>
      </c>
      <c r="D2396" s="140" t="s">
        <v>19</v>
      </c>
      <c r="E2396" s="139">
        <v>-12.0174</v>
      </c>
      <c r="F2396" s="139">
        <v>-0.27879999999999999</v>
      </c>
      <c r="G2396" s="139">
        <v>-0.51300000000000001</v>
      </c>
      <c r="H2396" s="139">
        <v>-1.65E-3</v>
      </c>
      <c r="I2396" s="139">
        <v>-1.5469999999999999E-2</v>
      </c>
      <c r="J2396" s="139">
        <v>-6.8100000000000001E-3</v>
      </c>
      <c r="K2396" s="140" t="s">
        <v>102</v>
      </c>
      <c r="L2396" s="139">
        <v>1.8</v>
      </c>
    </row>
    <row r="2397" spans="1:12" ht="13.5" hidden="1" customHeight="1">
      <c r="A2397" s="140" t="s">
        <v>101</v>
      </c>
      <c r="B2397" s="139">
        <v>3.6</v>
      </c>
      <c r="C2397" s="140" t="s">
        <v>18</v>
      </c>
      <c r="D2397" s="140" t="s">
        <v>19</v>
      </c>
      <c r="E2397" s="139">
        <v>-12.0174</v>
      </c>
      <c r="F2397" s="139">
        <v>-0.27879999999999999</v>
      </c>
      <c r="G2397" s="139">
        <v>-0.51300000000000001</v>
      </c>
      <c r="H2397" s="139">
        <v>-1.65E-3</v>
      </c>
      <c r="I2397" s="139">
        <v>-1.20587</v>
      </c>
      <c r="J2397" s="139">
        <v>-1.1026100000000001</v>
      </c>
      <c r="K2397" s="140" t="s">
        <v>102</v>
      </c>
      <c r="L2397" s="139">
        <v>3.6</v>
      </c>
    </row>
    <row r="2398" spans="1:12" ht="13.5" hidden="1" customHeight="1">
      <c r="A2398" s="140" t="s">
        <v>598</v>
      </c>
      <c r="B2398" s="139">
        <v>0</v>
      </c>
      <c r="C2398" s="140" t="s">
        <v>18</v>
      </c>
      <c r="D2398" s="140" t="s">
        <v>19</v>
      </c>
      <c r="E2398" s="139">
        <v>-0.83940000000000003</v>
      </c>
      <c r="F2398" s="139">
        <v>0.2248</v>
      </c>
      <c r="G2398" s="139">
        <v>0.2238</v>
      </c>
      <c r="H2398" s="139">
        <v>1.0499999999999999E-3</v>
      </c>
      <c r="I2398" s="139">
        <v>0.42353000000000002</v>
      </c>
      <c r="J2398" s="139">
        <v>0.45101000000000002</v>
      </c>
      <c r="K2398" s="140" t="s">
        <v>599</v>
      </c>
      <c r="L2398" s="139">
        <v>0</v>
      </c>
    </row>
    <row r="2399" spans="1:12" ht="13.5" hidden="1" customHeight="1">
      <c r="A2399" s="140" t="s">
        <v>598</v>
      </c>
      <c r="B2399" s="139">
        <v>1.8</v>
      </c>
      <c r="C2399" s="140" t="s">
        <v>18</v>
      </c>
      <c r="D2399" s="140" t="s">
        <v>19</v>
      </c>
      <c r="E2399" s="139">
        <v>-0.83940000000000003</v>
      </c>
      <c r="F2399" s="139">
        <v>0.2248</v>
      </c>
      <c r="G2399" s="139">
        <v>0.2238</v>
      </c>
      <c r="H2399" s="139">
        <v>1.0499999999999999E-3</v>
      </c>
      <c r="I2399" s="139">
        <v>2.8160000000000001E-2</v>
      </c>
      <c r="J2399" s="139">
        <v>6.6909999999999997E-2</v>
      </c>
      <c r="K2399" s="140" t="s">
        <v>599</v>
      </c>
      <c r="L2399" s="139">
        <v>1.8</v>
      </c>
    </row>
    <row r="2400" spans="1:12" ht="13.5" hidden="1" customHeight="1">
      <c r="A2400" s="140" t="s">
        <v>598</v>
      </c>
      <c r="B2400" s="139">
        <v>3.6</v>
      </c>
      <c r="C2400" s="140" t="s">
        <v>18</v>
      </c>
      <c r="D2400" s="140" t="s">
        <v>19</v>
      </c>
      <c r="E2400" s="139">
        <v>-0.83940000000000003</v>
      </c>
      <c r="F2400" s="139">
        <v>0.2248</v>
      </c>
      <c r="G2400" s="139">
        <v>0.2238</v>
      </c>
      <c r="H2400" s="139">
        <v>1.0499999999999999E-3</v>
      </c>
      <c r="I2400" s="139">
        <v>0.30764999999999998</v>
      </c>
      <c r="J2400" s="139">
        <v>0.2064</v>
      </c>
      <c r="K2400" s="140" t="s">
        <v>599</v>
      </c>
      <c r="L2400" s="139">
        <v>3.6</v>
      </c>
    </row>
    <row r="2401" spans="1:12" ht="13.5" hidden="1" customHeight="1">
      <c r="A2401" s="140" t="s">
        <v>598</v>
      </c>
      <c r="B2401" s="139">
        <v>0</v>
      </c>
      <c r="C2401" s="140" t="s">
        <v>18</v>
      </c>
      <c r="D2401" s="140" t="s">
        <v>19</v>
      </c>
      <c r="E2401" s="139">
        <v>-1.1883999999999999</v>
      </c>
      <c r="F2401" s="139">
        <v>-7.7499999999999999E-2</v>
      </c>
      <c r="G2401" s="139">
        <v>-0.16009999999999999</v>
      </c>
      <c r="H2401" s="139">
        <v>-8.8999999999999995E-4</v>
      </c>
      <c r="I2401" s="139">
        <v>-0.26873000000000002</v>
      </c>
      <c r="J2401" s="139">
        <v>-7.2580000000000006E-2</v>
      </c>
      <c r="K2401" s="140" t="s">
        <v>599</v>
      </c>
      <c r="L2401" s="139">
        <v>0</v>
      </c>
    </row>
    <row r="2402" spans="1:12" ht="13.5" hidden="1" customHeight="1">
      <c r="A2402" s="140" t="s">
        <v>598</v>
      </c>
      <c r="B2402" s="139">
        <v>1.8</v>
      </c>
      <c r="C2402" s="140" t="s">
        <v>18</v>
      </c>
      <c r="D2402" s="140" t="s">
        <v>19</v>
      </c>
      <c r="E2402" s="139">
        <v>-1.1883999999999999</v>
      </c>
      <c r="F2402" s="139">
        <v>-7.7499999999999999E-2</v>
      </c>
      <c r="G2402" s="139">
        <v>-0.16009999999999999</v>
      </c>
      <c r="H2402" s="139">
        <v>-8.8999999999999995E-4</v>
      </c>
      <c r="I2402" s="139">
        <v>1.149E-2</v>
      </c>
      <c r="J2402" s="139">
        <v>4.6370000000000001E-2</v>
      </c>
      <c r="K2402" s="140" t="s">
        <v>599</v>
      </c>
      <c r="L2402" s="139">
        <v>1.8</v>
      </c>
    </row>
    <row r="2403" spans="1:12" ht="13.5" hidden="1" customHeight="1">
      <c r="A2403" s="140" t="s">
        <v>598</v>
      </c>
      <c r="B2403" s="139">
        <v>3.6</v>
      </c>
      <c r="C2403" s="140" t="s">
        <v>18</v>
      </c>
      <c r="D2403" s="140" t="s">
        <v>19</v>
      </c>
      <c r="E2403" s="139">
        <v>-1.1883999999999999</v>
      </c>
      <c r="F2403" s="139">
        <v>-7.7499999999999999E-2</v>
      </c>
      <c r="G2403" s="139">
        <v>-0.16009999999999999</v>
      </c>
      <c r="H2403" s="139">
        <v>-8.8999999999999995E-4</v>
      </c>
      <c r="I2403" s="139">
        <v>-0.38230999999999998</v>
      </c>
      <c r="J2403" s="139">
        <v>-0.35826999999999998</v>
      </c>
      <c r="K2403" s="140" t="s">
        <v>599</v>
      </c>
      <c r="L2403" s="139">
        <v>3.6</v>
      </c>
    </row>
    <row r="2404" spans="1:12" ht="13.5" hidden="1" customHeight="1">
      <c r="A2404" s="140" t="s">
        <v>103</v>
      </c>
      <c r="B2404" s="139">
        <v>0</v>
      </c>
      <c r="C2404" s="140" t="s">
        <v>18</v>
      </c>
      <c r="D2404" s="140" t="s">
        <v>19</v>
      </c>
      <c r="E2404" s="139">
        <v>-13.8437</v>
      </c>
      <c r="F2404" s="139">
        <v>0.3276</v>
      </c>
      <c r="G2404" s="139">
        <v>0.56320000000000003</v>
      </c>
      <c r="H2404" s="139">
        <v>3.5000000000000001E-3</v>
      </c>
      <c r="I2404" s="139">
        <v>0.78493999999999997</v>
      </c>
      <c r="J2404" s="139">
        <v>0.53629000000000004</v>
      </c>
      <c r="K2404" s="140" t="s">
        <v>104</v>
      </c>
      <c r="L2404" s="139">
        <v>0</v>
      </c>
    </row>
    <row r="2405" spans="1:12" ht="13.5" hidden="1" customHeight="1">
      <c r="A2405" s="140" t="s">
        <v>103</v>
      </c>
      <c r="B2405" s="139">
        <v>1.35</v>
      </c>
      <c r="C2405" s="140" t="s">
        <v>18</v>
      </c>
      <c r="D2405" s="140" t="s">
        <v>19</v>
      </c>
      <c r="E2405" s="139">
        <v>-13.8437</v>
      </c>
      <c r="F2405" s="139">
        <v>0.3276</v>
      </c>
      <c r="G2405" s="139">
        <v>0.56320000000000003</v>
      </c>
      <c r="H2405" s="139">
        <v>3.5000000000000001E-3</v>
      </c>
      <c r="I2405" s="139">
        <v>2.5440000000000001E-2</v>
      </c>
      <c r="J2405" s="139">
        <v>9.4049999999999995E-2</v>
      </c>
      <c r="K2405" s="140" t="s">
        <v>104</v>
      </c>
      <c r="L2405" s="139">
        <v>1.35</v>
      </c>
    </row>
    <row r="2406" spans="1:12" ht="13.5" hidden="1" customHeight="1">
      <c r="A2406" s="140" t="s">
        <v>103</v>
      </c>
      <c r="B2406" s="139">
        <v>2.7</v>
      </c>
      <c r="C2406" s="140" t="s">
        <v>18</v>
      </c>
      <c r="D2406" s="140" t="s">
        <v>19</v>
      </c>
      <c r="E2406" s="139">
        <v>-13.8437</v>
      </c>
      <c r="F2406" s="139">
        <v>0.3276</v>
      </c>
      <c r="G2406" s="139">
        <v>0.56320000000000003</v>
      </c>
      <c r="H2406" s="139">
        <v>3.5000000000000001E-3</v>
      </c>
      <c r="I2406" s="139">
        <v>0.48079</v>
      </c>
      <c r="J2406" s="139">
        <v>0.87050000000000005</v>
      </c>
      <c r="K2406" s="140" t="s">
        <v>104</v>
      </c>
      <c r="L2406" s="139">
        <v>2.7</v>
      </c>
    </row>
    <row r="2407" spans="1:12" ht="13.5" hidden="1" customHeight="1">
      <c r="A2407" s="140" t="s">
        <v>103</v>
      </c>
      <c r="B2407" s="139">
        <v>0</v>
      </c>
      <c r="C2407" s="140" t="s">
        <v>18</v>
      </c>
      <c r="D2407" s="140" t="s">
        <v>19</v>
      </c>
      <c r="E2407" s="139">
        <v>-23.504899999999999</v>
      </c>
      <c r="F2407" s="139">
        <v>-0.61650000000000005</v>
      </c>
      <c r="G2407" s="139">
        <v>-0.39589999999999997</v>
      </c>
      <c r="H2407" s="139">
        <v>-3.2499999999999999E-3</v>
      </c>
      <c r="I2407" s="139">
        <v>-0.58804000000000001</v>
      </c>
      <c r="J2407" s="139">
        <v>-0.79413999999999996</v>
      </c>
      <c r="K2407" s="140" t="s">
        <v>104</v>
      </c>
      <c r="L2407" s="139">
        <v>0</v>
      </c>
    </row>
    <row r="2408" spans="1:12" ht="13.5" hidden="1" customHeight="1">
      <c r="A2408" s="140" t="s">
        <v>103</v>
      </c>
      <c r="B2408" s="139">
        <v>1.35</v>
      </c>
      <c r="C2408" s="140" t="s">
        <v>18</v>
      </c>
      <c r="D2408" s="140" t="s">
        <v>19</v>
      </c>
      <c r="E2408" s="139">
        <v>-23.504899999999999</v>
      </c>
      <c r="F2408" s="139">
        <v>-0.61650000000000005</v>
      </c>
      <c r="G2408" s="139">
        <v>-0.39589999999999997</v>
      </c>
      <c r="H2408" s="139">
        <v>-3.2499999999999999E-3</v>
      </c>
      <c r="I2408" s="139">
        <v>-5.3629999999999997E-2</v>
      </c>
      <c r="J2408" s="139">
        <v>3.8179999999999999E-2</v>
      </c>
      <c r="K2408" s="140" t="s">
        <v>104</v>
      </c>
      <c r="L2408" s="139">
        <v>1.35</v>
      </c>
    </row>
    <row r="2409" spans="1:12" ht="13.5" hidden="1" customHeight="1">
      <c r="A2409" s="140" t="s">
        <v>103</v>
      </c>
      <c r="B2409" s="139">
        <v>2.7</v>
      </c>
      <c r="C2409" s="140" t="s">
        <v>18</v>
      </c>
      <c r="D2409" s="140" t="s">
        <v>19</v>
      </c>
      <c r="E2409" s="139">
        <v>-23.504899999999999</v>
      </c>
      <c r="F2409" s="139">
        <v>-0.61650000000000005</v>
      </c>
      <c r="G2409" s="139">
        <v>-0.39589999999999997</v>
      </c>
      <c r="H2409" s="139">
        <v>-3.2499999999999999E-3</v>
      </c>
      <c r="I2409" s="139">
        <v>-0.73572000000000004</v>
      </c>
      <c r="J2409" s="139">
        <v>-0.34819</v>
      </c>
      <c r="K2409" s="140" t="s">
        <v>104</v>
      </c>
      <c r="L2409" s="139">
        <v>2.7</v>
      </c>
    </row>
    <row r="2410" spans="1:12" ht="13.5" hidden="1" customHeight="1">
      <c r="A2410" s="140" t="s">
        <v>105</v>
      </c>
      <c r="B2410" s="139">
        <v>0</v>
      </c>
      <c r="C2410" s="140" t="s">
        <v>18</v>
      </c>
      <c r="D2410" s="140" t="s">
        <v>19</v>
      </c>
      <c r="E2410" s="139">
        <v>-7.1013999999999999</v>
      </c>
      <c r="F2410" s="139">
        <v>0.27650000000000002</v>
      </c>
      <c r="G2410" s="139">
        <v>0.66649999999999998</v>
      </c>
      <c r="H2410" s="139">
        <v>1.5900000000000001E-3</v>
      </c>
      <c r="I2410" s="139">
        <v>1.19503</v>
      </c>
      <c r="J2410" s="139">
        <v>0.49514999999999998</v>
      </c>
      <c r="K2410" s="140" t="s">
        <v>106</v>
      </c>
      <c r="L2410" s="139">
        <v>0</v>
      </c>
    </row>
    <row r="2411" spans="1:12" ht="13.5" hidden="1" customHeight="1">
      <c r="A2411" s="140" t="s">
        <v>105</v>
      </c>
      <c r="B2411" s="139">
        <v>1.8</v>
      </c>
      <c r="C2411" s="140" t="s">
        <v>18</v>
      </c>
      <c r="D2411" s="140" t="s">
        <v>19</v>
      </c>
      <c r="E2411" s="139">
        <v>-7.1013999999999999</v>
      </c>
      <c r="F2411" s="139">
        <v>0.27650000000000002</v>
      </c>
      <c r="G2411" s="139">
        <v>0.66649999999999998</v>
      </c>
      <c r="H2411" s="139">
        <v>1.5900000000000001E-3</v>
      </c>
      <c r="I2411" s="139">
        <v>2.7539999999999999E-2</v>
      </c>
      <c r="J2411" s="139">
        <v>7.2399999999999999E-3</v>
      </c>
      <c r="K2411" s="140" t="s">
        <v>106</v>
      </c>
      <c r="L2411" s="139">
        <v>1.8</v>
      </c>
    </row>
    <row r="2412" spans="1:12" ht="13.5" hidden="1" customHeight="1">
      <c r="A2412" s="140" t="s">
        <v>105</v>
      </c>
      <c r="B2412" s="139">
        <v>3.6</v>
      </c>
      <c r="C2412" s="140" t="s">
        <v>18</v>
      </c>
      <c r="D2412" s="140" t="s">
        <v>19</v>
      </c>
      <c r="E2412" s="139">
        <v>-7.1013999999999999</v>
      </c>
      <c r="F2412" s="139">
        <v>0.27650000000000002</v>
      </c>
      <c r="G2412" s="139">
        <v>0.66649999999999998</v>
      </c>
      <c r="H2412" s="139">
        <v>1.5900000000000001E-3</v>
      </c>
      <c r="I2412" s="139">
        <v>0.94542999999999999</v>
      </c>
      <c r="J2412" s="139">
        <v>1.1071899999999999</v>
      </c>
      <c r="K2412" s="140" t="s">
        <v>106</v>
      </c>
      <c r="L2412" s="139">
        <v>3.6</v>
      </c>
    </row>
    <row r="2413" spans="1:12" ht="13.5" hidden="1" customHeight="1">
      <c r="A2413" s="140" t="s">
        <v>105</v>
      </c>
      <c r="B2413" s="139">
        <v>0</v>
      </c>
      <c r="C2413" s="140" t="s">
        <v>18</v>
      </c>
      <c r="D2413" s="140" t="s">
        <v>19</v>
      </c>
      <c r="E2413" s="139">
        <v>-12.064299999999999</v>
      </c>
      <c r="F2413" s="139">
        <v>-0.61109999999999998</v>
      </c>
      <c r="G2413" s="139">
        <v>-0.51390000000000002</v>
      </c>
      <c r="H2413" s="139">
        <v>-1.9300000000000001E-3</v>
      </c>
      <c r="I2413" s="139">
        <v>-0.90449999999999997</v>
      </c>
      <c r="J2413" s="139">
        <v>-1.0927</v>
      </c>
      <c r="K2413" s="140" t="s">
        <v>106</v>
      </c>
      <c r="L2413" s="139">
        <v>0</v>
      </c>
    </row>
    <row r="2414" spans="1:12" ht="13.5" hidden="1" customHeight="1">
      <c r="A2414" s="140" t="s">
        <v>105</v>
      </c>
      <c r="B2414" s="139">
        <v>1.8</v>
      </c>
      <c r="C2414" s="140" t="s">
        <v>18</v>
      </c>
      <c r="D2414" s="140" t="s">
        <v>19</v>
      </c>
      <c r="E2414" s="139">
        <v>-12.064299999999999</v>
      </c>
      <c r="F2414" s="139">
        <v>-0.61109999999999998</v>
      </c>
      <c r="G2414" s="139">
        <v>-0.51390000000000002</v>
      </c>
      <c r="H2414" s="139">
        <v>-1.9300000000000001E-3</v>
      </c>
      <c r="I2414" s="139">
        <v>-1.554E-2</v>
      </c>
      <c r="J2414" s="139">
        <v>-3.0100000000000001E-3</v>
      </c>
      <c r="K2414" s="140" t="s">
        <v>106</v>
      </c>
      <c r="L2414" s="139">
        <v>1.8</v>
      </c>
    </row>
    <row r="2415" spans="1:12" ht="13.5" hidden="1" customHeight="1">
      <c r="A2415" s="140" t="s">
        <v>105</v>
      </c>
      <c r="B2415" s="139">
        <v>3.6</v>
      </c>
      <c r="C2415" s="140" t="s">
        <v>18</v>
      </c>
      <c r="D2415" s="140" t="s">
        <v>19</v>
      </c>
      <c r="E2415" s="139">
        <v>-12.064299999999999</v>
      </c>
      <c r="F2415" s="139">
        <v>-0.61109999999999998</v>
      </c>
      <c r="G2415" s="139">
        <v>-0.51390000000000002</v>
      </c>
      <c r="H2415" s="139">
        <v>-1.9300000000000001E-3</v>
      </c>
      <c r="I2415" s="139">
        <v>-1.2044699999999999</v>
      </c>
      <c r="J2415" s="139">
        <v>-0.50036999999999998</v>
      </c>
      <c r="K2415" s="140" t="s">
        <v>106</v>
      </c>
      <c r="L2415" s="139">
        <v>3.6</v>
      </c>
    </row>
    <row r="2416" spans="1:12" ht="13.5" hidden="1" customHeight="1">
      <c r="A2416" s="140" t="s">
        <v>600</v>
      </c>
      <c r="B2416" s="139">
        <v>0</v>
      </c>
      <c r="C2416" s="140" t="s">
        <v>18</v>
      </c>
      <c r="D2416" s="140" t="s">
        <v>19</v>
      </c>
      <c r="E2416" s="139">
        <v>-0.8649</v>
      </c>
      <c r="F2416" s="139">
        <v>7.3200000000000001E-2</v>
      </c>
      <c r="G2416" s="139">
        <v>0.22420000000000001</v>
      </c>
      <c r="H2416" s="139">
        <v>1.5299999999999999E-3</v>
      </c>
      <c r="I2416" s="139">
        <v>0.42373</v>
      </c>
      <c r="J2416" s="139">
        <v>6.4869999999999997E-2</v>
      </c>
      <c r="K2416" s="140" t="s">
        <v>601</v>
      </c>
      <c r="L2416" s="139">
        <v>0</v>
      </c>
    </row>
    <row r="2417" spans="1:12" ht="13.5" hidden="1" customHeight="1">
      <c r="A2417" s="140" t="s">
        <v>600</v>
      </c>
      <c r="B2417" s="139">
        <v>1.8</v>
      </c>
      <c r="C2417" s="140" t="s">
        <v>18</v>
      </c>
      <c r="D2417" s="140" t="s">
        <v>19</v>
      </c>
      <c r="E2417" s="139">
        <v>-0.8649</v>
      </c>
      <c r="F2417" s="139">
        <v>7.3200000000000001E-2</v>
      </c>
      <c r="G2417" s="139">
        <v>0.22420000000000001</v>
      </c>
      <c r="H2417" s="139">
        <v>1.5299999999999999E-3</v>
      </c>
      <c r="I2417" s="139">
        <v>2.7730000000000001E-2</v>
      </c>
      <c r="J2417" s="139">
        <v>-4.6370000000000001E-2</v>
      </c>
      <c r="K2417" s="140" t="s">
        <v>601</v>
      </c>
      <c r="L2417" s="139">
        <v>1.8</v>
      </c>
    </row>
    <row r="2418" spans="1:12" ht="13.5" hidden="1" customHeight="1">
      <c r="A2418" s="140" t="s">
        <v>600</v>
      </c>
      <c r="B2418" s="139">
        <v>3.6</v>
      </c>
      <c r="C2418" s="140" t="s">
        <v>18</v>
      </c>
      <c r="D2418" s="140" t="s">
        <v>19</v>
      </c>
      <c r="E2418" s="139">
        <v>-0.8649</v>
      </c>
      <c r="F2418" s="139">
        <v>7.3200000000000001E-2</v>
      </c>
      <c r="G2418" s="139">
        <v>0.22420000000000001</v>
      </c>
      <c r="H2418" s="139">
        <v>1.5299999999999999E-3</v>
      </c>
      <c r="I2418" s="139">
        <v>0.30357000000000001</v>
      </c>
      <c r="J2418" s="139">
        <v>0.36596000000000001</v>
      </c>
      <c r="K2418" s="140" t="s">
        <v>601</v>
      </c>
      <c r="L2418" s="139">
        <v>3.6</v>
      </c>
    </row>
    <row r="2419" spans="1:12" ht="13.5" hidden="1" customHeight="1">
      <c r="A2419" s="140" t="s">
        <v>600</v>
      </c>
      <c r="B2419" s="139">
        <v>0</v>
      </c>
      <c r="C2419" s="140" t="s">
        <v>18</v>
      </c>
      <c r="D2419" s="140" t="s">
        <v>19</v>
      </c>
      <c r="E2419" s="139">
        <v>-1.2137</v>
      </c>
      <c r="F2419" s="139">
        <v>-0.2291</v>
      </c>
      <c r="G2419" s="139">
        <v>-0.15809999999999999</v>
      </c>
      <c r="H2419" s="139">
        <v>-6.8000000000000005E-4</v>
      </c>
      <c r="I2419" s="139">
        <v>-0.26554</v>
      </c>
      <c r="J2419" s="139">
        <v>-0.4587</v>
      </c>
      <c r="K2419" s="140" t="s">
        <v>601</v>
      </c>
      <c r="L2419" s="139">
        <v>0</v>
      </c>
    </row>
    <row r="2420" spans="1:12" ht="13.5" hidden="1" customHeight="1">
      <c r="A2420" s="140" t="s">
        <v>600</v>
      </c>
      <c r="B2420" s="139">
        <v>1.8</v>
      </c>
      <c r="C2420" s="140" t="s">
        <v>18</v>
      </c>
      <c r="D2420" s="140" t="s">
        <v>19</v>
      </c>
      <c r="E2420" s="139">
        <v>-1.2137</v>
      </c>
      <c r="F2420" s="139">
        <v>-0.2291</v>
      </c>
      <c r="G2420" s="139">
        <v>-0.15809999999999999</v>
      </c>
      <c r="H2420" s="139">
        <v>-6.8000000000000005E-4</v>
      </c>
      <c r="I2420" s="139">
        <v>1.106E-2</v>
      </c>
      <c r="J2420" s="139">
        <v>-6.6900000000000001E-2</v>
      </c>
      <c r="K2420" s="140" t="s">
        <v>601</v>
      </c>
      <c r="L2420" s="139">
        <v>1.8</v>
      </c>
    </row>
    <row r="2421" spans="1:12" ht="13.5" hidden="1" customHeight="1">
      <c r="A2421" s="140" t="s">
        <v>600</v>
      </c>
      <c r="B2421" s="139">
        <v>3.6</v>
      </c>
      <c r="C2421" s="140" t="s">
        <v>18</v>
      </c>
      <c r="D2421" s="140" t="s">
        <v>19</v>
      </c>
      <c r="E2421" s="139">
        <v>-1.2137</v>
      </c>
      <c r="F2421" s="139">
        <v>-0.2291</v>
      </c>
      <c r="G2421" s="139">
        <v>-0.15809999999999999</v>
      </c>
      <c r="H2421" s="139">
        <v>-6.8000000000000005E-4</v>
      </c>
      <c r="I2421" s="139">
        <v>-0.38336999999999999</v>
      </c>
      <c r="J2421" s="139">
        <v>-0.19868</v>
      </c>
      <c r="K2421" s="140" t="s">
        <v>601</v>
      </c>
      <c r="L2421" s="139">
        <v>3.6</v>
      </c>
    </row>
    <row r="2422" spans="1:12" ht="13.5" hidden="1" customHeight="1">
      <c r="A2422" s="140" t="s">
        <v>107</v>
      </c>
      <c r="B2422" s="139">
        <v>0</v>
      </c>
      <c r="C2422" s="140" t="s">
        <v>18</v>
      </c>
      <c r="D2422" s="140" t="s">
        <v>19</v>
      </c>
      <c r="E2422" s="139">
        <v>-13.8043</v>
      </c>
      <c r="F2422" s="139">
        <v>0.58760000000000001</v>
      </c>
      <c r="G2422" s="139">
        <v>0.64349999999999996</v>
      </c>
      <c r="H2422" s="139">
        <v>3.32E-3</v>
      </c>
      <c r="I2422" s="139">
        <v>0.86116000000000004</v>
      </c>
      <c r="J2422" s="139">
        <v>0.76819999999999999</v>
      </c>
      <c r="K2422" s="140" t="s">
        <v>108</v>
      </c>
      <c r="L2422" s="139">
        <v>0</v>
      </c>
    </row>
    <row r="2423" spans="1:12" ht="13.5" hidden="1" customHeight="1">
      <c r="A2423" s="140" t="s">
        <v>107</v>
      </c>
      <c r="B2423" s="139">
        <v>1.35</v>
      </c>
      <c r="C2423" s="140" t="s">
        <v>18</v>
      </c>
      <c r="D2423" s="140" t="s">
        <v>19</v>
      </c>
      <c r="E2423" s="139">
        <v>-13.8043</v>
      </c>
      <c r="F2423" s="139">
        <v>0.58760000000000001</v>
      </c>
      <c r="G2423" s="139">
        <v>0.64349999999999996</v>
      </c>
      <c r="H2423" s="139">
        <v>3.32E-3</v>
      </c>
      <c r="I2423" s="139">
        <v>-7.5900000000000004E-3</v>
      </c>
      <c r="J2423" s="139">
        <v>-2.3460000000000002E-2</v>
      </c>
      <c r="K2423" s="140" t="s">
        <v>108</v>
      </c>
      <c r="L2423" s="139">
        <v>1.35</v>
      </c>
    </row>
    <row r="2424" spans="1:12" ht="13.5" hidden="1" customHeight="1">
      <c r="A2424" s="140" t="s">
        <v>107</v>
      </c>
      <c r="B2424" s="139">
        <v>2.7</v>
      </c>
      <c r="C2424" s="140" t="s">
        <v>18</v>
      </c>
      <c r="D2424" s="140" t="s">
        <v>19</v>
      </c>
      <c r="E2424" s="139">
        <v>-13.8043</v>
      </c>
      <c r="F2424" s="139">
        <v>0.58760000000000001</v>
      </c>
      <c r="G2424" s="139">
        <v>0.64349999999999996</v>
      </c>
      <c r="H2424" s="139">
        <v>3.32E-3</v>
      </c>
      <c r="I2424" s="139">
        <v>0.53920000000000001</v>
      </c>
      <c r="J2424" s="139">
        <v>0.41639999999999999</v>
      </c>
      <c r="K2424" s="140" t="s">
        <v>108</v>
      </c>
      <c r="L2424" s="139">
        <v>2.7</v>
      </c>
    </row>
    <row r="2425" spans="1:12" ht="13.5" hidden="1" customHeight="1">
      <c r="A2425" s="140" t="s">
        <v>107</v>
      </c>
      <c r="B2425" s="139">
        <v>0</v>
      </c>
      <c r="C2425" s="140" t="s">
        <v>18</v>
      </c>
      <c r="D2425" s="140" t="s">
        <v>19</v>
      </c>
      <c r="E2425" s="139">
        <v>-23.782800000000002</v>
      </c>
      <c r="F2425" s="139">
        <v>-0.36520000000000002</v>
      </c>
      <c r="G2425" s="139">
        <v>-0.43120000000000003</v>
      </c>
      <c r="H2425" s="139">
        <v>-3.7499999999999999E-3</v>
      </c>
      <c r="I2425" s="139">
        <v>-0.62504000000000004</v>
      </c>
      <c r="J2425" s="139">
        <v>-0.56966000000000006</v>
      </c>
      <c r="K2425" s="140" t="s">
        <v>108</v>
      </c>
      <c r="L2425" s="139">
        <v>0</v>
      </c>
    </row>
    <row r="2426" spans="1:12" ht="13.5" hidden="1" customHeight="1">
      <c r="A2426" s="140" t="s">
        <v>107</v>
      </c>
      <c r="B2426" s="139">
        <v>1.35</v>
      </c>
      <c r="C2426" s="140" t="s">
        <v>18</v>
      </c>
      <c r="D2426" s="140" t="s">
        <v>19</v>
      </c>
      <c r="E2426" s="139">
        <v>-23.782800000000002</v>
      </c>
      <c r="F2426" s="139">
        <v>-0.36520000000000002</v>
      </c>
      <c r="G2426" s="139">
        <v>-0.43120000000000003</v>
      </c>
      <c r="H2426" s="139">
        <v>-3.7499999999999999E-3</v>
      </c>
      <c r="I2426" s="139">
        <v>-4.292E-2</v>
      </c>
      <c r="J2426" s="139">
        <v>-7.6630000000000004E-2</v>
      </c>
      <c r="K2426" s="140" t="s">
        <v>108</v>
      </c>
      <c r="L2426" s="139">
        <v>1.35</v>
      </c>
    </row>
    <row r="2427" spans="1:12" ht="13.5" hidden="1" customHeight="1">
      <c r="A2427" s="140" t="s">
        <v>107</v>
      </c>
      <c r="B2427" s="139">
        <v>2.7</v>
      </c>
      <c r="C2427" s="140" t="s">
        <v>18</v>
      </c>
      <c r="D2427" s="140" t="s">
        <v>19</v>
      </c>
      <c r="E2427" s="139">
        <v>-23.782800000000002</v>
      </c>
      <c r="F2427" s="139">
        <v>-0.36520000000000002</v>
      </c>
      <c r="G2427" s="139">
        <v>-0.43120000000000003</v>
      </c>
      <c r="H2427" s="139">
        <v>-3.7499999999999999E-3</v>
      </c>
      <c r="I2427" s="139">
        <v>-0.87634999999999996</v>
      </c>
      <c r="J2427" s="139">
        <v>-0.81830999999999998</v>
      </c>
      <c r="K2427" s="140" t="s">
        <v>108</v>
      </c>
      <c r="L2427" s="139">
        <v>2.7</v>
      </c>
    </row>
    <row r="2428" spans="1:12" ht="13.5" hidden="1" customHeight="1">
      <c r="A2428" s="140" t="s">
        <v>109</v>
      </c>
      <c r="B2428" s="139">
        <v>0</v>
      </c>
      <c r="C2428" s="140" t="s">
        <v>18</v>
      </c>
      <c r="D2428" s="140" t="s">
        <v>19</v>
      </c>
      <c r="E2428" s="139">
        <v>-6.9659000000000004</v>
      </c>
      <c r="F2428" s="139">
        <v>0.57850000000000001</v>
      </c>
      <c r="G2428" s="139">
        <v>0.71550000000000002</v>
      </c>
      <c r="H2428" s="139">
        <v>2.2000000000000001E-3</v>
      </c>
      <c r="I2428" s="139">
        <v>1.2861800000000001</v>
      </c>
      <c r="J2428" s="139">
        <v>1.03468</v>
      </c>
      <c r="K2428" s="140" t="s">
        <v>110</v>
      </c>
      <c r="L2428" s="139">
        <v>0</v>
      </c>
    </row>
    <row r="2429" spans="1:12" ht="13.5" hidden="1" customHeight="1">
      <c r="A2429" s="140" t="s">
        <v>109</v>
      </c>
      <c r="B2429" s="139">
        <v>1.8</v>
      </c>
      <c r="C2429" s="140" t="s">
        <v>18</v>
      </c>
      <c r="D2429" s="140" t="s">
        <v>19</v>
      </c>
      <c r="E2429" s="139">
        <v>-6.9659000000000004</v>
      </c>
      <c r="F2429" s="139">
        <v>0.57850000000000001</v>
      </c>
      <c r="G2429" s="139">
        <v>0.71550000000000002</v>
      </c>
      <c r="H2429" s="139">
        <v>2.2000000000000001E-3</v>
      </c>
      <c r="I2429" s="139">
        <v>4.4999999999999999E-4</v>
      </c>
      <c r="J2429" s="139">
        <v>5.62E-3</v>
      </c>
      <c r="K2429" s="140" t="s">
        <v>110</v>
      </c>
      <c r="L2429" s="139">
        <v>1.8</v>
      </c>
    </row>
    <row r="2430" spans="1:12" ht="13.5" hidden="1" customHeight="1">
      <c r="A2430" s="140" t="s">
        <v>109</v>
      </c>
      <c r="B2430" s="139">
        <v>3.6</v>
      </c>
      <c r="C2430" s="140" t="s">
        <v>18</v>
      </c>
      <c r="D2430" s="140" t="s">
        <v>19</v>
      </c>
      <c r="E2430" s="139">
        <v>-6.9659000000000004</v>
      </c>
      <c r="F2430" s="139">
        <v>0.57850000000000001</v>
      </c>
      <c r="G2430" s="139">
        <v>0.71550000000000002</v>
      </c>
      <c r="H2430" s="139">
        <v>2.2000000000000001E-3</v>
      </c>
      <c r="I2430" s="139">
        <v>0.90325999999999995</v>
      </c>
      <c r="J2430" s="139">
        <v>0.57687999999999995</v>
      </c>
      <c r="K2430" s="140" t="s">
        <v>110</v>
      </c>
      <c r="L2430" s="139">
        <v>3.6</v>
      </c>
    </row>
    <row r="2431" spans="1:12" ht="13.5" hidden="1" customHeight="1">
      <c r="A2431" s="140" t="s">
        <v>109</v>
      </c>
      <c r="B2431" s="139">
        <v>0</v>
      </c>
      <c r="C2431" s="140" t="s">
        <v>18</v>
      </c>
      <c r="D2431" s="140" t="s">
        <v>19</v>
      </c>
      <c r="E2431" s="139">
        <v>-12.134399999999999</v>
      </c>
      <c r="F2431" s="139">
        <v>-0.31909999999999999</v>
      </c>
      <c r="G2431" s="139">
        <v>-0.502</v>
      </c>
      <c r="H2431" s="139">
        <v>-1.7799999999999999E-3</v>
      </c>
      <c r="I2431" s="139">
        <v>-0.90388000000000002</v>
      </c>
      <c r="J2431" s="139">
        <v>-0.57194</v>
      </c>
      <c r="K2431" s="140" t="s">
        <v>110</v>
      </c>
      <c r="L2431" s="139">
        <v>0</v>
      </c>
    </row>
    <row r="2432" spans="1:12" ht="13.5" hidden="1" customHeight="1">
      <c r="A2432" s="140" t="s">
        <v>109</v>
      </c>
      <c r="B2432" s="139">
        <v>1.8</v>
      </c>
      <c r="C2432" s="140" t="s">
        <v>18</v>
      </c>
      <c r="D2432" s="140" t="s">
        <v>19</v>
      </c>
      <c r="E2432" s="139">
        <v>-12.134399999999999</v>
      </c>
      <c r="F2432" s="139">
        <v>-0.31909999999999999</v>
      </c>
      <c r="G2432" s="139">
        <v>-0.502</v>
      </c>
      <c r="H2432" s="139">
        <v>-1.7799999999999999E-3</v>
      </c>
      <c r="I2432" s="139">
        <v>-3.4299999999999999E-3</v>
      </c>
      <c r="J2432" s="139">
        <v>-6.62E-3</v>
      </c>
      <c r="K2432" s="140" t="s">
        <v>110</v>
      </c>
      <c r="L2432" s="139">
        <v>1.8</v>
      </c>
    </row>
    <row r="2433" spans="1:12" ht="13.5" hidden="1" customHeight="1">
      <c r="A2433" s="140" t="s">
        <v>109</v>
      </c>
      <c r="B2433" s="139">
        <v>3.6</v>
      </c>
      <c r="C2433" s="140" t="s">
        <v>18</v>
      </c>
      <c r="D2433" s="140" t="s">
        <v>19</v>
      </c>
      <c r="E2433" s="139">
        <v>-12.134399999999999</v>
      </c>
      <c r="F2433" s="139">
        <v>-0.31909999999999999</v>
      </c>
      <c r="G2433" s="139">
        <v>-0.502</v>
      </c>
      <c r="H2433" s="139">
        <v>-1.7799999999999999E-3</v>
      </c>
      <c r="I2433" s="139">
        <v>-1.28975</v>
      </c>
      <c r="J2433" s="139">
        <v>-1.04793</v>
      </c>
      <c r="K2433" s="140" t="s">
        <v>110</v>
      </c>
      <c r="L2433" s="139">
        <v>3.6</v>
      </c>
    </row>
    <row r="2434" spans="1:12" ht="13.5" hidden="1" customHeight="1">
      <c r="A2434" s="140" t="s">
        <v>602</v>
      </c>
      <c r="B2434" s="139">
        <v>0</v>
      </c>
      <c r="C2434" s="140" t="s">
        <v>18</v>
      </c>
      <c r="D2434" s="140" t="s">
        <v>19</v>
      </c>
      <c r="E2434" s="139">
        <v>-3.32E-2</v>
      </c>
      <c r="F2434" s="139">
        <v>0.21560000000000001</v>
      </c>
      <c r="G2434" s="139">
        <v>0.25580000000000003</v>
      </c>
      <c r="H2434" s="139">
        <v>2.8600000000000001E-3</v>
      </c>
      <c r="I2434" s="139">
        <v>0.48111999999999999</v>
      </c>
      <c r="J2434" s="139">
        <v>0.42198999999999998</v>
      </c>
      <c r="K2434" s="140" t="s">
        <v>603</v>
      </c>
      <c r="L2434" s="139">
        <v>0</v>
      </c>
    </row>
    <row r="2435" spans="1:12" ht="13.5" hidden="1" customHeight="1">
      <c r="A2435" s="140" t="s">
        <v>602</v>
      </c>
      <c r="B2435" s="139">
        <v>1.8</v>
      </c>
      <c r="C2435" s="140" t="s">
        <v>18</v>
      </c>
      <c r="D2435" s="140" t="s">
        <v>19</v>
      </c>
      <c r="E2435" s="139">
        <v>-3.32E-2</v>
      </c>
      <c r="F2435" s="139">
        <v>0.21560000000000001</v>
      </c>
      <c r="G2435" s="139">
        <v>0.25580000000000003</v>
      </c>
      <c r="H2435" s="139">
        <v>2.8600000000000001E-3</v>
      </c>
      <c r="I2435" s="139">
        <v>3.0200000000000001E-2</v>
      </c>
      <c r="J2435" s="139">
        <v>5.4140000000000001E-2</v>
      </c>
      <c r="K2435" s="140" t="s">
        <v>603</v>
      </c>
      <c r="L2435" s="139">
        <v>1.8</v>
      </c>
    </row>
    <row r="2436" spans="1:12" ht="13.5" hidden="1" customHeight="1">
      <c r="A2436" s="140" t="s">
        <v>602</v>
      </c>
      <c r="B2436" s="139">
        <v>3.6</v>
      </c>
      <c r="C2436" s="140" t="s">
        <v>18</v>
      </c>
      <c r="D2436" s="140" t="s">
        <v>19</v>
      </c>
      <c r="E2436" s="139">
        <v>-3.32E-2</v>
      </c>
      <c r="F2436" s="139">
        <v>0.21560000000000001</v>
      </c>
      <c r="G2436" s="139">
        <v>0.25580000000000003</v>
      </c>
      <c r="H2436" s="139">
        <v>2.8600000000000001E-3</v>
      </c>
      <c r="I2436" s="139">
        <v>0.28283999999999998</v>
      </c>
      <c r="J2436" s="139">
        <v>0.22295000000000001</v>
      </c>
      <c r="K2436" s="140" t="s">
        <v>603</v>
      </c>
      <c r="L2436" s="139">
        <v>3.6</v>
      </c>
    </row>
    <row r="2437" spans="1:12" ht="13.5" hidden="1" customHeight="1">
      <c r="A2437" s="140" t="s">
        <v>602</v>
      </c>
      <c r="B2437" s="139">
        <v>0</v>
      </c>
      <c r="C2437" s="140" t="s">
        <v>18</v>
      </c>
      <c r="D2437" s="140" t="s">
        <v>19</v>
      </c>
      <c r="E2437" s="139">
        <v>-0.43519999999999998</v>
      </c>
      <c r="F2437" s="139">
        <v>-9.4E-2</v>
      </c>
      <c r="G2437" s="139">
        <v>-0.1404</v>
      </c>
      <c r="H2437" s="139">
        <v>-1.92E-3</v>
      </c>
      <c r="I2437" s="139">
        <v>-0.22245000000000001</v>
      </c>
      <c r="J2437" s="139">
        <v>-0.11556</v>
      </c>
      <c r="K2437" s="140" t="s">
        <v>603</v>
      </c>
      <c r="L2437" s="139">
        <v>0</v>
      </c>
    </row>
    <row r="2438" spans="1:12" ht="13.5" hidden="1" customHeight="1">
      <c r="A2438" s="140" t="s">
        <v>602</v>
      </c>
      <c r="B2438" s="139">
        <v>1.8</v>
      </c>
      <c r="C2438" s="140" t="s">
        <v>18</v>
      </c>
      <c r="D2438" s="140" t="s">
        <v>19</v>
      </c>
      <c r="E2438" s="139">
        <v>-0.43519999999999998</v>
      </c>
      <c r="F2438" s="139">
        <v>-9.4E-2</v>
      </c>
      <c r="G2438" s="139">
        <v>-0.1404</v>
      </c>
      <c r="H2438" s="139">
        <v>-1.92E-3</v>
      </c>
      <c r="I2438" s="139">
        <v>1.933E-2</v>
      </c>
      <c r="J2438" s="139">
        <v>3.3950000000000001E-2</v>
      </c>
      <c r="K2438" s="140" t="s">
        <v>603</v>
      </c>
      <c r="L2438" s="139">
        <v>1.8</v>
      </c>
    </row>
    <row r="2439" spans="1:12" ht="13.5" hidden="1" customHeight="1">
      <c r="A2439" s="140" t="s">
        <v>602</v>
      </c>
      <c r="B2439" s="139">
        <v>3.6</v>
      </c>
      <c r="C2439" s="140" t="s">
        <v>18</v>
      </c>
      <c r="D2439" s="140" t="s">
        <v>19</v>
      </c>
      <c r="E2439" s="139">
        <v>-0.43519999999999998</v>
      </c>
      <c r="F2439" s="139">
        <v>-9.4E-2</v>
      </c>
      <c r="G2439" s="139">
        <v>-0.1404</v>
      </c>
      <c r="H2439" s="139">
        <v>-1.92E-3</v>
      </c>
      <c r="I2439" s="139">
        <v>-0.44018000000000002</v>
      </c>
      <c r="J2439" s="139">
        <v>-0.35409000000000002</v>
      </c>
      <c r="K2439" s="140" t="s">
        <v>603</v>
      </c>
      <c r="L2439" s="139">
        <v>3.6</v>
      </c>
    </row>
    <row r="2440" spans="1:12" ht="13.5" hidden="1" customHeight="1">
      <c r="A2440" s="140" t="s">
        <v>111</v>
      </c>
      <c r="B2440" s="139">
        <v>0</v>
      </c>
      <c r="C2440" s="140" t="s">
        <v>18</v>
      </c>
      <c r="D2440" s="140" t="s">
        <v>19</v>
      </c>
      <c r="E2440" s="139">
        <v>-14.215299999999999</v>
      </c>
      <c r="F2440" s="139">
        <v>0.3548</v>
      </c>
      <c r="G2440" s="139">
        <v>0.61839999999999995</v>
      </c>
      <c r="H2440" s="139">
        <v>2.64E-3</v>
      </c>
      <c r="I2440" s="139">
        <v>0.84187000000000001</v>
      </c>
      <c r="J2440" s="139">
        <v>0.56074999999999997</v>
      </c>
      <c r="K2440" s="140" t="s">
        <v>112</v>
      </c>
      <c r="L2440" s="139">
        <v>0</v>
      </c>
    </row>
    <row r="2441" spans="1:12" ht="13.5" hidden="1" customHeight="1">
      <c r="A2441" s="140" t="s">
        <v>111</v>
      </c>
      <c r="B2441" s="139">
        <v>1.35</v>
      </c>
      <c r="C2441" s="140" t="s">
        <v>18</v>
      </c>
      <c r="D2441" s="140" t="s">
        <v>19</v>
      </c>
      <c r="E2441" s="139">
        <v>-14.215299999999999</v>
      </c>
      <c r="F2441" s="139">
        <v>0.3548</v>
      </c>
      <c r="G2441" s="139">
        <v>0.61839999999999995</v>
      </c>
      <c r="H2441" s="139">
        <v>2.64E-3</v>
      </c>
      <c r="I2441" s="139">
        <v>7.0200000000000002E-3</v>
      </c>
      <c r="J2441" s="139">
        <v>8.43E-2</v>
      </c>
      <c r="K2441" s="140" t="s">
        <v>112</v>
      </c>
      <c r="L2441" s="139">
        <v>1.35</v>
      </c>
    </row>
    <row r="2442" spans="1:12" ht="13.5" hidden="1" customHeight="1">
      <c r="A2442" s="140" t="s">
        <v>111</v>
      </c>
      <c r="B2442" s="139">
        <v>2.7</v>
      </c>
      <c r="C2442" s="140" t="s">
        <v>18</v>
      </c>
      <c r="D2442" s="140" t="s">
        <v>19</v>
      </c>
      <c r="E2442" s="139">
        <v>-14.215299999999999</v>
      </c>
      <c r="F2442" s="139">
        <v>0.3548</v>
      </c>
      <c r="G2442" s="139">
        <v>0.61839999999999995</v>
      </c>
      <c r="H2442" s="139">
        <v>2.64E-3</v>
      </c>
      <c r="I2442" s="139">
        <v>0.58040999999999998</v>
      </c>
      <c r="J2442" s="139">
        <v>0.90481</v>
      </c>
      <c r="K2442" s="140" t="s">
        <v>112</v>
      </c>
      <c r="L2442" s="139">
        <v>2.7</v>
      </c>
    </row>
    <row r="2443" spans="1:12" ht="13.5" hidden="1" customHeight="1">
      <c r="A2443" s="140" t="s">
        <v>111</v>
      </c>
      <c r="B2443" s="139">
        <v>0</v>
      </c>
      <c r="C2443" s="140" t="s">
        <v>18</v>
      </c>
      <c r="D2443" s="140" t="s">
        <v>19</v>
      </c>
      <c r="E2443" s="139">
        <v>-30.116299999999999</v>
      </c>
      <c r="F2443" s="139">
        <v>-0.63580000000000003</v>
      </c>
      <c r="G2443" s="139">
        <v>-0.45610000000000001</v>
      </c>
      <c r="H2443" s="139">
        <v>-2.5500000000000002E-3</v>
      </c>
      <c r="I2443" s="139">
        <v>-0.65105000000000002</v>
      </c>
      <c r="J2443" s="139">
        <v>-0.81172</v>
      </c>
      <c r="K2443" s="140" t="s">
        <v>112</v>
      </c>
      <c r="L2443" s="139">
        <v>0</v>
      </c>
    </row>
    <row r="2444" spans="1:12" ht="13.5" hidden="1" customHeight="1">
      <c r="A2444" s="140" t="s">
        <v>111</v>
      </c>
      <c r="B2444" s="139">
        <v>1.35</v>
      </c>
      <c r="C2444" s="140" t="s">
        <v>18</v>
      </c>
      <c r="D2444" s="140" t="s">
        <v>19</v>
      </c>
      <c r="E2444" s="139">
        <v>-30.116299999999999</v>
      </c>
      <c r="F2444" s="139">
        <v>-0.63580000000000003</v>
      </c>
      <c r="G2444" s="139">
        <v>-0.45610000000000001</v>
      </c>
      <c r="H2444" s="139">
        <v>-2.5500000000000002E-3</v>
      </c>
      <c r="I2444" s="139">
        <v>-3.5319999999999997E-2</v>
      </c>
      <c r="J2444" s="139">
        <v>4.6550000000000001E-2</v>
      </c>
      <c r="K2444" s="140" t="s">
        <v>112</v>
      </c>
      <c r="L2444" s="139">
        <v>1.35</v>
      </c>
    </row>
    <row r="2445" spans="1:12" ht="13.5" hidden="1" customHeight="1">
      <c r="A2445" s="140" t="s">
        <v>111</v>
      </c>
      <c r="B2445" s="139">
        <v>2.7</v>
      </c>
      <c r="C2445" s="140" t="s">
        <v>18</v>
      </c>
      <c r="D2445" s="140" t="s">
        <v>19</v>
      </c>
      <c r="E2445" s="139">
        <v>-30.116299999999999</v>
      </c>
      <c r="F2445" s="139">
        <v>-0.63580000000000003</v>
      </c>
      <c r="G2445" s="139">
        <v>-0.45610000000000001</v>
      </c>
      <c r="H2445" s="139">
        <v>-2.5500000000000002E-3</v>
      </c>
      <c r="I2445" s="139">
        <v>-0.82782</v>
      </c>
      <c r="J2445" s="139">
        <v>-0.39716000000000001</v>
      </c>
      <c r="K2445" s="140" t="s">
        <v>112</v>
      </c>
      <c r="L2445" s="139">
        <v>2.7</v>
      </c>
    </row>
    <row r="2446" spans="1:12" ht="13.5" hidden="1" customHeight="1">
      <c r="A2446" s="140" t="s">
        <v>113</v>
      </c>
      <c r="B2446" s="139">
        <v>0</v>
      </c>
      <c r="C2446" s="140" t="s">
        <v>18</v>
      </c>
      <c r="D2446" s="140" t="s">
        <v>19</v>
      </c>
      <c r="E2446" s="139">
        <v>-6.9962</v>
      </c>
      <c r="F2446" s="139">
        <v>0.30120000000000002</v>
      </c>
      <c r="G2446" s="139">
        <v>0.6784</v>
      </c>
      <c r="H2446" s="139">
        <v>1.2099999999999999E-3</v>
      </c>
      <c r="I2446" s="139">
        <v>1.2161</v>
      </c>
      <c r="J2446" s="139">
        <v>0.54290000000000005</v>
      </c>
      <c r="K2446" s="140" t="s">
        <v>114</v>
      </c>
      <c r="L2446" s="139">
        <v>0</v>
      </c>
    </row>
    <row r="2447" spans="1:12" ht="13.5" hidden="1" customHeight="1">
      <c r="A2447" s="140" t="s">
        <v>113</v>
      </c>
      <c r="B2447" s="139">
        <v>1.8</v>
      </c>
      <c r="C2447" s="140" t="s">
        <v>18</v>
      </c>
      <c r="D2447" s="140" t="s">
        <v>19</v>
      </c>
      <c r="E2447" s="139">
        <v>-6.9962</v>
      </c>
      <c r="F2447" s="139">
        <v>0.30120000000000002</v>
      </c>
      <c r="G2447" s="139">
        <v>0.6784</v>
      </c>
      <c r="H2447" s="139">
        <v>1.2099999999999999E-3</v>
      </c>
      <c r="I2447" s="139">
        <v>1.82E-3</v>
      </c>
      <c r="J2447" s="139">
        <v>7.9600000000000001E-3</v>
      </c>
      <c r="K2447" s="140" t="s">
        <v>114</v>
      </c>
      <c r="L2447" s="139">
        <v>1.8</v>
      </c>
    </row>
    <row r="2448" spans="1:12" ht="13.5" hidden="1" customHeight="1">
      <c r="A2448" s="140" t="s">
        <v>113</v>
      </c>
      <c r="B2448" s="139">
        <v>3.6</v>
      </c>
      <c r="C2448" s="140" t="s">
        <v>18</v>
      </c>
      <c r="D2448" s="140" t="s">
        <v>19</v>
      </c>
      <c r="E2448" s="139">
        <v>-6.9962</v>
      </c>
      <c r="F2448" s="139">
        <v>0.30120000000000002</v>
      </c>
      <c r="G2448" s="139">
        <v>0.6784</v>
      </c>
      <c r="H2448" s="139">
        <v>1.2099999999999999E-3</v>
      </c>
      <c r="I2448" s="139">
        <v>0.94060999999999995</v>
      </c>
      <c r="J2448" s="139">
        <v>1.1355200000000001</v>
      </c>
      <c r="K2448" s="140" t="s">
        <v>114</v>
      </c>
      <c r="L2448" s="139">
        <v>3.6</v>
      </c>
    </row>
    <row r="2449" spans="1:12" ht="13.5" hidden="1" customHeight="1">
      <c r="A2449" s="140" t="s">
        <v>113</v>
      </c>
      <c r="B2449" s="139">
        <v>0</v>
      </c>
      <c r="C2449" s="140" t="s">
        <v>18</v>
      </c>
      <c r="D2449" s="140" t="s">
        <v>19</v>
      </c>
      <c r="E2449" s="139">
        <v>-16.880400000000002</v>
      </c>
      <c r="F2449" s="139">
        <v>-0.62809999999999999</v>
      </c>
      <c r="G2449" s="139">
        <v>-0.52149999999999996</v>
      </c>
      <c r="H2449" s="139">
        <v>-1.39E-3</v>
      </c>
      <c r="I2449" s="139">
        <v>-0.93696000000000002</v>
      </c>
      <c r="J2449" s="139">
        <v>-1.1256999999999999</v>
      </c>
      <c r="K2449" s="140" t="s">
        <v>114</v>
      </c>
      <c r="L2449" s="139">
        <v>0</v>
      </c>
    </row>
    <row r="2450" spans="1:12" ht="13.5" hidden="1" customHeight="1">
      <c r="A2450" s="140" t="s">
        <v>113</v>
      </c>
      <c r="B2450" s="139">
        <v>1.8</v>
      </c>
      <c r="C2450" s="140" t="s">
        <v>18</v>
      </c>
      <c r="D2450" s="140" t="s">
        <v>19</v>
      </c>
      <c r="E2450" s="139">
        <v>-16.880400000000002</v>
      </c>
      <c r="F2450" s="139">
        <v>-0.62809999999999999</v>
      </c>
      <c r="G2450" s="139">
        <v>-0.52149999999999996</v>
      </c>
      <c r="H2450" s="139">
        <v>-1.39E-3</v>
      </c>
      <c r="I2450" s="139">
        <v>-4.96E-3</v>
      </c>
      <c r="J2450" s="139">
        <v>8.0000000000000004E-4</v>
      </c>
      <c r="K2450" s="140" t="s">
        <v>114</v>
      </c>
      <c r="L2450" s="139">
        <v>1.8</v>
      </c>
    </row>
    <row r="2451" spans="1:12" ht="13.5" hidden="1" customHeight="1">
      <c r="A2451" s="140" t="s">
        <v>113</v>
      </c>
      <c r="B2451" s="139">
        <v>3.6</v>
      </c>
      <c r="C2451" s="140" t="s">
        <v>18</v>
      </c>
      <c r="D2451" s="140" t="s">
        <v>19</v>
      </c>
      <c r="E2451" s="139">
        <v>-16.880400000000002</v>
      </c>
      <c r="F2451" s="139">
        <v>-0.62809999999999999</v>
      </c>
      <c r="G2451" s="139">
        <v>-0.52149999999999996</v>
      </c>
      <c r="H2451" s="139">
        <v>-1.39E-3</v>
      </c>
      <c r="I2451" s="139">
        <v>-1.22603</v>
      </c>
      <c r="J2451" s="139">
        <v>-0.54129000000000005</v>
      </c>
      <c r="K2451" s="140" t="s">
        <v>114</v>
      </c>
      <c r="L2451" s="139">
        <v>3.6</v>
      </c>
    </row>
    <row r="2452" spans="1:12" ht="13.5" hidden="1" customHeight="1">
      <c r="A2452" s="140" t="s">
        <v>115</v>
      </c>
      <c r="B2452" s="139">
        <v>0</v>
      </c>
      <c r="C2452" s="140" t="s">
        <v>18</v>
      </c>
      <c r="D2452" s="140" t="s">
        <v>19</v>
      </c>
      <c r="E2452" s="139">
        <v>-4.87E-2</v>
      </c>
      <c r="F2452" s="139">
        <v>7.9699999999999993E-2</v>
      </c>
      <c r="G2452" s="139">
        <v>0.2321</v>
      </c>
      <c r="H2452" s="139">
        <v>2.14E-3</v>
      </c>
      <c r="I2452" s="139">
        <v>0.42480000000000001</v>
      </c>
      <c r="J2452" s="139">
        <v>8.4839999999999999E-2</v>
      </c>
      <c r="K2452" s="140" t="s">
        <v>116</v>
      </c>
      <c r="L2452" s="139">
        <v>0</v>
      </c>
    </row>
    <row r="2453" spans="1:12" ht="13.5" hidden="1" customHeight="1">
      <c r="A2453" s="140" t="s">
        <v>115</v>
      </c>
      <c r="B2453" s="139">
        <v>1.8</v>
      </c>
      <c r="C2453" s="140" t="s">
        <v>18</v>
      </c>
      <c r="D2453" s="140" t="s">
        <v>19</v>
      </c>
      <c r="E2453" s="139">
        <v>-4.87E-2</v>
      </c>
      <c r="F2453" s="139">
        <v>7.9699999999999993E-2</v>
      </c>
      <c r="G2453" s="139">
        <v>0.2321</v>
      </c>
      <c r="H2453" s="139">
        <v>2.14E-3</v>
      </c>
      <c r="I2453" s="139">
        <v>4.1579999999999999E-2</v>
      </c>
      <c r="J2453" s="139">
        <v>-4.811E-2</v>
      </c>
      <c r="K2453" s="140" t="s">
        <v>116</v>
      </c>
      <c r="L2453" s="139">
        <v>1.8</v>
      </c>
    </row>
    <row r="2454" spans="1:12" ht="13.5" hidden="1" customHeight="1">
      <c r="A2454" s="140" t="s">
        <v>115</v>
      </c>
      <c r="B2454" s="139">
        <v>3.6</v>
      </c>
      <c r="C2454" s="140" t="s">
        <v>18</v>
      </c>
      <c r="D2454" s="140" t="s">
        <v>19</v>
      </c>
      <c r="E2454" s="139">
        <v>-4.87E-2</v>
      </c>
      <c r="F2454" s="139">
        <v>7.9699999999999993E-2</v>
      </c>
      <c r="G2454" s="139">
        <v>0.2321</v>
      </c>
      <c r="H2454" s="139">
        <v>2.14E-3</v>
      </c>
      <c r="I2454" s="139">
        <v>0.34651999999999999</v>
      </c>
      <c r="J2454" s="139">
        <v>0.36995</v>
      </c>
      <c r="K2454" s="140" t="s">
        <v>116</v>
      </c>
      <c r="L2454" s="139">
        <v>3.6</v>
      </c>
    </row>
    <row r="2455" spans="1:12" ht="13.5" hidden="1" customHeight="1">
      <c r="A2455" s="140" t="s">
        <v>115</v>
      </c>
      <c r="B2455" s="139">
        <v>0</v>
      </c>
      <c r="C2455" s="140" t="s">
        <v>18</v>
      </c>
      <c r="D2455" s="140" t="s">
        <v>19</v>
      </c>
      <c r="E2455" s="139">
        <v>-3.4714</v>
      </c>
      <c r="F2455" s="139">
        <v>-0.23400000000000001</v>
      </c>
      <c r="G2455" s="139">
        <v>-0.1704</v>
      </c>
      <c r="H2455" s="139">
        <v>-1.5200000000000001E-3</v>
      </c>
      <c r="I2455" s="139">
        <v>-0.28671999999999997</v>
      </c>
      <c r="J2455" s="139">
        <v>-0.47247</v>
      </c>
      <c r="K2455" s="140" t="s">
        <v>116</v>
      </c>
      <c r="L2455" s="139">
        <v>0</v>
      </c>
    </row>
    <row r="2456" spans="1:12" ht="13.5" hidden="1" customHeight="1">
      <c r="A2456" s="140" t="s">
        <v>115</v>
      </c>
      <c r="B2456" s="139">
        <v>1.8</v>
      </c>
      <c r="C2456" s="140" t="s">
        <v>18</v>
      </c>
      <c r="D2456" s="140" t="s">
        <v>19</v>
      </c>
      <c r="E2456" s="139">
        <v>-3.4714</v>
      </c>
      <c r="F2456" s="139">
        <v>-0.23400000000000001</v>
      </c>
      <c r="G2456" s="139">
        <v>-0.1704</v>
      </c>
      <c r="H2456" s="139">
        <v>-1.5200000000000001E-3</v>
      </c>
      <c r="I2456" s="139">
        <v>6.5300000000000002E-3</v>
      </c>
      <c r="J2456" s="139">
        <v>-5.8569999999999997E-2</v>
      </c>
      <c r="K2456" s="140" t="s">
        <v>116</v>
      </c>
      <c r="L2456" s="139">
        <v>1.8</v>
      </c>
    </row>
    <row r="2457" spans="1:12" ht="13.5" hidden="1" customHeight="1">
      <c r="A2457" s="140" t="s">
        <v>115</v>
      </c>
      <c r="B2457" s="139">
        <v>3.6</v>
      </c>
      <c r="C2457" s="140" t="s">
        <v>18</v>
      </c>
      <c r="D2457" s="140" t="s">
        <v>19</v>
      </c>
      <c r="E2457" s="139">
        <v>-3.4714</v>
      </c>
      <c r="F2457" s="139">
        <v>-0.23400000000000001</v>
      </c>
      <c r="G2457" s="139">
        <v>-0.1704</v>
      </c>
      <c r="H2457" s="139">
        <v>-1.5200000000000001E-3</v>
      </c>
      <c r="I2457" s="139">
        <v>-0.41069</v>
      </c>
      <c r="J2457" s="139">
        <v>-0.20197000000000001</v>
      </c>
      <c r="K2457" s="140" t="s">
        <v>116</v>
      </c>
      <c r="L2457" s="139">
        <v>3.6</v>
      </c>
    </row>
    <row r="2458" spans="1:12" ht="13.5" hidden="1" customHeight="1">
      <c r="A2458" s="140" t="s">
        <v>117</v>
      </c>
      <c r="B2458" s="139">
        <v>0</v>
      </c>
      <c r="C2458" s="140" t="s">
        <v>18</v>
      </c>
      <c r="D2458" s="140" t="s">
        <v>19</v>
      </c>
      <c r="E2458" s="139">
        <v>-14.244300000000001</v>
      </c>
      <c r="F2458" s="139">
        <v>0.82210000000000005</v>
      </c>
      <c r="G2458" s="139">
        <v>0.64870000000000005</v>
      </c>
      <c r="H2458" s="139">
        <v>3.2000000000000002E-3</v>
      </c>
      <c r="I2458" s="139">
        <v>0.87456</v>
      </c>
      <c r="J2458" s="139">
        <v>0.88587000000000005</v>
      </c>
      <c r="K2458" s="140" t="s">
        <v>118</v>
      </c>
      <c r="L2458" s="139">
        <v>0</v>
      </c>
    </row>
    <row r="2459" spans="1:12" ht="13.5" hidden="1" customHeight="1">
      <c r="A2459" s="140" t="s">
        <v>117</v>
      </c>
      <c r="B2459" s="139">
        <v>1.35</v>
      </c>
      <c r="C2459" s="140" t="s">
        <v>18</v>
      </c>
      <c r="D2459" s="140" t="s">
        <v>19</v>
      </c>
      <c r="E2459" s="139">
        <v>-14.244300000000001</v>
      </c>
      <c r="F2459" s="139">
        <v>0.6129</v>
      </c>
      <c r="G2459" s="139">
        <v>0.64870000000000005</v>
      </c>
      <c r="H2459" s="139">
        <v>3.2000000000000002E-3</v>
      </c>
      <c r="I2459" s="139">
        <v>-1.14E-3</v>
      </c>
      <c r="J2459" s="139">
        <v>-8.2750000000000004E-2</v>
      </c>
      <c r="K2459" s="140" t="s">
        <v>118</v>
      </c>
      <c r="L2459" s="139">
        <v>1.35</v>
      </c>
    </row>
    <row r="2460" spans="1:12" ht="13.5" hidden="1" customHeight="1">
      <c r="A2460" s="140" t="s">
        <v>117</v>
      </c>
      <c r="B2460" s="139">
        <v>2.7</v>
      </c>
      <c r="C2460" s="140" t="s">
        <v>18</v>
      </c>
      <c r="D2460" s="140" t="s">
        <v>19</v>
      </c>
      <c r="E2460" s="139">
        <v>-14.244300000000001</v>
      </c>
      <c r="F2460" s="139">
        <v>0.40360000000000001</v>
      </c>
      <c r="G2460" s="139">
        <v>0.64870000000000005</v>
      </c>
      <c r="H2460" s="139">
        <v>3.2000000000000002E-3</v>
      </c>
      <c r="I2460" s="139">
        <v>0.53446000000000005</v>
      </c>
      <c r="J2460" s="139">
        <v>-0.18129000000000001</v>
      </c>
      <c r="K2460" s="140" t="s">
        <v>118</v>
      </c>
      <c r="L2460" s="139">
        <v>2.7</v>
      </c>
    </row>
    <row r="2461" spans="1:12" ht="13.5" hidden="1" customHeight="1">
      <c r="A2461" s="140" t="s">
        <v>117</v>
      </c>
      <c r="B2461" s="139">
        <v>0</v>
      </c>
      <c r="C2461" s="140" t="s">
        <v>18</v>
      </c>
      <c r="D2461" s="140" t="s">
        <v>19</v>
      </c>
      <c r="E2461" s="139">
        <v>-28.211099999999998</v>
      </c>
      <c r="F2461" s="139">
        <v>-0.38240000000000002</v>
      </c>
      <c r="G2461" s="139">
        <v>-0.4345</v>
      </c>
      <c r="H2461" s="139">
        <v>-3.6099999999999999E-3</v>
      </c>
      <c r="I2461" s="139">
        <v>-0.63866999999999996</v>
      </c>
      <c r="J2461" s="139">
        <v>-0.46295999999999998</v>
      </c>
      <c r="K2461" s="140" t="s">
        <v>118</v>
      </c>
      <c r="L2461" s="139">
        <v>0</v>
      </c>
    </row>
    <row r="2462" spans="1:12" ht="13.5" hidden="1" customHeight="1">
      <c r="A2462" s="140" t="s">
        <v>117</v>
      </c>
      <c r="B2462" s="139">
        <v>1.35</v>
      </c>
      <c r="C2462" s="140" t="s">
        <v>18</v>
      </c>
      <c r="D2462" s="140" t="s">
        <v>19</v>
      </c>
      <c r="E2462" s="139">
        <v>-28.211099999999998</v>
      </c>
      <c r="F2462" s="139">
        <v>-0.1043</v>
      </c>
      <c r="G2462" s="139">
        <v>-0.4345</v>
      </c>
      <c r="H2462" s="139">
        <v>-3.6099999999999999E-3</v>
      </c>
      <c r="I2462" s="139">
        <v>-5.21E-2</v>
      </c>
      <c r="J2462" s="139">
        <v>-0.13506000000000001</v>
      </c>
      <c r="K2462" s="140" t="s">
        <v>118</v>
      </c>
      <c r="L2462" s="139">
        <v>1.35</v>
      </c>
    </row>
    <row r="2463" spans="1:12" ht="13.5" hidden="1" customHeight="1">
      <c r="A2463" s="140" t="s">
        <v>117</v>
      </c>
      <c r="B2463" s="139">
        <v>2.7</v>
      </c>
      <c r="C2463" s="140" t="s">
        <v>18</v>
      </c>
      <c r="D2463" s="140" t="s">
        <v>19</v>
      </c>
      <c r="E2463" s="139">
        <v>-28.211099999999998</v>
      </c>
      <c r="F2463" s="139">
        <v>0.17380000000000001</v>
      </c>
      <c r="G2463" s="139">
        <v>-0.4345</v>
      </c>
      <c r="H2463" s="139">
        <v>-3.6099999999999999E-3</v>
      </c>
      <c r="I2463" s="139">
        <v>-0.87683</v>
      </c>
      <c r="J2463" s="139">
        <v>-0.76887000000000005</v>
      </c>
      <c r="K2463" s="140" t="s">
        <v>118</v>
      </c>
      <c r="L2463" s="139">
        <v>2.7</v>
      </c>
    </row>
    <row r="2464" spans="1:12" ht="13.5" hidden="1" customHeight="1">
      <c r="A2464" s="140" t="s">
        <v>119</v>
      </c>
      <c r="B2464" s="139">
        <v>0</v>
      </c>
      <c r="C2464" s="140" t="s">
        <v>18</v>
      </c>
      <c r="D2464" s="140" t="s">
        <v>19</v>
      </c>
      <c r="E2464" s="139">
        <v>-7.3071999999999999</v>
      </c>
      <c r="F2464" s="139">
        <v>1.0490999999999999</v>
      </c>
      <c r="G2464" s="139">
        <v>0.69579999999999997</v>
      </c>
      <c r="H2464" s="139">
        <v>2.1299999999999999E-3</v>
      </c>
      <c r="I2464" s="139">
        <v>1.24861</v>
      </c>
      <c r="J2464" s="139">
        <v>1.3652299999999999</v>
      </c>
      <c r="K2464" s="140" t="s">
        <v>120</v>
      </c>
      <c r="L2464" s="139">
        <v>0</v>
      </c>
    </row>
    <row r="2465" spans="1:12" ht="13.5" hidden="1" customHeight="1">
      <c r="A2465" s="140" t="s">
        <v>119</v>
      </c>
      <c r="B2465" s="139">
        <v>1.8</v>
      </c>
      <c r="C2465" s="140" t="s">
        <v>18</v>
      </c>
      <c r="D2465" s="140" t="s">
        <v>19</v>
      </c>
      <c r="E2465" s="139">
        <v>-7.3071999999999999</v>
      </c>
      <c r="F2465" s="139">
        <v>0.63329999999999997</v>
      </c>
      <c r="G2465" s="139">
        <v>0.69579999999999997</v>
      </c>
      <c r="H2465" s="139">
        <v>2.1299999999999999E-3</v>
      </c>
      <c r="I2465" s="139">
        <v>2.3999999999999998E-3</v>
      </c>
      <c r="J2465" s="139">
        <v>0.1797</v>
      </c>
      <c r="K2465" s="140" t="s">
        <v>120</v>
      </c>
      <c r="L2465" s="139">
        <v>1.8</v>
      </c>
    </row>
    <row r="2466" spans="1:12" ht="13.5" hidden="1" customHeight="1">
      <c r="A2466" s="140" t="s">
        <v>119</v>
      </c>
      <c r="B2466" s="139">
        <v>3.6</v>
      </c>
      <c r="C2466" s="140" t="s">
        <v>18</v>
      </c>
      <c r="D2466" s="140" t="s">
        <v>19</v>
      </c>
      <c r="E2466" s="139">
        <v>-7.3071999999999999</v>
      </c>
      <c r="F2466" s="139">
        <v>0.51559999999999995</v>
      </c>
      <c r="G2466" s="139">
        <v>0.69579999999999997</v>
      </c>
      <c r="H2466" s="139">
        <v>2.1299999999999999E-3</v>
      </c>
      <c r="I2466" s="139">
        <v>0.85884000000000005</v>
      </c>
      <c r="J2466" s="139">
        <v>-0.24947</v>
      </c>
      <c r="K2466" s="140" t="s">
        <v>120</v>
      </c>
      <c r="L2466" s="139">
        <v>3.6</v>
      </c>
    </row>
    <row r="2467" spans="1:12" ht="13.5" hidden="1" customHeight="1">
      <c r="A2467" s="140" t="s">
        <v>119</v>
      </c>
      <c r="B2467" s="139">
        <v>0</v>
      </c>
      <c r="C2467" s="140" t="s">
        <v>18</v>
      </c>
      <c r="D2467" s="140" t="s">
        <v>19</v>
      </c>
      <c r="E2467" s="139">
        <v>-16.516200000000001</v>
      </c>
      <c r="F2467" s="139">
        <v>-0.59319999999999995</v>
      </c>
      <c r="G2467" s="139">
        <v>-0.4758</v>
      </c>
      <c r="H2467" s="139">
        <v>-1.6999999999999999E-3</v>
      </c>
      <c r="I2467" s="139">
        <v>-0.85404999999999998</v>
      </c>
      <c r="J2467" s="139">
        <v>-0.38906000000000002</v>
      </c>
      <c r="K2467" s="140" t="s">
        <v>120</v>
      </c>
      <c r="L2467" s="139">
        <v>0</v>
      </c>
    </row>
    <row r="2468" spans="1:12" ht="13.5" hidden="1" customHeight="1">
      <c r="A2468" s="140" t="s">
        <v>119</v>
      </c>
      <c r="B2468" s="139">
        <v>1.8</v>
      </c>
      <c r="C2468" s="140" t="s">
        <v>18</v>
      </c>
      <c r="D2468" s="140" t="s">
        <v>19</v>
      </c>
      <c r="E2468" s="139">
        <v>-16.516200000000001</v>
      </c>
      <c r="F2468" s="139">
        <v>-3.8800000000000001E-2</v>
      </c>
      <c r="G2468" s="139">
        <v>-0.4758</v>
      </c>
      <c r="H2468" s="139">
        <v>-1.6999999999999999E-3</v>
      </c>
      <c r="I2468" s="139">
        <v>-3.9699999999999996E-3</v>
      </c>
      <c r="J2468" s="139">
        <v>-0.14888999999999999</v>
      </c>
      <c r="K2468" s="140" t="s">
        <v>120</v>
      </c>
      <c r="L2468" s="139">
        <v>1.8</v>
      </c>
    </row>
    <row r="2469" spans="1:12" ht="13.5" hidden="1" customHeight="1">
      <c r="A2469" s="140" t="s">
        <v>119</v>
      </c>
      <c r="B2469" s="139">
        <v>3.6</v>
      </c>
      <c r="C2469" s="140" t="s">
        <v>18</v>
      </c>
      <c r="D2469" s="140" t="s">
        <v>19</v>
      </c>
      <c r="E2469" s="139">
        <v>-16.516200000000001</v>
      </c>
      <c r="F2469" s="139">
        <v>0.2175</v>
      </c>
      <c r="G2469" s="139">
        <v>-0.4758</v>
      </c>
      <c r="H2469" s="139">
        <v>-1.6999999999999999E-3</v>
      </c>
      <c r="I2469" s="139">
        <v>-1.2563299999999999</v>
      </c>
      <c r="J2469" s="139">
        <v>-0.91457999999999995</v>
      </c>
      <c r="K2469" s="140" t="s">
        <v>120</v>
      </c>
      <c r="L2469" s="139">
        <v>3.6</v>
      </c>
    </row>
    <row r="2470" spans="1:12" ht="13.5" hidden="1" customHeight="1">
      <c r="A2470" s="140" t="s">
        <v>121</v>
      </c>
      <c r="B2470" s="139">
        <v>0</v>
      </c>
      <c r="C2470" s="140" t="s">
        <v>18</v>
      </c>
      <c r="D2470" s="140" t="s">
        <v>19</v>
      </c>
      <c r="E2470" s="139">
        <v>-0.22939999999999999</v>
      </c>
      <c r="F2470" s="139">
        <v>0.71589999999999998</v>
      </c>
      <c r="G2470" s="139">
        <v>0.25890000000000002</v>
      </c>
      <c r="H2470" s="139">
        <v>1.8699999999999999E-3</v>
      </c>
      <c r="I2470" s="139">
        <v>0.47920000000000001</v>
      </c>
      <c r="J2470" s="139">
        <v>0.85063</v>
      </c>
      <c r="K2470" s="140" t="s">
        <v>122</v>
      </c>
      <c r="L2470" s="139">
        <v>0</v>
      </c>
    </row>
    <row r="2471" spans="1:12" ht="13.5" hidden="1" customHeight="1">
      <c r="A2471" s="140" t="s">
        <v>121</v>
      </c>
      <c r="B2471" s="139">
        <v>1.8</v>
      </c>
      <c r="C2471" s="140" t="s">
        <v>18</v>
      </c>
      <c r="D2471" s="140" t="s">
        <v>19</v>
      </c>
      <c r="E2471" s="139">
        <v>-0.22939999999999999</v>
      </c>
      <c r="F2471" s="139">
        <v>0.31259999999999999</v>
      </c>
      <c r="G2471" s="139">
        <v>0.25890000000000002</v>
      </c>
      <c r="H2471" s="139">
        <v>1.8699999999999999E-3</v>
      </c>
      <c r="I2471" s="139">
        <v>3.3520000000000001E-2</v>
      </c>
      <c r="J2471" s="139">
        <v>0.32302999999999998</v>
      </c>
      <c r="K2471" s="140" t="s">
        <v>122</v>
      </c>
      <c r="L2471" s="139">
        <v>1.8</v>
      </c>
    </row>
    <row r="2472" spans="1:12" ht="13.5" hidden="1" customHeight="1">
      <c r="A2472" s="140" t="s">
        <v>121</v>
      </c>
      <c r="B2472" s="139">
        <v>3.6</v>
      </c>
      <c r="C2472" s="140" t="s">
        <v>18</v>
      </c>
      <c r="D2472" s="140" t="s">
        <v>19</v>
      </c>
      <c r="E2472" s="139">
        <v>-0.22939999999999999</v>
      </c>
      <c r="F2472" s="139">
        <v>0.62070000000000003</v>
      </c>
      <c r="G2472" s="139">
        <v>0.25890000000000002</v>
      </c>
      <c r="H2472" s="139">
        <v>1.8699999999999999E-3</v>
      </c>
      <c r="I2472" s="139">
        <v>0.30625999999999998</v>
      </c>
      <c r="J2472" s="139">
        <v>-0.15417</v>
      </c>
      <c r="K2472" s="140" t="s">
        <v>122</v>
      </c>
      <c r="L2472" s="139">
        <v>3.6</v>
      </c>
    </row>
    <row r="2473" spans="1:12" ht="13.5" hidden="1" customHeight="1">
      <c r="A2473" s="140" t="s">
        <v>121</v>
      </c>
      <c r="B2473" s="139">
        <v>0</v>
      </c>
      <c r="C2473" s="140" t="s">
        <v>18</v>
      </c>
      <c r="D2473" s="140" t="s">
        <v>19</v>
      </c>
      <c r="E2473" s="139">
        <v>-4.7487000000000004</v>
      </c>
      <c r="F2473" s="139">
        <v>-0.57609999999999995</v>
      </c>
      <c r="G2473" s="139">
        <v>-0.1515</v>
      </c>
      <c r="H2473" s="139">
        <v>-1.2199999999999999E-3</v>
      </c>
      <c r="I2473" s="139">
        <v>-0.23921999999999999</v>
      </c>
      <c r="J2473" s="139">
        <v>-0.18103</v>
      </c>
      <c r="K2473" s="140" t="s">
        <v>122</v>
      </c>
      <c r="L2473" s="139">
        <v>0</v>
      </c>
    </row>
    <row r="2474" spans="1:12" ht="13.5" hidden="1" customHeight="1">
      <c r="A2474" s="140" t="s">
        <v>121</v>
      </c>
      <c r="B2474" s="139">
        <v>1.8</v>
      </c>
      <c r="C2474" s="140" t="s">
        <v>18</v>
      </c>
      <c r="D2474" s="140" t="s">
        <v>19</v>
      </c>
      <c r="E2474" s="139">
        <v>-4.7487000000000004</v>
      </c>
      <c r="F2474" s="139">
        <v>1.61E-2</v>
      </c>
      <c r="G2474" s="139">
        <v>-0.1515</v>
      </c>
      <c r="H2474" s="139">
        <v>-1.2199999999999999E-3</v>
      </c>
      <c r="I2474" s="139">
        <v>1.319E-2</v>
      </c>
      <c r="J2474" s="139">
        <v>-7.8869999999999996E-2</v>
      </c>
      <c r="K2474" s="140" t="s">
        <v>122</v>
      </c>
      <c r="L2474" s="139">
        <v>1.8</v>
      </c>
    </row>
    <row r="2475" spans="1:12" ht="13.5" hidden="1" customHeight="1">
      <c r="A2475" s="140" t="s">
        <v>121</v>
      </c>
      <c r="B2475" s="139">
        <v>3.6</v>
      </c>
      <c r="C2475" s="140" t="s">
        <v>18</v>
      </c>
      <c r="D2475" s="140" t="s">
        <v>19</v>
      </c>
      <c r="E2475" s="139">
        <v>-4.7487000000000004</v>
      </c>
      <c r="F2475" s="139">
        <v>-0.18229999999999999</v>
      </c>
      <c r="G2475" s="139">
        <v>-0.1515</v>
      </c>
      <c r="H2475" s="139">
        <v>-1.2199999999999999E-3</v>
      </c>
      <c r="I2475" s="139">
        <v>-0.45283000000000001</v>
      </c>
      <c r="J2475" s="139">
        <v>-0.3508</v>
      </c>
      <c r="K2475" s="140" t="s">
        <v>122</v>
      </c>
      <c r="L2475" s="139">
        <v>3.6</v>
      </c>
    </row>
    <row r="2476" spans="1:12" ht="13.5" hidden="1" customHeight="1">
      <c r="A2476" s="140" t="s">
        <v>123</v>
      </c>
      <c r="B2476" s="139">
        <v>0</v>
      </c>
      <c r="C2476" s="140" t="s">
        <v>18</v>
      </c>
      <c r="D2476" s="140" t="s">
        <v>19</v>
      </c>
      <c r="E2476" s="139">
        <v>-15.8361</v>
      </c>
      <c r="F2476" s="139">
        <v>0.38279999999999997</v>
      </c>
      <c r="G2476" s="139">
        <v>0.51870000000000005</v>
      </c>
      <c r="H2476" s="139">
        <v>2.6099999999999999E-3</v>
      </c>
      <c r="I2476" s="139">
        <v>0.75812999999999997</v>
      </c>
      <c r="J2476" s="139">
        <v>0.46990999999999999</v>
      </c>
      <c r="K2476" s="140" t="s">
        <v>124</v>
      </c>
      <c r="L2476" s="139">
        <v>0</v>
      </c>
    </row>
    <row r="2477" spans="1:12" ht="13.5" hidden="1" customHeight="1">
      <c r="A2477" s="140" t="s">
        <v>123</v>
      </c>
      <c r="B2477" s="139">
        <v>1.35</v>
      </c>
      <c r="C2477" s="140" t="s">
        <v>18</v>
      </c>
      <c r="D2477" s="140" t="s">
        <v>19</v>
      </c>
      <c r="E2477" s="139">
        <v>-15.8361</v>
      </c>
      <c r="F2477" s="139">
        <v>0.1047</v>
      </c>
      <c r="G2477" s="139">
        <v>0.51870000000000005</v>
      </c>
      <c r="H2477" s="139">
        <v>2.6099999999999999E-3</v>
      </c>
      <c r="I2477" s="139">
        <v>5.7919999999999999E-2</v>
      </c>
      <c r="J2477" s="139">
        <v>0.14088999999999999</v>
      </c>
      <c r="K2477" s="140" t="s">
        <v>124</v>
      </c>
      <c r="L2477" s="139">
        <v>1.35</v>
      </c>
    </row>
    <row r="2478" spans="1:12" ht="13.5" hidden="1" customHeight="1">
      <c r="A2478" s="140" t="s">
        <v>123</v>
      </c>
      <c r="B2478" s="139">
        <v>2.7</v>
      </c>
      <c r="C2478" s="140" t="s">
        <v>18</v>
      </c>
      <c r="D2478" s="140" t="s">
        <v>19</v>
      </c>
      <c r="E2478" s="139">
        <v>-15.8361</v>
      </c>
      <c r="F2478" s="139">
        <v>-0.1734</v>
      </c>
      <c r="G2478" s="139">
        <v>0.51870000000000005</v>
      </c>
      <c r="H2478" s="139">
        <v>2.6099999999999999E-3</v>
      </c>
      <c r="I2478" s="139">
        <v>0.84713000000000005</v>
      </c>
      <c r="J2478" s="139">
        <v>0.80725000000000002</v>
      </c>
      <c r="K2478" s="140" t="s">
        <v>124</v>
      </c>
      <c r="L2478" s="139">
        <v>2.7</v>
      </c>
    </row>
    <row r="2479" spans="1:12" ht="13.5" hidden="1" customHeight="1">
      <c r="A2479" s="140" t="s">
        <v>123</v>
      </c>
      <c r="B2479" s="139">
        <v>0</v>
      </c>
      <c r="C2479" s="140" t="s">
        <v>18</v>
      </c>
      <c r="D2479" s="140" t="s">
        <v>19</v>
      </c>
      <c r="E2479" s="139">
        <v>-25.42</v>
      </c>
      <c r="F2479" s="139">
        <v>-0.84689999999999999</v>
      </c>
      <c r="G2479" s="139">
        <v>-0.60709999999999997</v>
      </c>
      <c r="H2479" s="139">
        <v>-2.7799999999999999E-3</v>
      </c>
      <c r="I2479" s="139">
        <v>-0.79200000000000004</v>
      </c>
      <c r="J2479" s="139">
        <v>-0.91432999999999998</v>
      </c>
      <c r="K2479" s="140" t="s">
        <v>124</v>
      </c>
      <c r="L2479" s="139">
        <v>0</v>
      </c>
    </row>
    <row r="2480" spans="1:12" ht="13.5" hidden="1" customHeight="1">
      <c r="A2480" s="140" t="s">
        <v>123</v>
      </c>
      <c r="B2480" s="139">
        <v>1.35</v>
      </c>
      <c r="C2480" s="140" t="s">
        <v>18</v>
      </c>
      <c r="D2480" s="140" t="s">
        <v>19</v>
      </c>
      <c r="E2480" s="139">
        <v>-25.42</v>
      </c>
      <c r="F2480" s="139">
        <v>-0.63759999999999994</v>
      </c>
      <c r="G2480" s="139">
        <v>-0.60709999999999997</v>
      </c>
      <c r="H2480" s="139">
        <v>-2.7799999999999999E-3</v>
      </c>
      <c r="I2480" s="139">
        <v>2.7560000000000001E-2</v>
      </c>
      <c r="J2480" s="139">
        <v>8.77E-2</v>
      </c>
      <c r="K2480" s="140" t="s">
        <v>124</v>
      </c>
      <c r="L2480" s="139">
        <v>1.35</v>
      </c>
    </row>
    <row r="2481" spans="1:12" ht="13.5" hidden="1" customHeight="1">
      <c r="A2481" s="140" t="s">
        <v>123</v>
      </c>
      <c r="B2481" s="139">
        <v>2.7</v>
      </c>
      <c r="C2481" s="140" t="s">
        <v>18</v>
      </c>
      <c r="D2481" s="140" t="s">
        <v>19</v>
      </c>
      <c r="E2481" s="139">
        <v>-25.42</v>
      </c>
      <c r="F2481" s="139">
        <v>-0.4284</v>
      </c>
      <c r="G2481" s="139">
        <v>-0.60709999999999997</v>
      </c>
      <c r="H2481" s="139">
        <v>-2.7799999999999999E-3</v>
      </c>
      <c r="I2481" s="139">
        <v>-0.64229999999999998</v>
      </c>
      <c r="J2481" s="139">
        <v>0.18731</v>
      </c>
      <c r="K2481" s="140" t="s">
        <v>124</v>
      </c>
      <c r="L2481" s="139">
        <v>2.7</v>
      </c>
    </row>
    <row r="2482" spans="1:12" ht="13.5" hidden="1" customHeight="1">
      <c r="A2482" s="140" t="s">
        <v>125</v>
      </c>
      <c r="B2482" s="139">
        <v>0</v>
      </c>
      <c r="C2482" s="140" t="s">
        <v>18</v>
      </c>
      <c r="D2482" s="140" t="s">
        <v>19</v>
      </c>
      <c r="E2482" s="139">
        <v>-7.8167</v>
      </c>
      <c r="F2482" s="139">
        <v>0.57530000000000003</v>
      </c>
      <c r="G2482" s="139">
        <v>0.53739999999999999</v>
      </c>
      <c r="H2482" s="139">
        <v>1.3699999999999999E-3</v>
      </c>
      <c r="I2482" s="139">
        <v>0.96809000000000001</v>
      </c>
      <c r="J2482" s="139">
        <v>0.35599999999999998</v>
      </c>
      <c r="K2482" s="140" t="s">
        <v>126</v>
      </c>
      <c r="L2482" s="139">
        <v>0</v>
      </c>
    </row>
    <row r="2483" spans="1:12" ht="13.5" hidden="1" customHeight="1">
      <c r="A2483" s="140" t="s">
        <v>125</v>
      </c>
      <c r="B2483" s="139">
        <v>1.8</v>
      </c>
      <c r="C2483" s="140" t="s">
        <v>18</v>
      </c>
      <c r="D2483" s="140" t="s">
        <v>19</v>
      </c>
      <c r="E2483" s="139">
        <v>-7.8167</v>
      </c>
      <c r="F2483" s="139">
        <v>2.0899999999999998E-2</v>
      </c>
      <c r="G2483" s="139">
        <v>0.53739999999999999</v>
      </c>
      <c r="H2483" s="139">
        <v>1.3699999999999999E-3</v>
      </c>
      <c r="I2483" s="139">
        <v>3.2299999999999998E-3</v>
      </c>
      <c r="J2483" s="139">
        <v>0.15007999999999999</v>
      </c>
      <c r="K2483" s="140" t="s">
        <v>126</v>
      </c>
      <c r="L2483" s="139">
        <v>1.8</v>
      </c>
    </row>
    <row r="2484" spans="1:12" ht="13.5" hidden="1" customHeight="1">
      <c r="A2484" s="140" t="s">
        <v>125</v>
      </c>
      <c r="B2484" s="139">
        <v>3.6</v>
      </c>
      <c r="C2484" s="140" t="s">
        <v>18</v>
      </c>
      <c r="D2484" s="140" t="s">
        <v>19</v>
      </c>
      <c r="E2484" s="139">
        <v>-7.8167</v>
      </c>
      <c r="F2484" s="139">
        <v>-0.22650000000000001</v>
      </c>
      <c r="G2484" s="139">
        <v>0.53739999999999999</v>
      </c>
      <c r="H2484" s="139">
        <v>1.3699999999999999E-3</v>
      </c>
      <c r="I2484" s="139">
        <v>1.2090099999999999</v>
      </c>
      <c r="J2484" s="139">
        <v>0.93203999999999998</v>
      </c>
      <c r="K2484" s="140" t="s">
        <v>126</v>
      </c>
      <c r="L2484" s="139">
        <v>3.6</v>
      </c>
    </row>
    <row r="2485" spans="1:12" ht="13.5" hidden="1" customHeight="1">
      <c r="A2485" s="140" t="s">
        <v>125</v>
      </c>
      <c r="B2485" s="139">
        <v>0</v>
      </c>
      <c r="C2485" s="140" t="s">
        <v>18</v>
      </c>
      <c r="D2485" s="140" t="s">
        <v>19</v>
      </c>
      <c r="E2485" s="139">
        <v>-14.7141</v>
      </c>
      <c r="F2485" s="139">
        <v>-1.0581</v>
      </c>
      <c r="G2485" s="139">
        <v>-0.67069999999999996</v>
      </c>
      <c r="H2485" s="139">
        <v>-1.2800000000000001E-3</v>
      </c>
      <c r="I2485" s="139">
        <v>-1.2054100000000001</v>
      </c>
      <c r="J2485" s="139">
        <v>-1.3803300000000001</v>
      </c>
      <c r="K2485" s="140" t="s">
        <v>126</v>
      </c>
      <c r="L2485" s="139">
        <v>0</v>
      </c>
    </row>
    <row r="2486" spans="1:12" ht="13.5" hidden="1" customHeight="1">
      <c r="A2486" s="140" t="s">
        <v>125</v>
      </c>
      <c r="B2486" s="139">
        <v>1.8</v>
      </c>
      <c r="C2486" s="140" t="s">
        <v>18</v>
      </c>
      <c r="D2486" s="140" t="s">
        <v>19</v>
      </c>
      <c r="E2486" s="139">
        <v>-14.7141</v>
      </c>
      <c r="F2486" s="139">
        <v>-0.64229999999999998</v>
      </c>
      <c r="G2486" s="139">
        <v>-0.67069999999999996</v>
      </c>
      <c r="H2486" s="139">
        <v>-1.2800000000000001E-3</v>
      </c>
      <c r="I2486" s="139">
        <v>-4.5099999999999998E-5</v>
      </c>
      <c r="J2486" s="139">
        <v>-0.18049999999999999</v>
      </c>
      <c r="K2486" s="140" t="s">
        <v>126</v>
      </c>
      <c r="L2486" s="139">
        <v>1.8</v>
      </c>
    </row>
    <row r="2487" spans="1:12" ht="13.5" hidden="1" customHeight="1">
      <c r="A2487" s="140" t="s">
        <v>125</v>
      </c>
      <c r="B2487" s="139">
        <v>3.6</v>
      </c>
      <c r="C2487" s="140" t="s">
        <v>18</v>
      </c>
      <c r="D2487" s="140" t="s">
        <v>19</v>
      </c>
      <c r="E2487" s="139">
        <v>-14.7141</v>
      </c>
      <c r="F2487" s="139">
        <v>-0.53349999999999997</v>
      </c>
      <c r="G2487" s="139">
        <v>-0.67069999999999996</v>
      </c>
      <c r="H2487" s="139">
        <v>-1.2800000000000001E-3</v>
      </c>
      <c r="I2487" s="139">
        <v>-0.96665999999999996</v>
      </c>
      <c r="J2487" s="139">
        <v>0.28092</v>
      </c>
      <c r="K2487" s="140" t="s">
        <v>126</v>
      </c>
      <c r="L2487" s="139">
        <v>3.6</v>
      </c>
    </row>
    <row r="2488" spans="1:12" ht="13.5" hidden="1" customHeight="1">
      <c r="A2488" s="140" t="s">
        <v>127</v>
      </c>
      <c r="B2488" s="139">
        <v>0</v>
      </c>
      <c r="C2488" s="140" t="s">
        <v>18</v>
      </c>
      <c r="D2488" s="140" t="s">
        <v>19</v>
      </c>
      <c r="E2488" s="139">
        <v>0.23369999999999999</v>
      </c>
      <c r="F2488" s="139">
        <v>0.57189999999999996</v>
      </c>
      <c r="G2488" s="139">
        <v>0.17929999999999999</v>
      </c>
      <c r="H2488" s="139">
        <v>4.5420000000000002E-5</v>
      </c>
      <c r="I2488" s="139">
        <v>0.28782000000000002</v>
      </c>
      <c r="J2488" s="139">
        <v>0.16789000000000001</v>
      </c>
      <c r="K2488" s="140" t="s">
        <v>128</v>
      </c>
      <c r="L2488" s="139">
        <v>0</v>
      </c>
    </row>
    <row r="2489" spans="1:12" ht="13.5" hidden="1" customHeight="1">
      <c r="A2489" s="140" t="s">
        <v>127</v>
      </c>
      <c r="B2489" s="139">
        <v>1.8</v>
      </c>
      <c r="C2489" s="140" t="s">
        <v>18</v>
      </c>
      <c r="D2489" s="140" t="s">
        <v>19</v>
      </c>
      <c r="E2489" s="139">
        <v>0.23369999999999999</v>
      </c>
      <c r="F2489" s="139">
        <v>-2.0299999999999999E-2</v>
      </c>
      <c r="G2489" s="139">
        <v>0.17929999999999999</v>
      </c>
      <c r="H2489" s="139">
        <v>4.5420000000000002E-5</v>
      </c>
      <c r="I2489" s="139">
        <v>-2.911E-2</v>
      </c>
      <c r="J2489" s="139">
        <v>7.177E-2</v>
      </c>
      <c r="K2489" s="140" t="s">
        <v>128</v>
      </c>
      <c r="L2489" s="139">
        <v>1.8</v>
      </c>
    </row>
    <row r="2490" spans="1:12" ht="13.5" hidden="1" customHeight="1">
      <c r="A2490" s="140" t="s">
        <v>127</v>
      </c>
      <c r="B2490" s="139">
        <v>3.6</v>
      </c>
      <c r="C2490" s="140" t="s">
        <v>18</v>
      </c>
      <c r="D2490" s="140" t="s">
        <v>19</v>
      </c>
      <c r="E2490" s="139">
        <v>0.23369999999999999</v>
      </c>
      <c r="F2490" s="139">
        <v>0.1777</v>
      </c>
      <c r="G2490" s="139">
        <v>0.17929999999999999</v>
      </c>
      <c r="H2490" s="139">
        <v>4.5420000000000002E-5</v>
      </c>
      <c r="I2490" s="139">
        <v>0.40254000000000001</v>
      </c>
      <c r="J2490" s="139">
        <v>0.34606999999999999</v>
      </c>
      <c r="K2490" s="140" t="s">
        <v>128</v>
      </c>
      <c r="L2490" s="139">
        <v>3.6</v>
      </c>
    </row>
    <row r="2491" spans="1:12" ht="13.5" hidden="1" customHeight="1">
      <c r="A2491" s="140" t="s">
        <v>127</v>
      </c>
      <c r="B2491" s="139">
        <v>0</v>
      </c>
      <c r="C2491" s="140" t="s">
        <v>18</v>
      </c>
      <c r="D2491" s="140" t="s">
        <v>19</v>
      </c>
      <c r="E2491" s="139">
        <v>-3.8534999999999999</v>
      </c>
      <c r="F2491" s="139">
        <v>-0.71150000000000002</v>
      </c>
      <c r="G2491" s="139">
        <v>-0.24060000000000001</v>
      </c>
      <c r="H2491" s="139">
        <v>-6.2599999999999999E-3</v>
      </c>
      <c r="I2491" s="139">
        <v>-0.46357999999999999</v>
      </c>
      <c r="J2491" s="139">
        <v>-0.84513000000000005</v>
      </c>
      <c r="K2491" s="140" t="s">
        <v>128</v>
      </c>
      <c r="L2491" s="139">
        <v>0</v>
      </c>
    </row>
    <row r="2492" spans="1:12" ht="13.5" hidden="1" customHeight="1">
      <c r="A2492" s="140" t="s">
        <v>127</v>
      </c>
      <c r="B2492" s="139">
        <v>1.8</v>
      </c>
      <c r="C2492" s="140" t="s">
        <v>18</v>
      </c>
      <c r="D2492" s="140" t="s">
        <v>19</v>
      </c>
      <c r="E2492" s="139">
        <v>-3.8534999999999999</v>
      </c>
      <c r="F2492" s="139">
        <v>-0.30869999999999997</v>
      </c>
      <c r="G2492" s="139">
        <v>-0.24060000000000001</v>
      </c>
      <c r="H2492" s="139">
        <v>-6.2599999999999999E-3</v>
      </c>
      <c r="I2492" s="139">
        <v>-3.6900000000000002E-2</v>
      </c>
      <c r="J2492" s="139">
        <v>-0.32862999999999998</v>
      </c>
      <c r="K2492" s="140" t="s">
        <v>128</v>
      </c>
      <c r="L2492" s="139">
        <v>1.8</v>
      </c>
    </row>
    <row r="2493" spans="1:12" ht="13.5" hidden="1" customHeight="1">
      <c r="A2493" s="140" t="s">
        <v>127</v>
      </c>
      <c r="B2493" s="139">
        <v>3.6</v>
      </c>
      <c r="C2493" s="140" t="s">
        <v>18</v>
      </c>
      <c r="D2493" s="140" t="s">
        <v>19</v>
      </c>
      <c r="E2493" s="139">
        <v>-3.8534999999999999</v>
      </c>
      <c r="F2493" s="139">
        <v>-0.61970000000000003</v>
      </c>
      <c r="G2493" s="139">
        <v>-0.24060000000000001</v>
      </c>
      <c r="H2493" s="139">
        <v>-6.2599999999999999E-3</v>
      </c>
      <c r="I2493" s="139">
        <v>-0.35748999999999997</v>
      </c>
      <c r="J2493" s="139">
        <v>0.15207000000000001</v>
      </c>
      <c r="K2493" s="140" t="s">
        <v>128</v>
      </c>
      <c r="L2493" s="139">
        <v>3.6</v>
      </c>
    </row>
    <row r="2494" spans="1:12" ht="13.5" hidden="1" customHeight="1">
      <c r="A2494" s="140" t="s">
        <v>129</v>
      </c>
      <c r="B2494" s="139">
        <v>0</v>
      </c>
      <c r="C2494" s="140" t="s">
        <v>18</v>
      </c>
      <c r="D2494" s="140" t="s">
        <v>19</v>
      </c>
      <c r="E2494" s="139">
        <v>-12.7281</v>
      </c>
      <c r="F2494" s="139">
        <v>0.65359999999999996</v>
      </c>
      <c r="G2494" s="139">
        <v>0.60250000000000004</v>
      </c>
      <c r="H2494" s="139">
        <v>3.5200000000000001E-3</v>
      </c>
      <c r="I2494" s="139">
        <v>0.82743999999999995</v>
      </c>
      <c r="J2494" s="139">
        <v>0.83445999999999998</v>
      </c>
      <c r="K2494" s="140" t="s">
        <v>130</v>
      </c>
      <c r="L2494" s="139">
        <v>0</v>
      </c>
    </row>
    <row r="2495" spans="1:12" ht="13.5" hidden="1" customHeight="1">
      <c r="A2495" s="140" t="s">
        <v>129</v>
      </c>
      <c r="B2495" s="139">
        <v>1.35</v>
      </c>
      <c r="C2495" s="140" t="s">
        <v>18</v>
      </c>
      <c r="D2495" s="140" t="s">
        <v>19</v>
      </c>
      <c r="E2495" s="139">
        <v>-12.7281</v>
      </c>
      <c r="F2495" s="139">
        <v>0.65359999999999996</v>
      </c>
      <c r="G2495" s="139">
        <v>0.60250000000000004</v>
      </c>
      <c r="H2495" s="139">
        <v>3.5200000000000001E-3</v>
      </c>
      <c r="I2495" s="139">
        <v>1.5469999999999999E-2</v>
      </c>
      <c r="J2495" s="139">
        <v>-4.7940000000000003E-2</v>
      </c>
      <c r="K2495" s="140" t="s">
        <v>130</v>
      </c>
      <c r="L2495" s="139">
        <v>1.35</v>
      </c>
    </row>
    <row r="2496" spans="1:12" ht="13.5" hidden="1" customHeight="1">
      <c r="A2496" s="140" t="s">
        <v>129</v>
      </c>
      <c r="B2496" s="139">
        <v>2.7</v>
      </c>
      <c r="C2496" s="140" t="s">
        <v>18</v>
      </c>
      <c r="D2496" s="140" t="s">
        <v>19</v>
      </c>
      <c r="E2496" s="139">
        <v>-12.7281</v>
      </c>
      <c r="F2496" s="139">
        <v>0.65359999999999996</v>
      </c>
      <c r="G2496" s="139">
        <v>0.60250000000000004</v>
      </c>
      <c r="H2496" s="139">
        <v>3.5200000000000001E-3</v>
      </c>
      <c r="I2496" s="139">
        <v>0.67864999999999998</v>
      </c>
      <c r="J2496" s="139">
        <v>0.41173999999999999</v>
      </c>
      <c r="K2496" s="140" t="s">
        <v>130</v>
      </c>
      <c r="L2496" s="139">
        <v>2.7</v>
      </c>
    </row>
    <row r="2497" spans="1:12" ht="13.5" hidden="1" customHeight="1">
      <c r="A2497" s="140" t="s">
        <v>129</v>
      </c>
      <c r="B2497" s="139">
        <v>0</v>
      </c>
      <c r="C2497" s="140" t="s">
        <v>18</v>
      </c>
      <c r="D2497" s="140" t="s">
        <v>19</v>
      </c>
      <c r="E2497" s="139">
        <v>-24.0763</v>
      </c>
      <c r="F2497" s="139">
        <v>-0.3664</v>
      </c>
      <c r="G2497" s="139">
        <v>-0.51019999999999999</v>
      </c>
      <c r="H2497" s="139">
        <v>-3.2200000000000002E-3</v>
      </c>
      <c r="I2497" s="139">
        <v>-0.69877</v>
      </c>
      <c r="J2497" s="139">
        <v>-0.57762999999999998</v>
      </c>
      <c r="K2497" s="140" t="s">
        <v>130</v>
      </c>
      <c r="L2497" s="139">
        <v>0</v>
      </c>
    </row>
    <row r="2498" spans="1:12" ht="13.5" hidden="1" customHeight="1">
      <c r="A2498" s="140" t="s">
        <v>129</v>
      </c>
      <c r="B2498" s="139">
        <v>1.35</v>
      </c>
      <c r="C2498" s="140" t="s">
        <v>18</v>
      </c>
      <c r="D2498" s="140" t="s">
        <v>19</v>
      </c>
      <c r="E2498" s="139">
        <v>-24.0763</v>
      </c>
      <c r="F2498" s="139">
        <v>-0.3664</v>
      </c>
      <c r="G2498" s="139">
        <v>-0.51019999999999999</v>
      </c>
      <c r="H2498" s="139">
        <v>-3.2200000000000002E-3</v>
      </c>
      <c r="I2498" s="139">
        <v>-1.0290000000000001E-2</v>
      </c>
      <c r="J2498" s="139">
        <v>-8.294E-2</v>
      </c>
      <c r="K2498" s="140" t="s">
        <v>130</v>
      </c>
      <c r="L2498" s="139">
        <v>1.35</v>
      </c>
    </row>
    <row r="2499" spans="1:12" ht="13.5" hidden="1" customHeight="1">
      <c r="A2499" s="140" t="s">
        <v>129</v>
      </c>
      <c r="B2499" s="139">
        <v>2.7</v>
      </c>
      <c r="C2499" s="140" t="s">
        <v>18</v>
      </c>
      <c r="D2499" s="140" t="s">
        <v>19</v>
      </c>
      <c r="E2499" s="139">
        <v>-24.0763</v>
      </c>
      <c r="F2499" s="139">
        <v>-0.3664</v>
      </c>
      <c r="G2499" s="139">
        <v>-0.51019999999999999</v>
      </c>
      <c r="H2499" s="139">
        <v>-3.2200000000000002E-3</v>
      </c>
      <c r="I2499" s="139">
        <v>-0.79942000000000002</v>
      </c>
      <c r="J2499" s="139">
        <v>-0.93033999999999994</v>
      </c>
      <c r="K2499" s="140" t="s">
        <v>130</v>
      </c>
      <c r="L2499" s="139">
        <v>2.7</v>
      </c>
    </row>
    <row r="2500" spans="1:12" ht="13.5" hidden="1" customHeight="1">
      <c r="A2500" s="140" t="s">
        <v>131</v>
      </c>
      <c r="B2500" s="139">
        <v>0</v>
      </c>
      <c r="C2500" s="140" t="s">
        <v>18</v>
      </c>
      <c r="D2500" s="140" t="s">
        <v>19</v>
      </c>
      <c r="E2500" s="139">
        <v>-6.4467999999999996</v>
      </c>
      <c r="F2500" s="139">
        <v>0.62860000000000005</v>
      </c>
      <c r="G2500" s="139">
        <v>0.65</v>
      </c>
      <c r="H2500" s="139">
        <v>1.58E-3</v>
      </c>
      <c r="I2500" s="139">
        <v>1.16991</v>
      </c>
      <c r="J2500" s="139">
        <v>1.1263700000000001</v>
      </c>
      <c r="K2500" s="140" t="s">
        <v>132</v>
      </c>
      <c r="L2500" s="139">
        <v>0</v>
      </c>
    </row>
    <row r="2501" spans="1:12" ht="13.5" hidden="1" customHeight="1">
      <c r="A2501" s="140" t="s">
        <v>131</v>
      </c>
      <c r="B2501" s="139">
        <v>1.8</v>
      </c>
      <c r="C2501" s="140" t="s">
        <v>18</v>
      </c>
      <c r="D2501" s="140" t="s">
        <v>19</v>
      </c>
      <c r="E2501" s="139">
        <v>-6.4467999999999996</v>
      </c>
      <c r="F2501" s="139">
        <v>0.62860000000000005</v>
      </c>
      <c r="G2501" s="139">
        <v>0.65</v>
      </c>
      <c r="H2501" s="139">
        <v>1.58E-3</v>
      </c>
      <c r="I2501" s="139">
        <v>4.6000000000000001E-4</v>
      </c>
      <c r="J2501" s="139">
        <v>-8.8999999999999995E-4</v>
      </c>
      <c r="K2501" s="140" t="s">
        <v>132</v>
      </c>
      <c r="L2501" s="139">
        <v>1.8</v>
      </c>
    </row>
    <row r="2502" spans="1:12" ht="13.5" hidden="1" customHeight="1">
      <c r="A2502" s="140" t="s">
        <v>131</v>
      </c>
      <c r="B2502" s="139">
        <v>3.6</v>
      </c>
      <c r="C2502" s="140" t="s">
        <v>18</v>
      </c>
      <c r="D2502" s="140" t="s">
        <v>19</v>
      </c>
      <c r="E2502" s="139">
        <v>-6.4467999999999996</v>
      </c>
      <c r="F2502" s="139">
        <v>0.62860000000000005</v>
      </c>
      <c r="G2502" s="139">
        <v>0.65</v>
      </c>
      <c r="H2502" s="139">
        <v>1.58E-3</v>
      </c>
      <c r="I2502" s="139">
        <v>1.04278</v>
      </c>
      <c r="J2502" s="139">
        <v>0.52637999999999996</v>
      </c>
      <c r="K2502" s="140" t="s">
        <v>132</v>
      </c>
      <c r="L2502" s="139">
        <v>3.6</v>
      </c>
    </row>
    <row r="2503" spans="1:12" ht="13.5" hidden="1" customHeight="1">
      <c r="A2503" s="140" t="s">
        <v>131</v>
      </c>
      <c r="B2503" s="139">
        <v>0</v>
      </c>
      <c r="C2503" s="140" t="s">
        <v>18</v>
      </c>
      <c r="D2503" s="140" t="s">
        <v>19</v>
      </c>
      <c r="E2503" s="139">
        <v>-13.7159</v>
      </c>
      <c r="F2503" s="139">
        <v>-0.29289999999999999</v>
      </c>
      <c r="G2503" s="139">
        <v>-0.57950000000000002</v>
      </c>
      <c r="H2503" s="139">
        <v>-1.97E-3</v>
      </c>
      <c r="I2503" s="139">
        <v>-1.04358</v>
      </c>
      <c r="J2503" s="139">
        <v>-0.52815000000000001</v>
      </c>
      <c r="K2503" s="140" t="s">
        <v>132</v>
      </c>
      <c r="L2503" s="139">
        <v>0</v>
      </c>
    </row>
    <row r="2504" spans="1:12" ht="13.5" hidden="1" customHeight="1">
      <c r="A2504" s="140" t="s">
        <v>131</v>
      </c>
      <c r="B2504" s="139">
        <v>1.8</v>
      </c>
      <c r="C2504" s="140" t="s">
        <v>18</v>
      </c>
      <c r="D2504" s="140" t="s">
        <v>19</v>
      </c>
      <c r="E2504" s="139">
        <v>-13.7159</v>
      </c>
      <c r="F2504" s="139">
        <v>-0.29289999999999999</v>
      </c>
      <c r="G2504" s="139">
        <v>-0.57950000000000002</v>
      </c>
      <c r="H2504" s="139">
        <v>-1.97E-3</v>
      </c>
      <c r="I2504" s="139">
        <v>-1.16E-3</v>
      </c>
      <c r="J2504" s="139">
        <v>-6.4599999999999996E-3</v>
      </c>
      <c r="K2504" s="140" t="s">
        <v>132</v>
      </c>
      <c r="L2504" s="139">
        <v>1.8</v>
      </c>
    </row>
    <row r="2505" spans="1:12" ht="13.5" hidden="1" customHeight="1">
      <c r="A2505" s="140" t="s">
        <v>131</v>
      </c>
      <c r="B2505" s="139">
        <v>3.6</v>
      </c>
      <c r="C2505" s="140" t="s">
        <v>18</v>
      </c>
      <c r="D2505" s="140" t="s">
        <v>19</v>
      </c>
      <c r="E2505" s="139">
        <v>-13.7159</v>
      </c>
      <c r="F2505" s="139">
        <v>-0.29289999999999999</v>
      </c>
      <c r="G2505" s="139">
        <v>-0.57950000000000002</v>
      </c>
      <c r="H2505" s="139">
        <v>-1.97E-3</v>
      </c>
      <c r="I2505" s="139">
        <v>-1.1699200000000001</v>
      </c>
      <c r="J2505" s="139">
        <v>-1.1364399999999999</v>
      </c>
      <c r="K2505" s="140" t="s">
        <v>132</v>
      </c>
      <c r="L2505" s="139">
        <v>3.6</v>
      </c>
    </row>
    <row r="2506" spans="1:12" ht="13.5" hidden="1" customHeight="1">
      <c r="A2506" s="140" t="s">
        <v>133</v>
      </c>
      <c r="B2506" s="139">
        <v>0</v>
      </c>
      <c r="C2506" s="140" t="s">
        <v>18</v>
      </c>
      <c r="D2506" s="140" t="s">
        <v>19</v>
      </c>
      <c r="E2506" s="139">
        <v>1.3299999999999999E-2</v>
      </c>
      <c r="F2506" s="139">
        <v>0.23369999999999999</v>
      </c>
      <c r="G2506" s="139">
        <v>0.27810000000000001</v>
      </c>
      <c r="H2506" s="139">
        <v>1.16E-3</v>
      </c>
      <c r="I2506" s="139">
        <v>0.46638000000000002</v>
      </c>
      <c r="J2506" s="139">
        <v>0.47375</v>
      </c>
      <c r="K2506" s="140" t="s">
        <v>134</v>
      </c>
      <c r="L2506" s="139">
        <v>0</v>
      </c>
    </row>
    <row r="2507" spans="1:12" ht="13.5" hidden="1" customHeight="1">
      <c r="A2507" s="140" t="s">
        <v>133</v>
      </c>
      <c r="B2507" s="139">
        <v>1.8</v>
      </c>
      <c r="C2507" s="140" t="s">
        <v>18</v>
      </c>
      <c r="D2507" s="140" t="s">
        <v>19</v>
      </c>
      <c r="E2507" s="139">
        <v>1.3299999999999999E-2</v>
      </c>
      <c r="F2507" s="139">
        <v>0.23369999999999999</v>
      </c>
      <c r="G2507" s="139">
        <v>0.27810000000000001</v>
      </c>
      <c r="H2507" s="139">
        <v>1.16E-3</v>
      </c>
      <c r="I2507" s="139">
        <v>-1.64E-3</v>
      </c>
      <c r="J2507" s="139">
        <v>5.9950000000000003E-2</v>
      </c>
      <c r="K2507" s="140" t="s">
        <v>134</v>
      </c>
      <c r="L2507" s="139">
        <v>1.8</v>
      </c>
    </row>
    <row r="2508" spans="1:12" ht="13.5" hidden="1" customHeight="1">
      <c r="A2508" s="140" t="s">
        <v>133</v>
      </c>
      <c r="B2508" s="139">
        <v>3.6</v>
      </c>
      <c r="C2508" s="140" t="s">
        <v>18</v>
      </c>
      <c r="D2508" s="140" t="s">
        <v>19</v>
      </c>
      <c r="E2508" s="139">
        <v>1.3299999999999999E-2</v>
      </c>
      <c r="F2508" s="139">
        <v>0.23369999999999999</v>
      </c>
      <c r="G2508" s="139">
        <v>0.27810000000000001</v>
      </c>
      <c r="H2508" s="139">
        <v>1.16E-3</v>
      </c>
      <c r="I2508" s="139">
        <v>0.33516000000000001</v>
      </c>
      <c r="J2508" s="139">
        <v>0.19464999999999999</v>
      </c>
      <c r="K2508" s="140" t="s">
        <v>134</v>
      </c>
      <c r="L2508" s="139">
        <v>3.6</v>
      </c>
    </row>
    <row r="2509" spans="1:12" ht="13.5" hidden="1" customHeight="1">
      <c r="A2509" s="140" t="s">
        <v>133</v>
      </c>
      <c r="B2509" s="139">
        <v>0</v>
      </c>
      <c r="C2509" s="140" t="s">
        <v>18</v>
      </c>
      <c r="D2509" s="140" t="s">
        <v>19</v>
      </c>
      <c r="E2509" s="139">
        <v>-3.3382000000000001</v>
      </c>
      <c r="F2509" s="139">
        <v>-7.4800000000000005E-2</v>
      </c>
      <c r="G2509" s="139">
        <v>-0.18779999999999999</v>
      </c>
      <c r="H2509" s="139">
        <v>-4.9100000000000003E-3</v>
      </c>
      <c r="I2509" s="139">
        <v>-0.34094000000000002</v>
      </c>
      <c r="J2509" s="139">
        <v>-7.4759999999999993E-2</v>
      </c>
      <c r="K2509" s="140" t="s">
        <v>134</v>
      </c>
      <c r="L2509" s="139">
        <v>0</v>
      </c>
    </row>
    <row r="2510" spans="1:12" ht="13.5" hidden="1" customHeight="1">
      <c r="A2510" s="140" t="s">
        <v>133</v>
      </c>
      <c r="B2510" s="139">
        <v>1.8</v>
      </c>
      <c r="C2510" s="140" t="s">
        <v>18</v>
      </c>
      <c r="D2510" s="140" t="s">
        <v>19</v>
      </c>
      <c r="E2510" s="139">
        <v>-3.3382000000000001</v>
      </c>
      <c r="F2510" s="139">
        <v>-7.4800000000000005E-2</v>
      </c>
      <c r="G2510" s="139">
        <v>-0.18779999999999999</v>
      </c>
      <c r="H2510" s="139">
        <v>-4.9100000000000003E-3</v>
      </c>
      <c r="I2510" s="139">
        <v>-3.4639999999999997E-2</v>
      </c>
      <c r="J2510" s="139">
        <v>4.9619999999999997E-2</v>
      </c>
      <c r="K2510" s="140" t="s">
        <v>134</v>
      </c>
      <c r="L2510" s="139">
        <v>1.8</v>
      </c>
    </row>
    <row r="2511" spans="1:12" ht="13.5" hidden="1" customHeight="1">
      <c r="A2511" s="140" t="s">
        <v>133</v>
      </c>
      <c r="B2511" s="139">
        <v>3.6</v>
      </c>
      <c r="C2511" s="140" t="s">
        <v>18</v>
      </c>
      <c r="D2511" s="140" t="s">
        <v>19</v>
      </c>
      <c r="E2511" s="139">
        <v>-3.3382000000000001</v>
      </c>
      <c r="F2511" s="139">
        <v>-7.4800000000000005E-2</v>
      </c>
      <c r="G2511" s="139">
        <v>-0.18779999999999999</v>
      </c>
      <c r="H2511" s="139">
        <v>-4.9100000000000003E-3</v>
      </c>
      <c r="I2511" s="139">
        <v>-0.53493999999999997</v>
      </c>
      <c r="J2511" s="139">
        <v>-0.36768000000000001</v>
      </c>
      <c r="K2511" s="140" t="s">
        <v>134</v>
      </c>
      <c r="L2511" s="139">
        <v>3.6</v>
      </c>
    </row>
    <row r="2512" spans="1:12" ht="13.5" hidden="1" customHeight="1">
      <c r="A2512" s="140" t="s">
        <v>135</v>
      </c>
      <c r="B2512" s="139">
        <v>0</v>
      </c>
      <c r="C2512" s="140" t="s">
        <v>18</v>
      </c>
      <c r="D2512" s="140" t="s">
        <v>19</v>
      </c>
      <c r="E2512" s="139">
        <v>-14.1236</v>
      </c>
      <c r="F2512" s="139">
        <v>0.37169999999999997</v>
      </c>
      <c r="G2512" s="139">
        <v>0.54020000000000001</v>
      </c>
      <c r="H2512" s="139">
        <v>2.9299999999999999E-3</v>
      </c>
      <c r="I2512" s="139">
        <v>0.76883000000000001</v>
      </c>
      <c r="J2512" s="139">
        <v>0.58269000000000004</v>
      </c>
      <c r="K2512" s="140" t="s">
        <v>136</v>
      </c>
      <c r="L2512" s="139">
        <v>0</v>
      </c>
    </row>
    <row r="2513" spans="1:12" ht="13.5" hidden="1" customHeight="1">
      <c r="A2513" s="140" t="s">
        <v>135</v>
      </c>
      <c r="B2513" s="139">
        <v>1.35</v>
      </c>
      <c r="C2513" s="140" t="s">
        <v>18</v>
      </c>
      <c r="D2513" s="140" t="s">
        <v>19</v>
      </c>
      <c r="E2513" s="139">
        <v>-14.1236</v>
      </c>
      <c r="F2513" s="139">
        <v>0.37169999999999997</v>
      </c>
      <c r="G2513" s="139">
        <v>0.54020000000000001</v>
      </c>
      <c r="H2513" s="139">
        <v>2.9299999999999999E-3</v>
      </c>
      <c r="I2513" s="139">
        <v>3.9870000000000003E-2</v>
      </c>
      <c r="J2513" s="139">
        <v>8.0860000000000001E-2</v>
      </c>
      <c r="K2513" s="140" t="s">
        <v>136</v>
      </c>
      <c r="L2513" s="139">
        <v>1.35</v>
      </c>
    </row>
    <row r="2514" spans="1:12" ht="13.5" hidden="1" customHeight="1">
      <c r="A2514" s="140" t="s">
        <v>135</v>
      </c>
      <c r="B2514" s="139">
        <v>2.7</v>
      </c>
      <c r="C2514" s="140" t="s">
        <v>18</v>
      </c>
      <c r="D2514" s="140" t="s">
        <v>19</v>
      </c>
      <c r="E2514" s="139">
        <v>-14.1236</v>
      </c>
      <c r="F2514" s="139">
        <v>0.37169999999999997</v>
      </c>
      <c r="G2514" s="139">
        <v>0.54020000000000001</v>
      </c>
      <c r="H2514" s="139">
        <v>2.9299999999999999E-3</v>
      </c>
      <c r="I2514" s="139">
        <v>0.75563000000000002</v>
      </c>
      <c r="J2514" s="139">
        <v>0.85475000000000001</v>
      </c>
      <c r="K2514" s="140" t="s">
        <v>136</v>
      </c>
      <c r="L2514" s="139">
        <v>2.7</v>
      </c>
    </row>
    <row r="2515" spans="1:12" ht="13.5" hidden="1" customHeight="1">
      <c r="A2515" s="140" t="s">
        <v>135</v>
      </c>
      <c r="B2515" s="139">
        <v>0</v>
      </c>
      <c r="C2515" s="140" t="s">
        <v>18</v>
      </c>
      <c r="D2515" s="140" t="s">
        <v>19</v>
      </c>
      <c r="E2515" s="139">
        <v>-23.863700000000001</v>
      </c>
      <c r="F2515" s="139">
        <v>-0.61160000000000003</v>
      </c>
      <c r="G2515" s="139">
        <v>-0.55079999999999996</v>
      </c>
      <c r="H2515" s="139">
        <v>-3.1700000000000001E-3</v>
      </c>
      <c r="I2515" s="139">
        <v>-0.73150999999999999</v>
      </c>
      <c r="J2515" s="139">
        <v>-0.79647000000000001</v>
      </c>
      <c r="K2515" s="140" t="s">
        <v>136</v>
      </c>
      <c r="L2515" s="139">
        <v>0</v>
      </c>
    </row>
    <row r="2516" spans="1:12" ht="13.5" hidden="1" customHeight="1">
      <c r="A2516" s="140" t="s">
        <v>135</v>
      </c>
      <c r="B2516" s="139">
        <v>1.35</v>
      </c>
      <c r="C2516" s="140" t="s">
        <v>18</v>
      </c>
      <c r="D2516" s="140" t="s">
        <v>19</v>
      </c>
      <c r="E2516" s="139">
        <v>-23.863700000000001</v>
      </c>
      <c r="F2516" s="139">
        <v>-0.61160000000000003</v>
      </c>
      <c r="G2516" s="139">
        <v>-0.55079999999999996</v>
      </c>
      <c r="H2516" s="139">
        <v>-3.1700000000000001E-3</v>
      </c>
      <c r="I2516" s="139">
        <v>1.206E-2</v>
      </c>
      <c r="J2516" s="139">
        <v>2.9139999999999999E-2</v>
      </c>
      <c r="K2516" s="140" t="s">
        <v>136</v>
      </c>
      <c r="L2516" s="139">
        <v>1.35</v>
      </c>
    </row>
    <row r="2517" spans="1:12" ht="13.5" hidden="1" customHeight="1">
      <c r="A2517" s="140" t="s">
        <v>135</v>
      </c>
      <c r="B2517" s="139">
        <v>2.7</v>
      </c>
      <c r="C2517" s="140" t="s">
        <v>18</v>
      </c>
      <c r="D2517" s="140" t="s">
        <v>19</v>
      </c>
      <c r="E2517" s="139">
        <v>-23.863700000000001</v>
      </c>
      <c r="F2517" s="139">
        <v>-0.61160000000000003</v>
      </c>
      <c r="G2517" s="139">
        <v>-0.55079999999999996</v>
      </c>
      <c r="H2517" s="139">
        <v>-3.1700000000000001E-3</v>
      </c>
      <c r="I2517" s="139">
        <v>-0.68984000000000001</v>
      </c>
      <c r="J2517" s="139">
        <v>-0.42097000000000001</v>
      </c>
      <c r="K2517" s="140" t="s">
        <v>136</v>
      </c>
      <c r="L2517" s="139">
        <v>2.7</v>
      </c>
    </row>
    <row r="2518" spans="1:12" ht="13.5" hidden="1" customHeight="1">
      <c r="A2518" s="140" t="s">
        <v>137</v>
      </c>
      <c r="B2518" s="139">
        <v>0</v>
      </c>
      <c r="C2518" s="140" t="s">
        <v>18</v>
      </c>
      <c r="D2518" s="140" t="s">
        <v>19</v>
      </c>
      <c r="E2518" s="139">
        <v>-7.0006000000000004</v>
      </c>
      <c r="F2518" s="139">
        <v>0.30330000000000001</v>
      </c>
      <c r="G2518" s="139">
        <v>0.58720000000000006</v>
      </c>
      <c r="H2518" s="139">
        <v>1.6299999999999999E-3</v>
      </c>
      <c r="I2518" s="139">
        <v>1.05928</v>
      </c>
      <c r="J2518" s="139">
        <v>0.54456000000000004</v>
      </c>
      <c r="K2518" s="140" t="s">
        <v>138</v>
      </c>
      <c r="L2518" s="139">
        <v>0</v>
      </c>
    </row>
    <row r="2519" spans="1:12" ht="13.5" hidden="1" customHeight="1">
      <c r="A2519" s="140" t="s">
        <v>137</v>
      </c>
      <c r="B2519" s="139">
        <v>1.8</v>
      </c>
      <c r="C2519" s="140" t="s">
        <v>18</v>
      </c>
      <c r="D2519" s="140" t="s">
        <v>19</v>
      </c>
      <c r="E2519" s="139">
        <v>-7.0006000000000004</v>
      </c>
      <c r="F2519" s="139">
        <v>0.30330000000000001</v>
      </c>
      <c r="G2519" s="139">
        <v>0.58720000000000006</v>
      </c>
      <c r="H2519" s="139">
        <v>1.6299999999999999E-3</v>
      </c>
      <c r="I2519" s="139">
        <v>3.1700000000000001E-3</v>
      </c>
      <c r="J2519" s="139">
        <v>7.9600000000000001E-3</v>
      </c>
      <c r="K2519" s="140" t="s">
        <v>138</v>
      </c>
      <c r="L2519" s="139">
        <v>1.8</v>
      </c>
    </row>
    <row r="2520" spans="1:12" ht="13.5" hidden="1" customHeight="1">
      <c r="A2520" s="140" t="s">
        <v>137</v>
      </c>
      <c r="B2520" s="139">
        <v>3.6</v>
      </c>
      <c r="C2520" s="140" t="s">
        <v>18</v>
      </c>
      <c r="D2520" s="140" t="s">
        <v>19</v>
      </c>
      <c r="E2520" s="139">
        <v>-7.0006000000000004</v>
      </c>
      <c r="F2520" s="139">
        <v>0.30330000000000001</v>
      </c>
      <c r="G2520" s="139">
        <v>0.58720000000000006</v>
      </c>
      <c r="H2520" s="139">
        <v>1.6299999999999999E-3</v>
      </c>
      <c r="I2520" s="139">
        <v>1.15802</v>
      </c>
      <c r="J2520" s="139">
        <v>1.06141</v>
      </c>
      <c r="K2520" s="140" t="s">
        <v>138</v>
      </c>
      <c r="L2520" s="139">
        <v>3.6</v>
      </c>
    </row>
    <row r="2521" spans="1:12" ht="13.5" hidden="1" customHeight="1">
      <c r="A2521" s="140" t="s">
        <v>137</v>
      </c>
      <c r="B2521" s="139">
        <v>0</v>
      </c>
      <c r="C2521" s="140" t="s">
        <v>18</v>
      </c>
      <c r="D2521" s="140" t="s">
        <v>19</v>
      </c>
      <c r="E2521" s="139">
        <v>-11.938700000000001</v>
      </c>
      <c r="F2521" s="139">
        <v>-0.58530000000000004</v>
      </c>
      <c r="G2521" s="139">
        <v>-0.64200000000000002</v>
      </c>
      <c r="H2521" s="139">
        <v>-1.49E-3</v>
      </c>
      <c r="I2521" s="139">
        <v>-1.1532100000000001</v>
      </c>
      <c r="J2521" s="139">
        <v>-1.04549</v>
      </c>
      <c r="K2521" s="140" t="s">
        <v>138</v>
      </c>
      <c r="L2521" s="139">
        <v>0</v>
      </c>
    </row>
    <row r="2522" spans="1:12" ht="13.5" hidden="1" customHeight="1">
      <c r="A2522" s="140" t="s">
        <v>137</v>
      </c>
      <c r="B2522" s="139">
        <v>1.8</v>
      </c>
      <c r="C2522" s="140" t="s">
        <v>18</v>
      </c>
      <c r="D2522" s="140" t="s">
        <v>19</v>
      </c>
      <c r="E2522" s="139">
        <v>-11.938700000000001</v>
      </c>
      <c r="F2522" s="139">
        <v>-0.58530000000000004</v>
      </c>
      <c r="G2522" s="139">
        <v>-0.64200000000000002</v>
      </c>
      <c r="H2522" s="139">
        <v>-1.49E-3</v>
      </c>
      <c r="I2522" s="139">
        <v>9.3000000000000005E-4</v>
      </c>
      <c r="J2522" s="139">
        <v>-2.9399999999999999E-3</v>
      </c>
      <c r="K2522" s="140" t="s">
        <v>138</v>
      </c>
      <c r="L2522" s="139">
        <v>1.8</v>
      </c>
    </row>
    <row r="2523" spans="1:12" ht="13.5" hidden="1" customHeight="1">
      <c r="A2523" s="140" t="s">
        <v>137</v>
      </c>
      <c r="B2523" s="139">
        <v>3.6</v>
      </c>
      <c r="C2523" s="140" t="s">
        <v>18</v>
      </c>
      <c r="D2523" s="140" t="s">
        <v>19</v>
      </c>
      <c r="E2523" s="139">
        <v>-11.938700000000001</v>
      </c>
      <c r="F2523" s="139">
        <v>-0.58530000000000004</v>
      </c>
      <c r="G2523" s="139">
        <v>-0.64200000000000002</v>
      </c>
      <c r="H2523" s="139">
        <v>-1.49E-3</v>
      </c>
      <c r="I2523" s="139">
        <v>-1.05521</v>
      </c>
      <c r="J2523" s="139">
        <v>-0.54749000000000003</v>
      </c>
      <c r="K2523" s="140" t="s">
        <v>138</v>
      </c>
      <c r="L2523" s="139">
        <v>3.6</v>
      </c>
    </row>
    <row r="2524" spans="1:12" ht="13.5" hidden="1" customHeight="1">
      <c r="A2524" s="140" t="s">
        <v>604</v>
      </c>
      <c r="B2524" s="139">
        <v>0</v>
      </c>
      <c r="C2524" s="140" t="s">
        <v>18</v>
      </c>
      <c r="D2524" s="140" t="s">
        <v>19</v>
      </c>
      <c r="E2524" s="139">
        <v>0.12620000000000001</v>
      </c>
      <c r="F2524" s="139">
        <v>8.1600000000000006E-2</v>
      </c>
      <c r="G2524" s="139">
        <v>0.1895</v>
      </c>
      <c r="H2524" s="139">
        <v>1.8500000000000001E-3</v>
      </c>
      <c r="I2524" s="139">
        <v>0.31744</v>
      </c>
      <c r="J2524" s="139">
        <v>9.1310000000000002E-2</v>
      </c>
      <c r="K2524" s="140" t="s">
        <v>605</v>
      </c>
      <c r="L2524" s="139">
        <v>0</v>
      </c>
    </row>
    <row r="2525" spans="1:12" ht="13.5" hidden="1" customHeight="1">
      <c r="A2525" s="140" t="s">
        <v>604</v>
      </c>
      <c r="B2525" s="139">
        <v>1.8</v>
      </c>
      <c r="C2525" s="140" t="s">
        <v>18</v>
      </c>
      <c r="D2525" s="140" t="s">
        <v>19</v>
      </c>
      <c r="E2525" s="139">
        <v>0.12620000000000001</v>
      </c>
      <c r="F2525" s="139">
        <v>8.1600000000000006E-2</v>
      </c>
      <c r="G2525" s="139">
        <v>0.1895</v>
      </c>
      <c r="H2525" s="139">
        <v>1.8500000000000001E-3</v>
      </c>
      <c r="I2525" s="139">
        <v>-1.6410000000000001E-2</v>
      </c>
      <c r="J2525" s="139">
        <v>-3.5860000000000003E-2</v>
      </c>
      <c r="K2525" s="140" t="s">
        <v>605</v>
      </c>
      <c r="L2525" s="139">
        <v>1.8</v>
      </c>
    </row>
    <row r="2526" spans="1:12" ht="13.5" hidden="1" customHeight="1">
      <c r="A2526" s="140" t="s">
        <v>604</v>
      </c>
      <c r="B2526" s="139">
        <v>3.6</v>
      </c>
      <c r="C2526" s="140" t="s">
        <v>18</v>
      </c>
      <c r="D2526" s="140" t="s">
        <v>19</v>
      </c>
      <c r="E2526" s="139">
        <v>0.12620000000000001</v>
      </c>
      <c r="F2526" s="139">
        <v>8.1600000000000006E-2</v>
      </c>
      <c r="G2526" s="139">
        <v>0.1895</v>
      </c>
      <c r="H2526" s="139">
        <v>1.8500000000000001E-3</v>
      </c>
      <c r="I2526" s="139">
        <v>0.35743000000000003</v>
      </c>
      <c r="J2526" s="139">
        <v>0.36648999999999998</v>
      </c>
      <c r="K2526" s="140" t="s">
        <v>605</v>
      </c>
      <c r="L2526" s="139">
        <v>3.6</v>
      </c>
    </row>
    <row r="2527" spans="1:12" ht="13.5" hidden="1" customHeight="1">
      <c r="A2527" s="140" t="s">
        <v>604</v>
      </c>
      <c r="B2527" s="139">
        <v>0</v>
      </c>
      <c r="C2527" s="140" t="s">
        <v>18</v>
      </c>
      <c r="D2527" s="140" t="s">
        <v>19</v>
      </c>
      <c r="E2527" s="139">
        <v>-0.29980000000000001</v>
      </c>
      <c r="F2527" s="139">
        <v>-0.2235</v>
      </c>
      <c r="G2527" s="139">
        <v>-0.2084</v>
      </c>
      <c r="H2527" s="139">
        <v>-4.3400000000000001E-3</v>
      </c>
      <c r="I2527" s="139">
        <v>-0.39290999999999998</v>
      </c>
      <c r="J2527" s="139">
        <v>-0.43822</v>
      </c>
      <c r="K2527" s="140" t="s">
        <v>605</v>
      </c>
      <c r="L2527" s="139">
        <v>0</v>
      </c>
    </row>
    <row r="2528" spans="1:12" ht="13.5" hidden="1" customHeight="1">
      <c r="A2528" s="140" t="s">
        <v>604</v>
      </c>
      <c r="B2528" s="139">
        <v>1.8</v>
      </c>
      <c r="C2528" s="140" t="s">
        <v>18</v>
      </c>
      <c r="D2528" s="140" t="s">
        <v>19</v>
      </c>
      <c r="E2528" s="139">
        <v>-0.29980000000000001</v>
      </c>
      <c r="F2528" s="139">
        <v>-0.2235</v>
      </c>
      <c r="G2528" s="139">
        <v>-0.2084</v>
      </c>
      <c r="H2528" s="139">
        <v>-4.3400000000000001E-3</v>
      </c>
      <c r="I2528" s="139">
        <v>-2.4410000000000001E-2</v>
      </c>
      <c r="J2528" s="139">
        <v>-5.5530000000000003E-2</v>
      </c>
      <c r="K2528" s="140" t="s">
        <v>605</v>
      </c>
      <c r="L2528" s="139">
        <v>1.8</v>
      </c>
    </row>
    <row r="2529" spans="1:12" ht="13.5" hidden="1" customHeight="1">
      <c r="A2529" s="140" t="s">
        <v>604</v>
      </c>
      <c r="B2529" s="139">
        <v>3.6</v>
      </c>
      <c r="C2529" s="140" t="s">
        <v>18</v>
      </c>
      <c r="D2529" s="140" t="s">
        <v>19</v>
      </c>
      <c r="E2529" s="139">
        <v>-0.29980000000000001</v>
      </c>
      <c r="F2529" s="139">
        <v>-0.2235</v>
      </c>
      <c r="G2529" s="139">
        <v>-0.2084</v>
      </c>
      <c r="H2529" s="139">
        <v>-4.3400000000000001E-3</v>
      </c>
      <c r="I2529" s="139">
        <v>-0.36480000000000001</v>
      </c>
      <c r="J2529" s="139">
        <v>-0.20236999999999999</v>
      </c>
      <c r="K2529" s="140" t="s">
        <v>605</v>
      </c>
      <c r="L2529" s="139">
        <v>3.6</v>
      </c>
    </row>
    <row r="2530" spans="1:12" ht="13.5" hidden="1" customHeight="1">
      <c r="A2530" s="140" t="s">
        <v>139</v>
      </c>
      <c r="B2530" s="139">
        <v>0</v>
      </c>
      <c r="C2530" s="140" t="s">
        <v>18</v>
      </c>
      <c r="D2530" s="140" t="s">
        <v>19</v>
      </c>
      <c r="E2530" s="139">
        <v>-19.508400000000002</v>
      </c>
      <c r="F2530" s="139">
        <v>0.62949999999999995</v>
      </c>
      <c r="G2530" s="139">
        <v>0.52080000000000004</v>
      </c>
      <c r="H2530" s="139">
        <v>3.64E-3</v>
      </c>
      <c r="I2530" s="139">
        <v>0.74743999999999999</v>
      </c>
      <c r="J2530" s="139">
        <v>0.81298000000000004</v>
      </c>
      <c r="K2530" s="140" t="s">
        <v>140</v>
      </c>
      <c r="L2530" s="139">
        <v>0</v>
      </c>
    </row>
    <row r="2531" spans="1:12" ht="13.5" hidden="1" customHeight="1">
      <c r="A2531" s="140" t="s">
        <v>139</v>
      </c>
      <c r="B2531" s="139">
        <v>1.35</v>
      </c>
      <c r="C2531" s="140" t="s">
        <v>18</v>
      </c>
      <c r="D2531" s="140" t="s">
        <v>19</v>
      </c>
      <c r="E2531" s="139">
        <v>-19.508400000000002</v>
      </c>
      <c r="F2531" s="139">
        <v>0.62949999999999995</v>
      </c>
      <c r="G2531" s="139">
        <v>0.52080000000000004</v>
      </c>
      <c r="H2531" s="139">
        <v>3.64E-3</v>
      </c>
      <c r="I2531" s="139">
        <v>4.6530000000000002E-2</v>
      </c>
      <c r="J2531" s="139">
        <v>-3.6900000000000002E-2</v>
      </c>
      <c r="K2531" s="140" t="s">
        <v>140</v>
      </c>
      <c r="L2531" s="139">
        <v>1.35</v>
      </c>
    </row>
    <row r="2532" spans="1:12" ht="13.5" hidden="1" customHeight="1">
      <c r="A2532" s="140" t="s">
        <v>139</v>
      </c>
      <c r="B2532" s="139">
        <v>2.7</v>
      </c>
      <c r="C2532" s="140" t="s">
        <v>18</v>
      </c>
      <c r="D2532" s="140" t="s">
        <v>19</v>
      </c>
      <c r="E2532" s="139">
        <v>-19.508400000000002</v>
      </c>
      <c r="F2532" s="139">
        <v>0.62949999999999995</v>
      </c>
      <c r="G2532" s="139">
        <v>0.52080000000000004</v>
      </c>
      <c r="H2532" s="139">
        <v>3.64E-3</v>
      </c>
      <c r="I2532" s="139">
        <v>0.80040999999999995</v>
      </c>
      <c r="J2532" s="139">
        <v>0.36980000000000002</v>
      </c>
      <c r="K2532" s="140" t="s">
        <v>140</v>
      </c>
      <c r="L2532" s="139">
        <v>2.7</v>
      </c>
    </row>
    <row r="2533" spans="1:12" ht="13.5" hidden="1" customHeight="1">
      <c r="A2533" s="140" t="s">
        <v>139</v>
      </c>
      <c r="B2533" s="139">
        <v>0</v>
      </c>
      <c r="C2533" s="140" t="s">
        <v>18</v>
      </c>
      <c r="D2533" s="140" t="s">
        <v>19</v>
      </c>
      <c r="E2533" s="139">
        <v>-30.682300000000001</v>
      </c>
      <c r="F2533" s="139">
        <v>-0.34329999999999999</v>
      </c>
      <c r="G2533" s="139">
        <v>-0.57299999999999995</v>
      </c>
      <c r="H2533" s="139">
        <v>-3.3899999999999998E-3</v>
      </c>
      <c r="I2533" s="139">
        <v>-0.74658000000000002</v>
      </c>
      <c r="J2533" s="139">
        <v>-0.55706</v>
      </c>
      <c r="K2533" s="140" t="s">
        <v>140</v>
      </c>
      <c r="L2533" s="139">
        <v>0</v>
      </c>
    </row>
    <row r="2534" spans="1:12" ht="13.5" hidden="1" customHeight="1">
      <c r="A2534" s="140" t="s">
        <v>139</v>
      </c>
      <c r="B2534" s="139">
        <v>1.35</v>
      </c>
      <c r="C2534" s="140" t="s">
        <v>18</v>
      </c>
      <c r="D2534" s="140" t="s">
        <v>19</v>
      </c>
      <c r="E2534" s="139">
        <v>-30.682300000000001</v>
      </c>
      <c r="F2534" s="139">
        <v>-0.34329999999999999</v>
      </c>
      <c r="G2534" s="139">
        <v>-0.57299999999999995</v>
      </c>
      <c r="H2534" s="139">
        <v>-3.3899999999999998E-3</v>
      </c>
      <c r="I2534" s="139">
        <v>2.5579999999999999E-2</v>
      </c>
      <c r="J2534" s="139">
        <v>-9.3630000000000005E-2</v>
      </c>
      <c r="K2534" s="140" t="s">
        <v>140</v>
      </c>
      <c r="L2534" s="139">
        <v>1.35</v>
      </c>
    </row>
    <row r="2535" spans="1:12" ht="13.5" hidden="1" customHeight="1">
      <c r="A2535" s="140" t="s">
        <v>139</v>
      </c>
      <c r="B2535" s="139">
        <v>2.7</v>
      </c>
      <c r="C2535" s="140" t="s">
        <v>18</v>
      </c>
      <c r="D2535" s="140" t="s">
        <v>19</v>
      </c>
      <c r="E2535" s="139">
        <v>-30.682300000000001</v>
      </c>
      <c r="F2535" s="139">
        <v>-0.34329999999999999</v>
      </c>
      <c r="G2535" s="139">
        <v>-0.57299999999999995</v>
      </c>
      <c r="H2535" s="139">
        <v>-3.3899999999999998E-3</v>
      </c>
      <c r="I2535" s="139">
        <v>-0.65869</v>
      </c>
      <c r="J2535" s="139">
        <v>-0.88676999999999995</v>
      </c>
      <c r="K2535" s="140" t="s">
        <v>140</v>
      </c>
      <c r="L2535" s="139">
        <v>2.7</v>
      </c>
    </row>
    <row r="2536" spans="1:12" ht="13.5" hidden="1" customHeight="1">
      <c r="A2536" s="140" t="s">
        <v>141</v>
      </c>
      <c r="B2536" s="139">
        <v>0</v>
      </c>
      <c r="C2536" s="140" t="s">
        <v>18</v>
      </c>
      <c r="D2536" s="140" t="s">
        <v>19</v>
      </c>
      <c r="E2536" s="139">
        <v>-9.9366000000000003</v>
      </c>
      <c r="F2536" s="139">
        <v>0.60370000000000001</v>
      </c>
      <c r="G2536" s="139">
        <v>0.57069999999999999</v>
      </c>
      <c r="H2536" s="139">
        <v>1.6800000000000001E-3</v>
      </c>
      <c r="I2536" s="139">
        <v>1.0342800000000001</v>
      </c>
      <c r="J2536" s="139">
        <v>1.0797300000000001</v>
      </c>
      <c r="K2536" s="140" t="s">
        <v>142</v>
      </c>
      <c r="L2536" s="139">
        <v>0</v>
      </c>
    </row>
    <row r="2537" spans="1:12" ht="13.5" hidden="1" customHeight="1">
      <c r="A2537" s="140" t="s">
        <v>141</v>
      </c>
      <c r="B2537" s="139">
        <v>1.8</v>
      </c>
      <c r="C2537" s="140" t="s">
        <v>18</v>
      </c>
      <c r="D2537" s="140" t="s">
        <v>19</v>
      </c>
      <c r="E2537" s="139">
        <v>-9.9366000000000003</v>
      </c>
      <c r="F2537" s="139">
        <v>0.60370000000000001</v>
      </c>
      <c r="G2537" s="139">
        <v>0.57069999999999999</v>
      </c>
      <c r="H2537" s="139">
        <v>1.6800000000000001E-3</v>
      </c>
      <c r="I2537" s="139">
        <v>9.6799999999999994E-3</v>
      </c>
      <c r="J2537" s="139">
        <v>3.8500000000000001E-3</v>
      </c>
      <c r="K2537" s="140" t="s">
        <v>142</v>
      </c>
      <c r="L2537" s="139">
        <v>1.8</v>
      </c>
    </row>
    <row r="2538" spans="1:12" ht="13.5" hidden="1" customHeight="1">
      <c r="A2538" s="140" t="s">
        <v>141</v>
      </c>
      <c r="B2538" s="139">
        <v>3.6</v>
      </c>
      <c r="C2538" s="140" t="s">
        <v>18</v>
      </c>
      <c r="D2538" s="140" t="s">
        <v>19</v>
      </c>
      <c r="E2538" s="139">
        <v>-9.9366000000000003</v>
      </c>
      <c r="F2538" s="139">
        <v>0.60370000000000001</v>
      </c>
      <c r="G2538" s="139">
        <v>0.57069999999999999</v>
      </c>
      <c r="H2538" s="139">
        <v>1.6800000000000001E-3</v>
      </c>
      <c r="I2538" s="139">
        <v>1.22489</v>
      </c>
      <c r="J2538" s="139">
        <v>0.49735000000000001</v>
      </c>
      <c r="K2538" s="140" t="s">
        <v>142</v>
      </c>
      <c r="L2538" s="139">
        <v>3.6</v>
      </c>
    </row>
    <row r="2539" spans="1:12" ht="13.5" hidden="1" customHeight="1">
      <c r="A2539" s="140" t="s">
        <v>141</v>
      </c>
      <c r="B2539" s="139">
        <v>0</v>
      </c>
      <c r="C2539" s="140" t="s">
        <v>18</v>
      </c>
      <c r="D2539" s="140" t="s">
        <v>19</v>
      </c>
      <c r="E2539" s="139">
        <v>-15.557399999999999</v>
      </c>
      <c r="F2539" s="139">
        <v>-0.2742</v>
      </c>
      <c r="G2539" s="139">
        <v>-0.68010000000000004</v>
      </c>
      <c r="H2539" s="139">
        <v>-2.0200000000000001E-3</v>
      </c>
      <c r="I2539" s="139">
        <v>-1.22356</v>
      </c>
      <c r="J2539" s="139">
        <v>-0.48965999999999998</v>
      </c>
      <c r="K2539" s="140" t="s">
        <v>142</v>
      </c>
      <c r="L2539" s="139">
        <v>0</v>
      </c>
    </row>
    <row r="2540" spans="1:12" ht="13.5" hidden="1" customHeight="1">
      <c r="A2540" s="140" t="s">
        <v>141</v>
      </c>
      <c r="B2540" s="139">
        <v>1.8</v>
      </c>
      <c r="C2540" s="140" t="s">
        <v>18</v>
      </c>
      <c r="D2540" s="140" t="s">
        <v>19</v>
      </c>
      <c r="E2540" s="139">
        <v>-15.557399999999999</v>
      </c>
      <c r="F2540" s="139">
        <v>-0.2742</v>
      </c>
      <c r="G2540" s="139">
        <v>-0.68010000000000004</v>
      </c>
      <c r="H2540" s="139">
        <v>-2.0200000000000001E-3</v>
      </c>
      <c r="I2540" s="139">
        <v>-1.57E-3</v>
      </c>
      <c r="J2540" s="139">
        <v>-6.8500000000000002E-3</v>
      </c>
      <c r="K2540" s="140" t="s">
        <v>142</v>
      </c>
      <c r="L2540" s="139">
        <v>1.8</v>
      </c>
    </row>
    <row r="2541" spans="1:12" ht="13.5" hidden="1" customHeight="1">
      <c r="A2541" s="140" t="s">
        <v>141</v>
      </c>
      <c r="B2541" s="139">
        <v>3.6</v>
      </c>
      <c r="C2541" s="140" t="s">
        <v>18</v>
      </c>
      <c r="D2541" s="140" t="s">
        <v>19</v>
      </c>
      <c r="E2541" s="139">
        <v>-15.557399999999999</v>
      </c>
      <c r="F2541" s="139">
        <v>-0.2742</v>
      </c>
      <c r="G2541" s="139">
        <v>-0.68010000000000004</v>
      </c>
      <c r="H2541" s="139">
        <v>-2.0200000000000001E-3</v>
      </c>
      <c r="I2541" s="139">
        <v>-1.02007</v>
      </c>
      <c r="J2541" s="139">
        <v>-1.0934299999999999</v>
      </c>
      <c r="K2541" s="140" t="s">
        <v>142</v>
      </c>
      <c r="L2541" s="139">
        <v>3.6</v>
      </c>
    </row>
    <row r="2542" spans="1:12" ht="13.5" hidden="1" customHeight="1">
      <c r="A2542" s="140" t="s">
        <v>606</v>
      </c>
      <c r="B2542" s="139">
        <v>0</v>
      </c>
      <c r="C2542" s="140" t="s">
        <v>18</v>
      </c>
      <c r="D2542" s="140" t="s">
        <v>19</v>
      </c>
      <c r="E2542" s="139">
        <v>-3.6499999999999998E-2</v>
      </c>
      <c r="F2542" s="139">
        <v>0.22070000000000001</v>
      </c>
      <c r="G2542" s="139">
        <v>0.18079999999999999</v>
      </c>
      <c r="H2542" s="139">
        <v>6.7000000000000002E-4</v>
      </c>
      <c r="I2542" s="139">
        <v>0.29305999999999999</v>
      </c>
      <c r="J2542" s="139">
        <v>0.44429000000000002</v>
      </c>
      <c r="K2542" s="140" t="s">
        <v>607</v>
      </c>
      <c r="L2542" s="139">
        <v>0</v>
      </c>
    </row>
    <row r="2543" spans="1:12" ht="13.5" hidden="1" customHeight="1">
      <c r="A2543" s="140" t="s">
        <v>606</v>
      </c>
      <c r="B2543" s="139">
        <v>1.8</v>
      </c>
      <c r="C2543" s="140" t="s">
        <v>18</v>
      </c>
      <c r="D2543" s="140" t="s">
        <v>19</v>
      </c>
      <c r="E2543" s="139">
        <v>-3.6499999999999998E-2</v>
      </c>
      <c r="F2543" s="139">
        <v>0.22070000000000001</v>
      </c>
      <c r="G2543" s="139">
        <v>0.18079999999999999</v>
      </c>
      <c r="H2543" s="139">
        <v>6.7000000000000002E-4</v>
      </c>
      <c r="I2543" s="139">
        <v>-2.247E-2</v>
      </c>
      <c r="J2543" s="139">
        <v>6.744E-2</v>
      </c>
      <c r="K2543" s="140" t="s">
        <v>607</v>
      </c>
      <c r="L2543" s="139">
        <v>1.8</v>
      </c>
    </row>
    <row r="2544" spans="1:12" ht="13.5" hidden="1" customHeight="1">
      <c r="A2544" s="140" t="s">
        <v>606</v>
      </c>
      <c r="B2544" s="139">
        <v>3.6</v>
      </c>
      <c r="C2544" s="140" t="s">
        <v>18</v>
      </c>
      <c r="D2544" s="140" t="s">
        <v>19</v>
      </c>
      <c r="E2544" s="139">
        <v>-3.6499999999999998E-2</v>
      </c>
      <c r="F2544" s="139">
        <v>0.22070000000000001</v>
      </c>
      <c r="G2544" s="139">
        <v>0.18079999999999999</v>
      </c>
      <c r="H2544" s="139">
        <v>6.7000000000000002E-4</v>
      </c>
      <c r="I2544" s="139">
        <v>0.33012000000000002</v>
      </c>
      <c r="J2544" s="139">
        <v>0.20571999999999999</v>
      </c>
      <c r="K2544" s="140" t="s">
        <v>607</v>
      </c>
      <c r="L2544" s="139">
        <v>3.6</v>
      </c>
    </row>
    <row r="2545" spans="1:12" ht="13.5" hidden="1" customHeight="1">
      <c r="A2545" s="140" t="s">
        <v>606</v>
      </c>
      <c r="B2545" s="139">
        <v>0</v>
      </c>
      <c r="C2545" s="140" t="s">
        <v>18</v>
      </c>
      <c r="D2545" s="140" t="s">
        <v>19</v>
      </c>
      <c r="E2545" s="139">
        <v>-0.5665</v>
      </c>
      <c r="F2545" s="139">
        <v>-7.6799999999999993E-2</v>
      </c>
      <c r="G2545" s="139">
        <v>-0.19600000000000001</v>
      </c>
      <c r="H2545" s="139">
        <v>-2.1299999999999999E-3</v>
      </c>
      <c r="I2545" s="139">
        <v>-0.37674000000000002</v>
      </c>
      <c r="J2545" s="139">
        <v>-7.084E-2</v>
      </c>
      <c r="K2545" s="140" t="s">
        <v>607</v>
      </c>
      <c r="L2545" s="139">
        <v>0</v>
      </c>
    </row>
    <row r="2546" spans="1:12" ht="13.5" hidden="1" customHeight="1">
      <c r="A2546" s="140" t="s">
        <v>606</v>
      </c>
      <c r="B2546" s="139">
        <v>1.8</v>
      </c>
      <c r="C2546" s="140" t="s">
        <v>18</v>
      </c>
      <c r="D2546" s="140" t="s">
        <v>19</v>
      </c>
      <c r="E2546" s="139">
        <v>-0.5665</v>
      </c>
      <c r="F2546" s="139">
        <v>-7.6799999999999993E-2</v>
      </c>
      <c r="G2546" s="139">
        <v>-0.19600000000000001</v>
      </c>
      <c r="H2546" s="139">
        <v>-2.1299999999999999E-3</v>
      </c>
      <c r="I2546" s="139">
        <v>-3.2370000000000003E-2</v>
      </c>
      <c r="J2546" s="139">
        <v>4.7120000000000002E-2</v>
      </c>
      <c r="K2546" s="140" t="s">
        <v>607</v>
      </c>
      <c r="L2546" s="139">
        <v>1.8</v>
      </c>
    </row>
    <row r="2547" spans="1:12" ht="13.5" hidden="1" customHeight="1">
      <c r="A2547" s="140" t="s">
        <v>606</v>
      </c>
      <c r="B2547" s="139">
        <v>3.6</v>
      </c>
      <c r="C2547" s="140" t="s">
        <v>18</v>
      </c>
      <c r="D2547" s="140" t="s">
        <v>19</v>
      </c>
      <c r="E2547" s="139">
        <v>-0.5665</v>
      </c>
      <c r="F2547" s="139">
        <v>-7.6799999999999993E-2</v>
      </c>
      <c r="G2547" s="139">
        <v>-0.19600000000000001</v>
      </c>
      <c r="H2547" s="139">
        <v>-2.1299999999999999E-3</v>
      </c>
      <c r="I2547" s="139">
        <v>-0.35780000000000001</v>
      </c>
      <c r="J2547" s="139">
        <v>-0.35005999999999998</v>
      </c>
      <c r="K2547" s="140" t="s">
        <v>607</v>
      </c>
      <c r="L2547" s="139">
        <v>3.6</v>
      </c>
    </row>
    <row r="2548" spans="1:12" ht="13.5" hidden="1" customHeight="1">
      <c r="A2548" s="140" t="s">
        <v>143</v>
      </c>
      <c r="B2548" s="139">
        <v>0</v>
      </c>
      <c r="C2548" s="140" t="s">
        <v>18</v>
      </c>
      <c r="D2548" s="140" t="s">
        <v>19</v>
      </c>
      <c r="E2548" s="139">
        <v>-19.476400000000002</v>
      </c>
      <c r="F2548" s="139">
        <v>0.34429999999999999</v>
      </c>
      <c r="G2548" s="139">
        <v>0.52139999999999997</v>
      </c>
      <c r="H2548" s="139">
        <v>3.3400000000000001E-3</v>
      </c>
      <c r="I2548" s="139">
        <v>0.74797999999999998</v>
      </c>
      <c r="J2548" s="139">
        <v>0.55830000000000002</v>
      </c>
      <c r="K2548" s="140" t="s">
        <v>144</v>
      </c>
      <c r="L2548" s="139">
        <v>0</v>
      </c>
    </row>
    <row r="2549" spans="1:12" ht="13.5" hidden="1" customHeight="1">
      <c r="A2549" s="140" t="s">
        <v>143</v>
      </c>
      <c r="B2549" s="139">
        <v>1.35</v>
      </c>
      <c r="C2549" s="140" t="s">
        <v>18</v>
      </c>
      <c r="D2549" s="140" t="s">
        <v>19</v>
      </c>
      <c r="E2549" s="139">
        <v>-19.476400000000002</v>
      </c>
      <c r="F2549" s="139">
        <v>0.34429999999999999</v>
      </c>
      <c r="G2549" s="139">
        <v>0.52139999999999997</v>
      </c>
      <c r="H2549" s="139">
        <v>3.3400000000000001E-3</v>
      </c>
      <c r="I2549" s="139">
        <v>4.6330000000000003E-2</v>
      </c>
      <c r="J2549" s="139">
        <v>9.3450000000000005E-2</v>
      </c>
      <c r="K2549" s="140" t="s">
        <v>144</v>
      </c>
      <c r="L2549" s="139">
        <v>1.35</v>
      </c>
    </row>
    <row r="2550" spans="1:12" ht="13.5" hidden="1" customHeight="1">
      <c r="A2550" s="140" t="s">
        <v>143</v>
      </c>
      <c r="B2550" s="139">
        <v>2.7</v>
      </c>
      <c r="C2550" s="140" t="s">
        <v>18</v>
      </c>
      <c r="D2550" s="140" t="s">
        <v>19</v>
      </c>
      <c r="E2550" s="139">
        <v>-19.476400000000002</v>
      </c>
      <c r="F2550" s="139">
        <v>0.34429999999999999</v>
      </c>
      <c r="G2550" s="139">
        <v>0.52139999999999997</v>
      </c>
      <c r="H2550" s="139">
        <v>3.3400000000000001E-3</v>
      </c>
      <c r="I2550" s="139">
        <v>0.79990000000000006</v>
      </c>
      <c r="J2550" s="139">
        <v>0.88517000000000001</v>
      </c>
      <c r="K2550" s="140" t="s">
        <v>144</v>
      </c>
      <c r="L2550" s="139">
        <v>2.7</v>
      </c>
    </row>
    <row r="2551" spans="1:12" ht="13.5" hidden="1" customHeight="1">
      <c r="A2551" s="140" t="s">
        <v>143</v>
      </c>
      <c r="B2551" s="139">
        <v>0</v>
      </c>
      <c r="C2551" s="140" t="s">
        <v>18</v>
      </c>
      <c r="D2551" s="140" t="s">
        <v>19</v>
      </c>
      <c r="E2551" s="139">
        <v>-30.5853</v>
      </c>
      <c r="F2551" s="139">
        <v>-0.62849999999999995</v>
      </c>
      <c r="G2551" s="139">
        <v>-0.57269999999999999</v>
      </c>
      <c r="H2551" s="139">
        <v>-3.6900000000000001E-3</v>
      </c>
      <c r="I2551" s="139">
        <v>-0.74648000000000003</v>
      </c>
      <c r="J2551" s="139">
        <v>-0.81174000000000002</v>
      </c>
      <c r="K2551" s="140" t="s">
        <v>144</v>
      </c>
      <c r="L2551" s="139">
        <v>0</v>
      </c>
    </row>
    <row r="2552" spans="1:12" ht="13.5" hidden="1" customHeight="1">
      <c r="A2552" s="140" t="s">
        <v>143</v>
      </c>
      <c r="B2552" s="139">
        <v>1.35</v>
      </c>
      <c r="C2552" s="140" t="s">
        <v>18</v>
      </c>
      <c r="D2552" s="140" t="s">
        <v>19</v>
      </c>
      <c r="E2552" s="139">
        <v>-30.5853</v>
      </c>
      <c r="F2552" s="139">
        <v>-0.62849999999999995</v>
      </c>
      <c r="G2552" s="139">
        <v>-0.57269999999999999</v>
      </c>
      <c r="H2552" s="139">
        <v>-3.6900000000000001E-3</v>
      </c>
      <c r="I2552" s="139">
        <v>2.537E-2</v>
      </c>
      <c r="J2552" s="139">
        <v>3.671E-2</v>
      </c>
      <c r="K2552" s="140" t="s">
        <v>144</v>
      </c>
      <c r="L2552" s="139">
        <v>1.35</v>
      </c>
    </row>
    <row r="2553" spans="1:12" ht="13.5" hidden="1" customHeight="1">
      <c r="A2553" s="140" t="s">
        <v>143</v>
      </c>
      <c r="B2553" s="139">
        <v>2.7</v>
      </c>
      <c r="C2553" s="140" t="s">
        <v>18</v>
      </c>
      <c r="D2553" s="140" t="s">
        <v>19</v>
      </c>
      <c r="E2553" s="139">
        <v>-30.5853</v>
      </c>
      <c r="F2553" s="139">
        <v>-0.62849999999999995</v>
      </c>
      <c r="G2553" s="139">
        <v>-0.57269999999999999</v>
      </c>
      <c r="H2553" s="139">
        <v>-3.6900000000000001E-3</v>
      </c>
      <c r="I2553" s="139">
        <v>-0.65968000000000004</v>
      </c>
      <c r="J2553" s="139">
        <v>-0.37141000000000002</v>
      </c>
      <c r="K2553" s="140" t="s">
        <v>144</v>
      </c>
      <c r="L2553" s="139">
        <v>2.7</v>
      </c>
    </row>
    <row r="2554" spans="1:12" ht="13.5" hidden="1" customHeight="1">
      <c r="A2554" s="140" t="s">
        <v>145</v>
      </c>
      <c r="B2554" s="139">
        <v>0</v>
      </c>
      <c r="C2554" s="140" t="s">
        <v>18</v>
      </c>
      <c r="D2554" s="140" t="s">
        <v>19</v>
      </c>
      <c r="E2554" s="139">
        <v>-9.9243000000000006</v>
      </c>
      <c r="F2554" s="139">
        <v>0.27579999999999999</v>
      </c>
      <c r="G2554" s="139">
        <v>0.57210000000000005</v>
      </c>
      <c r="H2554" s="139">
        <v>2.0500000000000002E-3</v>
      </c>
      <c r="I2554" s="139">
        <v>1.03664</v>
      </c>
      <c r="J2554" s="139">
        <v>0.49248999999999998</v>
      </c>
      <c r="K2554" s="140" t="s">
        <v>146</v>
      </c>
      <c r="L2554" s="139">
        <v>0</v>
      </c>
    </row>
    <row r="2555" spans="1:12" ht="13.5" hidden="1" customHeight="1">
      <c r="A2555" s="140" t="s">
        <v>145</v>
      </c>
      <c r="B2555" s="139">
        <v>1.8</v>
      </c>
      <c r="C2555" s="140" t="s">
        <v>18</v>
      </c>
      <c r="D2555" s="140" t="s">
        <v>19</v>
      </c>
      <c r="E2555" s="139">
        <v>-9.9243000000000006</v>
      </c>
      <c r="F2555" s="139">
        <v>0.27579999999999999</v>
      </c>
      <c r="G2555" s="139">
        <v>0.57210000000000005</v>
      </c>
      <c r="H2555" s="139">
        <v>2.0500000000000002E-3</v>
      </c>
      <c r="I2555" s="139">
        <v>9.5200000000000007E-3</v>
      </c>
      <c r="J2555" s="139">
        <v>6.7499999999999999E-3</v>
      </c>
      <c r="K2555" s="140" t="s">
        <v>146</v>
      </c>
      <c r="L2555" s="139">
        <v>1.8</v>
      </c>
    </row>
    <row r="2556" spans="1:12" ht="13.5" hidden="1" customHeight="1">
      <c r="A2556" s="140" t="s">
        <v>145</v>
      </c>
      <c r="B2556" s="139">
        <v>3.6</v>
      </c>
      <c r="C2556" s="140" t="s">
        <v>18</v>
      </c>
      <c r="D2556" s="140" t="s">
        <v>19</v>
      </c>
      <c r="E2556" s="139">
        <v>-9.9243000000000006</v>
      </c>
      <c r="F2556" s="139">
        <v>0.27579999999999999</v>
      </c>
      <c r="G2556" s="139">
        <v>0.57210000000000005</v>
      </c>
      <c r="H2556" s="139">
        <v>2.0500000000000002E-3</v>
      </c>
      <c r="I2556" s="139">
        <v>1.22367</v>
      </c>
      <c r="J2556" s="139">
        <v>1.0904</v>
      </c>
      <c r="K2556" s="140" t="s">
        <v>146</v>
      </c>
      <c r="L2556" s="139">
        <v>3.6</v>
      </c>
    </row>
    <row r="2557" spans="1:12" ht="13.5" hidden="1" customHeight="1">
      <c r="A2557" s="140" t="s">
        <v>145</v>
      </c>
      <c r="B2557" s="139">
        <v>0</v>
      </c>
      <c r="C2557" s="140" t="s">
        <v>18</v>
      </c>
      <c r="D2557" s="140" t="s">
        <v>19</v>
      </c>
      <c r="E2557" s="139">
        <v>-15.545400000000001</v>
      </c>
      <c r="F2557" s="139">
        <v>-0.60199999999999998</v>
      </c>
      <c r="G2557" s="139">
        <v>-0.67949999999999999</v>
      </c>
      <c r="H2557" s="139">
        <v>-1.75E-3</v>
      </c>
      <c r="I2557" s="139">
        <v>-1.2226699999999999</v>
      </c>
      <c r="J2557" s="139">
        <v>-1.0769</v>
      </c>
      <c r="K2557" s="140" t="s">
        <v>146</v>
      </c>
      <c r="L2557" s="139">
        <v>0</v>
      </c>
    </row>
    <row r="2558" spans="1:12" ht="13.5" hidden="1" customHeight="1">
      <c r="A2558" s="140" t="s">
        <v>145</v>
      </c>
      <c r="B2558" s="139">
        <v>1.8</v>
      </c>
      <c r="C2558" s="140" t="s">
        <v>18</v>
      </c>
      <c r="D2558" s="140" t="s">
        <v>19</v>
      </c>
      <c r="E2558" s="139">
        <v>-15.545400000000001</v>
      </c>
      <c r="F2558" s="139">
        <v>-0.60199999999999998</v>
      </c>
      <c r="G2558" s="139">
        <v>-0.67949999999999999</v>
      </c>
      <c r="H2558" s="139">
        <v>-1.75E-3</v>
      </c>
      <c r="I2558" s="139">
        <v>-1.72E-3</v>
      </c>
      <c r="J2558" s="139">
        <v>-4.2199999999999998E-3</v>
      </c>
      <c r="K2558" s="140" t="s">
        <v>146</v>
      </c>
      <c r="L2558" s="139">
        <v>1.8</v>
      </c>
    </row>
    <row r="2559" spans="1:12" ht="13.5" hidden="1" customHeight="1">
      <c r="A2559" s="140" t="s">
        <v>145</v>
      </c>
      <c r="B2559" s="139">
        <v>3.6</v>
      </c>
      <c r="C2559" s="140" t="s">
        <v>18</v>
      </c>
      <c r="D2559" s="140" t="s">
        <v>19</v>
      </c>
      <c r="E2559" s="139">
        <v>-15.545400000000001</v>
      </c>
      <c r="F2559" s="139">
        <v>-0.60199999999999998</v>
      </c>
      <c r="G2559" s="139">
        <v>-0.67949999999999999</v>
      </c>
      <c r="H2559" s="139">
        <v>-1.75E-3</v>
      </c>
      <c r="I2559" s="139">
        <v>-1.0227599999999999</v>
      </c>
      <c r="J2559" s="139">
        <v>-0.50038000000000005</v>
      </c>
      <c r="K2559" s="140" t="s">
        <v>146</v>
      </c>
      <c r="L2559" s="139">
        <v>3.6</v>
      </c>
    </row>
    <row r="2560" spans="1:12" ht="13.5" hidden="1" customHeight="1">
      <c r="A2560" s="140" t="s">
        <v>608</v>
      </c>
      <c r="B2560" s="139">
        <v>0</v>
      </c>
      <c r="C2560" s="140" t="s">
        <v>18</v>
      </c>
      <c r="D2560" s="140" t="s">
        <v>19</v>
      </c>
      <c r="E2560" s="139">
        <v>-2.3199999999999998E-2</v>
      </c>
      <c r="F2560" s="139">
        <v>7.6899999999999996E-2</v>
      </c>
      <c r="G2560" s="139">
        <v>0.18210000000000001</v>
      </c>
      <c r="H2560" s="139">
        <v>1.0300000000000001E-3</v>
      </c>
      <c r="I2560" s="139">
        <v>0.29537999999999998</v>
      </c>
      <c r="J2560" s="139">
        <v>7.1040000000000006E-2</v>
      </c>
      <c r="K2560" s="140" t="s">
        <v>609</v>
      </c>
      <c r="L2560" s="139">
        <v>0</v>
      </c>
    </row>
    <row r="2561" spans="1:12" ht="13.5" hidden="1" customHeight="1">
      <c r="A2561" s="140" t="s">
        <v>608</v>
      </c>
      <c r="B2561" s="139">
        <v>1.8</v>
      </c>
      <c r="C2561" s="140" t="s">
        <v>18</v>
      </c>
      <c r="D2561" s="140" t="s">
        <v>19</v>
      </c>
      <c r="E2561" s="139">
        <v>-2.3199999999999998E-2</v>
      </c>
      <c r="F2561" s="139">
        <v>7.6899999999999996E-2</v>
      </c>
      <c r="G2561" s="139">
        <v>0.18210000000000001</v>
      </c>
      <c r="H2561" s="139">
        <v>1.0300000000000001E-3</v>
      </c>
      <c r="I2561" s="139">
        <v>-2.2519999999999998E-2</v>
      </c>
      <c r="J2561" s="139">
        <v>-4.7059999999999998E-2</v>
      </c>
      <c r="K2561" s="140" t="s">
        <v>609</v>
      </c>
      <c r="L2561" s="139">
        <v>1.8</v>
      </c>
    </row>
    <row r="2562" spans="1:12" ht="13.5" hidden="1" customHeight="1">
      <c r="A2562" s="140" t="s">
        <v>608</v>
      </c>
      <c r="B2562" s="139">
        <v>3.6</v>
      </c>
      <c r="C2562" s="140" t="s">
        <v>18</v>
      </c>
      <c r="D2562" s="140" t="s">
        <v>19</v>
      </c>
      <c r="E2562" s="139">
        <v>-2.3199999999999998E-2</v>
      </c>
      <c r="F2562" s="139">
        <v>7.6899999999999996E-2</v>
      </c>
      <c r="G2562" s="139">
        <v>0.18210000000000001</v>
      </c>
      <c r="H2562" s="139">
        <v>1.0300000000000001E-3</v>
      </c>
      <c r="I2562" s="139">
        <v>0.32666000000000001</v>
      </c>
      <c r="J2562" s="139">
        <v>0.35004999999999997</v>
      </c>
      <c r="K2562" s="140" t="s">
        <v>609</v>
      </c>
      <c r="L2562" s="139">
        <v>3.6</v>
      </c>
    </row>
    <row r="2563" spans="1:12" ht="13.5" hidden="1" customHeight="1">
      <c r="A2563" s="140" t="s">
        <v>608</v>
      </c>
      <c r="B2563" s="139">
        <v>0</v>
      </c>
      <c r="C2563" s="140" t="s">
        <v>18</v>
      </c>
      <c r="D2563" s="140" t="s">
        <v>19</v>
      </c>
      <c r="E2563" s="139">
        <v>-0.56999999999999995</v>
      </c>
      <c r="F2563" s="139">
        <v>-0.22059999999999999</v>
      </c>
      <c r="G2563" s="139">
        <v>-0.1948</v>
      </c>
      <c r="H2563" s="139">
        <v>-7.6999999999999996E-4</v>
      </c>
      <c r="I2563" s="139">
        <v>-0.37452000000000002</v>
      </c>
      <c r="J2563" s="139">
        <v>-0.44418000000000002</v>
      </c>
      <c r="K2563" s="140" t="s">
        <v>609</v>
      </c>
      <c r="L2563" s="139">
        <v>0</v>
      </c>
    </row>
    <row r="2564" spans="1:12" ht="13.5" hidden="1" customHeight="1">
      <c r="A2564" s="140" t="s">
        <v>608</v>
      </c>
      <c r="B2564" s="139">
        <v>1.8</v>
      </c>
      <c r="C2564" s="140" t="s">
        <v>18</v>
      </c>
      <c r="D2564" s="140" t="s">
        <v>19</v>
      </c>
      <c r="E2564" s="139">
        <v>-0.56999999999999995</v>
      </c>
      <c r="F2564" s="139">
        <v>-0.22059999999999999</v>
      </c>
      <c r="G2564" s="139">
        <v>-0.1948</v>
      </c>
      <c r="H2564" s="139">
        <v>-7.6999999999999996E-4</v>
      </c>
      <c r="I2564" s="139">
        <v>-3.2410000000000001E-2</v>
      </c>
      <c r="J2564" s="139">
        <v>-6.7390000000000005E-2</v>
      </c>
      <c r="K2564" s="140" t="s">
        <v>609</v>
      </c>
      <c r="L2564" s="139">
        <v>1.8</v>
      </c>
    </row>
    <row r="2565" spans="1:12" ht="13.5" hidden="1" customHeight="1">
      <c r="A2565" s="140" t="s">
        <v>608</v>
      </c>
      <c r="B2565" s="139">
        <v>3.6</v>
      </c>
      <c r="C2565" s="140" t="s">
        <v>18</v>
      </c>
      <c r="D2565" s="140" t="s">
        <v>19</v>
      </c>
      <c r="E2565" s="139">
        <v>-0.56999999999999995</v>
      </c>
      <c r="F2565" s="139">
        <v>-0.22059999999999999</v>
      </c>
      <c r="G2565" s="139">
        <v>-0.1948</v>
      </c>
      <c r="H2565" s="139">
        <v>-7.6999999999999996E-4</v>
      </c>
      <c r="I2565" s="139">
        <v>-0.36020000000000002</v>
      </c>
      <c r="J2565" s="139">
        <v>-0.20583000000000001</v>
      </c>
      <c r="K2565" s="140" t="s">
        <v>609</v>
      </c>
      <c r="L2565" s="139">
        <v>3.6</v>
      </c>
    </row>
    <row r="2566" spans="1:12" ht="13.5" hidden="1" customHeight="1">
      <c r="A2566" s="140" t="s">
        <v>147</v>
      </c>
      <c r="B2566" s="139">
        <v>0</v>
      </c>
      <c r="C2566" s="140" t="s">
        <v>18</v>
      </c>
      <c r="D2566" s="140" t="s">
        <v>19</v>
      </c>
      <c r="E2566" s="139">
        <v>-13.942600000000001</v>
      </c>
      <c r="F2566" s="139">
        <v>0.60799999999999998</v>
      </c>
      <c r="G2566" s="139">
        <v>0.53410000000000002</v>
      </c>
      <c r="H2566" s="139">
        <v>3.1199999999999999E-3</v>
      </c>
      <c r="I2566" s="139">
        <v>0.76346999999999998</v>
      </c>
      <c r="J2566" s="139">
        <v>0.79362999999999995</v>
      </c>
      <c r="K2566" s="140" t="s">
        <v>148</v>
      </c>
      <c r="L2566" s="139">
        <v>0</v>
      </c>
    </row>
    <row r="2567" spans="1:12" ht="13.5" hidden="1" customHeight="1">
      <c r="A2567" s="140" t="s">
        <v>147</v>
      </c>
      <c r="B2567" s="139">
        <v>1.35</v>
      </c>
      <c r="C2567" s="140" t="s">
        <v>18</v>
      </c>
      <c r="D2567" s="140" t="s">
        <v>19</v>
      </c>
      <c r="E2567" s="139">
        <v>-13.942600000000001</v>
      </c>
      <c r="F2567" s="139">
        <v>0.60799999999999998</v>
      </c>
      <c r="G2567" s="139">
        <v>0.53410000000000002</v>
      </c>
      <c r="H2567" s="139">
        <v>3.1199999999999999E-3</v>
      </c>
      <c r="I2567" s="139">
        <v>4.2450000000000002E-2</v>
      </c>
      <c r="J2567" s="139">
        <v>-2.4670000000000001E-2</v>
      </c>
      <c r="K2567" s="140" t="s">
        <v>148</v>
      </c>
      <c r="L2567" s="139">
        <v>1.35</v>
      </c>
    </row>
    <row r="2568" spans="1:12" ht="13.5" hidden="1" customHeight="1">
      <c r="A2568" s="140" t="s">
        <v>147</v>
      </c>
      <c r="B2568" s="139">
        <v>2.7</v>
      </c>
      <c r="C2568" s="140" t="s">
        <v>18</v>
      </c>
      <c r="D2568" s="140" t="s">
        <v>19</v>
      </c>
      <c r="E2568" s="139">
        <v>-13.942600000000001</v>
      </c>
      <c r="F2568" s="139">
        <v>0.60799999999999998</v>
      </c>
      <c r="G2568" s="139">
        <v>0.53410000000000002</v>
      </c>
      <c r="H2568" s="139">
        <v>3.1199999999999999E-3</v>
      </c>
      <c r="I2568" s="139">
        <v>0.76680000000000004</v>
      </c>
      <c r="J2568" s="139">
        <v>0.42763000000000001</v>
      </c>
      <c r="K2568" s="140" t="s">
        <v>148</v>
      </c>
      <c r="L2568" s="139">
        <v>2.7</v>
      </c>
    </row>
    <row r="2569" spans="1:12" ht="13.5" hidden="1" customHeight="1">
      <c r="A2569" s="140" t="s">
        <v>147</v>
      </c>
      <c r="B2569" s="139">
        <v>0</v>
      </c>
      <c r="C2569" s="140" t="s">
        <v>18</v>
      </c>
      <c r="D2569" s="140" t="s">
        <v>19</v>
      </c>
      <c r="E2569" s="139">
        <v>-24.0303</v>
      </c>
      <c r="F2569" s="139">
        <v>-0.37519999999999998</v>
      </c>
      <c r="G2569" s="139">
        <v>-0.55720000000000003</v>
      </c>
      <c r="H2569" s="139">
        <v>-2.98E-3</v>
      </c>
      <c r="I2569" s="139">
        <v>-0.73758000000000001</v>
      </c>
      <c r="J2569" s="139">
        <v>-0.58552999999999999</v>
      </c>
      <c r="K2569" s="140" t="s">
        <v>148</v>
      </c>
      <c r="L2569" s="139">
        <v>0</v>
      </c>
    </row>
    <row r="2570" spans="1:12" ht="13.5" hidden="1" customHeight="1">
      <c r="A2570" s="140" t="s">
        <v>147</v>
      </c>
      <c r="B2570" s="139">
        <v>1.35</v>
      </c>
      <c r="C2570" s="140" t="s">
        <v>18</v>
      </c>
      <c r="D2570" s="140" t="s">
        <v>19</v>
      </c>
      <c r="E2570" s="139">
        <v>-24.0303</v>
      </c>
      <c r="F2570" s="139">
        <v>-0.37519999999999998</v>
      </c>
      <c r="G2570" s="139">
        <v>-0.55720000000000003</v>
      </c>
      <c r="H2570" s="139">
        <v>-2.98E-3</v>
      </c>
      <c r="I2570" s="139">
        <v>1.461E-2</v>
      </c>
      <c r="J2570" s="139">
        <v>-7.8950000000000006E-2</v>
      </c>
      <c r="K2570" s="140" t="s">
        <v>148</v>
      </c>
      <c r="L2570" s="139">
        <v>1.35</v>
      </c>
    </row>
    <row r="2571" spans="1:12" ht="13.5" hidden="1" customHeight="1">
      <c r="A2571" s="140" t="s">
        <v>147</v>
      </c>
      <c r="B2571" s="139">
        <v>2.7</v>
      </c>
      <c r="C2571" s="140" t="s">
        <v>18</v>
      </c>
      <c r="D2571" s="140" t="s">
        <v>19</v>
      </c>
      <c r="E2571" s="139">
        <v>-24.0303</v>
      </c>
      <c r="F2571" s="139">
        <v>-0.37519999999999998</v>
      </c>
      <c r="G2571" s="139">
        <v>-0.55720000000000003</v>
      </c>
      <c r="H2571" s="139">
        <v>-2.98E-3</v>
      </c>
      <c r="I2571" s="139">
        <v>-0.67856000000000005</v>
      </c>
      <c r="J2571" s="139">
        <v>-0.84809000000000001</v>
      </c>
      <c r="K2571" s="140" t="s">
        <v>148</v>
      </c>
      <c r="L2571" s="139">
        <v>2.7</v>
      </c>
    </row>
    <row r="2572" spans="1:12" ht="13.5" hidden="1" customHeight="1">
      <c r="A2572" s="140" t="s">
        <v>149</v>
      </c>
      <c r="B2572" s="139">
        <v>0</v>
      </c>
      <c r="C2572" s="140" t="s">
        <v>18</v>
      </c>
      <c r="D2572" s="140" t="s">
        <v>19</v>
      </c>
      <c r="E2572" s="139">
        <v>-7.0388999999999999</v>
      </c>
      <c r="F2572" s="139">
        <v>0.58030000000000004</v>
      </c>
      <c r="G2572" s="139">
        <v>0.58350000000000002</v>
      </c>
      <c r="H2572" s="139">
        <v>1.4499999999999999E-3</v>
      </c>
      <c r="I2572" s="139">
        <v>1.0510200000000001</v>
      </c>
      <c r="J2572" s="139">
        <v>1.0373300000000001</v>
      </c>
      <c r="K2572" s="140" t="s">
        <v>150</v>
      </c>
      <c r="L2572" s="139">
        <v>0</v>
      </c>
    </row>
    <row r="2573" spans="1:12" ht="13.5" hidden="1" customHeight="1">
      <c r="A2573" s="140" t="s">
        <v>149</v>
      </c>
      <c r="B2573" s="139">
        <v>1.8</v>
      </c>
      <c r="C2573" s="140" t="s">
        <v>18</v>
      </c>
      <c r="D2573" s="140" t="s">
        <v>19</v>
      </c>
      <c r="E2573" s="139">
        <v>-7.0388999999999999</v>
      </c>
      <c r="F2573" s="139">
        <v>0.58030000000000004</v>
      </c>
      <c r="G2573" s="139">
        <v>0.58350000000000002</v>
      </c>
      <c r="H2573" s="139">
        <v>1.4499999999999999E-3</v>
      </c>
      <c r="I2573" s="139">
        <v>1.9599999999999999E-3</v>
      </c>
      <c r="J2573" s="139">
        <v>5.5199999999999997E-3</v>
      </c>
      <c r="K2573" s="140" t="s">
        <v>150</v>
      </c>
      <c r="L2573" s="139">
        <v>1.8</v>
      </c>
    </row>
    <row r="2574" spans="1:12" ht="13.5" hidden="1" customHeight="1">
      <c r="A2574" s="140" t="s">
        <v>149</v>
      </c>
      <c r="B2574" s="139">
        <v>3.6</v>
      </c>
      <c r="C2574" s="140" t="s">
        <v>18</v>
      </c>
      <c r="D2574" s="140" t="s">
        <v>19</v>
      </c>
      <c r="E2574" s="139">
        <v>-7.0388999999999999</v>
      </c>
      <c r="F2574" s="139">
        <v>0.58030000000000004</v>
      </c>
      <c r="G2574" s="139">
        <v>0.58350000000000002</v>
      </c>
      <c r="H2574" s="139">
        <v>1.4499999999999999E-3</v>
      </c>
      <c r="I2574" s="139">
        <v>1.16591</v>
      </c>
      <c r="J2574" s="139">
        <v>0.55713999999999997</v>
      </c>
      <c r="K2574" s="140" t="s">
        <v>150</v>
      </c>
      <c r="L2574" s="139">
        <v>3.6</v>
      </c>
    </row>
    <row r="2575" spans="1:12" ht="13.5" hidden="1" customHeight="1">
      <c r="A2575" s="140" t="s">
        <v>149</v>
      </c>
      <c r="B2575" s="139">
        <v>0</v>
      </c>
      <c r="C2575" s="140" t="s">
        <v>18</v>
      </c>
      <c r="D2575" s="140" t="s">
        <v>19</v>
      </c>
      <c r="E2575" s="139">
        <v>-12.236599999999999</v>
      </c>
      <c r="F2575" s="139">
        <v>-0.30830000000000002</v>
      </c>
      <c r="G2575" s="139">
        <v>-0.64710000000000001</v>
      </c>
      <c r="H2575" s="139">
        <v>-1.6999999999999999E-3</v>
      </c>
      <c r="I2575" s="139">
        <v>-1.1635</v>
      </c>
      <c r="J2575" s="139">
        <v>-0.55271999999999999</v>
      </c>
      <c r="K2575" s="140" t="s">
        <v>150</v>
      </c>
      <c r="L2575" s="139">
        <v>0</v>
      </c>
    </row>
    <row r="2576" spans="1:12" ht="13.5" hidden="1" customHeight="1">
      <c r="A2576" s="140" t="s">
        <v>149</v>
      </c>
      <c r="B2576" s="139">
        <v>1.8</v>
      </c>
      <c r="C2576" s="140" t="s">
        <v>18</v>
      </c>
      <c r="D2576" s="140" t="s">
        <v>19</v>
      </c>
      <c r="E2576" s="139">
        <v>-12.236599999999999</v>
      </c>
      <c r="F2576" s="139">
        <v>-0.30830000000000002</v>
      </c>
      <c r="G2576" s="139">
        <v>-0.64710000000000001</v>
      </c>
      <c r="H2576" s="139">
        <v>-1.6999999999999999E-3</v>
      </c>
      <c r="I2576" s="139">
        <v>-1.7000000000000001E-4</v>
      </c>
      <c r="J2576" s="139">
        <v>-7.2100000000000003E-3</v>
      </c>
      <c r="K2576" s="140" t="s">
        <v>150</v>
      </c>
      <c r="L2576" s="139">
        <v>1.8</v>
      </c>
    </row>
    <row r="2577" spans="1:12" ht="13.5" hidden="1" customHeight="1">
      <c r="A2577" s="140" t="s">
        <v>149</v>
      </c>
      <c r="B2577" s="139">
        <v>3.6</v>
      </c>
      <c r="C2577" s="140" t="s">
        <v>18</v>
      </c>
      <c r="D2577" s="140" t="s">
        <v>19</v>
      </c>
      <c r="E2577" s="139">
        <v>-12.236599999999999</v>
      </c>
      <c r="F2577" s="139">
        <v>-0.30830000000000002</v>
      </c>
      <c r="G2577" s="139">
        <v>-0.64710000000000001</v>
      </c>
      <c r="H2577" s="139">
        <v>-1.6999999999999999E-3</v>
      </c>
      <c r="I2577" s="139">
        <v>-1.0494300000000001</v>
      </c>
      <c r="J2577" s="139">
        <v>-1.05175</v>
      </c>
      <c r="K2577" s="140" t="s">
        <v>150</v>
      </c>
      <c r="L2577" s="139">
        <v>3.6</v>
      </c>
    </row>
    <row r="2578" spans="1:12" ht="13.5" hidden="1" customHeight="1">
      <c r="A2578" s="140" t="s">
        <v>610</v>
      </c>
      <c r="B2578" s="139">
        <v>0</v>
      </c>
      <c r="C2578" s="140" t="s">
        <v>18</v>
      </c>
      <c r="D2578" s="140" t="s">
        <v>19</v>
      </c>
      <c r="E2578" s="139">
        <v>-4.8899999999999999E-2</v>
      </c>
      <c r="F2578" s="139">
        <v>0.216</v>
      </c>
      <c r="G2578" s="139">
        <v>0.1983</v>
      </c>
      <c r="H2578" s="139">
        <v>3.2100000000000002E-3</v>
      </c>
      <c r="I2578" s="139">
        <v>0.32784999999999997</v>
      </c>
      <c r="J2578" s="139">
        <v>0.42455999999999999</v>
      </c>
      <c r="K2578" s="140" t="s">
        <v>611</v>
      </c>
      <c r="L2578" s="139">
        <v>0</v>
      </c>
    </row>
    <row r="2579" spans="1:12" ht="13.5" hidden="1" customHeight="1">
      <c r="A2579" s="140" t="s">
        <v>610</v>
      </c>
      <c r="B2579" s="139">
        <v>1.8</v>
      </c>
      <c r="C2579" s="140" t="s">
        <v>18</v>
      </c>
      <c r="D2579" s="140" t="s">
        <v>19</v>
      </c>
      <c r="E2579" s="139">
        <v>-4.8899999999999999E-2</v>
      </c>
      <c r="F2579" s="139">
        <v>0.216</v>
      </c>
      <c r="G2579" s="139">
        <v>0.1983</v>
      </c>
      <c r="H2579" s="139">
        <v>3.2100000000000002E-3</v>
      </c>
      <c r="I2579" s="139">
        <v>-2.0799999999999999E-2</v>
      </c>
      <c r="J2579" s="139">
        <v>5.5379999999999999E-2</v>
      </c>
      <c r="K2579" s="140" t="s">
        <v>611</v>
      </c>
      <c r="L2579" s="139">
        <v>1.8</v>
      </c>
    </row>
    <row r="2580" spans="1:12" ht="13.5" hidden="1" customHeight="1">
      <c r="A2580" s="140" t="s">
        <v>610</v>
      </c>
      <c r="B2580" s="139">
        <v>3.6</v>
      </c>
      <c r="C2580" s="140" t="s">
        <v>18</v>
      </c>
      <c r="D2580" s="140" t="s">
        <v>19</v>
      </c>
      <c r="E2580" s="139">
        <v>-4.8899999999999999E-2</v>
      </c>
      <c r="F2580" s="139">
        <v>0.216</v>
      </c>
      <c r="G2580" s="139">
        <v>0.1983</v>
      </c>
      <c r="H2580" s="139">
        <v>3.2100000000000002E-3</v>
      </c>
      <c r="I2580" s="139">
        <v>0.34147</v>
      </c>
      <c r="J2580" s="139">
        <v>0.21596000000000001</v>
      </c>
      <c r="K2580" s="140" t="s">
        <v>611</v>
      </c>
      <c r="L2580" s="139">
        <v>3.6</v>
      </c>
    </row>
    <row r="2581" spans="1:12" ht="13.5" hidden="1" customHeight="1">
      <c r="A2581" s="140" t="s">
        <v>610</v>
      </c>
      <c r="B2581" s="139">
        <v>0</v>
      </c>
      <c r="C2581" s="140" t="s">
        <v>18</v>
      </c>
      <c r="D2581" s="140" t="s">
        <v>19</v>
      </c>
      <c r="E2581" s="139">
        <v>-0.56259999999999999</v>
      </c>
      <c r="F2581" s="139">
        <v>-8.9200000000000002E-2</v>
      </c>
      <c r="G2581" s="139">
        <v>-0.20200000000000001</v>
      </c>
      <c r="H2581" s="139">
        <v>-2.0999999999999999E-3</v>
      </c>
      <c r="I2581" s="139">
        <v>-0.38572000000000001</v>
      </c>
      <c r="J2581" s="139">
        <v>-0.10525</v>
      </c>
      <c r="K2581" s="140" t="s">
        <v>611</v>
      </c>
      <c r="L2581" s="139">
        <v>0</v>
      </c>
    </row>
    <row r="2582" spans="1:12" ht="13.5" hidden="1" customHeight="1">
      <c r="A2582" s="140" t="s">
        <v>610</v>
      </c>
      <c r="B2582" s="139">
        <v>1.8</v>
      </c>
      <c r="C2582" s="140" t="s">
        <v>18</v>
      </c>
      <c r="D2582" s="140" t="s">
        <v>19</v>
      </c>
      <c r="E2582" s="139">
        <v>-0.56259999999999999</v>
      </c>
      <c r="F2582" s="139">
        <v>-8.9200000000000002E-2</v>
      </c>
      <c r="G2582" s="139">
        <v>-0.20200000000000001</v>
      </c>
      <c r="H2582" s="139">
        <v>-2.0999999999999999E-3</v>
      </c>
      <c r="I2582" s="139">
        <v>-2.904E-2</v>
      </c>
      <c r="J2582" s="139">
        <v>3.5700000000000003E-2</v>
      </c>
      <c r="K2582" s="140" t="s">
        <v>611</v>
      </c>
      <c r="L2582" s="139">
        <v>1.8</v>
      </c>
    </row>
    <row r="2583" spans="1:12" ht="13.5" hidden="1" customHeight="1">
      <c r="A2583" s="140" t="s">
        <v>610</v>
      </c>
      <c r="B2583" s="139">
        <v>3.6</v>
      </c>
      <c r="C2583" s="140" t="s">
        <v>18</v>
      </c>
      <c r="D2583" s="140" t="s">
        <v>19</v>
      </c>
      <c r="E2583" s="139">
        <v>-0.56259999999999999</v>
      </c>
      <c r="F2583" s="139">
        <v>-8.9200000000000002E-2</v>
      </c>
      <c r="G2583" s="139">
        <v>-0.20200000000000001</v>
      </c>
      <c r="H2583" s="139">
        <v>-2.0999999999999999E-3</v>
      </c>
      <c r="I2583" s="139">
        <v>-0.38594000000000001</v>
      </c>
      <c r="J2583" s="139">
        <v>-0.35315000000000002</v>
      </c>
      <c r="K2583" s="140" t="s">
        <v>611</v>
      </c>
      <c r="L2583" s="139">
        <v>3.6</v>
      </c>
    </row>
    <row r="2584" spans="1:12" ht="13.5" hidden="1" customHeight="1">
      <c r="A2584" s="140" t="s">
        <v>151</v>
      </c>
      <c r="B2584" s="139">
        <v>0</v>
      </c>
      <c r="C2584" s="140" t="s">
        <v>18</v>
      </c>
      <c r="D2584" s="140" t="s">
        <v>19</v>
      </c>
      <c r="E2584" s="139">
        <v>-15.369</v>
      </c>
      <c r="F2584" s="139">
        <v>0.36430000000000001</v>
      </c>
      <c r="G2584" s="139">
        <v>0.5403</v>
      </c>
      <c r="H2584" s="139">
        <v>3.1700000000000001E-3</v>
      </c>
      <c r="I2584" s="139">
        <v>0.77202999999999999</v>
      </c>
      <c r="J2584" s="139">
        <v>0.57601000000000002</v>
      </c>
      <c r="K2584" s="140" t="s">
        <v>152</v>
      </c>
      <c r="L2584" s="139">
        <v>0</v>
      </c>
    </row>
    <row r="2585" spans="1:12" ht="13.5" hidden="1" customHeight="1">
      <c r="A2585" s="140" t="s">
        <v>151</v>
      </c>
      <c r="B2585" s="139">
        <v>1.35</v>
      </c>
      <c r="C2585" s="140" t="s">
        <v>18</v>
      </c>
      <c r="D2585" s="140" t="s">
        <v>19</v>
      </c>
      <c r="E2585" s="139">
        <v>-15.369</v>
      </c>
      <c r="F2585" s="139">
        <v>0.36430000000000001</v>
      </c>
      <c r="G2585" s="139">
        <v>0.5403</v>
      </c>
      <c r="H2585" s="139">
        <v>3.1700000000000001E-3</v>
      </c>
      <c r="I2585" s="139">
        <v>4.2689999999999999E-2</v>
      </c>
      <c r="J2585" s="139">
        <v>8.7910000000000002E-2</v>
      </c>
      <c r="K2585" s="140" t="s">
        <v>152</v>
      </c>
      <c r="L2585" s="139">
        <v>1.35</v>
      </c>
    </row>
    <row r="2586" spans="1:12" ht="13.5" hidden="1" customHeight="1">
      <c r="A2586" s="140" t="s">
        <v>151</v>
      </c>
      <c r="B2586" s="139">
        <v>2.7</v>
      </c>
      <c r="C2586" s="140" t="s">
        <v>18</v>
      </c>
      <c r="D2586" s="140" t="s">
        <v>19</v>
      </c>
      <c r="E2586" s="139">
        <v>-15.369</v>
      </c>
      <c r="F2586" s="139">
        <v>0.36430000000000001</v>
      </c>
      <c r="G2586" s="139">
        <v>0.5403</v>
      </c>
      <c r="H2586" s="139">
        <v>3.1700000000000001E-3</v>
      </c>
      <c r="I2586" s="139">
        <v>0.77454000000000001</v>
      </c>
      <c r="J2586" s="139">
        <v>0.93452000000000002</v>
      </c>
      <c r="K2586" s="140" t="s">
        <v>152</v>
      </c>
      <c r="L2586" s="139">
        <v>2.7</v>
      </c>
    </row>
    <row r="2587" spans="1:12" ht="13.5" hidden="1" customHeight="1">
      <c r="A2587" s="140" t="s">
        <v>151</v>
      </c>
      <c r="B2587" s="139">
        <v>0</v>
      </c>
      <c r="C2587" s="140" t="s">
        <v>18</v>
      </c>
      <c r="D2587" s="140" t="s">
        <v>19</v>
      </c>
      <c r="E2587" s="139">
        <v>-33.984999999999999</v>
      </c>
      <c r="F2587" s="139">
        <v>-0.65580000000000005</v>
      </c>
      <c r="G2587" s="139">
        <v>-0.5635</v>
      </c>
      <c r="H2587" s="139">
        <v>-3.5699999999999998E-3</v>
      </c>
      <c r="I2587" s="139">
        <v>-0.74690999999999996</v>
      </c>
      <c r="J2587" s="139">
        <v>-0.83608000000000005</v>
      </c>
      <c r="K2587" s="140" t="s">
        <v>152</v>
      </c>
      <c r="L2587" s="139">
        <v>0</v>
      </c>
    </row>
    <row r="2588" spans="1:12" ht="13.5" hidden="1" customHeight="1">
      <c r="A2588" s="140" t="s">
        <v>151</v>
      </c>
      <c r="B2588" s="139">
        <v>1.35</v>
      </c>
      <c r="C2588" s="140" t="s">
        <v>18</v>
      </c>
      <c r="D2588" s="140" t="s">
        <v>19</v>
      </c>
      <c r="E2588" s="139">
        <v>-33.984999999999999</v>
      </c>
      <c r="F2588" s="139">
        <v>-0.65580000000000005</v>
      </c>
      <c r="G2588" s="139">
        <v>-0.5635</v>
      </c>
      <c r="H2588" s="139">
        <v>-3.5699999999999998E-3</v>
      </c>
      <c r="I2588" s="139">
        <v>1.3809999999999999E-2</v>
      </c>
      <c r="J2588" s="139">
        <v>4.922E-2</v>
      </c>
      <c r="K2588" s="140" t="s">
        <v>152</v>
      </c>
      <c r="L2588" s="139">
        <v>1.35</v>
      </c>
    </row>
    <row r="2589" spans="1:12" ht="13.5" hidden="1" customHeight="1">
      <c r="A2589" s="140" t="s">
        <v>151</v>
      </c>
      <c r="B2589" s="139">
        <v>2.7</v>
      </c>
      <c r="C2589" s="140" t="s">
        <v>18</v>
      </c>
      <c r="D2589" s="140" t="s">
        <v>19</v>
      </c>
      <c r="E2589" s="139">
        <v>-33.984999999999999</v>
      </c>
      <c r="F2589" s="139">
        <v>-0.65580000000000005</v>
      </c>
      <c r="G2589" s="139">
        <v>-0.5635</v>
      </c>
      <c r="H2589" s="139">
        <v>-3.5699999999999998E-3</v>
      </c>
      <c r="I2589" s="139">
        <v>-0.68896000000000002</v>
      </c>
      <c r="J2589" s="139">
        <v>-0.40755000000000002</v>
      </c>
      <c r="K2589" s="140" t="s">
        <v>152</v>
      </c>
      <c r="L2589" s="139">
        <v>2.7</v>
      </c>
    </row>
    <row r="2590" spans="1:12" ht="13.5" hidden="1" customHeight="1">
      <c r="A2590" s="140" t="s">
        <v>153</v>
      </c>
      <c r="B2590" s="139">
        <v>0</v>
      </c>
      <c r="C2590" s="140" t="s">
        <v>18</v>
      </c>
      <c r="D2590" s="140" t="s">
        <v>19</v>
      </c>
      <c r="E2590" s="139">
        <v>-7.548</v>
      </c>
      <c r="F2590" s="139">
        <v>0.28999999999999998</v>
      </c>
      <c r="G2590" s="139">
        <v>0.58620000000000005</v>
      </c>
      <c r="H2590" s="139">
        <v>2.0799999999999998E-3</v>
      </c>
      <c r="I2590" s="139">
        <v>1.0567599999999999</v>
      </c>
      <c r="J2590" s="139">
        <v>0.52332999999999996</v>
      </c>
      <c r="K2590" s="140" t="s">
        <v>154</v>
      </c>
      <c r="L2590" s="139">
        <v>0</v>
      </c>
    </row>
    <row r="2591" spans="1:12" ht="13.5" hidden="1" customHeight="1">
      <c r="A2591" s="140" t="s">
        <v>153</v>
      </c>
      <c r="B2591" s="139">
        <v>1.8</v>
      </c>
      <c r="C2591" s="140" t="s">
        <v>18</v>
      </c>
      <c r="D2591" s="140" t="s">
        <v>19</v>
      </c>
      <c r="E2591" s="139">
        <v>-7.548</v>
      </c>
      <c r="F2591" s="139">
        <v>0.28999999999999998</v>
      </c>
      <c r="G2591" s="139">
        <v>0.58620000000000005</v>
      </c>
      <c r="H2591" s="139">
        <v>2.0799999999999998E-3</v>
      </c>
      <c r="I2591" s="139">
        <v>4.2700000000000004E-3</v>
      </c>
      <c r="J2591" s="139">
        <v>9.0600000000000003E-3</v>
      </c>
      <c r="K2591" s="140" t="s">
        <v>154</v>
      </c>
      <c r="L2591" s="139">
        <v>1.8</v>
      </c>
    </row>
    <row r="2592" spans="1:12" ht="13.5" hidden="1" customHeight="1">
      <c r="A2592" s="140" t="s">
        <v>153</v>
      </c>
      <c r="B2592" s="139">
        <v>3.6</v>
      </c>
      <c r="C2592" s="140" t="s">
        <v>18</v>
      </c>
      <c r="D2592" s="140" t="s">
        <v>19</v>
      </c>
      <c r="E2592" s="139">
        <v>-7.548</v>
      </c>
      <c r="F2592" s="139">
        <v>0.28999999999999998</v>
      </c>
      <c r="G2592" s="139">
        <v>0.58620000000000005</v>
      </c>
      <c r="H2592" s="139">
        <v>2.0799999999999998E-3</v>
      </c>
      <c r="I2592" s="139">
        <v>1.1578900000000001</v>
      </c>
      <c r="J2592" s="139">
        <v>1.1422000000000001</v>
      </c>
      <c r="K2592" s="140" t="s">
        <v>154</v>
      </c>
      <c r="L2592" s="139">
        <v>3.6</v>
      </c>
    </row>
    <row r="2593" spans="1:12" ht="13.5" hidden="1" customHeight="1">
      <c r="A2593" s="140" t="s">
        <v>153</v>
      </c>
      <c r="B2593" s="139">
        <v>0</v>
      </c>
      <c r="C2593" s="140" t="s">
        <v>18</v>
      </c>
      <c r="D2593" s="140" t="s">
        <v>19</v>
      </c>
      <c r="E2593" s="139">
        <v>-18.150500000000001</v>
      </c>
      <c r="F2593" s="139">
        <v>-0.63149999999999995</v>
      </c>
      <c r="G2593" s="139">
        <v>-0.64249999999999996</v>
      </c>
      <c r="H2593" s="139">
        <v>-1.65E-3</v>
      </c>
      <c r="I2593" s="139">
        <v>-1.15526</v>
      </c>
      <c r="J2593" s="139">
        <v>-1.1311899999999999</v>
      </c>
      <c r="K2593" s="140" t="s">
        <v>154</v>
      </c>
      <c r="L2593" s="139">
        <v>0</v>
      </c>
    </row>
    <row r="2594" spans="1:12" ht="13.5" hidden="1" customHeight="1">
      <c r="A2594" s="140" t="s">
        <v>153</v>
      </c>
      <c r="B2594" s="139">
        <v>1.8</v>
      </c>
      <c r="C2594" s="140" t="s">
        <v>18</v>
      </c>
      <c r="D2594" s="140" t="s">
        <v>19</v>
      </c>
      <c r="E2594" s="139">
        <v>-18.150500000000001</v>
      </c>
      <c r="F2594" s="139">
        <v>-0.63149999999999995</v>
      </c>
      <c r="G2594" s="139">
        <v>-0.64249999999999996</v>
      </c>
      <c r="H2594" s="139">
        <v>-1.65E-3</v>
      </c>
      <c r="I2594" s="139">
        <v>5.5000000000000003E-4</v>
      </c>
      <c r="J2594" s="139">
        <v>1.3600000000000001E-3</v>
      </c>
      <c r="K2594" s="140" t="s">
        <v>154</v>
      </c>
      <c r="L2594" s="139">
        <v>1.8</v>
      </c>
    </row>
    <row r="2595" spans="1:12" ht="13.5" hidden="1" customHeight="1">
      <c r="A2595" s="140" t="s">
        <v>153</v>
      </c>
      <c r="B2595" s="139">
        <v>3.6</v>
      </c>
      <c r="C2595" s="140" t="s">
        <v>18</v>
      </c>
      <c r="D2595" s="140" t="s">
        <v>19</v>
      </c>
      <c r="E2595" s="139">
        <v>-18.150500000000001</v>
      </c>
      <c r="F2595" s="139">
        <v>-0.63149999999999995</v>
      </c>
      <c r="G2595" s="139">
        <v>-0.64249999999999996</v>
      </c>
      <c r="H2595" s="139">
        <v>-1.65E-3</v>
      </c>
      <c r="I2595" s="139">
        <v>-1.05392</v>
      </c>
      <c r="J2595" s="139">
        <v>-0.52061999999999997</v>
      </c>
      <c r="K2595" s="140" t="s">
        <v>154</v>
      </c>
      <c r="L2595" s="139">
        <v>3.6</v>
      </c>
    </row>
    <row r="2596" spans="1:12" ht="13.5" hidden="1" customHeight="1">
      <c r="A2596" s="140" t="s">
        <v>155</v>
      </c>
      <c r="B2596" s="139">
        <v>0</v>
      </c>
      <c r="C2596" s="140" t="s">
        <v>18</v>
      </c>
      <c r="D2596" s="140" t="s">
        <v>19</v>
      </c>
      <c r="E2596" s="139">
        <v>0.37869999999999998</v>
      </c>
      <c r="F2596" s="139">
        <v>7.0300000000000001E-2</v>
      </c>
      <c r="G2596" s="139">
        <v>0.23080000000000001</v>
      </c>
      <c r="H2596" s="139">
        <v>3.3700000000000002E-3</v>
      </c>
      <c r="I2596" s="139">
        <v>0.36526999999999998</v>
      </c>
      <c r="J2596" s="139">
        <v>6.6140000000000004E-2</v>
      </c>
      <c r="K2596" s="140" t="s">
        <v>156</v>
      </c>
      <c r="L2596" s="139">
        <v>0</v>
      </c>
    </row>
    <row r="2597" spans="1:12" ht="13.5" hidden="1" customHeight="1">
      <c r="A2597" s="140" t="s">
        <v>155</v>
      </c>
      <c r="B2597" s="139">
        <v>1.8</v>
      </c>
      <c r="C2597" s="140" t="s">
        <v>18</v>
      </c>
      <c r="D2597" s="140" t="s">
        <v>19</v>
      </c>
      <c r="E2597" s="139">
        <v>0.37869999999999998</v>
      </c>
      <c r="F2597" s="139">
        <v>7.0300000000000001E-2</v>
      </c>
      <c r="G2597" s="139">
        <v>0.23080000000000001</v>
      </c>
      <c r="H2597" s="139">
        <v>3.3700000000000002E-3</v>
      </c>
      <c r="I2597" s="139">
        <v>-1.7739999999999999E-2</v>
      </c>
      <c r="J2597" s="139">
        <v>-5.0849999999999999E-2</v>
      </c>
      <c r="K2597" s="140" t="s">
        <v>156</v>
      </c>
      <c r="L2597" s="139">
        <v>1.8</v>
      </c>
    </row>
    <row r="2598" spans="1:12" ht="13.5" hidden="1" customHeight="1">
      <c r="A2598" s="140" t="s">
        <v>155</v>
      </c>
      <c r="B2598" s="139">
        <v>3.6</v>
      </c>
      <c r="C2598" s="140" t="s">
        <v>18</v>
      </c>
      <c r="D2598" s="140" t="s">
        <v>19</v>
      </c>
      <c r="E2598" s="139">
        <v>0.37869999999999998</v>
      </c>
      <c r="F2598" s="139">
        <v>7.0300000000000001E-2</v>
      </c>
      <c r="G2598" s="139">
        <v>0.23080000000000001</v>
      </c>
      <c r="H2598" s="139">
        <v>3.3700000000000002E-3</v>
      </c>
      <c r="I2598" s="139">
        <v>0.3886</v>
      </c>
      <c r="J2598" s="139">
        <v>0.37606000000000001</v>
      </c>
      <c r="K2598" s="140" t="s">
        <v>156</v>
      </c>
      <c r="L2598" s="139">
        <v>3.6</v>
      </c>
    </row>
    <row r="2599" spans="1:12" ht="13.5" hidden="1" customHeight="1">
      <c r="A2599" s="140" t="s">
        <v>155</v>
      </c>
      <c r="B2599" s="139">
        <v>0</v>
      </c>
      <c r="C2599" s="140" t="s">
        <v>18</v>
      </c>
      <c r="D2599" s="140" t="s">
        <v>19</v>
      </c>
      <c r="E2599" s="139">
        <v>-2.5217000000000001</v>
      </c>
      <c r="F2599" s="139">
        <v>-0.23860000000000001</v>
      </c>
      <c r="G2599" s="139">
        <v>-0.22650000000000001</v>
      </c>
      <c r="H2599" s="139">
        <v>-1.41E-3</v>
      </c>
      <c r="I2599" s="139">
        <v>-0.42692999999999998</v>
      </c>
      <c r="J2599" s="139">
        <v>-0.48294999999999999</v>
      </c>
      <c r="K2599" s="140" t="s">
        <v>156</v>
      </c>
      <c r="L2599" s="139">
        <v>0</v>
      </c>
    </row>
    <row r="2600" spans="1:12" ht="13.5" hidden="1" customHeight="1">
      <c r="A2600" s="140" t="s">
        <v>155</v>
      </c>
      <c r="B2600" s="139">
        <v>1.8</v>
      </c>
      <c r="C2600" s="140" t="s">
        <v>18</v>
      </c>
      <c r="D2600" s="140" t="s">
        <v>19</v>
      </c>
      <c r="E2600" s="139">
        <v>-2.5217000000000001</v>
      </c>
      <c r="F2600" s="139">
        <v>-0.23860000000000001</v>
      </c>
      <c r="G2600" s="139">
        <v>-0.22650000000000001</v>
      </c>
      <c r="H2600" s="139">
        <v>-1.41E-3</v>
      </c>
      <c r="I2600" s="139">
        <v>-5.0229999999999997E-2</v>
      </c>
      <c r="J2600" s="139">
        <v>-6.0400000000000002E-2</v>
      </c>
      <c r="K2600" s="140" t="s">
        <v>156</v>
      </c>
      <c r="L2600" s="139">
        <v>1.8</v>
      </c>
    </row>
    <row r="2601" spans="1:12" ht="13.5" hidden="1" customHeight="1">
      <c r="A2601" s="140" t="s">
        <v>155</v>
      </c>
      <c r="B2601" s="139">
        <v>3.6</v>
      </c>
      <c r="C2601" s="140" t="s">
        <v>18</v>
      </c>
      <c r="D2601" s="140" t="s">
        <v>19</v>
      </c>
      <c r="E2601" s="139">
        <v>-2.5217000000000001</v>
      </c>
      <c r="F2601" s="139">
        <v>-0.23860000000000001</v>
      </c>
      <c r="G2601" s="139">
        <v>-0.22650000000000001</v>
      </c>
      <c r="H2601" s="139">
        <v>-1.41E-3</v>
      </c>
      <c r="I2601" s="139">
        <v>-0.46572000000000002</v>
      </c>
      <c r="J2601" s="139">
        <v>-0.18694</v>
      </c>
      <c r="K2601" s="140" t="s">
        <v>156</v>
      </c>
      <c r="L2601" s="139">
        <v>3.6</v>
      </c>
    </row>
    <row r="2602" spans="1:12" ht="13.5" hidden="1" customHeight="1">
      <c r="A2602" s="140" t="s">
        <v>157</v>
      </c>
      <c r="B2602" s="139">
        <v>0</v>
      </c>
      <c r="C2602" s="140" t="s">
        <v>18</v>
      </c>
      <c r="D2602" s="140" t="s">
        <v>19</v>
      </c>
      <c r="E2602" s="139">
        <v>-15.4704</v>
      </c>
      <c r="F2602" s="139">
        <v>0.85050000000000003</v>
      </c>
      <c r="G2602" s="139">
        <v>0.51429999999999998</v>
      </c>
      <c r="H2602" s="139">
        <v>2.7299999999999998E-3</v>
      </c>
      <c r="I2602" s="139">
        <v>0.75077000000000005</v>
      </c>
      <c r="J2602" s="139">
        <v>0.91788999999999998</v>
      </c>
      <c r="K2602" s="140" t="s">
        <v>158</v>
      </c>
      <c r="L2602" s="139">
        <v>0</v>
      </c>
    </row>
    <row r="2603" spans="1:12" ht="13.5" hidden="1" customHeight="1">
      <c r="A2603" s="140" t="s">
        <v>157</v>
      </c>
      <c r="B2603" s="139">
        <v>1.35</v>
      </c>
      <c r="C2603" s="140" t="s">
        <v>18</v>
      </c>
      <c r="D2603" s="140" t="s">
        <v>19</v>
      </c>
      <c r="E2603" s="139">
        <v>-15.4704</v>
      </c>
      <c r="F2603" s="139">
        <v>0.64129999999999998</v>
      </c>
      <c r="G2603" s="139">
        <v>0.51429999999999998</v>
      </c>
      <c r="H2603" s="139">
        <v>2.7299999999999998E-3</v>
      </c>
      <c r="I2603" s="139">
        <v>6.2689999999999996E-2</v>
      </c>
      <c r="J2603" s="139">
        <v>-8.9069999999999996E-2</v>
      </c>
      <c r="K2603" s="140" t="s">
        <v>158</v>
      </c>
      <c r="L2603" s="139">
        <v>1.35</v>
      </c>
    </row>
    <row r="2604" spans="1:12" ht="13.5" hidden="1" customHeight="1">
      <c r="A2604" s="140" t="s">
        <v>157</v>
      </c>
      <c r="B2604" s="139">
        <v>2.7</v>
      </c>
      <c r="C2604" s="140" t="s">
        <v>18</v>
      </c>
      <c r="D2604" s="140" t="s">
        <v>19</v>
      </c>
      <c r="E2604" s="139">
        <v>-15.4704</v>
      </c>
      <c r="F2604" s="139">
        <v>0.432</v>
      </c>
      <c r="G2604" s="139">
        <v>0.51429999999999998</v>
      </c>
      <c r="H2604" s="139">
        <v>2.7299999999999998E-3</v>
      </c>
      <c r="I2604" s="139">
        <v>0.84536999999999995</v>
      </c>
      <c r="J2604" s="139">
        <v>-0.19359999999999999</v>
      </c>
      <c r="K2604" s="140" t="s">
        <v>158</v>
      </c>
      <c r="L2604" s="139">
        <v>2.7</v>
      </c>
    </row>
    <row r="2605" spans="1:12" ht="13.5" hidden="1" customHeight="1">
      <c r="A2605" s="140" t="s">
        <v>157</v>
      </c>
      <c r="B2605" s="139">
        <v>0</v>
      </c>
      <c r="C2605" s="140" t="s">
        <v>18</v>
      </c>
      <c r="D2605" s="140" t="s">
        <v>19</v>
      </c>
      <c r="E2605" s="139">
        <v>-32.831499999999998</v>
      </c>
      <c r="F2605" s="139">
        <v>-0.37909999999999999</v>
      </c>
      <c r="G2605" s="139">
        <v>-0.60660000000000003</v>
      </c>
      <c r="H2605" s="139">
        <v>-2.66E-3</v>
      </c>
      <c r="I2605" s="139">
        <v>-0.79232999999999998</v>
      </c>
      <c r="J2605" s="139">
        <v>-0.46636</v>
      </c>
      <c r="K2605" s="140" t="s">
        <v>158</v>
      </c>
      <c r="L2605" s="139">
        <v>0</v>
      </c>
    </row>
    <row r="2606" spans="1:12" ht="13.5" hidden="1" customHeight="1">
      <c r="A2606" s="140" t="s">
        <v>157</v>
      </c>
      <c r="B2606" s="139">
        <v>1.35</v>
      </c>
      <c r="C2606" s="140" t="s">
        <v>18</v>
      </c>
      <c r="D2606" s="140" t="s">
        <v>19</v>
      </c>
      <c r="E2606" s="139">
        <v>-32.831499999999998</v>
      </c>
      <c r="F2606" s="139">
        <v>-0.10100000000000001</v>
      </c>
      <c r="G2606" s="139">
        <v>-0.60660000000000003</v>
      </c>
      <c r="H2606" s="139">
        <v>-2.66E-3</v>
      </c>
      <c r="I2606" s="139">
        <v>2.6519999999999998E-2</v>
      </c>
      <c r="J2606" s="139">
        <v>-0.14226</v>
      </c>
      <c r="K2606" s="140" t="s">
        <v>158</v>
      </c>
      <c r="L2606" s="139">
        <v>1.35</v>
      </c>
    </row>
    <row r="2607" spans="1:12" ht="13.5" hidden="1" customHeight="1">
      <c r="A2607" s="140" t="s">
        <v>157</v>
      </c>
      <c r="B2607" s="139">
        <v>2.7</v>
      </c>
      <c r="C2607" s="140" t="s">
        <v>18</v>
      </c>
      <c r="D2607" s="140" t="s">
        <v>19</v>
      </c>
      <c r="E2607" s="139">
        <v>-32.831499999999998</v>
      </c>
      <c r="F2607" s="139">
        <v>0.17710000000000001</v>
      </c>
      <c r="G2607" s="139">
        <v>-0.60660000000000003</v>
      </c>
      <c r="H2607" s="139">
        <v>-2.66E-3</v>
      </c>
      <c r="I2607" s="139">
        <v>-0.63792000000000004</v>
      </c>
      <c r="J2607" s="139">
        <v>-0.81355</v>
      </c>
      <c r="K2607" s="140" t="s">
        <v>158</v>
      </c>
      <c r="L2607" s="139">
        <v>2.7</v>
      </c>
    </row>
    <row r="2608" spans="1:12" ht="13.5" hidden="1" customHeight="1">
      <c r="A2608" s="140" t="s">
        <v>159</v>
      </c>
      <c r="B2608" s="139">
        <v>0</v>
      </c>
      <c r="C2608" s="140" t="s">
        <v>18</v>
      </c>
      <c r="D2608" s="140" t="s">
        <v>19</v>
      </c>
      <c r="E2608" s="139">
        <v>-7.6426999999999996</v>
      </c>
      <c r="F2608" s="139">
        <v>1.0639000000000001</v>
      </c>
      <c r="G2608" s="139">
        <v>0.53879999999999995</v>
      </c>
      <c r="H2608" s="139">
        <v>1.2999999999999999E-3</v>
      </c>
      <c r="I2608" s="139">
        <v>0.97050999999999998</v>
      </c>
      <c r="J2608" s="139">
        <v>1.38994</v>
      </c>
      <c r="K2608" s="140" t="s">
        <v>160</v>
      </c>
      <c r="L2608" s="139">
        <v>0</v>
      </c>
    </row>
    <row r="2609" spans="1:12" ht="13.5" hidden="1" customHeight="1">
      <c r="A2609" s="140" t="s">
        <v>159</v>
      </c>
      <c r="B2609" s="139">
        <v>1.8</v>
      </c>
      <c r="C2609" s="140" t="s">
        <v>18</v>
      </c>
      <c r="D2609" s="140" t="s">
        <v>19</v>
      </c>
      <c r="E2609" s="139">
        <v>-7.6426999999999996</v>
      </c>
      <c r="F2609" s="139">
        <v>0.64810000000000001</v>
      </c>
      <c r="G2609" s="139">
        <v>0.53879999999999995</v>
      </c>
      <c r="H2609" s="139">
        <v>1.2999999999999999E-3</v>
      </c>
      <c r="I2609" s="139">
        <v>6.0899999999999999E-3</v>
      </c>
      <c r="J2609" s="139">
        <v>0.17957000000000001</v>
      </c>
      <c r="K2609" s="140" t="s">
        <v>160</v>
      </c>
      <c r="L2609" s="139">
        <v>1.8</v>
      </c>
    </row>
    <row r="2610" spans="1:12" ht="13.5" hidden="1" customHeight="1">
      <c r="A2610" s="140" t="s">
        <v>159</v>
      </c>
      <c r="B2610" s="139">
        <v>3.6</v>
      </c>
      <c r="C2610" s="140" t="s">
        <v>18</v>
      </c>
      <c r="D2610" s="140" t="s">
        <v>19</v>
      </c>
      <c r="E2610" s="139">
        <v>-7.6426999999999996</v>
      </c>
      <c r="F2610" s="139">
        <v>0.53949999999999998</v>
      </c>
      <c r="G2610" s="139">
        <v>0.53879999999999995</v>
      </c>
      <c r="H2610" s="139">
        <v>1.2999999999999999E-3</v>
      </c>
      <c r="I2610" s="139">
        <v>1.2071000000000001</v>
      </c>
      <c r="J2610" s="139">
        <v>-0.29255999999999999</v>
      </c>
      <c r="K2610" s="140" t="s">
        <v>160</v>
      </c>
      <c r="L2610" s="139">
        <v>3.6</v>
      </c>
    </row>
    <row r="2611" spans="1:12" ht="13.5" hidden="1" customHeight="1">
      <c r="A2611" s="140" t="s">
        <v>159</v>
      </c>
      <c r="B2611" s="139">
        <v>0</v>
      </c>
      <c r="C2611" s="140" t="s">
        <v>18</v>
      </c>
      <c r="D2611" s="140" t="s">
        <v>19</v>
      </c>
      <c r="E2611" s="139">
        <v>-18.267900000000001</v>
      </c>
      <c r="F2611" s="139">
        <v>-0.56930000000000003</v>
      </c>
      <c r="G2611" s="139">
        <v>-0.66959999999999997</v>
      </c>
      <c r="H2611" s="139">
        <v>-1.4400000000000001E-3</v>
      </c>
      <c r="I2611" s="139">
        <v>-1.20356</v>
      </c>
      <c r="J2611" s="139">
        <v>-0.34622999999999998</v>
      </c>
      <c r="K2611" s="140" t="s">
        <v>160</v>
      </c>
      <c r="L2611" s="139">
        <v>0</v>
      </c>
    </row>
    <row r="2612" spans="1:12" ht="13.5" hidden="1" customHeight="1">
      <c r="A2612" s="140" t="s">
        <v>159</v>
      </c>
      <c r="B2612" s="139">
        <v>1.8</v>
      </c>
      <c r="C2612" s="140" t="s">
        <v>18</v>
      </c>
      <c r="D2612" s="140" t="s">
        <v>19</v>
      </c>
      <c r="E2612" s="139">
        <v>-18.267900000000001</v>
      </c>
      <c r="F2612" s="139">
        <v>-1.49E-2</v>
      </c>
      <c r="G2612" s="139">
        <v>-0.66959999999999997</v>
      </c>
      <c r="H2612" s="139">
        <v>-1.4400000000000001E-3</v>
      </c>
      <c r="I2612" s="139">
        <v>-3.888E-5</v>
      </c>
      <c r="J2612" s="139">
        <v>-0.15092</v>
      </c>
      <c r="K2612" s="140" t="s">
        <v>160</v>
      </c>
      <c r="L2612" s="139">
        <v>1.8</v>
      </c>
    </row>
    <row r="2613" spans="1:12" ht="13.5" hidden="1" customHeight="1">
      <c r="A2613" s="140" t="s">
        <v>159</v>
      </c>
      <c r="B2613" s="139">
        <v>3.6</v>
      </c>
      <c r="C2613" s="140" t="s">
        <v>18</v>
      </c>
      <c r="D2613" s="140" t="s">
        <v>19</v>
      </c>
      <c r="E2613" s="139">
        <v>-18.267900000000001</v>
      </c>
      <c r="F2613" s="139">
        <v>0.23230000000000001</v>
      </c>
      <c r="G2613" s="139">
        <v>-0.66959999999999997</v>
      </c>
      <c r="H2613" s="139">
        <v>-1.4400000000000001E-3</v>
      </c>
      <c r="I2613" s="139">
        <v>-0.96906999999999999</v>
      </c>
      <c r="J2613" s="139">
        <v>-0.94333</v>
      </c>
      <c r="K2613" s="140" t="s">
        <v>160</v>
      </c>
      <c r="L2613" s="139">
        <v>3.6</v>
      </c>
    </row>
    <row r="2614" spans="1:12" ht="13.5" hidden="1" customHeight="1">
      <c r="A2614" s="140" t="s">
        <v>161</v>
      </c>
      <c r="B2614" s="139">
        <v>0</v>
      </c>
      <c r="C2614" s="140" t="s">
        <v>18</v>
      </c>
      <c r="D2614" s="140" t="s">
        <v>19</v>
      </c>
      <c r="E2614" s="139">
        <v>0.2757</v>
      </c>
      <c r="F2614" s="139">
        <v>0.71750000000000003</v>
      </c>
      <c r="G2614" s="139">
        <v>0.1704</v>
      </c>
      <c r="H2614" s="139">
        <v>4.13E-3</v>
      </c>
      <c r="I2614" s="139">
        <v>0.27104</v>
      </c>
      <c r="J2614" s="139">
        <v>0.84592000000000001</v>
      </c>
      <c r="K2614" s="140" t="s">
        <v>162</v>
      </c>
      <c r="L2614" s="139">
        <v>0</v>
      </c>
    </row>
    <row r="2615" spans="1:12" ht="13.5" hidden="1" customHeight="1">
      <c r="A2615" s="140" t="s">
        <v>161</v>
      </c>
      <c r="B2615" s="139">
        <v>1.8</v>
      </c>
      <c r="C2615" s="140" t="s">
        <v>18</v>
      </c>
      <c r="D2615" s="140" t="s">
        <v>19</v>
      </c>
      <c r="E2615" s="139">
        <v>0.2757</v>
      </c>
      <c r="F2615" s="139">
        <v>0.30399999999999999</v>
      </c>
      <c r="G2615" s="139">
        <v>0.1704</v>
      </c>
      <c r="H2615" s="139">
        <v>4.13E-3</v>
      </c>
      <c r="I2615" s="139">
        <v>-2.5899999999999999E-2</v>
      </c>
      <c r="J2615" s="139">
        <v>0.33022000000000001</v>
      </c>
      <c r="K2615" s="140" t="s">
        <v>162</v>
      </c>
      <c r="L2615" s="139">
        <v>1.8</v>
      </c>
    </row>
    <row r="2616" spans="1:12" ht="13.5" hidden="1" customHeight="1">
      <c r="A2616" s="140" t="s">
        <v>161</v>
      </c>
      <c r="B2616" s="139">
        <v>3.6</v>
      </c>
      <c r="C2616" s="140" t="s">
        <v>18</v>
      </c>
      <c r="D2616" s="140" t="s">
        <v>19</v>
      </c>
      <c r="E2616" s="139">
        <v>0.2757</v>
      </c>
      <c r="F2616" s="139">
        <v>0.61539999999999995</v>
      </c>
      <c r="G2616" s="139">
        <v>0.1704</v>
      </c>
      <c r="H2616" s="139">
        <v>4.13E-3</v>
      </c>
      <c r="I2616" s="139">
        <v>0.40451999999999999</v>
      </c>
      <c r="J2616" s="139">
        <v>-0.15137999999999999</v>
      </c>
      <c r="K2616" s="140" t="s">
        <v>162</v>
      </c>
      <c r="L2616" s="139">
        <v>3.6</v>
      </c>
    </row>
    <row r="2617" spans="1:12" ht="13.5" hidden="1" customHeight="1">
      <c r="A2617" s="140" t="s">
        <v>161</v>
      </c>
      <c r="B2617" s="139">
        <v>0</v>
      </c>
      <c r="C2617" s="140" t="s">
        <v>18</v>
      </c>
      <c r="D2617" s="140" t="s">
        <v>19</v>
      </c>
      <c r="E2617" s="139">
        <v>-3.6722000000000001</v>
      </c>
      <c r="F2617" s="139">
        <v>-0.56910000000000005</v>
      </c>
      <c r="G2617" s="139">
        <v>-0.2409</v>
      </c>
      <c r="H2617" s="139">
        <v>-3.0670000000000003E-5</v>
      </c>
      <c r="I2617" s="139">
        <v>-0.46259</v>
      </c>
      <c r="J2617" s="139">
        <v>-0.16122</v>
      </c>
      <c r="K2617" s="140" t="s">
        <v>162</v>
      </c>
      <c r="L2617" s="139">
        <v>0</v>
      </c>
    </row>
    <row r="2618" spans="1:12" ht="13.5" hidden="1" customHeight="1">
      <c r="A2618" s="140" t="s">
        <v>161</v>
      </c>
      <c r="B2618" s="139">
        <v>1.8</v>
      </c>
      <c r="C2618" s="140" t="s">
        <v>18</v>
      </c>
      <c r="D2618" s="140" t="s">
        <v>19</v>
      </c>
      <c r="E2618" s="139">
        <v>-3.6722000000000001</v>
      </c>
      <c r="F2618" s="139">
        <v>2.3099999999999999E-2</v>
      </c>
      <c r="G2618" s="139">
        <v>-0.2409</v>
      </c>
      <c r="H2618" s="139">
        <v>-3.0670000000000003E-5</v>
      </c>
      <c r="I2618" s="139">
        <v>-3.5880000000000002E-2</v>
      </c>
      <c r="J2618" s="139">
        <v>-7.0919999999999997E-2</v>
      </c>
      <c r="K2618" s="140" t="s">
        <v>162</v>
      </c>
      <c r="L2618" s="139">
        <v>1.8</v>
      </c>
    </row>
    <row r="2619" spans="1:12" ht="13.5" hidden="1" customHeight="1">
      <c r="A2619" s="140" t="s">
        <v>161</v>
      </c>
      <c r="B2619" s="139">
        <v>3.6</v>
      </c>
      <c r="C2619" s="140" t="s">
        <v>18</v>
      </c>
      <c r="D2619" s="140" t="s">
        <v>19</v>
      </c>
      <c r="E2619" s="139">
        <v>-3.6722000000000001</v>
      </c>
      <c r="F2619" s="139">
        <v>-0.1789</v>
      </c>
      <c r="G2619" s="139">
        <v>-0.2409</v>
      </c>
      <c r="H2619" s="139">
        <v>-3.0670000000000003E-5</v>
      </c>
      <c r="I2619" s="139">
        <v>-0.34248000000000001</v>
      </c>
      <c r="J2619" s="139">
        <v>-0.33148</v>
      </c>
      <c r="K2619" s="140" t="s">
        <v>162</v>
      </c>
      <c r="L2619" s="139">
        <v>3.6</v>
      </c>
    </row>
    <row r="2620" spans="1:12" ht="13.5" hidden="1" customHeight="1">
      <c r="A2620" s="140" t="s">
        <v>163</v>
      </c>
      <c r="B2620" s="139">
        <v>0</v>
      </c>
      <c r="C2620" s="140" t="s">
        <v>18</v>
      </c>
      <c r="D2620" s="140" t="s">
        <v>19</v>
      </c>
      <c r="E2620" s="139">
        <v>-13.996</v>
      </c>
      <c r="F2620" s="139">
        <v>0.1759</v>
      </c>
      <c r="G2620" s="139">
        <v>0.82930000000000004</v>
      </c>
      <c r="H2620" s="139">
        <v>3.46E-3</v>
      </c>
      <c r="I2620" s="139">
        <v>0.94955000000000001</v>
      </c>
      <c r="J2620" s="139">
        <v>0.29802000000000001</v>
      </c>
      <c r="K2620" s="140" t="s">
        <v>164</v>
      </c>
      <c r="L2620" s="139">
        <v>0</v>
      </c>
    </row>
    <row r="2621" spans="1:12" ht="13.5" hidden="1" customHeight="1">
      <c r="A2621" s="140" t="s">
        <v>163</v>
      </c>
      <c r="B2621" s="139">
        <v>1.35</v>
      </c>
      <c r="C2621" s="140" t="s">
        <v>18</v>
      </c>
      <c r="D2621" s="140" t="s">
        <v>19</v>
      </c>
      <c r="E2621" s="139">
        <v>-13.996</v>
      </c>
      <c r="F2621" s="139">
        <v>-0.1022</v>
      </c>
      <c r="G2621" s="139">
        <v>0.64100000000000001</v>
      </c>
      <c r="H2621" s="139">
        <v>3.46E-3</v>
      </c>
      <c r="I2621" s="139">
        <v>-3.6720000000000003E-2</v>
      </c>
      <c r="J2621" s="139">
        <v>0.24823000000000001</v>
      </c>
      <c r="K2621" s="140" t="s">
        <v>164</v>
      </c>
      <c r="L2621" s="139">
        <v>1.35</v>
      </c>
    </row>
    <row r="2622" spans="1:12" ht="13.5" hidden="1" customHeight="1">
      <c r="A2622" s="140" t="s">
        <v>163</v>
      </c>
      <c r="B2622" s="139">
        <v>2.7</v>
      </c>
      <c r="C2622" s="140" t="s">
        <v>18</v>
      </c>
      <c r="D2622" s="140" t="s">
        <v>19</v>
      </c>
      <c r="E2622" s="139">
        <v>-13.996</v>
      </c>
      <c r="F2622" s="139">
        <v>-0.38030000000000003</v>
      </c>
      <c r="G2622" s="139">
        <v>0.45269999999999999</v>
      </c>
      <c r="H2622" s="139">
        <v>3.46E-3</v>
      </c>
      <c r="I2622" s="139">
        <v>4.0129999999999999E-2</v>
      </c>
      <c r="J2622" s="139">
        <v>1.22394</v>
      </c>
      <c r="K2622" s="140" t="s">
        <v>164</v>
      </c>
      <c r="L2622" s="139">
        <v>2.7</v>
      </c>
    </row>
    <row r="2623" spans="1:12" ht="13.5" hidden="1" customHeight="1">
      <c r="A2623" s="140" t="s">
        <v>163</v>
      </c>
      <c r="B2623" s="139">
        <v>0</v>
      </c>
      <c r="C2623" s="140" t="s">
        <v>18</v>
      </c>
      <c r="D2623" s="140" t="s">
        <v>19</v>
      </c>
      <c r="E2623" s="139">
        <v>-31.84</v>
      </c>
      <c r="F2623" s="139">
        <v>-1.0847</v>
      </c>
      <c r="G2623" s="139">
        <v>-0.50800000000000001</v>
      </c>
      <c r="H2623" s="139">
        <v>-3.15E-3</v>
      </c>
      <c r="I2623" s="139">
        <v>-0.58065</v>
      </c>
      <c r="J2623" s="139">
        <v>-1.1396999999999999</v>
      </c>
      <c r="K2623" s="140" t="s">
        <v>164</v>
      </c>
      <c r="L2623" s="139">
        <v>0</v>
      </c>
    </row>
    <row r="2624" spans="1:12" ht="13.5" hidden="1" customHeight="1">
      <c r="A2624" s="140" t="s">
        <v>163</v>
      </c>
      <c r="B2624" s="139">
        <v>1.35</v>
      </c>
      <c r="C2624" s="140" t="s">
        <v>18</v>
      </c>
      <c r="D2624" s="140" t="s">
        <v>19</v>
      </c>
      <c r="E2624" s="139">
        <v>-31.84</v>
      </c>
      <c r="F2624" s="139">
        <v>-0.87539999999999996</v>
      </c>
      <c r="G2624" s="139">
        <v>-0.22989999999999999</v>
      </c>
      <c r="H2624" s="139">
        <v>-3.15E-3</v>
      </c>
      <c r="I2624" s="139">
        <v>-8.2540000000000002E-2</v>
      </c>
      <c r="J2624" s="139">
        <v>0.18336</v>
      </c>
      <c r="K2624" s="140" t="s">
        <v>164</v>
      </c>
      <c r="L2624" s="139">
        <v>1.35</v>
      </c>
    </row>
    <row r="2625" spans="1:12" ht="13.5" hidden="1" customHeight="1">
      <c r="A2625" s="140" t="s">
        <v>163</v>
      </c>
      <c r="B2625" s="139">
        <v>2.7</v>
      </c>
      <c r="C2625" s="140" t="s">
        <v>18</v>
      </c>
      <c r="D2625" s="140" t="s">
        <v>19</v>
      </c>
      <c r="E2625" s="139">
        <v>-31.84</v>
      </c>
      <c r="F2625" s="139">
        <v>-0.66620000000000001</v>
      </c>
      <c r="G2625" s="139">
        <v>4.82E-2</v>
      </c>
      <c r="H2625" s="139">
        <v>-3.15E-3</v>
      </c>
      <c r="I2625" s="139">
        <v>-0.78115999999999997</v>
      </c>
      <c r="J2625" s="139">
        <v>0.57386999999999999</v>
      </c>
      <c r="K2625" s="140" t="s">
        <v>164</v>
      </c>
      <c r="L2625" s="139">
        <v>2.7</v>
      </c>
    </row>
    <row r="2626" spans="1:12" ht="13.5" hidden="1" customHeight="1">
      <c r="A2626" s="140" t="s">
        <v>165</v>
      </c>
      <c r="B2626" s="139">
        <v>0</v>
      </c>
      <c r="C2626" s="140" t="s">
        <v>18</v>
      </c>
      <c r="D2626" s="140" t="s">
        <v>19</v>
      </c>
      <c r="E2626" s="139">
        <v>-7.1247999999999996</v>
      </c>
      <c r="F2626" s="139">
        <v>0.29730000000000001</v>
      </c>
      <c r="G2626" s="139">
        <v>1.0861000000000001</v>
      </c>
      <c r="H2626" s="139">
        <v>1.48E-3</v>
      </c>
      <c r="I2626" s="139">
        <v>1.4903</v>
      </c>
      <c r="J2626" s="139">
        <v>-0.14169000000000001</v>
      </c>
      <c r="K2626" s="140" t="s">
        <v>166</v>
      </c>
      <c r="L2626" s="139">
        <v>0</v>
      </c>
    </row>
    <row r="2627" spans="1:12" ht="13.5" hidden="1" customHeight="1">
      <c r="A2627" s="140" t="s">
        <v>165</v>
      </c>
      <c r="B2627" s="139">
        <v>1.8</v>
      </c>
      <c r="C2627" s="140" t="s">
        <v>18</v>
      </c>
      <c r="D2627" s="140" t="s">
        <v>19</v>
      </c>
      <c r="E2627" s="139">
        <v>-7.1247999999999996</v>
      </c>
      <c r="F2627" s="139">
        <v>-0.2571</v>
      </c>
      <c r="G2627" s="139">
        <v>0.71179999999999999</v>
      </c>
      <c r="H2627" s="139">
        <v>1.48E-3</v>
      </c>
      <c r="I2627" s="139">
        <v>0.17755000000000001</v>
      </c>
      <c r="J2627" s="139">
        <v>0.15937999999999999</v>
      </c>
      <c r="K2627" s="140" t="s">
        <v>166</v>
      </c>
      <c r="L2627" s="139">
        <v>1.8</v>
      </c>
    </row>
    <row r="2628" spans="1:12" ht="13.5" hidden="1" customHeight="1">
      <c r="A2628" s="140" t="s">
        <v>165</v>
      </c>
      <c r="B2628" s="139">
        <v>3.6</v>
      </c>
      <c r="C2628" s="140" t="s">
        <v>18</v>
      </c>
      <c r="D2628" s="140" t="s">
        <v>19</v>
      </c>
      <c r="E2628" s="139">
        <v>-7.1247999999999996</v>
      </c>
      <c r="F2628" s="139">
        <v>-0.47039999999999998</v>
      </c>
      <c r="G2628" s="139">
        <v>0.33760000000000001</v>
      </c>
      <c r="H2628" s="139">
        <v>1.48E-3</v>
      </c>
      <c r="I2628" s="139">
        <v>0.15246999999999999</v>
      </c>
      <c r="J2628" s="139">
        <v>1.38035</v>
      </c>
      <c r="K2628" s="140" t="s">
        <v>166</v>
      </c>
      <c r="L2628" s="139">
        <v>3.6</v>
      </c>
    </row>
    <row r="2629" spans="1:12" ht="13.5" hidden="1" customHeight="1">
      <c r="A2629" s="140" t="s">
        <v>165</v>
      </c>
      <c r="B2629" s="139">
        <v>0</v>
      </c>
      <c r="C2629" s="140" t="s">
        <v>18</v>
      </c>
      <c r="D2629" s="140" t="s">
        <v>19</v>
      </c>
      <c r="E2629" s="139">
        <v>-23.234000000000002</v>
      </c>
      <c r="F2629" s="139">
        <v>-1.302</v>
      </c>
      <c r="G2629" s="139">
        <v>-0.81289999999999996</v>
      </c>
      <c r="H2629" s="139">
        <v>-1.9400000000000001E-3</v>
      </c>
      <c r="I2629" s="139">
        <v>-0.78663000000000005</v>
      </c>
      <c r="J2629" s="139">
        <v>-1.81003</v>
      </c>
      <c r="K2629" s="140" t="s">
        <v>166</v>
      </c>
      <c r="L2629" s="139">
        <v>0</v>
      </c>
    </row>
    <row r="2630" spans="1:12" ht="13.5" hidden="1" customHeight="1">
      <c r="A2630" s="140" t="s">
        <v>165</v>
      </c>
      <c r="B2630" s="139">
        <v>1.8</v>
      </c>
      <c r="C2630" s="140" t="s">
        <v>18</v>
      </c>
      <c r="D2630" s="140" t="s">
        <v>19</v>
      </c>
      <c r="E2630" s="139">
        <v>-23.234000000000002</v>
      </c>
      <c r="F2630" s="139">
        <v>-0.88619999999999999</v>
      </c>
      <c r="G2630" s="139">
        <v>-0.25850000000000001</v>
      </c>
      <c r="H2630" s="139">
        <v>-1.9400000000000001E-3</v>
      </c>
      <c r="I2630" s="139">
        <v>-0.12922</v>
      </c>
      <c r="J2630" s="139">
        <v>-0.17782000000000001</v>
      </c>
      <c r="K2630" s="140" t="s">
        <v>166</v>
      </c>
      <c r="L2630" s="139">
        <v>1.8</v>
      </c>
    </row>
    <row r="2631" spans="1:12" ht="13.5" hidden="1" customHeight="1">
      <c r="A2631" s="140" t="s">
        <v>165</v>
      </c>
      <c r="B2631" s="139">
        <v>3.6</v>
      </c>
      <c r="C2631" s="140" t="s">
        <v>18</v>
      </c>
      <c r="D2631" s="140" t="s">
        <v>19</v>
      </c>
      <c r="E2631" s="139">
        <v>-23.234000000000002</v>
      </c>
      <c r="F2631" s="139">
        <v>-0.8115</v>
      </c>
      <c r="G2631" s="139">
        <v>0.13159999999999999</v>
      </c>
      <c r="H2631" s="139">
        <v>-1.9400000000000001E-3</v>
      </c>
      <c r="I2631" s="139">
        <v>-1.07281</v>
      </c>
      <c r="J2631" s="139">
        <v>0.78396999999999994</v>
      </c>
      <c r="K2631" s="140" t="s">
        <v>166</v>
      </c>
      <c r="L2631" s="139">
        <v>3.6</v>
      </c>
    </row>
    <row r="2632" spans="1:12" ht="13.5" hidden="1" customHeight="1">
      <c r="A2632" s="140" t="s">
        <v>167</v>
      </c>
      <c r="B2632" s="139">
        <v>0</v>
      </c>
      <c r="C2632" s="140" t="s">
        <v>18</v>
      </c>
      <c r="D2632" s="140" t="s">
        <v>19</v>
      </c>
      <c r="E2632" s="139">
        <v>-0.14660000000000001</v>
      </c>
      <c r="F2632" s="139">
        <v>0.42699999999999999</v>
      </c>
      <c r="G2632" s="139">
        <v>0.68340000000000001</v>
      </c>
      <c r="H2632" s="139">
        <v>6.77E-3</v>
      </c>
      <c r="I2632" s="139">
        <v>0.76707000000000003</v>
      </c>
      <c r="J2632" s="139">
        <v>-0.17544999999999999</v>
      </c>
      <c r="K2632" s="140" t="s">
        <v>168</v>
      </c>
      <c r="L2632" s="139">
        <v>0</v>
      </c>
    </row>
    <row r="2633" spans="1:12" ht="13.5" hidden="1" customHeight="1">
      <c r="A2633" s="140" t="s">
        <v>167</v>
      </c>
      <c r="B2633" s="139">
        <v>1.8</v>
      </c>
      <c r="C2633" s="140" t="s">
        <v>18</v>
      </c>
      <c r="D2633" s="140" t="s">
        <v>19</v>
      </c>
      <c r="E2633" s="139">
        <v>-0.14660000000000001</v>
      </c>
      <c r="F2633" s="139">
        <v>-0.15970000000000001</v>
      </c>
      <c r="G2633" s="139">
        <v>0.2833</v>
      </c>
      <c r="H2633" s="139">
        <v>6.77E-3</v>
      </c>
      <c r="I2633" s="139">
        <v>0.27462999999999999</v>
      </c>
      <c r="J2633" s="139">
        <v>-9.6299999999999997E-3</v>
      </c>
      <c r="K2633" s="140" t="s">
        <v>168</v>
      </c>
      <c r="L2633" s="139">
        <v>1.8</v>
      </c>
    </row>
    <row r="2634" spans="1:12" ht="13.5" hidden="1" customHeight="1">
      <c r="A2634" s="140" t="s">
        <v>167</v>
      </c>
      <c r="B2634" s="139">
        <v>3.6</v>
      </c>
      <c r="C2634" s="140" t="s">
        <v>18</v>
      </c>
      <c r="D2634" s="140" t="s">
        <v>19</v>
      </c>
      <c r="E2634" s="139">
        <v>-0.14660000000000001</v>
      </c>
      <c r="F2634" s="139">
        <v>4.8500000000000001E-2</v>
      </c>
      <c r="G2634" s="139">
        <v>0.53749999999999998</v>
      </c>
      <c r="H2634" s="139">
        <v>6.77E-3</v>
      </c>
      <c r="I2634" s="139">
        <v>-6.8229999999999999E-2</v>
      </c>
      <c r="J2634" s="139">
        <v>0.41936000000000001</v>
      </c>
      <c r="K2634" s="140" t="s">
        <v>168</v>
      </c>
      <c r="L2634" s="139">
        <v>3.6</v>
      </c>
    </row>
    <row r="2635" spans="1:12" ht="13.5" hidden="1" customHeight="1">
      <c r="A2635" s="140" t="s">
        <v>167</v>
      </c>
      <c r="B2635" s="139">
        <v>0</v>
      </c>
      <c r="C2635" s="140" t="s">
        <v>18</v>
      </c>
      <c r="D2635" s="140" t="s">
        <v>19</v>
      </c>
      <c r="E2635" s="139">
        <v>-14.75</v>
      </c>
      <c r="F2635" s="139">
        <v>-0.8407</v>
      </c>
      <c r="G2635" s="139">
        <v>-0.64690000000000003</v>
      </c>
      <c r="H2635" s="139">
        <v>5.1999999999999995E-4</v>
      </c>
      <c r="I2635" s="139">
        <v>-0.35675000000000001</v>
      </c>
      <c r="J2635" s="139">
        <v>-1.12269</v>
      </c>
      <c r="K2635" s="140" t="s">
        <v>168</v>
      </c>
      <c r="L2635" s="139">
        <v>0</v>
      </c>
    </row>
    <row r="2636" spans="1:12" ht="13.5" hidden="1" customHeight="1">
      <c r="A2636" s="140" t="s">
        <v>167</v>
      </c>
      <c r="B2636" s="139">
        <v>1.8</v>
      </c>
      <c r="C2636" s="140" t="s">
        <v>18</v>
      </c>
      <c r="D2636" s="140" t="s">
        <v>19</v>
      </c>
      <c r="E2636" s="139">
        <v>-14.75</v>
      </c>
      <c r="F2636" s="139">
        <v>-0.39610000000000001</v>
      </c>
      <c r="G2636" s="139">
        <v>-6.3E-2</v>
      </c>
      <c r="H2636" s="139">
        <v>5.1999999999999995E-4</v>
      </c>
      <c r="I2636" s="139">
        <v>-0.10331</v>
      </c>
      <c r="J2636" s="139">
        <v>-0.41102</v>
      </c>
      <c r="K2636" s="140" t="s">
        <v>168</v>
      </c>
      <c r="L2636" s="139">
        <v>1.8</v>
      </c>
    </row>
    <row r="2637" spans="1:12" ht="13.5" hidden="1" customHeight="1">
      <c r="A2637" s="140" t="s">
        <v>167</v>
      </c>
      <c r="B2637" s="139">
        <v>3.6</v>
      </c>
      <c r="C2637" s="140" t="s">
        <v>18</v>
      </c>
      <c r="D2637" s="140" t="s">
        <v>19</v>
      </c>
      <c r="E2637" s="139">
        <v>-14.75</v>
      </c>
      <c r="F2637" s="139">
        <v>-0.75739999999999996</v>
      </c>
      <c r="G2637" s="139">
        <v>-0.1431</v>
      </c>
      <c r="H2637" s="139">
        <v>5.1999999999999995E-4</v>
      </c>
      <c r="I2637" s="139">
        <v>-0.25272</v>
      </c>
      <c r="J2637" s="139">
        <v>0.27387</v>
      </c>
      <c r="K2637" s="140" t="s">
        <v>168</v>
      </c>
      <c r="L2637" s="139">
        <v>3.6</v>
      </c>
    </row>
    <row r="2638" spans="1:12" ht="13.5" hidden="1" customHeight="1">
      <c r="A2638" s="140" t="s">
        <v>169</v>
      </c>
      <c r="B2638" s="139">
        <v>0</v>
      </c>
      <c r="C2638" s="140" t="s">
        <v>18</v>
      </c>
      <c r="D2638" s="140" t="s">
        <v>19</v>
      </c>
      <c r="E2638" s="139">
        <v>-15.5251</v>
      </c>
      <c r="F2638" s="139">
        <v>0.79849999999999999</v>
      </c>
      <c r="G2638" s="139">
        <v>0.66820000000000002</v>
      </c>
      <c r="H2638" s="139">
        <v>2.7299999999999998E-3</v>
      </c>
      <c r="I2638" s="139">
        <v>0.80274999999999996</v>
      </c>
      <c r="J2638" s="139">
        <v>0.97697000000000001</v>
      </c>
      <c r="K2638" s="140" t="s">
        <v>170</v>
      </c>
      <c r="L2638" s="139">
        <v>0</v>
      </c>
    </row>
    <row r="2639" spans="1:12" ht="13.5" hidden="1" customHeight="1">
      <c r="A2639" s="140" t="s">
        <v>169</v>
      </c>
      <c r="B2639" s="139">
        <v>1.35</v>
      </c>
      <c r="C2639" s="140" t="s">
        <v>18</v>
      </c>
      <c r="D2639" s="140" t="s">
        <v>19</v>
      </c>
      <c r="E2639" s="139">
        <v>-15.5251</v>
      </c>
      <c r="F2639" s="139">
        <v>0.79849999999999999</v>
      </c>
      <c r="G2639" s="139">
        <v>0.47989999999999999</v>
      </c>
      <c r="H2639" s="139">
        <v>2.7299999999999998E-3</v>
      </c>
      <c r="I2639" s="139">
        <v>2.7799999999999998E-2</v>
      </c>
      <c r="J2639" s="139">
        <v>-0.10095999999999999</v>
      </c>
      <c r="K2639" s="140" t="s">
        <v>170</v>
      </c>
      <c r="L2639" s="139">
        <v>1.35</v>
      </c>
    </row>
    <row r="2640" spans="1:12" ht="13.5" hidden="1" customHeight="1">
      <c r="A2640" s="140" t="s">
        <v>169</v>
      </c>
      <c r="B2640" s="139">
        <v>2.7</v>
      </c>
      <c r="C2640" s="140" t="s">
        <v>18</v>
      </c>
      <c r="D2640" s="140" t="s">
        <v>19</v>
      </c>
      <c r="E2640" s="139">
        <v>-15.5251</v>
      </c>
      <c r="F2640" s="139">
        <v>0.79849999999999999</v>
      </c>
      <c r="G2640" s="139">
        <v>0.29149999999999998</v>
      </c>
      <c r="H2640" s="139">
        <v>2.7299999999999998E-3</v>
      </c>
      <c r="I2640" s="139">
        <v>0.35121999999999998</v>
      </c>
      <c r="J2640" s="139">
        <v>0.22151999999999999</v>
      </c>
      <c r="K2640" s="140" t="s">
        <v>170</v>
      </c>
      <c r="L2640" s="139">
        <v>2.7</v>
      </c>
    </row>
    <row r="2641" spans="1:12" ht="13.5" hidden="1" customHeight="1">
      <c r="A2641" s="140" t="s">
        <v>169</v>
      </c>
      <c r="B2641" s="139">
        <v>0</v>
      </c>
      <c r="C2641" s="140" t="s">
        <v>18</v>
      </c>
      <c r="D2641" s="140" t="s">
        <v>19</v>
      </c>
      <c r="E2641" s="139">
        <v>-26.546700000000001</v>
      </c>
      <c r="F2641" s="139">
        <v>-0.26860000000000001</v>
      </c>
      <c r="G2641" s="139">
        <v>-0.6764</v>
      </c>
      <c r="H2641" s="139">
        <v>-2.9299999999999999E-3</v>
      </c>
      <c r="I2641" s="139">
        <v>-0.72421000000000002</v>
      </c>
      <c r="J2641" s="139">
        <v>-0.50356000000000001</v>
      </c>
      <c r="K2641" s="140" t="s">
        <v>170</v>
      </c>
      <c r="L2641" s="139">
        <v>0</v>
      </c>
    </row>
    <row r="2642" spans="1:12" ht="13.5" hidden="1" customHeight="1">
      <c r="A2642" s="140" t="s">
        <v>169</v>
      </c>
      <c r="B2642" s="139">
        <v>1.35</v>
      </c>
      <c r="C2642" s="140" t="s">
        <v>18</v>
      </c>
      <c r="D2642" s="140" t="s">
        <v>19</v>
      </c>
      <c r="E2642" s="139">
        <v>-26.546700000000001</v>
      </c>
      <c r="F2642" s="139">
        <v>-0.26860000000000001</v>
      </c>
      <c r="G2642" s="139">
        <v>-0.39829999999999999</v>
      </c>
      <c r="H2642" s="139">
        <v>-2.9299999999999999E-3</v>
      </c>
      <c r="I2642" s="139">
        <v>-5.8E-4</v>
      </c>
      <c r="J2642" s="139">
        <v>-0.14201</v>
      </c>
      <c r="K2642" s="140" t="s">
        <v>170</v>
      </c>
      <c r="L2642" s="139">
        <v>1.35</v>
      </c>
    </row>
    <row r="2643" spans="1:12" ht="13.5" hidden="1" customHeight="1">
      <c r="A2643" s="140" t="s">
        <v>169</v>
      </c>
      <c r="B2643" s="139">
        <v>2.7</v>
      </c>
      <c r="C2643" s="140" t="s">
        <v>18</v>
      </c>
      <c r="D2643" s="140" t="s">
        <v>19</v>
      </c>
      <c r="E2643" s="139">
        <v>-26.546700000000001</v>
      </c>
      <c r="F2643" s="139">
        <v>-0.26860000000000001</v>
      </c>
      <c r="G2643" s="139">
        <v>-0.1202</v>
      </c>
      <c r="H2643" s="139">
        <v>-2.9299999999999999E-3</v>
      </c>
      <c r="I2643" s="139">
        <v>-0.49291000000000001</v>
      </c>
      <c r="J2643" s="139">
        <v>-1.17889</v>
      </c>
      <c r="K2643" s="140" t="s">
        <v>170</v>
      </c>
      <c r="L2643" s="139">
        <v>2.7</v>
      </c>
    </row>
    <row r="2644" spans="1:12" ht="13.5" hidden="1" customHeight="1">
      <c r="A2644" s="140" t="s">
        <v>171</v>
      </c>
      <c r="B2644" s="139">
        <v>0</v>
      </c>
      <c r="C2644" s="140" t="s">
        <v>18</v>
      </c>
      <c r="D2644" s="140" t="s">
        <v>19</v>
      </c>
      <c r="E2644" s="139">
        <v>-7.6768999999999998</v>
      </c>
      <c r="F2644" s="139">
        <v>0.75700000000000001</v>
      </c>
      <c r="G2644" s="139">
        <v>0.91159999999999997</v>
      </c>
      <c r="H2644" s="139">
        <v>1.5E-3</v>
      </c>
      <c r="I2644" s="139">
        <v>1.18086</v>
      </c>
      <c r="J2644" s="139">
        <v>1.35443</v>
      </c>
      <c r="K2644" s="140" t="s">
        <v>172</v>
      </c>
      <c r="L2644" s="139">
        <v>0</v>
      </c>
    </row>
    <row r="2645" spans="1:12" ht="13.5" hidden="1" customHeight="1">
      <c r="A2645" s="140" t="s">
        <v>171</v>
      </c>
      <c r="B2645" s="139">
        <v>1.8</v>
      </c>
      <c r="C2645" s="140" t="s">
        <v>18</v>
      </c>
      <c r="D2645" s="140" t="s">
        <v>19</v>
      </c>
      <c r="E2645" s="139">
        <v>-7.6768999999999998</v>
      </c>
      <c r="F2645" s="139">
        <v>0.75700000000000001</v>
      </c>
      <c r="G2645" s="139">
        <v>0.53739999999999999</v>
      </c>
      <c r="H2645" s="139">
        <v>1.5E-3</v>
      </c>
      <c r="I2645" s="139">
        <v>0.17993000000000001</v>
      </c>
      <c r="J2645" s="139">
        <v>-2.49E-3</v>
      </c>
      <c r="K2645" s="140" t="s">
        <v>172</v>
      </c>
      <c r="L2645" s="139">
        <v>1.8</v>
      </c>
    </row>
    <row r="2646" spans="1:12" ht="13.5" hidden="1" customHeight="1">
      <c r="A2646" s="140" t="s">
        <v>171</v>
      </c>
      <c r="B2646" s="139">
        <v>3.6</v>
      </c>
      <c r="C2646" s="140" t="s">
        <v>18</v>
      </c>
      <c r="D2646" s="140" t="s">
        <v>19</v>
      </c>
      <c r="E2646" s="139">
        <v>-7.6768999999999998</v>
      </c>
      <c r="F2646" s="139">
        <v>0.75700000000000001</v>
      </c>
      <c r="G2646" s="139">
        <v>0.16309999999999999</v>
      </c>
      <c r="H2646" s="139">
        <v>1.5E-3</v>
      </c>
      <c r="I2646" s="139">
        <v>0.53703999999999996</v>
      </c>
      <c r="J2646" s="139">
        <v>0.24517</v>
      </c>
      <c r="K2646" s="140" t="s">
        <v>172</v>
      </c>
      <c r="L2646" s="139">
        <v>3.6</v>
      </c>
    </row>
    <row r="2647" spans="1:12" ht="13.5" hidden="1" customHeight="1">
      <c r="A2647" s="140" t="s">
        <v>171</v>
      </c>
      <c r="B2647" s="139">
        <v>0</v>
      </c>
      <c r="C2647" s="140" t="s">
        <v>18</v>
      </c>
      <c r="D2647" s="140" t="s">
        <v>19</v>
      </c>
      <c r="E2647" s="139">
        <v>-15.555199999999999</v>
      </c>
      <c r="F2647" s="139">
        <v>-0.1376</v>
      </c>
      <c r="G2647" s="139">
        <v>-1.03</v>
      </c>
      <c r="H2647" s="139">
        <v>-1.3600000000000001E-3</v>
      </c>
      <c r="I2647" s="139">
        <v>-1.1751100000000001</v>
      </c>
      <c r="J2647" s="139">
        <v>-0.25014999999999998</v>
      </c>
      <c r="K2647" s="140" t="s">
        <v>172</v>
      </c>
      <c r="L2647" s="139">
        <v>0</v>
      </c>
    </row>
    <row r="2648" spans="1:12" ht="13.5" hidden="1" customHeight="1">
      <c r="A2648" s="140" t="s">
        <v>171</v>
      </c>
      <c r="B2648" s="139">
        <v>1.8</v>
      </c>
      <c r="C2648" s="140" t="s">
        <v>18</v>
      </c>
      <c r="D2648" s="140" t="s">
        <v>19</v>
      </c>
      <c r="E2648" s="139">
        <v>-15.555199999999999</v>
      </c>
      <c r="F2648" s="139">
        <v>-0.1376</v>
      </c>
      <c r="G2648" s="139">
        <v>-0.47560000000000002</v>
      </c>
      <c r="H2648" s="139">
        <v>-1.3600000000000001E-3</v>
      </c>
      <c r="I2648" s="139">
        <v>-0.12373000000000001</v>
      </c>
      <c r="J2648" s="139">
        <v>-1.11E-2</v>
      </c>
      <c r="K2648" s="140" t="s">
        <v>172</v>
      </c>
      <c r="L2648" s="139">
        <v>1.8</v>
      </c>
    </row>
    <row r="2649" spans="1:12" ht="13.5" hidden="1" customHeight="1">
      <c r="A2649" s="140" t="s">
        <v>171</v>
      </c>
      <c r="B2649" s="139">
        <v>3.6</v>
      </c>
      <c r="C2649" s="140" t="s">
        <v>18</v>
      </c>
      <c r="D2649" s="140" t="s">
        <v>19</v>
      </c>
      <c r="E2649" s="139">
        <v>-15.555199999999999</v>
      </c>
      <c r="F2649" s="139">
        <v>-0.1376</v>
      </c>
      <c r="G2649" s="139">
        <v>-2.98E-2</v>
      </c>
      <c r="H2649" s="139">
        <v>-1.3600000000000001E-3</v>
      </c>
      <c r="I2649" s="139">
        <v>-0.75373999999999997</v>
      </c>
      <c r="J2649" s="139">
        <v>-1.3709199999999999</v>
      </c>
      <c r="K2649" s="140" t="s">
        <v>172</v>
      </c>
      <c r="L2649" s="139">
        <v>3.6</v>
      </c>
    </row>
    <row r="2650" spans="1:12" ht="13.5" hidden="1" customHeight="1">
      <c r="A2650" s="140" t="s">
        <v>173</v>
      </c>
      <c r="B2650" s="139">
        <v>0</v>
      </c>
      <c r="C2650" s="140" t="s">
        <v>18</v>
      </c>
      <c r="D2650" s="140" t="s">
        <v>19</v>
      </c>
      <c r="E2650" s="139">
        <v>0.54300000000000004</v>
      </c>
      <c r="F2650" s="139">
        <v>0.33379999999999999</v>
      </c>
      <c r="G2650" s="139">
        <v>0.5887</v>
      </c>
      <c r="H2650" s="139">
        <v>6.4000000000000005E-4</v>
      </c>
      <c r="I2650" s="139">
        <v>0.54266000000000003</v>
      </c>
      <c r="J2650" s="139">
        <v>0.68954000000000004</v>
      </c>
      <c r="K2650" s="140" t="s">
        <v>174</v>
      </c>
      <c r="L2650" s="139">
        <v>0</v>
      </c>
    </row>
    <row r="2651" spans="1:12" ht="13.5" hidden="1" customHeight="1">
      <c r="A2651" s="140" t="s">
        <v>173</v>
      </c>
      <c r="B2651" s="139">
        <v>1.8</v>
      </c>
      <c r="C2651" s="140" t="s">
        <v>18</v>
      </c>
      <c r="D2651" s="140" t="s">
        <v>19</v>
      </c>
      <c r="E2651" s="139">
        <v>0.54300000000000004</v>
      </c>
      <c r="F2651" s="139">
        <v>0.33379999999999999</v>
      </c>
      <c r="G2651" s="139">
        <v>0.1885</v>
      </c>
      <c r="H2651" s="139">
        <v>6.4000000000000005E-4</v>
      </c>
      <c r="I2651" s="139">
        <v>0.21373</v>
      </c>
      <c r="J2651" s="139">
        <v>0.10779</v>
      </c>
      <c r="K2651" s="140" t="s">
        <v>174</v>
      </c>
      <c r="L2651" s="139">
        <v>1.8</v>
      </c>
    </row>
    <row r="2652" spans="1:12" ht="13.5" hidden="1" customHeight="1">
      <c r="A2652" s="140" t="s">
        <v>173</v>
      </c>
      <c r="B2652" s="139">
        <v>3.6</v>
      </c>
      <c r="C2652" s="140" t="s">
        <v>18</v>
      </c>
      <c r="D2652" s="140" t="s">
        <v>19</v>
      </c>
      <c r="E2652" s="139">
        <v>0.54300000000000004</v>
      </c>
      <c r="F2652" s="139">
        <v>0.33379999999999999</v>
      </c>
      <c r="G2652" s="139">
        <v>0.41970000000000002</v>
      </c>
      <c r="H2652" s="139">
        <v>6.4000000000000005E-4</v>
      </c>
      <c r="I2652" s="139">
        <v>1.736E-2</v>
      </c>
      <c r="J2652" s="139">
        <v>0.10644000000000001</v>
      </c>
      <c r="K2652" s="140" t="s">
        <v>174</v>
      </c>
      <c r="L2652" s="139">
        <v>3.6</v>
      </c>
    </row>
    <row r="2653" spans="1:12" ht="13.5" hidden="1" customHeight="1">
      <c r="A2653" s="140" t="s">
        <v>173</v>
      </c>
      <c r="B2653" s="139">
        <v>0</v>
      </c>
      <c r="C2653" s="140" t="s">
        <v>18</v>
      </c>
      <c r="D2653" s="140" t="s">
        <v>19</v>
      </c>
      <c r="E2653" s="139">
        <v>-4.8623000000000003</v>
      </c>
      <c r="F2653" s="139">
        <v>6.7679999999999997E-4</v>
      </c>
      <c r="G2653" s="139">
        <v>-0.76470000000000005</v>
      </c>
      <c r="H2653" s="139">
        <v>-5.1599999999999997E-3</v>
      </c>
      <c r="I2653" s="139">
        <v>-0.62982000000000005</v>
      </c>
      <c r="J2653" s="139">
        <v>0.10888</v>
      </c>
      <c r="K2653" s="140" t="s">
        <v>174</v>
      </c>
      <c r="L2653" s="139">
        <v>0</v>
      </c>
    </row>
    <row r="2654" spans="1:12" ht="13.5" hidden="1" customHeight="1">
      <c r="A2654" s="140" t="s">
        <v>173</v>
      </c>
      <c r="B2654" s="139">
        <v>1.8</v>
      </c>
      <c r="C2654" s="140" t="s">
        <v>18</v>
      </c>
      <c r="D2654" s="140" t="s">
        <v>19</v>
      </c>
      <c r="E2654" s="139">
        <v>-4.8623000000000003</v>
      </c>
      <c r="F2654" s="139">
        <v>6.7679999999999997E-4</v>
      </c>
      <c r="G2654" s="139">
        <v>-0.17249999999999999</v>
      </c>
      <c r="H2654" s="139">
        <v>-5.1599999999999997E-3</v>
      </c>
      <c r="I2654" s="139">
        <v>-0.15681</v>
      </c>
      <c r="J2654" s="139">
        <v>8.8660000000000003E-2</v>
      </c>
      <c r="K2654" s="140" t="s">
        <v>174</v>
      </c>
      <c r="L2654" s="139">
        <v>1.8</v>
      </c>
    </row>
    <row r="2655" spans="1:12" ht="13.5" hidden="1" customHeight="1">
      <c r="A2655" s="140" t="s">
        <v>173</v>
      </c>
      <c r="B2655" s="139">
        <v>3.6</v>
      </c>
      <c r="C2655" s="140" t="s">
        <v>18</v>
      </c>
      <c r="D2655" s="140" t="s">
        <v>19</v>
      </c>
      <c r="E2655" s="139">
        <v>-4.8623000000000003</v>
      </c>
      <c r="F2655" s="139">
        <v>6.7679999999999997E-4</v>
      </c>
      <c r="G2655" s="139">
        <v>-0.22339999999999999</v>
      </c>
      <c r="H2655" s="139">
        <v>-5.1599999999999997E-3</v>
      </c>
      <c r="I2655" s="139">
        <v>-0.13603000000000001</v>
      </c>
      <c r="J2655" s="139">
        <v>-0.51222999999999996</v>
      </c>
      <c r="K2655" s="140" t="s">
        <v>174</v>
      </c>
      <c r="L2655" s="139">
        <v>3.6</v>
      </c>
    </row>
    <row r="2656" spans="1:12" ht="13.5" hidden="1" customHeight="1">
      <c r="A2656" s="140" t="s">
        <v>175</v>
      </c>
      <c r="B2656" s="139">
        <v>0</v>
      </c>
      <c r="C2656" s="140" t="s">
        <v>18</v>
      </c>
      <c r="D2656" s="140" t="s">
        <v>19</v>
      </c>
      <c r="E2656" s="139">
        <v>-15.2029</v>
      </c>
      <c r="F2656" s="139">
        <v>0.30980000000000002</v>
      </c>
      <c r="G2656" s="139">
        <v>0.74819999999999998</v>
      </c>
      <c r="H2656" s="139">
        <v>3.5400000000000002E-3</v>
      </c>
      <c r="I2656" s="139">
        <v>0.87134</v>
      </c>
      <c r="J2656" s="139">
        <v>0.54093999999999998</v>
      </c>
      <c r="K2656" s="140" t="s">
        <v>176</v>
      </c>
      <c r="L2656" s="139">
        <v>0</v>
      </c>
    </row>
    <row r="2657" spans="1:12" ht="13.5" hidden="1" customHeight="1">
      <c r="A2657" s="140" t="s">
        <v>175</v>
      </c>
      <c r="B2657" s="139">
        <v>1.35</v>
      </c>
      <c r="C2657" s="140" t="s">
        <v>18</v>
      </c>
      <c r="D2657" s="140" t="s">
        <v>19</v>
      </c>
      <c r="E2657" s="139">
        <v>-15.2029</v>
      </c>
      <c r="F2657" s="139">
        <v>0.30980000000000002</v>
      </c>
      <c r="G2657" s="139">
        <v>0.55979999999999996</v>
      </c>
      <c r="H2657" s="139">
        <v>3.5400000000000002E-3</v>
      </c>
      <c r="I2657" s="139">
        <v>-1.129E-2</v>
      </c>
      <c r="J2657" s="139">
        <v>0.12275</v>
      </c>
      <c r="K2657" s="140" t="s">
        <v>176</v>
      </c>
      <c r="L2657" s="139">
        <v>1.35</v>
      </c>
    </row>
    <row r="2658" spans="1:12" ht="13.5" hidden="1" customHeight="1">
      <c r="A2658" s="140" t="s">
        <v>175</v>
      </c>
      <c r="B2658" s="139">
        <v>2.7</v>
      </c>
      <c r="C2658" s="140" t="s">
        <v>18</v>
      </c>
      <c r="D2658" s="140" t="s">
        <v>19</v>
      </c>
      <c r="E2658" s="139">
        <v>-15.2029</v>
      </c>
      <c r="F2658" s="139">
        <v>0.30980000000000002</v>
      </c>
      <c r="G2658" s="139">
        <v>0.3715</v>
      </c>
      <c r="H2658" s="139">
        <v>3.5400000000000002E-3</v>
      </c>
      <c r="I2658" s="139">
        <v>0.18387999999999999</v>
      </c>
      <c r="J2658" s="139">
        <v>1.0386500000000001</v>
      </c>
      <c r="K2658" s="140" t="s">
        <v>176</v>
      </c>
      <c r="L2658" s="139">
        <v>2.7</v>
      </c>
    </row>
    <row r="2659" spans="1:12" ht="13.5" hidden="1" customHeight="1">
      <c r="A2659" s="140" t="s">
        <v>175</v>
      </c>
      <c r="B2659" s="139">
        <v>0</v>
      </c>
      <c r="C2659" s="140" t="s">
        <v>18</v>
      </c>
      <c r="D2659" s="140" t="s">
        <v>19</v>
      </c>
      <c r="E2659" s="139">
        <v>-23.4588</v>
      </c>
      <c r="F2659" s="139">
        <v>-0.72089999999999999</v>
      </c>
      <c r="G2659" s="139">
        <v>-0.58199999999999996</v>
      </c>
      <c r="H2659" s="139">
        <v>-3.2499999999999999E-3</v>
      </c>
      <c r="I2659" s="139">
        <v>-0.63654999999999995</v>
      </c>
      <c r="J2659" s="139">
        <v>-0.90774999999999995</v>
      </c>
      <c r="K2659" s="140" t="s">
        <v>176</v>
      </c>
      <c r="L2659" s="139">
        <v>0</v>
      </c>
    </row>
    <row r="2660" spans="1:12" ht="13.5" hidden="1" customHeight="1">
      <c r="A2660" s="140" t="s">
        <v>175</v>
      </c>
      <c r="B2660" s="139">
        <v>1.35</v>
      </c>
      <c r="C2660" s="140" t="s">
        <v>18</v>
      </c>
      <c r="D2660" s="140" t="s">
        <v>19</v>
      </c>
      <c r="E2660" s="139">
        <v>-23.4588</v>
      </c>
      <c r="F2660" s="139">
        <v>-0.72089999999999999</v>
      </c>
      <c r="G2660" s="139">
        <v>-0.3039</v>
      </c>
      <c r="H2660" s="139">
        <v>-3.2499999999999999E-3</v>
      </c>
      <c r="I2660" s="139">
        <v>-3.9149999999999997E-2</v>
      </c>
      <c r="J2660" s="139">
        <v>6.5449999999999994E-2</v>
      </c>
      <c r="K2660" s="140" t="s">
        <v>176</v>
      </c>
      <c r="L2660" s="139">
        <v>1.35</v>
      </c>
    </row>
    <row r="2661" spans="1:12" ht="13.5" hidden="1" customHeight="1">
      <c r="A2661" s="140" t="s">
        <v>175</v>
      </c>
      <c r="B2661" s="139">
        <v>2.7</v>
      </c>
      <c r="C2661" s="140" t="s">
        <v>18</v>
      </c>
      <c r="D2661" s="140" t="s">
        <v>19</v>
      </c>
      <c r="E2661" s="139">
        <v>-23.4588</v>
      </c>
      <c r="F2661" s="139">
        <v>-0.72089999999999999</v>
      </c>
      <c r="G2661" s="139">
        <v>-2.58E-2</v>
      </c>
      <c r="H2661" s="139">
        <v>-3.2499999999999999E-3</v>
      </c>
      <c r="I2661" s="139">
        <v>-0.64022999999999997</v>
      </c>
      <c r="J2661" s="139">
        <v>-0.29543999999999998</v>
      </c>
      <c r="K2661" s="140" t="s">
        <v>176</v>
      </c>
      <c r="L2661" s="139">
        <v>2.7</v>
      </c>
    </row>
    <row r="2662" spans="1:12" ht="13.5" hidden="1" customHeight="1">
      <c r="A2662" s="140" t="s">
        <v>177</v>
      </c>
      <c r="B2662" s="139">
        <v>0</v>
      </c>
      <c r="C2662" s="140" t="s">
        <v>18</v>
      </c>
      <c r="D2662" s="140" t="s">
        <v>19</v>
      </c>
      <c r="E2662" s="139">
        <v>-7.5833000000000004</v>
      </c>
      <c r="F2662" s="139">
        <v>0.1903</v>
      </c>
      <c r="G2662" s="139">
        <v>1.0118</v>
      </c>
      <c r="H2662" s="139">
        <v>1.5900000000000001E-3</v>
      </c>
      <c r="I2662" s="139">
        <v>1.35938</v>
      </c>
      <c r="J2662" s="139">
        <v>0.34150999999999998</v>
      </c>
      <c r="K2662" s="140" t="s">
        <v>178</v>
      </c>
      <c r="L2662" s="139">
        <v>0</v>
      </c>
    </row>
    <row r="2663" spans="1:12" ht="13.5" hidden="1" customHeight="1">
      <c r="A2663" s="140" t="s">
        <v>177</v>
      </c>
      <c r="B2663" s="139">
        <v>1.8</v>
      </c>
      <c r="C2663" s="140" t="s">
        <v>18</v>
      </c>
      <c r="D2663" s="140" t="s">
        <v>19</v>
      </c>
      <c r="E2663" s="139">
        <v>-7.5833000000000004</v>
      </c>
      <c r="F2663" s="139">
        <v>0.1903</v>
      </c>
      <c r="G2663" s="139">
        <v>0.63759999999999994</v>
      </c>
      <c r="H2663" s="139">
        <v>1.5900000000000001E-3</v>
      </c>
      <c r="I2663" s="139">
        <v>0.18085999999999999</v>
      </c>
      <c r="J2663" s="139">
        <v>1.0619999999999999E-2</v>
      </c>
      <c r="K2663" s="140" t="s">
        <v>178</v>
      </c>
      <c r="L2663" s="139">
        <v>1.8</v>
      </c>
    </row>
    <row r="2664" spans="1:12" ht="13.5" hidden="1" customHeight="1">
      <c r="A2664" s="140" t="s">
        <v>177</v>
      </c>
      <c r="B2664" s="139">
        <v>3.6</v>
      </c>
      <c r="C2664" s="140" t="s">
        <v>18</v>
      </c>
      <c r="D2664" s="140" t="s">
        <v>19</v>
      </c>
      <c r="E2664" s="139">
        <v>-7.5833000000000004</v>
      </c>
      <c r="F2664" s="139">
        <v>0.1903</v>
      </c>
      <c r="G2664" s="139">
        <v>0.26340000000000002</v>
      </c>
      <c r="H2664" s="139">
        <v>1.5900000000000001E-3</v>
      </c>
      <c r="I2664" s="139">
        <v>0.36819000000000002</v>
      </c>
      <c r="J2664" s="139">
        <v>1.2176499999999999</v>
      </c>
      <c r="K2664" s="140" t="s">
        <v>178</v>
      </c>
      <c r="L2664" s="139">
        <v>3.6</v>
      </c>
    </row>
    <row r="2665" spans="1:12" ht="13.5" hidden="1" customHeight="1">
      <c r="A2665" s="140" t="s">
        <v>177</v>
      </c>
      <c r="B2665" s="139">
        <v>0</v>
      </c>
      <c r="C2665" s="140" t="s">
        <v>18</v>
      </c>
      <c r="D2665" s="140" t="s">
        <v>19</v>
      </c>
      <c r="E2665" s="139">
        <v>-11.760400000000001</v>
      </c>
      <c r="F2665" s="139">
        <v>-0.67059999999999997</v>
      </c>
      <c r="G2665" s="139">
        <v>-0.93569999999999998</v>
      </c>
      <c r="H2665" s="139">
        <v>-1.98E-3</v>
      </c>
      <c r="I2665" s="139">
        <v>-1.0044</v>
      </c>
      <c r="J2665" s="139">
        <v>-1.1963999999999999</v>
      </c>
      <c r="K2665" s="140" t="s">
        <v>178</v>
      </c>
      <c r="L2665" s="139">
        <v>0</v>
      </c>
    </row>
    <row r="2666" spans="1:12" ht="13.5" hidden="1" customHeight="1">
      <c r="A2666" s="140" t="s">
        <v>177</v>
      </c>
      <c r="B2666" s="139">
        <v>1.8</v>
      </c>
      <c r="C2666" s="140" t="s">
        <v>18</v>
      </c>
      <c r="D2666" s="140" t="s">
        <v>19</v>
      </c>
      <c r="E2666" s="139">
        <v>-11.760400000000001</v>
      </c>
      <c r="F2666" s="139">
        <v>-0.67059999999999997</v>
      </c>
      <c r="G2666" s="139">
        <v>-0.38129999999999997</v>
      </c>
      <c r="H2666" s="139">
        <v>-1.98E-3</v>
      </c>
      <c r="I2666" s="139">
        <v>-0.12731999999999999</v>
      </c>
      <c r="J2666" s="139">
        <v>-2.3E-3</v>
      </c>
      <c r="K2666" s="140" t="s">
        <v>178</v>
      </c>
      <c r="L2666" s="139">
        <v>1.8</v>
      </c>
    </row>
    <row r="2667" spans="1:12" ht="13.5" hidden="1" customHeight="1">
      <c r="A2667" s="140" t="s">
        <v>177</v>
      </c>
      <c r="B2667" s="139">
        <v>3.6</v>
      </c>
      <c r="C2667" s="140" t="s">
        <v>18</v>
      </c>
      <c r="D2667" s="140" t="s">
        <v>19</v>
      </c>
      <c r="E2667" s="139">
        <v>-11.760400000000001</v>
      </c>
      <c r="F2667" s="139">
        <v>-0.67059999999999997</v>
      </c>
      <c r="G2667" s="139">
        <v>7.85E-2</v>
      </c>
      <c r="H2667" s="139">
        <v>-1.98E-3</v>
      </c>
      <c r="I2667" s="139">
        <v>-0.93618000000000001</v>
      </c>
      <c r="J2667" s="139">
        <v>-0.34350000000000003</v>
      </c>
      <c r="K2667" s="140" t="s">
        <v>178</v>
      </c>
      <c r="L2667" s="139">
        <v>3.6</v>
      </c>
    </row>
    <row r="2668" spans="1:12" ht="13.5" hidden="1" customHeight="1">
      <c r="A2668" s="140" t="s">
        <v>612</v>
      </c>
      <c r="B2668" s="139">
        <v>0</v>
      </c>
      <c r="C2668" s="140" t="s">
        <v>18</v>
      </c>
      <c r="D2668" s="140" t="s">
        <v>19</v>
      </c>
      <c r="E2668" s="139">
        <v>0.21390000000000001</v>
      </c>
      <c r="F2668" s="139">
        <v>3.9600000000000003E-2</v>
      </c>
      <c r="G2668" s="139">
        <v>0.63319999999999999</v>
      </c>
      <c r="H2668" s="139">
        <v>3.3E-3</v>
      </c>
      <c r="I2668" s="139">
        <v>0.65447999999999995</v>
      </c>
      <c r="J2668" s="139">
        <v>-1.8259999999999998E-2</v>
      </c>
      <c r="K2668" s="140" t="s">
        <v>613</v>
      </c>
      <c r="L2668" s="139">
        <v>0</v>
      </c>
    </row>
    <row r="2669" spans="1:12" ht="13.5" hidden="1" customHeight="1">
      <c r="A2669" s="140" t="s">
        <v>612</v>
      </c>
      <c r="B2669" s="139">
        <v>1.8</v>
      </c>
      <c r="C2669" s="140" t="s">
        <v>18</v>
      </c>
      <c r="D2669" s="140" t="s">
        <v>19</v>
      </c>
      <c r="E2669" s="139">
        <v>0.21390000000000001</v>
      </c>
      <c r="F2669" s="139">
        <v>3.9600000000000003E-2</v>
      </c>
      <c r="G2669" s="139">
        <v>0.2331</v>
      </c>
      <c r="H2669" s="139">
        <v>3.3E-3</v>
      </c>
      <c r="I2669" s="139">
        <v>0.19714999999999999</v>
      </c>
      <c r="J2669" s="139">
        <v>-6.762E-2</v>
      </c>
      <c r="K2669" s="140" t="s">
        <v>613</v>
      </c>
      <c r="L2669" s="139">
        <v>1.8</v>
      </c>
    </row>
    <row r="2670" spans="1:12" ht="13.5" hidden="1" customHeight="1">
      <c r="A2670" s="140" t="s">
        <v>612</v>
      </c>
      <c r="B2670" s="139">
        <v>3.6</v>
      </c>
      <c r="C2670" s="140" t="s">
        <v>18</v>
      </c>
      <c r="D2670" s="140" t="s">
        <v>19</v>
      </c>
      <c r="E2670" s="139">
        <v>0.21390000000000001</v>
      </c>
      <c r="F2670" s="139">
        <v>3.9600000000000003E-2</v>
      </c>
      <c r="G2670" s="139">
        <v>0.34089999999999998</v>
      </c>
      <c r="H2670" s="139">
        <v>3.3E-3</v>
      </c>
      <c r="I2670" s="139">
        <v>-1.2290000000000001E-2</v>
      </c>
      <c r="J2670" s="139">
        <v>0.40772000000000003</v>
      </c>
      <c r="K2670" s="140" t="s">
        <v>613</v>
      </c>
      <c r="L2670" s="139">
        <v>3.6</v>
      </c>
    </row>
    <row r="2671" spans="1:12" ht="13.5" hidden="1" customHeight="1">
      <c r="A2671" s="140" t="s">
        <v>612</v>
      </c>
      <c r="B2671" s="139">
        <v>0</v>
      </c>
      <c r="C2671" s="140" t="s">
        <v>18</v>
      </c>
      <c r="D2671" s="140" t="s">
        <v>19</v>
      </c>
      <c r="E2671" s="139">
        <v>-0.15340000000000001</v>
      </c>
      <c r="F2671" s="139">
        <v>-0.2641</v>
      </c>
      <c r="G2671" s="139">
        <v>-0.54830000000000001</v>
      </c>
      <c r="H2671" s="139">
        <v>-4.96E-3</v>
      </c>
      <c r="I2671" s="139">
        <v>-0.38963999999999999</v>
      </c>
      <c r="J2671" s="139">
        <v>-0.54296999999999995</v>
      </c>
      <c r="K2671" s="140" t="s">
        <v>613</v>
      </c>
      <c r="L2671" s="139">
        <v>0</v>
      </c>
    </row>
    <row r="2672" spans="1:12" ht="13.5" hidden="1" customHeight="1">
      <c r="A2672" s="140" t="s">
        <v>612</v>
      </c>
      <c r="B2672" s="139">
        <v>1.8</v>
      </c>
      <c r="C2672" s="140" t="s">
        <v>18</v>
      </c>
      <c r="D2672" s="140" t="s">
        <v>19</v>
      </c>
      <c r="E2672" s="139">
        <v>-0.15340000000000001</v>
      </c>
      <c r="F2672" s="139">
        <v>-0.2641</v>
      </c>
      <c r="G2672" s="139">
        <v>-0.1037</v>
      </c>
      <c r="H2672" s="139">
        <v>-4.96E-3</v>
      </c>
      <c r="I2672" s="139">
        <v>-0.12526999999999999</v>
      </c>
      <c r="J2672" s="139">
        <v>-8.9569999999999997E-2</v>
      </c>
      <c r="K2672" s="140" t="s">
        <v>613</v>
      </c>
      <c r="L2672" s="139">
        <v>1.8</v>
      </c>
    </row>
    <row r="2673" spans="1:12" ht="13.5" hidden="1" customHeight="1">
      <c r="A2673" s="140" t="s">
        <v>612</v>
      </c>
      <c r="B2673" s="139">
        <v>3.6</v>
      </c>
      <c r="C2673" s="140" t="s">
        <v>18</v>
      </c>
      <c r="D2673" s="140" t="s">
        <v>19</v>
      </c>
      <c r="E2673" s="139">
        <v>-0.15340000000000001</v>
      </c>
      <c r="F2673" s="139">
        <v>-0.2641</v>
      </c>
      <c r="G2673" s="139">
        <v>-0.1719</v>
      </c>
      <c r="H2673" s="139">
        <v>-4.96E-3</v>
      </c>
      <c r="I2673" s="139">
        <v>-0.1847</v>
      </c>
      <c r="J2673" s="139">
        <v>-0.16087000000000001</v>
      </c>
      <c r="K2673" s="140" t="s">
        <v>613</v>
      </c>
      <c r="L2673" s="139">
        <v>3.6</v>
      </c>
    </row>
    <row r="2674" spans="1:12" ht="13.5" hidden="1" customHeight="1">
      <c r="A2674" s="140" t="s">
        <v>179</v>
      </c>
      <c r="B2674" s="139">
        <v>0</v>
      </c>
      <c r="C2674" s="140" t="s">
        <v>18</v>
      </c>
      <c r="D2674" s="140" t="s">
        <v>19</v>
      </c>
      <c r="E2674" s="139">
        <v>-25.101500000000001</v>
      </c>
      <c r="F2674" s="139">
        <v>0.65690000000000004</v>
      </c>
      <c r="G2674" s="139">
        <v>0.74519999999999997</v>
      </c>
      <c r="H2674" s="139">
        <v>3.2200000000000002E-3</v>
      </c>
      <c r="I2674" s="139">
        <v>0.86504999999999999</v>
      </c>
      <c r="J2674" s="139">
        <v>0.85165000000000002</v>
      </c>
      <c r="K2674" s="140" t="s">
        <v>180</v>
      </c>
      <c r="L2674" s="139">
        <v>0</v>
      </c>
    </row>
    <row r="2675" spans="1:12" ht="13.5" hidden="1" customHeight="1">
      <c r="A2675" s="140" t="s">
        <v>179</v>
      </c>
      <c r="B2675" s="139">
        <v>1.35</v>
      </c>
      <c r="C2675" s="140" t="s">
        <v>18</v>
      </c>
      <c r="D2675" s="140" t="s">
        <v>19</v>
      </c>
      <c r="E2675" s="139">
        <v>-25.101500000000001</v>
      </c>
      <c r="F2675" s="139">
        <v>0.65690000000000004</v>
      </c>
      <c r="G2675" s="139">
        <v>0.55689999999999995</v>
      </c>
      <c r="H2675" s="139">
        <v>3.2200000000000002E-3</v>
      </c>
      <c r="I2675" s="139">
        <v>-1.2959999999999999E-2</v>
      </c>
      <c r="J2675" s="139">
        <v>-3.5150000000000001E-2</v>
      </c>
      <c r="K2675" s="140" t="s">
        <v>180</v>
      </c>
      <c r="L2675" s="139">
        <v>1.35</v>
      </c>
    </row>
    <row r="2676" spans="1:12" ht="13.5" hidden="1" customHeight="1">
      <c r="A2676" s="140" t="s">
        <v>179</v>
      </c>
      <c r="B2676" s="139">
        <v>2.7</v>
      </c>
      <c r="C2676" s="140" t="s">
        <v>18</v>
      </c>
      <c r="D2676" s="140" t="s">
        <v>19</v>
      </c>
      <c r="E2676" s="139">
        <v>-25.101500000000001</v>
      </c>
      <c r="F2676" s="139">
        <v>0.65690000000000004</v>
      </c>
      <c r="G2676" s="139">
        <v>0.36859999999999998</v>
      </c>
      <c r="H2676" s="139">
        <v>3.2200000000000002E-3</v>
      </c>
      <c r="I2676" s="139">
        <v>0.17227000000000001</v>
      </c>
      <c r="J2676" s="139">
        <v>0.39467999999999998</v>
      </c>
      <c r="K2676" s="140" t="s">
        <v>180</v>
      </c>
      <c r="L2676" s="139">
        <v>2.7</v>
      </c>
    </row>
    <row r="2677" spans="1:12" ht="13.5" hidden="1" customHeight="1">
      <c r="A2677" s="140" t="s">
        <v>179</v>
      </c>
      <c r="B2677" s="139">
        <v>0</v>
      </c>
      <c r="C2677" s="140" t="s">
        <v>18</v>
      </c>
      <c r="D2677" s="140" t="s">
        <v>19</v>
      </c>
      <c r="E2677" s="139">
        <v>-33.3705</v>
      </c>
      <c r="F2677" s="139">
        <v>-0.3649</v>
      </c>
      <c r="G2677" s="139">
        <v>-0.57310000000000005</v>
      </c>
      <c r="H2677" s="139">
        <v>-3.5100000000000001E-3</v>
      </c>
      <c r="I2677" s="139">
        <v>-0.62434000000000001</v>
      </c>
      <c r="J2677" s="139">
        <v>-0.59045999999999998</v>
      </c>
      <c r="K2677" s="140" t="s">
        <v>180</v>
      </c>
      <c r="L2677" s="139">
        <v>0</v>
      </c>
    </row>
    <row r="2678" spans="1:12" ht="13.5" hidden="1" customHeight="1">
      <c r="A2678" s="140" t="s">
        <v>179</v>
      </c>
      <c r="B2678" s="139">
        <v>1.35</v>
      </c>
      <c r="C2678" s="140" t="s">
        <v>18</v>
      </c>
      <c r="D2678" s="140" t="s">
        <v>19</v>
      </c>
      <c r="E2678" s="139">
        <v>-33.3705</v>
      </c>
      <c r="F2678" s="139">
        <v>-0.3649</v>
      </c>
      <c r="G2678" s="139">
        <v>-0.29499999999999998</v>
      </c>
      <c r="H2678" s="139">
        <v>-3.5100000000000001E-3</v>
      </c>
      <c r="I2678" s="139">
        <v>-3.9399999999999998E-2</v>
      </c>
      <c r="J2678" s="139">
        <v>-9.7890000000000005E-2</v>
      </c>
      <c r="K2678" s="140" t="s">
        <v>180</v>
      </c>
      <c r="L2678" s="139">
        <v>1.35</v>
      </c>
    </row>
    <row r="2679" spans="1:12" ht="13.5" hidden="1" customHeight="1">
      <c r="A2679" s="140" t="s">
        <v>179</v>
      </c>
      <c r="B2679" s="139">
        <v>2.7</v>
      </c>
      <c r="C2679" s="140" t="s">
        <v>18</v>
      </c>
      <c r="D2679" s="140" t="s">
        <v>19</v>
      </c>
      <c r="E2679" s="139">
        <v>-33.3705</v>
      </c>
      <c r="F2679" s="139">
        <v>-0.3649</v>
      </c>
      <c r="G2679" s="139">
        <v>-1.6899999999999998E-2</v>
      </c>
      <c r="H2679" s="139">
        <v>-3.5100000000000001E-3</v>
      </c>
      <c r="I2679" s="139">
        <v>-0.63861000000000001</v>
      </c>
      <c r="J2679" s="139">
        <v>-0.92195000000000005</v>
      </c>
      <c r="K2679" s="140" t="s">
        <v>180</v>
      </c>
      <c r="L2679" s="139">
        <v>2.7</v>
      </c>
    </row>
    <row r="2680" spans="1:12" ht="13.5" hidden="1" customHeight="1">
      <c r="A2680" s="140" t="s">
        <v>181</v>
      </c>
      <c r="B2680" s="139">
        <v>0</v>
      </c>
      <c r="C2680" s="140" t="s">
        <v>18</v>
      </c>
      <c r="D2680" s="140" t="s">
        <v>19</v>
      </c>
      <c r="E2680" s="139">
        <v>-12.3284</v>
      </c>
      <c r="F2680" s="139">
        <v>0.59240000000000004</v>
      </c>
      <c r="G2680" s="139">
        <v>1.0218</v>
      </c>
      <c r="H2680" s="139">
        <v>1.8500000000000001E-3</v>
      </c>
      <c r="I2680" s="139">
        <v>1.37748</v>
      </c>
      <c r="J2680" s="139">
        <v>1.05816</v>
      </c>
      <c r="K2680" s="140" t="s">
        <v>182</v>
      </c>
      <c r="L2680" s="139">
        <v>0</v>
      </c>
    </row>
    <row r="2681" spans="1:12" ht="13.5" hidden="1" customHeight="1">
      <c r="A2681" s="140" t="s">
        <v>181</v>
      </c>
      <c r="B2681" s="139">
        <v>1.8</v>
      </c>
      <c r="C2681" s="140" t="s">
        <v>18</v>
      </c>
      <c r="D2681" s="140" t="s">
        <v>19</v>
      </c>
      <c r="E2681" s="139">
        <v>-12.3284</v>
      </c>
      <c r="F2681" s="139">
        <v>0.59240000000000004</v>
      </c>
      <c r="G2681" s="139">
        <v>0.64759999999999995</v>
      </c>
      <c r="H2681" s="139">
        <v>1.8500000000000001E-3</v>
      </c>
      <c r="I2681" s="139">
        <v>0.18376999999999999</v>
      </c>
      <c r="J2681" s="139">
        <v>5.3400000000000001E-3</v>
      </c>
      <c r="K2681" s="140" t="s">
        <v>182</v>
      </c>
      <c r="L2681" s="139">
        <v>1.8</v>
      </c>
    </row>
    <row r="2682" spans="1:12" ht="13.5" hidden="1" customHeight="1">
      <c r="A2682" s="140" t="s">
        <v>181</v>
      </c>
      <c r="B2682" s="139">
        <v>3.6</v>
      </c>
      <c r="C2682" s="140" t="s">
        <v>18</v>
      </c>
      <c r="D2682" s="140" t="s">
        <v>19</v>
      </c>
      <c r="E2682" s="139">
        <v>-12.3284</v>
      </c>
      <c r="F2682" s="139">
        <v>0.59240000000000004</v>
      </c>
      <c r="G2682" s="139">
        <v>0.27339999999999998</v>
      </c>
      <c r="H2682" s="139">
        <v>1.8500000000000001E-3</v>
      </c>
      <c r="I2682" s="139">
        <v>0.38797999999999999</v>
      </c>
      <c r="J2682" s="139">
        <v>0.46704000000000001</v>
      </c>
      <c r="K2682" s="140" t="s">
        <v>182</v>
      </c>
      <c r="L2682" s="139">
        <v>3.6</v>
      </c>
    </row>
    <row r="2683" spans="1:12" ht="13.5" hidden="1" customHeight="1">
      <c r="A2683" s="140" t="s">
        <v>181</v>
      </c>
      <c r="B2683" s="139">
        <v>0</v>
      </c>
      <c r="C2683" s="140" t="s">
        <v>18</v>
      </c>
      <c r="D2683" s="140" t="s">
        <v>19</v>
      </c>
      <c r="E2683" s="139">
        <v>-16.249700000000001</v>
      </c>
      <c r="F2683" s="139">
        <v>-0.25650000000000001</v>
      </c>
      <c r="G2683" s="139">
        <v>-0.94499999999999995</v>
      </c>
      <c r="H2683" s="139">
        <v>-1.66E-3</v>
      </c>
      <c r="I2683" s="139">
        <v>-1.0183599999999999</v>
      </c>
      <c r="J2683" s="139">
        <v>-0.45651000000000003</v>
      </c>
      <c r="K2683" s="140" t="s">
        <v>182</v>
      </c>
      <c r="L2683" s="139">
        <v>0</v>
      </c>
    </row>
    <row r="2684" spans="1:12" ht="13.5" hidden="1" customHeight="1">
      <c r="A2684" s="140" t="s">
        <v>181</v>
      </c>
      <c r="B2684" s="139">
        <v>1.8</v>
      </c>
      <c r="C2684" s="140" t="s">
        <v>18</v>
      </c>
      <c r="D2684" s="140" t="s">
        <v>19</v>
      </c>
      <c r="E2684" s="139">
        <v>-16.249700000000001</v>
      </c>
      <c r="F2684" s="139">
        <v>-0.25650000000000001</v>
      </c>
      <c r="G2684" s="139">
        <v>-0.3906</v>
      </c>
      <c r="H2684" s="139">
        <v>-1.66E-3</v>
      </c>
      <c r="I2684" s="139">
        <v>-0.12775</v>
      </c>
      <c r="J2684" s="139">
        <v>-8.09E-3</v>
      </c>
      <c r="K2684" s="140" t="s">
        <v>182</v>
      </c>
      <c r="L2684" s="139">
        <v>1.8</v>
      </c>
    </row>
    <row r="2685" spans="1:12" ht="13.5" hidden="1" customHeight="1">
      <c r="A2685" s="140" t="s">
        <v>181</v>
      </c>
      <c r="B2685" s="139">
        <v>3.6</v>
      </c>
      <c r="C2685" s="140" t="s">
        <v>18</v>
      </c>
      <c r="D2685" s="140" t="s">
        <v>19</v>
      </c>
      <c r="E2685" s="139">
        <v>-16.249700000000001</v>
      </c>
      <c r="F2685" s="139">
        <v>-0.25650000000000001</v>
      </c>
      <c r="G2685" s="139">
        <v>9.0200000000000002E-2</v>
      </c>
      <c r="H2685" s="139">
        <v>-1.66E-3</v>
      </c>
      <c r="I2685" s="139">
        <v>-0.95537000000000005</v>
      </c>
      <c r="J2685" s="139">
        <v>-1.0743400000000001</v>
      </c>
      <c r="K2685" s="140" t="s">
        <v>182</v>
      </c>
      <c r="L2685" s="139">
        <v>3.6</v>
      </c>
    </row>
    <row r="2686" spans="1:12" ht="13.5" hidden="1" customHeight="1">
      <c r="A2686" s="140" t="s">
        <v>614</v>
      </c>
      <c r="B2686" s="139">
        <v>0</v>
      </c>
      <c r="C2686" s="140" t="s">
        <v>18</v>
      </c>
      <c r="D2686" s="140" t="s">
        <v>19</v>
      </c>
      <c r="E2686" s="139">
        <v>0.76890000000000003</v>
      </c>
      <c r="F2686" s="139">
        <v>0.21429999999999999</v>
      </c>
      <c r="G2686" s="139">
        <v>0.64090000000000003</v>
      </c>
      <c r="H2686" s="139">
        <v>-3.3250000000000002E-5</v>
      </c>
      <c r="I2686" s="139">
        <v>0.67242999999999997</v>
      </c>
      <c r="J2686" s="139">
        <v>0.43419000000000002</v>
      </c>
      <c r="K2686" s="140" t="s">
        <v>615</v>
      </c>
      <c r="L2686" s="139">
        <v>0</v>
      </c>
    </row>
    <row r="2687" spans="1:12" ht="13.5" hidden="1" customHeight="1">
      <c r="A2687" s="140" t="s">
        <v>614</v>
      </c>
      <c r="B2687" s="139">
        <v>1.8</v>
      </c>
      <c r="C2687" s="140" t="s">
        <v>18</v>
      </c>
      <c r="D2687" s="140" t="s">
        <v>19</v>
      </c>
      <c r="E2687" s="139">
        <v>0.76890000000000003</v>
      </c>
      <c r="F2687" s="139">
        <v>0.21429999999999999</v>
      </c>
      <c r="G2687" s="139">
        <v>0.24079999999999999</v>
      </c>
      <c r="H2687" s="139">
        <v>-3.3250000000000002E-5</v>
      </c>
      <c r="I2687" s="139">
        <v>0.19842000000000001</v>
      </c>
      <c r="J2687" s="139">
        <v>7.1569999999999995E-2</v>
      </c>
      <c r="K2687" s="140" t="s">
        <v>615</v>
      </c>
      <c r="L2687" s="139">
        <v>1.8</v>
      </c>
    </row>
    <row r="2688" spans="1:12" ht="13.5" hidden="1" customHeight="1">
      <c r="A2688" s="140" t="s">
        <v>614</v>
      </c>
      <c r="B2688" s="139">
        <v>3.6</v>
      </c>
      <c r="C2688" s="140" t="s">
        <v>18</v>
      </c>
      <c r="D2688" s="140" t="s">
        <v>19</v>
      </c>
      <c r="E2688" s="139">
        <v>0.76890000000000003</v>
      </c>
      <c r="F2688" s="139">
        <v>0.21429999999999999</v>
      </c>
      <c r="G2688" s="139">
        <v>0.36099999999999999</v>
      </c>
      <c r="H2688" s="139">
        <v>-3.3250000000000002E-5</v>
      </c>
      <c r="I2688" s="139">
        <v>-1.6719999999999999E-2</v>
      </c>
      <c r="J2688" s="139">
        <v>0.19916</v>
      </c>
      <c r="K2688" s="140" t="s">
        <v>615</v>
      </c>
      <c r="L2688" s="139">
        <v>3.6</v>
      </c>
    </row>
    <row r="2689" spans="1:12" ht="13.5" hidden="1" customHeight="1">
      <c r="A2689" s="140" t="s">
        <v>614</v>
      </c>
      <c r="B2689" s="139">
        <v>0</v>
      </c>
      <c r="C2689" s="140" t="s">
        <v>18</v>
      </c>
      <c r="D2689" s="140" t="s">
        <v>19</v>
      </c>
      <c r="E2689" s="139">
        <v>0.5524</v>
      </c>
      <c r="F2689" s="139">
        <v>-7.0900000000000005E-2</v>
      </c>
      <c r="G2689" s="139">
        <v>-0.5282</v>
      </c>
      <c r="H2689" s="139">
        <v>-2.8800000000000002E-3</v>
      </c>
      <c r="I2689" s="139">
        <v>-0.35225000000000001</v>
      </c>
      <c r="J2689" s="139">
        <v>-5.602E-2</v>
      </c>
      <c r="K2689" s="140" t="s">
        <v>615</v>
      </c>
      <c r="L2689" s="139">
        <v>0</v>
      </c>
    </row>
    <row r="2690" spans="1:12" ht="13.5" hidden="1" customHeight="1">
      <c r="A2690" s="140" t="s">
        <v>614</v>
      </c>
      <c r="B2690" s="139">
        <v>1.8</v>
      </c>
      <c r="C2690" s="140" t="s">
        <v>18</v>
      </c>
      <c r="D2690" s="140" t="s">
        <v>19</v>
      </c>
      <c r="E2690" s="139">
        <v>0.5524</v>
      </c>
      <c r="F2690" s="139">
        <v>-7.0900000000000005E-2</v>
      </c>
      <c r="G2690" s="139">
        <v>-8.3599999999999994E-2</v>
      </c>
      <c r="H2690" s="139">
        <v>-2.8800000000000002E-3</v>
      </c>
      <c r="I2690" s="139">
        <v>-0.12195</v>
      </c>
      <c r="J2690" s="139">
        <v>4.845E-2</v>
      </c>
      <c r="K2690" s="140" t="s">
        <v>615</v>
      </c>
      <c r="L2690" s="139">
        <v>1.8</v>
      </c>
    </row>
    <row r="2691" spans="1:12" ht="13.5" hidden="1" customHeight="1">
      <c r="A2691" s="140" t="s">
        <v>614</v>
      </c>
      <c r="B2691" s="139">
        <v>3.6</v>
      </c>
      <c r="C2691" s="140" t="s">
        <v>18</v>
      </c>
      <c r="D2691" s="140" t="s">
        <v>19</v>
      </c>
      <c r="E2691" s="139">
        <v>0.5524</v>
      </c>
      <c r="F2691" s="139">
        <v>-7.0900000000000005E-2</v>
      </c>
      <c r="G2691" s="139">
        <v>-0.1686</v>
      </c>
      <c r="H2691" s="139">
        <v>-2.8800000000000002E-3</v>
      </c>
      <c r="I2691" s="139">
        <v>-0.19447999999999999</v>
      </c>
      <c r="J2691" s="139">
        <v>-0.33729999999999999</v>
      </c>
      <c r="K2691" s="140" t="s">
        <v>615</v>
      </c>
      <c r="L2691" s="139">
        <v>3.6</v>
      </c>
    </row>
    <row r="2692" spans="1:12" ht="13.5" hidden="1" customHeight="1">
      <c r="A2692" s="140" t="s">
        <v>183</v>
      </c>
      <c r="B2692" s="139">
        <v>0</v>
      </c>
      <c r="C2692" s="140" t="s">
        <v>18</v>
      </c>
      <c r="D2692" s="140" t="s">
        <v>19</v>
      </c>
      <c r="E2692" s="139">
        <v>-25.0837</v>
      </c>
      <c r="F2692" s="139">
        <v>0.36620000000000003</v>
      </c>
      <c r="G2692" s="139">
        <v>0.74509999999999998</v>
      </c>
      <c r="H2692" s="139">
        <v>3.46E-3</v>
      </c>
      <c r="I2692" s="139">
        <v>0.86497999999999997</v>
      </c>
      <c r="J2692" s="139">
        <v>0.59219999999999995</v>
      </c>
      <c r="K2692" s="140" t="s">
        <v>184</v>
      </c>
      <c r="L2692" s="139">
        <v>0</v>
      </c>
    </row>
    <row r="2693" spans="1:12" ht="13.5" hidden="1" customHeight="1">
      <c r="A2693" s="140" t="s">
        <v>183</v>
      </c>
      <c r="B2693" s="139">
        <v>1.35</v>
      </c>
      <c r="C2693" s="140" t="s">
        <v>18</v>
      </c>
      <c r="D2693" s="140" t="s">
        <v>19</v>
      </c>
      <c r="E2693" s="139">
        <v>-25.0837</v>
      </c>
      <c r="F2693" s="139">
        <v>0.36620000000000003</v>
      </c>
      <c r="G2693" s="139">
        <v>0.55679999999999996</v>
      </c>
      <c r="H2693" s="139">
        <v>3.46E-3</v>
      </c>
      <c r="I2693" s="139">
        <v>-1.291E-2</v>
      </c>
      <c r="J2693" s="139">
        <v>9.7780000000000006E-2</v>
      </c>
      <c r="K2693" s="140" t="s">
        <v>184</v>
      </c>
      <c r="L2693" s="139">
        <v>1.35</v>
      </c>
    </row>
    <row r="2694" spans="1:12" ht="13.5" hidden="1" customHeight="1">
      <c r="A2694" s="140" t="s">
        <v>183</v>
      </c>
      <c r="B2694" s="139">
        <v>2.7</v>
      </c>
      <c r="C2694" s="140" t="s">
        <v>18</v>
      </c>
      <c r="D2694" s="140" t="s">
        <v>19</v>
      </c>
      <c r="E2694" s="139">
        <v>-25.0837</v>
      </c>
      <c r="F2694" s="139">
        <v>0.36620000000000003</v>
      </c>
      <c r="G2694" s="139">
        <v>0.36849999999999999</v>
      </c>
      <c r="H2694" s="139">
        <v>3.46E-3</v>
      </c>
      <c r="I2694" s="139">
        <v>0.17271</v>
      </c>
      <c r="J2694" s="139">
        <v>0.92</v>
      </c>
      <c r="K2694" s="140" t="s">
        <v>184</v>
      </c>
      <c r="L2694" s="139">
        <v>2.7</v>
      </c>
    </row>
    <row r="2695" spans="1:12" ht="13.5" hidden="1" customHeight="1">
      <c r="A2695" s="140" t="s">
        <v>183</v>
      </c>
      <c r="B2695" s="139">
        <v>0</v>
      </c>
      <c r="C2695" s="140" t="s">
        <v>18</v>
      </c>
      <c r="D2695" s="140" t="s">
        <v>19</v>
      </c>
      <c r="E2695" s="139">
        <v>-33.2956</v>
      </c>
      <c r="F2695" s="139">
        <v>-0.65549999999999997</v>
      </c>
      <c r="G2695" s="139">
        <v>-0.57340000000000002</v>
      </c>
      <c r="H2695" s="139">
        <v>-3.2699999999999999E-3</v>
      </c>
      <c r="I2695" s="139">
        <v>-0.62470999999999999</v>
      </c>
      <c r="J2695" s="139">
        <v>-0.84992000000000001</v>
      </c>
      <c r="K2695" s="140" t="s">
        <v>184</v>
      </c>
      <c r="L2695" s="139">
        <v>0</v>
      </c>
    </row>
    <row r="2696" spans="1:12" ht="13.5" hidden="1" customHeight="1">
      <c r="A2696" s="140" t="s">
        <v>183</v>
      </c>
      <c r="B2696" s="139">
        <v>1.35</v>
      </c>
      <c r="C2696" s="140" t="s">
        <v>18</v>
      </c>
      <c r="D2696" s="140" t="s">
        <v>19</v>
      </c>
      <c r="E2696" s="139">
        <v>-33.2956</v>
      </c>
      <c r="F2696" s="139">
        <v>-0.65549999999999997</v>
      </c>
      <c r="G2696" s="139">
        <v>-0.29530000000000001</v>
      </c>
      <c r="H2696" s="139">
        <v>-3.2699999999999999E-3</v>
      </c>
      <c r="I2696" s="139">
        <v>-3.9359999999999999E-2</v>
      </c>
      <c r="J2696" s="139">
        <v>3.5040000000000002E-2</v>
      </c>
      <c r="K2696" s="140" t="s">
        <v>184</v>
      </c>
      <c r="L2696" s="139">
        <v>1.35</v>
      </c>
    </row>
    <row r="2697" spans="1:12" ht="13.5" hidden="1" customHeight="1">
      <c r="A2697" s="140" t="s">
        <v>183</v>
      </c>
      <c r="B2697" s="139">
        <v>2.7</v>
      </c>
      <c r="C2697" s="140" t="s">
        <v>18</v>
      </c>
      <c r="D2697" s="140" t="s">
        <v>19</v>
      </c>
      <c r="E2697" s="139">
        <v>-33.2956</v>
      </c>
      <c r="F2697" s="139">
        <v>-0.65549999999999997</v>
      </c>
      <c r="G2697" s="139">
        <v>-1.72E-2</v>
      </c>
      <c r="H2697" s="139">
        <v>-3.2699999999999999E-3</v>
      </c>
      <c r="I2697" s="139">
        <v>-0.63836999999999999</v>
      </c>
      <c r="J2697" s="139">
        <v>-0.39662999999999998</v>
      </c>
      <c r="K2697" s="140" t="s">
        <v>184</v>
      </c>
      <c r="L2697" s="139">
        <v>2.7</v>
      </c>
    </row>
    <row r="2698" spans="1:12" ht="13.5" hidden="1" customHeight="1">
      <c r="A2698" s="140" t="s">
        <v>185</v>
      </c>
      <c r="B2698" s="139">
        <v>0</v>
      </c>
      <c r="C2698" s="140" t="s">
        <v>18</v>
      </c>
      <c r="D2698" s="140" t="s">
        <v>19</v>
      </c>
      <c r="E2698" s="139">
        <v>-12.317500000000001</v>
      </c>
      <c r="F2698" s="139">
        <v>0.25819999999999999</v>
      </c>
      <c r="G2698" s="139">
        <v>1.0214000000000001</v>
      </c>
      <c r="H2698" s="139">
        <v>1.6000000000000001E-3</v>
      </c>
      <c r="I2698" s="139">
        <v>1.3768400000000001</v>
      </c>
      <c r="J2698" s="139">
        <v>0.45946999999999999</v>
      </c>
      <c r="K2698" s="140" t="s">
        <v>186</v>
      </c>
      <c r="L2698" s="139">
        <v>0</v>
      </c>
    </row>
    <row r="2699" spans="1:12" ht="13.5" hidden="1" customHeight="1">
      <c r="A2699" s="140" t="s">
        <v>185</v>
      </c>
      <c r="B2699" s="139">
        <v>1.8</v>
      </c>
      <c r="C2699" s="140" t="s">
        <v>18</v>
      </c>
      <c r="D2699" s="140" t="s">
        <v>19</v>
      </c>
      <c r="E2699" s="139">
        <v>-12.317500000000001</v>
      </c>
      <c r="F2699" s="139">
        <v>0.25819999999999999</v>
      </c>
      <c r="G2699" s="139">
        <v>0.6472</v>
      </c>
      <c r="H2699" s="139">
        <v>1.6000000000000001E-3</v>
      </c>
      <c r="I2699" s="139">
        <v>0.18387000000000001</v>
      </c>
      <c r="J2699" s="139">
        <v>8.0800000000000004E-3</v>
      </c>
      <c r="K2699" s="140" t="s">
        <v>186</v>
      </c>
      <c r="L2699" s="139">
        <v>1.8</v>
      </c>
    </row>
    <row r="2700" spans="1:12" ht="13.5" hidden="1" customHeight="1">
      <c r="A2700" s="140" t="s">
        <v>185</v>
      </c>
      <c r="B2700" s="139">
        <v>3.6</v>
      </c>
      <c r="C2700" s="140" t="s">
        <v>18</v>
      </c>
      <c r="D2700" s="140" t="s">
        <v>19</v>
      </c>
      <c r="E2700" s="139">
        <v>-12.317500000000001</v>
      </c>
      <c r="F2700" s="139">
        <v>0.25819999999999999</v>
      </c>
      <c r="G2700" s="139">
        <v>0.27289999999999998</v>
      </c>
      <c r="H2700" s="139">
        <v>1.6000000000000001E-3</v>
      </c>
      <c r="I2700" s="139">
        <v>0.38888</v>
      </c>
      <c r="J2700" s="139">
        <v>1.0713699999999999</v>
      </c>
      <c r="K2700" s="140" t="s">
        <v>186</v>
      </c>
      <c r="L2700" s="139">
        <v>3.6</v>
      </c>
    </row>
    <row r="2701" spans="1:12" ht="13.5" hidden="1" customHeight="1">
      <c r="A2701" s="140" t="s">
        <v>185</v>
      </c>
      <c r="B2701" s="139">
        <v>0</v>
      </c>
      <c r="C2701" s="140" t="s">
        <v>18</v>
      </c>
      <c r="D2701" s="140" t="s">
        <v>19</v>
      </c>
      <c r="E2701" s="139">
        <v>-16.243600000000001</v>
      </c>
      <c r="F2701" s="139">
        <v>-0.5907</v>
      </c>
      <c r="G2701" s="139">
        <v>-0.94550000000000001</v>
      </c>
      <c r="H2701" s="139">
        <v>-1.91E-3</v>
      </c>
      <c r="I2701" s="139">
        <v>-1.0190699999999999</v>
      </c>
      <c r="J2701" s="139">
        <v>-1.05521</v>
      </c>
      <c r="K2701" s="140" t="s">
        <v>186</v>
      </c>
      <c r="L2701" s="139">
        <v>0</v>
      </c>
    </row>
    <row r="2702" spans="1:12" ht="13.5" hidden="1" customHeight="1">
      <c r="A2702" s="140" t="s">
        <v>185</v>
      </c>
      <c r="B2702" s="139">
        <v>1.8</v>
      </c>
      <c r="C2702" s="140" t="s">
        <v>18</v>
      </c>
      <c r="D2702" s="140" t="s">
        <v>19</v>
      </c>
      <c r="E2702" s="139">
        <v>-16.243600000000001</v>
      </c>
      <c r="F2702" s="139">
        <v>-0.5907</v>
      </c>
      <c r="G2702" s="139">
        <v>-0.3911</v>
      </c>
      <c r="H2702" s="139">
        <v>-1.91E-3</v>
      </c>
      <c r="I2702" s="139">
        <v>-0.12759999999999999</v>
      </c>
      <c r="J2702" s="139">
        <v>-5.28E-3</v>
      </c>
      <c r="K2702" s="140" t="s">
        <v>186</v>
      </c>
      <c r="L2702" s="139">
        <v>1.8</v>
      </c>
    </row>
    <row r="2703" spans="1:12" ht="13.5" hidden="1" customHeight="1">
      <c r="A2703" s="140" t="s">
        <v>185</v>
      </c>
      <c r="B2703" s="139">
        <v>3.6</v>
      </c>
      <c r="C2703" s="140" t="s">
        <v>18</v>
      </c>
      <c r="D2703" s="140" t="s">
        <v>19</v>
      </c>
      <c r="E2703" s="139">
        <v>-16.243600000000001</v>
      </c>
      <c r="F2703" s="139">
        <v>-0.5907</v>
      </c>
      <c r="G2703" s="139">
        <v>8.9800000000000005E-2</v>
      </c>
      <c r="H2703" s="139">
        <v>-1.91E-3</v>
      </c>
      <c r="I2703" s="139">
        <v>-0.95542000000000005</v>
      </c>
      <c r="J2703" s="139">
        <v>-0.47004000000000001</v>
      </c>
      <c r="K2703" s="140" t="s">
        <v>186</v>
      </c>
      <c r="L2703" s="139">
        <v>3.6</v>
      </c>
    </row>
    <row r="2704" spans="1:12" ht="13.5" hidden="1" customHeight="1">
      <c r="A2704" s="140" t="s">
        <v>616</v>
      </c>
      <c r="B2704" s="139">
        <v>0</v>
      </c>
      <c r="C2704" s="140" t="s">
        <v>18</v>
      </c>
      <c r="D2704" s="140" t="s">
        <v>19</v>
      </c>
      <c r="E2704" s="139">
        <v>0.78890000000000005</v>
      </c>
      <c r="F2704" s="139">
        <v>7.4200000000000002E-2</v>
      </c>
      <c r="G2704" s="139">
        <v>0.64080000000000004</v>
      </c>
      <c r="H2704" s="139">
        <v>2.5400000000000002E-3</v>
      </c>
      <c r="I2704" s="139">
        <v>0.67212000000000005</v>
      </c>
      <c r="J2704" s="139">
        <v>6.1990000000000003E-2</v>
      </c>
      <c r="K2704" s="140" t="s">
        <v>617</v>
      </c>
      <c r="L2704" s="139">
        <v>0</v>
      </c>
    </row>
    <row r="2705" spans="1:12" ht="13.5" hidden="1" customHeight="1">
      <c r="A2705" s="140" t="s">
        <v>616</v>
      </c>
      <c r="B2705" s="139">
        <v>1.8</v>
      </c>
      <c r="C2705" s="140" t="s">
        <v>18</v>
      </c>
      <c r="D2705" s="140" t="s">
        <v>19</v>
      </c>
      <c r="E2705" s="139">
        <v>0.78890000000000005</v>
      </c>
      <c r="F2705" s="139">
        <v>7.4200000000000002E-2</v>
      </c>
      <c r="G2705" s="139">
        <v>0.2407</v>
      </c>
      <c r="H2705" s="139">
        <v>2.5400000000000002E-3</v>
      </c>
      <c r="I2705" s="139">
        <v>0.19838</v>
      </c>
      <c r="J2705" s="139">
        <v>-4.845E-2</v>
      </c>
      <c r="K2705" s="140" t="s">
        <v>617</v>
      </c>
      <c r="L2705" s="139">
        <v>1.8</v>
      </c>
    </row>
    <row r="2706" spans="1:12" ht="13.5" hidden="1" customHeight="1">
      <c r="A2706" s="140" t="s">
        <v>616</v>
      </c>
      <c r="B2706" s="139">
        <v>3.6</v>
      </c>
      <c r="C2706" s="140" t="s">
        <v>18</v>
      </c>
      <c r="D2706" s="140" t="s">
        <v>19</v>
      </c>
      <c r="E2706" s="139">
        <v>0.78890000000000005</v>
      </c>
      <c r="F2706" s="139">
        <v>7.4200000000000002E-2</v>
      </c>
      <c r="G2706" s="139">
        <v>0.36080000000000001</v>
      </c>
      <c r="H2706" s="139">
        <v>2.5400000000000002E-3</v>
      </c>
      <c r="I2706" s="139">
        <v>-1.6719999999999999E-2</v>
      </c>
      <c r="J2706" s="139">
        <v>0.33133000000000001</v>
      </c>
      <c r="K2706" s="140" t="s">
        <v>617</v>
      </c>
      <c r="L2706" s="139">
        <v>3.6</v>
      </c>
    </row>
    <row r="2707" spans="1:12" ht="13.5" hidden="1" customHeight="1">
      <c r="A2707" s="140" t="s">
        <v>616</v>
      </c>
      <c r="B2707" s="139">
        <v>0</v>
      </c>
      <c r="C2707" s="140" t="s">
        <v>18</v>
      </c>
      <c r="D2707" s="140" t="s">
        <v>19</v>
      </c>
      <c r="E2707" s="139">
        <v>0.55010000000000003</v>
      </c>
      <c r="F2707" s="139">
        <v>-0.21099999999999999</v>
      </c>
      <c r="G2707" s="139">
        <v>-0.52839999999999998</v>
      </c>
      <c r="H2707" s="139">
        <v>-1.1E-4</v>
      </c>
      <c r="I2707" s="139">
        <v>-0.35265000000000002</v>
      </c>
      <c r="J2707" s="139">
        <v>-0.42824000000000001</v>
      </c>
      <c r="K2707" s="140" t="s">
        <v>617</v>
      </c>
      <c r="L2707" s="139">
        <v>0</v>
      </c>
    </row>
    <row r="2708" spans="1:12" ht="13.5" hidden="1" customHeight="1">
      <c r="A2708" s="140" t="s">
        <v>616</v>
      </c>
      <c r="B2708" s="139">
        <v>1.8</v>
      </c>
      <c r="C2708" s="140" t="s">
        <v>18</v>
      </c>
      <c r="D2708" s="140" t="s">
        <v>19</v>
      </c>
      <c r="E2708" s="139">
        <v>0.55010000000000003</v>
      </c>
      <c r="F2708" s="139">
        <v>-0.21099999999999999</v>
      </c>
      <c r="G2708" s="139">
        <v>-8.3799999999999999E-2</v>
      </c>
      <c r="H2708" s="139">
        <v>-1.1E-4</v>
      </c>
      <c r="I2708" s="139">
        <v>-0.12198000000000001</v>
      </c>
      <c r="J2708" s="139">
        <v>-7.1569999999999995E-2</v>
      </c>
      <c r="K2708" s="140" t="s">
        <v>617</v>
      </c>
      <c r="L2708" s="139">
        <v>1.8</v>
      </c>
    </row>
    <row r="2709" spans="1:12" ht="13.5" hidden="1" customHeight="1">
      <c r="A2709" s="140" t="s">
        <v>616</v>
      </c>
      <c r="B2709" s="139">
        <v>3.6</v>
      </c>
      <c r="C2709" s="140" t="s">
        <v>18</v>
      </c>
      <c r="D2709" s="140" t="s">
        <v>19</v>
      </c>
      <c r="E2709" s="139">
        <v>0.55010000000000003</v>
      </c>
      <c r="F2709" s="139">
        <v>-0.21099999999999999</v>
      </c>
      <c r="G2709" s="139">
        <v>-0.1686</v>
      </c>
      <c r="H2709" s="139">
        <v>-1.1E-4</v>
      </c>
      <c r="I2709" s="139">
        <v>-0.19424</v>
      </c>
      <c r="J2709" s="139">
        <v>-0.20513000000000001</v>
      </c>
      <c r="K2709" s="140" t="s">
        <v>617</v>
      </c>
      <c r="L2709" s="139">
        <v>3.6</v>
      </c>
    </row>
    <row r="2710" spans="1:12" ht="13.5" hidden="1" customHeight="1">
      <c r="A2710" s="140" t="s">
        <v>187</v>
      </c>
      <c r="B2710" s="139">
        <v>0</v>
      </c>
      <c r="C2710" s="140" t="s">
        <v>18</v>
      </c>
      <c r="D2710" s="140" t="s">
        <v>19</v>
      </c>
      <c r="E2710" s="139">
        <v>-15.2803</v>
      </c>
      <c r="F2710" s="139">
        <v>0.71889999999999998</v>
      </c>
      <c r="G2710" s="139">
        <v>0.75380000000000003</v>
      </c>
      <c r="H2710" s="139">
        <v>3.2000000000000002E-3</v>
      </c>
      <c r="I2710" s="139">
        <v>0.87648999999999999</v>
      </c>
      <c r="J2710" s="139">
        <v>0.90649999999999997</v>
      </c>
      <c r="K2710" s="140" t="s">
        <v>188</v>
      </c>
      <c r="L2710" s="139">
        <v>0</v>
      </c>
    </row>
    <row r="2711" spans="1:12" ht="13.5" hidden="1" customHeight="1">
      <c r="A2711" s="140" t="s">
        <v>187</v>
      </c>
      <c r="B2711" s="139">
        <v>1.35</v>
      </c>
      <c r="C2711" s="140" t="s">
        <v>18</v>
      </c>
      <c r="D2711" s="140" t="s">
        <v>19</v>
      </c>
      <c r="E2711" s="139">
        <v>-15.2803</v>
      </c>
      <c r="F2711" s="139">
        <v>0.71889999999999998</v>
      </c>
      <c r="G2711" s="139">
        <v>0.56540000000000001</v>
      </c>
      <c r="H2711" s="139">
        <v>3.2000000000000002E-3</v>
      </c>
      <c r="I2711" s="139">
        <v>-1.357E-2</v>
      </c>
      <c r="J2711" s="139">
        <v>-6.1210000000000001E-2</v>
      </c>
      <c r="K2711" s="140" t="s">
        <v>188</v>
      </c>
      <c r="L2711" s="139">
        <v>1.35</v>
      </c>
    </row>
    <row r="2712" spans="1:12" ht="13.5" hidden="1" customHeight="1">
      <c r="A2712" s="140" t="s">
        <v>187</v>
      </c>
      <c r="B2712" s="139">
        <v>2.7</v>
      </c>
      <c r="C2712" s="140" t="s">
        <v>18</v>
      </c>
      <c r="D2712" s="140" t="s">
        <v>19</v>
      </c>
      <c r="E2712" s="139">
        <v>-15.2803</v>
      </c>
      <c r="F2712" s="139">
        <v>0.71889999999999998</v>
      </c>
      <c r="G2712" s="139">
        <v>0.37709999999999999</v>
      </c>
      <c r="H2712" s="139">
        <v>3.2000000000000002E-3</v>
      </c>
      <c r="I2712" s="139">
        <v>0.17594000000000001</v>
      </c>
      <c r="J2712" s="139">
        <v>0.29948000000000002</v>
      </c>
      <c r="K2712" s="140" t="s">
        <v>188</v>
      </c>
      <c r="L2712" s="139">
        <v>2.7</v>
      </c>
    </row>
    <row r="2713" spans="1:12" ht="13.5" hidden="1" customHeight="1">
      <c r="A2713" s="140" t="s">
        <v>187</v>
      </c>
      <c r="B2713" s="139">
        <v>0</v>
      </c>
      <c r="C2713" s="140" t="s">
        <v>18</v>
      </c>
      <c r="D2713" s="140" t="s">
        <v>19</v>
      </c>
      <c r="E2713" s="139">
        <v>-23.839200000000002</v>
      </c>
      <c r="F2713" s="139">
        <v>-0.31169999999999998</v>
      </c>
      <c r="G2713" s="139">
        <v>-0.57779999999999998</v>
      </c>
      <c r="H2713" s="139">
        <v>-3.5899999999999999E-3</v>
      </c>
      <c r="I2713" s="139">
        <v>-0.63317000000000001</v>
      </c>
      <c r="J2713" s="139">
        <v>-0.54215999999999998</v>
      </c>
      <c r="K2713" s="140" t="s">
        <v>188</v>
      </c>
      <c r="L2713" s="139">
        <v>0</v>
      </c>
    </row>
    <row r="2714" spans="1:12" ht="13.5" hidden="1" customHeight="1">
      <c r="A2714" s="140" t="s">
        <v>187</v>
      </c>
      <c r="B2714" s="139">
        <v>1.35</v>
      </c>
      <c r="C2714" s="140" t="s">
        <v>18</v>
      </c>
      <c r="D2714" s="140" t="s">
        <v>19</v>
      </c>
      <c r="E2714" s="139">
        <v>-23.839200000000002</v>
      </c>
      <c r="F2714" s="139">
        <v>-0.31169999999999998</v>
      </c>
      <c r="G2714" s="139">
        <v>-0.29970000000000002</v>
      </c>
      <c r="H2714" s="139">
        <v>-3.5899999999999999E-3</v>
      </c>
      <c r="I2714" s="139">
        <v>-4.1439999999999998E-2</v>
      </c>
      <c r="J2714" s="139">
        <v>-0.12134</v>
      </c>
      <c r="K2714" s="140" t="s">
        <v>188</v>
      </c>
      <c r="L2714" s="139">
        <v>1.35</v>
      </c>
    </row>
    <row r="2715" spans="1:12" ht="13.5" hidden="1" customHeight="1">
      <c r="A2715" s="140" t="s">
        <v>187</v>
      </c>
      <c r="B2715" s="139">
        <v>2.7</v>
      </c>
      <c r="C2715" s="140" t="s">
        <v>18</v>
      </c>
      <c r="D2715" s="140" t="s">
        <v>19</v>
      </c>
      <c r="E2715" s="139">
        <v>-23.839200000000002</v>
      </c>
      <c r="F2715" s="139">
        <v>-0.31169999999999998</v>
      </c>
      <c r="G2715" s="139">
        <v>-2.1600000000000001E-2</v>
      </c>
      <c r="H2715" s="139">
        <v>-3.5899999999999999E-3</v>
      </c>
      <c r="I2715" s="139">
        <v>-0.65020999999999995</v>
      </c>
      <c r="J2715" s="139">
        <v>-1.0345599999999999</v>
      </c>
      <c r="K2715" s="140" t="s">
        <v>188</v>
      </c>
      <c r="L2715" s="139">
        <v>2.7</v>
      </c>
    </row>
    <row r="2716" spans="1:12" ht="13.5" hidden="1" customHeight="1">
      <c r="A2716" s="140" t="s">
        <v>189</v>
      </c>
      <c r="B2716" s="139">
        <v>0</v>
      </c>
      <c r="C2716" s="140" t="s">
        <v>18</v>
      </c>
      <c r="D2716" s="140" t="s">
        <v>19</v>
      </c>
      <c r="E2716" s="139">
        <v>-7.6395999999999997</v>
      </c>
      <c r="F2716" s="139">
        <v>0.66739999999999999</v>
      </c>
      <c r="G2716" s="139">
        <v>1.0178</v>
      </c>
      <c r="H2716" s="139">
        <v>2.0799999999999998E-3</v>
      </c>
      <c r="I2716" s="139">
        <v>1.36835</v>
      </c>
      <c r="J2716" s="139">
        <v>1.19129</v>
      </c>
      <c r="K2716" s="140" t="s">
        <v>190</v>
      </c>
      <c r="L2716" s="139">
        <v>0</v>
      </c>
    </row>
    <row r="2717" spans="1:12" ht="13.5" hidden="1" customHeight="1">
      <c r="A2717" s="140" t="s">
        <v>189</v>
      </c>
      <c r="B2717" s="139">
        <v>1.8</v>
      </c>
      <c r="C2717" s="140" t="s">
        <v>18</v>
      </c>
      <c r="D2717" s="140" t="s">
        <v>19</v>
      </c>
      <c r="E2717" s="139">
        <v>-7.6395999999999997</v>
      </c>
      <c r="F2717" s="139">
        <v>0.66739999999999999</v>
      </c>
      <c r="G2717" s="139">
        <v>0.64359999999999995</v>
      </c>
      <c r="H2717" s="139">
        <v>2.0799999999999998E-3</v>
      </c>
      <c r="I2717" s="139">
        <v>0.1812</v>
      </c>
      <c r="J2717" s="139">
        <v>5.0200000000000002E-3</v>
      </c>
      <c r="K2717" s="140" t="s">
        <v>190</v>
      </c>
      <c r="L2717" s="139">
        <v>1.8</v>
      </c>
    </row>
    <row r="2718" spans="1:12" ht="13.5" hidden="1" customHeight="1">
      <c r="A2718" s="140" t="s">
        <v>189</v>
      </c>
      <c r="B2718" s="139">
        <v>3.6</v>
      </c>
      <c r="C2718" s="140" t="s">
        <v>18</v>
      </c>
      <c r="D2718" s="140" t="s">
        <v>19</v>
      </c>
      <c r="E2718" s="139">
        <v>-7.6395999999999997</v>
      </c>
      <c r="F2718" s="139">
        <v>0.66739999999999999</v>
      </c>
      <c r="G2718" s="139">
        <v>0.26929999999999998</v>
      </c>
      <c r="H2718" s="139">
        <v>2.0799999999999998E-3</v>
      </c>
      <c r="I2718" s="139">
        <v>0.36065000000000003</v>
      </c>
      <c r="J2718" s="139">
        <v>0.34971999999999998</v>
      </c>
      <c r="K2718" s="140" t="s">
        <v>190</v>
      </c>
      <c r="L2718" s="139">
        <v>3.6</v>
      </c>
    </row>
    <row r="2719" spans="1:12" ht="13.5" hidden="1" customHeight="1">
      <c r="A2719" s="140" t="s">
        <v>189</v>
      </c>
      <c r="B2719" s="139">
        <v>0</v>
      </c>
      <c r="C2719" s="140" t="s">
        <v>18</v>
      </c>
      <c r="D2719" s="140" t="s">
        <v>19</v>
      </c>
      <c r="E2719" s="139">
        <v>-12.051299999999999</v>
      </c>
      <c r="F2719" s="139">
        <v>-0.19339999999999999</v>
      </c>
      <c r="G2719" s="139">
        <v>-0.93130000000000002</v>
      </c>
      <c r="H2719" s="139">
        <v>-1.66E-3</v>
      </c>
      <c r="I2719" s="139">
        <v>-0.99617999999999995</v>
      </c>
      <c r="J2719" s="139">
        <v>-0.34651999999999999</v>
      </c>
      <c r="K2719" s="140" t="s">
        <v>190</v>
      </c>
      <c r="L2719" s="139">
        <v>0</v>
      </c>
    </row>
    <row r="2720" spans="1:12" ht="13.5" hidden="1" customHeight="1">
      <c r="A2720" s="140" t="s">
        <v>189</v>
      </c>
      <c r="B2720" s="139">
        <v>1.8</v>
      </c>
      <c r="C2720" s="140" t="s">
        <v>18</v>
      </c>
      <c r="D2720" s="140" t="s">
        <v>19</v>
      </c>
      <c r="E2720" s="139">
        <v>-12.051299999999999</v>
      </c>
      <c r="F2720" s="139">
        <v>-0.19339999999999999</v>
      </c>
      <c r="G2720" s="139">
        <v>-0.37690000000000001</v>
      </c>
      <c r="H2720" s="139">
        <v>-1.66E-3</v>
      </c>
      <c r="I2720" s="139">
        <v>-0.12684000000000001</v>
      </c>
      <c r="J2720" s="139">
        <v>-0.01</v>
      </c>
      <c r="K2720" s="140" t="s">
        <v>190</v>
      </c>
      <c r="L2720" s="139">
        <v>1.8</v>
      </c>
    </row>
    <row r="2721" spans="1:12" ht="13.5" hidden="1" customHeight="1">
      <c r="A2721" s="140" t="s">
        <v>189</v>
      </c>
      <c r="B2721" s="139">
        <v>3.6</v>
      </c>
      <c r="C2721" s="140" t="s">
        <v>18</v>
      </c>
      <c r="D2721" s="140" t="s">
        <v>19</v>
      </c>
      <c r="E2721" s="139">
        <v>-12.051299999999999</v>
      </c>
      <c r="F2721" s="139">
        <v>-0.19339999999999999</v>
      </c>
      <c r="G2721" s="139">
        <v>8.3000000000000004E-2</v>
      </c>
      <c r="H2721" s="139">
        <v>-1.66E-3</v>
      </c>
      <c r="I2721" s="139">
        <v>-0.94843999999999995</v>
      </c>
      <c r="J2721" s="139">
        <v>-1.21129</v>
      </c>
      <c r="K2721" s="140" t="s">
        <v>190</v>
      </c>
      <c r="L2721" s="139">
        <v>3.6</v>
      </c>
    </row>
    <row r="2722" spans="1:12" ht="13.5" hidden="1" customHeight="1">
      <c r="A2722" s="140" t="s">
        <v>618</v>
      </c>
      <c r="B2722" s="139">
        <v>0</v>
      </c>
      <c r="C2722" s="140" t="s">
        <v>18</v>
      </c>
      <c r="D2722" s="140" t="s">
        <v>19</v>
      </c>
      <c r="E2722" s="139">
        <v>0.18110000000000001</v>
      </c>
      <c r="F2722" s="139">
        <v>0.26169999999999999</v>
      </c>
      <c r="G2722" s="139">
        <v>0.63929999999999998</v>
      </c>
      <c r="H2722" s="139">
        <v>3.5500000000000002E-3</v>
      </c>
      <c r="I2722" s="139">
        <v>0.66874</v>
      </c>
      <c r="J2722" s="139">
        <v>0.53852999999999995</v>
      </c>
      <c r="K2722" s="140" t="s">
        <v>619</v>
      </c>
      <c r="L2722" s="139">
        <v>0</v>
      </c>
    </row>
    <row r="2723" spans="1:12" ht="13.5" hidden="1" customHeight="1">
      <c r="A2723" s="140" t="s">
        <v>618</v>
      </c>
      <c r="B2723" s="139">
        <v>1.8</v>
      </c>
      <c r="C2723" s="140" t="s">
        <v>18</v>
      </c>
      <c r="D2723" s="140" t="s">
        <v>19</v>
      </c>
      <c r="E2723" s="139">
        <v>0.18110000000000001</v>
      </c>
      <c r="F2723" s="139">
        <v>0.26169999999999999</v>
      </c>
      <c r="G2723" s="139">
        <v>0.23910000000000001</v>
      </c>
      <c r="H2723" s="139">
        <v>3.5500000000000002E-3</v>
      </c>
      <c r="I2723" s="139">
        <v>0.19897999999999999</v>
      </c>
      <c r="J2723" s="139">
        <v>8.9419999999999999E-2</v>
      </c>
      <c r="K2723" s="140" t="s">
        <v>619</v>
      </c>
      <c r="L2723" s="139">
        <v>1.8</v>
      </c>
    </row>
    <row r="2724" spans="1:12" ht="13.5" hidden="1" customHeight="1">
      <c r="A2724" s="140" t="s">
        <v>618</v>
      </c>
      <c r="B2724" s="139">
        <v>3.6</v>
      </c>
      <c r="C2724" s="140" t="s">
        <v>18</v>
      </c>
      <c r="D2724" s="140" t="s">
        <v>19</v>
      </c>
      <c r="E2724" s="139">
        <v>0.18110000000000001</v>
      </c>
      <c r="F2724" s="139">
        <v>0.26169999999999999</v>
      </c>
      <c r="G2724" s="139">
        <v>0.34399999999999997</v>
      </c>
      <c r="H2724" s="139">
        <v>3.5500000000000002E-3</v>
      </c>
      <c r="I2724" s="139">
        <v>-2.001E-2</v>
      </c>
      <c r="J2724" s="139">
        <v>0.17451</v>
      </c>
      <c r="K2724" s="140" t="s">
        <v>619</v>
      </c>
      <c r="L2724" s="139">
        <v>3.6</v>
      </c>
    </row>
    <row r="2725" spans="1:12" ht="13.5" hidden="1" customHeight="1">
      <c r="A2725" s="140" t="s">
        <v>618</v>
      </c>
      <c r="B2725" s="139">
        <v>0</v>
      </c>
      <c r="C2725" s="140" t="s">
        <v>18</v>
      </c>
      <c r="D2725" s="140" t="s">
        <v>19</v>
      </c>
      <c r="E2725" s="139">
        <v>-0.3261</v>
      </c>
      <c r="F2725" s="139">
        <v>-4.7300000000000002E-2</v>
      </c>
      <c r="G2725" s="139">
        <v>-0.54520000000000002</v>
      </c>
      <c r="H2725" s="139">
        <v>-3.9199999999999999E-3</v>
      </c>
      <c r="I2725" s="139">
        <v>-0.38230999999999998</v>
      </c>
      <c r="J2725" s="139">
        <v>4.3299999999999996E-3</v>
      </c>
      <c r="K2725" s="140" t="s">
        <v>619</v>
      </c>
      <c r="L2725" s="139">
        <v>0</v>
      </c>
    </row>
    <row r="2726" spans="1:12" ht="13.5" hidden="1" customHeight="1">
      <c r="A2726" s="140" t="s">
        <v>618</v>
      </c>
      <c r="B2726" s="139">
        <v>1.8</v>
      </c>
      <c r="C2726" s="140" t="s">
        <v>18</v>
      </c>
      <c r="D2726" s="140" t="s">
        <v>19</v>
      </c>
      <c r="E2726" s="139">
        <v>-0.3261</v>
      </c>
      <c r="F2726" s="139">
        <v>-4.7300000000000002E-2</v>
      </c>
      <c r="G2726" s="139">
        <v>-0.10059999999999999</v>
      </c>
      <c r="H2726" s="139">
        <v>-3.9199999999999999E-3</v>
      </c>
      <c r="I2726" s="139">
        <v>-0.12339</v>
      </c>
      <c r="J2726" s="139">
        <v>6.7519999999999997E-2</v>
      </c>
      <c r="K2726" s="140" t="s">
        <v>619</v>
      </c>
      <c r="L2726" s="139">
        <v>1.8</v>
      </c>
    </row>
    <row r="2727" spans="1:12" ht="13.5" hidden="1" customHeight="1">
      <c r="A2727" s="140" t="s">
        <v>618</v>
      </c>
      <c r="B2727" s="139">
        <v>3.6</v>
      </c>
      <c r="C2727" s="140" t="s">
        <v>18</v>
      </c>
      <c r="D2727" s="140" t="s">
        <v>19</v>
      </c>
      <c r="E2727" s="139">
        <v>-0.3261</v>
      </c>
      <c r="F2727" s="139">
        <v>-4.7300000000000002E-2</v>
      </c>
      <c r="G2727" s="139">
        <v>-0.1646</v>
      </c>
      <c r="H2727" s="139">
        <v>-3.9199999999999999E-3</v>
      </c>
      <c r="I2727" s="139">
        <v>-0.19208</v>
      </c>
      <c r="J2727" s="139">
        <v>-0.40349000000000002</v>
      </c>
      <c r="K2727" s="140" t="s">
        <v>619</v>
      </c>
      <c r="L2727" s="139">
        <v>3.6</v>
      </c>
    </row>
    <row r="2728" spans="1:12" ht="13.5" hidden="1" customHeight="1">
      <c r="A2728" s="140" t="s">
        <v>191</v>
      </c>
      <c r="B2728" s="139">
        <v>0</v>
      </c>
      <c r="C2728" s="140" t="s">
        <v>18</v>
      </c>
      <c r="D2728" s="140" t="s">
        <v>19</v>
      </c>
      <c r="E2728" s="139">
        <v>-17.3599</v>
      </c>
      <c r="F2728" s="139">
        <v>0.2676</v>
      </c>
      <c r="G2728" s="139">
        <v>0.75749999999999995</v>
      </c>
      <c r="H2728" s="139">
        <v>2.8800000000000002E-3</v>
      </c>
      <c r="I2728" s="139">
        <v>0.88273999999999997</v>
      </c>
      <c r="J2728" s="139">
        <v>0.50319999999999998</v>
      </c>
      <c r="K2728" s="140" t="s">
        <v>192</v>
      </c>
      <c r="L2728" s="139">
        <v>0</v>
      </c>
    </row>
    <row r="2729" spans="1:12" ht="13.5" hidden="1" customHeight="1">
      <c r="A2729" s="140" t="s">
        <v>191</v>
      </c>
      <c r="B2729" s="139">
        <v>1.35</v>
      </c>
      <c r="C2729" s="140" t="s">
        <v>18</v>
      </c>
      <c r="D2729" s="140" t="s">
        <v>19</v>
      </c>
      <c r="E2729" s="139">
        <v>-17.3599</v>
      </c>
      <c r="F2729" s="139">
        <v>0.2676</v>
      </c>
      <c r="G2729" s="139">
        <v>0.56920000000000004</v>
      </c>
      <c r="H2729" s="139">
        <v>2.8800000000000002E-3</v>
      </c>
      <c r="I2729" s="139">
        <v>-1.281E-2</v>
      </c>
      <c r="J2729" s="139">
        <v>0.14749999999999999</v>
      </c>
      <c r="K2729" s="140" t="s">
        <v>192</v>
      </c>
      <c r="L2729" s="139">
        <v>1.35</v>
      </c>
    </row>
    <row r="2730" spans="1:12" ht="13.5" hidden="1" customHeight="1">
      <c r="A2730" s="140" t="s">
        <v>191</v>
      </c>
      <c r="B2730" s="139">
        <v>2.7</v>
      </c>
      <c r="C2730" s="140" t="s">
        <v>18</v>
      </c>
      <c r="D2730" s="140" t="s">
        <v>19</v>
      </c>
      <c r="E2730" s="139">
        <v>-17.3599</v>
      </c>
      <c r="F2730" s="139">
        <v>0.2676</v>
      </c>
      <c r="G2730" s="139">
        <v>0.38090000000000002</v>
      </c>
      <c r="H2730" s="139">
        <v>2.8800000000000002E-3</v>
      </c>
      <c r="I2730" s="139">
        <v>0.19778000000000001</v>
      </c>
      <c r="J2730" s="139">
        <v>1.1811199999999999</v>
      </c>
      <c r="K2730" s="140" t="s">
        <v>192</v>
      </c>
      <c r="L2730" s="139">
        <v>2.7</v>
      </c>
    </row>
    <row r="2731" spans="1:12" ht="13.5" hidden="1" customHeight="1">
      <c r="A2731" s="140" t="s">
        <v>191</v>
      </c>
      <c r="B2731" s="139">
        <v>0</v>
      </c>
      <c r="C2731" s="140" t="s">
        <v>18</v>
      </c>
      <c r="D2731" s="140" t="s">
        <v>19</v>
      </c>
      <c r="E2731" s="139">
        <v>-35.098799999999997</v>
      </c>
      <c r="F2731" s="139">
        <v>-0.7994</v>
      </c>
      <c r="G2731" s="139">
        <v>-0.59179999999999999</v>
      </c>
      <c r="H2731" s="139">
        <v>-2.7799999999999999E-3</v>
      </c>
      <c r="I2731" s="139">
        <v>-0.64915999999999996</v>
      </c>
      <c r="J2731" s="139">
        <v>-0.97729999999999995</v>
      </c>
      <c r="K2731" s="140" t="s">
        <v>192</v>
      </c>
      <c r="L2731" s="139">
        <v>0</v>
      </c>
    </row>
    <row r="2732" spans="1:12" ht="13.5" hidden="1" customHeight="1">
      <c r="A2732" s="140" t="s">
        <v>191</v>
      </c>
      <c r="B2732" s="139">
        <v>1.35</v>
      </c>
      <c r="C2732" s="140" t="s">
        <v>18</v>
      </c>
      <c r="D2732" s="140" t="s">
        <v>19</v>
      </c>
      <c r="E2732" s="139">
        <v>-35.098799999999997</v>
      </c>
      <c r="F2732" s="139">
        <v>-0.7994</v>
      </c>
      <c r="G2732" s="139">
        <v>-0.31369999999999998</v>
      </c>
      <c r="H2732" s="139">
        <v>-2.7799999999999999E-3</v>
      </c>
      <c r="I2732" s="139">
        <v>-3.9820000000000001E-2</v>
      </c>
      <c r="J2732" s="139">
        <v>0.10191</v>
      </c>
      <c r="K2732" s="140" t="s">
        <v>192</v>
      </c>
      <c r="L2732" s="139">
        <v>1.35</v>
      </c>
    </row>
    <row r="2733" spans="1:12" ht="13.5" hidden="1" customHeight="1">
      <c r="A2733" s="140" t="s">
        <v>191</v>
      </c>
      <c r="B2733" s="139">
        <v>2.7</v>
      </c>
      <c r="C2733" s="140" t="s">
        <v>18</v>
      </c>
      <c r="D2733" s="140" t="s">
        <v>19</v>
      </c>
      <c r="E2733" s="139">
        <v>-35.098799999999997</v>
      </c>
      <c r="F2733" s="139">
        <v>-0.7994</v>
      </c>
      <c r="G2733" s="139">
        <v>-3.56E-2</v>
      </c>
      <c r="H2733" s="139">
        <v>-2.7799999999999999E-3</v>
      </c>
      <c r="I2733" s="139">
        <v>-0.65415999999999996</v>
      </c>
      <c r="J2733" s="139">
        <v>-0.21923999999999999</v>
      </c>
      <c r="K2733" s="140" t="s">
        <v>192</v>
      </c>
      <c r="L2733" s="139">
        <v>2.7</v>
      </c>
    </row>
    <row r="2734" spans="1:12" ht="13.5" hidden="1" customHeight="1">
      <c r="A2734" s="140" t="s">
        <v>193</v>
      </c>
      <c r="B2734" s="139">
        <v>0</v>
      </c>
      <c r="C2734" s="140" t="s">
        <v>18</v>
      </c>
      <c r="D2734" s="140" t="s">
        <v>19</v>
      </c>
      <c r="E2734" s="139">
        <v>-8.4534000000000002</v>
      </c>
      <c r="F2734" s="139">
        <v>0.1358</v>
      </c>
      <c r="G2734" s="139">
        <v>1.0115000000000001</v>
      </c>
      <c r="H2734" s="139">
        <v>1.3500000000000001E-3</v>
      </c>
      <c r="I2734" s="139">
        <v>1.3585499999999999</v>
      </c>
      <c r="J2734" s="139">
        <v>0.24736</v>
      </c>
      <c r="K2734" s="140" t="s">
        <v>194</v>
      </c>
      <c r="L2734" s="139">
        <v>0</v>
      </c>
    </row>
    <row r="2735" spans="1:12" ht="13.5" hidden="1" customHeight="1">
      <c r="A2735" s="140" t="s">
        <v>193</v>
      </c>
      <c r="B2735" s="139">
        <v>1.8</v>
      </c>
      <c r="C2735" s="140" t="s">
        <v>18</v>
      </c>
      <c r="D2735" s="140" t="s">
        <v>19</v>
      </c>
      <c r="E2735" s="139">
        <v>-8.4534000000000002</v>
      </c>
      <c r="F2735" s="139">
        <v>0.1358</v>
      </c>
      <c r="G2735" s="139">
        <v>0.63729999999999998</v>
      </c>
      <c r="H2735" s="139">
        <v>1.3500000000000001E-3</v>
      </c>
      <c r="I2735" s="139">
        <v>0.17788999999999999</v>
      </c>
      <c r="J2735" s="139">
        <v>1.4120000000000001E-2</v>
      </c>
      <c r="K2735" s="140" t="s">
        <v>194</v>
      </c>
      <c r="L2735" s="139">
        <v>1.8</v>
      </c>
    </row>
    <row r="2736" spans="1:12" ht="13.5" hidden="1" customHeight="1">
      <c r="A2736" s="140" t="s">
        <v>193</v>
      </c>
      <c r="B2736" s="139">
        <v>3.6</v>
      </c>
      <c r="C2736" s="140" t="s">
        <v>18</v>
      </c>
      <c r="D2736" s="140" t="s">
        <v>19</v>
      </c>
      <c r="E2736" s="139">
        <v>-8.4534000000000002</v>
      </c>
      <c r="F2736" s="139">
        <v>0.1358</v>
      </c>
      <c r="G2736" s="139">
        <v>0.2631</v>
      </c>
      <c r="H2736" s="139">
        <v>1.3500000000000001E-3</v>
      </c>
      <c r="I2736" s="139">
        <v>0.35599999999999998</v>
      </c>
      <c r="J2736" s="139">
        <v>1.3746799999999999</v>
      </c>
      <c r="K2736" s="140" t="s">
        <v>194</v>
      </c>
      <c r="L2736" s="139">
        <v>3.6</v>
      </c>
    </row>
    <row r="2737" spans="1:12" ht="13.5" hidden="1" customHeight="1">
      <c r="A2737" s="140" t="s">
        <v>193</v>
      </c>
      <c r="B2737" s="139">
        <v>0</v>
      </c>
      <c r="C2737" s="140" t="s">
        <v>18</v>
      </c>
      <c r="D2737" s="140" t="s">
        <v>19</v>
      </c>
      <c r="E2737" s="139">
        <v>-19.469799999999999</v>
      </c>
      <c r="F2737" s="139">
        <v>-0.75890000000000002</v>
      </c>
      <c r="G2737" s="139">
        <v>-0.93049999999999999</v>
      </c>
      <c r="H2737" s="139">
        <v>-1.57E-3</v>
      </c>
      <c r="I2737" s="139">
        <v>-0.99814000000000003</v>
      </c>
      <c r="J2737" s="139">
        <v>-1.3571800000000001</v>
      </c>
      <c r="K2737" s="140" t="s">
        <v>194</v>
      </c>
      <c r="L2737" s="139">
        <v>0</v>
      </c>
    </row>
    <row r="2738" spans="1:12" ht="13.5" hidden="1" customHeight="1">
      <c r="A2738" s="140" t="s">
        <v>193</v>
      </c>
      <c r="B2738" s="139">
        <v>1.8</v>
      </c>
      <c r="C2738" s="140" t="s">
        <v>18</v>
      </c>
      <c r="D2738" s="140" t="s">
        <v>19</v>
      </c>
      <c r="E2738" s="139">
        <v>-19.469799999999999</v>
      </c>
      <c r="F2738" s="139">
        <v>-0.75890000000000002</v>
      </c>
      <c r="G2738" s="139">
        <v>-0.37609999999999999</v>
      </c>
      <c r="H2738" s="139">
        <v>-1.57E-3</v>
      </c>
      <c r="I2738" s="139">
        <v>-0.12579000000000001</v>
      </c>
      <c r="J2738" s="139">
        <v>2.98E-3</v>
      </c>
      <c r="K2738" s="140" t="s">
        <v>194</v>
      </c>
      <c r="L2738" s="139">
        <v>1.8</v>
      </c>
    </row>
    <row r="2739" spans="1:12" ht="13.5" hidden="1" customHeight="1">
      <c r="A2739" s="140" t="s">
        <v>193</v>
      </c>
      <c r="B2739" s="139">
        <v>3.6</v>
      </c>
      <c r="C2739" s="140" t="s">
        <v>18</v>
      </c>
      <c r="D2739" s="140" t="s">
        <v>19</v>
      </c>
      <c r="E2739" s="139">
        <v>-19.469799999999999</v>
      </c>
      <c r="F2739" s="139">
        <v>-0.75890000000000002</v>
      </c>
      <c r="G2739" s="139">
        <v>7.3800000000000004E-2</v>
      </c>
      <c r="H2739" s="139">
        <v>-1.57E-3</v>
      </c>
      <c r="I2739" s="139">
        <v>-0.93567</v>
      </c>
      <c r="J2739" s="139">
        <v>-0.24138999999999999</v>
      </c>
      <c r="K2739" s="140" t="s">
        <v>194</v>
      </c>
      <c r="L2739" s="139">
        <v>3.6</v>
      </c>
    </row>
    <row r="2740" spans="1:12" ht="13.5" hidden="1" customHeight="1">
      <c r="A2740" s="140" t="s">
        <v>195</v>
      </c>
      <c r="B2740" s="139">
        <v>0</v>
      </c>
      <c r="C2740" s="140" t="s">
        <v>18</v>
      </c>
      <c r="D2740" s="140" t="s">
        <v>19</v>
      </c>
      <c r="E2740" s="139">
        <v>0.89070000000000005</v>
      </c>
      <c r="F2740" s="139">
        <v>-2.6049999999999999E-4</v>
      </c>
      <c r="G2740" s="139">
        <v>0.64859999999999995</v>
      </c>
      <c r="H2740" s="139">
        <v>4.0000000000000001E-3</v>
      </c>
      <c r="I2740" s="139">
        <v>0.68545999999999996</v>
      </c>
      <c r="J2740" s="139">
        <v>-0.10897999999999999</v>
      </c>
      <c r="K2740" s="140" t="s">
        <v>196</v>
      </c>
      <c r="L2740" s="139">
        <v>0</v>
      </c>
    </row>
    <row r="2741" spans="1:12" ht="13.5" hidden="1" customHeight="1">
      <c r="A2741" s="140" t="s">
        <v>195</v>
      </c>
      <c r="B2741" s="139">
        <v>1.8</v>
      </c>
      <c r="C2741" s="140" t="s">
        <v>18</v>
      </c>
      <c r="D2741" s="140" t="s">
        <v>19</v>
      </c>
      <c r="E2741" s="139">
        <v>0.89070000000000005</v>
      </c>
      <c r="F2741" s="139">
        <v>-2.6049999999999999E-4</v>
      </c>
      <c r="G2741" s="139">
        <v>0.2485</v>
      </c>
      <c r="H2741" s="139">
        <v>4.0000000000000001E-3</v>
      </c>
      <c r="I2741" s="139">
        <v>0.24632000000000001</v>
      </c>
      <c r="J2741" s="139">
        <v>-9.1429999999999997E-2</v>
      </c>
      <c r="K2741" s="140" t="s">
        <v>196</v>
      </c>
      <c r="L2741" s="139">
        <v>1.8</v>
      </c>
    </row>
    <row r="2742" spans="1:12" ht="13.5" hidden="1" customHeight="1">
      <c r="A2742" s="140" t="s">
        <v>195</v>
      </c>
      <c r="B2742" s="139">
        <v>3.6</v>
      </c>
      <c r="C2742" s="140" t="s">
        <v>18</v>
      </c>
      <c r="D2742" s="140" t="s">
        <v>19</v>
      </c>
      <c r="E2742" s="139">
        <v>0.89070000000000005</v>
      </c>
      <c r="F2742" s="139">
        <v>-2.6049999999999999E-4</v>
      </c>
      <c r="G2742" s="139">
        <v>0.46810000000000002</v>
      </c>
      <c r="H2742" s="139">
        <v>4.0000000000000001E-3</v>
      </c>
      <c r="I2742" s="139">
        <v>-3.7819999999999999E-2</v>
      </c>
      <c r="J2742" s="139">
        <v>0.51651000000000002</v>
      </c>
      <c r="K2742" s="140" t="s">
        <v>196</v>
      </c>
      <c r="L2742" s="139">
        <v>3.6</v>
      </c>
    </row>
    <row r="2743" spans="1:12" ht="13.5" hidden="1" customHeight="1">
      <c r="A2743" s="140" t="s">
        <v>195</v>
      </c>
      <c r="B2743" s="139">
        <v>0</v>
      </c>
      <c r="C2743" s="140" t="s">
        <v>18</v>
      </c>
      <c r="D2743" s="140" t="s">
        <v>19</v>
      </c>
      <c r="E2743" s="139">
        <v>-3.8950999999999998</v>
      </c>
      <c r="F2743" s="139">
        <v>-0.3377</v>
      </c>
      <c r="G2743" s="139">
        <v>-0.71630000000000005</v>
      </c>
      <c r="H2743" s="139">
        <v>-1.1199999999999999E-3</v>
      </c>
      <c r="I2743" s="139">
        <v>-0.50997000000000003</v>
      </c>
      <c r="J2743" s="139">
        <v>-0.69935999999999998</v>
      </c>
      <c r="K2743" s="140" t="s">
        <v>196</v>
      </c>
      <c r="L2743" s="139">
        <v>0</v>
      </c>
    </row>
    <row r="2744" spans="1:12" ht="13.5" hidden="1" customHeight="1">
      <c r="A2744" s="140" t="s">
        <v>195</v>
      </c>
      <c r="B2744" s="139">
        <v>1.8</v>
      </c>
      <c r="C2744" s="140" t="s">
        <v>18</v>
      </c>
      <c r="D2744" s="140" t="s">
        <v>19</v>
      </c>
      <c r="E2744" s="139">
        <v>-3.8950999999999998</v>
      </c>
      <c r="F2744" s="139">
        <v>-0.3377</v>
      </c>
      <c r="G2744" s="139">
        <v>-0.1241</v>
      </c>
      <c r="H2744" s="139">
        <v>-1.1199999999999999E-3</v>
      </c>
      <c r="I2744" s="139">
        <v>-0.12350999999999999</v>
      </c>
      <c r="J2744" s="139">
        <v>-0.10875</v>
      </c>
      <c r="K2744" s="140" t="s">
        <v>196</v>
      </c>
      <c r="L2744" s="139">
        <v>1.8</v>
      </c>
    </row>
    <row r="2745" spans="1:12" ht="13.5" hidden="1" customHeight="1">
      <c r="A2745" s="140" t="s">
        <v>195</v>
      </c>
      <c r="B2745" s="139">
        <v>3.6</v>
      </c>
      <c r="C2745" s="140" t="s">
        <v>18</v>
      </c>
      <c r="D2745" s="140" t="s">
        <v>19</v>
      </c>
      <c r="E2745" s="139">
        <v>-3.8950999999999998</v>
      </c>
      <c r="F2745" s="139">
        <v>-0.3377</v>
      </c>
      <c r="G2745" s="139">
        <v>-0.17380000000000001</v>
      </c>
      <c r="H2745" s="139">
        <v>-1.1199999999999999E-3</v>
      </c>
      <c r="I2745" s="139">
        <v>-0.20902999999999999</v>
      </c>
      <c r="J2745" s="139">
        <v>-0.10804999999999999</v>
      </c>
      <c r="K2745" s="140" t="s">
        <v>196</v>
      </c>
      <c r="L2745" s="139">
        <v>3.6</v>
      </c>
    </row>
    <row r="2746" spans="1:12" ht="13.5" hidden="1" customHeight="1">
      <c r="A2746" s="140" t="s">
        <v>197</v>
      </c>
      <c r="B2746" s="139">
        <v>0</v>
      </c>
      <c r="C2746" s="140" t="s">
        <v>18</v>
      </c>
      <c r="D2746" s="140" t="s">
        <v>19</v>
      </c>
      <c r="E2746" s="139">
        <v>-13.720700000000001</v>
      </c>
      <c r="F2746" s="139">
        <v>1.0882000000000001</v>
      </c>
      <c r="G2746" s="139">
        <v>0.82630000000000003</v>
      </c>
      <c r="H2746" s="139">
        <v>3.0999999999999999E-3</v>
      </c>
      <c r="I2746" s="139">
        <v>0.94754000000000005</v>
      </c>
      <c r="J2746" s="139">
        <v>1.1434</v>
      </c>
      <c r="K2746" s="140" t="s">
        <v>198</v>
      </c>
      <c r="L2746" s="139">
        <v>0</v>
      </c>
    </row>
    <row r="2747" spans="1:12" ht="13.5" hidden="1" customHeight="1">
      <c r="A2747" s="140" t="s">
        <v>197</v>
      </c>
      <c r="B2747" s="139">
        <v>1.35</v>
      </c>
      <c r="C2747" s="140" t="s">
        <v>18</v>
      </c>
      <c r="D2747" s="140" t="s">
        <v>19</v>
      </c>
      <c r="E2747" s="139">
        <v>-13.720700000000001</v>
      </c>
      <c r="F2747" s="139">
        <v>0.879</v>
      </c>
      <c r="G2747" s="139">
        <v>0.63790000000000002</v>
      </c>
      <c r="H2747" s="139">
        <v>3.0999999999999999E-3</v>
      </c>
      <c r="I2747" s="139">
        <v>-3.7249999999999998E-2</v>
      </c>
      <c r="J2747" s="139">
        <v>-0.18448999999999999</v>
      </c>
      <c r="K2747" s="140" t="s">
        <v>198</v>
      </c>
      <c r="L2747" s="139">
        <v>1.35</v>
      </c>
    </row>
    <row r="2748" spans="1:12" ht="13.5" hidden="1" customHeight="1">
      <c r="A2748" s="140" t="s">
        <v>197</v>
      </c>
      <c r="B2748" s="139">
        <v>2.7</v>
      </c>
      <c r="C2748" s="140" t="s">
        <v>18</v>
      </c>
      <c r="D2748" s="140" t="s">
        <v>19</v>
      </c>
      <c r="E2748" s="139">
        <v>-13.720700000000001</v>
      </c>
      <c r="F2748" s="139">
        <v>0.66969999999999996</v>
      </c>
      <c r="G2748" s="139">
        <v>0.4496</v>
      </c>
      <c r="H2748" s="139">
        <v>3.0999999999999999E-3</v>
      </c>
      <c r="I2748" s="139">
        <v>4.487E-2</v>
      </c>
      <c r="J2748" s="139">
        <v>-0.57974000000000003</v>
      </c>
      <c r="K2748" s="140" t="s">
        <v>198</v>
      </c>
      <c r="L2748" s="139">
        <v>2.7</v>
      </c>
    </row>
    <row r="2749" spans="1:12" ht="13.5" hidden="1" customHeight="1">
      <c r="A2749" s="140" t="s">
        <v>197</v>
      </c>
      <c r="B2749" s="139">
        <v>0</v>
      </c>
      <c r="C2749" s="140" t="s">
        <v>18</v>
      </c>
      <c r="D2749" s="140" t="s">
        <v>19</v>
      </c>
      <c r="E2749" s="139">
        <v>-39.767200000000003</v>
      </c>
      <c r="F2749" s="139">
        <v>-0.1724</v>
      </c>
      <c r="G2749" s="139">
        <v>-0.5111</v>
      </c>
      <c r="H2749" s="139">
        <v>-3.5100000000000001E-3</v>
      </c>
      <c r="I2749" s="139">
        <v>-0.58418999999999999</v>
      </c>
      <c r="J2749" s="139">
        <v>-0.29435</v>
      </c>
      <c r="K2749" s="140" t="s">
        <v>198</v>
      </c>
      <c r="L2749" s="139">
        <v>0</v>
      </c>
    </row>
    <row r="2750" spans="1:12" ht="13.5" hidden="1" customHeight="1">
      <c r="A2750" s="140" t="s">
        <v>197</v>
      </c>
      <c r="B2750" s="139">
        <v>1.35</v>
      </c>
      <c r="C2750" s="140" t="s">
        <v>18</v>
      </c>
      <c r="D2750" s="140" t="s">
        <v>19</v>
      </c>
      <c r="E2750" s="139">
        <v>-39.767200000000003</v>
      </c>
      <c r="F2750" s="139">
        <v>0.1057</v>
      </c>
      <c r="G2750" s="139">
        <v>-0.23300000000000001</v>
      </c>
      <c r="H2750" s="139">
        <v>-3.5100000000000001E-3</v>
      </c>
      <c r="I2750" s="139">
        <v>-8.1939999999999999E-2</v>
      </c>
      <c r="J2750" s="139">
        <v>-0.24933</v>
      </c>
      <c r="K2750" s="140" t="s">
        <v>198</v>
      </c>
      <c r="L2750" s="139">
        <v>1.35</v>
      </c>
    </row>
    <row r="2751" spans="1:12" ht="13.5" hidden="1" customHeight="1">
      <c r="A2751" s="140" t="s">
        <v>197</v>
      </c>
      <c r="B2751" s="139">
        <v>2.7</v>
      </c>
      <c r="C2751" s="140" t="s">
        <v>18</v>
      </c>
      <c r="D2751" s="140" t="s">
        <v>19</v>
      </c>
      <c r="E2751" s="139">
        <v>-39.767200000000003</v>
      </c>
      <c r="F2751" s="139">
        <v>0.38379999999999997</v>
      </c>
      <c r="G2751" s="139">
        <v>4.5100000000000001E-2</v>
      </c>
      <c r="H2751" s="139">
        <v>-3.5100000000000001E-3</v>
      </c>
      <c r="I2751" s="139">
        <v>-0.77636000000000005</v>
      </c>
      <c r="J2751" s="139">
        <v>-1.2298899999999999</v>
      </c>
      <c r="K2751" s="140" t="s">
        <v>198</v>
      </c>
      <c r="L2751" s="139">
        <v>2.7</v>
      </c>
    </row>
    <row r="2752" spans="1:12" ht="13.5" hidden="1" customHeight="1">
      <c r="A2752" s="140" t="s">
        <v>199</v>
      </c>
      <c r="B2752" s="139">
        <v>0</v>
      </c>
      <c r="C2752" s="140" t="s">
        <v>18</v>
      </c>
      <c r="D2752" s="140" t="s">
        <v>19</v>
      </c>
      <c r="E2752" s="139">
        <v>-7.0884999999999998</v>
      </c>
      <c r="F2752" s="139">
        <v>1.3070999999999999</v>
      </c>
      <c r="G2752" s="139">
        <v>1.083</v>
      </c>
      <c r="H2752" s="139">
        <v>2.0500000000000002E-3</v>
      </c>
      <c r="I2752" s="139">
        <v>1.48481</v>
      </c>
      <c r="J2752" s="139">
        <v>1.8185800000000001</v>
      </c>
      <c r="K2752" s="140" t="s">
        <v>200</v>
      </c>
      <c r="L2752" s="139">
        <v>0</v>
      </c>
    </row>
    <row r="2753" spans="1:12" ht="13.5" hidden="1" customHeight="1">
      <c r="A2753" s="140" t="s">
        <v>199</v>
      </c>
      <c r="B2753" s="139">
        <v>1.8</v>
      </c>
      <c r="C2753" s="140" t="s">
        <v>18</v>
      </c>
      <c r="D2753" s="140" t="s">
        <v>19</v>
      </c>
      <c r="E2753" s="139">
        <v>-7.0884999999999998</v>
      </c>
      <c r="F2753" s="139">
        <v>0.89129999999999998</v>
      </c>
      <c r="G2753" s="139">
        <v>0.7087</v>
      </c>
      <c r="H2753" s="139">
        <v>2.0500000000000002E-3</v>
      </c>
      <c r="I2753" s="139">
        <v>0.1777</v>
      </c>
      <c r="J2753" s="139">
        <v>0.17712</v>
      </c>
      <c r="K2753" s="140" t="s">
        <v>200</v>
      </c>
      <c r="L2753" s="139">
        <v>1.8</v>
      </c>
    </row>
    <row r="2754" spans="1:12" ht="13.5" hidden="1" customHeight="1">
      <c r="A2754" s="140" t="s">
        <v>199</v>
      </c>
      <c r="B2754" s="139">
        <v>3.6</v>
      </c>
      <c r="C2754" s="140" t="s">
        <v>18</v>
      </c>
      <c r="D2754" s="140" t="s">
        <v>19</v>
      </c>
      <c r="E2754" s="139">
        <v>-7.0884999999999998</v>
      </c>
      <c r="F2754" s="139">
        <v>0.81679999999999997</v>
      </c>
      <c r="G2754" s="139">
        <v>0.33450000000000002</v>
      </c>
      <c r="H2754" s="139">
        <v>2.0500000000000002E-3</v>
      </c>
      <c r="I2754" s="139">
        <v>0.14990999999999999</v>
      </c>
      <c r="J2754" s="139">
        <v>-0.79410999999999998</v>
      </c>
      <c r="K2754" s="140" t="s">
        <v>200</v>
      </c>
      <c r="L2754" s="139">
        <v>3.6</v>
      </c>
    </row>
    <row r="2755" spans="1:12" ht="13.5" hidden="1" customHeight="1">
      <c r="A2755" s="140" t="s">
        <v>199</v>
      </c>
      <c r="B2755" s="139">
        <v>0</v>
      </c>
      <c r="C2755" s="140" t="s">
        <v>18</v>
      </c>
      <c r="D2755" s="140" t="s">
        <v>19</v>
      </c>
      <c r="E2755" s="139">
        <v>-27.488299999999999</v>
      </c>
      <c r="F2755" s="139">
        <v>-0.29199999999999998</v>
      </c>
      <c r="G2755" s="139">
        <v>-0.81620000000000004</v>
      </c>
      <c r="H2755" s="139">
        <v>-1.5399999999999999E-3</v>
      </c>
      <c r="I2755" s="139">
        <v>-0.79242999999999997</v>
      </c>
      <c r="J2755" s="139">
        <v>0.15043000000000001</v>
      </c>
      <c r="K2755" s="140" t="s">
        <v>200</v>
      </c>
      <c r="L2755" s="139">
        <v>0</v>
      </c>
    </row>
    <row r="2756" spans="1:12" ht="13.5" hidden="1" customHeight="1">
      <c r="A2756" s="140" t="s">
        <v>199</v>
      </c>
      <c r="B2756" s="139">
        <v>1.8</v>
      </c>
      <c r="C2756" s="140" t="s">
        <v>18</v>
      </c>
      <c r="D2756" s="140" t="s">
        <v>19</v>
      </c>
      <c r="E2756" s="139">
        <v>-27.488299999999999</v>
      </c>
      <c r="F2756" s="139">
        <v>0.26240000000000002</v>
      </c>
      <c r="G2756" s="139">
        <v>-0.26179999999999998</v>
      </c>
      <c r="H2756" s="139">
        <v>-1.5399999999999999E-3</v>
      </c>
      <c r="I2756" s="139">
        <v>-0.12909000000000001</v>
      </c>
      <c r="J2756" s="139">
        <v>-0.15994</v>
      </c>
      <c r="K2756" s="140" t="s">
        <v>200</v>
      </c>
      <c r="L2756" s="139">
        <v>1.8</v>
      </c>
    </row>
    <row r="2757" spans="1:12" ht="13.5" hidden="1" customHeight="1">
      <c r="A2757" s="140" t="s">
        <v>199</v>
      </c>
      <c r="B2757" s="139">
        <v>3.6</v>
      </c>
      <c r="C2757" s="140" t="s">
        <v>18</v>
      </c>
      <c r="D2757" s="140" t="s">
        <v>19</v>
      </c>
      <c r="E2757" s="139">
        <v>-27.488299999999999</v>
      </c>
      <c r="F2757" s="139">
        <v>0.47549999999999998</v>
      </c>
      <c r="G2757" s="139">
        <v>0.1381</v>
      </c>
      <c r="H2757" s="139">
        <v>-1.5399999999999999E-3</v>
      </c>
      <c r="I2757" s="139">
        <v>-1.0671200000000001</v>
      </c>
      <c r="J2757" s="139">
        <v>-1.39002</v>
      </c>
      <c r="K2757" s="140" t="s">
        <v>200</v>
      </c>
      <c r="L2757" s="139">
        <v>3.6</v>
      </c>
    </row>
    <row r="2758" spans="1:12" ht="13.5" hidden="1" customHeight="1">
      <c r="A2758" s="140" t="s">
        <v>201</v>
      </c>
      <c r="B2758" s="139">
        <v>0</v>
      </c>
      <c r="C2758" s="140" t="s">
        <v>18</v>
      </c>
      <c r="D2758" s="140" t="s">
        <v>19</v>
      </c>
      <c r="E2758" s="139">
        <v>-0.31869999999999998</v>
      </c>
      <c r="F2758" s="139">
        <v>0.84870000000000001</v>
      </c>
      <c r="G2758" s="139">
        <v>0.67949999999999999</v>
      </c>
      <c r="H2758" s="139">
        <v>-1.24E-3</v>
      </c>
      <c r="I2758" s="139">
        <v>0.76078999999999997</v>
      </c>
      <c r="J2758" s="139">
        <v>1.13419</v>
      </c>
      <c r="K2758" s="140" t="s">
        <v>202</v>
      </c>
      <c r="L2758" s="139">
        <v>0</v>
      </c>
    </row>
    <row r="2759" spans="1:12" ht="13.5" hidden="1" customHeight="1">
      <c r="A2759" s="140" t="s">
        <v>201</v>
      </c>
      <c r="B2759" s="139">
        <v>1.8</v>
      </c>
      <c r="C2759" s="140" t="s">
        <v>18</v>
      </c>
      <c r="D2759" s="140" t="s">
        <v>19</v>
      </c>
      <c r="E2759" s="139">
        <v>-0.31869999999999998</v>
      </c>
      <c r="F2759" s="139">
        <v>0.40050000000000002</v>
      </c>
      <c r="G2759" s="139">
        <v>0.27929999999999999</v>
      </c>
      <c r="H2759" s="139">
        <v>-1.24E-3</v>
      </c>
      <c r="I2759" s="139">
        <v>0.27472999999999997</v>
      </c>
      <c r="J2759" s="139">
        <v>0.41299000000000002</v>
      </c>
      <c r="K2759" s="140" t="s">
        <v>202</v>
      </c>
      <c r="L2759" s="139">
        <v>1.8</v>
      </c>
    </row>
    <row r="2760" spans="1:12" ht="13.5" hidden="1" customHeight="1">
      <c r="A2760" s="140" t="s">
        <v>201</v>
      </c>
      <c r="B2760" s="139">
        <v>3.6</v>
      </c>
      <c r="C2760" s="140" t="s">
        <v>18</v>
      </c>
      <c r="D2760" s="140" t="s">
        <v>19</v>
      </c>
      <c r="E2760" s="139">
        <v>-0.31869999999999998</v>
      </c>
      <c r="F2760" s="139">
        <v>0.76129999999999998</v>
      </c>
      <c r="G2760" s="139">
        <v>0.53490000000000004</v>
      </c>
      <c r="H2760" s="139">
        <v>-1.24E-3</v>
      </c>
      <c r="I2760" s="139">
        <v>-7.3279999999999998E-2</v>
      </c>
      <c r="J2760" s="139">
        <v>-0.27927999999999997</v>
      </c>
      <c r="K2760" s="140" t="s">
        <v>202</v>
      </c>
      <c r="L2760" s="139">
        <v>3.6</v>
      </c>
    </row>
    <row r="2761" spans="1:12" ht="13.5" hidden="1" customHeight="1">
      <c r="A2761" s="140" t="s">
        <v>201</v>
      </c>
      <c r="B2761" s="139">
        <v>0</v>
      </c>
      <c r="C2761" s="140" t="s">
        <v>18</v>
      </c>
      <c r="D2761" s="140" t="s">
        <v>19</v>
      </c>
      <c r="E2761" s="139">
        <v>-15.305999999999999</v>
      </c>
      <c r="F2761" s="139">
        <v>-0.42309999999999998</v>
      </c>
      <c r="G2761" s="139">
        <v>-0.64949999999999997</v>
      </c>
      <c r="H2761" s="139">
        <v>-7.4599999999999996E-3</v>
      </c>
      <c r="I2761" s="139">
        <v>-0.36141000000000001</v>
      </c>
      <c r="J2761" s="139">
        <v>0.18432000000000001</v>
      </c>
      <c r="K2761" s="140" t="s">
        <v>202</v>
      </c>
      <c r="L2761" s="139">
        <v>0</v>
      </c>
    </row>
    <row r="2762" spans="1:12" ht="13.5" hidden="1" customHeight="1">
      <c r="A2762" s="140" t="s">
        <v>201</v>
      </c>
      <c r="B2762" s="139">
        <v>1.8</v>
      </c>
      <c r="C2762" s="140" t="s">
        <v>18</v>
      </c>
      <c r="D2762" s="140" t="s">
        <v>19</v>
      </c>
      <c r="E2762" s="139">
        <v>-15.305999999999999</v>
      </c>
      <c r="F2762" s="139">
        <v>0.16689999999999999</v>
      </c>
      <c r="G2762" s="139">
        <v>-5.8000000000000003E-2</v>
      </c>
      <c r="H2762" s="139">
        <v>-7.4599999999999996E-3</v>
      </c>
      <c r="I2762" s="139">
        <v>-0.10253</v>
      </c>
      <c r="J2762" s="139">
        <v>9.9299999999999996E-3</v>
      </c>
      <c r="K2762" s="140" t="s">
        <v>202</v>
      </c>
      <c r="L2762" s="139">
        <v>1.8</v>
      </c>
    </row>
    <row r="2763" spans="1:12" ht="13.5" hidden="1" customHeight="1">
      <c r="A2763" s="140" t="s">
        <v>201</v>
      </c>
      <c r="B2763" s="139">
        <v>3.6</v>
      </c>
      <c r="C2763" s="140" t="s">
        <v>18</v>
      </c>
      <c r="D2763" s="140" t="s">
        <v>19</v>
      </c>
      <c r="E2763" s="139">
        <v>-15.305999999999999</v>
      </c>
      <c r="F2763" s="139">
        <v>-4.7699999999999999E-2</v>
      </c>
      <c r="G2763" s="139">
        <v>-0.13819999999999999</v>
      </c>
      <c r="H2763" s="139">
        <v>-7.4599999999999996E-3</v>
      </c>
      <c r="I2763" s="139">
        <v>-0.24514</v>
      </c>
      <c r="J2763" s="139">
        <v>-0.42431000000000002</v>
      </c>
      <c r="K2763" s="140" t="s">
        <v>202</v>
      </c>
      <c r="L2763" s="139">
        <v>3.6</v>
      </c>
    </row>
    <row r="2764" spans="1:12" ht="13.5" hidden="1" customHeight="1">
      <c r="A2764" s="140" t="s">
        <v>620</v>
      </c>
      <c r="B2764" s="139">
        <v>0</v>
      </c>
      <c r="C2764" s="140" t="s">
        <v>18</v>
      </c>
      <c r="D2764" s="140" t="s">
        <v>19</v>
      </c>
      <c r="E2764" s="139">
        <v>8.72E-2</v>
      </c>
      <c r="F2764" s="139">
        <v>-0.77100000000000002</v>
      </c>
      <c r="G2764" s="139">
        <v>8.453E-4</v>
      </c>
      <c r="H2764" s="139">
        <v>7.1679999999999994E-2</v>
      </c>
      <c r="I2764" s="139">
        <v>1.2700000000000001E-3</v>
      </c>
      <c r="J2764" s="139">
        <v>-0.55959999999999999</v>
      </c>
      <c r="K2764" s="140" t="s">
        <v>621</v>
      </c>
      <c r="L2764" s="139">
        <v>0</v>
      </c>
    </row>
    <row r="2765" spans="1:12" ht="13.5" hidden="1" customHeight="1">
      <c r="A2765" s="140" t="s">
        <v>620</v>
      </c>
      <c r="B2765" s="139">
        <v>0.5</v>
      </c>
      <c r="C2765" s="140" t="s">
        <v>18</v>
      </c>
      <c r="D2765" s="140" t="s">
        <v>19</v>
      </c>
      <c r="E2765" s="139">
        <v>8.72E-2</v>
      </c>
      <c r="F2765" s="139">
        <v>-0.77100000000000002</v>
      </c>
      <c r="G2765" s="139">
        <v>8.453E-4</v>
      </c>
      <c r="H2765" s="139">
        <v>7.1679999999999994E-2</v>
      </c>
      <c r="I2765" s="139">
        <v>8.4000000000000003E-4</v>
      </c>
      <c r="J2765" s="139">
        <v>-0.17412</v>
      </c>
      <c r="K2765" s="140" t="s">
        <v>621</v>
      </c>
      <c r="L2765" s="139">
        <v>0.5</v>
      </c>
    </row>
    <row r="2766" spans="1:12" ht="13.5" hidden="1" customHeight="1">
      <c r="A2766" s="140" t="s">
        <v>620</v>
      </c>
      <c r="B2766" s="139">
        <v>1</v>
      </c>
      <c r="C2766" s="140" t="s">
        <v>18</v>
      </c>
      <c r="D2766" s="140" t="s">
        <v>19</v>
      </c>
      <c r="E2766" s="139">
        <v>8.72E-2</v>
      </c>
      <c r="F2766" s="139">
        <v>-0.77100000000000002</v>
      </c>
      <c r="G2766" s="139">
        <v>8.453E-4</v>
      </c>
      <c r="H2766" s="139">
        <v>7.1679999999999994E-2</v>
      </c>
      <c r="I2766" s="139">
        <v>4.2000000000000002E-4</v>
      </c>
      <c r="J2766" s="139">
        <v>0.31258999999999998</v>
      </c>
      <c r="K2766" s="140" t="s">
        <v>621</v>
      </c>
      <c r="L2766" s="139">
        <v>1</v>
      </c>
    </row>
    <row r="2767" spans="1:12" ht="13.5" hidden="1" customHeight="1">
      <c r="A2767" s="140" t="s">
        <v>620</v>
      </c>
      <c r="B2767" s="139">
        <v>1.5</v>
      </c>
      <c r="C2767" s="140" t="s">
        <v>18</v>
      </c>
      <c r="D2767" s="140" t="s">
        <v>19</v>
      </c>
      <c r="E2767" s="139">
        <v>8.72E-2</v>
      </c>
      <c r="F2767" s="139">
        <v>-0.77100000000000002</v>
      </c>
      <c r="G2767" s="139">
        <v>8.453E-4</v>
      </c>
      <c r="H2767" s="139">
        <v>7.1679999999999994E-2</v>
      </c>
      <c r="I2767" s="139">
        <v>-1.719E-6</v>
      </c>
      <c r="J2767" s="139">
        <v>1.3060700000000001</v>
      </c>
      <c r="K2767" s="140" t="s">
        <v>621</v>
      </c>
      <c r="L2767" s="139">
        <v>1.5</v>
      </c>
    </row>
    <row r="2768" spans="1:12" ht="13.5" hidden="1" customHeight="1">
      <c r="A2768" s="140" t="s">
        <v>620</v>
      </c>
      <c r="B2768" s="139">
        <v>2</v>
      </c>
      <c r="C2768" s="140" t="s">
        <v>18</v>
      </c>
      <c r="D2768" s="140" t="s">
        <v>19</v>
      </c>
      <c r="E2768" s="139">
        <v>8.72E-2</v>
      </c>
      <c r="F2768" s="139">
        <v>-0.77100000000000002</v>
      </c>
      <c r="G2768" s="139">
        <v>8.453E-4</v>
      </c>
      <c r="H2768" s="139">
        <v>7.1679999999999994E-2</v>
      </c>
      <c r="I2768" s="139">
        <v>1.2E-4</v>
      </c>
      <c r="J2768" s="139">
        <v>2.3758499999999998</v>
      </c>
      <c r="K2768" s="140" t="s">
        <v>621</v>
      </c>
      <c r="L2768" s="139">
        <v>2</v>
      </c>
    </row>
    <row r="2769" spans="1:12" ht="13.5" hidden="1" customHeight="1">
      <c r="A2769" s="140" t="s">
        <v>620</v>
      </c>
      <c r="B2769" s="139">
        <v>0</v>
      </c>
      <c r="C2769" s="140" t="s">
        <v>18</v>
      </c>
      <c r="D2769" s="140" t="s">
        <v>19</v>
      </c>
      <c r="E2769" s="139">
        <v>-0.1066</v>
      </c>
      <c r="F2769" s="139">
        <v>-2.2484000000000002</v>
      </c>
      <c r="G2769" s="139">
        <v>-5.8609999999999999E-4</v>
      </c>
      <c r="H2769" s="139">
        <v>-4.5109999999999997E-2</v>
      </c>
      <c r="I2769" s="139">
        <v>-1.1000000000000001E-3</v>
      </c>
      <c r="J2769" s="139">
        <v>-2.4123899999999998</v>
      </c>
      <c r="K2769" s="140" t="s">
        <v>621</v>
      </c>
      <c r="L2769" s="139">
        <v>0</v>
      </c>
    </row>
    <row r="2770" spans="1:12" ht="13.5" hidden="1" customHeight="1">
      <c r="A2770" s="140" t="s">
        <v>620</v>
      </c>
      <c r="B2770" s="139">
        <v>0.5</v>
      </c>
      <c r="C2770" s="140" t="s">
        <v>18</v>
      </c>
      <c r="D2770" s="140" t="s">
        <v>19</v>
      </c>
      <c r="E2770" s="139">
        <v>-0.1066</v>
      </c>
      <c r="F2770" s="139">
        <v>-2.2484000000000002</v>
      </c>
      <c r="G2770" s="139">
        <v>-5.8609999999999999E-4</v>
      </c>
      <c r="H2770" s="139">
        <v>-4.5109999999999997E-2</v>
      </c>
      <c r="I2770" s="139">
        <v>-8.0999999999999996E-4</v>
      </c>
      <c r="J2770" s="139">
        <v>-1.28817</v>
      </c>
      <c r="K2770" s="140" t="s">
        <v>621</v>
      </c>
      <c r="L2770" s="139">
        <v>0.5</v>
      </c>
    </row>
    <row r="2771" spans="1:12" ht="13.5" hidden="1" customHeight="1">
      <c r="A2771" s="140" t="s">
        <v>620</v>
      </c>
      <c r="B2771" s="139">
        <v>1</v>
      </c>
      <c r="C2771" s="140" t="s">
        <v>18</v>
      </c>
      <c r="D2771" s="140" t="s">
        <v>19</v>
      </c>
      <c r="E2771" s="139">
        <v>-0.1066</v>
      </c>
      <c r="F2771" s="139">
        <v>-2.2484000000000002</v>
      </c>
      <c r="G2771" s="139">
        <v>-5.8609999999999999E-4</v>
      </c>
      <c r="H2771" s="139">
        <v>-4.5109999999999997E-2</v>
      </c>
      <c r="I2771" s="139">
        <v>-5.1999999999999995E-4</v>
      </c>
      <c r="J2771" s="139">
        <v>-0.27382000000000001</v>
      </c>
      <c r="K2771" s="140" t="s">
        <v>621</v>
      </c>
      <c r="L2771" s="139">
        <v>1</v>
      </c>
    </row>
    <row r="2772" spans="1:12" ht="13.5" hidden="1" customHeight="1">
      <c r="A2772" s="140" t="s">
        <v>620</v>
      </c>
      <c r="B2772" s="139">
        <v>1.5</v>
      </c>
      <c r="C2772" s="140" t="s">
        <v>18</v>
      </c>
      <c r="D2772" s="140" t="s">
        <v>19</v>
      </c>
      <c r="E2772" s="139">
        <v>-0.1066</v>
      </c>
      <c r="F2772" s="139">
        <v>-2.2484000000000002</v>
      </c>
      <c r="G2772" s="139">
        <v>-5.8609999999999999E-4</v>
      </c>
      <c r="H2772" s="139">
        <v>-4.5109999999999997E-2</v>
      </c>
      <c r="I2772" s="139">
        <v>-2.4000000000000001E-4</v>
      </c>
      <c r="J2772" s="139">
        <v>0.24549000000000001</v>
      </c>
      <c r="K2772" s="140" t="s">
        <v>621</v>
      </c>
      <c r="L2772" s="139">
        <v>1.5</v>
      </c>
    </row>
    <row r="2773" spans="1:12" ht="13.5" hidden="1" customHeight="1">
      <c r="A2773" s="140" t="s">
        <v>620</v>
      </c>
      <c r="B2773" s="139">
        <v>2</v>
      </c>
      <c r="C2773" s="140" t="s">
        <v>18</v>
      </c>
      <c r="D2773" s="140" t="s">
        <v>19</v>
      </c>
      <c r="E2773" s="139">
        <v>-0.1066</v>
      </c>
      <c r="F2773" s="139">
        <v>-2.2484000000000002</v>
      </c>
      <c r="G2773" s="139">
        <v>-5.8609999999999999E-4</v>
      </c>
      <c r="H2773" s="139">
        <v>-4.5109999999999997E-2</v>
      </c>
      <c r="I2773" s="139">
        <v>-4.2999999999999999E-4</v>
      </c>
      <c r="J2773" s="139">
        <v>0.76478999999999997</v>
      </c>
      <c r="K2773" s="140" t="s">
        <v>621</v>
      </c>
      <c r="L2773" s="139">
        <v>2</v>
      </c>
    </row>
    <row r="2774" spans="1:12" ht="13.5" hidden="1" customHeight="1">
      <c r="A2774" s="140" t="s">
        <v>622</v>
      </c>
      <c r="B2774" s="139">
        <v>0</v>
      </c>
      <c r="C2774" s="140" t="s">
        <v>18</v>
      </c>
      <c r="D2774" s="140" t="s">
        <v>19</v>
      </c>
      <c r="E2774" s="139">
        <v>2.0899999999999998E-2</v>
      </c>
      <c r="F2774" s="139">
        <v>3.2000000000000001E-2</v>
      </c>
      <c r="G2774" s="139">
        <v>2.9730000000000002E-4</v>
      </c>
      <c r="H2774" s="139">
        <v>2.1000000000000001E-4</v>
      </c>
      <c r="I2774" s="139">
        <v>5.5999999999999995E-4</v>
      </c>
      <c r="J2774" s="139">
        <v>-0.39935999999999999</v>
      </c>
      <c r="K2774" s="140" t="s">
        <v>623</v>
      </c>
      <c r="L2774" s="139">
        <v>0</v>
      </c>
    </row>
    <row r="2775" spans="1:12" ht="13.5" hidden="1" customHeight="1">
      <c r="A2775" s="140" t="s">
        <v>622</v>
      </c>
      <c r="B2775" s="139">
        <v>0.5</v>
      </c>
      <c r="C2775" s="140" t="s">
        <v>18</v>
      </c>
      <c r="D2775" s="140" t="s">
        <v>19</v>
      </c>
      <c r="E2775" s="139">
        <v>2.0899999999999998E-2</v>
      </c>
      <c r="F2775" s="139">
        <v>3.2000000000000001E-2</v>
      </c>
      <c r="G2775" s="139">
        <v>2.9730000000000002E-4</v>
      </c>
      <c r="H2775" s="139">
        <v>2.1000000000000001E-4</v>
      </c>
      <c r="I2775" s="139">
        <v>4.2999999999999999E-4</v>
      </c>
      <c r="J2775" s="139">
        <v>-0.41369</v>
      </c>
      <c r="K2775" s="140" t="s">
        <v>623</v>
      </c>
      <c r="L2775" s="139">
        <v>0.5</v>
      </c>
    </row>
    <row r="2776" spans="1:12" ht="13.5" hidden="1" customHeight="1">
      <c r="A2776" s="140" t="s">
        <v>622</v>
      </c>
      <c r="B2776" s="139">
        <v>1</v>
      </c>
      <c r="C2776" s="140" t="s">
        <v>18</v>
      </c>
      <c r="D2776" s="140" t="s">
        <v>19</v>
      </c>
      <c r="E2776" s="139">
        <v>2.0899999999999998E-2</v>
      </c>
      <c r="F2776" s="139">
        <v>3.2000000000000001E-2</v>
      </c>
      <c r="G2776" s="139">
        <v>2.9730000000000002E-4</v>
      </c>
      <c r="H2776" s="139">
        <v>2.1000000000000001E-4</v>
      </c>
      <c r="I2776" s="139">
        <v>2.9E-4</v>
      </c>
      <c r="J2776" s="139">
        <v>-0.42802000000000001</v>
      </c>
      <c r="K2776" s="140" t="s">
        <v>623</v>
      </c>
      <c r="L2776" s="139">
        <v>1</v>
      </c>
    </row>
    <row r="2777" spans="1:12" ht="13.5" hidden="1" customHeight="1">
      <c r="A2777" s="140" t="s">
        <v>622</v>
      </c>
      <c r="B2777" s="139">
        <v>1.5</v>
      </c>
      <c r="C2777" s="140" t="s">
        <v>18</v>
      </c>
      <c r="D2777" s="140" t="s">
        <v>19</v>
      </c>
      <c r="E2777" s="139">
        <v>2.0899999999999998E-2</v>
      </c>
      <c r="F2777" s="139">
        <v>3.2000000000000001E-2</v>
      </c>
      <c r="G2777" s="139">
        <v>2.9730000000000002E-4</v>
      </c>
      <c r="H2777" s="139">
        <v>2.1000000000000001E-4</v>
      </c>
      <c r="I2777" s="139">
        <v>1.7000000000000001E-4</v>
      </c>
      <c r="J2777" s="139">
        <v>-0.43941000000000002</v>
      </c>
      <c r="K2777" s="140" t="s">
        <v>623</v>
      </c>
      <c r="L2777" s="139">
        <v>1.5</v>
      </c>
    </row>
    <row r="2778" spans="1:12" ht="13.5" hidden="1" customHeight="1">
      <c r="A2778" s="140" t="s">
        <v>622</v>
      </c>
      <c r="B2778" s="139">
        <v>2</v>
      </c>
      <c r="C2778" s="140" t="s">
        <v>18</v>
      </c>
      <c r="D2778" s="140" t="s">
        <v>19</v>
      </c>
      <c r="E2778" s="139">
        <v>2.0899999999999998E-2</v>
      </c>
      <c r="F2778" s="139">
        <v>3.2000000000000001E-2</v>
      </c>
      <c r="G2778" s="139">
        <v>2.9730000000000002E-4</v>
      </c>
      <c r="H2778" s="139">
        <v>2.1000000000000001E-4</v>
      </c>
      <c r="I2778" s="139">
        <v>1.7000000000000001E-4</v>
      </c>
      <c r="J2778" s="139">
        <v>-0.43884000000000001</v>
      </c>
      <c r="K2778" s="140" t="s">
        <v>623</v>
      </c>
      <c r="L2778" s="139">
        <v>2</v>
      </c>
    </row>
    <row r="2779" spans="1:12" ht="13.5" hidden="1" customHeight="1">
      <c r="A2779" s="140" t="s">
        <v>622</v>
      </c>
      <c r="B2779" s="139">
        <v>2.5</v>
      </c>
      <c r="C2779" s="140" t="s">
        <v>18</v>
      </c>
      <c r="D2779" s="140" t="s">
        <v>19</v>
      </c>
      <c r="E2779" s="139">
        <v>2.0899999999999998E-2</v>
      </c>
      <c r="F2779" s="139">
        <v>3.2000000000000001E-2</v>
      </c>
      <c r="G2779" s="139">
        <v>2.9730000000000002E-4</v>
      </c>
      <c r="H2779" s="139">
        <v>2.1000000000000001E-4</v>
      </c>
      <c r="I2779" s="139">
        <v>1.7000000000000001E-4</v>
      </c>
      <c r="J2779" s="139">
        <v>-0.43825999999999998</v>
      </c>
      <c r="K2779" s="140" t="s">
        <v>623</v>
      </c>
      <c r="L2779" s="139">
        <v>2.5</v>
      </c>
    </row>
    <row r="2780" spans="1:12" ht="13.5" hidden="1" customHeight="1">
      <c r="A2780" s="140" t="s">
        <v>622</v>
      </c>
      <c r="B2780" s="139">
        <v>3</v>
      </c>
      <c r="C2780" s="140" t="s">
        <v>18</v>
      </c>
      <c r="D2780" s="140" t="s">
        <v>19</v>
      </c>
      <c r="E2780" s="139">
        <v>2.0899999999999998E-2</v>
      </c>
      <c r="F2780" s="139">
        <v>3.2000000000000001E-2</v>
      </c>
      <c r="G2780" s="139">
        <v>2.9730000000000002E-4</v>
      </c>
      <c r="H2780" s="139">
        <v>2.1000000000000001E-4</v>
      </c>
      <c r="I2780" s="139">
        <v>3.1E-4</v>
      </c>
      <c r="J2780" s="139">
        <v>-0.42584</v>
      </c>
      <c r="K2780" s="140" t="s">
        <v>623</v>
      </c>
      <c r="L2780" s="139">
        <v>3</v>
      </c>
    </row>
    <row r="2781" spans="1:12" ht="13.5" hidden="1" customHeight="1">
      <c r="A2781" s="140" t="s">
        <v>622</v>
      </c>
      <c r="B2781" s="139">
        <v>3.5</v>
      </c>
      <c r="C2781" s="140" t="s">
        <v>18</v>
      </c>
      <c r="D2781" s="140" t="s">
        <v>19</v>
      </c>
      <c r="E2781" s="139">
        <v>2.0899999999999998E-2</v>
      </c>
      <c r="F2781" s="139">
        <v>3.2000000000000001E-2</v>
      </c>
      <c r="G2781" s="139">
        <v>2.9730000000000002E-4</v>
      </c>
      <c r="H2781" s="139">
        <v>2.1000000000000001E-4</v>
      </c>
      <c r="I2781" s="139">
        <v>4.4000000000000002E-4</v>
      </c>
      <c r="J2781" s="139">
        <v>-0.41042000000000001</v>
      </c>
      <c r="K2781" s="140" t="s">
        <v>623</v>
      </c>
      <c r="L2781" s="139">
        <v>3.5</v>
      </c>
    </row>
    <row r="2782" spans="1:12" ht="13.5" hidden="1" customHeight="1">
      <c r="A2782" s="140" t="s">
        <v>622</v>
      </c>
      <c r="B2782" s="139">
        <v>4</v>
      </c>
      <c r="C2782" s="140" t="s">
        <v>18</v>
      </c>
      <c r="D2782" s="140" t="s">
        <v>19</v>
      </c>
      <c r="E2782" s="139">
        <v>2.0899999999999998E-2</v>
      </c>
      <c r="F2782" s="139">
        <v>3.2000000000000001E-2</v>
      </c>
      <c r="G2782" s="139">
        <v>2.9730000000000002E-4</v>
      </c>
      <c r="H2782" s="139">
        <v>2.1000000000000001E-4</v>
      </c>
      <c r="I2782" s="139">
        <v>5.8E-4</v>
      </c>
      <c r="J2782" s="139">
        <v>-0.39499000000000001</v>
      </c>
      <c r="K2782" s="140" t="s">
        <v>623</v>
      </c>
      <c r="L2782" s="139">
        <v>4</v>
      </c>
    </row>
    <row r="2783" spans="1:12" ht="13.5" hidden="1" customHeight="1">
      <c r="A2783" s="140" t="s">
        <v>622</v>
      </c>
      <c r="B2783" s="139">
        <v>0</v>
      </c>
      <c r="C2783" s="140" t="s">
        <v>18</v>
      </c>
      <c r="D2783" s="140" t="s">
        <v>19</v>
      </c>
      <c r="E2783" s="139">
        <v>-3.8999999999999998E-3</v>
      </c>
      <c r="F2783" s="139">
        <v>-3.4099999999999998E-2</v>
      </c>
      <c r="G2783" s="139">
        <v>-2.9950000000000002E-4</v>
      </c>
      <c r="H2783" s="139">
        <v>-1.67E-3</v>
      </c>
      <c r="I2783" s="139">
        <v>-6.7000000000000002E-4</v>
      </c>
      <c r="J2783" s="139">
        <v>-0.74436999999999998</v>
      </c>
      <c r="K2783" s="140" t="s">
        <v>623</v>
      </c>
      <c r="L2783" s="139">
        <v>0</v>
      </c>
    </row>
    <row r="2784" spans="1:12" ht="13.5" hidden="1" customHeight="1">
      <c r="A2784" s="140" t="s">
        <v>622</v>
      </c>
      <c r="B2784" s="139">
        <v>0.5</v>
      </c>
      <c r="C2784" s="140" t="s">
        <v>18</v>
      </c>
      <c r="D2784" s="140" t="s">
        <v>19</v>
      </c>
      <c r="E2784" s="139">
        <v>-3.8999999999999998E-3</v>
      </c>
      <c r="F2784" s="139">
        <v>-3.4099999999999998E-2</v>
      </c>
      <c r="G2784" s="139">
        <v>-2.9950000000000002E-4</v>
      </c>
      <c r="H2784" s="139">
        <v>-1.67E-3</v>
      </c>
      <c r="I2784" s="139">
        <v>-5.1999999999999995E-4</v>
      </c>
      <c r="J2784" s="139">
        <v>-0.72894999999999999</v>
      </c>
      <c r="K2784" s="140" t="s">
        <v>623</v>
      </c>
      <c r="L2784" s="139">
        <v>0.5</v>
      </c>
    </row>
    <row r="2785" spans="1:12" ht="13.5" hidden="1" customHeight="1">
      <c r="A2785" s="140" t="s">
        <v>622</v>
      </c>
      <c r="B2785" s="139">
        <v>1</v>
      </c>
      <c r="C2785" s="140" t="s">
        <v>18</v>
      </c>
      <c r="D2785" s="140" t="s">
        <v>19</v>
      </c>
      <c r="E2785" s="139">
        <v>-3.8999999999999998E-3</v>
      </c>
      <c r="F2785" s="139">
        <v>-3.4099999999999998E-2</v>
      </c>
      <c r="G2785" s="139">
        <v>-2.9950000000000002E-4</v>
      </c>
      <c r="H2785" s="139">
        <v>-1.67E-3</v>
      </c>
      <c r="I2785" s="139">
        <v>-3.6999999999999999E-4</v>
      </c>
      <c r="J2785" s="139">
        <v>-0.71352000000000004</v>
      </c>
      <c r="K2785" s="140" t="s">
        <v>623</v>
      </c>
      <c r="L2785" s="139">
        <v>1</v>
      </c>
    </row>
    <row r="2786" spans="1:12" ht="13.5" hidden="1" customHeight="1">
      <c r="A2786" s="140" t="s">
        <v>622</v>
      </c>
      <c r="B2786" s="139">
        <v>1.5</v>
      </c>
      <c r="C2786" s="140" t="s">
        <v>18</v>
      </c>
      <c r="D2786" s="140" t="s">
        <v>19</v>
      </c>
      <c r="E2786" s="139">
        <v>-3.8999999999999998E-3</v>
      </c>
      <c r="F2786" s="139">
        <v>-3.4099999999999998E-2</v>
      </c>
      <c r="G2786" s="139">
        <v>-2.9950000000000002E-4</v>
      </c>
      <c r="H2786" s="139">
        <v>-1.67E-3</v>
      </c>
      <c r="I2786" s="139">
        <v>-2.7999999999999998E-4</v>
      </c>
      <c r="J2786" s="139">
        <v>-0.70645999999999998</v>
      </c>
      <c r="K2786" s="140" t="s">
        <v>623</v>
      </c>
      <c r="L2786" s="139">
        <v>1.5</v>
      </c>
    </row>
    <row r="2787" spans="1:12" ht="13.5" hidden="1" customHeight="1">
      <c r="A2787" s="140" t="s">
        <v>622</v>
      </c>
      <c r="B2787" s="139">
        <v>2</v>
      </c>
      <c r="C2787" s="140" t="s">
        <v>18</v>
      </c>
      <c r="D2787" s="140" t="s">
        <v>19</v>
      </c>
      <c r="E2787" s="139">
        <v>-3.8999999999999998E-3</v>
      </c>
      <c r="F2787" s="139">
        <v>-3.4099999999999998E-2</v>
      </c>
      <c r="G2787" s="139">
        <v>-2.9950000000000002E-4</v>
      </c>
      <c r="H2787" s="139">
        <v>-1.67E-3</v>
      </c>
      <c r="I2787" s="139">
        <v>-2.7999999999999998E-4</v>
      </c>
      <c r="J2787" s="139">
        <v>-0.70589999999999997</v>
      </c>
      <c r="K2787" s="140" t="s">
        <v>623</v>
      </c>
      <c r="L2787" s="139">
        <v>2</v>
      </c>
    </row>
    <row r="2788" spans="1:12" ht="13.5" hidden="1" customHeight="1">
      <c r="A2788" s="140" t="s">
        <v>622</v>
      </c>
      <c r="B2788" s="139">
        <v>2.5</v>
      </c>
      <c r="C2788" s="140" t="s">
        <v>18</v>
      </c>
      <c r="D2788" s="140" t="s">
        <v>19</v>
      </c>
      <c r="E2788" s="139">
        <v>-3.8999999999999998E-3</v>
      </c>
      <c r="F2788" s="139">
        <v>-3.4099999999999998E-2</v>
      </c>
      <c r="G2788" s="139">
        <v>-2.9950000000000002E-4</v>
      </c>
      <c r="H2788" s="139">
        <v>-1.67E-3</v>
      </c>
      <c r="I2788" s="139">
        <v>-2.7999999999999998E-4</v>
      </c>
      <c r="J2788" s="139">
        <v>-0.70533999999999997</v>
      </c>
      <c r="K2788" s="140" t="s">
        <v>623</v>
      </c>
      <c r="L2788" s="139">
        <v>2.5</v>
      </c>
    </row>
    <row r="2789" spans="1:12" ht="13.5" hidden="1" customHeight="1">
      <c r="A2789" s="140" t="s">
        <v>622</v>
      </c>
      <c r="B2789" s="139">
        <v>3</v>
      </c>
      <c r="C2789" s="140" t="s">
        <v>18</v>
      </c>
      <c r="D2789" s="140" t="s">
        <v>19</v>
      </c>
      <c r="E2789" s="139">
        <v>-3.8999999999999998E-3</v>
      </c>
      <c r="F2789" s="139">
        <v>-3.4099999999999998E-2</v>
      </c>
      <c r="G2789" s="139">
        <v>-2.9950000000000002E-4</v>
      </c>
      <c r="H2789" s="139">
        <v>-1.67E-3</v>
      </c>
      <c r="I2789" s="139">
        <v>-3.6999999999999999E-4</v>
      </c>
      <c r="J2789" s="139">
        <v>-0.71131999999999995</v>
      </c>
      <c r="K2789" s="140" t="s">
        <v>623</v>
      </c>
      <c r="L2789" s="139">
        <v>3</v>
      </c>
    </row>
    <row r="2790" spans="1:12" ht="13.5" hidden="1" customHeight="1">
      <c r="A2790" s="140" t="s">
        <v>622</v>
      </c>
      <c r="B2790" s="139">
        <v>3.5</v>
      </c>
      <c r="C2790" s="140" t="s">
        <v>18</v>
      </c>
      <c r="D2790" s="140" t="s">
        <v>19</v>
      </c>
      <c r="E2790" s="139">
        <v>-3.8999999999999998E-3</v>
      </c>
      <c r="F2790" s="139">
        <v>-3.4099999999999998E-2</v>
      </c>
      <c r="G2790" s="139">
        <v>-2.9950000000000002E-4</v>
      </c>
      <c r="H2790" s="139">
        <v>-1.67E-3</v>
      </c>
      <c r="I2790" s="139">
        <v>-5.1999999999999995E-4</v>
      </c>
      <c r="J2790" s="139">
        <v>-0.72565000000000002</v>
      </c>
      <c r="K2790" s="140" t="s">
        <v>623</v>
      </c>
      <c r="L2790" s="139">
        <v>3.5</v>
      </c>
    </row>
    <row r="2791" spans="1:12" ht="13.5" hidden="1" customHeight="1">
      <c r="A2791" s="140" t="s">
        <v>622</v>
      </c>
      <c r="B2791" s="139">
        <v>4</v>
      </c>
      <c r="C2791" s="140" t="s">
        <v>18</v>
      </c>
      <c r="D2791" s="140" t="s">
        <v>19</v>
      </c>
      <c r="E2791" s="139">
        <v>-3.8999999999999998E-3</v>
      </c>
      <c r="F2791" s="139">
        <v>-3.4099999999999998E-2</v>
      </c>
      <c r="G2791" s="139">
        <v>-2.9950000000000002E-4</v>
      </c>
      <c r="H2791" s="139">
        <v>-1.67E-3</v>
      </c>
      <c r="I2791" s="139">
        <v>-6.7000000000000002E-4</v>
      </c>
      <c r="J2791" s="139">
        <v>-0.73997999999999997</v>
      </c>
      <c r="K2791" s="140" t="s">
        <v>623</v>
      </c>
      <c r="L2791" s="139">
        <v>4</v>
      </c>
    </row>
    <row r="2792" spans="1:12" ht="13.5" hidden="1" customHeight="1">
      <c r="A2792" s="140" t="s">
        <v>624</v>
      </c>
      <c r="B2792" s="139">
        <v>0</v>
      </c>
      <c r="C2792" s="140" t="s">
        <v>18</v>
      </c>
      <c r="D2792" s="140" t="s">
        <v>19</v>
      </c>
      <c r="E2792" s="139">
        <v>8.72E-2</v>
      </c>
      <c r="F2792" s="139">
        <v>2.2372999999999998</v>
      </c>
      <c r="G2792" s="139">
        <v>6.1510000000000004E-4</v>
      </c>
      <c r="H2792" s="139">
        <v>4.999E-2</v>
      </c>
      <c r="I2792" s="139">
        <v>1.2E-4</v>
      </c>
      <c r="J2792" s="139">
        <v>2.3697599999999999</v>
      </c>
      <c r="K2792" s="140" t="s">
        <v>625</v>
      </c>
      <c r="L2792" s="139">
        <v>0</v>
      </c>
    </row>
    <row r="2793" spans="1:12" ht="13.5" hidden="1" customHeight="1">
      <c r="A2793" s="140" t="s">
        <v>624</v>
      </c>
      <c r="B2793" s="139">
        <v>0.5</v>
      </c>
      <c r="C2793" s="140" t="s">
        <v>18</v>
      </c>
      <c r="D2793" s="140" t="s">
        <v>19</v>
      </c>
      <c r="E2793" s="139">
        <v>8.72E-2</v>
      </c>
      <c r="F2793" s="139">
        <v>2.2372999999999998</v>
      </c>
      <c r="G2793" s="139">
        <v>6.1510000000000004E-4</v>
      </c>
      <c r="H2793" s="139">
        <v>4.999E-2</v>
      </c>
      <c r="I2793" s="139">
        <v>-1.8679999999999999E-6</v>
      </c>
      <c r="J2793" s="139">
        <v>1.30559</v>
      </c>
      <c r="K2793" s="140" t="s">
        <v>625</v>
      </c>
      <c r="L2793" s="139">
        <v>0.5</v>
      </c>
    </row>
    <row r="2794" spans="1:12" ht="13.5" hidden="1" customHeight="1">
      <c r="A2794" s="140" t="s">
        <v>624</v>
      </c>
      <c r="B2794" s="139">
        <v>1</v>
      </c>
      <c r="C2794" s="140" t="s">
        <v>18</v>
      </c>
      <c r="D2794" s="140" t="s">
        <v>19</v>
      </c>
      <c r="E2794" s="139">
        <v>8.72E-2</v>
      </c>
      <c r="F2794" s="139">
        <v>2.2372999999999998</v>
      </c>
      <c r="G2794" s="139">
        <v>6.1510000000000004E-4</v>
      </c>
      <c r="H2794" s="139">
        <v>4.999E-2</v>
      </c>
      <c r="I2794" s="139">
        <v>4.2000000000000002E-4</v>
      </c>
      <c r="J2794" s="139">
        <v>0.31785999999999998</v>
      </c>
      <c r="K2794" s="140" t="s">
        <v>625</v>
      </c>
      <c r="L2794" s="139">
        <v>1</v>
      </c>
    </row>
    <row r="2795" spans="1:12" ht="13.5" hidden="1" customHeight="1">
      <c r="A2795" s="140" t="s">
        <v>624</v>
      </c>
      <c r="B2795" s="139">
        <v>1.5</v>
      </c>
      <c r="C2795" s="140" t="s">
        <v>18</v>
      </c>
      <c r="D2795" s="140" t="s">
        <v>19</v>
      </c>
      <c r="E2795" s="139">
        <v>8.72E-2</v>
      </c>
      <c r="F2795" s="139">
        <v>2.2372999999999998</v>
      </c>
      <c r="G2795" s="139">
        <v>6.1510000000000004E-4</v>
      </c>
      <c r="H2795" s="139">
        <v>4.999E-2</v>
      </c>
      <c r="I2795" s="139">
        <v>8.4000000000000003E-4</v>
      </c>
      <c r="J2795" s="139">
        <v>-0.16242999999999999</v>
      </c>
      <c r="K2795" s="140" t="s">
        <v>625</v>
      </c>
      <c r="L2795" s="139">
        <v>1.5</v>
      </c>
    </row>
    <row r="2796" spans="1:12" ht="13.5" hidden="1" customHeight="1">
      <c r="A2796" s="140" t="s">
        <v>624</v>
      </c>
      <c r="B2796" s="139">
        <v>2</v>
      </c>
      <c r="C2796" s="140" t="s">
        <v>18</v>
      </c>
      <c r="D2796" s="140" t="s">
        <v>19</v>
      </c>
      <c r="E2796" s="139">
        <v>8.72E-2</v>
      </c>
      <c r="F2796" s="139">
        <v>2.2372999999999998</v>
      </c>
      <c r="G2796" s="139">
        <v>6.1510000000000004E-4</v>
      </c>
      <c r="H2796" s="139">
        <v>4.999E-2</v>
      </c>
      <c r="I2796" s="139">
        <v>1.2600000000000001E-3</v>
      </c>
      <c r="J2796" s="139">
        <v>-0.54239999999999999</v>
      </c>
      <c r="K2796" s="140" t="s">
        <v>625</v>
      </c>
      <c r="L2796" s="139">
        <v>2</v>
      </c>
    </row>
    <row r="2797" spans="1:12" ht="13.5" hidden="1" customHeight="1">
      <c r="A2797" s="140" t="s">
        <v>624</v>
      </c>
      <c r="B2797" s="139">
        <v>0</v>
      </c>
      <c r="C2797" s="140" t="s">
        <v>18</v>
      </c>
      <c r="D2797" s="140" t="s">
        <v>19</v>
      </c>
      <c r="E2797" s="139">
        <v>-0.1052</v>
      </c>
      <c r="F2797" s="139">
        <v>0.75990000000000002</v>
      </c>
      <c r="G2797" s="139">
        <v>-8.4130000000000001E-4</v>
      </c>
      <c r="H2797" s="139">
        <v>-6.5339999999999995E-2</v>
      </c>
      <c r="I2797" s="139">
        <v>-4.2999999999999999E-4</v>
      </c>
      <c r="J2797" s="139">
        <v>0.75978999999999997</v>
      </c>
      <c r="K2797" s="140" t="s">
        <v>625</v>
      </c>
      <c r="L2797" s="139">
        <v>0</v>
      </c>
    </row>
    <row r="2798" spans="1:12" ht="13.5" hidden="1" customHeight="1">
      <c r="A2798" s="140" t="s">
        <v>624</v>
      </c>
      <c r="B2798" s="139">
        <v>0.5</v>
      </c>
      <c r="C2798" s="140" t="s">
        <v>18</v>
      </c>
      <c r="D2798" s="140" t="s">
        <v>19</v>
      </c>
      <c r="E2798" s="139">
        <v>-0.1052</v>
      </c>
      <c r="F2798" s="139">
        <v>0.75990000000000002</v>
      </c>
      <c r="G2798" s="139">
        <v>-8.4130000000000001E-4</v>
      </c>
      <c r="H2798" s="139">
        <v>-6.5339999999999995E-2</v>
      </c>
      <c r="I2798" s="139">
        <v>-2.5000000000000001E-4</v>
      </c>
      <c r="J2798" s="139">
        <v>0.24603</v>
      </c>
      <c r="K2798" s="140" t="s">
        <v>625</v>
      </c>
      <c r="L2798" s="139">
        <v>0.5</v>
      </c>
    </row>
    <row r="2799" spans="1:12" ht="13.5" hidden="1" customHeight="1">
      <c r="A2799" s="140" t="s">
        <v>624</v>
      </c>
      <c r="B2799" s="139">
        <v>1</v>
      </c>
      <c r="C2799" s="140" t="s">
        <v>18</v>
      </c>
      <c r="D2799" s="140" t="s">
        <v>19</v>
      </c>
      <c r="E2799" s="139">
        <v>-0.1052</v>
      </c>
      <c r="F2799" s="139">
        <v>0.75990000000000002</v>
      </c>
      <c r="G2799" s="139">
        <v>-8.4130000000000001E-4</v>
      </c>
      <c r="H2799" s="139">
        <v>-6.5339999999999995E-2</v>
      </c>
      <c r="I2799" s="139">
        <v>-5.4000000000000001E-4</v>
      </c>
      <c r="J2799" s="139">
        <v>-0.26773000000000002</v>
      </c>
      <c r="K2799" s="140" t="s">
        <v>625</v>
      </c>
      <c r="L2799" s="139">
        <v>1</v>
      </c>
    </row>
    <row r="2800" spans="1:12" ht="13.5" hidden="1" customHeight="1">
      <c r="A2800" s="140" t="s">
        <v>624</v>
      </c>
      <c r="B2800" s="139">
        <v>1.5</v>
      </c>
      <c r="C2800" s="140" t="s">
        <v>18</v>
      </c>
      <c r="D2800" s="140" t="s">
        <v>19</v>
      </c>
      <c r="E2800" s="139">
        <v>-0.1052</v>
      </c>
      <c r="F2800" s="139">
        <v>0.75990000000000002</v>
      </c>
      <c r="G2800" s="139">
        <v>-8.4130000000000001E-4</v>
      </c>
      <c r="H2800" s="139">
        <v>-6.5339999999999995E-2</v>
      </c>
      <c r="I2800" s="139">
        <v>-8.4999999999999995E-4</v>
      </c>
      <c r="J2800" s="139">
        <v>-1.27657</v>
      </c>
      <c r="K2800" s="140" t="s">
        <v>625</v>
      </c>
      <c r="L2800" s="139">
        <v>1.5</v>
      </c>
    </row>
    <row r="2801" spans="1:12" ht="13.5" hidden="1" customHeight="1">
      <c r="A2801" s="140" t="s">
        <v>624</v>
      </c>
      <c r="B2801" s="139">
        <v>2</v>
      </c>
      <c r="C2801" s="140" t="s">
        <v>18</v>
      </c>
      <c r="D2801" s="140" t="s">
        <v>19</v>
      </c>
      <c r="E2801" s="139">
        <v>-0.1052</v>
      </c>
      <c r="F2801" s="139">
        <v>0.75990000000000002</v>
      </c>
      <c r="G2801" s="139">
        <v>-8.4130000000000001E-4</v>
      </c>
      <c r="H2801" s="139">
        <v>-6.5339999999999995E-2</v>
      </c>
      <c r="I2801" s="139">
        <v>-1.16E-3</v>
      </c>
      <c r="J2801" s="139">
        <v>-2.3952499999999999</v>
      </c>
      <c r="K2801" s="140" t="s">
        <v>625</v>
      </c>
      <c r="L2801" s="139">
        <v>2</v>
      </c>
    </row>
    <row r="2802" spans="1:12" ht="13.5" hidden="1" customHeight="1">
      <c r="A2802" s="140" t="s">
        <v>626</v>
      </c>
      <c r="B2802" s="139">
        <v>0</v>
      </c>
      <c r="C2802" s="140" t="s">
        <v>18</v>
      </c>
      <c r="D2802" s="140" t="s">
        <v>19</v>
      </c>
      <c r="E2802" s="139">
        <v>4.5999999999999999E-2</v>
      </c>
      <c r="F2802" s="139">
        <v>0.67589999999999995</v>
      </c>
      <c r="G2802" s="139">
        <v>3.8160000000000001E-4</v>
      </c>
      <c r="H2802" s="139">
        <v>-9.7890000000000005E-2</v>
      </c>
      <c r="I2802" s="139">
        <v>3.4000000000000002E-4</v>
      </c>
      <c r="J2802" s="139">
        <v>2.47879</v>
      </c>
      <c r="K2802" s="140" t="s">
        <v>627</v>
      </c>
      <c r="L2802" s="139">
        <v>0</v>
      </c>
    </row>
    <row r="2803" spans="1:12" ht="13.5" hidden="1" customHeight="1">
      <c r="A2803" s="140" t="s">
        <v>626</v>
      </c>
      <c r="B2803" s="139">
        <v>0.5</v>
      </c>
      <c r="C2803" s="140" t="s">
        <v>18</v>
      </c>
      <c r="D2803" s="140" t="s">
        <v>19</v>
      </c>
      <c r="E2803" s="139">
        <v>4.5999999999999999E-2</v>
      </c>
      <c r="F2803" s="139">
        <v>0.67589999999999995</v>
      </c>
      <c r="G2803" s="139">
        <v>3.8160000000000001E-4</v>
      </c>
      <c r="H2803" s="139">
        <v>-9.7890000000000005E-2</v>
      </c>
      <c r="I2803" s="139">
        <v>2.9999999999999997E-4</v>
      </c>
      <c r="J2803" s="139">
        <v>2.1779099999999998</v>
      </c>
      <c r="K2803" s="140" t="s">
        <v>627</v>
      </c>
      <c r="L2803" s="139">
        <v>0.5</v>
      </c>
    </row>
    <row r="2804" spans="1:12" ht="13.5" hidden="1" customHeight="1">
      <c r="A2804" s="140" t="s">
        <v>626</v>
      </c>
      <c r="B2804" s="139">
        <v>1</v>
      </c>
      <c r="C2804" s="140" t="s">
        <v>18</v>
      </c>
      <c r="D2804" s="140" t="s">
        <v>19</v>
      </c>
      <c r="E2804" s="139">
        <v>4.5999999999999999E-2</v>
      </c>
      <c r="F2804" s="139">
        <v>0.67589999999999995</v>
      </c>
      <c r="G2804" s="139">
        <v>3.8160000000000001E-4</v>
      </c>
      <c r="H2804" s="139">
        <v>-9.7890000000000005E-2</v>
      </c>
      <c r="I2804" s="139">
        <v>3.4000000000000002E-4</v>
      </c>
      <c r="J2804" s="139">
        <v>1.87704</v>
      </c>
      <c r="K2804" s="140" t="s">
        <v>627</v>
      </c>
      <c r="L2804" s="139">
        <v>1</v>
      </c>
    </row>
    <row r="2805" spans="1:12" ht="13.5" hidden="1" customHeight="1">
      <c r="A2805" s="140" t="s">
        <v>626</v>
      </c>
      <c r="B2805" s="139">
        <v>1.5</v>
      </c>
      <c r="C2805" s="140" t="s">
        <v>18</v>
      </c>
      <c r="D2805" s="140" t="s">
        <v>19</v>
      </c>
      <c r="E2805" s="139">
        <v>4.5999999999999999E-2</v>
      </c>
      <c r="F2805" s="139">
        <v>0.67589999999999995</v>
      </c>
      <c r="G2805" s="139">
        <v>3.8160000000000001E-4</v>
      </c>
      <c r="H2805" s="139">
        <v>-9.7890000000000005E-2</v>
      </c>
      <c r="I2805" s="139">
        <v>4.2000000000000002E-4</v>
      </c>
      <c r="J2805" s="139">
        <v>1.5761700000000001</v>
      </c>
      <c r="K2805" s="140" t="s">
        <v>627</v>
      </c>
      <c r="L2805" s="139">
        <v>1.5</v>
      </c>
    </row>
    <row r="2806" spans="1:12" ht="13.5" hidden="1" customHeight="1">
      <c r="A2806" s="140" t="s">
        <v>626</v>
      </c>
      <c r="B2806" s="139">
        <v>2</v>
      </c>
      <c r="C2806" s="140" t="s">
        <v>18</v>
      </c>
      <c r="D2806" s="140" t="s">
        <v>19</v>
      </c>
      <c r="E2806" s="139">
        <v>4.5999999999999999E-2</v>
      </c>
      <c r="F2806" s="139">
        <v>0.67589999999999995</v>
      </c>
      <c r="G2806" s="139">
        <v>3.8160000000000001E-4</v>
      </c>
      <c r="H2806" s="139">
        <v>-9.7890000000000005E-2</v>
      </c>
      <c r="I2806" s="139">
        <v>7.1000000000000002E-4</v>
      </c>
      <c r="J2806" s="139">
        <v>1.3476999999999999</v>
      </c>
      <c r="K2806" s="140" t="s">
        <v>627</v>
      </c>
      <c r="L2806" s="139">
        <v>2</v>
      </c>
    </row>
    <row r="2807" spans="1:12" ht="13.5" hidden="1" customHeight="1">
      <c r="A2807" s="140" t="s">
        <v>626</v>
      </c>
      <c r="B2807" s="139">
        <v>0</v>
      </c>
      <c r="C2807" s="140" t="s">
        <v>18</v>
      </c>
      <c r="D2807" s="140" t="s">
        <v>19</v>
      </c>
      <c r="E2807" s="139">
        <v>-7.8200000000000006E-2</v>
      </c>
      <c r="F2807" s="139">
        <v>5.3100000000000001E-2</v>
      </c>
      <c r="G2807" s="139">
        <v>-6.2239999999999995E-4</v>
      </c>
      <c r="H2807" s="139">
        <v>-0.17846000000000001</v>
      </c>
      <c r="I2807" s="139">
        <v>-7.2999999999999996E-4</v>
      </c>
      <c r="J2807" s="139">
        <v>0.70938000000000001</v>
      </c>
      <c r="K2807" s="140" t="s">
        <v>627</v>
      </c>
      <c r="L2807" s="139">
        <v>0</v>
      </c>
    </row>
    <row r="2808" spans="1:12" ht="13.5" hidden="1" customHeight="1">
      <c r="A2808" s="140" t="s">
        <v>626</v>
      </c>
      <c r="B2808" s="139">
        <v>0.5</v>
      </c>
      <c r="C2808" s="140" t="s">
        <v>18</v>
      </c>
      <c r="D2808" s="140" t="s">
        <v>19</v>
      </c>
      <c r="E2808" s="139">
        <v>-7.8200000000000006E-2</v>
      </c>
      <c r="F2808" s="139">
        <v>5.3100000000000001E-2</v>
      </c>
      <c r="G2808" s="139">
        <v>-6.2239999999999995E-4</v>
      </c>
      <c r="H2808" s="139">
        <v>-0.17846000000000001</v>
      </c>
      <c r="I2808" s="139">
        <v>-6.3000000000000003E-4</v>
      </c>
      <c r="J2808" s="139">
        <v>0.68281999999999998</v>
      </c>
      <c r="K2808" s="140" t="s">
        <v>627</v>
      </c>
      <c r="L2808" s="139">
        <v>0.5</v>
      </c>
    </row>
    <row r="2809" spans="1:12" ht="13.5" hidden="1" customHeight="1">
      <c r="A2809" s="140" t="s">
        <v>626</v>
      </c>
      <c r="B2809" s="139">
        <v>1</v>
      </c>
      <c r="C2809" s="140" t="s">
        <v>18</v>
      </c>
      <c r="D2809" s="140" t="s">
        <v>19</v>
      </c>
      <c r="E2809" s="139">
        <v>-7.8200000000000006E-2</v>
      </c>
      <c r="F2809" s="139">
        <v>5.3100000000000001E-2</v>
      </c>
      <c r="G2809" s="139">
        <v>-6.2239999999999995E-4</v>
      </c>
      <c r="H2809" s="139">
        <v>-0.17846000000000001</v>
      </c>
      <c r="I2809" s="139">
        <v>-5.1999999999999995E-4</v>
      </c>
      <c r="J2809" s="139">
        <v>0.62824000000000002</v>
      </c>
      <c r="K2809" s="140" t="s">
        <v>627</v>
      </c>
      <c r="L2809" s="139">
        <v>1</v>
      </c>
    </row>
    <row r="2810" spans="1:12" ht="13.5" hidden="1" customHeight="1">
      <c r="A2810" s="140" t="s">
        <v>626</v>
      </c>
      <c r="B2810" s="139">
        <v>1.5</v>
      </c>
      <c r="C2810" s="140" t="s">
        <v>18</v>
      </c>
      <c r="D2810" s="140" t="s">
        <v>19</v>
      </c>
      <c r="E2810" s="139">
        <v>-7.8200000000000006E-2</v>
      </c>
      <c r="F2810" s="139">
        <v>5.3100000000000001E-2</v>
      </c>
      <c r="G2810" s="139">
        <v>-6.2239999999999995E-4</v>
      </c>
      <c r="H2810" s="139">
        <v>-0.17846000000000001</v>
      </c>
      <c r="I2810" s="139">
        <v>-4.2000000000000002E-4</v>
      </c>
      <c r="J2810" s="139">
        <v>0.45843</v>
      </c>
      <c r="K2810" s="140" t="s">
        <v>627</v>
      </c>
      <c r="L2810" s="139">
        <v>1.5</v>
      </c>
    </row>
    <row r="2811" spans="1:12" ht="13.5" hidden="1" customHeight="1">
      <c r="A2811" s="140" t="s">
        <v>626</v>
      </c>
      <c r="B2811" s="139">
        <v>2</v>
      </c>
      <c r="C2811" s="140" t="s">
        <v>18</v>
      </c>
      <c r="D2811" s="140" t="s">
        <v>19</v>
      </c>
      <c r="E2811" s="139">
        <v>-7.8200000000000006E-2</v>
      </c>
      <c r="F2811" s="139">
        <v>5.3100000000000001E-2</v>
      </c>
      <c r="G2811" s="139">
        <v>-6.2239999999999995E-4</v>
      </c>
      <c r="H2811" s="139">
        <v>-0.17846000000000001</v>
      </c>
      <c r="I2811" s="139">
        <v>-5.6999999999999998E-4</v>
      </c>
      <c r="J2811" s="139">
        <v>0.28861999999999999</v>
      </c>
      <c r="K2811" s="140" t="s">
        <v>627</v>
      </c>
      <c r="L2811" s="139">
        <v>2</v>
      </c>
    </row>
    <row r="2812" spans="1:12" ht="13.5" hidden="1" customHeight="1">
      <c r="A2812" s="140" t="s">
        <v>628</v>
      </c>
      <c r="B2812" s="139">
        <v>0</v>
      </c>
      <c r="C2812" s="140" t="s">
        <v>18</v>
      </c>
      <c r="D2812" s="140" t="s">
        <v>19</v>
      </c>
      <c r="E2812" s="139">
        <v>8.8000000000000005E-3</v>
      </c>
      <c r="F2812" s="139">
        <v>2.5399999999999999E-2</v>
      </c>
      <c r="G2812" s="139">
        <v>6.7949999999999998E-5</v>
      </c>
      <c r="H2812" s="139">
        <v>4.8399999999999997E-3</v>
      </c>
      <c r="I2812" s="139">
        <v>2.5000000000000001E-4</v>
      </c>
      <c r="J2812" s="139">
        <v>-8.0229999999999996E-2</v>
      </c>
      <c r="K2812" s="140" t="s">
        <v>629</v>
      </c>
      <c r="L2812" s="139">
        <v>0</v>
      </c>
    </row>
    <row r="2813" spans="1:12" ht="13.5" hidden="1" customHeight="1">
      <c r="A2813" s="140" t="s">
        <v>628</v>
      </c>
      <c r="B2813" s="139">
        <v>0.5</v>
      </c>
      <c r="C2813" s="140" t="s">
        <v>18</v>
      </c>
      <c r="D2813" s="140" t="s">
        <v>19</v>
      </c>
      <c r="E2813" s="139">
        <v>8.8000000000000005E-3</v>
      </c>
      <c r="F2813" s="139">
        <v>2.5399999999999999E-2</v>
      </c>
      <c r="G2813" s="139">
        <v>6.7949999999999998E-5</v>
      </c>
      <c r="H2813" s="139">
        <v>4.8399999999999997E-3</v>
      </c>
      <c r="I2813" s="139">
        <v>2.5000000000000001E-4</v>
      </c>
      <c r="J2813" s="139">
        <v>-9.2939999999999995E-2</v>
      </c>
      <c r="K2813" s="140" t="s">
        <v>629</v>
      </c>
      <c r="L2813" s="139">
        <v>0.5</v>
      </c>
    </row>
    <row r="2814" spans="1:12" ht="13.5" hidden="1" customHeight="1">
      <c r="A2814" s="140" t="s">
        <v>628</v>
      </c>
      <c r="B2814" s="139">
        <v>1</v>
      </c>
      <c r="C2814" s="140" t="s">
        <v>18</v>
      </c>
      <c r="D2814" s="140" t="s">
        <v>19</v>
      </c>
      <c r="E2814" s="139">
        <v>8.8000000000000005E-3</v>
      </c>
      <c r="F2814" s="139">
        <v>2.5399999999999999E-2</v>
      </c>
      <c r="G2814" s="139">
        <v>6.7949999999999998E-5</v>
      </c>
      <c r="H2814" s="139">
        <v>4.8399999999999997E-3</v>
      </c>
      <c r="I2814" s="139">
        <v>2.5000000000000001E-4</v>
      </c>
      <c r="J2814" s="139">
        <v>-0.10564999999999999</v>
      </c>
      <c r="K2814" s="140" t="s">
        <v>629</v>
      </c>
      <c r="L2814" s="139">
        <v>1</v>
      </c>
    </row>
    <row r="2815" spans="1:12" ht="13.5" hidden="1" customHeight="1">
      <c r="A2815" s="140" t="s">
        <v>628</v>
      </c>
      <c r="B2815" s="139">
        <v>1.5</v>
      </c>
      <c r="C2815" s="140" t="s">
        <v>18</v>
      </c>
      <c r="D2815" s="140" t="s">
        <v>19</v>
      </c>
      <c r="E2815" s="139">
        <v>8.8000000000000005E-3</v>
      </c>
      <c r="F2815" s="139">
        <v>2.5399999999999999E-2</v>
      </c>
      <c r="G2815" s="139">
        <v>6.7949999999999998E-5</v>
      </c>
      <c r="H2815" s="139">
        <v>4.8399999999999997E-3</v>
      </c>
      <c r="I2815" s="139">
        <v>2.5000000000000001E-4</v>
      </c>
      <c r="J2815" s="139">
        <v>-0.11837</v>
      </c>
      <c r="K2815" s="140" t="s">
        <v>629</v>
      </c>
      <c r="L2815" s="139">
        <v>1.5</v>
      </c>
    </row>
    <row r="2816" spans="1:12" ht="13.5" hidden="1" customHeight="1">
      <c r="A2816" s="140" t="s">
        <v>628</v>
      </c>
      <c r="B2816" s="139">
        <v>2</v>
      </c>
      <c r="C2816" s="140" t="s">
        <v>18</v>
      </c>
      <c r="D2816" s="140" t="s">
        <v>19</v>
      </c>
      <c r="E2816" s="139">
        <v>8.8000000000000005E-3</v>
      </c>
      <c r="F2816" s="139">
        <v>2.5399999999999999E-2</v>
      </c>
      <c r="G2816" s="139">
        <v>6.7949999999999998E-5</v>
      </c>
      <c r="H2816" s="139">
        <v>4.8399999999999997E-3</v>
      </c>
      <c r="I2816" s="139">
        <v>2.5000000000000001E-4</v>
      </c>
      <c r="J2816" s="139">
        <v>-0.12520000000000001</v>
      </c>
      <c r="K2816" s="140" t="s">
        <v>629</v>
      </c>
      <c r="L2816" s="139">
        <v>2</v>
      </c>
    </row>
    <row r="2817" spans="1:12" ht="13.5" hidden="1" customHeight="1">
      <c r="A2817" s="140" t="s">
        <v>628</v>
      </c>
      <c r="B2817" s="139">
        <v>2.5</v>
      </c>
      <c r="C2817" s="140" t="s">
        <v>18</v>
      </c>
      <c r="D2817" s="140" t="s">
        <v>19</v>
      </c>
      <c r="E2817" s="139">
        <v>8.8000000000000005E-3</v>
      </c>
      <c r="F2817" s="139">
        <v>2.5399999999999999E-2</v>
      </c>
      <c r="G2817" s="139">
        <v>6.7949999999999998E-5</v>
      </c>
      <c r="H2817" s="139">
        <v>4.8399999999999997E-3</v>
      </c>
      <c r="I2817" s="139">
        <v>2.5000000000000001E-4</v>
      </c>
      <c r="J2817" s="139">
        <v>-0.11834</v>
      </c>
      <c r="K2817" s="140" t="s">
        <v>629</v>
      </c>
      <c r="L2817" s="139">
        <v>2.5</v>
      </c>
    </row>
    <row r="2818" spans="1:12" ht="13.5" hidden="1" customHeight="1">
      <c r="A2818" s="140" t="s">
        <v>628</v>
      </c>
      <c r="B2818" s="139">
        <v>3</v>
      </c>
      <c r="C2818" s="140" t="s">
        <v>18</v>
      </c>
      <c r="D2818" s="140" t="s">
        <v>19</v>
      </c>
      <c r="E2818" s="139">
        <v>8.8000000000000005E-3</v>
      </c>
      <c r="F2818" s="139">
        <v>2.5399999999999999E-2</v>
      </c>
      <c r="G2818" s="139">
        <v>6.7949999999999998E-5</v>
      </c>
      <c r="H2818" s="139">
        <v>4.8399999999999997E-3</v>
      </c>
      <c r="I2818" s="139">
        <v>2.4000000000000001E-4</v>
      </c>
      <c r="J2818" s="139">
        <v>-0.1056</v>
      </c>
      <c r="K2818" s="140" t="s">
        <v>629</v>
      </c>
      <c r="L2818" s="139">
        <v>3</v>
      </c>
    </row>
    <row r="2819" spans="1:12" ht="13.5" hidden="1" customHeight="1">
      <c r="A2819" s="140" t="s">
        <v>628</v>
      </c>
      <c r="B2819" s="139">
        <v>3.5</v>
      </c>
      <c r="C2819" s="140" t="s">
        <v>18</v>
      </c>
      <c r="D2819" s="140" t="s">
        <v>19</v>
      </c>
      <c r="E2819" s="139">
        <v>8.8000000000000005E-3</v>
      </c>
      <c r="F2819" s="139">
        <v>2.5399999999999999E-2</v>
      </c>
      <c r="G2819" s="139">
        <v>6.7949999999999998E-5</v>
      </c>
      <c r="H2819" s="139">
        <v>4.8399999999999997E-3</v>
      </c>
      <c r="I2819" s="139">
        <v>2.4000000000000001E-4</v>
      </c>
      <c r="J2819" s="139">
        <v>-9.2859999999999998E-2</v>
      </c>
      <c r="K2819" s="140" t="s">
        <v>629</v>
      </c>
      <c r="L2819" s="139">
        <v>3.5</v>
      </c>
    </row>
    <row r="2820" spans="1:12" ht="13.5" hidden="1" customHeight="1">
      <c r="A2820" s="140" t="s">
        <v>628</v>
      </c>
      <c r="B2820" s="139">
        <v>4</v>
      </c>
      <c r="C2820" s="140" t="s">
        <v>18</v>
      </c>
      <c r="D2820" s="140" t="s">
        <v>19</v>
      </c>
      <c r="E2820" s="139">
        <v>8.8000000000000005E-3</v>
      </c>
      <c r="F2820" s="139">
        <v>2.5399999999999999E-2</v>
      </c>
      <c r="G2820" s="139">
        <v>6.7949999999999998E-5</v>
      </c>
      <c r="H2820" s="139">
        <v>4.8399999999999997E-3</v>
      </c>
      <c r="I2820" s="139">
        <v>2.4000000000000001E-4</v>
      </c>
      <c r="J2820" s="139">
        <v>-8.0110000000000001E-2</v>
      </c>
      <c r="K2820" s="140" t="s">
        <v>629</v>
      </c>
      <c r="L2820" s="139">
        <v>4</v>
      </c>
    </row>
    <row r="2821" spans="1:12" ht="13.5" hidden="1" customHeight="1">
      <c r="A2821" s="140" t="s">
        <v>628</v>
      </c>
      <c r="B2821" s="139">
        <v>0</v>
      </c>
      <c r="C2821" s="140" t="s">
        <v>18</v>
      </c>
      <c r="D2821" s="140" t="s">
        <v>19</v>
      </c>
      <c r="E2821" s="139">
        <v>-8.2000000000000007E-3</v>
      </c>
      <c r="F2821" s="139">
        <v>-2.5499999999999998E-2</v>
      </c>
      <c r="G2821" s="139">
        <v>-6.7639999999999996E-5</v>
      </c>
      <c r="H2821" s="139">
        <v>-4.5300000000000002E-3</v>
      </c>
      <c r="I2821" s="139">
        <v>-1.8000000000000001E-4</v>
      </c>
      <c r="J2821" s="139">
        <v>-0.26428000000000001</v>
      </c>
      <c r="K2821" s="140" t="s">
        <v>629</v>
      </c>
      <c r="L2821" s="139">
        <v>0</v>
      </c>
    </row>
    <row r="2822" spans="1:12" ht="13.5" hidden="1" customHeight="1">
      <c r="A2822" s="140" t="s">
        <v>628</v>
      </c>
      <c r="B2822" s="139">
        <v>0.5</v>
      </c>
      <c r="C2822" s="140" t="s">
        <v>18</v>
      </c>
      <c r="D2822" s="140" t="s">
        <v>19</v>
      </c>
      <c r="E2822" s="139">
        <v>-8.2000000000000007E-3</v>
      </c>
      <c r="F2822" s="139">
        <v>-2.5499999999999998E-2</v>
      </c>
      <c r="G2822" s="139">
        <v>-6.7639999999999996E-5</v>
      </c>
      <c r="H2822" s="139">
        <v>-4.5300000000000002E-3</v>
      </c>
      <c r="I2822" s="139">
        <v>-1.7000000000000001E-4</v>
      </c>
      <c r="J2822" s="139">
        <v>-0.25280999999999998</v>
      </c>
      <c r="K2822" s="140" t="s">
        <v>629</v>
      </c>
      <c r="L2822" s="139">
        <v>0.5</v>
      </c>
    </row>
    <row r="2823" spans="1:12" ht="13.5" hidden="1" customHeight="1">
      <c r="A2823" s="140" t="s">
        <v>628</v>
      </c>
      <c r="B2823" s="139">
        <v>1</v>
      </c>
      <c r="C2823" s="140" t="s">
        <v>18</v>
      </c>
      <c r="D2823" s="140" t="s">
        <v>19</v>
      </c>
      <c r="E2823" s="139">
        <v>-8.2000000000000007E-3</v>
      </c>
      <c r="F2823" s="139">
        <v>-2.5499999999999998E-2</v>
      </c>
      <c r="G2823" s="139">
        <v>-6.7639999999999996E-5</v>
      </c>
      <c r="H2823" s="139">
        <v>-4.5300000000000002E-3</v>
      </c>
      <c r="I2823" s="139">
        <v>-1.7000000000000001E-4</v>
      </c>
      <c r="J2823" s="139">
        <v>-0.24134</v>
      </c>
      <c r="K2823" s="140" t="s">
        <v>629</v>
      </c>
      <c r="L2823" s="139">
        <v>1</v>
      </c>
    </row>
    <row r="2824" spans="1:12" ht="13.5" hidden="1" customHeight="1">
      <c r="A2824" s="140" t="s">
        <v>628</v>
      </c>
      <c r="B2824" s="139">
        <v>1.5</v>
      </c>
      <c r="C2824" s="140" t="s">
        <v>18</v>
      </c>
      <c r="D2824" s="140" t="s">
        <v>19</v>
      </c>
      <c r="E2824" s="139">
        <v>-8.2000000000000007E-3</v>
      </c>
      <c r="F2824" s="139">
        <v>-2.5499999999999998E-2</v>
      </c>
      <c r="G2824" s="139">
        <v>-6.7639999999999996E-5</v>
      </c>
      <c r="H2824" s="139">
        <v>-4.5300000000000002E-3</v>
      </c>
      <c r="I2824" s="139">
        <v>-1.7000000000000001E-4</v>
      </c>
      <c r="J2824" s="139">
        <v>-0.22986999999999999</v>
      </c>
      <c r="K2824" s="140" t="s">
        <v>629</v>
      </c>
      <c r="L2824" s="139">
        <v>1.5</v>
      </c>
    </row>
    <row r="2825" spans="1:12" ht="13.5" hidden="1" customHeight="1">
      <c r="A2825" s="140" t="s">
        <v>628</v>
      </c>
      <c r="B2825" s="139">
        <v>2</v>
      </c>
      <c r="C2825" s="140" t="s">
        <v>18</v>
      </c>
      <c r="D2825" s="140" t="s">
        <v>19</v>
      </c>
      <c r="E2825" s="139">
        <v>-8.2000000000000007E-3</v>
      </c>
      <c r="F2825" s="139">
        <v>-2.5499999999999998E-2</v>
      </c>
      <c r="G2825" s="139">
        <v>-6.7639999999999996E-5</v>
      </c>
      <c r="H2825" s="139">
        <v>-4.5300000000000002E-3</v>
      </c>
      <c r="I2825" s="139">
        <v>-1.7000000000000001E-4</v>
      </c>
      <c r="J2825" s="139">
        <v>-0.2281</v>
      </c>
      <c r="K2825" s="140" t="s">
        <v>629</v>
      </c>
      <c r="L2825" s="139">
        <v>2</v>
      </c>
    </row>
    <row r="2826" spans="1:12" ht="13.5" hidden="1" customHeight="1">
      <c r="A2826" s="140" t="s">
        <v>628</v>
      </c>
      <c r="B2826" s="139">
        <v>2.5</v>
      </c>
      <c r="C2826" s="140" t="s">
        <v>18</v>
      </c>
      <c r="D2826" s="140" t="s">
        <v>19</v>
      </c>
      <c r="E2826" s="139">
        <v>-8.2000000000000007E-3</v>
      </c>
      <c r="F2826" s="139">
        <v>-2.5499999999999998E-2</v>
      </c>
      <c r="G2826" s="139">
        <v>-6.7639999999999996E-5</v>
      </c>
      <c r="H2826" s="139">
        <v>-4.5300000000000002E-3</v>
      </c>
      <c r="I2826" s="139">
        <v>-1.7000000000000001E-4</v>
      </c>
      <c r="J2826" s="139">
        <v>-0.22983999999999999</v>
      </c>
      <c r="K2826" s="140" t="s">
        <v>629</v>
      </c>
      <c r="L2826" s="139">
        <v>2.5</v>
      </c>
    </row>
    <row r="2827" spans="1:12" ht="13.5" hidden="1" customHeight="1">
      <c r="A2827" s="140" t="s">
        <v>628</v>
      </c>
      <c r="B2827" s="139">
        <v>3</v>
      </c>
      <c r="C2827" s="140" t="s">
        <v>18</v>
      </c>
      <c r="D2827" s="140" t="s">
        <v>19</v>
      </c>
      <c r="E2827" s="139">
        <v>-8.2000000000000007E-3</v>
      </c>
      <c r="F2827" s="139">
        <v>-2.5499999999999998E-2</v>
      </c>
      <c r="G2827" s="139">
        <v>-6.7639999999999996E-5</v>
      </c>
      <c r="H2827" s="139">
        <v>-4.5300000000000002E-3</v>
      </c>
      <c r="I2827" s="139">
        <v>-1.8000000000000001E-4</v>
      </c>
      <c r="J2827" s="139">
        <v>-0.24127000000000001</v>
      </c>
      <c r="K2827" s="140" t="s">
        <v>629</v>
      </c>
      <c r="L2827" s="139">
        <v>3</v>
      </c>
    </row>
    <row r="2828" spans="1:12" ht="13.5" hidden="1" customHeight="1">
      <c r="A2828" s="140" t="s">
        <v>628</v>
      </c>
      <c r="B2828" s="139">
        <v>3.5</v>
      </c>
      <c r="C2828" s="140" t="s">
        <v>18</v>
      </c>
      <c r="D2828" s="140" t="s">
        <v>19</v>
      </c>
      <c r="E2828" s="139">
        <v>-8.2000000000000007E-3</v>
      </c>
      <c r="F2828" s="139">
        <v>-2.5499999999999998E-2</v>
      </c>
      <c r="G2828" s="139">
        <v>-6.7639999999999996E-5</v>
      </c>
      <c r="H2828" s="139">
        <v>-4.5300000000000002E-3</v>
      </c>
      <c r="I2828" s="139">
        <v>-1.8000000000000001E-4</v>
      </c>
      <c r="J2828" s="139">
        <v>-0.25270999999999999</v>
      </c>
      <c r="K2828" s="140" t="s">
        <v>629</v>
      </c>
      <c r="L2828" s="139">
        <v>3.5</v>
      </c>
    </row>
    <row r="2829" spans="1:12" ht="13.5" hidden="1" customHeight="1">
      <c r="A2829" s="140" t="s">
        <v>628</v>
      </c>
      <c r="B2829" s="139">
        <v>4</v>
      </c>
      <c r="C2829" s="140" t="s">
        <v>18</v>
      </c>
      <c r="D2829" s="140" t="s">
        <v>19</v>
      </c>
      <c r="E2829" s="139">
        <v>-8.2000000000000007E-3</v>
      </c>
      <c r="F2829" s="139">
        <v>-2.5499999999999998E-2</v>
      </c>
      <c r="G2829" s="139">
        <v>-6.7639999999999996E-5</v>
      </c>
      <c r="H2829" s="139">
        <v>-4.5300000000000002E-3</v>
      </c>
      <c r="I2829" s="139">
        <v>-1.8000000000000001E-4</v>
      </c>
      <c r="J2829" s="139">
        <v>-0.26415</v>
      </c>
      <c r="K2829" s="140" t="s">
        <v>629</v>
      </c>
      <c r="L2829" s="139">
        <v>4</v>
      </c>
    </row>
    <row r="2830" spans="1:12" ht="13.5" hidden="1" customHeight="1">
      <c r="A2830" s="140" t="s">
        <v>630</v>
      </c>
      <c r="B2830" s="139">
        <v>0</v>
      </c>
      <c r="C2830" s="140" t="s">
        <v>18</v>
      </c>
      <c r="D2830" s="140" t="s">
        <v>19</v>
      </c>
      <c r="E2830" s="139">
        <v>4.6100000000000002E-2</v>
      </c>
      <c r="F2830" s="139">
        <v>-4.9500000000000002E-2</v>
      </c>
      <c r="G2830" s="139">
        <v>6.1870000000000002E-4</v>
      </c>
      <c r="H2830" s="139">
        <v>0.17827000000000001</v>
      </c>
      <c r="I2830" s="139">
        <v>7.2000000000000005E-4</v>
      </c>
      <c r="J2830" s="139">
        <v>1.3461399999999999</v>
      </c>
      <c r="K2830" s="140" t="s">
        <v>631</v>
      </c>
      <c r="L2830" s="139">
        <v>0</v>
      </c>
    </row>
    <row r="2831" spans="1:12" ht="13.5" hidden="1" customHeight="1">
      <c r="A2831" s="140" t="s">
        <v>630</v>
      </c>
      <c r="B2831" s="139">
        <v>0.5</v>
      </c>
      <c r="C2831" s="140" t="s">
        <v>18</v>
      </c>
      <c r="D2831" s="140" t="s">
        <v>19</v>
      </c>
      <c r="E2831" s="139">
        <v>4.6100000000000002E-2</v>
      </c>
      <c r="F2831" s="139">
        <v>-4.9500000000000002E-2</v>
      </c>
      <c r="G2831" s="139">
        <v>6.1870000000000002E-4</v>
      </c>
      <c r="H2831" s="139">
        <v>0.17827000000000001</v>
      </c>
      <c r="I2831" s="139">
        <v>4.2999999999999999E-4</v>
      </c>
      <c r="J2831" s="139">
        <v>1.57263</v>
      </c>
      <c r="K2831" s="140" t="s">
        <v>631</v>
      </c>
      <c r="L2831" s="139">
        <v>0.5</v>
      </c>
    </row>
    <row r="2832" spans="1:12" ht="13.5" hidden="1" customHeight="1">
      <c r="A2832" s="140" t="s">
        <v>630</v>
      </c>
      <c r="B2832" s="139">
        <v>1</v>
      </c>
      <c r="C2832" s="140" t="s">
        <v>18</v>
      </c>
      <c r="D2832" s="140" t="s">
        <v>19</v>
      </c>
      <c r="E2832" s="139">
        <v>4.6100000000000002E-2</v>
      </c>
      <c r="F2832" s="139">
        <v>-4.9500000000000002E-2</v>
      </c>
      <c r="G2832" s="139">
        <v>6.1870000000000002E-4</v>
      </c>
      <c r="H2832" s="139">
        <v>0.17827000000000001</v>
      </c>
      <c r="I2832" s="139">
        <v>3.4000000000000002E-4</v>
      </c>
      <c r="J2832" s="139">
        <v>1.8715299999999999</v>
      </c>
      <c r="K2832" s="140" t="s">
        <v>631</v>
      </c>
      <c r="L2832" s="139">
        <v>1</v>
      </c>
    </row>
    <row r="2833" spans="1:12" ht="13.5" hidden="1" customHeight="1">
      <c r="A2833" s="140" t="s">
        <v>630</v>
      </c>
      <c r="B2833" s="139">
        <v>1.5</v>
      </c>
      <c r="C2833" s="140" t="s">
        <v>18</v>
      </c>
      <c r="D2833" s="140" t="s">
        <v>19</v>
      </c>
      <c r="E2833" s="139">
        <v>4.6100000000000002E-2</v>
      </c>
      <c r="F2833" s="139">
        <v>-4.9500000000000002E-2</v>
      </c>
      <c r="G2833" s="139">
        <v>6.1870000000000002E-4</v>
      </c>
      <c r="H2833" s="139">
        <v>0.17827000000000001</v>
      </c>
      <c r="I2833" s="139">
        <v>3.1E-4</v>
      </c>
      <c r="J2833" s="139">
        <v>2.1704300000000001</v>
      </c>
      <c r="K2833" s="140" t="s">
        <v>631</v>
      </c>
      <c r="L2833" s="139">
        <v>1.5</v>
      </c>
    </row>
    <row r="2834" spans="1:12" ht="13.5" hidden="1" customHeight="1">
      <c r="A2834" s="140" t="s">
        <v>630</v>
      </c>
      <c r="B2834" s="139">
        <v>2</v>
      </c>
      <c r="C2834" s="140" t="s">
        <v>18</v>
      </c>
      <c r="D2834" s="140" t="s">
        <v>19</v>
      </c>
      <c r="E2834" s="139">
        <v>4.6100000000000002E-2</v>
      </c>
      <c r="F2834" s="139">
        <v>-4.9500000000000002E-2</v>
      </c>
      <c r="G2834" s="139">
        <v>6.1870000000000002E-4</v>
      </c>
      <c r="H2834" s="139">
        <v>0.17827000000000001</v>
      </c>
      <c r="I2834" s="139">
        <v>3.3E-4</v>
      </c>
      <c r="J2834" s="139">
        <v>2.4693299999999998</v>
      </c>
      <c r="K2834" s="140" t="s">
        <v>631</v>
      </c>
      <c r="L2834" s="139">
        <v>2</v>
      </c>
    </row>
    <row r="2835" spans="1:12" ht="13.5" hidden="1" customHeight="1">
      <c r="A2835" s="140" t="s">
        <v>630</v>
      </c>
      <c r="B2835" s="139">
        <v>0</v>
      </c>
      <c r="C2835" s="140" t="s">
        <v>18</v>
      </c>
      <c r="D2835" s="140" t="s">
        <v>19</v>
      </c>
      <c r="E2835" s="139">
        <v>-7.8100000000000003E-2</v>
      </c>
      <c r="F2835" s="139">
        <v>-0.67200000000000004</v>
      </c>
      <c r="G2835" s="139">
        <v>-3.8259999999999998E-4</v>
      </c>
      <c r="H2835" s="139">
        <v>9.7720000000000001E-2</v>
      </c>
      <c r="I2835" s="139">
        <v>-5.8E-4</v>
      </c>
      <c r="J2835" s="139">
        <v>0.28716000000000003</v>
      </c>
      <c r="K2835" s="140" t="s">
        <v>631</v>
      </c>
      <c r="L2835" s="139">
        <v>0</v>
      </c>
    </row>
    <row r="2836" spans="1:12" ht="13.5" hidden="1" customHeight="1">
      <c r="A2836" s="140" t="s">
        <v>630</v>
      </c>
      <c r="B2836" s="139">
        <v>0.5</v>
      </c>
      <c r="C2836" s="140" t="s">
        <v>18</v>
      </c>
      <c r="D2836" s="140" t="s">
        <v>19</v>
      </c>
      <c r="E2836" s="139">
        <v>-7.8100000000000003E-2</v>
      </c>
      <c r="F2836" s="139">
        <v>-0.67200000000000004</v>
      </c>
      <c r="G2836" s="139">
        <v>-3.8259999999999998E-4</v>
      </c>
      <c r="H2836" s="139">
        <v>9.7720000000000001E-2</v>
      </c>
      <c r="I2836" s="139">
        <v>-4.2000000000000002E-4</v>
      </c>
      <c r="J2836" s="139">
        <v>0.45517000000000002</v>
      </c>
      <c r="K2836" s="140" t="s">
        <v>631</v>
      </c>
      <c r="L2836" s="139">
        <v>0.5</v>
      </c>
    </row>
    <row r="2837" spans="1:12" ht="13.5" hidden="1" customHeight="1">
      <c r="A2837" s="140" t="s">
        <v>630</v>
      </c>
      <c r="B2837" s="139">
        <v>1</v>
      </c>
      <c r="C2837" s="140" t="s">
        <v>18</v>
      </c>
      <c r="D2837" s="140" t="s">
        <v>19</v>
      </c>
      <c r="E2837" s="139">
        <v>-7.8100000000000003E-2</v>
      </c>
      <c r="F2837" s="139">
        <v>-0.67200000000000004</v>
      </c>
      <c r="G2837" s="139">
        <v>-3.8259999999999998E-4</v>
      </c>
      <c r="H2837" s="139">
        <v>9.7720000000000001E-2</v>
      </c>
      <c r="I2837" s="139">
        <v>-5.1999999999999995E-4</v>
      </c>
      <c r="J2837" s="139">
        <v>0.62319000000000002</v>
      </c>
      <c r="K2837" s="140" t="s">
        <v>631</v>
      </c>
      <c r="L2837" s="139">
        <v>1</v>
      </c>
    </row>
    <row r="2838" spans="1:12" ht="13.5" hidden="1" customHeight="1">
      <c r="A2838" s="140" t="s">
        <v>630</v>
      </c>
      <c r="B2838" s="139">
        <v>1.5</v>
      </c>
      <c r="C2838" s="140" t="s">
        <v>18</v>
      </c>
      <c r="D2838" s="140" t="s">
        <v>19</v>
      </c>
      <c r="E2838" s="139">
        <v>-7.8100000000000003E-2</v>
      </c>
      <c r="F2838" s="139">
        <v>-0.67200000000000004</v>
      </c>
      <c r="G2838" s="139">
        <v>-3.8259999999999998E-4</v>
      </c>
      <c r="H2838" s="139">
        <v>9.7720000000000001E-2</v>
      </c>
      <c r="I2838" s="139">
        <v>-6.2E-4</v>
      </c>
      <c r="J2838" s="139">
        <v>0.67586999999999997</v>
      </c>
      <c r="K2838" s="140" t="s">
        <v>631</v>
      </c>
      <c r="L2838" s="139">
        <v>1.5</v>
      </c>
    </row>
    <row r="2839" spans="1:12" ht="13.5" hidden="1" customHeight="1">
      <c r="A2839" s="140" t="s">
        <v>630</v>
      </c>
      <c r="B2839" s="139">
        <v>2</v>
      </c>
      <c r="C2839" s="140" t="s">
        <v>18</v>
      </c>
      <c r="D2839" s="140" t="s">
        <v>19</v>
      </c>
      <c r="E2839" s="139">
        <v>-7.8100000000000003E-2</v>
      </c>
      <c r="F2839" s="139">
        <v>-0.67200000000000004</v>
      </c>
      <c r="G2839" s="139">
        <v>-3.8259999999999998E-4</v>
      </c>
      <c r="H2839" s="139">
        <v>9.7720000000000001E-2</v>
      </c>
      <c r="I2839" s="139">
        <v>-7.2000000000000005E-4</v>
      </c>
      <c r="J2839" s="139">
        <v>0.7006</v>
      </c>
      <c r="K2839" s="140" t="s">
        <v>631</v>
      </c>
      <c r="L2839" s="139">
        <v>2</v>
      </c>
    </row>
    <row r="2840" spans="1:12" ht="13.5" hidden="1" customHeight="1">
      <c r="A2840" s="140" t="s">
        <v>632</v>
      </c>
      <c r="B2840" s="139">
        <v>0</v>
      </c>
      <c r="C2840" s="140" t="s">
        <v>18</v>
      </c>
      <c r="D2840" s="140" t="s">
        <v>19</v>
      </c>
      <c r="E2840" s="139">
        <v>3.1399999999999997E-2</v>
      </c>
      <c r="F2840" s="139">
        <v>8.7800000000000003E-2</v>
      </c>
      <c r="G2840" s="139">
        <v>1.6579999999999999E-4</v>
      </c>
      <c r="H2840" s="139">
        <v>0.1305</v>
      </c>
      <c r="I2840" s="139">
        <v>6.3000000000000003E-4</v>
      </c>
      <c r="J2840" s="139">
        <v>0.13774</v>
      </c>
      <c r="K2840" s="140" t="s">
        <v>633</v>
      </c>
      <c r="L2840" s="139">
        <v>0</v>
      </c>
    </row>
    <row r="2841" spans="1:12" ht="13.5" hidden="1" customHeight="1">
      <c r="A2841" s="140" t="s">
        <v>632</v>
      </c>
      <c r="B2841" s="139">
        <v>0.5</v>
      </c>
      <c r="C2841" s="140" t="s">
        <v>18</v>
      </c>
      <c r="D2841" s="140" t="s">
        <v>19</v>
      </c>
      <c r="E2841" s="139">
        <v>3.1399999999999997E-2</v>
      </c>
      <c r="F2841" s="139">
        <v>8.7800000000000003E-2</v>
      </c>
      <c r="G2841" s="139">
        <v>1.6579999999999999E-4</v>
      </c>
      <c r="H2841" s="139">
        <v>0.1305</v>
      </c>
      <c r="I2841" s="139">
        <v>6.4999999999999997E-4</v>
      </c>
      <c r="J2841" s="139">
        <v>9.3829999999999997E-2</v>
      </c>
      <c r="K2841" s="140" t="s">
        <v>633</v>
      </c>
      <c r="L2841" s="139">
        <v>0.5</v>
      </c>
    </row>
    <row r="2842" spans="1:12" ht="13.5" hidden="1" customHeight="1">
      <c r="A2842" s="140" t="s">
        <v>632</v>
      </c>
      <c r="B2842" s="139">
        <v>1</v>
      </c>
      <c r="C2842" s="140" t="s">
        <v>18</v>
      </c>
      <c r="D2842" s="140" t="s">
        <v>19</v>
      </c>
      <c r="E2842" s="139">
        <v>3.1399999999999997E-2</v>
      </c>
      <c r="F2842" s="139">
        <v>8.7800000000000003E-2</v>
      </c>
      <c r="G2842" s="139">
        <v>1.6579999999999999E-4</v>
      </c>
      <c r="H2842" s="139">
        <v>0.1305</v>
      </c>
      <c r="I2842" s="139">
        <v>6.7000000000000002E-4</v>
      </c>
      <c r="J2842" s="139">
        <v>4.9919999999999999E-2</v>
      </c>
      <c r="K2842" s="140" t="s">
        <v>633</v>
      </c>
      <c r="L2842" s="139">
        <v>1</v>
      </c>
    </row>
    <row r="2843" spans="1:12" ht="13.5" hidden="1" customHeight="1">
      <c r="A2843" s="140" t="s">
        <v>632</v>
      </c>
      <c r="B2843" s="139">
        <v>1.5</v>
      </c>
      <c r="C2843" s="140" t="s">
        <v>18</v>
      </c>
      <c r="D2843" s="140" t="s">
        <v>19</v>
      </c>
      <c r="E2843" s="139">
        <v>3.1399999999999997E-2</v>
      </c>
      <c r="F2843" s="139">
        <v>8.7800000000000003E-2</v>
      </c>
      <c r="G2843" s="139">
        <v>1.6579999999999999E-4</v>
      </c>
      <c r="H2843" s="139">
        <v>0.1305</v>
      </c>
      <c r="I2843" s="139">
        <v>6.9999999999999999E-4</v>
      </c>
      <c r="J2843" s="139">
        <v>4.0509999999999997E-2</v>
      </c>
      <c r="K2843" s="140" t="s">
        <v>633</v>
      </c>
      <c r="L2843" s="139">
        <v>1.5</v>
      </c>
    </row>
    <row r="2844" spans="1:12" ht="13.5" hidden="1" customHeight="1">
      <c r="A2844" s="140" t="s">
        <v>632</v>
      </c>
      <c r="B2844" s="139">
        <v>2</v>
      </c>
      <c r="C2844" s="140" t="s">
        <v>18</v>
      </c>
      <c r="D2844" s="140" t="s">
        <v>19</v>
      </c>
      <c r="E2844" s="139">
        <v>3.1399999999999997E-2</v>
      </c>
      <c r="F2844" s="139">
        <v>8.7800000000000003E-2</v>
      </c>
      <c r="G2844" s="139">
        <v>1.6579999999999999E-4</v>
      </c>
      <c r="H2844" s="139">
        <v>0.1305</v>
      </c>
      <c r="I2844" s="139">
        <v>7.2000000000000005E-4</v>
      </c>
      <c r="J2844" s="139">
        <v>6.7070000000000005E-2</v>
      </c>
      <c r="K2844" s="140" t="s">
        <v>633</v>
      </c>
      <c r="L2844" s="139">
        <v>2</v>
      </c>
    </row>
    <row r="2845" spans="1:12" ht="13.5" hidden="1" customHeight="1">
      <c r="A2845" s="140" t="s">
        <v>632</v>
      </c>
      <c r="B2845" s="139">
        <v>0</v>
      </c>
      <c r="C2845" s="140" t="s">
        <v>18</v>
      </c>
      <c r="D2845" s="140" t="s">
        <v>19</v>
      </c>
      <c r="E2845" s="139">
        <v>-2.18E-2</v>
      </c>
      <c r="F2845" s="139">
        <v>-8.14E-2</v>
      </c>
      <c r="G2845" s="139">
        <v>-4.3220000000000003E-5</v>
      </c>
      <c r="H2845" s="139">
        <v>-1.516E-2</v>
      </c>
      <c r="I2845" s="139">
        <v>-5.0000000000000001E-4</v>
      </c>
      <c r="J2845" s="139">
        <v>-0.16200999999999999</v>
      </c>
      <c r="K2845" s="140" t="s">
        <v>633</v>
      </c>
      <c r="L2845" s="139">
        <v>0</v>
      </c>
    </row>
    <row r="2846" spans="1:12" ht="13.5" hidden="1" customHeight="1">
      <c r="A2846" s="140" t="s">
        <v>632</v>
      </c>
      <c r="B2846" s="139">
        <v>0.5</v>
      </c>
      <c r="C2846" s="140" t="s">
        <v>18</v>
      </c>
      <c r="D2846" s="140" t="s">
        <v>19</v>
      </c>
      <c r="E2846" s="139">
        <v>-2.18E-2</v>
      </c>
      <c r="F2846" s="139">
        <v>-8.14E-2</v>
      </c>
      <c r="G2846" s="139">
        <v>-4.3220000000000003E-5</v>
      </c>
      <c r="H2846" s="139">
        <v>-1.516E-2</v>
      </c>
      <c r="I2846" s="139">
        <v>-5.8E-4</v>
      </c>
      <c r="J2846" s="139">
        <v>-0.12132</v>
      </c>
      <c r="K2846" s="140" t="s">
        <v>633</v>
      </c>
      <c r="L2846" s="139">
        <v>0.5</v>
      </c>
    </row>
    <row r="2847" spans="1:12" ht="13.5" hidden="1" customHeight="1">
      <c r="A2847" s="140" t="s">
        <v>632</v>
      </c>
      <c r="B2847" s="139">
        <v>1</v>
      </c>
      <c r="C2847" s="140" t="s">
        <v>18</v>
      </c>
      <c r="D2847" s="140" t="s">
        <v>19</v>
      </c>
      <c r="E2847" s="139">
        <v>-2.18E-2</v>
      </c>
      <c r="F2847" s="139">
        <v>-8.14E-2</v>
      </c>
      <c r="G2847" s="139">
        <v>-4.3220000000000003E-5</v>
      </c>
      <c r="H2847" s="139">
        <v>-1.516E-2</v>
      </c>
      <c r="I2847" s="139">
        <v>-6.6E-4</v>
      </c>
      <c r="J2847" s="139">
        <v>-8.2180000000000003E-2</v>
      </c>
      <c r="K2847" s="140" t="s">
        <v>633</v>
      </c>
      <c r="L2847" s="139">
        <v>1</v>
      </c>
    </row>
    <row r="2848" spans="1:12" ht="13.5" hidden="1" customHeight="1">
      <c r="A2848" s="140" t="s">
        <v>632</v>
      </c>
      <c r="B2848" s="139">
        <v>1.5</v>
      </c>
      <c r="C2848" s="140" t="s">
        <v>18</v>
      </c>
      <c r="D2848" s="140" t="s">
        <v>19</v>
      </c>
      <c r="E2848" s="139">
        <v>-2.18E-2</v>
      </c>
      <c r="F2848" s="139">
        <v>-8.14E-2</v>
      </c>
      <c r="G2848" s="139">
        <v>-4.3220000000000003E-5</v>
      </c>
      <c r="H2848" s="139">
        <v>-1.516E-2</v>
      </c>
      <c r="I2848" s="139">
        <v>-7.3999999999999999E-4</v>
      </c>
      <c r="J2848" s="139">
        <v>-7.5579999999999994E-2</v>
      </c>
      <c r="K2848" s="140" t="s">
        <v>633</v>
      </c>
      <c r="L2848" s="139">
        <v>1.5</v>
      </c>
    </row>
    <row r="2849" spans="1:12" ht="13.5" hidden="1" customHeight="1">
      <c r="A2849" s="140" t="s">
        <v>632</v>
      </c>
      <c r="B2849" s="139">
        <v>2</v>
      </c>
      <c r="C2849" s="140" t="s">
        <v>18</v>
      </c>
      <c r="D2849" s="140" t="s">
        <v>19</v>
      </c>
      <c r="E2849" s="139">
        <v>-2.18E-2</v>
      </c>
      <c r="F2849" s="139">
        <v>-8.14E-2</v>
      </c>
      <c r="G2849" s="139">
        <v>-4.3220000000000003E-5</v>
      </c>
      <c r="H2849" s="139">
        <v>-1.516E-2</v>
      </c>
      <c r="I2849" s="139">
        <v>-8.1999999999999998E-4</v>
      </c>
      <c r="J2849" s="139">
        <v>-0.10434</v>
      </c>
      <c r="K2849" s="140" t="s">
        <v>633</v>
      </c>
      <c r="L2849" s="139">
        <v>2</v>
      </c>
    </row>
    <row r="2850" spans="1:12" ht="13.5" hidden="1" customHeight="1">
      <c r="A2850" s="140" t="s">
        <v>634</v>
      </c>
      <c r="B2850" s="139">
        <v>0</v>
      </c>
      <c r="C2850" s="140" t="s">
        <v>18</v>
      </c>
      <c r="D2850" s="140" t="s">
        <v>19</v>
      </c>
      <c r="E2850" s="139">
        <v>3.15E-2</v>
      </c>
      <c r="F2850" s="139">
        <v>9.6299999999999997E-2</v>
      </c>
      <c r="G2850" s="139">
        <v>4.3109999999999999E-5</v>
      </c>
      <c r="H2850" s="139">
        <v>2.4930000000000001E-2</v>
      </c>
      <c r="I2850" s="139">
        <v>7.2000000000000005E-4</v>
      </c>
      <c r="J2850" s="139">
        <v>6.1580000000000003E-2</v>
      </c>
      <c r="K2850" s="140" t="s">
        <v>635</v>
      </c>
      <c r="L2850" s="139">
        <v>0</v>
      </c>
    </row>
    <row r="2851" spans="1:12" ht="13.5" hidden="1" customHeight="1">
      <c r="A2851" s="140" t="s">
        <v>634</v>
      </c>
      <c r="B2851" s="139">
        <v>0.5</v>
      </c>
      <c r="C2851" s="140" t="s">
        <v>18</v>
      </c>
      <c r="D2851" s="140" t="s">
        <v>19</v>
      </c>
      <c r="E2851" s="139">
        <v>3.15E-2</v>
      </c>
      <c r="F2851" s="139">
        <v>9.6299999999999997E-2</v>
      </c>
      <c r="G2851" s="139">
        <v>4.3109999999999999E-5</v>
      </c>
      <c r="H2851" s="139">
        <v>2.4930000000000001E-2</v>
      </c>
      <c r="I2851" s="139">
        <v>6.9999999999999999E-4</v>
      </c>
      <c r="J2851" s="139">
        <v>2.7609999999999999E-2</v>
      </c>
      <c r="K2851" s="140" t="s">
        <v>635</v>
      </c>
      <c r="L2851" s="139">
        <v>0.5</v>
      </c>
    </row>
    <row r="2852" spans="1:12" ht="13.5" hidden="1" customHeight="1">
      <c r="A2852" s="140" t="s">
        <v>634</v>
      </c>
      <c r="B2852" s="139">
        <v>1</v>
      </c>
      <c r="C2852" s="140" t="s">
        <v>18</v>
      </c>
      <c r="D2852" s="140" t="s">
        <v>19</v>
      </c>
      <c r="E2852" s="139">
        <v>3.15E-2</v>
      </c>
      <c r="F2852" s="139">
        <v>9.6299999999999997E-2</v>
      </c>
      <c r="G2852" s="139">
        <v>4.3109999999999999E-5</v>
      </c>
      <c r="H2852" s="139">
        <v>2.4930000000000001E-2</v>
      </c>
      <c r="I2852" s="139">
        <v>6.8000000000000005E-4</v>
      </c>
      <c r="J2852" s="139">
        <v>3.0169999999999999E-2</v>
      </c>
      <c r="K2852" s="140" t="s">
        <v>635</v>
      </c>
      <c r="L2852" s="139">
        <v>1</v>
      </c>
    </row>
    <row r="2853" spans="1:12" ht="13.5" hidden="1" customHeight="1">
      <c r="A2853" s="140" t="s">
        <v>634</v>
      </c>
      <c r="B2853" s="139">
        <v>1.5</v>
      </c>
      <c r="C2853" s="140" t="s">
        <v>18</v>
      </c>
      <c r="D2853" s="140" t="s">
        <v>19</v>
      </c>
      <c r="E2853" s="139">
        <v>3.15E-2</v>
      </c>
      <c r="F2853" s="139">
        <v>9.6299999999999997E-2</v>
      </c>
      <c r="G2853" s="139">
        <v>4.3109999999999999E-5</v>
      </c>
      <c r="H2853" s="139">
        <v>2.4930000000000001E-2</v>
      </c>
      <c r="I2853" s="139">
        <v>6.6E-4</v>
      </c>
      <c r="J2853" s="139">
        <v>6.7159999999999997E-2</v>
      </c>
      <c r="K2853" s="140" t="s">
        <v>635</v>
      </c>
      <c r="L2853" s="139">
        <v>1.5</v>
      </c>
    </row>
    <row r="2854" spans="1:12" ht="13.5" hidden="1" customHeight="1">
      <c r="A2854" s="140" t="s">
        <v>634</v>
      </c>
      <c r="B2854" s="139">
        <v>2</v>
      </c>
      <c r="C2854" s="140" t="s">
        <v>18</v>
      </c>
      <c r="D2854" s="140" t="s">
        <v>19</v>
      </c>
      <c r="E2854" s="139">
        <v>3.15E-2</v>
      </c>
      <c r="F2854" s="139">
        <v>9.6299999999999997E-2</v>
      </c>
      <c r="G2854" s="139">
        <v>4.3109999999999999E-5</v>
      </c>
      <c r="H2854" s="139">
        <v>2.4930000000000001E-2</v>
      </c>
      <c r="I2854" s="139">
        <v>6.4000000000000005E-4</v>
      </c>
      <c r="J2854" s="139">
        <v>0.10415000000000001</v>
      </c>
      <c r="K2854" s="140" t="s">
        <v>635</v>
      </c>
      <c r="L2854" s="139">
        <v>2</v>
      </c>
    </row>
    <row r="2855" spans="1:12" ht="13.5" hidden="1" customHeight="1">
      <c r="A2855" s="140" t="s">
        <v>634</v>
      </c>
      <c r="B2855" s="139">
        <v>0</v>
      </c>
      <c r="C2855" s="140" t="s">
        <v>18</v>
      </c>
      <c r="D2855" s="140" t="s">
        <v>19</v>
      </c>
      <c r="E2855" s="139">
        <v>-2.1700000000000001E-2</v>
      </c>
      <c r="F2855" s="139">
        <v>-7.3999999999999996E-2</v>
      </c>
      <c r="G2855" s="139">
        <v>-1.6780000000000001E-4</v>
      </c>
      <c r="H2855" s="139">
        <v>-0.12230000000000001</v>
      </c>
      <c r="I2855" s="139">
        <v>-8.0999999999999996E-4</v>
      </c>
      <c r="J2855" s="139">
        <v>-0.11017</v>
      </c>
      <c r="K2855" s="140" t="s">
        <v>635</v>
      </c>
      <c r="L2855" s="139">
        <v>0</v>
      </c>
    </row>
    <row r="2856" spans="1:12" ht="13.5" hidden="1" customHeight="1">
      <c r="A2856" s="140" t="s">
        <v>634</v>
      </c>
      <c r="B2856" s="139">
        <v>0.5</v>
      </c>
      <c r="C2856" s="140" t="s">
        <v>18</v>
      </c>
      <c r="D2856" s="140" t="s">
        <v>19</v>
      </c>
      <c r="E2856" s="139">
        <v>-2.1700000000000001E-2</v>
      </c>
      <c r="F2856" s="139">
        <v>-7.3999999999999996E-2</v>
      </c>
      <c r="G2856" s="139">
        <v>-1.6780000000000001E-4</v>
      </c>
      <c r="H2856" s="139">
        <v>-0.12230000000000001</v>
      </c>
      <c r="I2856" s="139">
        <v>-7.3999999999999999E-4</v>
      </c>
      <c r="J2856" s="139">
        <v>-8.838E-2</v>
      </c>
      <c r="K2856" s="140" t="s">
        <v>635</v>
      </c>
      <c r="L2856" s="139">
        <v>0.5</v>
      </c>
    </row>
    <row r="2857" spans="1:12" ht="13.5" hidden="1" customHeight="1">
      <c r="A2857" s="140" t="s">
        <v>634</v>
      </c>
      <c r="B2857" s="139">
        <v>1</v>
      </c>
      <c r="C2857" s="140" t="s">
        <v>18</v>
      </c>
      <c r="D2857" s="140" t="s">
        <v>19</v>
      </c>
      <c r="E2857" s="139">
        <v>-2.1700000000000001E-2</v>
      </c>
      <c r="F2857" s="139">
        <v>-7.3999999999999996E-2</v>
      </c>
      <c r="G2857" s="139">
        <v>-1.6780000000000001E-4</v>
      </c>
      <c r="H2857" s="139">
        <v>-0.12230000000000001</v>
      </c>
      <c r="I2857" s="139">
        <v>-6.6E-4</v>
      </c>
      <c r="J2857" s="139">
        <v>-0.10199999999999999</v>
      </c>
      <c r="K2857" s="140" t="s">
        <v>635</v>
      </c>
      <c r="L2857" s="139">
        <v>1</v>
      </c>
    </row>
    <row r="2858" spans="1:12" ht="13.5" hidden="1" customHeight="1">
      <c r="A2858" s="140" t="s">
        <v>634</v>
      </c>
      <c r="B2858" s="139">
        <v>1.5</v>
      </c>
      <c r="C2858" s="140" t="s">
        <v>18</v>
      </c>
      <c r="D2858" s="140" t="s">
        <v>19</v>
      </c>
      <c r="E2858" s="139">
        <v>-2.1700000000000001E-2</v>
      </c>
      <c r="F2858" s="139">
        <v>-7.3999999999999996E-2</v>
      </c>
      <c r="G2858" s="139">
        <v>-1.6780000000000001E-4</v>
      </c>
      <c r="H2858" s="139">
        <v>-0.12230000000000001</v>
      </c>
      <c r="I2858" s="139">
        <v>-5.8E-4</v>
      </c>
      <c r="J2858" s="139">
        <v>-0.14910000000000001</v>
      </c>
      <c r="K2858" s="140" t="s">
        <v>635</v>
      </c>
      <c r="L2858" s="139">
        <v>1.5</v>
      </c>
    </row>
    <row r="2859" spans="1:12" ht="13.5" hidden="1" customHeight="1">
      <c r="A2859" s="140" t="s">
        <v>634</v>
      </c>
      <c r="B2859" s="139">
        <v>2</v>
      </c>
      <c r="C2859" s="140" t="s">
        <v>18</v>
      </c>
      <c r="D2859" s="140" t="s">
        <v>19</v>
      </c>
      <c r="E2859" s="139">
        <v>-2.1700000000000001E-2</v>
      </c>
      <c r="F2859" s="139">
        <v>-7.3999999999999996E-2</v>
      </c>
      <c r="G2859" s="139">
        <v>-1.6780000000000001E-4</v>
      </c>
      <c r="H2859" s="139">
        <v>-0.12230000000000001</v>
      </c>
      <c r="I2859" s="139">
        <v>-5.0000000000000001E-4</v>
      </c>
      <c r="J2859" s="139">
        <v>-0.19722999999999999</v>
      </c>
      <c r="K2859" s="140" t="s">
        <v>635</v>
      </c>
      <c r="L2859" s="139">
        <v>2</v>
      </c>
    </row>
    <row r="2860" spans="1:12" ht="13.5" hidden="1" customHeight="1">
      <c r="A2860" s="140" t="s">
        <v>636</v>
      </c>
      <c r="B2860" s="139">
        <v>0</v>
      </c>
      <c r="C2860" s="140" t="s">
        <v>18</v>
      </c>
      <c r="D2860" s="140" t="s">
        <v>19</v>
      </c>
      <c r="E2860" s="139">
        <v>4.7199999999999999E-2</v>
      </c>
      <c r="F2860" s="139">
        <v>0.37590000000000001</v>
      </c>
      <c r="G2860" s="139">
        <v>4.4000000000000003E-3</v>
      </c>
      <c r="H2860" s="139">
        <v>8.1049999999999997E-2</v>
      </c>
      <c r="I2860" s="139">
        <v>1.72E-3</v>
      </c>
      <c r="J2860" s="139">
        <v>2.1059999999999999E-2</v>
      </c>
      <c r="K2860" s="140" t="s">
        <v>637</v>
      </c>
      <c r="L2860" s="139">
        <v>0</v>
      </c>
    </row>
    <row r="2861" spans="1:12" ht="13.5" hidden="1" customHeight="1">
      <c r="A2861" s="140" t="s">
        <v>636</v>
      </c>
      <c r="B2861" s="139">
        <v>0.4</v>
      </c>
      <c r="C2861" s="140" t="s">
        <v>18</v>
      </c>
      <c r="D2861" s="140" t="s">
        <v>19</v>
      </c>
      <c r="E2861" s="139">
        <v>4.7199999999999999E-2</v>
      </c>
      <c r="F2861" s="139">
        <v>0.37590000000000001</v>
      </c>
      <c r="G2861" s="139">
        <v>4.4000000000000003E-3</v>
      </c>
      <c r="H2861" s="139">
        <v>8.1049999999999997E-2</v>
      </c>
      <c r="I2861" s="139">
        <v>-3.684E-5</v>
      </c>
      <c r="J2861" s="139">
        <v>-8.8819999999999996E-2</v>
      </c>
      <c r="K2861" s="140" t="s">
        <v>637</v>
      </c>
      <c r="L2861" s="139">
        <v>0.4</v>
      </c>
    </row>
    <row r="2862" spans="1:12" ht="13.5" hidden="1" customHeight="1">
      <c r="A2862" s="140" t="s">
        <v>636</v>
      </c>
      <c r="B2862" s="139">
        <v>0.8</v>
      </c>
      <c r="C2862" s="140" t="s">
        <v>18</v>
      </c>
      <c r="D2862" s="140" t="s">
        <v>19</v>
      </c>
      <c r="E2862" s="139">
        <v>4.7199999999999999E-2</v>
      </c>
      <c r="F2862" s="139">
        <v>0.37590000000000001</v>
      </c>
      <c r="G2862" s="139">
        <v>4.4000000000000003E-3</v>
      </c>
      <c r="H2862" s="139">
        <v>8.1049999999999997E-2</v>
      </c>
      <c r="I2862" s="139">
        <v>2.98E-3</v>
      </c>
      <c r="J2862" s="139">
        <v>-0.18207999999999999</v>
      </c>
      <c r="K2862" s="140" t="s">
        <v>637</v>
      </c>
      <c r="L2862" s="139">
        <v>0.8</v>
      </c>
    </row>
    <row r="2863" spans="1:12" ht="13.5" hidden="1" customHeight="1">
      <c r="A2863" s="140" t="s">
        <v>636</v>
      </c>
      <c r="B2863" s="139">
        <v>1.2</v>
      </c>
      <c r="C2863" s="140" t="s">
        <v>18</v>
      </c>
      <c r="D2863" s="140" t="s">
        <v>19</v>
      </c>
      <c r="E2863" s="139">
        <v>4.7199999999999999E-2</v>
      </c>
      <c r="F2863" s="139">
        <v>0.37590000000000001</v>
      </c>
      <c r="G2863" s="139">
        <v>4.4000000000000003E-3</v>
      </c>
      <c r="H2863" s="139">
        <v>8.1049999999999997E-2</v>
      </c>
      <c r="I2863" s="139">
        <v>6.4599999999999996E-3</v>
      </c>
      <c r="J2863" s="139">
        <v>-0.25278</v>
      </c>
      <c r="K2863" s="140" t="s">
        <v>637</v>
      </c>
      <c r="L2863" s="139">
        <v>1.2</v>
      </c>
    </row>
    <row r="2864" spans="1:12" ht="13.5" hidden="1" customHeight="1">
      <c r="A2864" s="140" t="s">
        <v>636</v>
      </c>
      <c r="B2864" s="139">
        <v>1.2</v>
      </c>
      <c r="C2864" s="140" t="s">
        <v>18</v>
      </c>
      <c r="D2864" s="140" t="s">
        <v>19</v>
      </c>
      <c r="E2864" s="139">
        <v>2.5100000000000001E-2</v>
      </c>
      <c r="F2864" s="139">
        <v>0.55120000000000002</v>
      </c>
      <c r="G2864" s="139">
        <v>2.0999999999999999E-3</v>
      </c>
      <c r="H2864" s="139">
        <v>0.10331</v>
      </c>
      <c r="I2864" s="139">
        <v>-3.5E-4</v>
      </c>
      <c r="J2864" s="139">
        <v>-0.25184000000000001</v>
      </c>
      <c r="K2864" s="140" t="s">
        <v>638</v>
      </c>
      <c r="L2864" s="139">
        <v>0</v>
      </c>
    </row>
    <row r="2865" spans="1:12" ht="13.5" hidden="1" customHeight="1">
      <c r="A2865" s="140" t="s">
        <v>636</v>
      </c>
      <c r="B2865" s="139">
        <v>1.6</v>
      </c>
      <c r="C2865" s="140" t="s">
        <v>18</v>
      </c>
      <c r="D2865" s="140" t="s">
        <v>19</v>
      </c>
      <c r="E2865" s="139">
        <v>2.5100000000000001E-2</v>
      </c>
      <c r="F2865" s="139">
        <v>0.55120000000000002</v>
      </c>
      <c r="G2865" s="139">
        <v>2.0999999999999999E-3</v>
      </c>
      <c r="H2865" s="139">
        <v>0.10331</v>
      </c>
      <c r="I2865" s="139">
        <v>3.8999999999999999E-4</v>
      </c>
      <c r="J2865" s="139">
        <v>-0.32722000000000001</v>
      </c>
      <c r="K2865" s="140" t="s">
        <v>638</v>
      </c>
      <c r="L2865" s="139">
        <v>0.4</v>
      </c>
    </row>
    <row r="2866" spans="1:12" ht="13.5" hidden="1" customHeight="1">
      <c r="A2866" s="140" t="s">
        <v>636</v>
      </c>
      <c r="B2866" s="139">
        <v>2</v>
      </c>
      <c r="C2866" s="140" t="s">
        <v>18</v>
      </c>
      <c r="D2866" s="140" t="s">
        <v>19</v>
      </c>
      <c r="E2866" s="139">
        <v>2.5100000000000001E-2</v>
      </c>
      <c r="F2866" s="139">
        <v>0.55120000000000002</v>
      </c>
      <c r="G2866" s="139">
        <v>2.0999999999999999E-3</v>
      </c>
      <c r="H2866" s="139">
        <v>0.10331</v>
      </c>
      <c r="I2866" s="139">
        <v>1.14E-3</v>
      </c>
      <c r="J2866" s="139">
        <v>-0.32002999999999998</v>
      </c>
      <c r="K2866" s="140" t="s">
        <v>638</v>
      </c>
      <c r="L2866" s="139">
        <v>0.8</v>
      </c>
    </row>
    <row r="2867" spans="1:12" ht="13.5" hidden="1" customHeight="1">
      <c r="A2867" s="140" t="s">
        <v>636</v>
      </c>
      <c r="B2867" s="139">
        <v>0</v>
      </c>
      <c r="C2867" s="140" t="s">
        <v>18</v>
      </c>
      <c r="D2867" s="140" t="s">
        <v>19</v>
      </c>
      <c r="E2867" s="139">
        <v>-1.4800000000000001E-2</v>
      </c>
      <c r="F2867" s="139">
        <v>0.16550000000000001</v>
      </c>
      <c r="G2867" s="139">
        <v>-8.6999999999999994E-3</v>
      </c>
      <c r="H2867" s="139">
        <v>-0.16583999999999999</v>
      </c>
      <c r="I2867" s="139">
        <v>-3.9699999999999996E-3</v>
      </c>
      <c r="J2867" s="139">
        <v>-9.0109999999999996E-2</v>
      </c>
      <c r="K2867" s="140" t="s">
        <v>637</v>
      </c>
      <c r="L2867" s="139">
        <v>0</v>
      </c>
    </row>
    <row r="2868" spans="1:12" ht="13.5" hidden="1" customHeight="1">
      <c r="A2868" s="140" t="s">
        <v>636</v>
      </c>
      <c r="B2868" s="139">
        <v>0.4</v>
      </c>
      <c r="C2868" s="140" t="s">
        <v>18</v>
      </c>
      <c r="D2868" s="140" t="s">
        <v>19</v>
      </c>
      <c r="E2868" s="139">
        <v>-1.4800000000000001E-2</v>
      </c>
      <c r="F2868" s="139">
        <v>0.16550000000000001</v>
      </c>
      <c r="G2868" s="139">
        <v>-8.6999999999999994E-3</v>
      </c>
      <c r="H2868" s="139">
        <v>-0.16583999999999999</v>
      </c>
      <c r="I2868" s="139">
        <v>-5.1999999999999995E-4</v>
      </c>
      <c r="J2868" s="139">
        <v>-0.17784</v>
      </c>
      <c r="K2868" s="140" t="s">
        <v>637</v>
      </c>
      <c r="L2868" s="139">
        <v>0.4</v>
      </c>
    </row>
    <row r="2869" spans="1:12" ht="13.5" hidden="1" customHeight="1">
      <c r="A2869" s="140" t="s">
        <v>636</v>
      </c>
      <c r="B2869" s="139">
        <v>0.8</v>
      </c>
      <c r="C2869" s="140" t="s">
        <v>18</v>
      </c>
      <c r="D2869" s="140" t="s">
        <v>19</v>
      </c>
      <c r="E2869" s="139">
        <v>-1.4800000000000001E-2</v>
      </c>
      <c r="F2869" s="139">
        <v>0.16550000000000001</v>
      </c>
      <c r="G2869" s="139">
        <v>-8.6999999999999994E-3</v>
      </c>
      <c r="H2869" s="139">
        <v>-0.16583999999999999</v>
      </c>
      <c r="I2869" s="139">
        <v>-1.7899999999999999E-3</v>
      </c>
      <c r="J2869" s="139">
        <v>-0.32594000000000001</v>
      </c>
      <c r="K2869" s="140" t="s">
        <v>637</v>
      </c>
      <c r="L2869" s="139">
        <v>0.8</v>
      </c>
    </row>
    <row r="2870" spans="1:12" ht="13.5" hidden="1" customHeight="1">
      <c r="A2870" s="140" t="s">
        <v>636</v>
      </c>
      <c r="B2870" s="139">
        <v>1.2</v>
      </c>
      <c r="C2870" s="140" t="s">
        <v>18</v>
      </c>
      <c r="D2870" s="140" t="s">
        <v>19</v>
      </c>
      <c r="E2870" s="139">
        <v>-1.4800000000000001E-2</v>
      </c>
      <c r="F2870" s="139">
        <v>0.16550000000000001</v>
      </c>
      <c r="G2870" s="139">
        <v>-8.6999999999999994E-3</v>
      </c>
      <c r="H2870" s="139">
        <v>-0.16583999999999999</v>
      </c>
      <c r="I2870" s="139">
        <v>-3.5500000000000002E-3</v>
      </c>
      <c r="J2870" s="139">
        <v>-0.47404000000000002</v>
      </c>
      <c r="K2870" s="140" t="s">
        <v>637</v>
      </c>
      <c r="L2870" s="139">
        <v>1.2</v>
      </c>
    </row>
    <row r="2871" spans="1:12" ht="13.5" hidden="1" customHeight="1">
      <c r="A2871" s="140" t="s">
        <v>636</v>
      </c>
      <c r="B2871" s="139">
        <v>1.2</v>
      </c>
      <c r="C2871" s="140" t="s">
        <v>18</v>
      </c>
      <c r="D2871" s="140" t="s">
        <v>19</v>
      </c>
      <c r="E2871" s="139">
        <v>-1.2E-2</v>
      </c>
      <c r="F2871" s="139">
        <v>-1.8599999999999998E-2</v>
      </c>
      <c r="G2871" s="139">
        <v>-1.9E-3</v>
      </c>
      <c r="H2871" s="139">
        <v>-5.0180000000000002E-2</v>
      </c>
      <c r="I2871" s="139">
        <v>-8.1999999999999998E-4</v>
      </c>
      <c r="J2871" s="139">
        <v>-0.48520000000000002</v>
      </c>
      <c r="K2871" s="140" t="s">
        <v>638</v>
      </c>
      <c r="L2871" s="139">
        <v>0</v>
      </c>
    </row>
    <row r="2872" spans="1:12" ht="13.5" hidden="1" customHeight="1">
      <c r="A2872" s="140" t="s">
        <v>636</v>
      </c>
      <c r="B2872" s="139">
        <v>1.6</v>
      </c>
      <c r="C2872" s="140" t="s">
        <v>18</v>
      </c>
      <c r="D2872" s="140" t="s">
        <v>19</v>
      </c>
      <c r="E2872" s="139">
        <v>-1.2E-2</v>
      </c>
      <c r="F2872" s="139">
        <v>-1.8599999999999998E-2</v>
      </c>
      <c r="G2872" s="139">
        <v>-1.9E-3</v>
      </c>
      <c r="H2872" s="139">
        <v>-5.0180000000000002E-2</v>
      </c>
      <c r="I2872" s="139">
        <v>-1.65E-3</v>
      </c>
      <c r="J2872" s="139">
        <v>-0.58926999999999996</v>
      </c>
      <c r="K2872" s="140" t="s">
        <v>638</v>
      </c>
      <c r="L2872" s="139">
        <v>0.4</v>
      </c>
    </row>
    <row r="2873" spans="1:12" ht="13.5" hidden="1" customHeight="1">
      <c r="A2873" s="140" t="s">
        <v>636</v>
      </c>
      <c r="B2873" s="139">
        <v>2</v>
      </c>
      <c r="C2873" s="140" t="s">
        <v>18</v>
      </c>
      <c r="D2873" s="140" t="s">
        <v>19</v>
      </c>
      <c r="E2873" s="139">
        <v>-1.2E-2</v>
      </c>
      <c r="F2873" s="139">
        <v>-1.8599999999999998E-2</v>
      </c>
      <c r="G2873" s="139">
        <v>-1.9E-3</v>
      </c>
      <c r="H2873" s="139">
        <v>-5.0180000000000002E-2</v>
      </c>
      <c r="I2873" s="139">
        <v>-2.5000000000000001E-3</v>
      </c>
      <c r="J2873" s="139">
        <v>-0.78222000000000003</v>
      </c>
      <c r="K2873" s="140" t="s">
        <v>638</v>
      </c>
      <c r="L2873" s="139">
        <v>0.8</v>
      </c>
    </row>
    <row r="2874" spans="1:12" ht="13.5" hidden="1" customHeight="1">
      <c r="A2874" s="140" t="s">
        <v>639</v>
      </c>
      <c r="B2874" s="139">
        <v>0</v>
      </c>
      <c r="C2874" s="140" t="s">
        <v>18</v>
      </c>
      <c r="D2874" s="140" t="s">
        <v>19</v>
      </c>
      <c r="E2874" s="139">
        <v>2.52E-2</v>
      </c>
      <c r="F2874" s="139">
        <v>2.5700000000000001E-2</v>
      </c>
      <c r="G2874" s="139">
        <v>1.9E-3</v>
      </c>
      <c r="H2874" s="139">
        <v>4.546E-2</v>
      </c>
      <c r="I2874" s="139">
        <v>1.1199999999999999E-3</v>
      </c>
      <c r="J2874" s="139">
        <v>-0.31159999999999999</v>
      </c>
      <c r="K2874" s="140" t="s">
        <v>640</v>
      </c>
      <c r="L2874" s="139">
        <v>0</v>
      </c>
    </row>
    <row r="2875" spans="1:12" ht="13.5" hidden="1" customHeight="1">
      <c r="A2875" s="140" t="s">
        <v>639</v>
      </c>
      <c r="B2875" s="139">
        <v>0.4</v>
      </c>
      <c r="C2875" s="140" t="s">
        <v>18</v>
      </c>
      <c r="D2875" s="140" t="s">
        <v>19</v>
      </c>
      <c r="E2875" s="139">
        <v>2.52E-2</v>
      </c>
      <c r="F2875" s="139">
        <v>2.5700000000000001E-2</v>
      </c>
      <c r="G2875" s="139">
        <v>1.9E-3</v>
      </c>
      <c r="H2875" s="139">
        <v>4.546E-2</v>
      </c>
      <c r="I2875" s="139">
        <v>3.8000000000000002E-4</v>
      </c>
      <c r="J2875" s="139">
        <v>-0.32166</v>
      </c>
      <c r="K2875" s="140" t="s">
        <v>640</v>
      </c>
      <c r="L2875" s="139">
        <v>0.4</v>
      </c>
    </row>
    <row r="2876" spans="1:12" ht="13.5" hidden="1" customHeight="1">
      <c r="A2876" s="140" t="s">
        <v>639</v>
      </c>
      <c r="B2876" s="139">
        <v>0.8</v>
      </c>
      <c r="C2876" s="140" t="s">
        <v>18</v>
      </c>
      <c r="D2876" s="140" t="s">
        <v>19</v>
      </c>
      <c r="E2876" s="139">
        <v>2.52E-2</v>
      </c>
      <c r="F2876" s="139">
        <v>2.5700000000000001E-2</v>
      </c>
      <c r="G2876" s="139">
        <v>1.9E-3</v>
      </c>
      <c r="H2876" s="139">
        <v>4.546E-2</v>
      </c>
      <c r="I2876" s="139">
        <v>-3.5E-4</v>
      </c>
      <c r="J2876" s="139">
        <v>-0.24912000000000001</v>
      </c>
      <c r="K2876" s="140" t="s">
        <v>640</v>
      </c>
      <c r="L2876" s="139">
        <v>0.8</v>
      </c>
    </row>
    <row r="2877" spans="1:12" ht="13.5" hidden="1" customHeight="1">
      <c r="A2877" s="140" t="s">
        <v>639</v>
      </c>
      <c r="B2877" s="139">
        <v>0.8</v>
      </c>
      <c r="C2877" s="140" t="s">
        <v>18</v>
      </c>
      <c r="D2877" s="140" t="s">
        <v>19</v>
      </c>
      <c r="E2877" s="139">
        <v>4.7600000000000003E-2</v>
      </c>
      <c r="F2877" s="139">
        <v>-0.15590000000000001</v>
      </c>
      <c r="G2877" s="139">
        <v>8.6E-3</v>
      </c>
      <c r="H2877" s="139">
        <v>0.15948000000000001</v>
      </c>
      <c r="I2877" s="139">
        <v>6.3499999999999997E-3</v>
      </c>
      <c r="J2877" s="139">
        <v>-0.25044</v>
      </c>
      <c r="K2877" s="140" t="s">
        <v>641</v>
      </c>
      <c r="L2877" s="139">
        <v>0</v>
      </c>
    </row>
    <row r="2878" spans="1:12" ht="13.5" hidden="1" customHeight="1">
      <c r="A2878" s="140" t="s">
        <v>639</v>
      </c>
      <c r="B2878" s="139">
        <v>1.2</v>
      </c>
      <c r="C2878" s="140" t="s">
        <v>18</v>
      </c>
      <c r="D2878" s="140" t="s">
        <v>19</v>
      </c>
      <c r="E2878" s="139">
        <v>4.7600000000000003E-2</v>
      </c>
      <c r="F2878" s="139">
        <v>-0.15590000000000001</v>
      </c>
      <c r="G2878" s="139">
        <v>8.6E-3</v>
      </c>
      <c r="H2878" s="139">
        <v>0.15948000000000001</v>
      </c>
      <c r="I2878" s="139">
        <v>2.9199999999999999E-3</v>
      </c>
      <c r="J2878" s="139">
        <v>-0.18356</v>
      </c>
      <c r="K2878" s="140" t="s">
        <v>641</v>
      </c>
      <c r="L2878" s="139">
        <v>0.4</v>
      </c>
    </row>
    <row r="2879" spans="1:12" ht="13.5" hidden="1" customHeight="1">
      <c r="A2879" s="140" t="s">
        <v>639</v>
      </c>
      <c r="B2879" s="139">
        <v>1.6</v>
      </c>
      <c r="C2879" s="140" t="s">
        <v>18</v>
      </c>
      <c r="D2879" s="140" t="s">
        <v>19</v>
      </c>
      <c r="E2879" s="139">
        <v>4.7600000000000003E-2</v>
      </c>
      <c r="F2879" s="139">
        <v>-0.15590000000000001</v>
      </c>
      <c r="G2879" s="139">
        <v>8.6E-3</v>
      </c>
      <c r="H2879" s="139">
        <v>0.15948000000000001</v>
      </c>
      <c r="I2879" s="139">
        <v>-4.7070000000000002E-5</v>
      </c>
      <c r="J2879" s="139">
        <v>-9.2249999999999999E-2</v>
      </c>
      <c r="K2879" s="140" t="s">
        <v>641</v>
      </c>
      <c r="L2879" s="139">
        <v>0.8</v>
      </c>
    </row>
    <row r="2880" spans="1:12" ht="13.5" hidden="1" customHeight="1">
      <c r="A2880" s="140" t="s">
        <v>639</v>
      </c>
      <c r="B2880" s="139">
        <v>2</v>
      </c>
      <c r="C2880" s="140" t="s">
        <v>18</v>
      </c>
      <c r="D2880" s="140" t="s">
        <v>19</v>
      </c>
      <c r="E2880" s="139">
        <v>4.7600000000000003E-2</v>
      </c>
      <c r="F2880" s="139">
        <v>-0.15590000000000001</v>
      </c>
      <c r="G2880" s="139">
        <v>8.6E-3</v>
      </c>
      <c r="H2880" s="139">
        <v>0.15948000000000001</v>
      </c>
      <c r="I2880" s="139">
        <v>1.6999999999999999E-3</v>
      </c>
      <c r="J2880" s="139">
        <v>1.3440000000000001E-2</v>
      </c>
      <c r="K2880" s="140" t="s">
        <v>641</v>
      </c>
      <c r="L2880" s="139">
        <v>1.2</v>
      </c>
    </row>
    <row r="2881" spans="1:12" ht="13.5" hidden="1" customHeight="1">
      <c r="A2881" s="140" t="s">
        <v>639</v>
      </c>
      <c r="B2881" s="139">
        <v>0</v>
      </c>
      <c r="C2881" s="140" t="s">
        <v>18</v>
      </c>
      <c r="D2881" s="140" t="s">
        <v>19</v>
      </c>
      <c r="E2881" s="139">
        <v>-1.2E-2</v>
      </c>
      <c r="F2881" s="139">
        <v>-0.54410000000000003</v>
      </c>
      <c r="G2881" s="139">
        <v>-2.0999999999999999E-3</v>
      </c>
      <c r="H2881" s="139">
        <v>-0.10892</v>
      </c>
      <c r="I2881" s="139">
        <v>-2.47E-3</v>
      </c>
      <c r="J2881" s="139">
        <v>-0.77376</v>
      </c>
      <c r="K2881" s="140" t="s">
        <v>640</v>
      </c>
      <c r="L2881" s="139">
        <v>0</v>
      </c>
    </row>
    <row r="2882" spans="1:12" ht="13.5" hidden="1" customHeight="1">
      <c r="A2882" s="140" t="s">
        <v>639</v>
      </c>
      <c r="B2882" s="139">
        <v>0.4</v>
      </c>
      <c r="C2882" s="140" t="s">
        <v>18</v>
      </c>
      <c r="D2882" s="140" t="s">
        <v>19</v>
      </c>
      <c r="E2882" s="139">
        <v>-1.2E-2</v>
      </c>
      <c r="F2882" s="139">
        <v>-0.54410000000000003</v>
      </c>
      <c r="G2882" s="139">
        <v>-2.0999999999999999E-3</v>
      </c>
      <c r="H2882" s="139">
        <v>-0.10892</v>
      </c>
      <c r="I2882" s="139">
        <v>-1.64E-3</v>
      </c>
      <c r="J2882" s="139">
        <v>-0.58370999999999995</v>
      </c>
      <c r="K2882" s="140" t="s">
        <v>640</v>
      </c>
      <c r="L2882" s="139">
        <v>0.4</v>
      </c>
    </row>
    <row r="2883" spans="1:12" ht="13.5" hidden="1" customHeight="1">
      <c r="A2883" s="140" t="s">
        <v>639</v>
      </c>
      <c r="B2883" s="139">
        <v>0.8</v>
      </c>
      <c r="C2883" s="140" t="s">
        <v>18</v>
      </c>
      <c r="D2883" s="140" t="s">
        <v>19</v>
      </c>
      <c r="E2883" s="139">
        <v>-1.2E-2</v>
      </c>
      <c r="F2883" s="139">
        <v>-0.54410000000000003</v>
      </c>
      <c r="G2883" s="139">
        <v>-2.0999999999999999E-3</v>
      </c>
      <c r="H2883" s="139">
        <v>-0.10892</v>
      </c>
      <c r="I2883" s="139">
        <v>-8.3000000000000001E-4</v>
      </c>
      <c r="J2883" s="139">
        <v>-0.48250999999999999</v>
      </c>
      <c r="K2883" s="140" t="s">
        <v>640</v>
      </c>
      <c r="L2883" s="139">
        <v>0.8</v>
      </c>
    </row>
    <row r="2884" spans="1:12" ht="13.5" hidden="1" customHeight="1">
      <c r="A2884" s="140" t="s">
        <v>639</v>
      </c>
      <c r="B2884" s="139">
        <v>0.8</v>
      </c>
      <c r="C2884" s="140" t="s">
        <v>18</v>
      </c>
      <c r="D2884" s="140" t="s">
        <v>19</v>
      </c>
      <c r="E2884" s="139">
        <v>-1.47E-2</v>
      </c>
      <c r="F2884" s="139">
        <v>-0.3664</v>
      </c>
      <c r="G2884" s="139">
        <v>-4.4000000000000003E-3</v>
      </c>
      <c r="H2884" s="139">
        <v>-8.7770000000000001E-2</v>
      </c>
      <c r="I2884" s="139">
        <v>-3.5300000000000002E-3</v>
      </c>
      <c r="J2884" s="139">
        <v>-0.47172999999999998</v>
      </c>
      <c r="K2884" s="140" t="s">
        <v>641</v>
      </c>
      <c r="L2884" s="139">
        <v>0</v>
      </c>
    </row>
    <row r="2885" spans="1:12" ht="13.5" hidden="1" customHeight="1">
      <c r="A2885" s="140" t="s">
        <v>639</v>
      </c>
      <c r="B2885" s="139">
        <v>1.2</v>
      </c>
      <c r="C2885" s="140" t="s">
        <v>18</v>
      </c>
      <c r="D2885" s="140" t="s">
        <v>19</v>
      </c>
      <c r="E2885" s="139">
        <v>-1.47E-2</v>
      </c>
      <c r="F2885" s="139">
        <v>-0.3664</v>
      </c>
      <c r="G2885" s="139">
        <v>-4.4000000000000003E-3</v>
      </c>
      <c r="H2885" s="139">
        <v>-8.7770000000000001E-2</v>
      </c>
      <c r="I2885" s="139">
        <v>-1.7899999999999999E-3</v>
      </c>
      <c r="J2885" s="139">
        <v>-0.32745000000000002</v>
      </c>
      <c r="K2885" s="140" t="s">
        <v>641</v>
      </c>
      <c r="L2885" s="139">
        <v>0.4</v>
      </c>
    </row>
    <row r="2886" spans="1:12" ht="13.5" hidden="1" customHeight="1">
      <c r="A2886" s="140" t="s">
        <v>639</v>
      </c>
      <c r="B2886" s="139">
        <v>1.6</v>
      </c>
      <c r="C2886" s="140" t="s">
        <v>18</v>
      </c>
      <c r="D2886" s="140" t="s">
        <v>19</v>
      </c>
      <c r="E2886" s="139">
        <v>-1.47E-2</v>
      </c>
      <c r="F2886" s="139">
        <v>-0.3664</v>
      </c>
      <c r="G2886" s="139">
        <v>-4.4000000000000003E-3</v>
      </c>
      <c r="H2886" s="139">
        <v>-8.7770000000000001E-2</v>
      </c>
      <c r="I2886" s="139">
        <v>-5.4000000000000001E-4</v>
      </c>
      <c r="J2886" s="139">
        <v>-0.18317</v>
      </c>
      <c r="K2886" s="140" t="s">
        <v>641</v>
      </c>
      <c r="L2886" s="139">
        <v>0.8</v>
      </c>
    </row>
    <row r="2887" spans="1:12" ht="13.5" hidden="1" customHeight="1">
      <c r="A2887" s="140" t="s">
        <v>639</v>
      </c>
      <c r="B2887" s="139">
        <v>2</v>
      </c>
      <c r="C2887" s="140" t="s">
        <v>18</v>
      </c>
      <c r="D2887" s="140" t="s">
        <v>19</v>
      </c>
      <c r="E2887" s="139">
        <v>-1.47E-2</v>
      </c>
      <c r="F2887" s="139">
        <v>-0.3664</v>
      </c>
      <c r="G2887" s="139">
        <v>-4.4000000000000003E-3</v>
      </c>
      <c r="H2887" s="139">
        <v>-8.7770000000000001E-2</v>
      </c>
      <c r="I2887" s="139">
        <v>-3.9300000000000003E-3</v>
      </c>
      <c r="J2887" s="139">
        <v>-9.9239999999999995E-2</v>
      </c>
      <c r="K2887" s="140" t="s">
        <v>641</v>
      </c>
      <c r="L2887" s="139">
        <v>1.2</v>
      </c>
    </row>
    <row r="2888" spans="1:12" ht="13.5" hidden="1" customHeight="1">
      <c r="A2888" s="140" t="s">
        <v>642</v>
      </c>
      <c r="B2888" s="139">
        <v>0</v>
      </c>
      <c r="C2888" s="140" t="s">
        <v>18</v>
      </c>
      <c r="D2888" s="140" t="s">
        <v>19</v>
      </c>
      <c r="E2888" s="139">
        <v>4.8899999999999999E-2</v>
      </c>
      <c r="F2888" s="139">
        <v>-3.3279999999999998</v>
      </c>
      <c r="G2888" s="139">
        <v>5.109E-4</v>
      </c>
      <c r="H2888" s="139">
        <v>6.6119999999999998E-2</v>
      </c>
      <c r="I2888" s="139">
        <v>1.2899999999999999E-3</v>
      </c>
      <c r="J2888" s="139">
        <v>-2.4400200000000001</v>
      </c>
      <c r="K2888" s="140" t="s">
        <v>643</v>
      </c>
      <c r="L2888" s="139">
        <v>0</v>
      </c>
    </row>
    <row r="2889" spans="1:12" ht="13.5" hidden="1" customHeight="1">
      <c r="A2889" s="140" t="s">
        <v>642</v>
      </c>
      <c r="B2889" s="139">
        <v>0.5</v>
      </c>
      <c r="C2889" s="140" t="s">
        <v>18</v>
      </c>
      <c r="D2889" s="140" t="s">
        <v>19</v>
      </c>
      <c r="E2889" s="139">
        <v>4.8899999999999999E-2</v>
      </c>
      <c r="F2889" s="139">
        <v>-2.6745000000000001</v>
      </c>
      <c r="G2889" s="139">
        <v>5.109E-4</v>
      </c>
      <c r="H2889" s="139">
        <v>6.6119999999999998E-2</v>
      </c>
      <c r="I2889" s="139">
        <v>1.0399999999999999E-3</v>
      </c>
      <c r="J2889" s="139">
        <v>-0.93940999999999997</v>
      </c>
      <c r="K2889" s="140" t="s">
        <v>643</v>
      </c>
      <c r="L2889" s="139">
        <v>0.5</v>
      </c>
    </row>
    <row r="2890" spans="1:12" ht="13.5" hidden="1" customHeight="1">
      <c r="A2890" s="140" t="s">
        <v>642</v>
      </c>
      <c r="B2890" s="139">
        <v>1</v>
      </c>
      <c r="C2890" s="140" t="s">
        <v>18</v>
      </c>
      <c r="D2890" s="140" t="s">
        <v>19</v>
      </c>
      <c r="E2890" s="139">
        <v>4.8899999999999999E-2</v>
      </c>
      <c r="F2890" s="139">
        <v>-2.0209999999999999</v>
      </c>
      <c r="G2890" s="139">
        <v>5.109E-4</v>
      </c>
      <c r="H2890" s="139">
        <v>6.6119999999999998E-2</v>
      </c>
      <c r="I2890" s="139">
        <v>7.7999999999999999E-4</v>
      </c>
      <c r="J2890" s="139">
        <v>0.28749999999999998</v>
      </c>
      <c r="K2890" s="140" t="s">
        <v>643</v>
      </c>
      <c r="L2890" s="139">
        <v>1</v>
      </c>
    </row>
    <row r="2891" spans="1:12" ht="13.5" hidden="1" customHeight="1">
      <c r="A2891" s="140" t="s">
        <v>642</v>
      </c>
      <c r="B2891" s="139">
        <v>1.5</v>
      </c>
      <c r="C2891" s="140" t="s">
        <v>18</v>
      </c>
      <c r="D2891" s="140" t="s">
        <v>19</v>
      </c>
      <c r="E2891" s="139">
        <v>4.8899999999999999E-2</v>
      </c>
      <c r="F2891" s="139">
        <v>-1.3674999999999999</v>
      </c>
      <c r="G2891" s="139">
        <v>5.109E-4</v>
      </c>
      <c r="H2891" s="139">
        <v>6.6119999999999998E-2</v>
      </c>
      <c r="I2891" s="139">
        <v>5.2999999999999998E-4</v>
      </c>
      <c r="J2891" s="139">
        <v>1.2730699999999999</v>
      </c>
      <c r="K2891" s="140" t="s">
        <v>643</v>
      </c>
      <c r="L2891" s="139">
        <v>1.5</v>
      </c>
    </row>
    <row r="2892" spans="1:12" ht="13.5" hidden="1" customHeight="1">
      <c r="A2892" s="140" t="s">
        <v>642</v>
      </c>
      <c r="B2892" s="139">
        <v>2</v>
      </c>
      <c r="C2892" s="140" t="s">
        <v>18</v>
      </c>
      <c r="D2892" s="140" t="s">
        <v>19</v>
      </c>
      <c r="E2892" s="139">
        <v>4.8899999999999999E-2</v>
      </c>
      <c r="F2892" s="139">
        <v>-0.71399999999999997</v>
      </c>
      <c r="G2892" s="139">
        <v>5.109E-4</v>
      </c>
      <c r="H2892" s="139">
        <v>6.6119999999999998E-2</v>
      </c>
      <c r="I2892" s="139">
        <v>2.7E-4</v>
      </c>
      <c r="J2892" s="139">
        <v>1.9450499999999999</v>
      </c>
      <c r="K2892" s="140" t="s">
        <v>643</v>
      </c>
      <c r="L2892" s="139">
        <v>2</v>
      </c>
    </row>
    <row r="2893" spans="1:12" ht="13.5" hidden="1" customHeight="1">
      <c r="A2893" s="140" t="s">
        <v>642</v>
      </c>
      <c r="B2893" s="139">
        <v>0</v>
      </c>
      <c r="C2893" s="140" t="s">
        <v>18</v>
      </c>
      <c r="D2893" s="140" t="s">
        <v>19</v>
      </c>
      <c r="E2893" s="139">
        <v>-0.158</v>
      </c>
      <c r="F2893" s="139">
        <v>-3.8622000000000001</v>
      </c>
      <c r="G2893" s="139">
        <v>-7.0399999999999998E-4</v>
      </c>
      <c r="H2893" s="139">
        <v>-9.8589999999999997E-2</v>
      </c>
      <c r="I2893" s="139">
        <v>-1.6900000000000001E-3</v>
      </c>
      <c r="J2893" s="139">
        <v>-3.33568</v>
      </c>
      <c r="K2893" s="140" t="s">
        <v>643</v>
      </c>
      <c r="L2893" s="139">
        <v>0</v>
      </c>
    </row>
    <row r="2894" spans="1:12" ht="13.5" hidden="1" customHeight="1">
      <c r="A2894" s="140" t="s">
        <v>642</v>
      </c>
      <c r="B2894" s="139">
        <v>0.5</v>
      </c>
      <c r="C2894" s="140" t="s">
        <v>18</v>
      </c>
      <c r="D2894" s="140" t="s">
        <v>19</v>
      </c>
      <c r="E2894" s="139">
        <v>-0.158</v>
      </c>
      <c r="F2894" s="139">
        <v>-3.2086999999999999</v>
      </c>
      <c r="G2894" s="139">
        <v>-7.0399999999999998E-4</v>
      </c>
      <c r="H2894" s="139">
        <v>-9.8589999999999997E-2</v>
      </c>
      <c r="I2894" s="139">
        <v>-1.33E-3</v>
      </c>
      <c r="J2894" s="139">
        <v>-1.56793</v>
      </c>
      <c r="K2894" s="140" t="s">
        <v>643</v>
      </c>
      <c r="L2894" s="139">
        <v>0.5</v>
      </c>
    </row>
    <row r="2895" spans="1:12" ht="13.5" hidden="1" customHeight="1">
      <c r="A2895" s="140" t="s">
        <v>642</v>
      </c>
      <c r="B2895" s="139">
        <v>1</v>
      </c>
      <c r="C2895" s="140" t="s">
        <v>18</v>
      </c>
      <c r="D2895" s="140" t="s">
        <v>19</v>
      </c>
      <c r="E2895" s="139">
        <v>-0.158</v>
      </c>
      <c r="F2895" s="139">
        <v>-2.5552000000000001</v>
      </c>
      <c r="G2895" s="139">
        <v>-7.0399999999999998E-4</v>
      </c>
      <c r="H2895" s="139">
        <v>-9.8589999999999997E-2</v>
      </c>
      <c r="I2895" s="139">
        <v>-9.7999999999999997E-4</v>
      </c>
      <c r="J2895" s="139">
        <v>-0.21138999999999999</v>
      </c>
      <c r="K2895" s="140" t="s">
        <v>643</v>
      </c>
      <c r="L2895" s="139">
        <v>1</v>
      </c>
    </row>
    <row r="2896" spans="1:12" ht="13.5" hidden="1" customHeight="1">
      <c r="A2896" s="140" t="s">
        <v>642</v>
      </c>
      <c r="B2896" s="139">
        <v>1.5</v>
      </c>
      <c r="C2896" s="140" t="s">
        <v>18</v>
      </c>
      <c r="D2896" s="140" t="s">
        <v>19</v>
      </c>
      <c r="E2896" s="139">
        <v>-0.158</v>
      </c>
      <c r="F2896" s="139">
        <v>-1.9016999999999999</v>
      </c>
      <c r="G2896" s="139">
        <v>-7.0399999999999998E-4</v>
      </c>
      <c r="H2896" s="139">
        <v>-9.8589999999999997E-2</v>
      </c>
      <c r="I2896" s="139">
        <v>-6.3000000000000003E-4</v>
      </c>
      <c r="J2896" s="139">
        <v>0.76407000000000003</v>
      </c>
      <c r="K2896" s="140" t="s">
        <v>643</v>
      </c>
      <c r="L2896" s="139">
        <v>1.5</v>
      </c>
    </row>
    <row r="2897" spans="1:12" ht="13.5" hidden="1" customHeight="1">
      <c r="A2897" s="140" t="s">
        <v>642</v>
      </c>
      <c r="B2897" s="139">
        <v>2</v>
      </c>
      <c r="C2897" s="140" t="s">
        <v>18</v>
      </c>
      <c r="D2897" s="140" t="s">
        <v>19</v>
      </c>
      <c r="E2897" s="139">
        <v>-0.158</v>
      </c>
      <c r="F2897" s="139">
        <v>-1.2482</v>
      </c>
      <c r="G2897" s="139">
        <v>-7.0399999999999998E-4</v>
      </c>
      <c r="H2897" s="139">
        <v>-9.8589999999999997E-2</v>
      </c>
      <c r="I2897" s="139">
        <v>-2.7999999999999998E-4</v>
      </c>
      <c r="J2897" s="139">
        <v>1.4127799999999999</v>
      </c>
      <c r="K2897" s="140" t="s">
        <v>643</v>
      </c>
      <c r="L2897" s="139">
        <v>2</v>
      </c>
    </row>
    <row r="2898" spans="1:12" ht="13.5" hidden="1" customHeight="1">
      <c r="A2898" s="140" t="s">
        <v>644</v>
      </c>
      <c r="B2898" s="139">
        <v>0</v>
      </c>
      <c r="C2898" s="140" t="s">
        <v>18</v>
      </c>
      <c r="D2898" s="140" t="s">
        <v>19</v>
      </c>
      <c r="E2898" s="139">
        <v>0.1009</v>
      </c>
      <c r="F2898" s="139">
        <v>-0.54490000000000005</v>
      </c>
      <c r="G2898" s="139">
        <v>2.3E-3</v>
      </c>
      <c r="H2898" s="139">
        <v>1.9599999999999999E-3</v>
      </c>
      <c r="I2898" s="139">
        <v>4.9500000000000004E-3</v>
      </c>
      <c r="J2898" s="139">
        <v>2.2770600000000001</v>
      </c>
      <c r="K2898" s="140" t="s">
        <v>645</v>
      </c>
      <c r="L2898" s="139">
        <v>0</v>
      </c>
    </row>
    <row r="2899" spans="1:12" ht="13.5" hidden="1" customHeight="1">
      <c r="A2899" s="140" t="s">
        <v>644</v>
      </c>
      <c r="B2899" s="139">
        <v>0.5</v>
      </c>
      <c r="C2899" s="140" t="s">
        <v>18</v>
      </c>
      <c r="D2899" s="140" t="s">
        <v>19</v>
      </c>
      <c r="E2899" s="139">
        <v>0.1009</v>
      </c>
      <c r="F2899" s="139">
        <v>0.1086</v>
      </c>
      <c r="G2899" s="139">
        <v>2.3E-3</v>
      </c>
      <c r="H2899" s="139">
        <v>1.9599999999999999E-3</v>
      </c>
      <c r="I2899" s="139">
        <v>3.8E-3</v>
      </c>
      <c r="J2899" s="139">
        <v>2.4093300000000002</v>
      </c>
      <c r="K2899" s="140" t="s">
        <v>645</v>
      </c>
      <c r="L2899" s="139">
        <v>0.5</v>
      </c>
    </row>
    <row r="2900" spans="1:12" ht="13.5" hidden="1" customHeight="1">
      <c r="A2900" s="140" t="s">
        <v>644</v>
      </c>
      <c r="B2900" s="139">
        <v>1</v>
      </c>
      <c r="C2900" s="140" t="s">
        <v>18</v>
      </c>
      <c r="D2900" s="140" t="s">
        <v>19</v>
      </c>
      <c r="E2900" s="139">
        <v>0.1009</v>
      </c>
      <c r="F2900" s="139">
        <v>0.7621</v>
      </c>
      <c r="G2900" s="139">
        <v>2.3E-3</v>
      </c>
      <c r="H2900" s="139">
        <v>1.9599999999999999E-3</v>
      </c>
      <c r="I2900" s="139">
        <v>2.65E-3</v>
      </c>
      <c r="J2900" s="139">
        <v>2.24884</v>
      </c>
      <c r="K2900" s="140" t="s">
        <v>645</v>
      </c>
      <c r="L2900" s="139">
        <v>1</v>
      </c>
    </row>
    <row r="2901" spans="1:12" ht="13.5" hidden="1" customHeight="1">
      <c r="A2901" s="140" t="s">
        <v>644</v>
      </c>
      <c r="B2901" s="139">
        <v>1.5</v>
      </c>
      <c r="C2901" s="140" t="s">
        <v>18</v>
      </c>
      <c r="D2901" s="140" t="s">
        <v>19</v>
      </c>
      <c r="E2901" s="139">
        <v>0.1009</v>
      </c>
      <c r="F2901" s="139">
        <v>1.4156</v>
      </c>
      <c r="G2901" s="139">
        <v>2.3E-3</v>
      </c>
      <c r="H2901" s="139">
        <v>1.9599999999999999E-3</v>
      </c>
      <c r="I2901" s="139">
        <v>1.5E-3</v>
      </c>
      <c r="J2901" s="139">
        <v>1.8426400000000001</v>
      </c>
      <c r="K2901" s="140" t="s">
        <v>645</v>
      </c>
      <c r="L2901" s="139">
        <v>1.5</v>
      </c>
    </row>
    <row r="2902" spans="1:12" ht="13.5" hidden="1" customHeight="1">
      <c r="A2902" s="140" t="s">
        <v>644</v>
      </c>
      <c r="B2902" s="139">
        <v>2</v>
      </c>
      <c r="C2902" s="140" t="s">
        <v>18</v>
      </c>
      <c r="D2902" s="140" t="s">
        <v>19</v>
      </c>
      <c r="E2902" s="139">
        <v>0.1009</v>
      </c>
      <c r="F2902" s="139">
        <v>2.0691000000000002</v>
      </c>
      <c r="G2902" s="139">
        <v>2.3E-3</v>
      </c>
      <c r="H2902" s="139">
        <v>1.9599999999999999E-3</v>
      </c>
      <c r="I2902" s="139">
        <v>3.8000000000000002E-4</v>
      </c>
      <c r="J2902" s="139">
        <v>1.1295599999999999</v>
      </c>
      <c r="K2902" s="140" t="s">
        <v>645</v>
      </c>
      <c r="L2902" s="139">
        <v>2</v>
      </c>
    </row>
    <row r="2903" spans="1:12" ht="13.5" hidden="1" customHeight="1">
      <c r="A2903" s="140" t="s">
        <v>644</v>
      </c>
      <c r="B2903" s="139">
        <v>2.5</v>
      </c>
      <c r="C2903" s="140" t="s">
        <v>18</v>
      </c>
      <c r="D2903" s="140" t="s">
        <v>19</v>
      </c>
      <c r="E2903" s="139">
        <v>0.1009</v>
      </c>
      <c r="F2903" s="139">
        <v>2.7225999999999999</v>
      </c>
      <c r="G2903" s="139">
        <v>2.3E-3</v>
      </c>
      <c r="H2903" s="139">
        <v>1.9599999999999999E-3</v>
      </c>
      <c r="I2903" s="139">
        <v>6.8999999999999997E-4</v>
      </c>
      <c r="J2903" s="139">
        <v>0.2077</v>
      </c>
      <c r="K2903" s="140" t="s">
        <v>645</v>
      </c>
      <c r="L2903" s="139">
        <v>2.5</v>
      </c>
    </row>
    <row r="2904" spans="1:12" ht="13.5" hidden="1" customHeight="1">
      <c r="A2904" s="140" t="s">
        <v>644</v>
      </c>
      <c r="B2904" s="139">
        <v>3</v>
      </c>
      <c r="C2904" s="140" t="s">
        <v>18</v>
      </c>
      <c r="D2904" s="140" t="s">
        <v>19</v>
      </c>
      <c r="E2904" s="139">
        <v>0.1009</v>
      </c>
      <c r="F2904" s="139">
        <v>3.3761000000000001</v>
      </c>
      <c r="G2904" s="139">
        <v>2.3E-3</v>
      </c>
      <c r="H2904" s="139">
        <v>1.9599999999999999E-3</v>
      </c>
      <c r="I2904" s="139">
        <v>1.5200000000000001E-3</v>
      </c>
      <c r="J2904" s="139">
        <v>-1.04091</v>
      </c>
      <c r="K2904" s="140" t="s">
        <v>645</v>
      </c>
      <c r="L2904" s="139">
        <v>3</v>
      </c>
    </row>
    <row r="2905" spans="1:12" ht="13.5" hidden="1" customHeight="1">
      <c r="A2905" s="140" t="s">
        <v>644</v>
      </c>
      <c r="B2905" s="139">
        <v>3.5</v>
      </c>
      <c r="C2905" s="140" t="s">
        <v>18</v>
      </c>
      <c r="D2905" s="140" t="s">
        <v>19</v>
      </c>
      <c r="E2905" s="139">
        <v>0.1009</v>
      </c>
      <c r="F2905" s="139">
        <v>4.0296000000000003</v>
      </c>
      <c r="G2905" s="139">
        <v>2.3E-3</v>
      </c>
      <c r="H2905" s="139">
        <v>1.9599999999999999E-3</v>
      </c>
      <c r="I2905" s="139">
        <v>2.3600000000000001E-3</v>
      </c>
      <c r="J2905" s="139">
        <v>-2.6162700000000001</v>
      </c>
      <c r="K2905" s="140" t="s">
        <v>645</v>
      </c>
      <c r="L2905" s="139">
        <v>3.5</v>
      </c>
    </row>
    <row r="2906" spans="1:12" ht="13.5" hidden="1" customHeight="1">
      <c r="A2906" s="140" t="s">
        <v>644</v>
      </c>
      <c r="B2906" s="139">
        <v>0</v>
      </c>
      <c r="C2906" s="140" t="s">
        <v>18</v>
      </c>
      <c r="D2906" s="140" t="s">
        <v>19</v>
      </c>
      <c r="E2906" s="139">
        <v>-0.30790000000000001</v>
      </c>
      <c r="F2906" s="139">
        <v>-1.097</v>
      </c>
      <c r="G2906" s="139">
        <v>-1.6999999999999999E-3</v>
      </c>
      <c r="H2906" s="139">
        <v>-0.23535</v>
      </c>
      <c r="I2906" s="139">
        <v>-3.49E-3</v>
      </c>
      <c r="J2906" s="139">
        <v>1.54949</v>
      </c>
      <c r="K2906" s="140" t="s">
        <v>645</v>
      </c>
      <c r="L2906" s="139">
        <v>0</v>
      </c>
    </row>
    <row r="2907" spans="1:12" ht="13.5" hidden="1" customHeight="1">
      <c r="A2907" s="140" t="s">
        <v>644</v>
      </c>
      <c r="B2907" s="139">
        <v>0.5</v>
      </c>
      <c r="C2907" s="140" t="s">
        <v>18</v>
      </c>
      <c r="D2907" s="140" t="s">
        <v>19</v>
      </c>
      <c r="E2907" s="139">
        <v>-0.30790000000000001</v>
      </c>
      <c r="F2907" s="139">
        <v>-0.44350000000000001</v>
      </c>
      <c r="G2907" s="139">
        <v>-1.6999999999999999E-3</v>
      </c>
      <c r="H2907" s="139">
        <v>-0.23535</v>
      </c>
      <c r="I2907" s="139">
        <v>-2.65E-3</v>
      </c>
      <c r="J2907" s="139">
        <v>1.9346300000000001</v>
      </c>
      <c r="K2907" s="140" t="s">
        <v>645</v>
      </c>
      <c r="L2907" s="139">
        <v>0.5</v>
      </c>
    </row>
    <row r="2908" spans="1:12" ht="13.5" hidden="1" customHeight="1">
      <c r="A2908" s="140" t="s">
        <v>644</v>
      </c>
      <c r="B2908" s="139">
        <v>1</v>
      </c>
      <c r="C2908" s="140" t="s">
        <v>18</v>
      </c>
      <c r="D2908" s="140" t="s">
        <v>19</v>
      </c>
      <c r="E2908" s="139">
        <v>-0.30790000000000001</v>
      </c>
      <c r="F2908" s="139">
        <v>0.21</v>
      </c>
      <c r="G2908" s="139">
        <v>-1.6999999999999999E-3</v>
      </c>
      <c r="H2908" s="139">
        <v>-0.23535</v>
      </c>
      <c r="I2908" s="139">
        <v>-1.82E-3</v>
      </c>
      <c r="J2908" s="139">
        <v>1.9705299999999999</v>
      </c>
      <c r="K2908" s="140" t="s">
        <v>645</v>
      </c>
      <c r="L2908" s="139">
        <v>1</v>
      </c>
    </row>
    <row r="2909" spans="1:12" ht="13.5" hidden="1" customHeight="1">
      <c r="A2909" s="140" t="s">
        <v>644</v>
      </c>
      <c r="B2909" s="139">
        <v>1.5</v>
      </c>
      <c r="C2909" s="140" t="s">
        <v>18</v>
      </c>
      <c r="D2909" s="140" t="s">
        <v>19</v>
      </c>
      <c r="E2909" s="139">
        <v>-0.30790000000000001</v>
      </c>
      <c r="F2909" s="139">
        <v>0.86350000000000005</v>
      </c>
      <c r="G2909" s="139">
        <v>-1.6999999999999999E-3</v>
      </c>
      <c r="H2909" s="139">
        <v>-0.23535</v>
      </c>
      <c r="I2909" s="139">
        <v>-9.7999999999999997E-4</v>
      </c>
      <c r="J2909" s="139">
        <v>1.5576099999999999</v>
      </c>
      <c r="K2909" s="140" t="s">
        <v>645</v>
      </c>
      <c r="L2909" s="139">
        <v>1.5</v>
      </c>
    </row>
    <row r="2910" spans="1:12" ht="13.5" hidden="1" customHeight="1">
      <c r="A2910" s="140" t="s">
        <v>644</v>
      </c>
      <c r="B2910" s="139">
        <v>2</v>
      </c>
      <c r="C2910" s="140" t="s">
        <v>18</v>
      </c>
      <c r="D2910" s="140" t="s">
        <v>19</v>
      </c>
      <c r="E2910" s="139">
        <v>-0.30790000000000001</v>
      </c>
      <c r="F2910" s="139">
        <v>1.5169999999999999</v>
      </c>
      <c r="G2910" s="139">
        <v>-1.6999999999999999E-3</v>
      </c>
      <c r="H2910" s="139">
        <v>-0.23535</v>
      </c>
      <c r="I2910" s="139">
        <v>-1.4999999999999999E-4</v>
      </c>
      <c r="J2910" s="139">
        <v>0.73429999999999995</v>
      </c>
      <c r="K2910" s="140" t="s">
        <v>645</v>
      </c>
      <c r="L2910" s="139">
        <v>2</v>
      </c>
    </row>
    <row r="2911" spans="1:12" ht="13.5" hidden="1" customHeight="1">
      <c r="A2911" s="140" t="s">
        <v>644</v>
      </c>
      <c r="B2911" s="139">
        <v>2.5</v>
      </c>
      <c r="C2911" s="140" t="s">
        <v>18</v>
      </c>
      <c r="D2911" s="140" t="s">
        <v>19</v>
      </c>
      <c r="E2911" s="139">
        <v>-0.30790000000000001</v>
      </c>
      <c r="F2911" s="139">
        <v>2.1705000000000001</v>
      </c>
      <c r="G2911" s="139">
        <v>-1.6999999999999999E-3</v>
      </c>
      <c r="H2911" s="139">
        <v>-0.23535</v>
      </c>
      <c r="I2911" s="139">
        <v>-8.0000000000000004E-4</v>
      </c>
      <c r="J2911" s="139">
        <v>-0.46365000000000001</v>
      </c>
      <c r="K2911" s="140" t="s">
        <v>645</v>
      </c>
      <c r="L2911" s="139">
        <v>2.5</v>
      </c>
    </row>
    <row r="2912" spans="1:12" ht="13.5" hidden="1" customHeight="1">
      <c r="A2912" s="140" t="s">
        <v>644</v>
      </c>
      <c r="B2912" s="139">
        <v>3</v>
      </c>
      <c r="C2912" s="140" t="s">
        <v>18</v>
      </c>
      <c r="D2912" s="140" t="s">
        <v>19</v>
      </c>
      <c r="E2912" s="139">
        <v>-0.30790000000000001</v>
      </c>
      <c r="F2912" s="139">
        <v>2.8239999999999998</v>
      </c>
      <c r="G2912" s="139">
        <v>-1.6999999999999999E-3</v>
      </c>
      <c r="H2912" s="139">
        <v>-0.23535</v>
      </c>
      <c r="I2912" s="139">
        <v>-1.9499999999999999E-3</v>
      </c>
      <c r="J2912" s="139">
        <v>-1.98834</v>
      </c>
      <c r="K2912" s="140" t="s">
        <v>645</v>
      </c>
      <c r="L2912" s="139">
        <v>3</v>
      </c>
    </row>
    <row r="2913" spans="1:12" ht="13.5" hidden="1" customHeight="1">
      <c r="A2913" s="140" t="s">
        <v>644</v>
      </c>
      <c r="B2913" s="139">
        <v>3.5</v>
      </c>
      <c r="C2913" s="140" t="s">
        <v>18</v>
      </c>
      <c r="D2913" s="140" t="s">
        <v>19</v>
      </c>
      <c r="E2913" s="139">
        <v>-0.30790000000000001</v>
      </c>
      <c r="F2913" s="139">
        <v>3.4775</v>
      </c>
      <c r="G2913" s="139">
        <v>-1.6999999999999999E-3</v>
      </c>
      <c r="H2913" s="139">
        <v>-0.23535</v>
      </c>
      <c r="I2913" s="139">
        <v>-3.0899999999999999E-3</v>
      </c>
      <c r="J2913" s="139">
        <v>-3.8397899999999998</v>
      </c>
      <c r="K2913" s="140" t="s">
        <v>645</v>
      </c>
      <c r="L2913" s="139">
        <v>3.5</v>
      </c>
    </row>
    <row r="2914" spans="1:12" ht="13.5" hidden="1" customHeight="1">
      <c r="A2914" s="140" t="s">
        <v>646</v>
      </c>
      <c r="B2914" s="139">
        <v>0</v>
      </c>
      <c r="C2914" s="140" t="s">
        <v>18</v>
      </c>
      <c r="D2914" s="140" t="s">
        <v>19</v>
      </c>
      <c r="E2914" s="139">
        <v>0.1017</v>
      </c>
      <c r="F2914" s="139">
        <v>-3.4910000000000001</v>
      </c>
      <c r="G2914" s="139">
        <v>1.6000000000000001E-3</v>
      </c>
      <c r="H2914" s="139">
        <v>0.18375</v>
      </c>
      <c r="I2914" s="139">
        <v>2.2499999999999998E-3</v>
      </c>
      <c r="J2914" s="139">
        <v>-2.66065</v>
      </c>
      <c r="K2914" s="140" t="s">
        <v>647</v>
      </c>
      <c r="L2914" s="139">
        <v>0</v>
      </c>
    </row>
    <row r="2915" spans="1:12" ht="13.5" hidden="1" customHeight="1">
      <c r="A2915" s="140" t="s">
        <v>646</v>
      </c>
      <c r="B2915" s="139">
        <v>0.5</v>
      </c>
      <c r="C2915" s="140" t="s">
        <v>18</v>
      </c>
      <c r="D2915" s="140" t="s">
        <v>19</v>
      </c>
      <c r="E2915" s="139">
        <v>0.1017</v>
      </c>
      <c r="F2915" s="139">
        <v>-2.8374999999999999</v>
      </c>
      <c r="G2915" s="139">
        <v>1.6000000000000001E-3</v>
      </c>
      <c r="H2915" s="139">
        <v>0.18375</v>
      </c>
      <c r="I2915" s="139">
        <v>1.4400000000000001E-3</v>
      </c>
      <c r="J2915" s="139">
        <v>-1.0785199999999999</v>
      </c>
      <c r="K2915" s="140" t="s">
        <v>647</v>
      </c>
      <c r="L2915" s="139">
        <v>0.5</v>
      </c>
    </row>
    <row r="2916" spans="1:12" ht="13.5" hidden="1" customHeight="1">
      <c r="A2916" s="140" t="s">
        <v>646</v>
      </c>
      <c r="B2916" s="139">
        <v>1</v>
      </c>
      <c r="C2916" s="140" t="s">
        <v>18</v>
      </c>
      <c r="D2916" s="140" t="s">
        <v>19</v>
      </c>
      <c r="E2916" s="139">
        <v>0.1017</v>
      </c>
      <c r="F2916" s="139">
        <v>-2.1840000000000002</v>
      </c>
      <c r="G2916" s="139">
        <v>1.6000000000000001E-3</v>
      </c>
      <c r="H2916" s="139">
        <v>0.18375</v>
      </c>
      <c r="I2916" s="139">
        <v>6.4000000000000005E-4</v>
      </c>
      <c r="J2916" s="139">
        <v>0.17687</v>
      </c>
      <c r="K2916" s="140" t="s">
        <v>647</v>
      </c>
      <c r="L2916" s="139">
        <v>1</v>
      </c>
    </row>
    <row r="2917" spans="1:12" ht="13.5" hidden="1" customHeight="1">
      <c r="A2917" s="140" t="s">
        <v>646</v>
      </c>
      <c r="B2917" s="139">
        <v>1.5</v>
      </c>
      <c r="C2917" s="140" t="s">
        <v>18</v>
      </c>
      <c r="D2917" s="140" t="s">
        <v>19</v>
      </c>
      <c r="E2917" s="139">
        <v>0.1017</v>
      </c>
      <c r="F2917" s="139">
        <v>-1.5305</v>
      </c>
      <c r="G2917" s="139">
        <v>1.6000000000000001E-3</v>
      </c>
      <c r="H2917" s="139">
        <v>0.18375</v>
      </c>
      <c r="I2917" s="139">
        <v>3.8000000000000002E-4</v>
      </c>
      <c r="J2917" s="139">
        <v>1.10728</v>
      </c>
      <c r="K2917" s="140" t="s">
        <v>647</v>
      </c>
      <c r="L2917" s="139">
        <v>1.5</v>
      </c>
    </row>
    <row r="2918" spans="1:12" ht="13.5" hidden="1" customHeight="1">
      <c r="A2918" s="140" t="s">
        <v>646</v>
      </c>
      <c r="B2918" s="139">
        <v>2</v>
      </c>
      <c r="C2918" s="140" t="s">
        <v>18</v>
      </c>
      <c r="D2918" s="140" t="s">
        <v>19</v>
      </c>
      <c r="E2918" s="139">
        <v>0.1017</v>
      </c>
      <c r="F2918" s="139">
        <v>-0.877</v>
      </c>
      <c r="G2918" s="139">
        <v>1.6000000000000001E-3</v>
      </c>
      <c r="H2918" s="139">
        <v>0.18375</v>
      </c>
      <c r="I2918" s="139">
        <v>1.5E-3</v>
      </c>
      <c r="J2918" s="139">
        <v>1.8271200000000001</v>
      </c>
      <c r="K2918" s="140" t="s">
        <v>647</v>
      </c>
      <c r="L2918" s="139">
        <v>2</v>
      </c>
    </row>
    <row r="2919" spans="1:12" ht="13.5" hidden="1" customHeight="1">
      <c r="A2919" s="140" t="s">
        <v>646</v>
      </c>
      <c r="B2919" s="139">
        <v>2.5</v>
      </c>
      <c r="C2919" s="140" t="s">
        <v>18</v>
      </c>
      <c r="D2919" s="140" t="s">
        <v>19</v>
      </c>
      <c r="E2919" s="139">
        <v>0.1017</v>
      </c>
      <c r="F2919" s="139">
        <v>-0.2235</v>
      </c>
      <c r="G2919" s="139">
        <v>1.6000000000000001E-3</v>
      </c>
      <c r="H2919" s="139">
        <v>0.18375</v>
      </c>
      <c r="I2919" s="139">
        <v>2.66E-3</v>
      </c>
      <c r="J2919" s="139">
        <v>2.2392799999999999</v>
      </c>
      <c r="K2919" s="140" t="s">
        <v>647</v>
      </c>
      <c r="L2919" s="139">
        <v>2.5</v>
      </c>
    </row>
    <row r="2920" spans="1:12" ht="13.5" hidden="1" customHeight="1">
      <c r="A2920" s="140" t="s">
        <v>646</v>
      </c>
      <c r="B2920" s="139">
        <v>3</v>
      </c>
      <c r="C2920" s="140" t="s">
        <v>18</v>
      </c>
      <c r="D2920" s="140" t="s">
        <v>19</v>
      </c>
      <c r="E2920" s="139">
        <v>0.1017</v>
      </c>
      <c r="F2920" s="139">
        <v>0.43</v>
      </c>
      <c r="G2920" s="139">
        <v>1.6000000000000001E-3</v>
      </c>
      <c r="H2920" s="139">
        <v>0.18375</v>
      </c>
      <c r="I2920" s="139">
        <v>3.82E-3</v>
      </c>
      <c r="J2920" s="139">
        <v>2.4058700000000002</v>
      </c>
      <c r="K2920" s="140" t="s">
        <v>647</v>
      </c>
      <c r="L2920" s="139">
        <v>3</v>
      </c>
    </row>
    <row r="2921" spans="1:12" ht="13.5" hidden="1" customHeight="1">
      <c r="A2921" s="140" t="s">
        <v>646</v>
      </c>
      <c r="B2921" s="139">
        <v>3.5</v>
      </c>
      <c r="C2921" s="140" t="s">
        <v>18</v>
      </c>
      <c r="D2921" s="140" t="s">
        <v>19</v>
      </c>
      <c r="E2921" s="139">
        <v>0.1017</v>
      </c>
      <c r="F2921" s="139">
        <v>1.0834999999999999</v>
      </c>
      <c r="G2921" s="139">
        <v>1.6000000000000001E-3</v>
      </c>
      <c r="H2921" s="139">
        <v>0.18375</v>
      </c>
      <c r="I2921" s="139">
        <v>4.9800000000000001E-3</v>
      </c>
      <c r="J2921" s="139">
        <v>2.2797200000000002</v>
      </c>
      <c r="K2921" s="140" t="s">
        <v>647</v>
      </c>
      <c r="L2921" s="139">
        <v>3.5</v>
      </c>
    </row>
    <row r="2922" spans="1:12" ht="13.5" hidden="1" customHeight="1">
      <c r="A2922" s="140" t="s">
        <v>646</v>
      </c>
      <c r="B2922" s="139">
        <v>0</v>
      </c>
      <c r="C2922" s="140" t="s">
        <v>18</v>
      </c>
      <c r="D2922" s="140" t="s">
        <v>19</v>
      </c>
      <c r="E2922" s="139">
        <v>-0.30499999999999999</v>
      </c>
      <c r="F2922" s="139">
        <v>-4.0293999999999999</v>
      </c>
      <c r="G2922" s="139">
        <v>-2.3E-3</v>
      </c>
      <c r="H2922" s="139">
        <v>-5.3460000000000001E-2</v>
      </c>
      <c r="I2922" s="139">
        <v>-3.14E-3</v>
      </c>
      <c r="J2922" s="139">
        <v>-3.8377500000000002</v>
      </c>
      <c r="K2922" s="140" t="s">
        <v>647</v>
      </c>
      <c r="L2922" s="139">
        <v>0</v>
      </c>
    </row>
    <row r="2923" spans="1:12" ht="13.5" hidden="1" customHeight="1">
      <c r="A2923" s="140" t="s">
        <v>646</v>
      </c>
      <c r="B2923" s="139">
        <v>0.5</v>
      </c>
      <c r="C2923" s="140" t="s">
        <v>18</v>
      </c>
      <c r="D2923" s="140" t="s">
        <v>19</v>
      </c>
      <c r="E2923" s="139">
        <v>-0.30499999999999999</v>
      </c>
      <c r="F2923" s="139">
        <v>-3.3759000000000001</v>
      </c>
      <c r="G2923" s="139">
        <v>-2.3E-3</v>
      </c>
      <c r="H2923" s="139">
        <v>-5.3460000000000001E-2</v>
      </c>
      <c r="I2923" s="139">
        <v>-1.98E-3</v>
      </c>
      <c r="J2923" s="139">
        <v>-1.9864200000000001</v>
      </c>
      <c r="K2923" s="140" t="s">
        <v>647</v>
      </c>
      <c r="L2923" s="139">
        <v>0.5</v>
      </c>
    </row>
    <row r="2924" spans="1:12" ht="13.5" hidden="1" customHeight="1">
      <c r="A2924" s="140" t="s">
        <v>646</v>
      </c>
      <c r="B2924" s="139">
        <v>1</v>
      </c>
      <c r="C2924" s="140" t="s">
        <v>18</v>
      </c>
      <c r="D2924" s="140" t="s">
        <v>19</v>
      </c>
      <c r="E2924" s="139">
        <v>-0.30499999999999999</v>
      </c>
      <c r="F2924" s="139">
        <v>-2.7223999999999999</v>
      </c>
      <c r="G2924" s="139">
        <v>-2.3E-3</v>
      </c>
      <c r="H2924" s="139">
        <v>-5.3460000000000001E-2</v>
      </c>
      <c r="I2924" s="139">
        <v>-8.1999999999999998E-4</v>
      </c>
      <c r="J2924" s="139">
        <v>-0.46184999999999998</v>
      </c>
      <c r="K2924" s="140" t="s">
        <v>647</v>
      </c>
      <c r="L2924" s="139">
        <v>1</v>
      </c>
    </row>
    <row r="2925" spans="1:12" ht="13.5" hidden="1" customHeight="1">
      <c r="A2925" s="140" t="s">
        <v>646</v>
      </c>
      <c r="B2925" s="139">
        <v>1.5</v>
      </c>
      <c r="C2925" s="140" t="s">
        <v>18</v>
      </c>
      <c r="D2925" s="140" t="s">
        <v>19</v>
      </c>
      <c r="E2925" s="139">
        <v>-0.30499999999999999</v>
      </c>
      <c r="F2925" s="139">
        <v>-2.0689000000000002</v>
      </c>
      <c r="G2925" s="139">
        <v>-2.3E-3</v>
      </c>
      <c r="H2925" s="139">
        <v>-5.3460000000000001E-2</v>
      </c>
      <c r="I2925" s="139">
        <v>-1.6000000000000001E-4</v>
      </c>
      <c r="J2925" s="139">
        <v>0.73597999999999997</v>
      </c>
      <c r="K2925" s="140" t="s">
        <v>647</v>
      </c>
      <c r="L2925" s="139">
        <v>1.5</v>
      </c>
    </row>
    <row r="2926" spans="1:12" ht="13.5" hidden="1" customHeight="1">
      <c r="A2926" s="140" t="s">
        <v>646</v>
      </c>
      <c r="B2926" s="139">
        <v>2</v>
      </c>
      <c r="C2926" s="140" t="s">
        <v>18</v>
      </c>
      <c r="D2926" s="140" t="s">
        <v>19</v>
      </c>
      <c r="E2926" s="139">
        <v>-0.30499999999999999</v>
      </c>
      <c r="F2926" s="139">
        <v>-1.4154</v>
      </c>
      <c r="G2926" s="139">
        <v>-2.3E-3</v>
      </c>
      <c r="H2926" s="139">
        <v>-5.3460000000000001E-2</v>
      </c>
      <c r="I2926" s="139">
        <v>-9.6000000000000002E-4</v>
      </c>
      <c r="J2926" s="139">
        <v>1.54087</v>
      </c>
      <c r="K2926" s="140" t="s">
        <v>647</v>
      </c>
      <c r="L2926" s="139">
        <v>2</v>
      </c>
    </row>
    <row r="2927" spans="1:12" ht="13.5" hidden="1" customHeight="1">
      <c r="A2927" s="140" t="s">
        <v>646</v>
      </c>
      <c r="B2927" s="139">
        <v>2.5</v>
      </c>
      <c r="C2927" s="140" t="s">
        <v>18</v>
      </c>
      <c r="D2927" s="140" t="s">
        <v>19</v>
      </c>
      <c r="E2927" s="139">
        <v>-0.30499999999999999</v>
      </c>
      <c r="F2927" s="139">
        <v>-0.76190000000000002</v>
      </c>
      <c r="G2927" s="139">
        <v>-2.3E-3</v>
      </c>
      <c r="H2927" s="139">
        <v>-5.3460000000000001E-2</v>
      </c>
      <c r="I2927" s="139">
        <v>-1.7700000000000001E-3</v>
      </c>
      <c r="J2927" s="139">
        <v>1.9603200000000001</v>
      </c>
      <c r="K2927" s="140" t="s">
        <v>647</v>
      </c>
      <c r="L2927" s="139">
        <v>2.5</v>
      </c>
    </row>
    <row r="2928" spans="1:12" ht="13.5" hidden="1" customHeight="1">
      <c r="A2928" s="140" t="s">
        <v>646</v>
      </c>
      <c r="B2928" s="139">
        <v>3</v>
      </c>
      <c r="C2928" s="140" t="s">
        <v>18</v>
      </c>
      <c r="D2928" s="140" t="s">
        <v>19</v>
      </c>
      <c r="E2928" s="139">
        <v>-0.30499999999999999</v>
      </c>
      <c r="F2928" s="139">
        <v>-0.1084</v>
      </c>
      <c r="G2928" s="139">
        <v>-2.3E-3</v>
      </c>
      <c r="H2928" s="139">
        <v>-5.3460000000000001E-2</v>
      </c>
      <c r="I2928" s="139">
        <v>-2.5699999999999998E-3</v>
      </c>
      <c r="J2928" s="139">
        <v>1.93089</v>
      </c>
      <c r="K2928" s="140" t="s">
        <v>647</v>
      </c>
      <c r="L2928" s="139">
        <v>3</v>
      </c>
    </row>
    <row r="2929" spans="1:12" ht="13.5" hidden="1" customHeight="1">
      <c r="A2929" s="140" t="s">
        <v>646</v>
      </c>
      <c r="B2929" s="139">
        <v>3.5</v>
      </c>
      <c r="C2929" s="140" t="s">
        <v>18</v>
      </c>
      <c r="D2929" s="140" t="s">
        <v>19</v>
      </c>
      <c r="E2929" s="139">
        <v>-0.30499999999999999</v>
      </c>
      <c r="F2929" s="139">
        <v>0.54510000000000003</v>
      </c>
      <c r="G2929" s="139">
        <v>-2.3E-3</v>
      </c>
      <c r="H2929" s="139">
        <v>-5.3460000000000001E-2</v>
      </c>
      <c r="I2929" s="139">
        <v>-3.3700000000000002E-3</v>
      </c>
      <c r="J2929" s="139">
        <v>1.5525199999999999</v>
      </c>
      <c r="K2929" s="140" t="s">
        <v>647</v>
      </c>
      <c r="L2929" s="139">
        <v>3.5</v>
      </c>
    </row>
    <row r="2930" spans="1:12" ht="13.5" hidden="1" customHeight="1">
      <c r="A2930" s="140" t="s">
        <v>648</v>
      </c>
      <c r="B2930" s="139">
        <v>0</v>
      </c>
      <c r="C2930" s="140" t="s">
        <v>18</v>
      </c>
      <c r="D2930" s="140" t="s">
        <v>19</v>
      </c>
      <c r="E2930" s="139">
        <v>4.9500000000000002E-2</v>
      </c>
      <c r="F2930" s="139">
        <v>1.2275</v>
      </c>
      <c r="G2930" s="139">
        <v>7.0609999999999998E-4</v>
      </c>
      <c r="H2930" s="139">
        <v>8.3150000000000002E-2</v>
      </c>
      <c r="I2930" s="139">
        <v>2.5999999999999998E-4</v>
      </c>
      <c r="J2930" s="139">
        <v>1.9376199999999999</v>
      </c>
      <c r="K2930" s="140" t="s">
        <v>649</v>
      </c>
      <c r="L2930" s="139">
        <v>0</v>
      </c>
    </row>
    <row r="2931" spans="1:12" ht="13.5" hidden="1" customHeight="1">
      <c r="A2931" s="140" t="s">
        <v>648</v>
      </c>
      <c r="B2931" s="139">
        <v>0.5</v>
      </c>
      <c r="C2931" s="140" t="s">
        <v>18</v>
      </c>
      <c r="D2931" s="140" t="s">
        <v>19</v>
      </c>
      <c r="E2931" s="139">
        <v>4.9500000000000002E-2</v>
      </c>
      <c r="F2931" s="139">
        <v>1.881</v>
      </c>
      <c r="G2931" s="139">
        <v>7.0609999999999998E-4</v>
      </c>
      <c r="H2931" s="139">
        <v>8.3150000000000002E-2</v>
      </c>
      <c r="I2931" s="139">
        <v>5.1000000000000004E-4</v>
      </c>
      <c r="J2931" s="139">
        <v>1.27606</v>
      </c>
      <c r="K2931" s="140" t="s">
        <v>649</v>
      </c>
      <c r="L2931" s="139">
        <v>0.5</v>
      </c>
    </row>
    <row r="2932" spans="1:12" ht="13.5" hidden="1" customHeight="1">
      <c r="A2932" s="140" t="s">
        <v>648</v>
      </c>
      <c r="B2932" s="139">
        <v>1</v>
      </c>
      <c r="C2932" s="140" t="s">
        <v>18</v>
      </c>
      <c r="D2932" s="140" t="s">
        <v>19</v>
      </c>
      <c r="E2932" s="139">
        <v>4.9500000000000002E-2</v>
      </c>
      <c r="F2932" s="139">
        <v>2.5345</v>
      </c>
      <c r="G2932" s="139">
        <v>7.0609999999999998E-4</v>
      </c>
      <c r="H2932" s="139">
        <v>8.3150000000000002E-2</v>
      </c>
      <c r="I2932" s="139">
        <v>7.6000000000000004E-4</v>
      </c>
      <c r="J2932" s="139">
        <v>0.29078999999999999</v>
      </c>
      <c r="K2932" s="140" t="s">
        <v>649</v>
      </c>
      <c r="L2932" s="139">
        <v>1</v>
      </c>
    </row>
    <row r="2933" spans="1:12" ht="13.5" hidden="1" customHeight="1">
      <c r="A2933" s="140" t="s">
        <v>648</v>
      </c>
      <c r="B2933" s="139">
        <v>1.5</v>
      </c>
      <c r="C2933" s="140" t="s">
        <v>18</v>
      </c>
      <c r="D2933" s="140" t="s">
        <v>19</v>
      </c>
      <c r="E2933" s="139">
        <v>4.9500000000000002E-2</v>
      </c>
      <c r="F2933" s="139">
        <v>3.1880000000000002</v>
      </c>
      <c r="G2933" s="139">
        <v>7.0609999999999998E-4</v>
      </c>
      <c r="H2933" s="139">
        <v>8.3150000000000002E-2</v>
      </c>
      <c r="I2933" s="139">
        <v>1E-3</v>
      </c>
      <c r="J2933" s="139">
        <v>-0.91364000000000001</v>
      </c>
      <c r="K2933" s="140" t="s">
        <v>649</v>
      </c>
      <c r="L2933" s="139">
        <v>1.5</v>
      </c>
    </row>
    <row r="2934" spans="1:12" ht="13.5" hidden="1" customHeight="1">
      <c r="A2934" s="140" t="s">
        <v>648</v>
      </c>
      <c r="B2934" s="139">
        <v>2</v>
      </c>
      <c r="C2934" s="140" t="s">
        <v>18</v>
      </c>
      <c r="D2934" s="140" t="s">
        <v>19</v>
      </c>
      <c r="E2934" s="139">
        <v>4.9500000000000002E-2</v>
      </c>
      <c r="F2934" s="139">
        <v>3.8414999999999999</v>
      </c>
      <c r="G2934" s="139">
        <v>7.0609999999999998E-4</v>
      </c>
      <c r="H2934" s="139">
        <v>8.3150000000000002E-2</v>
      </c>
      <c r="I2934" s="139">
        <v>1.25E-3</v>
      </c>
      <c r="J2934" s="139">
        <v>-2.4032300000000002</v>
      </c>
      <c r="K2934" s="140" t="s">
        <v>649</v>
      </c>
      <c r="L2934" s="139">
        <v>2</v>
      </c>
    </row>
    <row r="2935" spans="1:12" ht="13.5" hidden="1" customHeight="1">
      <c r="A2935" s="140" t="s">
        <v>648</v>
      </c>
      <c r="B2935" s="139">
        <v>0</v>
      </c>
      <c r="C2935" s="140" t="s">
        <v>18</v>
      </c>
      <c r="D2935" s="140" t="s">
        <v>19</v>
      </c>
      <c r="E2935" s="139">
        <v>-0.15640000000000001</v>
      </c>
      <c r="F2935" s="139">
        <v>0.69189999999999996</v>
      </c>
      <c r="G2935" s="139">
        <v>-4.9260000000000005E-4</v>
      </c>
      <c r="H2935" s="139">
        <v>-8.0729999999999996E-2</v>
      </c>
      <c r="I2935" s="139">
        <v>-2.7999999999999998E-4</v>
      </c>
      <c r="J2935" s="139">
        <v>1.4055599999999999</v>
      </c>
      <c r="K2935" s="140" t="s">
        <v>649</v>
      </c>
      <c r="L2935" s="139">
        <v>0</v>
      </c>
    </row>
    <row r="2936" spans="1:12" ht="13.5" hidden="1" customHeight="1">
      <c r="A2936" s="140" t="s">
        <v>648</v>
      </c>
      <c r="B2936" s="139">
        <v>0.5</v>
      </c>
      <c r="C2936" s="140" t="s">
        <v>18</v>
      </c>
      <c r="D2936" s="140" t="s">
        <v>19</v>
      </c>
      <c r="E2936" s="139">
        <v>-0.15640000000000001</v>
      </c>
      <c r="F2936" s="139">
        <v>1.3453999999999999</v>
      </c>
      <c r="G2936" s="139">
        <v>-4.9260000000000005E-4</v>
      </c>
      <c r="H2936" s="139">
        <v>-8.0729999999999996E-2</v>
      </c>
      <c r="I2936" s="139">
        <v>-6.3000000000000003E-4</v>
      </c>
      <c r="J2936" s="139">
        <v>0.76783999999999997</v>
      </c>
      <c r="K2936" s="140" t="s">
        <v>649</v>
      </c>
      <c r="L2936" s="139">
        <v>0.5</v>
      </c>
    </row>
    <row r="2937" spans="1:12" ht="13.5" hidden="1" customHeight="1">
      <c r="A2937" s="140" t="s">
        <v>648</v>
      </c>
      <c r="B2937" s="139">
        <v>1</v>
      </c>
      <c r="C2937" s="140" t="s">
        <v>18</v>
      </c>
      <c r="D2937" s="140" t="s">
        <v>19</v>
      </c>
      <c r="E2937" s="139">
        <v>-0.15640000000000001</v>
      </c>
      <c r="F2937" s="139">
        <v>1.9988999999999999</v>
      </c>
      <c r="G2937" s="139">
        <v>-4.9260000000000005E-4</v>
      </c>
      <c r="H2937" s="139">
        <v>-8.0729999999999996E-2</v>
      </c>
      <c r="I2937" s="139">
        <v>-9.7999999999999997E-4</v>
      </c>
      <c r="J2937" s="139">
        <v>-0.19663</v>
      </c>
      <c r="K2937" s="140" t="s">
        <v>649</v>
      </c>
      <c r="L2937" s="139">
        <v>1</v>
      </c>
    </row>
    <row r="2938" spans="1:12" ht="13.5" hidden="1" customHeight="1">
      <c r="A2938" s="140" t="s">
        <v>648</v>
      </c>
      <c r="B2938" s="139">
        <v>1.5</v>
      </c>
      <c r="C2938" s="140" t="s">
        <v>18</v>
      </c>
      <c r="D2938" s="140" t="s">
        <v>19</v>
      </c>
      <c r="E2938" s="139">
        <v>-0.15640000000000001</v>
      </c>
      <c r="F2938" s="139">
        <v>2.6524000000000001</v>
      </c>
      <c r="G2938" s="139">
        <v>-4.9260000000000005E-4</v>
      </c>
      <c r="H2938" s="139">
        <v>-8.0729999999999996E-2</v>
      </c>
      <c r="I2938" s="139">
        <v>-1.34E-3</v>
      </c>
      <c r="J2938" s="139">
        <v>-1.5441100000000001</v>
      </c>
      <c r="K2938" s="140" t="s">
        <v>649</v>
      </c>
      <c r="L2938" s="139">
        <v>1.5</v>
      </c>
    </row>
    <row r="2939" spans="1:12" ht="13.5" hidden="1" customHeight="1">
      <c r="A2939" s="140" t="s">
        <v>648</v>
      </c>
      <c r="B2939" s="139">
        <v>2</v>
      </c>
      <c r="C2939" s="140" t="s">
        <v>18</v>
      </c>
      <c r="D2939" s="140" t="s">
        <v>19</v>
      </c>
      <c r="E2939" s="139">
        <v>-0.15640000000000001</v>
      </c>
      <c r="F2939" s="139">
        <v>3.3058999999999998</v>
      </c>
      <c r="G2939" s="139">
        <v>-4.9260000000000005E-4</v>
      </c>
      <c r="H2939" s="139">
        <v>-8.0729999999999996E-2</v>
      </c>
      <c r="I2939" s="139">
        <v>-1.6900000000000001E-3</v>
      </c>
      <c r="J2939" s="139">
        <v>-3.3014600000000001</v>
      </c>
      <c r="K2939" s="140" t="s">
        <v>649</v>
      </c>
      <c r="L2939" s="139">
        <v>2</v>
      </c>
    </row>
    <row r="2940" spans="1:12" ht="13.5" hidden="1" customHeight="1">
      <c r="A2940" s="140" t="s">
        <v>650</v>
      </c>
      <c r="B2940" s="139">
        <v>0</v>
      </c>
      <c r="C2940" s="140" t="s">
        <v>18</v>
      </c>
      <c r="D2940" s="140" t="s">
        <v>19</v>
      </c>
      <c r="E2940" s="139">
        <v>0.64070000000000005</v>
      </c>
      <c r="F2940" s="139">
        <v>2.0899999999999998E-2</v>
      </c>
      <c r="G2940" s="139">
        <v>4.4000000000000003E-3</v>
      </c>
      <c r="H2940" s="139">
        <v>4.2900000000000004E-3</v>
      </c>
      <c r="I2940" s="139">
        <v>-3.98E-3</v>
      </c>
      <c r="J2940" s="139">
        <v>-1.234E-2</v>
      </c>
      <c r="K2940" s="140" t="s">
        <v>651</v>
      </c>
      <c r="L2940" s="139">
        <v>0</v>
      </c>
    </row>
    <row r="2941" spans="1:12" ht="13.5" hidden="1" customHeight="1">
      <c r="A2941" s="140" t="s">
        <v>650</v>
      </c>
      <c r="B2941" s="139">
        <v>0.5</v>
      </c>
      <c r="C2941" s="140" t="s">
        <v>18</v>
      </c>
      <c r="D2941" s="140" t="s">
        <v>19</v>
      </c>
      <c r="E2941" s="139">
        <v>0.64070000000000005</v>
      </c>
      <c r="F2941" s="139">
        <v>2.0899999999999998E-2</v>
      </c>
      <c r="G2941" s="139">
        <v>4.4000000000000003E-3</v>
      </c>
      <c r="H2941" s="139">
        <v>4.2900000000000004E-3</v>
      </c>
      <c r="I2941" s="139">
        <v>-5.4299999999999999E-3</v>
      </c>
      <c r="J2941" s="139">
        <v>-1.941E-2</v>
      </c>
      <c r="K2941" s="140" t="s">
        <v>651</v>
      </c>
      <c r="L2941" s="139">
        <v>0.5</v>
      </c>
    </row>
    <row r="2942" spans="1:12" ht="13.5" hidden="1" customHeight="1">
      <c r="A2942" s="140" t="s">
        <v>650</v>
      </c>
      <c r="B2942" s="139">
        <v>1</v>
      </c>
      <c r="C2942" s="140" t="s">
        <v>18</v>
      </c>
      <c r="D2942" s="140" t="s">
        <v>19</v>
      </c>
      <c r="E2942" s="139">
        <v>0.64070000000000005</v>
      </c>
      <c r="F2942" s="139">
        <v>2.0899999999999998E-2</v>
      </c>
      <c r="G2942" s="139">
        <v>4.4000000000000003E-3</v>
      </c>
      <c r="H2942" s="139">
        <v>4.2900000000000004E-3</v>
      </c>
      <c r="I2942" s="139">
        <v>-6.8900000000000003E-3</v>
      </c>
      <c r="J2942" s="139">
        <v>-2.649E-2</v>
      </c>
      <c r="K2942" s="140" t="s">
        <v>651</v>
      </c>
      <c r="L2942" s="139">
        <v>1</v>
      </c>
    </row>
    <row r="2943" spans="1:12" ht="13.5" hidden="1" customHeight="1">
      <c r="A2943" s="140" t="s">
        <v>650</v>
      </c>
      <c r="B2943" s="139">
        <v>1.5</v>
      </c>
      <c r="C2943" s="140" t="s">
        <v>18</v>
      </c>
      <c r="D2943" s="140" t="s">
        <v>19</v>
      </c>
      <c r="E2943" s="139">
        <v>0.64070000000000005</v>
      </c>
      <c r="F2943" s="139">
        <v>2.0899999999999998E-2</v>
      </c>
      <c r="G2943" s="139">
        <v>4.4000000000000003E-3</v>
      </c>
      <c r="H2943" s="139">
        <v>4.2900000000000004E-3</v>
      </c>
      <c r="I2943" s="139">
        <v>-8.3199999999999993E-3</v>
      </c>
      <c r="J2943" s="139">
        <v>-3.3570000000000003E-2</v>
      </c>
      <c r="K2943" s="140" t="s">
        <v>651</v>
      </c>
      <c r="L2943" s="139">
        <v>1.5</v>
      </c>
    </row>
    <row r="2944" spans="1:12" ht="13.5" hidden="1" customHeight="1">
      <c r="A2944" s="140" t="s">
        <v>650</v>
      </c>
      <c r="B2944" s="139">
        <v>2</v>
      </c>
      <c r="C2944" s="140" t="s">
        <v>18</v>
      </c>
      <c r="D2944" s="140" t="s">
        <v>19</v>
      </c>
      <c r="E2944" s="139">
        <v>0.64070000000000005</v>
      </c>
      <c r="F2944" s="139">
        <v>2.0899999999999998E-2</v>
      </c>
      <c r="G2944" s="139">
        <v>4.4000000000000003E-3</v>
      </c>
      <c r="H2944" s="139">
        <v>4.2900000000000004E-3</v>
      </c>
      <c r="I2944" s="139">
        <v>-9.3600000000000003E-3</v>
      </c>
      <c r="J2944" s="139">
        <v>-3.8100000000000002E-2</v>
      </c>
      <c r="K2944" s="140" t="s">
        <v>651</v>
      </c>
      <c r="L2944" s="139">
        <v>2</v>
      </c>
    </row>
    <row r="2945" spans="1:12" ht="13.5" hidden="1" customHeight="1">
      <c r="A2945" s="140" t="s">
        <v>650</v>
      </c>
      <c r="B2945" s="139">
        <v>2.5</v>
      </c>
      <c r="C2945" s="140" t="s">
        <v>18</v>
      </c>
      <c r="D2945" s="140" t="s">
        <v>19</v>
      </c>
      <c r="E2945" s="139">
        <v>0.64070000000000005</v>
      </c>
      <c r="F2945" s="139">
        <v>2.0899999999999998E-2</v>
      </c>
      <c r="G2945" s="139">
        <v>4.4000000000000003E-3</v>
      </c>
      <c r="H2945" s="139">
        <v>4.2900000000000004E-3</v>
      </c>
      <c r="I2945" s="139">
        <v>-9.1400000000000006E-3</v>
      </c>
      <c r="J2945" s="139">
        <v>-3.8420000000000003E-2</v>
      </c>
      <c r="K2945" s="140" t="s">
        <v>651</v>
      </c>
      <c r="L2945" s="139">
        <v>2.5</v>
      </c>
    </row>
    <row r="2946" spans="1:12" ht="13.5" hidden="1" customHeight="1">
      <c r="A2946" s="140" t="s">
        <v>650</v>
      </c>
      <c r="B2946" s="139">
        <v>3</v>
      </c>
      <c r="C2946" s="140" t="s">
        <v>18</v>
      </c>
      <c r="D2946" s="140" t="s">
        <v>19</v>
      </c>
      <c r="E2946" s="139">
        <v>0.64070000000000005</v>
      </c>
      <c r="F2946" s="139">
        <v>2.0899999999999998E-2</v>
      </c>
      <c r="G2946" s="139">
        <v>4.4000000000000003E-3</v>
      </c>
      <c r="H2946" s="139">
        <v>4.2900000000000004E-3</v>
      </c>
      <c r="I2946" s="139">
        <v>-8.9099999999999995E-3</v>
      </c>
      <c r="J2946" s="139">
        <v>-3.875E-2</v>
      </c>
      <c r="K2946" s="140" t="s">
        <v>651</v>
      </c>
      <c r="L2946" s="139">
        <v>3</v>
      </c>
    </row>
    <row r="2947" spans="1:12" ht="13.5" hidden="1" customHeight="1">
      <c r="A2947" s="140" t="s">
        <v>650</v>
      </c>
      <c r="B2947" s="139">
        <v>3.5</v>
      </c>
      <c r="C2947" s="140" t="s">
        <v>18</v>
      </c>
      <c r="D2947" s="140" t="s">
        <v>19</v>
      </c>
      <c r="E2947" s="139">
        <v>0.64070000000000005</v>
      </c>
      <c r="F2947" s="139">
        <v>2.0899999999999998E-2</v>
      </c>
      <c r="G2947" s="139">
        <v>4.4000000000000003E-3</v>
      </c>
      <c r="H2947" s="139">
        <v>4.2900000000000004E-3</v>
      </c>
      <c r="I2947" s="139">
        <v>-7.3000000000000001E-3</v>
      </c>
      <c r="J2947" s="139">
        <v>-3.304E-2</v>
      </c>
      <c r="K2947" s="140" t="s">
        <v>651</v>
      </c>
      <c r="L2947" s="139">
        <v>3.5</v>
      </c>
    </row>
    <row r="2948" spans="1:12" ht="13.5" hidden="1" customHeight="1">
      <c r="A2948" s="140" t="s">
        <v>650</v>
      </c>
      <c r="B2948" s="139">
        <v>4</v>
      </c>
      <c r="C2948" s="140" t="s">
        <v>18</v>
      </c>
      <c r="D2948" s="140" t="s">
        <v>19</v>
      </c>
      <c r="E2948" s="139">
        <v>0.64070000000000005</v>
      </c>
      <c r="F2948" s="139">
        <v>2.0899999999999998E-2</v>
      </c>
      <c r="G2948" s="139">
        <v>4.4000000000000003E-3</v>
      </c>
      <c r="H2948" s="139">
        <v>4.2900000000000004E-3</v>
      </c>
      <c r="I2948" s="139">
        <v>-5.5399999999999998E-3</v>
      </c>
      <c r="J2948" s="139">
        <v>-2.588E-2</v>
      </c>
      <c r="K2948" s="140" t="s">
        <v>651</v>
      </c>
      <c r="L2948" s="139">
        <v>4</v>
      </c>
    </row>
    <row r="2949" spans="1:12" ht="13.5" hidden="1" customHeight="1">
      <c r="A2949" s="140" t="s">
        <v>650</v>
      </c>
      <c r="B2949" s="139">
        <v>4.5</v>
      </c>
      <c r="C2949" s="140" t="s">
        <v>18</v>
      </c>
      <c r="D2949" s="140" t="s">
        <v>19</v>
      </c>
      <c r="E2949" s="139">
        <v>0.64070000000000005</v>
      </c>
      <c r="F2949" s="139">
        <v>2.0899999999999998E-2</v>
      </c>
      <c r="G2949" s="139">
        <v>4.4000000000000003E-3</v>
      </c>
      <c r="H2949" s="139">
        <v>4.2900000000000004E-3</v>
      </c>
      <c r="I2949" s="139">
        <v>-3.79E-3</v>
      </c>
      <c r="J2949" s="139">
        <v>-1.873E-2</v>
      </c>
      <c r="K2949" s="140" t="s">
        <v>651</v>
      </c>
      <c r="L2949" s="139">
        <v>4.5</v>
      </c>
    </row>
    <row r="2950" spans="1:12" ht="13.5" hidden="1" customHeight="1">
      <c r="A2950" s="140" t="s">
        <v>650</v>
      </c>
      <c r="B2950" s="139">
        <v>5</v>
      </c>
      <c r="C2950" s="140" t="s">
        <v>18</v>
      </c>
      <c r="D2950" s="140" t="s">
        <v>19</v>
      </c>
      <c r="E2950" s="139">
        <v>0.64070000000000005</v>
      </c>
      <c r="F2950" s="139">
        <v>2.0899999999999998E-2</v>
      </c>
      <c r="G2950" s="139">
        <v>4.4000000000000003E-3</v>
      </c>
      <c r="H2950" s="139">
        <v>4.2900000000000004E-3</v>
      </c>
      <c r="I2950" s="139">
        <v>-2.0300000000000001E-3</v>
      </c>
      <c r="J2950" s="139">
        <v>-1.157E-2</v>
      </c>
      <c r="K2950" s="140" t="s">
        <v>651</v>
      </c>
      <c r="L2950" s="139">
        <v>5</v>
      </c>
    </row>
    <row r="2951" spans="1:12" ht="13.5" hidden="1" customHeight="1">
      <c r="A2951" s="140" t="s">
        <v>650</v>
      </c>
      <c r="B2951" s="139">
        <v>5.5</v>
      </c>
      <c r="C2951" s="140" t="s">
        <v>18</v>
      </c>
      <c r="D2951" s="140" t="s">
        <v>19</v>
      </c>
      <c r="E2951" s="139">
        <v>0.64070000000000005</v>
      </c>
      <c r="F2951" s="139">
        <v>2.0899999999999998E-2</v>
      </c>
      <c r="G2951" s="139">
        <v>4.4000000000000003E-3</v>
      </c>
      <c r="H2951" s="139">
        <v>4.2900000000000004E-3</v>
      </c>
      <c r="I2951" s="139">
        <v>-2.7999999999999998E-4</v>
      </c>
      <c r="J2951" s="139">
        <v>-4.4099999999999999E-3</v>
      </c>
      <c r="K2951" s="140" t="s">
        <v>651</v>
      </c>
      <c r="L2951" s="139">
        <v>5.5</v>
      </c>
    </row>
    <row r="2952" spans="1:12" ht="13.5" hidden="1" customHeight="1">
      <c r="A2952" s="140" t="s">
        <v>650</v>
      </c>
      <c r="B2952" s="139">
        <v>6</v>
      </c>
      <c r="C2952" s="140" t="s">
        <v>18</v>
      </c>
      <c r="D2952" s="140" t="s">
        <v>19</v>
      </c>
      <c r="E2952" s="139">
        <v>0.64070000000000005</v>
      </c>
      <c r="F2952" s="139">
        <v>2.0899999999999998E-2</v>
      </c>
      <c r="G2952" s="139">
        <v>4.4000000000000003E-3</v>
      </c>
      <c r="H2952" s="139">
        <v>4.2900000000000004E-3</v>
      </c>
      <c r="I2952" s="139">
        <v>1.48E-3</v>
      </c>
      <c r="J2952" s="139">
        <v>2.7499999999999998E-3</v>
      </c>
      <c r="K2952" s="140" t="s">
        <v>651</v>
      </c>
      <c r="L2952" s="139">
        <v>6</v>
      </c>
    </row>
    <row r="2953" spans="1:12" ht="13.5" hidden="1" customHeight="1">
      <c r="A2953" s="140" t="s">
        <v>650</v>
      </c>
      <c r="B2953" s="139">
        <v>0</v>
      </c>
      <c r="C2953" s="140" t="s">
        <v>18</v>
      </c>
      <c r="D2953" s="140" t="s">
        <v>19</v>
      </c>
      <c r="E2953" s="139">
        <v>-8.6699999999999999E-2</v>
      </c>
      <c r="F2953" s="139">
        <v>-1.43E-2</v>
      </c>
      <c r="G2953" s="139">
        <v>-3.7000000000000002E-3</v>
      </c>
      <c r="H2953" s="139">
        <v>-1.7350000000000001E-2</v>
      </c>
      <c r="I2953" s="139">
        <v>-2.1700000000000001E-2</v>
      </c>
      <c r="J2953" s="139">
        <v>-8.9319999999999997E-2</v>
      </c>
      <c r="K2953" s="140" t="s">
        <v>651</v>
      </c>
      <c r="L2953" s="139">
        <v>0</v>
      </c>
    </row>
    <row r="2954" spans="1:12" ht="13.5" hidden="1" customHeight="1">
      <c r="A2954" s="140" t="s">
        <v>650</v>
      </c>
      <c r="B2954" s="139">
        <v>0.5</v>
      </c>
      <c r="C2954" s="140" t="s">
        <v>18</v>
      </c>
      <c r="D2954" s="140" t="s">
        <v>19</v>
      </c>
      <c r="E2954" s="139">
        <v>-8.6699999999999999E-2</v>
      </c>
      <c r="F2954" s="139">
        <v>-1.43E-2</v>
      </c>
      <c r="G2954" s="139">
        <v>-3.7000000000000002E-3</v>
      </c>
      <c r="H2954" s="139">
        <v>-1.7350000000000001E-2</v>
      </c>
      <c r="I2954" s="139">
        <v>-1.9859999999999999E-2</v>
      </c>
      <c r="J2954" s="139">
        <v>-8.2180000000000003E-2</v>
      </c>
      <c r="K2954" s="140" t="s">
        <v>651</v>
      </c>
      <c r="L2954" s="139">
        <v>0.5</v>
      </c>
    </row>
    <row r="2955" spans="1:12" ht="13.5" hidden="1" customHeight="1">
      <c r="A2955" s="140" t="s">
        <v>650</v>
      </c>
      <c r="B2955" s="139">
        <v>1</v>
      </c>
      <c r="C2955" s="140" t="s">
        <v>18</v>
      </c>
      <c r="D2955" s="140" t="s">
        <v>19</v>
      </c>
      <c r="E2955" s="139">
        <v>-8.6699999999999999E-2</v>
      </c>
      <c r="F2955" s="139">
        <v>-1.43E-2</v>
      </c>
      <c r="G2955" s="139">
        <v>-3.7000000000000002E-3</v>
      </c>
      <c r="H2955" s="139">
        <v>-1.7350000000000001E-2</v>
      </c>
      <c r="I2955" s="139">
        <v>-1.8030000000000001E-2</v>
      </c>
      <c r="J2955" s="139">
        <v>-7.5050000000000006E-2</v>
      </c>
      <c r="K2955" s="140" t="s">
        <v>651</v>
      </c>
      <c r="L2955" s="139">
        <v>1</v>
      </c>
    </row>
    <row r="2956" spans="1:12" ht="13.5" hidden="1" customHeight="1">
      <c r="A2956" s="140" t="s">
        <v>650</v>
      </c>
      <c r="B2956" s="139">
        <v>1.5</v>
      </c>
      <c r="C2956" s="140" t="s">
        <v>18</v>
      </c>
      <c r="D2956" s="140" t="s">
        <v>19</v>
      </c>
      <c r="E2956" s="139">
        <v>-8.6699999999999999E-2</v>
      </c>
      <c r="F2956" s="139">
        <v>-1.43E-2</v>
      </c>
      <c r="G2956" s="139">
        <v>-3.7000000000000002E-3</v>
      </c>
      <c r="H2956" s="139">
        <v>-1.7350000000000001E-2</v>
      </c>
      <c r="I2956" s="139">
        <v>-1.771E-2</v>
      </c>
      <c r="J2956" s="139">
        <v>-7.7700000000000005E-2</v>
      </c>
      <c r="K2956" s="140" t="s">
        <v>651</v>
      </c>
      <c r="L2956" s="139">
        <v>1.5</v>
      </c>
    </row>
    <row r="2957" spans="1:12" ht="13.5" hidden="1" customHeight="1">
      <c r="A2957" s="140" t="s">
        <v>650</v>
      </c>
      <c r="B2957" s="139">
        <v>2</v>
      </c>
      <c r="C2957" s="140" t="s">
        <v>18</v>
      </c>
      <c r="D2957" s="140" t="s">
        <v>19</v>
      </c>
      <c r="E2957" s="139">
        <v>-8.6699999999999999E-2</v>
      </c>
      <c r="F2957" s="139">
        <v>-1.43E-2</v>
      </c>
      <c r="G2957" s="139">
        <v>-3.7000000000000002E-3</v>
      </c>
      <c r="H2957" s="139">
        <v>-1.7350000000000001E-2</v>
      </c>
      <c r="I2957" s="139">
        <v>-1.83E-2</v>
      </c>
      <c r="J2957" s="139">
        <v>-8.0689999999999998E-2</v>
      </c>
      <c r="K2957" s="140" t="s">
        <v>651</v>
      </c>
      <c r="L2957" s="139">
        <v>2</v>
      </c>
    </row>
    <row r="2958" spans="1:12" ht="13.5" hidden="1" customHeight="1">
      <c r="A2958" s="140" t="s">
        <v>650</v>
      </c>
      <c r="B2958" s="139">
        <v>2.5</v>
      </c>
      <c r="C2958" s="140" t="s">
        <v>18</v>
      </c>
      <c r="D2958" s="140" t="s">
        <v>19</v>
      </c>
      <c r="E2958" s="139">
        <v>-8.6699999999999999E-2</v>
      </c>
      <c r="F2958" s="139">
        <v>-1.43E-2</v>
      </c>
      <c r="G2958" s="139">
        <v>-3.7000000000000002E-3</v>
      </c>
      <c r="H2958" s="139">
        <v>-1.7350000000000001E-2</v>
      </c>
      <c r="I2958" s="139">
        <v>-1.8890000000000001E-2</v>
      </c>
      <c r="J2958" s="139">
        <v>-8.3680000000000004E-2</v>
      </c>
      <c r="K2958" s="140" t="s">
        <v>651</v>
      </c>
      <c r="L2958" s="139">
        <v>2.5</v>
      </c>
    </row>
    <row r="2959" spans="1:12" ht="13.5" hidden="1" customHeight="1">
      <c r="A2959" s="140" t="s">
        <v>650</v>
      </c>
      <c r="B2959" s="139">
        <v>3</v>
      </c>
      <c r="C2959" s="140" t="s">
        <v>18</v>
      </c>
      <c r="D2959" s="140" t="s">
        <v>19</v>
      </c>
      <c r="E2959" s="139">
        <v>-8.6699999999999999E-2</v>
      </c>
      <c r="F2959" s="139">
        <v>-1.43E-2</v>
      </c>
      <c r="G2959" s="139">
        <v>-3.7000000000000002E-3</v>
      </c>
      <c r="H2959" s="139">
        <v>-1.7350000000000001E-2</v>
      </c>
      <c r="I2959" s="139">
        <v>-1.9480000000000001E-2</v>
      </c>
      <c r="J2959" s="139">
        <v>-8.6660000000000001E-2</v>
      </c>
      <c r="K2959" s="140" t="s">
        <v>651</v>
      </c>
      <c r="L2959" s="139">
        <v>3</v>
      </c>
    </row>
    <row r="2960" spans="1:12" ht="13.5" hidden="1" customHeight="1">
      <c r="A2960" s="140" t="s">
        <v>650</v>
      </c>
      <c r="B2960" s="139">
        <v>3.5</v>
      </c>
      <c r="C2960" s="140" t="s">
        <v>18</v>
      </c>
      <c r="D2960" s="140" t="s">
        <v>19</v>
      </c>
      <c r="E2960" s="139">
        <v>-8.6699999999999999E-2</v>
      </c>
      <c r="F2960" s="139">
        <v>-1.43E-2</v>
      </c>
      <c r="G2960" s="139">
        <v>-3.7000000000000002E-3</v>
      </c>
      <c r="H2960" s="139">
        <v>-1.7350000000000001E-2</v>
      </c>
      <c r="I2960" s="139">
        <v>-2.0060000000000001E-2</v>
      </c>
      <c r="J2960" s="139">
        <v>-8.9649999999999994E-2</v>
      </c>
      <c r="K2960" s="140" t="s">
        <v>651</v>
      </c>
      <c r="L2960" s="139">
        <v>3.5</v>
      </c>
    </row>
    <row r="2961" spans="1:12" ht="13.5" hidden="1" customHeight="1">
      <c r="A2961" s="140" t="s">
        <v>650</v>
      </c>
      <c r="B2961" s="139">
        <v>4</v>
      </c>
      <c r="C2961" s="140" t="s">
        <v>18</v>
      </c>
      <c r="D2961" s="140" t="s">
        <v>19</v>
      </c>
      <c r="E2961" s="139">
        <v>-8.6699999999999999E-2</v>
      </c>
      <c r="F2961" s="139">
        <v>-1.43E-2</v>
      </c>
      <c r="G2961" s="139">
        <v>-3.7000000000000002E-3</v>
      </c>
      <c r="H2961" s="139">
        <v>-1.7350000000000001E-2</v>
      </c>
      <c r="I2961" s="139">
        <v>-2.2089999999999999E-2</v>
      </c>
      <c r="J2961" s="139">
        <v>-9.9809999999999996E-2</v>
      </c>
      <c r="K2961" s="140" t="s">
        <v>651</v>
      </c>
      <c r="L2961" s="139">
        <v>4</v>
      </c>
    </row>
    <row r="2962" spans="1:12" ht="13.5" hidden="1" customHeight="1">
      <c r="A2962" s="140" t="s">
        <v>650</v>
      </c>
      <c r="B2962" s="139">
        <v>4.5</v>
      </c>
      <c r="C2962" s="140" t="s">
        <v>18</v>
      </c>
      <c r="D2962" s="140" t="s">
        <v>19</v>
      </c>
      <c r="E2962" s="139">
        <v>-8.6699999999999999E-2</v>
      </c>
      <c r="F2962" s="139">
        <v>-1.43E-2</v>
      </c>
      <c r="G2962" s="139">
        <v>-3.7000000000000002E-3</v>
      </c>
      <c r="H2962" s="139">
        <v>-1.7350000000000001E-2</v>
      </c>
      <c r="I2962" s="139">
        <v>-2.4289999999999999E-2</v>
      </c>
      <c r="J2962" s="139">
        <v>-0.11026</v>
      </c>
      <c r="K2962" s="140" t="s">
        <v>651</v>
      </c>
      <c r="L2962" s="139">
        <v>4.5</v>
      </c>
    </row>
    <row r="2963" spans="1:12" ht="13.5" hidden="1" customHeight="1">
      <c r="A2963" s="140" t="s">
        <v>650</v>
      </c>
      <c r="B2963" s="139">
        <v>5</v>
      </c>
      <c r="C2963" s="140" t="s">
        <v>18</v>
      </c>
      <c r="D2963" s="140" t="s">
        <v>19</v>
      </c>
      <c r="E2963" s="139">
        <v>-8.6699999999999999E-2</v>
      </c>
      <c r="F2963" s="139">
        <v>-1.43E-2</v>
      </c>
      <c r="G2963" s="139">
        <v>-3.7000000000000002E-3</v>
      </c>
      <c r="H2963" s="139">
        <v>-1.7350000000000001E-2</v>
      </c>
      <c r="I2963" s="139">
        <v>-2.649E-2</v>
      </c>
      <c r="J2963" s="139">
        <v>-0.12071</v>
      </c>
      <c r="K2963" s="140" t="s">
        <v>651</v>
      </c>
      <c r="L2963" s="139">
        <v>5</v>
      </c>
    </row>
    <row r="2964" spans="1:12" ht="13.5" hidden="1" customHeight="1">
      <c r="A2964" s="140" t="s">
        <v>650</v>
      </c>
      <c r="B2964" s="139">
        <v>5.5</v>
      </c>
      <c r="C2964" s="140" t="s">
        <v>18</v>
      </c>
      <c r="D2964" s="140" t="s">
        <v>19</v>
      </c>
      <c r="E2964" s="139">
        <v>-8.6699999999999999E-2</v>
      </c>
      <c r="F2964" s="139">
        <v>-1.43E-2</v>
      </c>
      <c r="G2964" s="139">
        <v>-3.7000000000000002E-3</v>
      </c>
      <c r="H2964" s="139">
        <v>-1.7350000000000001E-2</v>
      </c>
      <c r="I2964" s="139">
        <v>-2.8680000000000001E-2</v>
      </c>
      <c r="J2964" s="139">
        <v>-0.13116</v>
      </c>
      <c r="K2964" s="140" t="s">
        <v>651</v>
      </c>
      <c r="L2964" s="139">
        <v>5.5</v>
      </c>
    </row>
    <row r="2965" spans="1:12" ht="13.5" hidden="1" customHeight="1">
      <c r="A2965" s="140" t="s">
        <v>650</v>
      </c>
      <c r="B2965" s="139">
        <v>6</v>
      </c>
      <c r="C2965" s="140" t="s">
        <v>18</v>
      </c>
      <c r="D2965" s="140" t="s">
        <v>19</v>
      </c>
      <c r="E2965" s="139">
        <v>-8.6699999999999999E-2</v>
      </c>
      <c r="F2965" s="139">
        <v>-1.43E-2</v>
      </c>
      <c r="G2965" s="139">
        <v>-3.7000000000000002E-3</v>
      </c>
      <c r="H2965" s="139">
        <v>-1.7350000000000001E-2</v>
      </c>
      <c r="I2965" s="139">
        <v>-3.0880000000000001E-2</v>
      </c>
      <c r="J2965" s="139">
        <v>-0.14161000000000001</v>
      </c>
      <c r="K2965" s="140" t="s">
        <v>651</v>
      </c>
      <c r="L2965" s="139">
        <v>6</v>
      </c>
    </row>
    <row r="2966" spans="1:12" ht="13.5" hidden="1" customHeight="1">
      <c r="A2966" s="140" t="s">
        <v>652</v>
      </c>
      <c r="B2966" s="139">
        <v>0</v>
      </c>
      <c r="C2966" s="140" t="s">
        <v>18</v>
      </c>
      <c r="D2966" s="140" t="s">
        <v>19</v>
      </c>
      <c r="E2966" s="139">
        <v>0.48659999999999998</v>
      </c>
      <c r="F2966" s="139">
        <v>1.29E-2</v>
      </c>
      <c r="G2966" s="139">
        <v>3.0999999999999999E-3</v>
      </c>
      <c r="H2966" s="139">
        <v>1.7809999999999999E-2</v>
      </c>
      <c r="I2966" s="139">
        <v>-8.8999999999999995E-4</v>
      </c>
      <c r="J2966" s="139">
        <v>-5.9699999999999996E-3</v>
      </c>
      <c r="K2966" s="140" t="s">
        <v>653</v>
      </c>
      <c r="L2966" s="139">
        <v>0</v>
      </c>
    </row>
    <row r="2967" spans="1:12" ht="13.5" hidden="1" customHeight="1">
      <c r="A2967" s="140" t="s">
        <v>652</v>
      </c>
      <c r="B2967" s="139">
        <v>0.5</v>
      </c>
      <c r="C2967" s="140" t="s">
        <v>18</v>
      </c>
      <c r="D2967" s="140" t="s">
        <v>19</v>
      </c>
      <c r="E2967" s="139">
        <v>0.48659999999999998</v>
      </c>
      <c r="F2967" s="139">
        <v>1.29E-2</v>
      </c>
      <c r="G2967" s="139">
        <v>3.0999999999999999E-3</v>
      </c>
      <c r="H2967" s="139">
        <v>1.7809999999999999E-2</v>
      </c>
      <c r="I2967" s="139">
        <v>-2.4599999999999999E-3</v>
      </c>
      <c r="J2967" s="139">
        <v>-1.243E-2</v>
      </c>
      <c r="K2967" s="140" t="s">
        <v>653</v>
      </c>
      <c r="L2967" s="139">
        <v>0.5</v>
      </c>
    </row>
    <row r="2968" spans="1:12" ht="13.5" hidden="1" customHeight="1">
      <c r="A2968" s="140" t="s">
        <v>652</v>
      </c>
      <c r="B2968" s="139">
        <v>1</v>
      </c>
      <c r="C2968" s="140" t="s">
        <v>18</v>
      </c>
      <c r="D2968" s="140" t="s">
        <v>19</v>
      </c>
      <c r="E2968" s="139">
        <v>0.48659999999999998</v>
      </c>
      <c r="F2968" s="139">
        <v>1.29E-2</v>
      </c>
      <c r="G2968" s="139">
        <v>3.0999999999999999E-3</v>
      </c>
      <c r="H2968" s="139">
        <v>1.7809999999999999E-2</v>
      </c>
      <c r="I2968" s="139">
        <v>-4.0200000000000001E-3</v>
      </c>
      <c r="J2968" s="139">
        <v>-1.8890000000000001E-2</v>
      </c>
      <c r="K2968" s="140" t="s">
        <v>653</v>
      </c>
      <c r="L2968" s="139">
        <v>1</v>
      </c>
    </row>
    <row r="2969" spans="1:12" ht="13.5" hidden="1" customHeight="1">
      <c r="A2969" s="140" t="s">
        <v>652</v>
      </c>
      <c r="B2969" s="139">
        <v>1.5</v>
      </c>
      <c r="C2969" s="140" t="s">
        <v>18</v>
      </c>
      <c r="D2969" s="140" t="s">
        <v>19</v>
      </c>
      <c r="E2969" s="139">
        <v>0.48659999999999998</v>
      </c>
      <c r="F2969" s="139">
        <v>1.29E-2</v>
      </c>
      <c r="G2969" s="139">
        <v>3.0999999999999999E-3</v>
      </c>
      <c r="H2969" s="139">
        <v>1.7809999999999999E-2</v>
      </c>
      <c r="I2969" s="139">
        <v>-5.5900000000000004E-3</v>
      </c>
      <c r="J2969" s="139">
        <v>-2.5350000000000001E-2</v>
      </c>
      <c r="K2969" s="140" t="s">
        <v>653</v>
      </c>
      <c r="L2969" s="139">
        <v>1.5</v>
      </c>
    </row>
    <row r="2970" spans="1:12" ht="13.5" hidden="1" customHeight="1">
      <c r="A2970" s="140" t="s">
        <v>652</v>
      </c>
      <c r="B2970" s="139">
        <v>2</v>
      </c>
      <c r="C2970" s="140" t="s">
        <v>18</v>
      </c>
      <c r="D2970" s="140" t="s">
        <v>19</v>
      </c>
      <c r="E2970" s="139">
        <v>0.48659999999999998</v>
      </c>
      <c r="F2970" s="139">
        <v>1.29E-2</v>
      </c>
      <c r="G2970" s="139">
        <v>3.0999999999999999E-3</v>
      </c>
      <c r="H2970" s="139">
        <v>1.7809999999999999E-2</v>
      </c>
      <c r="I2970" s="139">
        <v>-7.1599999999999997E-3</v>
      </c>
      <c r="J2970" s="139">
        <v>-3.1820000000000001E-2</v>
      </c>
      <c r="K2970" s="140" t="s">
        <v>653</v>
      </c>
      <c r="L2970" s="139">
        <v>2</v>
      </c>
    </row>
    <row r="2971" spans="1:12" ht="13.5" hidden="1" customHeight="1">
      <c r="A2971" s="140" t="s">
        <v>652</v>
      </c>
      <c r="B2971" s="139">
        <v>2.5</v>
      </c>
      <c r="C2971" s="140" t="s">
        <v>18</v>
      </c>
      <c r="D2971" s="140" t="s">
        <v>19</v>
      </c>
      <c r="E2971" s="139">
        <v>0.48659999999999998</v>
      </c>
      <c r="F2971" s="139">
        <v>1.29E-2</v>
      </c>
      <c r="G2971" s="139">
        <v>3.0999999999999999E-3</v>
      </c>
      <c r="H2971" s="139">
        <v>1.7809999999999999E-2</v>
      </c>
      <c r="I2971" s="139">
        <v>-8.7299999999999999E-3</v>
      </c>
      <c r="J2971" s="139">
        <v>-3.8280000000000002E-2</v>
      </c>
      <c r="K2971" s="140" t="s">
        <v>653</v>
      </c>
      <c r="L2971" s="139">
        <v>2.5</v>
      </c>
    </row>
    <row r="2972" spans="1:12" ht="13.5" hidden="1" customHeight="1">
      <c r="A2972" s="140" t="s">
        <v>652</v>
      </c>
      <c r="B2972" s="139">
        <v>3</v>
      </c>
      <c r="C2972" s="140" t="s">
        <v>18</v>
      </c>
      <c r="D2972" s="140" t="s">
        <v>19</v>
      </c>
      <c r="E2972" s="139">
        <v>0.48659999999999998</v>
      </c>
      <c r="F2972" s="139">
        <v>1.29E-2</v>
      </c>
      <c r="G2972" s="139">
        <v>3.0999999999999999E-3</v>
      </c>
      <c r="H2972" s="139">
        <v>1.7809999999999999E-2</v>
      </c>
      <c r="I2972" s="139">
        <v>-1.03E-2</v>
      </c>
      <c r="J2972" s="139">
        <v>-4.4740000000000002E-2</v>
      </c>
      <c r="K2972" s="140" t="s">
        <v>653</v>
      </c>
      <c r="L2972" s="139">
        <v>3</v>
      </c>
    </row>
    <row r="2973" spans="1:12" ht="13.5" hidden="1" customHeight="1">
      <c r="A2973" s="140" t="s">
        <v>652</v>
      </c>
      <c r="B2973" s="139">
        <v>3.5</v>
      </c>
      <c r="C2973" s="140" t="s">
        <v>18</v>
      </c>
      <c r="D2973" s="140" t="s">
        <v>19</v>
      </c>
      <c r="E2973" s="139">
        <v>0.48659999999999998</v>
      </c>
      <c r="F2973" s="139">
        <v>1.29E-2</v>
      </c>
      <c r="G2973" s="139">
        <v>3.0999999999999999E-3</v>
      </c>
      <c r="H2973" s="139">
        <v>1.7809999999999999E-2</v>
      </c>
      <c r="I2973" s="139">
        <v>-1.1860000000000001E-2</v>
      </c>
      <c r="J2973" s="139">
        <v>-5.1200000000000002E-2</v>
      </c>
      <c r="K2973" s="140" t="s">
        <v>653</v>
      </c>
      <c r="L2973" s="139">
        <v>3.5</v>
      </c>
    </row>
    <row r="2974" spans="1:12" ht="13.5" hidden="1" customHeight="1">
      <c r="A2974" s="140" t="s">
        <v>652</v>
      </c>
      <c r="B2974" s="139">
        <v>4</v>
      </c>
      <c r="C2974" s="140" t="s">
        <v>18</v>
      </c>
      <c r="D2974" s="140" t="s">
        <v>19</v>
      </c>
      <c r="E2974" s="139">
        <v>0.48659999999999998</v>
      </c>
      <c r="F2974" s="139">
        <v>1.29E-2</v>
      </c>
      <c r="G2974" s="139">
        <v>3.0999999999999999E-3</v>
      </c>
      <c r="H2974" s="139">
        <v>1.7809999999999999E-2</v>
      </c>
      <c r="I2974" s="139">
        <v>-1.321E-2</v>
      </c>
      <c r="J2974" s="139">
        <v>-5.7660000000000003E-2</v>
      </c>
      <c r="K2974" s="140" t="s">
        <v>653</v>
      </c>
      <c r="L2974" s="139">
        <v>4</v>
      </c>
    </row>
    <row r="2975" spans="1:12" ht="13.5" hidden="1" customHeight="1">
      <c r="A2975" s="140" t="s">
        <v>652</v>
      </c>
      <c r="B2975" s="139">
        <v>4.5</v>
      </c>
      <c r="C2975" s="140" t="s">
        <v>18</v>
      </c>
      <c r="D2975" s="140" t="s">
        <v>19</v>
      </c>
      <c r="E2975" s="139">
        <v>0.48659999999999998</v>
      </c>
      <c r="F2975" s="139">
        <v>1.29E-2</v>
      </c>
      <c r="G2975" s="139">
        <v>3.0999999999999999E-3</v>
      </c>
      <c r="H2975" s="139">
        <v>1.7809999999999999E-2</v>
      </c>
      <c r="I2975" s="139">
        <v>-1.272E-2</v>
      </c>
      <c r="J2975" s="139">
        <v>-5.0250000000000003E-2</v>
      </c>
      <c r="K2975" s="140" t="s">
        <v>653</v>
      </c>
      <c r="L2975" s="139">
        <v>4.5</v>
      </c>
    </row>
    <row r="2976" spans="1:12" ht="13.5" hidden="1" customHeight="1">
      <c r="A2976" s="140" t="s">
        <v>652</v>
      </c>
      <c r="B2976" s="139">
        <v>5</v>
      </c>
      <c r="C2976" s="140" t="s">
        <v>18</v>
      </c>
      <c r="D2976" s="140" t="s">
        <v>19</v>
      </c>
      <c r="E2976" s="139">
        <v>0.48659999999999998</v>
      </c>
      <c r="F2976" s="139">
        <v>1.29E-2</v>
      </c>
      <c r="G2976" s="139">
        <v>3.0999999999999999E-3</v>
      </c>
      <c r="H2976" s="139">
        <v>1.7809999999999999E-2</v>
      </c>
      <c r="I2976" s="139">
        <v>-1.068E-2</v>
      </c>
      <c r="J2976" s="139">
        <v>-3.9829999999999997E-2</v>
      </c>
      <c r="K2976" s="140" t="s">
        <v>653</v>
      </c>
      <c r="L2976" s="139">
        <v>5</v>
      </c>
    </row>
    <row r="2977" spans="1:12" ht="13.5" hidden="1" customHeight="1">
      <c r="A2977" s="140" t="s">
        <v>652</v>
      </c>
      <c r="B2977" s="139">
        <v>5.5</v>
      </c>
      <c r="C2977" s="140" t="s">
        <v>18</v>
      </c>
      <c r="D2977" s="140" t="s">
        <v>19</v>
      </c>
      <c r="E2977" s="139">
        <v>0.48659999999999998</v>
      </c>
      <c r="F2977" s="139">
        <v>1.29E-2</v>
      </c>
      <c r="G2977" s="139">
        <v>3.0999999999999999E-3</v>
      </c>
      <c r="H2977" s="139">
        <v>1.7809999999999999E-2</v>
      </c>
      <c r="I2977" s="139">
        <v>-8.1200000000000005E-3</v>
      </c>
      <c r="J2977" s="139">
        <v>-2.835E-2</v>
      </c>
      <c r="K2977" s="140" t="s">
        <v>653</v>
      </c>
      <c r="L2977" s="139">
        <v>5.5</v>
      </c>
    </row>
    <row r="2978" spans="1:12" ht="13.5" hidden="1" customHeight="1">
      <c r="A2978" s="140" t="s">
        <v>652</v>
      </c>
      <c r="B2978" s="139">
        <v>6</v>
      </c>
      <c r="C2978" s="140" t="s">
        <v>18</v>
      </c>
      <c r="D2978" s="140" t="s">
        <v>19</v>
      </c>
      <c r="E2978" s="139">
        <v>0.48659999999999998</v>
      </c>
      <c r="F2978" s="139">
        <v>1.29E-2</v>
      </c>
      <c r="G2978" s="139">
        <v>3.0999999999999999E-3</v>
      </c>
      <c r="H2978" s="139">
        <v>1.7809999999999999E-2</v>
      </c>
      <c r="I2978" s="139">
        <v>-5.5599999999999998E-3</v>
      </c>
      <c r="J2978" s="139">
        <v>-1.687E-2</v>
      </c>
      <c r="K2978" s="140" t="s">
        <v>653</v>
      </c>
      <c r="L2978" s="139">
        <v>6</v>
      </c>
    </row>
    <row r="2979" spans="1:12" ht="13.5" hidden="1" customHeight="1">
      <c r="A2979" s="140" t="s">
        <v>652</v>
      </c>
      <c r="B2979" s="139">
        <v>0</v>
      </c>
      <c r="C2979" s="140" t="s">
        <v>18</v>
      </c>
      <c r="D2979" s="140" t="s">
        <v>19</v>
      </c>
      <c r="E2979" s="139">
        <v>-0.1421</v>
      </c>
      <c r="F2979" s="139">
        <v>-2.92E-2</v>
      </c>
      <c r="G2979" s="139">
        <v>-6.7000000000000002E-3</v>
      </c>
      <c r="H2979" s="139">
        <v>-4.0400000000000002E-3</v>
      </c>
      <c r="I2979" s="139">
        <v>-4.5560000000000003E-2</v>
      </c>
      <c r="J2979" s="139">
        <v>-0.19516</v>
      </c>
      <c r="K2979" s="140" t="s">
        <v>653</v>
      </c>
      <c r="L2979" s="139">
        <v>0</v>
      </c>
    </row>
    <row r="2980" spans="1:12" ht="13.5" hidden="1" customHeight="1">
      <c r="A2980" s="140" t="s">
        <v>652</v>
      </c>
      <c r="B2980" s="139">
        <v>0.5</v>
      </c>
      <c r="C2980" s="140" t="s">
        <v>18</v>
      </c>
      <c r="D2980" s="140" t="s">
        <v>19</v>
      </c>
      <c r="E2980" s="139">
        <v>-0.1421</v>
      </c>
      <c r="F2980" s="139">
        <v>-2.92E-2</v>
      </c>
      <c r="G2980" s="139">
        <v>-6.7000000000000002E-3</v>
      </c>
      <c r="H2980" s="139">
        <v>-4.0400000000000002E-3</v>
      </c>
      <c r="I2980" s="139">
        <v>-4.2229999999999997E-2</v>
      </c>
      <c r="J2980" s="139">
        <v>-0.18057000000000001</v>
      </c>
      <c r="K2980" s="140" t="s">
        <v>653</v>
      </c>
      <c r="L2980" s="139">
        <v>0.5</v>
      </c>
    </row>
    <row r="2981" spans="1:12" ht="13.5" hidden="1" customHeight="1">
      <c r="A2981" s="140" t="s">
        <v>652</v>
      </c>
      <c r="B2981" s="139">
        <v>1</v>
      </c>
      <c r="C2981" s="140" t="s">
        <v>18</v>
      </c>
      <c r="D2981" s="140" t="s">
        <v>19</v>
      </c>
      <c r="E2981" s="139">
        <v>-0.1421</v>
      </c>
      <c r="F2981" s="139">
        <v>-2.92E-2</v>
      </c>
      <c r="G2981" s="139">
        <v>-6.7000000000000002E-3</v>
      </c>
      <c r="H2981" s="139">
        <v>-4.0400000000000002E-3</v>
      </c>
      <c r="I2981" s="139">
        <v>-3.8899999999999997E-2</v>
      </c>
      <c r="J2981" s="139">
        <v>-0.16599</v>
      </c>
      <c r="K2981" s="140" t="s">
        <v>653</v>
      </c>
      <c r="L2981" s="139">
        <v>1</v>
      </c>
    </row>
    <row r="2982" spans="1:12" ht="13.5" hidden="1" customHeight="1">
      <c r="A2982" s="140" t="s">
        <v>652</v>
      </c>
      <c r="B2982" s="139">
        <v>1.5</v>
      </c>
      <c r="C2982" s="140" t="s">
        <v>18</v>
      </c>
      <c r="D2982" s="140" t="s">
        <v>19</v>
      </c>
      <c r="E2982" s="139">
        <v>-0.1421</v>
      </c>
      <c r="F2982" s="139">
        <v>-2.92E-2</v>
      </c>
      <c r="G2982" s="139">
        <v>-6.7000000000000002E-3</v>
      </c>
      <c r="H2982" s="139">
        <v>-4.0400000000000002E-3</v>
      </c>
      <c r="I2982" s="139">
        <v>-3.5569999999999997E-2</v>
      </c>
      <c r="J2982" s="139">
        <v>-0.15140000000000001</v>
      </c>
      <c r="K2982" s="140" t="s">
        <v>653</v>
      </c>
      <c r="L2982" s="139">
        <v>1.5</v>
      </c>
    </row>
    <row r="2983" spans="1:12" ht="13.5" hidden="1" customHeight="1">
      <c r="A2983" s="140" t="s">
        <v>652</v>
      </c>
      <c r="B2983" s="139">
        <v>2</v>
      </c>
      <c r="C2983" s="140" t="s">
        <v>18</v>
      </c>
      <c r="D2983" s="140" t="s">
        <v>19</v>
      </c>
      <c r="E2983" s="139">
        <v>-0.1421</v>
      </c>
      <c r="F2983" s="139">
        <v>-2.92E-2</v>
      </c>
      <c r="G2983" s="139">
        <v>-6.7000000000000002E-3</v>
      </c>
      <c r="H2983" s="139">
        <v>-4.0400000000000002E-3</v>
      </c>
      <c r="I2983" s="139">
        <v>-3.2239999999999998E-2</v>
      </c>
      <c r="J2983" s="139">
        <v>-0.13680999999999999</v>
      </c>
      <c r="K2983" s="140" t="s">
        <v>653</v>
      </c>
      <c r="L2983" s="139">
        <v>2</v>
      </c>
    </row>
    <row r="2984" spans="1:12" ht="13.5" hidden="1" customHeight="1">
      <c r="A2984" s="140" t="s">
        <v>652</v>
      </c>
      <c r="B2984" s="139">
        <v>2.5</v>
      </c>
      <c r="C2984" s="140" t="s">
        <v>18</v>
      </c>
      <c r="D2984" s="140" t="s">
        <v>19</v>
      </c>
      <c r="E2984" s="139">
        <v>-0.1421</v>
      </c>
      <c r="F2984" s="139">
        <v>-2.92E-2</v>
      </c>
      <c r="G2984" s="139">
        <v>-6.7000000000000002E-3</v>
      </c>
      <c r="H2984" s="139">
        <v>-4.0400000000000002E-3</v>
      </c>
      <c r="I2984" s="139">
        <v>-2.8910000000000002E-2</v>
      </c>
      <c r="J2984" s="139">
        <v>-0.12222</v>
      </c>
      <c r="K2984" s="140" t="s">
        <v>653</v>
      </c>
      <c r="L2984" s="139">
        <v>2.5</v>
      </c>
    </row>
    <row r="2985" spans="1:12" ht="13.5" hidden="1" customHeight="1">
      <c r="A2985" s="140" t="s">
        <v>652</v>
      </c>
      <c r="B2985" s="139">
        <v>3</v>
      </c>
      <c r="C2985" s="140" t="s">
        <v>18</v>
      </c>
      <c r="D2985" s="140" t="s">
        <v>19</v>
      </c>
      <c r="E2985" s="139">
        <v>-0.1421</v>
      </c>
      <c r="F2985" s="139">
        <v>-2.92E-2</v>
      </c>
      <c r="G2985" s="139">
        <v>-6.7000000000000002E-3</v>
      </c>
      <c r="H2985" s="139">
        <v>-4.0400000000000002E-3</v>
      </c>
      <c r="I2985" s="139">
        <v>-2.5590000000000002E-2</v>
      </c>
      <c r="J2985" s="139">
        <v>-0.10763</v>
      </c>
      <c r="K2985" s="140" t="s">
        <v>653</v>
      </c>
      <c r="L2985" s="139">
        <v>3</v>
      </c>
    </row>
    <row r="2986" spans="1:12" ht="13.5" hidden="1" customHeight="1">
      <c r="A2986" s="140" t="s">
        <v>652</v>
      </c>
      <c r="B2986" s="139">
        <v>3.5</v>
      </c>
      <c r="C2986" s="140" t="s">
        <v>18</v>
      </c>
      <c r="D2986" s="140" t="s">
        <v>19</v>
      </c>
      <c r="E2986" s="139">
        <v>-0.1421</v>
      </c>
      <c r="F2986" s="139">
        <v>-2.92E-2</v>
      </c>
      <c r="G2986" s="139">
        <v>-6.7000000000000002E-3</v>
      </c>
      <c r="H2986" s="139">
        <v>-4.0400000000000002E-3</v>
      </c>
      <c r="I2986" s="139">
        <v>-2.2259999999999999E-2</v>
      </c>
      <c r="J2986" s="139">
        <v>-9.3630000000000005E-2</v>
      </c>
      <c r="K2986" s="140" t="s">
        <v>653</v>
      </c>
      <c r="L2986" s="139">
        <v>3.5</v>
      </c>
    </row>
    <row r="2987" spans="1:12" ht="13.5" hidden="1" customHeight="1">
      <c r="A2987" s="140" t="s">
        <v>652</v>
      </c>
      <c r="B2987" s="139">
        <v>4</v>
      </c>
      <c r="C2987" s="140" t="s">
        <v>18</v>
      </c>
      <c r="D2987" s="140" t="s">
        <v>19</v>
      </c>
      <c r="E2987" s="139">
        <v>-0.1421</v>
      </c>
      <c r="F2987" s="139">
        <v>-2.92E-2</v>
      </c>
      <c r="G2987" s="139">
        <v>-6.7000000000000002E-3</v>
      </c>
      <c r="H2987" s="139">
        <v>-4.0400000000000002E-3</v>
      </c>
      <c r="I2987" s="139">
        <v>-2.044E-2</v>
      </c>
      <c r="J2987" s="139">
        <v>-8.8770000000000002E-2</v>
      </c>
      <c r="K2987" s="140" t="s">
        <v>653</v>
      </c>
      <c r="L2987" s="139">
        <v>4</v>
      </c>
    </row>
    <row r="2988" spans="1:12" ht="13.5" hidden="1" customHeight="1">
      <c r="A2988" s="140" t="s">
        <v>652</v>
      </c>
      <c r="B2988" s="139">
        <v>4.5</v>
      </c>
      <c r="C2988" s="140" t="s">
        <v>18</v>
      </c>
      <c r="D2988" s="140" t="s">
        <v>19</v>
      </c>
      <c r="E2988" s="139">
        <v>-0.1421</v>
      </c>
      <c r="F2988" s="139">
        <v>-2.92E-2</v>
      </c>
      <c r="G2988" s="139">
        <v>-6.7000000000000002E-3</v>
      </c>
      <c r="H2988" s="139">
        <v>-4.0400000000000002E-3</v>
      </c>
      <c r="I2988" s="139">
        <v>-1.934E-2</v>
      </c>
      <c r="J2988" s="139">
        <v>-8.3909999999999998E-2</v>
      </c>
      <c r="K2988" s="140" t="s">
        <v>653</v>
      </c>
      <c r="L2988" s="139">
        <v>4.5</v>
      </c>
    </row>
    <row r="2989" spans="1:12" ht="13.5" hidden="1" customHeight="1">
      <c r="A2989" s="140" t="s">
        <v>652</v>
      </c>
      <c r="B2989" s="139">
        <v>5</v>
      </c>
      <c r="C2989" s="140" t="s">
        <v>18</v>
      </c>
      <c r="D2989" s="140" t="s">
        <v>19</v>
      </c>
      <c r="E2989" s="139">
        <v>-0.1421</v>
      </c>
      <c r="F2989" s="139">
        <v>-2.92E-2</v>
      </c>
      <c r="G2989" s="139">
        <v>-6.7000000000000002E-3</v>
      </c>
      <c r="H2989" s="139">
        <v>-4.0400000000000002E-3</v>
      </c>
      <c r="I2989" s="139">
        <v>-1.9130000000000001E-2</v>
      </c>
      <c r="J2989" s="139">
        <v>-7.9170000000000004E-2</v>
      </c>
      <c r="K2989" s="140" t="s">
        <v>653</v>
      </c>
      <c r="L2989" s="139">
        <v>5</v>
      </c>
    </row>
    <row r="2990" spans="1:12" ht="13.5" hidden="1" customHeight="1">
      <c r="A2990" s="140" t="s">
        <v>652</v>
      </c>
      <c r="B2990" s="139">
        <v>5.5</v>
      </c>
      <c r="C2990" s="140" t="s">
        <v>18</v>
      </c>
      <c r="D2990" s="140" t="s">
        <v>19</v>
      </c>
      <c r="E2990" s="139">
        <v>-0.1421</v>
      </c>
      <c r="F2990" s="139">
        <v>-2.92E-2</v>
      </c>
      <c r="G2990" s="139">
        <v>-6.7000000000000002E-3</v>
      </c>
      <c r="H2990" s="139">
        <v>-4.0400000000000002E-3</v>
      </c>
      <c r="I2990" s="139">
        <v>-2.0449999999999999E-2</v>
      </c>
      <c r="J2990" s="139">
        <v>-8.4449999999999997E-2</v>
      </c>
      <c r="K2990" s="140" t="s">
        <v>653</v>
      </c>
      <c r="L2990" s="139">
        <v>5.5</v>
      </c>
    </row>
    <row r="2991" spans="1:12" ht="13.5" hidden="1" customHeight="1">
      <c r="A2991" s="140" t="s">
        <v>652</v>
      </c>
      <c r="B2991" s="139">
        <v>6</v>
      </c>
      <c r="C2991" s="140" t="s">
        <v>18</v>
      </c>
      <c r="D2991" s="140" t="s">
        <v>19</v>
      </c>
      <c r="E2991" s="139">
        <v>-0.1421</v>
      </c>
      <c r="F2991" s="139">
        <v>-2.92E-2</v>
      </c>
      <c r="G2991" s="139">
        <v>-6.7000000000000002E-3</v>
      </c>
      <c r="H2991" s="139">
        <v>-4.0400000000000002E-3</v>
      </c>
      <c r="I2991" s="139">
        <v>-2.1770000000000001E-2</v>
      </c>
      <c r="J2991" s="139">
        <v>-8.9719999999999994E-2</v>
      </c>
      <c r="K2991" s="140" t="s">
        <v>653</v>
      </c>
      <c r="L2991" s="139">
        <v>6</v>
      </c>
    </row>
    <row r="2992" spans="1:12" ht="13.5" hidden="1" customHeight="1">
      <c r="A2992" s="140" t="s">
        <v>654</v>
      </c>
      <c r="B2992" s="139">
        <v>0</v>
      </c>
      <c r="C2992" s="140" t="s">
        <v>18</v>
      </c>
      <c r="D2992" s="140" t="s">
        <v>19</v>
      </c>
      <c r="E2992" s="139">
        <v>1.1072</v>
      </c>
      <c r="F2992" s="139">
        <v>5.79E-2</v>
      </c>
      <c r="G2992" s="139">
        <v>1.7500000000000002E-2</v>
      </c>
      <c r="H2992" s="139">
        <v>-1.128E-2</v>
      </c>
      <c r="I2992" s="139">
        <v>5.1159999999999997E-2</v>
      </c>
      <c r="J2992" s="139">
        <v>0.15082999999999999</v>
      </c>
      <c r="K2992" s="140" t="s">
        <v>655</v>
      </c>
      <c r="L2992" s="139">
        <v>0</v>
      </c>
    </row>
    <row r="2993" spans="1:12" ht="13.5" hidden="1" customHeight="1">
      <c r="A2993" s="140" t="s">
        <v>654</v>
      </c>
      <c r="B2993" s="139">
        <v>0.5</v>
      </c>
      <c r="C2993" s="140" t="s">
        <v>18</v>
      </c>
      <c r="D2993" s="140" t="s">
        <v>19</v>
      </c>
      <c r="E2993" s="139">
        <v>1.1072</v>
      </c>
      <c r="F2993" s="139">
        <v>5.79E-2</v>
      </c>
      <c r="G2993" s="139">
        <v>1.7500000000000002E-2</v>
      </c>
      <c r="H2993" s="139">
        <v>-1.128E-2</v>
      </c>
      <c r="I2993" s="139">
        <v>4.2430000000000002E-2</v>
      </c>
      <c r="J2993" s="139">
        <v>0.12186</v>
      </c>
      <c r="K2993" s="140" t="s">
        <v>655</v>
      </c>
      <c r="L2993" s="139">
        <v>0.5</v>
      </c>
    </row>
    <row r="2994" spans="1:12" ht="13.5" hidden="1" customHeight="1">
      <c r="A2994" s="140" t="s">
        <v>654</v>
      </c>
      <c r="B2994" s="139">
        <v>1</v>
      </c>
      <c r="C2994" s="140" t="s">
        <v>18</v>
      </c>
      <c r="D2994" s="140" t="s">
        <v>19</v>
      </c>
      <c r="E2994" s="139">
        <v>1.1072</v>
      </c>
      <c r="F2994" s="139">
        <v>5.79E-2</v>
      </c>
      <c r="G2994" s="139">
        <v>1.7500000000000002E-2</v>
      </c>
      <c r="H2994" s="139">
        <v>-1.128E-2</v>
      </c>
      <c r="I2994" s="139">
        <v>3.3700000000000001E-2</v>
      </c>
      <c r="J2994" s="139">
        <v>9.2899999999999996E-2</v>
      </c>
      <c r="K2994" s="140" t="s">
        <v>655</v>
      </c>
      <c r="L2994" s="139">
        <v>1</v>
      </c>
    </row>
    <row r="2995" spans="1:12" ht="13.5" hidden="1" customHeight="1">
      <c r="A2995" s="140" t="s">
        <v>654</v>
      </c>
      <c r="B2995" s="139">
        <v>1.5</v>
      </c>
      <c r="C2995" s="140" t="s">
        <v>18</v>
      </c>
      <c r="D2995" s="140" t="s">
        <v>19</v>
      </c>
      <c r="E2995" s="139">
        <v>1.1072</v>
      </c>
      <c r="F2995" s="139">
        <v>5.79E-2</v>
      </c>
      <c r="G2995" s="139">
        <v>1.7500000000000002E-2</v>
      </c>
      <c r="H2995" s="139">
        <v>-1.128E-2</v>
      </c>
      <c r="I2995" s="139">
        <v>2.496E-2</v>
      </c>
      <c r="J2995" s="139">
        <v>6.3930000000000001E-2</v>
      </c>
      <c r="K2995" s="140" t="s">
        <v>655</v>
      </c>
      <c r="L2995" s="139">
        <v>1.5</v>
      </c>
    </row>
    <row r="2996" spans="1:12" ht="13.5" hidden="1" customHeight="1">
      <c r="A2996" s="140" t="s">
        <v>654</v>
      </c>
      <c r="B2996" s="139">
        <v>2</v>
      </c>
      <c r="C2996" s="140" t="s">
        <v>18</v>
      </c>
      <c r="D2996" s="140" t="s">
        <v>19</v>
      </c>
      <c r="E2996" s="139">
        <v>1.1072</v>
      </c>
      <c r="F2996" s="139">
        <v>5.79E-2</v>
      </c>
      <c r="G2996" s="139">
        <v>1.7500000000000002E-2</v>
      </c>
      <c r="H2996" s="139">
        <v>-1.128E-2</v>
      </c>
      <c r="I2996" s="139">
        <v>2.009E-2</v>
      </c>
      <c r="J2996" s="139">
        <v>5.4080000000000003E-2</v>
      </c>
      <c r="K2996" s="140" t="s">
        <v>655</v>
      </c>
      <c r="L2996" s="139">
        <v>2</v>
      </c>
    </row>
    <row r="2997" spans="1:12" ht="13.5" hidden="1" customHeight="1">
      <c r="A2997" s="140" t="s">
        <v>654</v>
      </c>
      <c r="B2997" s="139">
        <v>2.5</v>
      </c>
      <c r="C2997" s="140" t="s">
        <v>18</v>
      </c>
      <c r="D2997" s="140" t="s">
        <v>19</v>
      </c>
      <c r="E2997" s="139">
        <v>1.1072</v>
      </c>
      <c r="F2997" s="139">
        <v>5.79E-2</v>
      </c>
      <c r="G2997" s="139">
        <v>1.7500000000000002E-2</v>
      </c>
      <c r="H2997" s="139">
        <v>-1.128E-2</v>
      </c>
      <c r="I2997" s="139">
        <v>2.265E-2</v>
      </c>
      <c r="J2997" s="139">
        <v>7.5209999999999999E-2</v>
      </c>
      <c r="K2997" s="140" t="s">
        <v>655</v>
      </c>
      <c r="L2997" s="139">
        <v>2.5</v>
      </c>
    </row>
    <row r="2998" spans="1:12" ht="13.5" hidden="1" customHeight="1">
      <c r="A2998" s="140" t="s">
        <v>654</v>
      </c>
      <c r="B2998" s="139">
        <v>3</v>
      </c>
      <c r="C2998" s="140" t="s">
        <v>18</v>
      </c>
      <c r="D2998" s="140" t="s">
        <v>19</v>
      </c>
      <c r="E2998" s="139">
        <v>1.1072</v>
      </c>
      <c r="F2998" s="139">
        <v>5.79E-2</v>
      </c>
      <c r="G2998" s="139">
        <v>1.7500000000000002E-2</v>
      </c>
      <c r="H2998" s="139">
        <v>-1.128E-2</v>
      </c>
      <c r="I2998" s="139">
        <v>3.0890000000000001E-2</v>
      </c>
      <c r="J2998" s="139">
        <v>0.10229000000000001</v>
      </c>
      <c r="K2998" s="140" t="s">
        <v>655</v>
      </c>
      <c r="L2998" s="139">
        <v>3</v>
      </c>
    </row>
    <row r="2999" spans="1:12" ht="13.5" hidden="1" customHeight="1">
      <c r="A2999" s="140" t="s">
        <v>654</v>
      </c>
      <c r="B2999" s="139">
        <v>3.5</v>
      </c>
      <c r="C2999" s="140" t="s">
        <v>18</v>
      </c>
      <c r="D2999" s="140" t="s">
        <v>19</v>
      </c>
      <c r="E2999" s="139">
        <v>1.1072</v>
      </c>
      <c r="F2999" s="139">
        <v>5.79E-2</v>
      </c>
      <c r="G2999" s="139">
        <v>1.7500000000000002E-2</v>
      </c>
      <c r="H2999" s="139">
        <v>-1.128E-2</v>
      </c>
      <c r="I2999" s="139">
        <v>4.0050000000000002E-2</v>
      </c>
      <c r="J2999" s="139">
        <v>0.12938</v>
      </c>
      <c r="K2999" s="140" t="s">
        <v>655</v>
      </c>
      <c r="L2999" s="139">
        <v>3.5</v>
      </c>
    </row>
    <row r="3000" spans="1:12" ht="13.5" hidden="1" customHeight="1">
      <c r="A3000" s="140" t="s">
        <v>654</v>
      </c>
      <c r="B3000" s="139">
        <v>4</v>
      </c>
      <c r="C3000" s="140" t="s">
        <v>18</v>
      </c>
      <c r="D3000" s="140" t="s">
        <v>19</v>
      </c>
      <c r="E3000" s="139">
        <v>1.1072</v>
      </c>
      <c r="F3000" s="139">
        <v>5.79E-2</v>
      </c>
      <c r="G3000" s="139">
        <v>1.7500000000000002E-2</v>
      </c>
      <c r="H3000" s="139">
        <v>-1.128E-2</v>
      </c>
      <c r="I3000" s="139">
        <v>4.9200000000000001E-2</v>
      </c>
      <c r="J3000" s="139">
        <v>0.16167999999999999</v>
      </c>
      <c r="K3000" s="140" t="s">
        <v>655</v>
      </c>
      <c r="L3000" s="139">
        <v>4</v>
      </c>
    </row>
    <row r="3001" spans="1:12" ht="13.5" hidden="1" customHeight="1">
      <c r="A3001" s="140" t="s">
        <v>654</v>
      </c>
      <c r="B3001" s="139">
        <v>0</v>
      </c>
      <c r="C3001" s="140" t="s">
        <v>18</v>
      </c>
      <c r="D3001" s="140" t="s">
        <v>19</v>
      </c>
      <c r="E3001" s="139">
        <v>-9.8900000000000002E-2</v>
      </c>
      <c r="F3001" s="139">
        <v>-6.83E-2</v>
      </c>
      <c r="G3001" s="139">
        <v>-1.83E-2</v>
      </c>
      <c r="H3001" s="139">
        <v>-4.3479999999999998E-2</v>
      </c>
      <c r="I3001" s="139">
        <v>-2.4029999999999999E-2</v>
      </c>
      <c r="J3001" s="139">
        <v>-0.11142000000000001</v>
      </c>
      <c r="K3001" s="140" t="s">
        <v>655</v>
      </c>
      <c r="L3001" s="139">
        <v>0</v>
      </c>
    </row>
    <row r="3002" spans="1:12" ht="13.5" hidden="1" customHeight="1">
      <c r="A3002" s="140" t="s">
        <v>654</v>
      </c>
      <c r="B3002" s="139">
        <v>0.5</v>
      </c>
      <c r="C3002" s="140" t="s">
        <v>18</v>
      </c>
      <c r="D3002" s="140" t="s">
        <v>19</v>
      </c>
      <c r="E3002" s="139">
        <v>-9.8900000000000002E-2</v>
      </c>
      <c r="F3002" s="139">
        <v>-6.83E-2</v>
      </c>
      <c r="G3002" s="139">
        <v>-1.83E-2</v>
      </c>
      <c r="H3002" s="139">
        <v>-4.3479999999999998E-2</v>
      </c>
      <c r="I3002" s="139">
        <v>-1.4880000000000001E-2</v>
      </c>
      <c r="J3002" s="139">
        <v>-7.7289999999999998E-2</v>
      </c>
      <c r="K3002" s="140" t="s">
        <v>655</v>
      </c>
      <c r="L3002" s="139">
        <v>0.5</v>
      </c>
    </row>
    <row r="3003" spans="1:12" ht="13.5" hidden="1" customHeight="1">
      <c r="A3003" s="140" t="s">
        <v>654</v>
      </c>
      <c r="B3003" s="139">
        <v>1</v>
      </c>
      <c r="C3003" s="140" t="s">
        <v>18</v>
      </c>
      <c r="D3003" s="140" t="s">
        <v>19</v>
      </c>
      <c r="E3003" s="139">
        <v>-9.8900000000000002E-2</v>
      </c>
      <c r="F3003" s="139">
        <v>-6.83E-2</v>
      </c>
      <c r="G3003" s="139">
        <v>-1.83E-2</v>
      </c>
      <c r="H3003" s="139">
        <v>-4.3479999999999998E-2</v>
      </c>
      <c r="I3003" s="139">
        <v>-5.7200000000000003E-3</v>
      </c>
      <c r="J3003" s="139">
        <v>-4.3150000000000001E-2</v>
      </c>
      <c r="K3003" s="140" t="s">
        <v>655</v>
      </c>
      <c r="L3003" s="139">
        <v>1</v>
      </c>
    </row>
    <row r="3004" spans="1:12" ht="13.5" hidden="1" customHeight="1">
      <c r="A3004" s="140" t="s">
        <v>654</v>
      </c>
      <c r="B3004" s="139">
        <v>1.5</v>
      </c>
      <c r="C3004" s="140" t="s">
        <v>18</v>
      </c>
      <c r="D3004" s="140" t="s">
        <v>19</v>
      </c>
      <c r="E3004" s="139">
        <v>-9.8900000000000002E-2</v>
      </c>
      <c r="F3004" s="139">
        <v>-6.83E-2</v>
      </c>
      <c r="G3004" s="139">
        <v>-1.83E-2</v>
      </c>
      <c r="H3004" s="139">
        <v>-4.3479999999999998E-2</v>
      </c>
      <c r="I3004" s="139">
        <v>3.4299999999999999E-3</v>
      </c>
      <c r="J3004" s="139">
        <v>-9.0100000000000006E-3</v>
      </c>
      <c r="K3004" s="140" t="s">
        <v>655</v>
      </c>
      <c r="L3004" s="139">
        <v>1.5</v>
      </c>
    </row>
    <row r="3005" spans="1:12" ht="13.5" hidden="1" customHeight="1">
      <c r="A3005" s="140" t="s">
        <v>654</v>
      </c>
      <c r="B3005" s="139">
        <v>2</v>
      </c>
      <c r="C3005" s="140" t="s">
        <v>18</v>
      </c>
      <c r="D3005" s="140" t="s">
        <v>19</v>
      </c>
      <c r="E3005" s="139">
        <v>-9.8900000000000002E-2</v>
      </c>
      <c r="F3005" s="139">
        <v>-6.83E-2</v>
      </c>
      <c r="G3005" s="139">
        <v>-1.83E-2</v>
      </c>
      <c r="H3005" s="139">
        <v>-4.3479999999999998E-2</v>
      </c>
      <c r="I3005" s="139">
        <v>7.9000000000000008E-3</v>
      </c>
      <c r="J3005" s="139">
        <v>-8.1999999999999998E-4</v>
      </c>
      <c r="K3005" s="140" t="s">
        <v>655</v>
      </c>
      <c r="L3005" s="139">
        <v>2</v>
      </c>
    </row>
    <row r="3006" spans="1:12" ht="13.5" hidden="1" customHeight="1">
      <c r="A3006" s="140" t="s">
        <v>654</v>
      </c>
      <c r="B3006" s="139">
        <v>2.5</v>
      </c>
      <c r="C3006" s="140" t="s">
        <v>18</v>
      </c>
      <c r="D3006" s="140" t="s">
        <v>19</v>
      </c>
      <c r="E3006" s="139">
        <v>-9.8900000000000002E-2</v>
      </c>
      <c r="F3006" s="139">
        <v>-6.83E-2</v>
      </c>
      <c r="G3006" s="139">
        <v>-1.83E-2</v>
      </c>
      <c r="H3006" s="139">
        <v>-4.3479999999999998E-2</v>
      </c>
      <c r="I3006" s="139">
        <v>4.6499999999999996E-3</v>
      </c>
      <c r="J3006" s="139">
        <v>-2.0709999999999999E-2</v>
      </c>
      <c r="K3006" s="140" t="s">
        <v>655</v>
      </c>
      <c r="L3006" s="139">
        <v>2.5</v>
      </c>
    </row>
    <row r="3007" spans="1:12" ht="13.5" hidden="1" customHeight="1">
      <c r="A3007" s="140" t="s">
        <v>654</v>
      </c>
      <c r="B3007" s="139">
        <v>3</v>
      </c>
      <c r="C3007" s="140" t="s">
        <v>18</v>
      </c>
      <c r="D3007" s="140" t="s">
        <v>19</v>
      </c>
      <c r="E3007" s="139">
        <v>-9.8900000000000002E-2</v>
      </c>
      <c r="F3007" s="139">
        <v>-6.83E-2</v>
      </c>
      <c r="G3007" s="139">
        <v>-1.83E-2</v>
      </c>
      <c r="H3007" s="139">
        <v>-4.3479999999999998E-2</v>
      </c>
      <c r="I3007" s="139">
        <v>-1.2700000000000001E-3</v>
      </c>
      <c r="J3007" s="139">
        <v>-4.1300000000000003E-2</v>
      </c>
      <c r="K3007" s="140" t="s">
        <v>655</v>
      </c>
      <c r="L3007" s="139">
        <v>3</v>
      </c>
    </row>
    <row r="3008" spans="1:12" ht="13.5" hidden="1" customHeight="1">
      <c r="A3008" s="140" t="s">
        <v>654</v>
      </c>
      <c r="B3008" s="139">
        <v>3.5</v>
      </c>
      <c r="C3008" s="140" t="s">
        <v>18</v>
      </c>
      <c r="D3008" s="140" t="s">
        <v>19</v>
      </c>
      <c r="E3008" s="139">
        <v>-9.8900000000000002E-2</v>
      </c>
      <c r="F3008" s="139">
        <v>-6.83E-2</v>
      </c>
      <c r="G3008" s="139">
        <v>-1.83E-2</v>
      </c>
      <c r="H3008" s="139">
        <v>-4.3479999999999998E-2</v>
      </c>
      <c r="I3008" s="139">
        <v>-9.9699999999999997E-3</v>
      </c>
      <c r="J3008" s="139">
        <v>-6.2129999999999998E-2</v>
      </c>
      <c r="K3008" s="140" t="s">
        <v>655</v>
      </c>
      <c r="L3008" s="139">
        <v>3.5</v>
      </c>
    </row>
    <row r="3009" spans="1:12" ht="13.5" hidden="1" customHeight="1">
      <c r="A3009" s="140" t="s">
        <v>654</v>
      </c>
      <c r="B3009" s="139">
        <v>4</v>
      </c>
      <c r="C3009" s="140" t="s">
        <v>18</v>
      </c>
      <c r="D3009" s="140" t="s">
        <v>19</v>
      </c>
      <c r="E3009" s="139">
        <v>-9.8900000000000002E-2</v>
      </c>
      <c r="F3009" s="139">
        <v>-6.83E-2</v>
      </c>
      <c r="G3009" s="139">
        <v>-1.83E-2</v>
      </c>
      <c r="H3009" s="139">
        <v>-4.3479999999999998E-2</v>
      </c>
      <c r="I3009" s="139">
        <v>-1.8700000000000001E-2</v>
      </c>
      <c r="J3009" s="139">
        <v>-8.3229999999999998E-2</v>
      </c>
      <c r="K3009" s="140" t="s">
        <v>655</v>
      </c>
      <c r="L3009" s="139">
        <v>4</v>
      </c>
    </row>
    <row r="3010" spans="1:12" ht="13.5" hidden="1" customHeight="1">
      <c r="A3010" s="140" t="s">
        <v>656</v>
      </c>
      <c r="B3010" s="139">
        <v>0</v>
      </c>
      <c r="C3010" s="140" t="s">
        <v>18</v>
      </c>
      <c r="D3010" s="140" t="s">
        <v>19</v>
      </c>
      <c r="E3010" s="139">
        <v>0.66710000000000003</v>
      </c>
      <c r="F3010" s="139">
        <v>0.37530000000000002</v>
      </c>
      <c r="G3010" s="139">
        <v>7.6E-3</v>
      </c>
      <c r="H3010" s="139">
        <v>3.8379999999999997E-2</v>
      </c>
      <c r="I3010" s="139">
        <v>1.115E-2</v>
      </c>
      <c r="J3010" s="139">
        <v>0.58653</v>
      </c>
      <c r="K3010" s="140" t="s">
        <v>657</v>
      </c>
      <c r="L3010" s="139">
        <v>0</v>
      </c>
    </row>
    <row r="3011" spans="1:12" ht="13.5" hidden="1" customHeight="1">
      <c r="A3011" s="140" t="s">
        <v>656</v>
      </c>
      <c r="B3011" s="139">
        <v>0.5</v>
      </c>
      <c r="C3011" s="140" t="s">
        <v>18</v>
      </c>
      <c r="D3011" s="140" t="s">
        <v>19</v>
      </c>
      <c r="E3011" s="139">
        <v>0.66710000000000003</v>
      </c>
      <c r="F3011" s="139">
        <v>0.37530000000000002</v>
      </c>
      <c r="G3011" s="139">
        <v>7.6E-3</v>
      </c>
      <c r="H3011" s="139">
        <v>3.8379999999999997E-2</v>
      </c>
      <c r="I3011" s="139">
        <v>7.3299999999999997E-3</v>
      </c>
      <c r="J3011" s="139">
        <v>0.39887</v>
      </c>
      <c r="K3011" s="140" t="s">
        <v>657</v>
      </c>
      <c r="L3011" s="139">
        <v>0.5</v>
      </c>
    </row>
    <row r="3012" spans="1:12" ht="13.5" hidden="1" customHeight="1">
      <c r="A3012" s="140" t="s">
        <v>656</v>
      </c>
      <c r="B3012" s="139">
        <v>1</v>
      </c>
      <c r="C3012" s="140" t="s">
        <v>18</v>
      </c>
      <c r="D3012" s="140" t="s">
        <v>19</v>
      </c>
      <c r="E3012" s="139">
        <v>0.66710000000000003</v>
      </c>
      <c r="F3012" s="139">
        <v>0.37530000000000002</v>
      </c>
      <c r="G3012" s="139">
        <v>7.6E-3</v>
      </c>
      <c r="H3012" s="139">
        <v>3.8379999999999997E-2</v>
      </c>
      <c r="I3012" s="139">
        <v>4.1700000000000001E-3</v>
      </c>
      <c r="J3012" s="139">
        <v>0.21121000000000001</v>
      </c>
      <c r="K3012" s="140" t="s">
        <v>657</v>
      </c>
      <c r="L3012" s="139">
        <v>1</v>
      </c>
    </row>
    <row r="3013" spans="1:12" ht="13.5" hidden="1" customHeight="1">
      <c r="A3013" s="140" t="s">
        <v>656</v>
      </c>
      <c r="B3013" s="139">
        <v>1.5</v>
      </c>
      <c r="C3013" s="140" t="s">
        <v>18</v>
      </c>
      <c r="D3013" s="140" t="s">
        <v>19</v>
      </c>
      <c r="E3013" s="139">
        <v>0.66710000000000003</v>
      </c>
      <c r="F3013" s="139">
        <v>0.37530000000000002</v>
      </c>
      <c r="G3013" s="139">
        <v>7.6E-3</v>
      </c>
      <c r="H3013" s="139">
        <v>3.8379999999999997E-2</v>
      </c>
      <c r="I3013" s="139">
        <v>1.2800000000000001E-3</v>
      </c>
      <c r="J3013" s="139">
        <v>5.3469999999999997E-2</v>
      </c>
      <c r="K3013" s="140" t="s">
        <v>657</v>
      </c>
      <c r="L3013" s="139">
        <v>1.5</v>
      </c>
    </row>
    <row r="3014" spans="1:12" ht="13.5" hidden="1" customHeight="1">
      <c r="A3014" s="140" t="s">
        <v>656</v>
      </c>
      <c r="B3014" s="139">
        <v>2</v>
      </c>
      <c r="C3014" s="140" t="s">
        <v>18</v>
      </c>
      <c r="D3014" s="140" t="s">
        <v>19</v>
      </c>
      <c r="E3014" s="139">
        <v>0.66710000000000003</v>
      </c>
      <c r="F3014" s="139">
        <v>0.37530000000000002</v>
      </c>
      <c r="G3014" s="139">
        <v>7.6E-3</v>
      </c>
      <c r="H3014" s="139">
        <v>3.8379999999999997E-2</v>
      </c>
      <c r="I3014" s="139">
        <v>8.6E-3</v>
      </c>
      <c r="J3014" s="139">
        <v>7.0949999999999999E-2</v>
      </c>
      <c r="K3014" s="140" t="s">
        <v>657</v>
      </c>
      <c r="L3014" s="139">
        <v>2</v>
      </c>
    </row>
    <row r="3015" spans="1:12" ht="13.5" hidden="1" customHeight="1">
      <c r="A3015" s="140" t="s">
        <v>656</v>
      </c>
      <c r="B3015" s="139">
        <v>2.5</v>
      </c>
      <c r="C3015" s="140" t="s">
        <v>18</v>
      </c>
      <c r="D3015" s="140" t="s">
        <v>19</v>
      </c>
      <c r="E3015" s="139">
        <v>0.66710000000000003</v>
      </c>
      <c r="F3015" s="139">
        <v>0.37530000000000002</v>
      </c>
      <c r="G3015" s="139">
        <v>7.6E-3</v>
      </c>
      <c r="H3015" s="139">
        <v>3.8379999999999997E-2</v>
      </c>
      <c r="I3015" s="139">
        <v>4.2470000000000001E-2</v>
      </c>
      <c r="J3015" s="139">
        <v>0.11326</v>
      </c>
      <c r="K3015" s="140" t="s">
        <v>657</v>
      </c>
      <c r="L3015" s="139">
        <v>2.5</v>
      </c>
    </row>
    <row r="3016" spans="1:12" ht="13.5" hidden="1" customHeight="1">
      <c r="A3016" s="140" t="s">
        <v>656</v>
      </c>
      <c r="B3016" s="139">
        <v>3</v>
      </c>
      <c r="C3016" s="140" t="s">
        <v>18</v>
      </c>
      <c r="D3016" s="140" t="s">
        <v>19</v>
      </c>
      <c r="E3016" s="139">
        <v>0.66710000000000003</v>
      </c>
      <c r="F3016" s="139">
        <v>0.37530000000000002</v>
      </c>
      <c r="G3016" s="139">
        <v>7.6E-3</v>
      </c>
      <c r="H3016" s="139">
        <v>3.8379999999999997E-2</v>
      </c>
      <c r="I3016" s="139">
        <v>7.8490000000000004E-2</v>
      </c>
      <c r="J3016" s="139">
        <v>0.15557000000000001</v>
      </c>
      <c r="K3016" s="140" t="s">
        <v>657</v>
      </c>
      <c r="L3016" s="139">
        <v>3</v>
      </c>
    </row>
    <row r="3017" spans="1:12" ht="13.5" hidden="1" customHeight="1">
      <c r="A3017" s="140" t="s">
        <v>656</v>
      </c>
      <c r="B3017" s="139">
        <v>0</v>
      </c>
      <c r="C3017" s="140" t="s">
        <v>18</v>
      </c>
      <c r="D3017" s="140" t="s">
        <v>19</v>
      </c>
      <c r="E3017" s="139">
        <v>-0.30909999999999999</v>
      </c>
      <c r="F3017" s="139">
        <v>-8.4599999999999995E-2</v>
      </c>
      <c r="G3017" s="139">
        <v>-7.1999999999999995E-2</v>
      </c>
      <c r="H3017" s="139">
        <v>9.2300000000000004E-3</v>
      </c>
      <c r="I3017" s="139">
        <v>-0.13761999999999999</v>
      </c>
      <c r="J3017" s="139">
        <v>-9.8299999999999998E-2</v>
      </c>
      <c r="K3017" s="140" t="s">
        <v>657</v>
      </c>
      <c r="L3017" s="139">
        <v>0</v>
      </c>
    </row>
    <row r="3018" spans="1:12" ht="13.5" hidden="1" customHeight="1">
      <c r="A3018" s="140" t="s">
        <v>656</v>
      </c>
      <c r="B3018" s="139">
        <v>0.5</v>
      </c>
      <c r="C3018" s="140" t="s">
        <v>18</v>
      </c>
      <c r="D3018" s="140" t="s">
        <v>19</v>
      </c>
      <c r="E3018" s="139">
        <v>-0.30909999999999999</v>
      </c>
      <c r="F3018" s="139">
        <v>-8.4599999999999995E-2</v>
      </c>
      <c r="G3018" s="139">
        <v>-7.1999999999999995E-2</v>
      </c>
      <c r="H3018" s="139">
        <v>9.2300000000000004E-3</v>
      </c>
      <c r="I3018" s="139">
        <v>-0.1016</v>
      </c>
      <c r="J3018" s="139">
        <v>-5.5989999999999998E-2</v>
      </c>
      <c r="K3018" s="140" t="s">
        <v>657</v>
      </c>
      <c r="L3018" s="139">
        <v>0.5</v>
      </c>
    </row>
    <row r="3019" spans="1:12" ht="13.5" hidden="1" customHeight="1">
      <c r="A3019" s="140" t="s">
        <v>656</v>
      </c>
      <c r="B3019" s="139">
        <v>1</v>
      </c>
      <c r="C3019" s="140" t="s">
        <v>18</v>
      </c>
      <c r="D3019" s="140" t="s">
        <v>19</v>
      </c>
      <c r="E3019" s="139">
        <v>-0.30909999999999999</v>
      </c>
      <c r="F3019" s="139">
        <v>-8.4599999999999995E-2</v>
      </c>
      <c r="G3019" s="139">
        <v>-7.1999999999999995E-2</v>
      </c>
      <c r="H3019" s="139">
        <v>9.2300000000000004E-3</v>
      </c>
      <c r="I3019" s="139">
        <v>-6.5579999999999999E-2</v>
      </c>
      <c r="J3019" s="139">
        <v>-1.448E-2</v>
      </c>
      <c r="K3019" s="140" t="s">
        <v>657</v>
      </c>
      <c r="L3019" s="139">
        <v>1</v>
      </c>
    </row>
    <row r="3020" spans="1:12" ht="13.5" hidden="1" customHeight="1">
      <c r="A3020" s="140" t="s">
        <v>656</v>
      </c>
      <c r="B3020" s="139">
        <v>1.5</v>
      </c>
      <c r="C3020" s="140" t="s">
        <v>18</v>
      </c>
      <c r="D3020" s="140" t="s">
        <v>19</v>
      </c>
      <c r="E3020" s="139">
        <v>-0.30909999999999999</v>
      </c>
      <c r="F3020" s="139">
        <v>-8.4599999999999995E-2</v>
      </c>
      <c r="G3020" s="139">
        <v>-7.1999999999999995E-2</v>
      </c>
      <c r="H3020" s="139">
        <v>9.2300000000000004E-3</v>
      </c>
      <c r="I3020" s="139">
        <v>-2.9569999999999999E-2</v>
      </c>
      <c r="J3020" s="139">
        <v>-8.3999999999999995E-3</v>
      </c>
      <c r="K3020" s="140" t="s">
        <v>657</v>
      </c>
      <c r="L3020" s="139">
        <v>1.5</v>
      </c>
    </row>
    <row r="3021" spans="1:12" ht="13.5" hidden="1" customHeight="1">
      <c r="A3021" s="140" t="s">
        <v>656</v>
      </c>
      <c r="B3021" s="139">
        <v>2</v>
      </c>
      <c r="C3021" s="140" t="s">
        <v>18</v>
      </c>
      <c r="D3021" s="140" t="s">
        <v>19</v>
      </c>
      <c r="E3021" s="139">
        <v>-0.30909999999999999</v>
      </c>
      <c r="F3021" s="139">
        <v>-8.4599999999999995E-2</v>
      </c>
      <c r="G3021" s="139">
        <v>-7.1999999999999995E-2</v>
      </c>
      <c r="H3021" s="139">
        <v>9.2300000000000004E-3</v>
      </c>
      <c r="I3021" s="139">
        <v>-5.4200000000000003E-3</v>
      </c>
      <c r="J3021" s="139">
        <v>-0.16411000000000001</v>
      </c>
      <c r="K3021" s="140" t="s">
        <v>657</v>
      </c>
      <c r="L3021" s="139">
        <v>2</v>
      </c>
    </row>
    <row r="3022" spans="1:12" ht="13.5" hidden="1" customHeight="1">
      <c r="A3022" s="140" t="s">
        <v>656</v>
      </c>
      <c r="B3022" s="139">
        <v>2.5</v>
      </c>
      <c r="C3022" s="140" t="s">
        <v>18</v>
      </c>
      <c r="D3022" s="140" t="s">
        <v>19</v>
      </c>
      <c r="E3022" s="139">
        <v>-0.30909999999999999</v>
      </c>
      <c r="F3022" s="139">
        <v>-8.4599999999999995E-2</v>
      </c>
      <c r="G3022" s="139">
        <v>-7.1999999999999995E-2</v>
      </c>
      <c r="H3022" s="139">
        <v>9.2300000000000004E-3</v>
      </c>
      <c r="I3022" s="139">
        <v>-7.92E-3</v>
      </c>
      <c r="J3022" s="139">
        <v>-0.35177000000000003</v>
      </c>
      <c r="K3022" s="140" t="s">
        <v>657</v>
      </c>
      <c r="L3022" s="139">
        <v>2.5</v>
      </c>
    </row>
    <row r="3023" spans="1:12" ht="13.5" hidden="1" customHeight="1">
      <c r="A3023" s="140" t="s">
        <v>656</v>
      </c>
      <c r="B3023" s="139">
        <v>3</v>
      </c>
      <c r="C3023" s="140" t="s">
        <v>18</v>
      </c>
      <c r="D3023" s="140" t="s">
        <v>19</v>
      </c>
      <c r="E3023" s="139">
        <v>-0.30909999999999999</v>
      </c>
      <c r="F3023" s="139">
        <v>-8.4599999999999995E-2</v>
      </c>
      <c r="G3023" s="139">
        <v>-7.1999999999999995E-2</v>
      </c>
      <c r="H3023" s="139">
        <v>9.2300000000000004E-3</v>
      </c>
      <c r="I3023" s="139">
        <v>-1.1730000000000001E-2</v>
      </c>
      <c r="J3023" s="139">
        <v>-0.53942999999999997</v>
      </c>
      <c r="K3023" s="140" t="s">
        <v>657</v>
      </c>
      <c r="L3023" s="139">
        <v>3</v>
      </c>
    </row>
    <row r="3024" spans="1:12" ht="13.5" hidden="1" customHeight="1">
      <c r="A3024" s="140" t="s">
        <v>658</v>
      </c>
      <c r="B3024" s="139">
        <v>0</v>
      </c>
      <c r="C3024" s="140" t="s">
        <v>18</v>
      </c>
      <c r="D3024" s="140" t="s">
        <v>19</v>
      </c>
      <c r="E3024" s="139">
        <v>0.47610000000000002</v>
      </c>
      <c r="F3024" s="139">
        <v>3.73E-2</v>
      </c>
      <c r="G3024" s="139">
        <v>1.06E-2</v>
      </c>
      <c r="H3024" s="139">
        <v>7.9799999999999992E-3</v>
      </c>
      <c r="I3024" s="139">
        <v>2.5409999999999999E-2</v>
      </c>
      <c r="J3024" s="139">
        <v>6.7549999999999999E-2</v>
      </c>
      <c r="K3024" s="140" t="s">
        <v>659</v>
      </c>
      <c r="L3024" s="139">
        <v>0</v>
      </c>
    </row>
    <row r="3025" spans="1:12" ht="13.5" hidden="1" customHeight="1">
      <c r="A3025" s="140" t="s">
        <v>658</v>
      </c>
      <c r="B3025" s="139">
        <v>0.5</v>
      </c>
      <c r="C3025" s="140" t="s">
        <v>18</v>
      </c>
      <c r="D3025" s="140" t="s">
        <v>19</v>
      </c>
      <c r="E3025" s="139">
        <v>0.47610000000000002</v>
      </c>
      <c r="F3025" s="139">
        <v>3.73E-2</v>
      </c>
      <c r="G3025" s="139">
        <v>1.06E-2</v>
      </c>
      <c r="H3025" s="139">
        <v>7.9799999999999992E-3</v>
      </c>
      <c r="I3025" s="139">
        <v>2.0119999999999999E-2</v>
      </c>
      <c r="J3025" s="139">
        <v>4.8910000000000002E-2</v>
      </c>
      <c r="K3025" s="140" t="s">
        <v>659</v>
      </c>
      <c r="L3025" s="139">
        <v>0.5</v>
      </c>
    </row>
    <row r="3026" spans="1:12" ht="13.5" hidden="1" customHeight="1">
      <c r="A3026" s="140" t="s">
        <v>658</v>
      </c>
      <c r="B3026" s="139">
        <v>1</v>
      </c>
      <c r="C3026" s="140" t="s">
        <v>18</v>
      </c>
      <c r="D3026" s="140" t="s">
        <v>19</v>
      </c>
      <c r="E3026" s="139">
        <v>0.47610000000000002</v>
      </c>
      <c r="F3026" s="139">
        <v>3.73E-2</v>
      </c>
      <c r="G3026" s="139">
        <v>1.06E-2</v>
      </c>
      <c r="H3026" s="139">
        <v>7.9799999999999992E-3</v>
      </c>
      <c r="I3026" s="139">
        <v>1.4829999999999999E-2</v>
      </c>
      <c r="J3026" s="139">
        <v>3.0269999999999998E-2</v>
      </c>
      <c r="K3026" s="140" t="s">
        <v>659</v>
      </c>
      <c r="L3026" s="139">
        <v>1</v>
      </c>
    </row>
    <row r="3027" spans="1:12" ht="13.5" hidden="1" customHeight="1">
      <c r="A3027" s="140" t="s">
        <v>658</v>
      </c>
      <c r="B3027" s="139">
        <v>1.5</v>
      </c>
      <c r="C3027" s="140" t="s">
        <v>18</v>
      </c>
      <c r="D3027" s="140" t="s">
        <v>19</v>
      </c>
      <c r="E3027" s="139">
        <v>0.47610000000000002</v>
      </c>
      <c r="F3027" s="139">
        <v>3.73E-2</v>
      </c>
      <c r="G3027" s="139">
        <v>1.06E-2</v>
      </c>
      <c r="H3027" s="139">
        <v>7.9799999999999992E-3</v>
      </c>
      <c r="I3027" s="139">
        <v>9.5399999999999999E-3</v>
      </c>
      <c r="J3027" s="139">
        <v>1.163E-2</v>
      </c>
      <c r="K3027" s="140" t="s">
        <v>659</v>
      </c>
      <c r="L3027" s="139">
        <v>1.5</v>
      </c>
    </row>
    <row r="3028" spans="1:12" ht="13.5" hidden="1" customHeight="1">
      <c r="A3028" s="140" t="s">
        <v>658</v>
      </c>
      <c r="B3028" s="139">
        <v>2</v>
      </c>
      <c r="C3028" s="140" t="s">
        <v>18</v>
      </c>
      <c r="D3028" s="140" t="s">
        <v>19</v>
      </c>
      <c r="E3028" s="139">
        <v>0.47610000000000002</v>
      </c>
      <c r="F3028" s="139">
        <v>3.73E-2</v>
      </c>
      <c r="G3028" s="139">
        <v>1.06E-2</v>
      </c>
      <c r="H3028" s="139">
        <v>7.9799999999999992E-3</v>
      </c>
      <c r="I3028" s="139">
        <v>4.2399999999999998E-3</v>
      </c>
      <c r="J3028" s="139">
        <v>-7.0000000000000001E-3</v>
      </c>
      <c r="K3028" s="140" t="s">
        <v>659</v>
      </c>
      <c r="L3028" s="139">
        <v>2</v>
      </c>
    </row>
    <row r="3029" spans="1:12" ht="13.5" hidden="1" customHeight="1">
      <c r="A3029" s="140" t="s">
        <v>658</v>
      </c>
      <c r="B3029" s="139">
        <v>2.5</v>
      </c>
      <c r="C3029" s="140" t="s">
        <v>18</v>
      </c>
      <c r="D3029" s="140" t="s">
        <v>19</v>
      </c>
      <c r="E3029" s="139">
        <v>0.47610000000000002</v>
      </c>
      <c r="F3029" s="139">
        <v>3.73E-2</v>
      </c>
      <c r="G3029" s="139">
        <v>1.06E-2</v>
      </c>
      <c r="H3029" s="139">
        <v>7.9799999999999992E-3</v>
      </c>
      <c r="I3029" s="139">
        <v>1.2899999999999999E-3</v>
      </c>
      <c r="J3029" s="139">
        <v>-2.564E-2</v>
      </c>
      <c r="K3029" s="140" t="s">
        <v>659</v>
      </c>
      <c r="L3029" s="139">
        <v>2.5</v>
      </c>
    </row>
    <row r="3030" spans="1:12" ht="13.5" hidden="1" customHeight="1">
      <c r="A3030" s="140" t="s">
        <v>658</v>
      </c>
      <c r="B3030" s="139">
        <v>3</v>
      </c>
      <c r="C3030" s="140" t="s">
        <v>18</v>
      </c>
      <c r="D3030" s="140" t="s">
        <v>19</v>
      </c>
      <c r="E3030" s="139">
        <v>0.47610000000000002</v>
      </c>
      <c r="F3030" s="139">
        <v>3.73E-2</v>
      </c>
      <c r="G3030" s="139">
        <v>1.06E-2</v>
      </c>
      <c r="H3030" s="139">
        <v>7.9799999999999992E-3</v>
      </c>
      <c r="I3030" s="139">
        <v>4.9899999999999996E-3</v>
      </c>
      <c r="J3030" s="139">
        <v>-1.043E-2</v>
      </c>
      <c r="K3030" s="140" t="s">
        <v>659</v>
      </c>
      <c r="L3030" s="139">
        <v>3</v>
      </c>
    </row>
    <row r="3031" spans="1:12" ht="13.5" hidden="1" customHeight="1">
      <c r="A3031" s="140" t="s">
        <v>658</v>
      </c>
      <c r="B3031" s="139">
        <v>3.5</v>
      </c>
      <c r="C3031" s="140" t="s">
        <v>18</v>
      </c>
      <c r="D3031" s="140" t="s">
        <v>19</v>
      </c>
      <c r="E3031" s="139">
        <v>0.47610000000000002</v>
      </c>
      <c r="F3031" s="139">
        <v>3.73E-2</v>
      </c>
      <c r="G3031" s="139">
        <v>1.06E-2</v>
      </c>
      <c r="H3031" s="139">
        <v>7.9799999999999992E-3</v>
      </c>
      <c r="I3031" s="139">
        <v>8.9300000000000004E-3</v>
      </c>
      <c r="J3031" s="139">
        <v>2.206E-2</v>
      </c>
      <c r="K3031" s="140" t="s">
        <v>659</v>
      </c>
      <c r="L3031" s="139">
        <v>3.5</v>
      </c>
    </row>
    <row r="3032" spans="1:12" ht="13.5" hidden="1" customHeight="1">
      <c r="A3032" s="140" t="s">
        <v>658</v>
      </c>
      <c r="B3032" s="139">
        <v>4</v>
      </c>
      <c r="C3032" s="140" t="s">
        <v>18</v>
      </c>
      <c r="D3032" s="140" t="s">
        <v>19</v>
      </c>
      <c r="E3032" s="139">
        <v>0.47610000000000002</v>
      </c>
      <c r="F3032" s="139">
        <v>3.73E-2</v>
      </c>
      <c r="G3032" s="139">
        <v>1.06E-2</v>
      </c>
      <c r="H3032" s="139">
        <v>7.9799999999999992E-3</v>
      </c>
      <c r="I3032" s="139">
        <v>1.2880000000000001E-2</v>
      </c>
      <c r="J3032" s="139">
        <v>5.4539999999999998E-2</v>
      </c>
      <c r="K3032" s="140" t="s">
        <v>659</v>
      </c>
      <c r="L3032" s="139">
        <v>4</v>
      </c>
    </row>
    <row r="3033" spans="1:12" ht="13.5" hidden="1" customHeight="1">
      <c r="A3033" s="140" t="s">
        <v>658</v>
      </c>
      <c r="B3033" s="139">
        <v>4.5</v>
      </c>
      <c r="C3033" s="140" t="s">
        <v>18</v>
      </c>
      <c r="D3033" s="140" t="s">
        <v>19</v>
      </c>
      <c r="E3033" s="139">
        <v>0.47610000000000002</v>
      </c>
      <c r="F3033" s="139">
        <v>3.73E-2</v>
      </c>
      <c r="G3033" s="139">
        <v>1.06E-2</v>
      </c>
      <c r="H3033" s="139">
        <v>7.9799999999999992E-3</v>
      </c>
      <c r="I3033" s="139">
        <v>1.6820000000000002E-2</v>
      </c>
      <c r="J3033" s="139">
        <v>9.8619999999999999E-2</v>
      </c>
      <c r="K3033" s="140" t="s">
        <v>659</v>
      </c>
      <c r="L3033" s="139">
        <v>4.5</v>
      </c>
    </row>
    <row r="3034" spans="1:12" ht="13.5" hidden="1" customHeight="1">
      <c r="A3034" s="140" t="s">
        <v>658</v>
      </c>
      <c r="B3034" s="139">
        <v>5</v>
      </c>
      <c r="C3034" s="140" t="s">
        <v>18</v>
      </c>
      <c r="D3034" s="140" t="s">
        <v>19</v>
      </c>
      <c r="E3034" s="139">
        <v>0.47610000000000002</v>
      </c>
      <c r="F3034" s="139">
        <v>3.73E-2</v>
      </c>
      <c r="G3034" s="139">
        <v>1.06E-2</v>
      </c>
      <c r="H3034" s="139">
        <v>7.9799999999999992E-3</v>
      </c>
      <c r="I3034" s="139">
        <v>2.077E-2</v>
      </c>
      <c r="J3034" s="139">
        <v>0.15862000000000001</v>
      </c>
      <c r="K3034" s="140" t="s">
        <v>659</v>
      </c>
      <c r="L3034" s="139">
        <v>5</v>
      </c>
    </row>
    <row r="3035" spans="1:12" ht="13.5" hidden="1" customHeight="1">
      <c r="A3035" s="140" t="s">
        <v>658</v>
      </c>
      <c r="B3035" s="139">
        <v>5.5</v>
      </c>
      <c r="C3035" s="140" t="s">
        <v>18</v>
      </c>
      <c r="D3035" s="140" t="s">
        <v>19</v>
      </c>
      <c r="E3035" s="139">
        <v>0.47610000000000002</v>
      </c>
      <c r="F3035" s="139">
        <v>3.73E-2</v>
      </c>
      <c r="G3035" s="139">
        <v>1.06E-2</v>
      </c>
      <c r="H3035" s="139">
        <v>7.9799999999999992E-3</v>
      </c>
      <c r="I3035" s="139">
        <v>2.4709999999999999E-2</v>
      </c>
      <c r="J3035" s="139">
        <v>0.21862000000000001</v>
      </c>
      <c r="K3035" s="140" t="s">
        <v>659</v>
      </c>
      <c r="L3035" s="139">
        <v>5.5</v>
      </c>
    </row>
    <row r="3036" spans="1:12" ht="13.5" hidden="1" customHeight="1">
      <c r="A3036" s="140" t="s">
        <v>658</v>
      </c>
      <c r="B3036" s="139">
        <v>0</v>
      </c>
      <c r="C3036" s="140" t="s">
        <v>18</v>
      </c>
      <c r="D3036" s="140" t="s">
        <v>19</v>
      </c>
      <c r="E3036" s="139">
        <v>-0.22059999999999999</v>
      </c>
      <c r="F3036" s="139">
        <v>-0.12</v>
      </c>
      <c r="G3036" s="139">
        <v>-7.9000000000000008E-3</v>
      </c>
      <c r="H3036" s="139">
        <v>-1.1E-4</v>
      </c>
      <c r="I3036" s="139">
        <v>-1.8679999999999999E-2</v>
      </c>
      <c r="J3036" s="139">
        <v>-0.44134000000000001</v>
      </c>
      <c r="K3036" s="140" t="s">
        <v>659</v>
      </c>
      <c r="L3036" s="139">
        <v>0</v>
      </c>
    </row>
    <row r="3037" spans="1:12" ht="13.5" hidden="1" customHeight="1">
      <c r="A3037" s="140" t="s">
        <v>658</v>
      </c>
      <c r="B3037" s="139">
        <v>0.5</v>
      </c>
      <c r="C3037" s="140" t="s">
        <v>18</v>
      </c>
      <c r="D3037" s="140" t="s">
        <v>19</v>
      </c>
      <c r="E3037" s="139">
        <v>-0.22059999999999999</v>
      </c>
      <c r="F3037" s="139">
        <v>-0.12</v>
      </c>
      <c r="G3037" s="139">
        <v>-7.9000000000000008E-3</v>
      </c>
      <c r="H3037" s="139">
        <v>-1.1E-4</v>
      </c>
      <c r="I3037" s="139">
        <v>-1.473E-2</v>
      </c>
      <c r="J3037" s="139">
        <v>-0.38134000000000001</v>
      </c>
      <c r="K3037" s="140" t="s">
        <v>659</v>
      </c>
      <c r="L3037" s="139">
        <v>0.5</v>
      </c>
    </row>
    <row r="3038" spans="1:12" ht="13.5" hidden="1" customHeight="1">
      <c r="A3038" s="140" t="s">
        <v>658</v>
      </c>
      <c r="B3038" s="139">
        <v>1</v>
      </c>
      <c r="C3038" s="140" t="s">
        <v>18</v>
      </c>
      <c r="D3038" s="140" t="s">
        <v>19</v>
      </c>
      <c r="E3038" s="139">
        <v>-0.22059999999999999</v>
      </c>
      <c r="F3038" s="139">
        <v>-0.12</v>
      </c>
      <c r="G3038" s="139">
        <v>-7.9000000000000008E-3</v>
      </c>
      <c r="H3038" s="139">
        <v>-1.1E-4</v>
      </c>
      <c r="I3038" s="139">
        <v>-1.0789999999999999E-2</v>
      </c>
      <c r="J3038" s="139">
        <v>-0.32135000000000002</v>
      </c>
      <c r="K3038" s="140" t="s">
        <v>659</v>
      </c>
      <c r="L3038" s="139">
        <v>1</v>
      </c>
    </row>
    <row r="3039" spans="1:12" ht="13.5" hidden="1" customHeight="1">
      <c r="A3039" s="140" t="s">
        <v>658</v>
      </c>
      <c r="B3039" s="139">
        <v>1.5</v>
      </c>
      <c r="C3039" s="140" t="s">
        <v>18</v>
      </c>
      <c r="D3039" s="140" t="s">
        <v>19</v>
      </c>
      <c r="E3039" s="139">
        <v>-0.22059999999999999</v>
      </c>
      <c r="F3039" s="139">
        <v>-0.12</v>
      </c>
      <c r="G3039" s="139">
        <v>-7.9000000000000008E-3</v>
      </c>
      <c r="H3039" s="139">
        <v>-1.1E-4</v>
      </c>
      <c r="I3039" s="139">
        <v>-6.8399999999999997E-3</v>
      </c>
      <c r="J3039" s="139">
        <v>-0.26135000000000003</v>
      </c>
      <c r="K3039" s="140" t="s">
        <v>659</v>
      </c>
      <c r="L3039" s="139">
        <v>1.5</v>
      </c>
    </row>
    <row r="3040" spans="1:12" ht="13.5" hidden="1" customHeight="1">
      <c r="A3040" s="140" t="s">
        <v>658</v>
      </c>
      <c r="B3040" s="139">
        <v>2</v>
      </c>
      <c r="C3040" s="140" t="s">
        <v>18</v>
      </c>
      <c r="D3040" s="140" t="s">
        <v>19</v>
      </c>
      <c r="E3040" s="139">
        <v>-0.22059999999999999</v>
      </c>
      <c r="F3040" s="139">
        <v>-0.12</v>
      </c>
      <c r="G3040" s="139">
        <v>-7.9000000000000008E-3</v>
      </c>
      <c r="H3040" s="139">
        <v>-1.1E-4</v>
      </c>
      <c r="I3040" s="139">
        <v>-2.8999999999999998E-3</v>
      </c>
      <c r="J3040" s="139">
        <v>-0.20136000000000001</v>
      </c>
      <c r="K3040" s="140" t="s">
        <v>659</v>
      </c>
      <c r="L3040" s="139">
        <v>2</v>
      </c>
    </row>
    <row r="3041" spans="1:12" ht="13.5" hidden="1" customHeight="1">
      <c r="A3041" s="140" t="s">
        <v>658</v>
      </c>
      <c r="B3041" s="139">
        <v>2.5</v>
      </c>
      <c r="C3041" s="140" t="s">
        <v>18</v>
      </c>
      <c r="D3041" s="140" t="s">
        <v>19</v>
      </c>
      <c r="E3041" s="139">
        <v>-0.22059999999999999</v>
      </c>
      <c r="F3041" s="139">
        <v>-0.12</v>
      </c>
      <c r="G3041" s="139">
        <v>-7.9000000000000008E-3</v>
      </c>
      <c r="H3041" s="139">
        <v>-1.1E-4</v>
      </c>
      <c r="I3041" s="139">
        <v>-1.31E-3</v>
      </c>
      <c r="J3041" s="139">
        <v>-0.14424000000000001</v>
      </c>
      <c r="K3041" s="140" t="s">
        <v>659</v>
      </c>
      <c r="L3041" s="139">
        <v>2.5</v>
      </c>
    </row>
    <row r="3042" spans="1:12" ht="13.5" hidden="1" customHeight="1">
      <c r="A3042" s="140" t="s">
        <v>658</v>
      </c>
      <c r="B3042" s="139">
        <v>3</v>
      </c>
      <c r="C3042" s="140" t="s">
        <v>18</v>
      </c>
      <c r="D3042" s="140" t="s">
        <v>19</v>
      </c>
      <c r="E3042" s="139">
        <v>-0.22059999999999999</v>
      </c>
      <c r="F3042" s="139">
        <v>-0.12</v>
      </c>
      <c r="G3042" s="139">
        <v>-7.9000000000000008E-3</v>
      </c>
      <c r="H3042" s="139">
        <v>-1.1E-4</v>
      </c>
      <c r="I3042" s="139">
        <v>-6.3400000000000001E-3</v>
      </c>
      <c r="J3042" s="139">
        <v>-0.11183</v>
      </c>
      <c r="K3042" s="140" t="s">
        <v>659</v>
      </c>
      <c r="L3042" s="139">
        <v>3</v>
      </c>
    </row>
    <row r="3043" spans="1:12" ht="13.5" hidden="1" customHeight="1">
      <c r="A3043" s="140" t="s">
        <v>658</v>
      </c>
      <c r="B3043" s="139">
        <v>3.5</v>
      </c>
      <c r="C3043" s="140" t="s">
        <v>18</v>
      </c>
      <c r="D3043" s="140" t="s">
        <v>19</v>
      </c>
      <c r="E3043" s="139">
        <v>-0.22059999999999999</v>
      </c>
      <c r="F3043" s="139">
        <v>-0.12</v>
      </c>
      <c r="G3043" s="139">
        <v>-7.9000000000000008E-3</v>
      </c>
      <c r="H3043" s="139">
        <v>-1.1E-4</v>
      </c>
      <c r="I3043" s="139">
        <v>-1.163E-2</v>
      </c>
      <c r="J3043" s="139">
        <v>-9.7839999999999996E-2</v>
      </c>
      <c r="K3043" s="140" t="s">
        <v>659</v>
      </c>
      <c r="L3043" s="139">
        <v>3.5</v>
      </c>
    </row>
    <row r="3044" spans="1:12" ht="13.5" hidden="1" customHeight="1">
      <c r="A3044" s="140" t="s">
        <v>658</v>
      </c>
      <c r="B3044" s="139">
        <v>4</v>
      </c>
      <c r="C3044" s="140" t="s">
        <v>18</v>
      </c>
      <c r="D3044" s="140" t="s">
        <v>19</v>
      </c>
      <c r="E3044" s="139">
        <v>-0.22059999999999999</v>
      </c>
      <c r="F3044" s="139">
        <v>-0.12</v>
      </c>
      <c r="G3044" s="139">
        <v>-7.9000000000000008E-3</v>
      </c>
      <c r="H3044" s="139">
        <v>-1.1E-4</v>
      </c>
      <c r="I3044" s="139">
        <v>-1.6930000000000001E-2</v>
      </c>
      <c r="J3044" s="139">
        <v>-8.3860000000000004E-2</v>
      </c>
      <c r="K3044" s="140" t="s">
        <v>659</v>
      </c>
      <c r="L3044" s="139">
        <v>4</v>
      </c>
    </row>
    <row r="3045" spans="1:12" ht="13.5" hidden="1" customHeight="1">
      <c r="A3045" s="140" t="s">
        <v>658</v>
      </c>
      <c r="B3045" s="139">
        <v>4.5</v>
      </c>
      <c r="C3045" s="140" t="s">
        <v>18</v>
      </c>
      <c r="D3045" s="140" t="s">
        <v>19</v>
      </c>
      <c r="E3045" s="139">
        <v>-0.22059999999999999</v>
      </c>
      <c r="F3045" s="139">
        <v>-0.12</v>
      </c>
      <c r="G3045" s="139">
        <v>-7.9000000000000008E-3</v>
      </c>
      <c r="H3045" s="139">
        <v>-1.1E-4</v>
      </c>
      <c r="I3045" s="139">
        <v>-2.222E-2</v>
      </c>
      <c r="J3045" s="139">
        <v>-0.10019</v>
      </c>
      <c r="K3045" s="140" t="s">
        <v>659</v>
      </c>
      <c r="L3045" s="139">
        <v>4.5</v>
      </c>
    </row>
    <row r="3046" spans="1:12" ht="13.5" hidden="1" customHeight="1">
      <c r="A3046" s="140" t="s">
        <v>658</v>
      </c>
      <c r="B3046" s="139">
        <v>5</v>
      </c>
      <c r="C3046" s="140" t="s">
        <v>18</v>
      </c>
      <c r="D3046" s="140" t="s">
        <v>19</v>
      </c>
      <c r="E3046" s="139">
        <v>-0.22059999999999999</v>
      </c>
      <c r="F3046" s="139">
        <v>-0.12</v>
      </c>
      <c r="G3046" s="139">
        <v>-7.9000000000000008E-3</v>
      </c>
      <c r="H3046" s="139">
        <v>-1.1E-4</v>
      </c>
      <c r="I3046" s="139">
        <v>-2.751E-2</v>
      </c>
      <c r="J3046" s="139">
        <v>-0.11883000000000001</v>
      </c>
      <c r="K3046" s="140" t="s">
        <v>659</v>
      </c>
      <c r="L3046" s="139">
        <v>5</v>
      </c>
    </row>
    <row r="3047" spans="1:12" ht="13.5" hidden="1" customHeight="1">
      <c r="A3047" s="140" t="s">
        <v>658</v>
      </c>
      <c r="B3047" s="139">
        <v>5.5</v>
      </c>
      <c r="C3047" s="140" t="s">
        <v>18</v>
      </c>
      <c r="D3047" s="140" t="s">
        <v>19</v>
      </c>
      <c r="E3047" s="139">
        <v>-0.22059999999999999</v>
      </c>
      <c r="F3047" s="139">
        <v>-0.12</v>
      </c>
      <c r="G3047" s="139">
        <v>-7.9000000000000008E-3</v>
      </c>
      <c r="H3047" s="139">
        <v>-1.1E-4</v>
      </c>
      <c r="I3047" s="139">
        <v>-3.2800000000000003E-2</v>
      </c>
      <c r="J3047" s="139">
        <v>-0.13746</v>
      </c>
      <c r="K3047" s="140" t="s">
        <v>659</v>
      </c>
      <c r="L3047" s="139">
        <v>5.5</v>
      </c>
    </row>
    <row r="3048" spans="1:12" ht="13.5" hidden="1" customHeight="1">
      <c r="A3048" s="140" t="s">
        <v>660</v>
      </c>
      <c r="B3048" s="139">
        <v>0</v>
      </c>
      <c r="C3048" s="140" t="s">
        <v>18</v>
      </c>
      <c r="D3048" s="140" t="s">
        <v>19</v>
      </c>
      <c r="E3048" s="139">
        <v>0.52229999999999999</v>
      </c>
      <c r="F3048" s="139">
        <v>6.7699999999999996E-2</v>
      </c>
      <c r="G3048" s="139">
        <v>8.3000000000000001E-3</v>
      </c>
      <c r="H3048" s="139">
        <v>1.83E-3</v>
      </c>
      <c r="I3048" s="139">
        <v>2.239E-2</v>
      </c>
      <c r="J3048" s="139">
        <v>0.24793000000000001</v>
      </c>
      <c r="K3048" s="140" t="s">
        <v>661</v>
      </c>
      <c r="L3048" s="139">
        <v>0</v>
      </c>
    </row>
    <row r="3049" spans="1:12" ht="13.5" hidden="1" customHeight="1">
      <c r="A3049" s="140" t="s">
        <v>660</v>
      </c>
      <c r="B3049" s="139">
        <v>0.5</v>
      </c>
      <c r="C3049" s="140" t="s">
        <v>18</v>
      </c>
      <c r="D3049" s="140" t="s">
        <v>19</v>
      </c>
      <c r="E3049" s="139">
        <v>0.52229999999999999</v>
      </c>
      <c r="F3049" s="139">
        <v>6.7699999999999996E-2</v>
      </c>
      <c r="G3049" s="139">
        <v>8.3000000000000001E-3</v>
      </c>
      <c r="H3049" s="139">
        <v>1.83E-3</v>
      </c>
      <c r="I3049" s="139">
        <v>1.9099999999999999E-2</v>
      </c>
      <c r="J3049" s="139">
        <v>0.215</v>
      </c>
      <c r="K3049" s="140" t="s">
        <v>661</v>
      </c>
      <c r="L3049" s="139">
        <v>0.5</v>
      </c>
    </row>
    <row r="3050" spans="1:12" ht="13.5" hidden="1" customHeight="1">
      <c r="A3050" s="140" t="s">
        <v>660</v>
      </c>
      <c r="B3050" s="139">
        <v>1</v>
      </c>
      <c r="C3050" s="140" t="s">
        <v>18</v>
      </c>
      <c r="D3050" s="140" t="s">
        <v>19</v>
      </c>
      <c r="E3050" s="139">
        <v>0.52229999999999999</v>
      </c>
      <c r="F3050" s="139">
        <v>6.7699999999999996E-2</v>
      </c>
      <c r="G3050" s="139">
        <v>8.3000000000000001E-3</v>
      </c>
      <c r="H3050" s="139">
        <v>1.83E-3</v>
      </c>
      <c r="I3050" s="139">
        <v>1.6070000000000001E-2</v>
      </c>
      <c r="J3050" s="139">
        <v>0.18206</v>
      </c>
      <c r="K3050" s="140" t="s">
        <v>661</v>
      </c>
      <c r="L3050" s="139">
        <v>1</v>
      </c>
    </row>
    <row r="3051" spans="1:12" ht="13.5" hidden="1" customHeight="1">
      <c r="A3051" s="140" t="s">
        <v>660</v>
      </c>
      <c r="B3051" s="139">
        <v>1.5</v>
      </c>
      <c r="C3051" s="140" t="s">
        <v>18</v>
      </c>
      <c r="D3051" s="140" t="s">
        <v>19</v>
      </c>
      <c r="E3051" s="139">
        <v>0.52229999999999999</v>
      </c>
      <c r="F3051" s="139">
        <v>6.7699999999999996E-2</v>
      </c>
      <c r="G3051" s="139">
        <v>8.3000000000000001E-3</v>
      </c>
      <c r="H3051" s="139">
        <v>1.83E-3</v>
      </c>
      <c r="I3051" s="139">
        <v>1.304E-2</v>
      </c>
      <c r="J3051" s="139">
        <v>0.14912</v>
      </c>
      <c r="K3051" s="140" t="s">
        <v>661</v>
      </c>
      <c r="L3051" s="139">
        <v>1.5</v>
      </c>
    </row>
    <row r="3052" spans="1:12" ht="13.5" hidden="1" customHeight="1">
      <c r="A3052" s="140" t="s">
        <v>660</v>
      </c>
      <c r="B3052" s="139">
        <v>2</v>
      </c>
      <c r="C3052" s="140" t="s">
        <v>18</v>
      </c>
      <c r="D3052" s="140" t="s">
        <v>19</v>
      </c>
      <c r="E3052" s="139">
        <v>0.52229999999999999</v>
      </c>
      <c r="F3052" s="139">
        <v>6.7699999999999996E-2</v>
      </c>
      <c r="G3052" s="139">
        <v>8.3000000000000001E-3</v>
      </c>
      <c r="H3052" s="139">
        <v>1.83E-3</v>
      </c>
      <c r="I3052" s="139">
        <v>1.0019999999999999E-2</v>
      </c>
      <c r="J3052" s="139">
        <v>0.12564</v>
      </c>
      <c r="K3052" s="140" t="s">
        <v>661</v>
      </c>
      <c r="L3052" s="139">
        <v>2</v>
      </c>
    </row>
    <row r="3053" spans="1:12" ht="13.5" hidden="1" customHeight="1">
      <c r="A3053" s="140" t="s">
        <v>660</v>
      </c>
      <c r="B3053" s="139">
        <v>2.5</v>
      </c>
      <c r="C3053" s="140" t="s">
        <v>18</v>
      </c>
      <c r="D3053" s="140" t="s">
        <v>19</v>
      </c>
      <c r="E3053" s="139">
        <v>0.52229999999999999</v>
      </c>
      <c r="F3053" s="139">
        <v>6.7699999999999996E-2</v>
      </c>
      <c r="G3053" s="139">
        <v>8.3000000000000001E-3</v>
      </c>
      <c r="H3053" s="139">
        <v>1.83E-3</v>
      </c>
      <c r="I3053" s="139">
        <v>6.9899999999999997E-3</v>
      </c>
      <c r="J3053" s="139">
        <v>0.13902</v>
      </c>
      <c r="K3053" s="140" t="s">
        <v>661</v>
      </c>
      <c r="L3053" s="139">
        <v>2.5</v>
      </c>
    </row>
    <row r="3054" spans="1:12" ht="13.5" hidden="1" customHeight="1">
      <c r="A3054" s="140" t="s">
        <v>660</v>
      </c>
      <c r="B3054" s="139">
        <v>3</v>
      </c>
      <c r="C3054" s="140" t="s">
        <v>18</v>
      </c>
      <c r="D3054" s="140" t="s">
        <v>19</v>
      </c>
      <c r="E3054" s="139">
        <v>0.52229999999999999</v>
      </c>
      <c r="F3054" s="139">
        <v>6.7699999999999996E-2</v>
      </c>
      <c r="G3054" s="139">
        <v>8.3000000000000001E-3</v>
      </c>
      <c r="H3054" s="139">
        <v>1.83E-3</v>
      </c>
      <c r="I3054" s="139">
        <v>6.1799999999999997E-3</v>
      </c>
      <c r="J3054" s="139">
        <v>0.16153999999999999</v>
      </c>
      <c r="K3054" s="140" t="s">
        <v>661</v>
      </c>
      <c r="L3054" s="139">
        <v>3</v>
      </c>
    </row>
    <row r="3055" spans="1:12" ht="13.5" hidden="1" customHeight="1">
      <c r="A3055" s="140" t="s">
        <v>660</v>
      </c>
      <c r="B3055" s="139">
        <v>3.5</v>
      </c>
      <c r="C3055" s="140" t="s">
        <v>18</v>
      </c>
      <c r="D3055" s="140" t="s">
        <v>19</v>
      </c>
      <c r="E3055" s="139">
        <v>0.52229999999999999</v>
      </c>
      <c r="F3055" s="139">
        <v>6.7699999999999996E-2</v>
      </c>
      <c r="G3055" s="139">
        <v>8.3000000000000001E-3</v>
      </c>
      <c r="H3055" s="139">
        <v>1.83E-3</v>
      </c>
      <c r="I3055" s="139">
        <v>5.7400000000000003E-3</v>
      </c>
      <c r="J3055" s="139">
        <v>0.18407000000000001</v>
      </c>
      <c r="K3055" s="140" t="s">
        <v>661</v>
      </c>
      <c r="L3055" s="139">
        <v>3.5</v>
      </c>
    </row>
    <row r="3056" spans="1:12" ht="13.5" hidden="1" customHeight="1">
      <c r="A3056" s="140" t="s">
        <v>660</v>
      </c>
      <c r="B3056" s="139">
        <v>4</v>
      </c>
      <c r="C3056" s="140" t="s">
        <v>18</v>
      </c>
      <c r="D3056" s="140" t="s">
        <v>19</v>
      </c>
      <c r="E3056" s="139">
        <v>0.52229999999999999</v>
      </c>
      <c r="F3056" s="139">
        <v>6.7699999999999996E-2</v>
      </c>
      <c r="G3056" s="139">
        <v>8.3000000000000001E-3</v>
      </c>
      <c r="H3056" s="139">
        <v>1.83E-3</v>
      </c>
      <c r="I3056" s="139">
        <v>5.7200000000000003E-3</v>
      </c>
      <c r="J3056" s="139">
        <v>0.20659</v>
      </c>
      <c r="K3056" s="140" t="s">
        <v>661</v>
      </c>
      <c r="L3056" s="139">
        <v>4</v>
      </c>
    </row>
    <row r="3057" spans="1:12" ht="13.5" hidden="1" customHeight="1">
      <c r="A3057" s="140" t="s">
        <v>660</v>
      </c>
      <c r="B3057" s="139">
        <v>0</v>
      </c>
      <c r="C3057" s="140" t="s">
        <v>18</v>
      </c>
      <c r="D3057" s="140" t="s">
        <v>19</v>
      </c>
      <c r="E3057" s="139">
        <v>7.3000000000000001E-3</v>
      </c>
      <c r="F3057" s="139">
        <v>-5.5500000000000001E-2</v>
      </c>
      <c r="G3057" s="139">
        <v>-1.6000000000000001E-3</v>
      </c>
      <c r="H3057" s="139">
        <v>-2.1299999999999999E-3</v>
      </c>
      <c r="I3057" s="139">
        <v>-8.4000000000000003E-4</v>
      </c>
      <c r="J3057" s="139">
        <v>-5.6739999999999999E-2</v>
      </c>
      <c r="K3057" s="140" t="s">
        <v>661</v>
      </c>
      <c r="L3057" s="139">
        <v>0</v>
      </c>
    </row>
    <row r="3058" spans="1:12" ht="13.5" hidden="1" customHeight="1">
      <c r="A3058" s="140" t="s">
        <v>660</v>
      </c>
      <c r="B3058" s="139">
        <v>0.5</v>
      </c>
      <c r="C3058" s="140" t="s">
        <v>18</v>
      </c>
      <c r="D3058" s="140" t="s">
        <v>19</v>
      </c>
      <c r="E3058" s="139">
        <v>7.3000000000000001E-3</v>
      </c>
      <c r="F3058" s="139">
        <v>-5.5500000000000001E-2</v>
      </c>
      <c r="G3058" s="139">
        <v>-1.6000000000000001E-3</v>
      </c>
      <c r="H3058" s="139">
        <v>-2.1299999999999999E-3</v>
      </c>
      <c r="I3058" s="139">
        <v>-1.6990000000000002E-5</v>
      </c>
      <c r="J3058" s="139">
        <v>-2.8989999999999998E-2</v>
      </c>
      <c r="K3058" s="140" t="s">
        <v>661</v>
      </c>
      <c r="L3058" s="139">
        <v>0.5</v>
      </c>
    </row>
    <row r="3059" spans="1:12" ht="13.5" hidden="1" customHeight="1">
      <c r="A3059" s="140" t="s">
        <v>660</v>
      </c>
      <c r="B3059" s="139">
        <v>1</v>
      </c>
      <c r="C3059" s="140" t="s">
        <v>18</v>
      </c>
      <c r="D3059" s="140" t="s">
        <v>19</v>
      </c>
      <c r="E3059" s="139">
        <v>7.3000000000000001E-3</v>
      </c>
      <c r="F3059" s="139">
        <v>-5.5500000000000001E-2</v>
      </c>
      <c r="G3059" s="139">
        <v>-1.6000000000000001E-3</v>
      </c>
      <c r="H3059" s="139">
        <v>-2.1299999999999999E-3</v>
      </c>
      <c r="I3059" s="139">
        <v>8.0000000000000004E-4</v>
      </c>
      <c r="J3059" s="139">
        <v>-1.23E-3</v>
      </c>
      <c r="K3059" s="140" t="s">
        <v>661</v>
      </c>
      <c r="L3059" s="139">
        <v>1</v>
      </c>
    </row>
    <row r="3060" spans="1:12" ht="13.5" hidden="1" customHeight="1">
      <c r="A3060" s="140" t="s">
        <v>660</v>
      </c>
      <c r="B3060" s="139">
        <v>1.5</v>
      </c>
      <c r="C3060" s="140" t="s">
        <v>18</v>
      </c>
      <c r="D3060" s="140" t="s">
        <v>19</v>
      </c>
      <c r="E3060" s="139">
        <v>7.3000000000000001E-3</v>
      </c>
      <c r="F3060" s="139">
        <v>-5.5500000000000001E-2</v>
      </c>
      <c r="G3060" s="139">
        <v>-1.6000000000000001E-3</v>
      </c>
      <c r="H3060" s="139">
        <v>-2.1299999999999999E-3</v>
      </c>
      <c r="I3060" s="139">
        <v>1.6199999999999999E-3</v>
      </c>
      <c r="J3060" s="139">
        <v>2.6530000000000001E-2</v>
      </c>
      <c r="K3060" s="140" t="s">
        <v>661</v>
      </c>
      <c r="L3060" s="139">
        <v>1.5</v>
      </c>
    </row>
    <row r="3061" spans="1:12" ht="13.5" hidden="1" customHeight="1">
      <c r="A3061" s="140" t="s">
        <v>660</v>
      </c>
      <c r="B3061" s="139">
        <v>2</v>
      </c>
      <c r="C3061" s="140" t="s">
        <v>18</v>
      </c>
      <c r="D3061" s="140" t="s">
        <v>19</v>
      </c>
      <c r="E3061" s="139">
        <v>7.3000000000000001E-3</v>
      </c>
      <c r="F3061" s="139">
        <v>-5.5500000000000001E-2</v>
      </c>
      <c r="G3061" s="139">
        <v>-1.6000000000000001E-3</v>
      </c>
      <c r="H3061" s="139">
        <v>-2.1299999999999999E-3</v>
      </c>
      <c r="I3061" s="139">
        <v>2.3400000000000001E-3</v>
      </c>
      <c r="J3061" s="139">
        <v>4.6379999999999998E-2</v>
      </c>
      <c r="K3061" s="140" t="s">
        <v>661</v>
      </c>
      <c r="L3061" s="139">
        <v>2</v>
      </c>
    </row>
    <row r="3062" spans="1:12" ht="13.5" hidden="1" customHeight="1">
      <c r="A3062" s="140" t="s">
        <v>660</v>
      </c>
      <c r="B3062" s="139">
        <v>2.5</v>
      </c>
      <c r="C3062" s="140" t="s">
        <v>18</v>
      </c>
      <c r="D3062" s="140" t="s">
        <v>19</v>
      </c>
      <c r="E3062" s="139">
        <v>7.3000000000000001E-3</v>
      </c>
      <c r="F3062" s="139">
        <v>-5.5500000000000001E-2</v>
      </c>
      <c r="G3062" s="139">
        <v>-1.6000000000000001E-3</v>
      </c>
      <c r="H3062" s="139">
        <v>-2.1299999999999999E-3</v>
      </c>
      <c r="I3062" s="139">
        <v>1.9000000000000001E-4</v>
      </c>
      <c r="J3062" s="139">
        <v>2.0070000000000001E-2</v>
      </c>
      <c r="K3062" s="140" t="s">
        <v>661</v>
      </c>
      <c r="L3062" s="139">
        <v>2.5</v>
      </c>
    </row>
    <row r="3063" spans="1:12" ht="13.5" hidden="1" customHeight="1">
      <c r="A3063" s="140" t="s">
        <v>660</v>
      </c>
      <c r="B3063" s="139">
        <v>3</v>
      </c>
      <c r="C3063" s="140" t="s">
        <v>18</v>
      </c>
      <c r="D3063" s="140" t="s">
        <v>19</v>
      </c>
      <c r="E3063" s="139">
        <v>7.3000000000000001E-3</v>
      </c>
      <c r="F3063" s="139">
        <v>-5.5500000000000001E-2</v>
      </c>
      <c r="G3063" s="139">
        <v>-1.6000000000000001E-3</v>
      </c>
      <c r="H3063" s="139">
        <v>-2.1299999999999999E-3</v>
      </c>
      <c r="I3063" s="139">
        <v>-2.4499999999999999E-3</v>
      </c>
      <c r="J3063" s="139">
        <v>-1.379E-2</v>
      </c>
      <c r="K3063" s="140" t="s">
        <v>661</v>
      </c>
      <c r="L3063" s="139">
        <v>3</v>
      </c>
    </row>
    <row r="3064" spans="1:12" ht="13.5" hidden="1" customHeight="1">
      <c r="A3064" s="140" t="s">
        <v>660</v>
      </c>
      <c r="B3064" s="139">
        <v>3.5</v>
      </c>
      <c r="C3064" s="140" t="s">
        <v>18</v>
      </c>
      <c r="D3064" s="140" t="s">
        <v>19</v>
      </c>
      <c r="E3064" s="139">
        <v>7.3000000000000001E-3</v>
      </c>
      <c r="F3064" s="139">
        <v>-5.5500000000000001E-2</v>
      </c>
      <c r="G3064" s="139">
        <v>-1.6000000000000001E-3</v>
      </c>
      <c r="H3064" s="139">
        <v>-2.1299999999999999E-3</v>
      </c>
      <c r="I3064" s="139">
        <v>-6.6E-3</v>
      </c>
      <c r="J3064" s="139">
        <v>-4.7660000000000001E-2</v>
      </c>
      <c r="K3064" s="140" t="s">
        <v>661</v>
      </c>
      <c r="L3064" s="139">
        <v>3.5</v>
      </c>
    </row>
    <row r="3065" spans="1:12" ht="13.5" hidden="1" customHeight="1">
      <c r="A3065" s="140" t="s">
        <v>660</v>
      </c>
      <c r="B3065" s="139">
        <v>4</v>
      </c>
      <c r="C3065" s="140" t="s">
        <v>18</v>
      </c>
      <c r="D3065" s="140" t="s">
        <v>19</v>
      </c>
      <c r="E3065" s="139">
        <v>7.3000000000000001E-3</v>
      </c>
      <c r="F3065" s="139">
        <v>-5.5500000000000001E-2</v>
      </c>
      <c r="G3065" s="139">
        <v>-1.6000000000000001E-3</v>
      </c>
      <c r="H3065" s="139">
        <v>-2.1299999999999999E-3</v>
      </c>
      <c r="I3065" s="139">
        <v>-1.074E-2</v>
      </c>
      <c r="J3065" s="139">
        <v>-8.1519999999999995E-2</v>
      </c>
      <c r="K3065" s="140" t="s">
        <v>661</v>
      </c>
      <c r="L3065" s="139">
        <v>4</v>
      </c>
    </row>
    <row r="3066" spans="1:12" ht="13.5" hidden="1" customHeight="1">
      <c r="A3066" s="140" t="s">
        <v>662</v>
      </c>
      <c r="B3066" s="139">
        <v>0</v>
      </c>
      <c r="C3066" s="140" t="s">
        <v>18</v>
      </c>
      <c r="D3066" s="140" t="s">
        <v>19</v>
      </c>
      <c r="E3066" s="139">
        <v>0.51329999999999998</v>
      </c>
      <c r="F3066" s="139">
        <v>0.11799999999999999</v>
      </c>
      <c r="G3066" s="139">
        <v>7.4000000000000003E-3</v>
      </c>
      <c r="H3066" s="139">
        <v>1.5399999999999999E-3</v>
      </c>
      <c r="I3066" s="139">
        <v>2.4219999999999998E-2</v>
      </c>
      <c r="J3066" s="139">
        <v>0.21345</v>
      </c>
      <c r="K3066" s="140" t="s">
        <v>663</v>
      </c>
      <c r="L3066" s="139">
        <v>0</v>
      </c>
    </row>
    <row r="3067" spans="1:12" ht="13.5" hidden="1" customHeight="1">
      <c r="A3067" s="140" t="s">
        <v>662</v>
      </c>
      <c r="B3067" s="139">
        <v>0.5</v>
      </c>
      <c r="C3067" s="140" t="s">
        <v>18</v>
      </c>
      <c r="D3067" s="140" t="s">
        <v>19</v>
      </c>
      <c r="E3067" s="139">
        <v>0.51329999999999998</v>
      </c>
      <c r="F3067" s="139">
        <v>0.11799999999999999</v>
      </c>
      <c r="G3067" s="139">
        <v>7.4000000000000003E-3</v>
      </c>
      <c r="H3067" s="139">
        <v>1.5399999999999999E-3</v>
      </c>
      <c r="I3067" s="139">
        <v>2.0500000000000001E-2</v>
      </c>
      <c r="J3067" s="139">
        <v>0.15443999999999999</v>
      </c>
      <c r="K3067" s="140" t="s">
        <v>663</v>
      </c>
      <c r="L3067" s="139">
        <v>0.5</v>
      </c>
    </row>
    <row r="3068" spans="1:12" ht="13.5" hidden="1" customHeight="1">
      <c r="A3068" s="140" t="s">
        <v>662</v>
      </c>
      <c r="B3068" s="139">
        <v>1</v>
      </c>
      <c r="C3068" s="140" t="s">
        <v>18</v>
      </c>
      <c r="D3068" s="140" t="s">
        <v>19</v>
      </c>
      <c r="E3068" s="139">
        <v>0.51329999999999998</v>
      </c>
      <c r="F3068" s="139">
        <v>0.11799999999999999</v>
      </c>
      <c r="G3068" s="139">
        <v>7.4000000000000003E-3</v>
      </c>
      <c r="H3068" s="139">
        <v>1.5399999999999999E-3</v>
      </c>
      <c r="I3068" s="139">
        <v>1.678E-2</v>
      </c>
      <c r="J3068" s="139">
        <v>9.5420000000000005E-2</v>
      </c>
      <c r="K3068" s="140" t="s">
        <v>663</v>
      </c>
      <c r="L3068" s="139">
        <v>1</v>
      </c>
    </row>
    <row r="3069" spans="1:12" ht="13.5" hidden="1" customHeight="1">
      <c r="A3069" s="140" t="s">
        <v>662</v>
      </c>
      <c r="B3069" s="139">
        <v>1.5</v>
      </c>
      <c r="C3069" s="140" t="s">
        <v>18</v>
      </c>
      <c r="D3069" s="140" t="s">
        <v>19</v>
      </c>
      <c r="E3069" s="139">
        <v>0.51329999999999998</v>
      </c>
      <c r="F3069" s="139">
        <v>0.11799999999999999</v>
      </c>
      <c r="G3069" s="139">
        <v>7.4000000000000003E-3</v>
      </c>
      <c r="H3069" s="139">
        <v>1.5399999999999999E-3</v>
      </c>
      <c r="I3069" s="139">
        <v>1.3050000000000001E-2</v>
      </c>
      <c r="J3069" s="139">
        <v>4.5740000000000003E-2</v>
      </c>
      <c r="K3069" s="140" t="s">
        <v>663</v>
      </c>
      <c r="L3069" s="139">
        <v>1.5</v>
      </c>
    </row>
    <row r="3070" spans="1:12" ht="13.5" hidden="1" customHeight="1">
      <c r="A3070" s="140" t="s">
        <v>662</v>
      </c>
      <c r="B3070" s="139">
        <v>2</v>
      </c>
      <c r="C3070" s="140" t="s">
        <v>18</v>
      </c>
      <c r="D3070" s="140" t="s">
        <v>19</v>
      </c>
      <c r="E3070" s="139">
        <v>0.51329999999999998</v>
      </c>
      <c r="F3070" s="139">
        <v>0.11799999999999999</v>
      </c>
      <c r="G3070" s="139">
        <v>7.4000000000000003E-3</v>
      </c>
      <c r="H3070" s="139">
        <v>1.5399999999999999E-3</v>
      </c>
      <c r="I3070" s="139">
        <v>9.3299999999999998E-3</v>
      </c>
      <c r="J3070" s="139">
        <v>2.0619999999999999E-2</v>
      </c>
      <c r="K3070" s="140" t="s">
        <v>663</v>
      </c>
      <c r="L3070" s="139">
        <v>2</v>
      </c>
    </row>
    <row r="3071" spans="1:12" ht="13.5" hidden="1" customHeight="1">
      <c r="A3071" s="140" t="s">
        <v>662</v>
      </c>
      <c r="B3071" s="139">
        <v>2.5</v>
      </c>
      <c r="C3071" s="140" t="s">
        <v>18</v>
      </c>
      <c r="D3071" s="140" t="s">
        <v>19</v>
      </c>
      <c r="E3071" s="139">
        <v>0.51329999999999998</v>
      </c>
      <c r="F3071" s="139">
        <v>0.11799999999999999</v>
      </c>
      <c r="G3071" s="139">
        <v>7.4000000000000003E-3</v>
      </c>
      <c r="H3071" s="139">
        <v>1.5399999999999999E-3</v>
      </c>
      <c r="I3071" s="139">
        <v>5.6100000000000004E-3</v>
      </c>
      <c r="J3071" s="139">
        <v>-4.4999999999999997E-3</v>
      </c>
      <c r="K3071" s="140" t="s">
        <v>663</v>
      </c>
      <c r="L3071" s="139">
        <v>2.5</v>
      </c>
    </row>
    <row r="3072" spans="1:12" ht="13.5" hidden="1" customHeight="1">
      <c r="A3072" s="140" t="s">
        <v>662</v>
      </c>
      <c r="B3072" s="139">
        <v>3</v>
      </c>
      <c r="C3072" s="140" t="s">
        <v>18</v>
      </c>
      <c r="D3072" s="140" t="s">
        <v>19</v>
      </c>
      <c r="E3072" s="139">
        <v>0.51329999999999998</v>
      </c>
      <c r="F3072" s="139">
        <v>0.11799999999999999</v>
      </c>
      <c r="G3072" s="139">
        <v>7.4000000000000003E-3</v>
      </c>
      <c r="H3072" s="139">
        <v>1.5399999999999999E-3</v>
      </c>
      <c r="I3072" s="139">
        <v>1.89E-3</v>
      </c>
      <c r="J3072" s="139">
        <v>-1.2749999999999999E-2</v>
      </c>
      <c r="K3072" s="140" t="s">
        <v>663</v>
      </c>
      <c r="L3072" s="139">
        <v>3</v>
      </c>
    </row>
    <row r="3073" spans="1:12" ht="13.5" hidden="1" customHeight="1">
      <c r="A3073" s="140" t="s">
        <v>662</v>
      </c>
      <c r="B3073" s="139">
        <v>3.5</v>
      </c>
      <c r="C3073" s="140" t="s">
        <v>18</v>
      </c>
      <c r="D3073" s="140" t="s">
        <v>19</v>
      </c>
      <c r="E3073" s="139">
        <v>0.51329999999999998</v>
      </c>
      <c r="F3073" s="139">
        <v>0.11799999999999999</v>
      </c>
      <c r="G3073" s="139">
        <v>7.4000000000000003E-3</v>
      </c>
      <c r="H3073" s="139">
        <v>1.5399999999999999E-3</v>
      </c>
      <c r="I3073" s="139">
        <v>2.2200000000000002E-3</v>
      </c>
      <c r="J3073" s="139">
        <v>1.1209999999999999E-2</v>
      </c>
      <c r="K3073" s="140" t="s">
        <v>663</v>
      </c>
      <c r="L3073" s="139">
        <v>3.5</v>
      </c>
    </row>
    <row r="3074" spans="1:12" ht="13.5" hidden="1" customHeight="1">
      <c r="A3074" s="140" t="s">
        <v>662</v>
      </c>
      <c r="B3074" s="139">
        <v>4</v>
      </c>
      <c r="C3074" s="140" t="s">
        <v>18</v>
      </c>
      <c r="D3074" s="140" t="s">
        <v>19</v>
      </c>
      <c r="E3074" s="139">
        <v>0.51329999999999998</v>
      </c>
      <c r="F3074" s="139">
        <v>0.11799999999999999</v>
      </c>
      <c r="G3074" s="139">
        <v>7.4000000000000003E-3</v>
      </c>
      <c r="H3074" s="139">
        <v>1.5399999999999999E-3</v>
      </c>
      <c r="I3074" s="139">
        <v>5.1700000000000001E-3</v>
      </c>
      <c r="J3074" s="139">
        <v>3.6679999999999997E-2</v>
      </c>
      <c r="K3074" s="140" t="s">
        <v>663</v>
      </c>
      <c r="L3074" s="139">
        <v>4</v>
      </c>
    </row>
    <row r="3075" spans="1:12" ht="13.5" hidden="1" customHeight="1">
      <c r="A3075" s="140" t="s">
        <v>662</v>
      </c>
      <c r="B3075" s="139">
        <v>4.5</v>
      </c>
      <c r="C3075" s="140" t="s">
        <v>18</v>
      </c>
      <c r="D3075" s="140" t="s">
        <v>19</v>
      </c>
      <c r="E3075" s="139">
        <v>0.51329999999999998</v>
      </c>
      <c r="F3075" s="139">
        <v>0.11799999999999999</v>
      </c>
      <c r="G3075" s="139">
        <v>7.4000000000000003E-3</v>
      </c>
      <c r="H3075" s="139">
        <v>1.5399999999999999E-3</v>
      </c>
      <c r="I3075" s="139">
        <v>8.1300000000000001E-3</v>
      </c>
      <c r="J3075" s="139">
        <v>6.2149999999999997E-2</v>
      </c>
      <c r="K3075" s="140" t="s">
        <v>663</v>
      </c>
      <c r="L3075" s="139">
        <v>4.5</v>
      </c>
    </row>
    <row r="3076" spans="1:12" ht="13.5" hidden="1" customHeight="1">
      <c r="A3076" s="140" t="s">
        <v>662</v>
      </c>
      <c r="B3076" s="139">
        <v>5</v>
      </c>
      <c r="C3076" s="140" t="s">
        <v>18</v>
      </c>
      <c r="D3076" s="140" t="s">
        <v>19</v>
      </c>
      <c r="E3076" s="139">
        <v>0.51329999999999998</v>
      </c>
      <c r="F3076" s="139">
        <v>0.11799999999999999</v>
      </c>
      <c r="G3076" s="139">
        <v>7.4000000000000003E-3</v>
      </c>
      <c r="H3076" s="139">
        <v>1.5399999999999999E-3</v>
      </c>
      <c r="I3076" s="139">
        <v>1.1089999999999999E-2</v>
      </c>
      <c r="J3076" s="139">
        <v>8.7620000000000003E-2</v>
      </c>
      <c r="K3076" s="140" t="s">
        <v>663</v>
      </c>
      <c r="L3076" s="139">
        <v>5</v>
      </c>
    </row>
    <row r="3077" spans="1:12" ht="13.5" hidden="1" customHeight="1">
      <c r="A3077" s="140" t="s">
        <v>662</v>
      </c>
      <c r="B3077" s="139">
        <v>5.5</v>
      </c>
      <c r="C3077" s="140" t="s">
        <v>18</v>
      </c>
      <c r="D3077" s="140" t="s">
        <v>19</v>
      </c>
      <c r="E3077" s="139">
        <v>0.51329999999999998</v>
      </c>
      <c r="F3077" s="139">
        <v>0.11799999999999999</v>
      </c>
      <c r="G3077" s="139">
        <v>7.4000000000000003E-3</v>
      </c>
      <c r="H3077" s="139">
        <v>1.5399999999999999E-3</v>
      </c>
      <c r="I3077" s="139">
        <v>1.404E-2</v>
      </c>
      <c r="J3077" s="139">
        <v>0.11309</v>
      </c>
      <c r="K3077" s="140" t="s">
        <v>663</v>
      </c>
      <c r="L3077" s="139">
        <v>5.5</v>
      </c>
    </row>
    <row r="3078" spans="1:12" ht="13.5" hidden="1" customHeight="1">
      <c r="A3078" s="140" t="s">
        <v>662</v>
      </c>
      <c r="B3078" s="139">
        <v>0</v>
      </c>
      <c r="C3078" s="140" t="s">
        <v>18</v>
      </c>
      <c r="D3078" s="140" t="s">
        <v>19</v>
      </c>
      <c r="E3078" s="139">
        <v>-0.21629999999999999</v>
      </c>
      <c r="F3078" s="139">
        <v>-5.0900000000000001E-2</v>
      </c>
      <c r="G3078" s="139">
        <v>-5.8999999999999999E-3</v>
      </c>
      <c r="H3078" s="139">
        <v>-6.6299999999999996E-3</v>
      </c>
      <c r="I3078" s="139">
        <v>-1.9040000000000001E-2</v>
      </c>
      <c r="J3078" s="139">
        <v>-0.16707</v>
      </c>
      <c r="K3078" s="140" t="s">
        <v>663</v>
      </c>
      <c r="L3078" s="139">
        <v>0</v>
      </c>
    </row>
    <row r="3079" spans="1:12" ht="13.5" hidden="1" customHeight="1">
      <c r="A3079" s="140" t="s">
        <v>662</v>
      </c>
      <c r="B3079" s="139">
        <v>0.5</v>
      </c>
      <c r="C3079" s="140" t="s">
        <v>18</v>
      </c>
      <c r="D3079" s="140" t="s">
        <v>19</v>
      </c>
      <c r="E3079" s="139">
        <v>-0.21629999999999999</v>
      </c>
      <c r="F3079" s="139">
        <v>-5.0900000000000001E-2</v>
      </c>
      <c r="G3079" s="139">
        <v>-5.8999999999999999E-3</v>
      </c>
      <c r="H3079" s="139">
        <v>-6.6299999999999996E-3</v>
      </c>
      <c r="I3079" s="139">
        <v>-1.627E-2</v>
      </c>
      <c r="J3079" s="139">
        <v>-0.1416</v>
      </c>
      <c r="K3079" s="140" t="s">
        <v>663</v>
      </c>
      <c r="L3079" s="139">
        <v>0.5</v>
      </c>
    </row>
    <row r="3080" spans="1:12" ht="13.5" hidden="1" customHeight="1">
      <c r="A3080" s="140" t="s">
        <v>662</v>
      </c>
      <c r="B3080" s="139">
        <v>1</v>
      </c>
      <c r="C3080" s="140" t="s">
        <v>18</v>
      </c>
      <c r="D3080" s="140" t="s">
        <v>19</v>
      </c>
      <c r="E3080" s="139">
        <v>-0.21629999999999999</v>
      </c>
      <c r="F3080" s="139">
        <v>-5.0900000000000001E-2</v>
      </c>
      <c r="G3080" s="139">
        <v>-5.8999999999999999E-3</v>
      </c>
      <c r="H3080" s="139">
        <v>-6.6299999999999996E-3</v>
      </c>
      <c r="I3080" s="139">
        <v>-1.35E-2</v>
      </c>
      <c r="J3080" s="139">
        <v>-0.11613</v>
      </c>
      <c r="K3080" s="140" t="s">
        <v>663</v>
      </c>
      <c r="L3080" s="139">
        <v>1</v>
      </c>
    </row>
    <row r="3081" spans="1:12" ht="13.5" hidden="1" customHeight="1">
      <c r="A3081" s="140" t="s">
        <v>662</v>
      </c>
      <c r="B3081" s="139">
        <v>1.5</v>
      </c>
      <c r="C3081" s="140" t="s">
        <v>18</v>
      </c>
      <c r="D3081" s="140" t="s">
        <v>19</v>
      </c>
      <c r="E3081" s="139">
        <v>-0.21629999999999999</v>
      </c>
      <c r="F3081" s="139">
        <v>-5.0900000000000001E-2</v>
      </c>
      <c r="G3081" s="139">
        <v>-5.8999999999999999E-3</v>
      </c>
      <c r="H3081" s="139">
        <v>-6.6299999999999996E-3</v>
      </c>
      <c r="I3081" s="139">
        <v>-1.072E-2</v>
      </c>
      <c r="J3081" s="139">
        <v>-9.0660000000000004E-2</v>
      </c>
      <c r="K3081" s="140" t="s">
        <v>663</v>
      </c>
      <c r="L3081" s="139">
        <v>1.5</v>
      </c>
    </row>
    <row r="3082" spans="1:12" ht="13.5" hidden="1" customHeight="1">
      <c r="A3082" s="140" t="s">
        <v>662</v>
      </c>
      <c r="B3082" s="139">
        <v>2</v>
      </c>
      <c r="C3082" s="140" t="s">
        <v>18</v>
      </c>
      <c r="D3082" s="140" t="s">
        <v>19</v>
      </c>
      <c r="E3082" s="139">
        <v>-0.21629999999999999</v>
      </c>
      <c r="F3082" s="139">
        <v>-5.0900000000000001E-2</v>
      </c>
      <c r="G3082" s="139">
        <v>-5.8999999999999999E-3</v>
      </c>
      <c r="H3082" s="139">
        <v>-6.6299999999999996E-3</v>
      </c>
      <c r="I3082" s="139">
        <v>-7.9500000000000005E-3</v>
      </c>
      <c r="J3082" s="139">
        <v>-9.9839999999999998E-2</v>
      </c>
      <c r="K3082" s="140" t="s">
        <v>663</v>
      </c>
      <c r="L3082" s="139">
        <v>2</v>
      </c>
    </row>
    <row r="3083" spans="1:12" ht="13.5" hidden="1" customHeight="1">
      <c r="A3083" s="140" t="s">
        <v>662</v>
      </c>
      <c r="B3083" s="139">
        <v>2.5</v>
      </c>
      <c r="C3083" s="140" t="s">
        <v>18</v>
      </c>
      <c r="D3083" s="140" t="s">
        <v>19</v>
      </c>
      <c r="E3083" s="139">
        <v>-0.21629999999999999</v>
      </c>
      <c r="F3083" s="139">
        <v>-5.0900000000000001E-2</v>
      </c>
      <c r="G3083" s="139">
        <v>-5.8999999999999999E-3</v>
      </c>
      <c r="H3083" s="139">
        <v>-6.6299999999999996E-3</v>
      </c>
      <c r="I3083" s="139">
        <v>-5.1799999999999997E-3</v>
      </c>
      <c r="J3083" s="139">
        <v>-0.11332</v>
      </c>
      <c r="K3083" s="140" t="s">
        <v>663</v>
      </c>
      <c r="L3083" s="139">
        <v>2.5</v>
      </c>
    </row>
    <row r="3084" spans="1:12" ht="13.5" hidden="1" customHeight="1">
      <c r="A3084" s="140" t="s">
        <v>662</v>
      </c>
      <c r="B3084" s="139">
        <v>3</v>
      </c>
      <c r="C3084" s="140" t="s">
        <v>18</v>
      </c>
      <c r="D3084" s="140" t="s">
        <v>19</v>
      </c>
      <c r="E3084" s="139">
        <v>-0.21629999999999999</v>
      </c>
      <c r="F3084" s="139">
        <v>-5.0900000000000001E-2</v>
      </c>
      <c r="G3084" s="139">
        <v>-5.8999999999999999E-3</v>
      </c>
      <c r="H3084" s="139">
        <v>-6.6299999999999996E-3</v>
      </c>
      <c r="I3084" s="139">
        <v>-2.5200000000000001E-3</v>
      </c>
      <c r="J3084" s="139">
        <v>-0.14543</v>
      </c>
      <c r="K3084" s="140" t="s">
        <v>663</v>
      </c>
      <c r="L3084" s="139">
        <v>3</v>
      </c>
    </row>
    <row r="3085" spans="1:12" ht="13.5" hidden="1" customHeight="1">
      <c r="A3085" s="140" t="s">
        <v>662</v>
      </c>
      <c r="B3085" s="139">
        <v>3.5</v>
      </c>
      <c r="C3085" s="140" t="s">
        <v>18</v>
      </c>
      <c r="D3085" s="140" t="s">
        <v>19</v>
      </c>
      <c r="E3085" s="139">
        <v>-0.21629999999999999</v>
      </c>
      <c r="F3085" s="139">
        <v>-5.0900000000000001E-2</v>
      </c>
      <c r="G3085" s="139">
        <v>-5.8999999999999999E-3</v>
      </c>
      <c r="H3085" s="139">
        <v>-6.6299999999999996E-3</v>
      </c>
      <c r="I3085" s="139">
        <v>-2.3400000000000001E-3</v>
      </c>
      <c r="J3085" s="139">
        <v>-0.19964999999999999</v>
      </c>
      <c r="K3085" s="140" t="s">
        <v>663</v>
      </c>
      <c r="L3085" s="139">
        <v>3.5</v>
      </c>
    </row>
    <row r="3086" spans="1:12" ht="13.5" hidden="1" customHeight="1">
      <c r="A3086" s="140" t="s">
        <v>662</v>
      </c>
      <c r="B3086" s="139">
        <v>4</v>
      </c>
      <c r="C3086" s="140" t="s">
        <v>18</v>
      </c>
      <c r="D3086" s="140" t="s">
        <v>19</v>
      </c>
      <c r="E3086" s="139">
        <v>-0.21629999999999999</v>
      </c>
      <c r="F3086" s="139">
        <v>-5.0900000000000001E-2</v>
      </c>
      <c r="G3086" s="139">
        <v>-5.8999999999999999E-3</v>
      </c>
      <c r="H3086" s="139">
        <v>-6.6299999999999996E-3</v>
      </c>
      <c r="I3086" s="139">
        <v>-5.5500000000000002E-3</v>
      </c>
      <c r="J3086" s="139">
        <v>-0.25866</v>
      </c>
      <c r="K3086" s="140" t="s">
        <v>663</v>
      </c>
      <c r="L3086" s="139">
        <v>4</v>
      </c>
    </row>
    <row r="3087" spans="1:12" ht="13.5" hidden="1" customHeight="1">
      <c r="A3087" s="140" t="s">
        <v>662</v>
      </c>
      <c r="B3087" s="139">
        <v>4.5</v>
      </c>
      <c r="C3087" s="140" t="s">
        <v>18</v>
      </c>
      <c r="D3087" s="140" t="s">
        <v>19</v>
      </c>
      <c r="E3087" s="139">
        <v>-0.21629999999999999</v>
      </c>
      <c r="F3087" s="139">
        <v>-5.0900000000000001E-2</v>
      </c>
      <c r="G3087" s="139">
        <v>-5.8999999999999999E-3</v>
      </c>
      <c r="H3087" s="139">
        <v>-6.6299999999999996E-3</v>
      </c>
      <c r="I3087" s="139">
        <v>-9.2800000000000001E-3</v>
      </c>
      <c r="J3087" s="139">
        <v>-0.31768000000000002</v>
      </c>
      <c r="K3087" s="140" t="s">
        <v>663</v>
      </c>
      <c r="L3087" s="139">
        <v>4.5</v>
      </c>
    </row>
    <row r="3088" spans="1:12" ht="13.5" hidden="1" customHeight="1">
      <c r="A3088" s="140" t="s">
        <v>662</v>
      </c>
      <c r="B3088" s="139">
        <v>5</v>
      </c>
      <c r="C3088" s="140" t="s">
        <v>18</v>
      </c>
      <c r="D3088" s="140" t="s">
        <v>19</v>
      </c>
      <c r="E3088" s="139">
        <v>-0.21629999999999999</v>
      </c>
      <c r="F3088" s="139">
        <v>-5.0900000000000001E-2</v>
      </c>
      <c r="G3088" s="139">
        <v>-5.8999999999999999E-3</v>
      </c>
      <c r="H3088" s="139">
        <v>-6.6299999999999996E-3</v>
      </c>
      <c r="I3088" s="139">
        <v>-1.2999999999999999E-2</v>
      </c>
      <c r="J3088" s="139">
        <v>-0.37669000000000002</v>
      </c>
      <c r="K3088" s="140" t="s">
        <v>663</v>
      </c>
      <c r="L3088" s="139">
        <v>5</v>
      </c>
    </row>
    <row r="3089" spans="1:12" ht="13.5" hidden="1" customHeight="1">
      <c r="A3089" s="140" t="s">
        <v>662</v>
      </c>
      <c r="B3089" s="139">
        <v>5.5</v>
      </c>
      <c r="C3089" s="140" t="s">
        <v>18</v>
      </c>
      <c r="D3089" s="140" t="s">
        <v>19</v>
      </c>
      <c r="E3089" s="139">
        <v>-0.21629999999999999</v>
      </c>
      <c r="F3089" s="139">
        <v>-5.0900000000000001E-2</v>
      </c>
      <c r="G3089" s="139">
        <v>-5.8999999999999999E-3</v>
      </c>
      <c r="H3089" s="139">
        <v>-6.6299999999999996E-3</v>
      </c>
      <c r="I3089" s="139">
        <v>-1.6719999999999999E-2</v>
      </c>
      <c r="J3089" s="139">
        <v>-0.43569999999999998</v>
      </c>
      <c r="K3089" s="140" t="s">
        <v>663</v>
      </c>
      <c r="L3089" s="139">
        <v>5.5</v>
      </c>
    </row>
    <row r="3090" spans="1:12" ht="13.5" hidden="1" customHeight="1">
      <c r="A3090" s="140" t="s">
        <v>664</v>
      </c>
      <c r="B3090" s="139">
        <v>0</v>
      </c>
      <c r="C3090" s="140" t="s">
        <v>18</v>
      </c>
      <c r="D3090" s="140" t="s">
        <v>19</v>
      </c>
      <c r="E3090" s="139">
        <v>0.74539999999999995</v>
      </c>
      <c r="F3090" s="139">
        <v>0.1381</v>
      </c>
      <c r="G3090" s="139">
        <v>9.2700000000000005E-2</v>
      </c>
      <c r="H3090" s="139">
        <v>-1.2030000000000001E-2</v>
      </c>
      <c r="I3090" s="139">
        <v>0.10721</v>
      </c>
      <c r="J3090" s="139">
        <v>0.22309000000000001</v>
      </c>
      <c r="K3090" s="140" t="s">
        <v>665</v>
      </c>
      <c r="L3090" s="139">
        <v>0</v>
      </c>
    </row>
    <row r="3091" spans="1:12" ht="13.5" hidden="1" customHeight="1">
      <c r="A3091" s="140" t="s">
        <v>664</v>
      </c>
      <c r="B3091" s="139">
        <v>0.5</v>
      </c>
      <c r="C3091" s="140" t="s">
        <v>18</v>
      </c>
      <c r="D3091" s="140" t="s">
        <v>19</v>
      </c>
      <c r="E3091" s="139">
        <v>0.74539999999999995</v>
      </c>
      <c r="F3091" s="139">
        <v>0.1381</v>
      </c>
      <c r="G3091" s="139">
        <v>9.2700000000000005E-2</v>
      </c>
      <c r="H3091" s="139">
        <v>-1.2030000000000001E-2</v>
      </c>
      <c r="I3091" s="139">
        <v>6.0850000000000001E-2</v>
      </c>
      <c r="J3091" s="139">
        <v>0.15404000000000001</v>
      </c>
      <c r="K3091" s="140" t="s">
        <v>665</v>
      </c>
      <c r="L3091" s="139">
        <v>0.5</v>
      </c>
    </row>
    <row r="3092" spans="1:12" ht="13.5" hidden="1" customHeight="1">
      <c r="A3092" s="140" t="s">
        <v>664</v>
      </c>
      <c r="B3092" s="139">
        <v>1</v>
      </c>
      <c r="C3092" s="140" t="s">
        <v>18</v>
      </c>
      <c r="D3092" s="140" t="s">
        <v>19</v>
      </c>
      <c r="E3092" s="139">
        <v>0.74539999999999995</v>
      </c>
      <c r="F3092" s="139">
        <v>0.1381</v>
      </c>
      <c r="G3092" s="139">
        <v>9.2700000000000005E-2</v>
      </c>
      <c r="H3092" s="139">
        <v>-1.2030000000000001E-2</v>
      </c>
      <c r="I3092" s="139">
        <v>1.4489999999999999E-2</v>
      </c>
      <c r="J3092" s="139">
        <v>8.498E-2</v>
      </c>
      <c r="K3092" s="140" t="s">
        <v>665</v>
      </c>
      <c r="L3092" s="139">
        <v>1</v>
      </c>
    </row>
    <row r="3093" spans="1:12" ht="13.5" hidden="1" customHeight="1">
      <c r="A3093" s="140" t="s">
        <v>664</v>
      </c>
      <c r="B3093" s="139">
        <v>1.5</v>
      </c>
      <c r="C3093" s="140" t="s">
        <v>18</v>
      </c>
      <c r="D3093" s="140" t="s">
        <v>19</v>
      </c>
      <c r="E3093" s="139">
        <v>0.74539999999999995</v>
      </c>
      <c r="F3093" s="139">
        <v>0.1381</v>
      </c>
      <c r="G3093" s="139">
        <v>9.2700000000000005E-2</v>
      </c>
      <c r="H3093" s="139">
        <v>-1.2030000000000001E-2</v>
      </c>
      <c r="I3093" s="139">
        <v>2.8E-3</v>
      </c>
      <c r="J3093" s="139">
        <v>2.5360000000000001E-2</v>
      </c>
      <c r="K3093" s="140" t="s">
        <v>665</v>
      </c>
      <c r="L3093" s="139">
        <v>1.5</v>
      </c>
    </row>
    <row r="3094" spans="1:12" ht="13.5" hidden="1" customHeight="1">
      <c r="A3094" s="140" t="s">
        <v>664</v>
      </c>
      <c r="B3094" s="139">
        <v>2</v>
      </c>
      <c r="C3094" s="140" t="s">
        <v>18</v>
      </c>
      <c r="D3094" s="140" t="s">
        <v>19</v>
      </c>
      <c r="E3094" s="139">
        <v>0.74539999999999995</v>
      </c>
      <c r="F3094" s="139">
        <v>0.1381</v>
      </c>
      <c r="G3094" s="139">
        <v>9.2700000000000005E-2</v>
      </c>
      <c r="H3094" s="139">
        <v>-1.2030000000000001E-2</v>
      </c>
      <c r="I3094" s="139">
        <v>6.1399999999999996E-3</v>
      </c>
      <c r="J3094" s="139">
        <v>0.17138999999999999</v>
      </c>
      <c r="K3094" s="140" t="s">
        <v>665</v>
      </c>
      <c r="L3094" s="139">
        <v>2</v>
      </c>
    </row>
    <row r="3095" spans="1:12" ht="13.5" hidden="1" customHeight="1">
      <c r="A3095" s="140" t="s">
        <v>664</v>
      </c>
      <c r="B3095" s="139">
        <v>2.5</v>
      </c>
      <c r="C3095" s="140" t="s">
        <v>18</v>
      </c>
      <c r="D3095" s="140" t="s">
        <v>19</v>
      </c>
      <c r="E3095" s="139">
        <v>0.74539999999999995</v>
      </c>
      <c r="F3095" s="139">
        <v>0.1381</v>
      </c>
      <c r="G3095" s="139">
        <v>9.2700000000000005E-2</v>
      </c>
      <c r="H3095" s="139">
        <v>-1.2030000000000001E-2</v>
      </c>
      <c r="I3095" s="139">
        <v>9.4800000000000006E-3</v>
      </c>
      <c r="J3095" s="139">
        <v>0.33964</v>
      </c>
      <c r="K3095" s="140" t="s">
        <v>665</v>
      </c>
      <c r="L3095" s="139">
        <v>2.5</v>
      </c>
    </row>
    <row r="3096" spans="1:12" ht="13.5" hidden="1" customHeight="1">
      <c r="A3096" s="140" t="s">
        <v>664</v>
      </c>
      <c r="B3096" s="139">
        <v>3</v>
      </c>
      <c r="C3096" s="140" t="s">
        <v>18</v>
      </c>
      <c r="D3096" s="140" t="s">
        <v>19</v>
      </c>
      <c r="E3096" s="139">
        <v>0.74539999999999995</v>
      </c>
      <c r="F3096" s="139">
        <v>0.1381</v>
      </c>
      <c r="G3096" s="139">
        <v>9.2700000000000005E-2</v>
      </c>
      <c r="H3096" s="139">
        <v>-1.2030000000000001E-2</v>
      </c>
      <c r="I3096" s="139">
        <v>1.2829999999999999E-2</v>
      </c>
      <c r="J3096" s="139">
        <v>0.50788999999999995</v>
      </c>
      <c r="K3096" s="140" t="s">
        <v>665</v>
      </c>
      <c r="L3096" s="139">
        <v>3</v>
      </c>
    </row>
    <row r="3097" spans="1:12" ht="13.5" hidden="1" customHeight="1">
      <c r="A3097" s="140" t="s">
        <v>664</v>
      </c>
      <c r="B3097" s="139">
        <v>0</v>
      </c>
      <c r="C3097" s="140" t="s">
        <v>18</v>
      </c>
      <c r="D3097" s="140" t="s">
        <v>19</v>
      </c>
      <c r="E3097" s="139">
        <v>-0.29970000000000002</v>
      </c>
      <c r="F3097" s="139">
        <v>-0.33650000000000002</v>
      </c>
      <c r="G3097" s="139">
        <v>-6.7000000000000002E-3</v>
      </c>
      <c r="H3097" s="139">
        <v>-3.4009999999999999E-2</v>
      </c>
      <c r="I3097" s="139">
        <v>-7.2399999999999999E-3</v>
      </c>
      <c r="J3097" s="139">
        <v>-0.50161</v>
      </c>
      <c r="K3097" s="140" t="s">
        <v>665</v>
      </c>
      <c r="L3097" s="139">
        <v>0</v>
      </c>
    </row>
    <row r="3098" spans="1:12" ht="13.5" hidden="1" customHeight="1">
      <c r="A3098" s="140" t="s">
        <v>664</v>
      </c>
      <c r="B3098" s="139">
        <v>0.5</v>
      </c>
      <c r="C3098" s="140" t="s">
        <v>18</v>
      </c>
      <c r="D3098" s="140" t="s">
        <v>19</v>
      </c>
      <c r="E3098" s="139">
        <v>-0.29970000000000002</v>
      </c>
      <c r="F3098" s="139">
        <v>-0.33650000000000002</v>
      </c>
      <c r="G3098" s="139">
        <v>-6.7000000000000002E-3</v>
      </c>
      <c r="H3098" s="139">
        <v>-3.4009999999999999E-2</v>
      </c>
      <c r="I3098" s="139">
        <v>-3.8899999999999998E-3</v>
      </c>
      <c r="J3098" s="139">
        <v>-0.33335999999999999</v>
      </c>
      <c r="K3098" s="140" t="s">
        <v>665</v>
      </c>
      <c r="L3098" s="139">
        <v>0.5</v>
      </c>
    </row>
    <row r="3099" spans="1:12" ht="13.5" hidden="1" customHeight="1">
      <c r="A3099" s="140" t="s">
        <v>664</v>
      </c>
      <c r="B3099" s="139">
        <v>1</v>
      </c>
      <c r="C3099" s="140" t="s">
        <v>18</v>
      </c>
      <c r="D3099" s="140" t="s">
        <v>19</v>
      </c>
      <c r="E3099" s="139">
        <v>-0.29970000000000002</v>
      </c>
      <c r="F3099" s="139">
        <v>-0.33650000000000002</v>
      </c>
      <c r="G3099" s="139">
        <v>-6.7000000000000002E-3</v>
      </c>
      <c r="H3099" s="139">
        <v>-3.4009999999999999E-2</v>
      </c>
      <c r="I3099" s="139">
        <v>-2.4299999999999999E-3</v>
      </c>
      <c r="J3099" s="139">
        <v>-0.16511000000000001</v>
      </c>
      <c r="K3099" s="140" t="s">
        <v>665</v>
      </c>
      <c r="L3099" s="139">
        <v>1</v>
      </c>
    </row>
    <row r="3100" spans="1:12" ht="13.5" hidden="1" customHeight="1">
      <c r="A3100" s="140" t="s">
        <v>664</v>
      </c>
      <c r="B3100" s="139">
        <v>1.5</v>
      </c>
      <c r="C3100" s="140" t="s">
        <v>18</v>
      </c>
      <c r="D3100" s="140" t="s">
        <v>19</v>
      </c>
      <c r="E3100" s="139">
        <v>-0.29970000000000002</v>
      </c>
      <c r="F3100" s="139">
        <v>-0.33650000000000002</v>
      </c>
      <c r="G3100" s="139">
        <v>-6.7000000000000002E-3</v>
      </c>
      <c r="H3100" s="139">
        <v>-3.4009999999999999E-2</v>
      </c>
      <c r="I3100" s="139">
        <v>-3.1870000000000002E-2</v>
      </c>
      <c r="J3100" s="139">
        <v>-8.7600000000000004E-3</v>
      </c>
      <c r="K3100" s="140" t="s">
        <v>665</v>
      </c>
      <c r="L3100" s="139">
        <v>1.5</v>
      </c>
    </row>
    <row r="3101" spans="1:12" ht="13.5" hidden="1" customHeight="1">
      <c r="A3101" s="140" t="s">
        <v>664</v>
      </c>
      <c r="B3101" s="139">
        <v>2</v>
      </c>
      <c r="C3101" s="140" t="s">
        <v>18</v>
      </c>
      <c r="D3101" s="140" t="s">
        <v>19</v>
      </c>
      <c r="E3101" s="139">
        <v>-0.29970000000000002</v>
      </c>
      <c r="F3101" s="139">
        <v>-0.33650000000000002</v>
      </c>
      <c r="G3101" s="139">
        <v>-6.7000000000000002E-3</v>
      </c>
      <c r="H3101" s="139">
        <v>-3.4009999999999999E-2</v>
      </c>
      <c r="I3101" s="139">
        <v>-7.8229999999999994E-2</v>
      </c>
      <c r="J3101" s="139">
        <v>-5.3129999999999997E-2</v>
      </c>
      <c r="K3101" s="140" t="s">
        <v>665</v>
      </c>
      <c r="L3101" s="139">
        <v>2</v>
      </c>
    </row>
    <row r="3102" spans="1:12" ht="13.5" hidden="1" customHeight="1">
      <c r="A3102" s="140" t="s">
        <v>664</v>
      </c>
      <c r="B3102" s="139">
        <v>2.5</v>
      </c>
      <c r="C3102" s="140" t="s">
        <v>18</v>
      </c>
      <c r="D3102" s="140" t="s">
        <v>19</v>
      </c>
      <c r="E3102" s="139">
        <v>-0.29970000000000002</v>
      </c>
      <c r="F3102" s="139">
        <v>-0.33650000000000002</v>
      </c>
      <c r="G3102" s="139">
        <v>-6.7000000000000002E-3</v>
      </c>
      <c r="H3102" s="139">
        <v>-3.4009999999999999E-2</v>
      </c>
      <c r="I3102" s="139">
        <v>-0.12459000000000001</v>
      </c>
      <c r="J3102" s="139">
        <v>-0.12218</v>
      </c>
      <c r="K3102" s="140" t="s">
        <v>665</v>
      </c>
      <c r="L3102" s="139">
        <v>2.5</v>
      </c>
    </row>
    <row r="3103" spans="1:12" ht="13.5" hidden="1" customHeight="1">
      <c r="A3103" s="140" t="s">
        <v>664</v>
      </c>
      <c r="B3103" s="139">
        <v>3</v>
      </c>
      <c r="C3103" s="140" t="s">
        <v>18</v>
      </c>
      <c r="D3103" s="140" t="s">
        <v>19</v>
      </c>
      <c r="E3103" s="139">
        <v>-0.29970000000000002</v>
      </c>
      <c r="F3103" s="139">
        <v>-0.33650000000000002</v>
      </c>
      <c r="G3103" s="139">
        <v>-6.7000000000000002E-3</v>
      </c>
      <c r="H3103" s="139">
        <v>-3.4009999999999999E-2</v>
      </c>
      <c r="I3103" s="139">
        <v>-0.17094999999999999</v>
      </c>
      <c r="J3103" s="139">
        <v>-0.19123999999999999</v>
      </c>
      <c r="K3103" s="140" t="s">
        <v>665</v>
      </c>
      <c r="L3103" s="139">
        <v>3</v>
      </c>
    </row>
    <row r="3104" spans="1:12" ht="13.5" hidden="1" customHeight="1">
      <c r="A3104" s="140" t="s">
        <v>666</v>
      </c>
      <c r="B3104" s="139">
        <v>0</v>
      </c>
      <c r="C3104" s="140" t="s">
        <v>18</v>
      </c>
      <c r="D3104" s="140" t="s">
        <v>19</v>
      </c>
      <c r="E3104" s="139">
        <v>0.10059999999999999</v>
      </c>
      <c r="F3104" s="139">
        <v>0.13439999999999999</v>
      </c>
      <c r="G3104" s="139">
        <v>3.2300000000000002E-2</v>
      </c>
      <c r="H3104" s="139">
        <v>6.1719999999999997E-2</v>
      </c>
      <c r="I3104" s="139">
        <v>9.4589999999999994E-2</v>
      </c>
      <c r="J3104" s="139">
        <v>0.31640000000000001</v>
      </c>
      <c r="K3104" s="140" t="s">
        <v>667</v>
      </c>
      <c r="L3104" s="139">
        <v>0</v>
      </c>
    </row>
    <row r="3105" spans="1:12" ht="13.5" hidden="1" customHeight="1">
      <c r="A3105" s="140" t="s">
        <v>666</v>
      </c>
      <c r="B3105" s="139">
        <v>0.5</v>
      </c>
      <c r="C3105" s="140" t="s">
        <v>18</v>
      </c>
      <c r="D3105" s="140" t="s">
        <v>19</v>
      </c>
      <c r="E3105" s="139">
        <v>0.10059999999999999</v>
      </c>
      <c r="F3105" s="139">
        <v>0.13439999999999999</v>
      </c>
      <c r="G3105" s="139">
        <v>3.2300000000000002E-2</v>
      </c>
      <c r="H3105" s="139">
        <v>6.1719999999999997E-2</v>
      </c>
      <c r="I3105" s="139">
        <v>7.8450000000000006E-2</v>
      </c>
      <c r="J3105" s="139">
        <v>0.24986</v>
      </c>
      <c r="K3105" s="140" t="s">
        <v>667</v>
      </c>
      <c r="L3105" s="139">
        <v>0.5</v>
      </c>
    </row>
    <row r="3106" spans="1:12" ht="13.5" hidden="1" customHeight="1">
      <c r="A3106" s="140" t="s">
        <v>666</v>
      </c>
      <c r="B3106" s="139">
        <v>1</v>
      </c>
      <c r="C3106" s="140" t="s">
        <v>18</v>
      </c>
      <c r="D3106" s="140" t="s">
        <v>19</v>
      </c>
      <c r="E3106" s="139">
        <v>0.10059999999999999</v>
      </c>
      <c r="F3106" s="139">
        <v>0.13439999999999999</v>
      </c>
      <c r="G3106" s="139">
        <v>3.2300000000000002E-2</v>
      </c>
      <c r="H3106" s="139">
        <v>6.1719999999999997E-2</v>
      </c>
      <c r="I3106" s="139">
        <v>6.2390000000000001E-2</v>
      </c>
      <c r="J3106" s="139">
        <v>0.19084999999999999</v>
      </c>
      <c r="K3106" s="140" t="s">
        <v>667</v>
      </c>
      <c r="L3106" s="139">
        <v>1</v>
      </c>
    </row>
    <row r="3107" spans="1:12" ht="13.5" hidden="1" customHeight="1">
      <c r="A3107" s="140" t="s">
        <v>666</v>
      </c>
      <c r="B3107" s="139">
        <v>1.5</v>
      </c>
      <c r="C3107" s="140" t="s">
        <v>18</v>
      </c>
      <c r="D3107" s="140" t="s">
        <v>19</v>
      </c>
      <c r="E3107" s="139">
        <v>0.10059999999999999</v>
      </c>
      <c r="F3107" s="139">
        <v>0.13439999999999999</v>
      </c>
      <c r="G3107" s="139">
        <v>3.2300000000000002E-2</v>
      </c>
      <c r="H3107" s="139">
        <v>6.1719999999999997E-2</v>
      </c>
      <c r="I3107" s="139">
        <v>4.8840000000000001E-2</v>
      </c>
      <c r="J3107" s="139">
        <v>0.13183</v>
      </c>
      <c r="K3107" s="140" t="s">
        <v>667</v>
      </c>
      <c r="L3107" s="139">
        <v>1.5</v>
      </c>
    </row>
    <row r="3108" spans="1:12" ht="13.5" hidden="1" customHeight="1">
      <c r="A3108" s="140" t="s">
        <v>666</v>
      </c>
      <c r="B3108" s="139">
        <v>2</v>
      </c>
      <c r="C3108" s="140" t="s">
        <v>18</v>
      </c>
      <c r="D3108" s="140" t="s">
        <v>19</v>
      </c>
      <c r="E3108" s="139">
        <v>0.10059999999999999</v>
      </c>
      <c r="F3108" s="139">
        <v>0.13439999999999999</v>
      </c>
      <c r="G3108" s="139">
        <v>3.2300000000000002E-2</v>
      </c>
      <c r="H3108" s="139">
        <v>6.1719999999999997E-2</v>
      </c>
      <c r="I3108" s="139">
        <v>3.6810000000000002E-2</v>
      </c>
      <c r="J3108" s="139">
        <v>7.6749999999999999E-2</v>
      </c>
      <c r="K3108" s="140" t="s">
        <v>667</v>
      </c>
      <c r="L3108" s="139">
        <v>2</v>
      </c>
    </row>
    <row r="3109" spans="1:12" ht="13.5" hidden="1" customHeight="1">
      <c r="A3109" s="140" t="s">
        <v>666</v>
      </c>
      <c r="B3109" s="139">
        <v>2.5</v>
      </c>
      <c r="C3109" s="140" t="s">
        <v>18</v>
      </c>
      <c r="D3109" s="140" t="s">
        <v>19</v>
      </c>
      <c r="E3109" s="139">
        <v>0.10059999999999999</v>
      </c>
      <c r="F3109" s="139">
        <v>0.13439999999999999</v>
      </c>
      <c r="G3109" s="139">
        <v>3.2300000000000002E-2</v>
      </c>
      <c r="H3109" s="139">
        <v>6.1719999999999997E-2</v>
      </c>
      <c r="I3109" s="139">
        <v>2.8969999999999999E-2</v>
      </c>
      <c r="J3109" s="139">
        <v>6.1179999999999998E-2</v>
      </c>
      <c r="K3109" s="140" t="s">
        <v>667</v>
      </c>
      <c r="L3109" s="139">
        <v>2.5</v>
      </c>
    </row>
    <row r="3110" spans="1:12" ht="13.5" hidden="1" customHeight="1">
      <c r="A3110" s="140" t="s">
        <v>666</v>
      </c>
      <c r="B3110" s="139">
        <v>3</v>
      </c>
      <c r="C3110" s="140" t="s">
        <v>18</v>
      </c>
      <c r="D3110" s="140" t="s">
        <v>19</v>
      </c>
      <c r="E3110" s="139">
        <v>0.10059999999999999</v>
      </c>
      <c r="F3110" s="139">
        <v>0.13439999999999999</v>
      </c>
      <c r="G3110" s="139">
        <v>3.2300000000000002E-2</v>
      </c>
      <c r="H3110" s="139">
        <v>6.1719999999999997E-2</v>
      </c>
      <c r="I3110" s="139">
        <v>3.2989999999999998E-2</v>
      </c>
      <c r="J3110" s="139">
        <v>8.6690000000000003E-2</v>
      </c>
      <c r="K3110" s="140" t="s">
        <v>667</v>
      </c>
      <c r="L3110" s="139">
        <v>3</v>
      </c>
    </row>
    <row r="3111" spans="1:12" ht="13.5" hidden="1" customHeight="1">
      <c r="A3111" s="140" t="s">
        <v>666</v>
      </c>
      <c r="B3111" s="139">
        <v>3.5</v>
      </c>
      <c r="C3111" s="140" t="s">
        <v>18</v>
      </c>
      <c r="D3111" s="140" t="s">
        <v>19</v>
      </c>
      <c r="E3111" s="139">
        <v>0.10059999999999999</v>
      </c>
      <c r="F3111" s="139">
        <v>0.13439999999999999</v>
      </c>
      <c r="G3111" s="139">
        <v>3.2300000000000002E-2</v>
      </c>
      <c r="H3111" s="139">
        <v>6.1719999999999997E-2</v>
      </c>
      <c r="I3111" s="139">
        <v>4.0890000000000003E-2</v>
      </c>
      <c r="J3111" s="139">
        <v>0.11219999999999999</v>
      </c>
      <c r="K3111" s="140" t="s">
        <v>667</v>
      </c>
      <c r="L3111" s="139">
        <v>3.5</v>
      </c>
    </row>
    <row r="3112" spans="1:12" ht="13.5" hidden="1" customHeight="1">
      <c r="A3112" s="140" t="s">
        <v>666</v>
      </c>
      <c r="B3112" s="139">
        <v>4</v>
      </c>
      <c r="C3112" s="140" t="s">
        <v>18</v>
      </c>
      <c r="D3112" s="140" t="s">
        <v>19</v>
      </c>
      <c r="E3112" s="139">
        <v>0.10059999999999999</v>
      </c>
      <c r="F3112" s="139">
        <v>0.13439999999999999</v>
      </c>
      <c r="G3112" s="139">
        <v>3.2300000000000002E-2</v>
      </c>
      <c r="H3112" s="139">
        <v>6.1719999999999997E-2</v>
      </c>
      <c r="I3112" s="139">
        <v>4.8779999999999997E-2</v>
      </c>
      <c r="J3112" s="139">
        <v>0.13771</v>
      </c>
      <c r="K3112" s="140" t="s">
        <v>667</v>
      </c>
      <c r="L3112" s="139">
        <v>4</v>
      </c>
    </row>
    <row r="3113" spans="1:12" ht="13.5" hidden="1" customHeight="1">
      <c r="A3113" s="140" t="s">
        <v>666</v>
      </c>
      <c r="B3113" s="139">
        <v>0</v>
      </c>
      <c r="C3113" s="140" t="s">
        <v>18</v>
      </c>
      <c r="D3113" s="140" t="s">
        <v>19</v>
      </c>
      <c r="E3113" s="139">
        <v>-0.22159999999999999</v>
      </c>
      <c r="F3113" s="139">
        <v>-5.0999999999999997E-2</v>
      </c>
      <c r="G3113" s="139">
        <v>-1.5800000000000002E-2</v>
      </c>
      <c r="H3113" s="139">
        <v>1.355E-2</v>
      </c>
      <c r="I3113" s="139">
        <v>-1.439E-2</v>
      </c>
      <c r="J3113" s="139">
        <v>-6.6360000000000002E-2</v>
      </c>
      <c r="K3113" s="140" t="s">
        <v>667</v>
      </c>
      <c r="L3113" s="139">
        <v>0</v>
      </c>
    </row>
    <row r="3114" spans="1:12" ht="13.5" hidden="1" customHeight="1">
      <c r="A3114" s="140" t="s">
        <v>666</v>
      </c>
      <c r="B3114" s="139">
        <v>0.5</v>
      </c>
      <c r="C3114" s="140" t="s">
        <v>18</v>
      </c>
      <c r="D3114" s="140" t="s">
        <v>19</v>
      </c>
      <c r="E3114" s="139">
        <v>-0.22159999999999999</v>
      </c>
      <c r="F3114" s="139">
        <v>-5.0999999999999997E-2</v>
      </c>
      <c r="G3114" s="139">
        <v>-1.5800000000000002E-2</v>
      </c>
      <c r="H3114" s="139">
        <v>1.355E-2</v>
      </c>
      <c r="I3114" s="139">
        <v>-6.4900000000000001E-3</v>
      </c>
      <c r="J3114" s="139">
        <v>-4.0980000000000003E-2</v>
      </c>
      <c r="K3114" s="140" t="s">
        <v>667</v>
      </c>
      <c r="L3114" s="139">
        <v>0.5</v>
      </c>
    </row>
    <row r="3115" spans="1:12" ht="13.5" hidden="1" customHeight="1">
      <c r="A3115" s="140" t="s">
        <v>666</v>
      </c>
      <c r="B3115" s="139">
        <v>1</v>
      </c>
      <c r="C3115" s="140" t="s">
        <v>18</v>
      </c>
      <c r="D3115" s="140" t="s">
        <v>19</v>
      </c>
      <c r="E3115" s="139">
        <v>-0.22159999999999999</v>
      </c>
      <c r="F3115" s="139">
        <v>-5.0999999999999997E-2</v>
      </c>
      <c r="G3115" s="139">
        <v>-1.5800000000000002E-2</v>
      </c>
      <c r="H3115" s="139">
        <v>1.355E-2</v>
      </c>
      <c r="I3115" s="139">
        <v>1.4E-3</v>
      </c>
      <c r="J3115" s="139">
        <v>-2.6589999999999999E-2</v>
      </c>
      <c r="K3115" s="140" t="s">
        <v>667</v>
      </c>
      <c r="L3115" s="139">
        <v>1</v>
      </c>
    </row>
    <row r="3116" spans="1:12" ht="13.5" hidden="1" customHeight="1">
      <c r="A3116" s="140" t="s">
        <v>666</v>
      </c>
      <c r="B3116" s="139">
        <v>1.5</v>
      </c>
      <c r="C3116" s="140" t="s">
        <v>18</v>
      </c>
      <c r="D3116" s="140" t="s">
        <v>19</v>
      </c>
      <c r="E3116" s="139">
        <v>-0.22159999999999999</v>
      </c>
      <c r="F3116" s="139">
        <v>-5.0999999999999997E-2</v>
      </c>
      <c r="G3116" s="139">
        <v>-1.5800000000000002E-2</v>
      </c>
      <c r="H3116" s="139">
        <v>1.355E-2</v>
      </c>
      <c r="I3116" s="139">
        <v>9.0600000000000003E-3</v>
      </c>
      <c r="J3116" s="139">
        <v>-1.221E-2</v>
      </c>
      <c r="K3116" s="140" t="s">
        <v>667</v>
      </c>
      <c r="L3116" s="139">
        <v>1.5</v>
      </c>
    </row>
    <row r="3117" spans="1:12" ht="13.5" hidden="1" customHeight="1">
      <c r="A3117" s="140" t="s">
        <v>666</v>
      </c>
      <c r="B3117" s="139">
        <v>2</v>
      </c>
      <c r="C3117" s="140" t="s">
        <v>18</v>
      </c>
      <c r="D3117" s="140" t="s">
        <v>19</v>
      </c>
      <c r="E3117" s="139">
        <v>-0.22159999999999999</v>
      </c>
      <c r="F3117" s="139">
        <v>-5.0999999999999997E-2</v>
      </c>
      <c r="G3117" s="139">
        <v>-1.5800000000000002E-2</v>
      </c>
      <c r="H3117" s="139">
        <v>1.355E-2</v>
      </c>
      <c r="I3117" s="139">
        <v>9.6399999999999993E-3</v>
      </c>
      <c r="J3117" s="139">
        <v>2.1800000000000001E-3</v>
      </c>
      <c r="K3117" s="140" t="s">
        <v>667</v>
      </c>
      <c r="L3117" s="139">
        <v>2</v>
      </c>
    </row>
    <row r="3118" spans="1:12" ht="13.5" hidden="1" customHeight="1">
      <c r="A3118" s="140" t="s">
        <v>666</v>
      </c>
      <c r="B3118" s="139">
        <v>2.5</v>
      </c>
      <c r="C3118" s="140" t="s">
        <v>18</v>
      </c>
      <c r="D3118" s="140" t="s">
        <v>19</v>
      </c>
      <c r="E3118" s="139">
        <v>-0.22159999999999999</v>
      </c>
      <c r="F3118" s="139">
        <v>-5.0999999999999997E-2</v>
      </c>
      <c r="G3118" s="139">
        <v>-1.5800000000000002E-2</v>
      </c>
      <c r="H3118" s="139">
        <v>1.355E-2</v>
      </c>
      <c r="I3118" s="139">
        <v>8.3000000000000001E-3</v>
      </c>
      <c r="J3118" s="139">
        <v>-1.9709999999999998E-2</v>
      </c>
      <c r="K3118" s="140" t="s">
        <v>667</v>
      </c>
      <c r="L3118" s="139">
        <v>2.5</v>
      </c>
    </row>
    <row r="3119" spans="1:12" ht="13.5" hidden="1" customHeight="1">
      <c r="A3119" s="140" t="s">
        <v>666</v>
      </c>
      <c r="B3119" s="139">
        <v>3</v>
      </c>
      <c r="C3119" s="140" t="s">
        <v>18</v>
      </c>
      <c r="D3119" s="140" t="s">
        <v>19</v>
      </c>
      <c r="E3119" s="139">
        <v>-0.22159999999999999</v>
      </c>
      <c r="F3119" s="139">
        <v>-5.0999999999999997E-2</v>
      </c>
      <c r="G3119" s="139">
        <v>-1.5800000000000002E-2</v>
      </c>
      <c r="H3119" s="139">
        <v>1.355E-2</v>
      </c>
      <c r="I3119" s="139">
        <v>-2.2899999999999999E-3</v>
      </c>
      <c r="J3119" s="139">
        <v>-8.6940000000000003E-2</v>
      </c>
      <c r="K3119" s="140" t="s">
        <v>667</v>
      </c>
      <c r="L3119" s="139">
        <v>3</v>
      </c>
    </row>
    <row r="3120" spans="1:12" ht="13.5" hidden="1" customHeight="1">
      <c r="A3120" s="140" t="s">
        <v>666</v>
      </c>
      <c r="B3120" s="139">
        <v>3.5</v>
      </c>
      <c r="C3120" s="140" t="s">
        <v>18</v>
      </c>
      <c r="D3120" s="140" t="s">
        <v>19</v>
      </c>
      <c r="E3120" s="139">
        <v>-0.22159999999999999</v>
      </c>
      <c r="F3120" s="139">
        <v>-5.0999999999999997E-2</v>
      </c>
      <c r="G3120" s="139">
        <v>-1.5800000000000002E-2</v>
      </c>
      <c r="H3120" s="139">
        <v>1.355E-2</v>
      </c>
      <c r="I3120" s="139">
        <v>-1.8440000000000002E-2</v>
      </c>
      <c r="J3120" s="139">
        <v>-0.15415999999999999</v>
      </c>
      <c r="K3120" s="140" t="s">
        <v>667</v>
      </c>
      <c r="L3120" s="139">
        <v>3.5</v>
      </c>
    </row>
    <row r="3121" spans="1:12" ht="13.5" hidden="1" customHeight="1">
      <c r="A3121" s="140" t="s">
        <v>666</v>
      </c>
      <c r="B3121" s="139">
        <v>4</v>
      </c>
      <c r="C3121" s="140" t="s">
        <v>18</v>
      </c>
      <c r="D3121" s="140" t="s">
        <v>19</v>
      </c>
      <c r="E3121" s="139">
        <v>-0.22159999999999999</v>
      </c>
      <c r="F3121" s="139">
        <v>-5.0999999999999997E-2</v>
      </c>
      <c r="G3121" s="139">
        <v>-1.5800000000000002E-2</v>
      </c>
      <c r="H3121" s="139">
        <v>1.355E-2</v>
      </c>
      <c r="I3121" s="139">
        <v>-3.4590000000000003E-2</v>
      </c>
      <c r="J3121" s="139">
        <v>-0.22137999999999999</v>
      </c>
      <c r="K3121" s="140" t="s">
        <v>667</v>
      </c>
      <c r="L3121" s="139">
        <v>4</v>
      </c>
    </row>
    <row r="3122" spans="1:12" ht="13.5" hidden="1" customHeight="1">
      <c r="A3122" s="140" t="s">
        <v>203</v>
      </c>
      <c r="B3122" s="139">
        <v>0</v>
      </c>
      <c r="C3122" s="140" t="s">
        <v>18</v>
      </c>
      <c r="D3122" s="140" t="s">
        <v>19</v>
      </c>
      <c r="E3122" s="139">
        <v>0.21870000000000001</v>
      </c>
      <c r="F3122" s="139">
        <v>5.74E-2</v>
      </c>
      <c r="G3122" s="139">
        <v>4.3099999999999999E-2</v>
      </c>
      <c r="H3122" s="139">
        <v>-1.2489999999999999E-2</v>
      </c>
      <c r="I3122" s="139">
        <v>0.11752</v>
      </c>
      <c r="J3122" s="139">
        <v>9.4619999999999996E-2</v>
      </c>
      <c r="K3122" s="140" t="s">
        <v>204</v>
      </c>
      <c r="L3122" s="139">
        <v>0</v>
      </c>
    </row>
    <row r="3123" spans="1:12" ht="13.5" hidden="1" customHeight="1">
      <c r="A3123" s="140" t="s">
        <v>203</v>
      </c>
      <c r="B3123" s="139">
        <v>0.5</v>
      </c>
      <c r="C3123" s="140" t="s">
        <v>18</v>
      </c>
      <c r="D3123" s="140" t="s">
        <v>19</v>
      </c>
      <c r="E3123" s="139">
        <v>0.21870000000000001</v>
      </c>
      <c r="F3123" s="139">
        <v>5.74E-2</v>
      </c>
      <c r="G3123" s="139">
        <v>4.3099999999999999E-2</v>
      </c>
      <c r="H3123" s="139">
        <v>-1.2489999999999999E-2</v>
      </c>
      <c r="I3123" s="139">
        <v>9.5979999999999996E-2</v>
      </c>
      <c r="J3123" s="139">
        <v>6.59E-2</v>
      </c>
      <c r="K3123" s="140" t="s">
        <v>204</v>
      </c>
      <c r="L3123" s="139">
        <v>0.5</v>
      </c>
    </row>
    <row r="3124" spans="1:12" ht="13.5" hidden="1" customHeight="1">
      <c r="A3124" s="140" t="s">
        <v>203</v>
      </c>
      <c r="B3124" s="139">
        <v>1</v>
      </c>
      <c r="C3124" s="140" t="s">
        <v>18</v>
      </c>
      <c r="D3124" s="140" t="s">
        <v>19</v>
      </c>
      <c r="E3124" s="139">
        <v>0.21870000000000001</v>
      </c>
      <c r="F3124" s="139">
        <v>5.74E-2</v>
      </c>
      <c r="G3124" s="139">
        <v>4.3099999999999999E-2</v>
      </c>
      <c r="H3124" s="139">
        <v>-1.2489999999999999E-2</v>
      </c>
      <c r="I3124" s="139">
        <v>7.4429999999999996E-2</v>
      </c>
      <c r="J3124" s="139">
        <v>4.088E-2</v>
      </c>
      <c r="K3124" s="140" t="s">
        <v>204</v>
      </c>
      <c r="L3124" s="139">
        <v>1</v>
      </c>
    </row>
    <row r="3125" spans="1:12" ht="13.5" hidden="1" customHeight="1">
      <c r="A3125" s="140" t="s">
        <v>203</v>
      </c>
      <c r="B3125" s="139">
        <v>1.5</v>
      </c>
      <c r="C3125" s="140" t="s">
        <v>18</v>
      </c>
      <c r="D3125" s="140" t="s">
        <v>19</v>
      </c>
      <c r="E3125" s="139">
        <v>0.21870000000000001</v>
      </c>
      <c r="F3125" s="139">
        <v>5.74E-2</v>
      </c>
      <c r="G3125" s="139">
        <v>4.3099999999999999E-2</v>
      </c>
      <c r="H3125" s="139">
        <v>-1.2489999999999999E-2</v>
      </c>
      <c r="I3125" s="139">
        <v>5.289E-2</v>
      </c>
      <c r="J3125" s="139">
        <v>3.6260000000000001E-2</v>
      </c>
      <c r="K3125" s="140" t="s">
        <v>204</v>
      </c>
      <c r="L3125" s="139">
        <v>1.5</v>
      </c>
    </row>
    <row r="3126" spans="1:12" ht="13.5" hidden="1" customHeight="1">
      <c r="A3126" s="140" t="s">
        <v>203</v>
      </c>
      <c r="B3126" s="139">
        <v>2</v>
      </c>
      <c r="C3126" s="140" t="s">
        <v>18</v>
      </c>
      <c r="D3126" s="140" t="s">
        <v>19</v>
      </c>
      <c r="E3126" s="139">
        <v>0.21870000000000001</v>
      </c>
      <c r="F3126" s="139">
        <v>5.74E-2</v>
      </c>
      <c r="G3126" s="139">
        <v>4.3099999999999999E-2</v>
      </c>
      <c r="H3126" s="139">
        <v>-1.2489999999999999E-2</v>
      </c>
      <c r="I3126" s="139">
        <v>3.1350000000000003E-2</v>
      </c>
      <c r="J3126" s="139">
        <v>5.1159999999999997E-2</v>
      </c>
      <c r="K3126" s="140" t="s">
        <v>204</v>
      </c>
      <c r="L3126" s="139">
        <v>2</v>
      </c>
    </row>
    <row r="3127" spans="1:12" ht="13.5" hidden="1" customHeight="1">
      <c r="A3127" s="140" t="s">
        <v>203</v>
      </c>
      <c r="B3127" s="139">
        <v>2.5</v>
      </c>
      <c r="C3127" s="140" t="s">
        <v>18</v>
      </c>
      <c r="D3127" s="140" t="s">
        <v>19</v>
      </c>
      <c r="E3127" s="139">
        <v>0.21870000000000001</v>
      </c>
      <c r="F3127" s="139">
        <v>5.74E-2</v>
      </c>
      <c r="G3127" s="139">
        <v>4.3099999999999999E-2</v>
      </c>
      <c r="H3127" s="139">
        <v>-1.2489999999999999E-2</v>
      </c>
      <c r="I3127" s="139">
        <v>1.1180000000000001E-2</v>
      </c>
      <c r="J3127" s="139">
        <v>6.7449999999999996E-2</v>
      </c>
      <c r="K3127" s="140" t="s">
        <v>204</v>
      </c>
      <c r="L3127" s="139">
        <v>2.5</v>
      </c>
    </row>
    <row r="3128" spans="1:12" ht="13.5" hidden="1" customHeight="1">
      <c r="A3128" s="140" t="s">
        <v>203</v>
      </c>
      <c r="B3128" s="139">
        <v>3</v>
      </c>
      <c r="C3128" s="140" t="s">
        <v>18</v>
      </c>
      <c r="D3128" s="140" t="s">
        <v>19</v>
      </c>
      <c r="E3128" s="139">
        <v>0.21870000000000001</v>
      </c>
      <c r="F3128" s="139">
        <v>5.74E-2</v>
      </c>
      <c r="G3128" s="139">
        <v>4.3099999999999999E-2</v>
      </c>
      <c r="H3128" s="139">
        <v>-1.2489999999999999E-2</v>
      </c>
      <c r="I3128" s="139">
        <v>-2.2300000000000002E-3</v>
      </c>
      <c r="J3128" s="139">
        <v>9.3429999999999999E-2</v>
      </c>
      <c r="K3128" s="140" t="s">
        <v>204</v>
      </c>
      <c r="L3128" s="139">
        <v>3</v>
      </c>
    </row>
    <row r="3129" spans="1:12" ht="13.5" hidden="1" customHeight="1">
      <c r="A3129" s="140" t="s">
        <v>203</v>
      </c>
      <c r="B3129" s="139">
        <v>3.5</v>
      </c>
      <c r="C3129" s="140" t="s">
        <v>18</v>
      </c>
      <c r="D3129" s="140" t="s">
        <v>19</v>
      </c>
      <c r="E3129" s="139">
        <v>0.21870000000000001</v>
      </c>
      <c r="F3129" s="139">
        <v>5.74E-2</v>
      </c>
      <c r="G3129" s="139">
        <v>4.3099999999999999E-2</v>
      </c>
      <c r="H3129" s="139">
        <v>-1.2489999999999999E-2</v>
      </c>
      <c r="I3129" s="139">
        <v>-1.013E-2</v>
      </c>
      <c r="J3129" s="139">
        <v>0.11941</v>
      </c>
      <c r="K3129" s="140" t="s">
        <v>204</v>
      </c>
      <c r="L3129" s="139">
        <v>3.5</v>
      </c>
    </row>
    <row r="3130" spans="1:12" ht="13.5" hidden="1" customHeight="1">
      <c r="A3130" s="140" t="s">
        <v>203</v>
      </c>
      <c r="B3130" s="139">
        <v>4</v>
      </c>
      <c r="C3130" s="140" t="s">
        <v>18</v>
      </c>
      <c r="D3130" s="140" t="s">
        <v>19</v>
      </c>
      <c r="E3130" s="139">
        <v>0.21870000000000001</v>
      </c>
      <c r="F3130" s="139">
        <v>5.74E-2</v>
      </c>
      <c r="G3130" s="139">
        <v>4.3099999999999999E-2</v>
      </c>
      <c r="H3130" s="139">
        <v>-1.2489999999999999E-2</v>
      </c>
      <c r="I3130" s="139">
        <v>-1.8030000000000001E-2</v>
      </c>
      <c r="J3130" s="139">
        <v>0.14538000000000001</v>
      </c>
      <c r="K3130" s="140" t="s">
        <v>204</v>
      </c>
      <c r="L3130" s="139">
        <v>4</v>
      </c>
    </row>
    <row r="3131" spans="1:12" ht="13.5" hidden="1" customHeight="1">
      <c r="A3131" s="140" t="s">
        <v>203</v>
      </c>
      <c r="B3131" s="139">
        <v>0</v>
      </c>
      <c r="C3131" s="140" t="s">
        <v>18</v>
      </c>
      <c r="D3131" s="140" t="s">
        <v>19</v>
      </c>
      <c r="E3131" s="139">
        <v>-4.3959000000000001</v>
      </c>
      <c r="F3131" s="139">
        <v>-5.1999999999999998E-2</v>
      </c>
      <c r="G3131" s="139">
        <v>1.5800000000000002E-2</v>
      </c>
      <c r="H3131" s="139">
        <v>-5.7610000000000001E-2</v>
      </c>
      <c r="I3131" s="139">
        <v>4.5159999999999999E-2</v>
      </c>
      <c r="J3131" s="139">
        <v>-6.2440000000000002E-2</v>
      </c>
      <c r="K3131" s="140" t="s">
        <v>204</v>
      </c>
      <c r="L3131" s="139">
        <v>0</v>
      </c>
    </row>
    <row r="3132" spans="1:12" ht="13.5" hidden="1" customHeight="1">
      <c r="A3132" s="140" t="s">
        <v>203</v>
      </c>
      <c r="B3132" s="139">
        <v>0.5</v>
      </c>
      <c r="C3132" s="140" t="s">
        <v>18</v>
      </c>
      <c r="D3132" s="140" t="s">
        <v>19</v>
      </c>
      <c r="E3132" s="139">
        <v>-4.3959000000000001</v>
      </c>
      <c r="F3132" s="139">
        <v>-5.1999999999999998E-2</v>
      </c>
      <c r="G3132" s="139">
        <v>1.5800000000000002E-2</v>
      </c>
      <c r="H3132" s="139">
        <v>-5.7610000000000001E-2</v>
      </c>
      <c r="I3132" s="139">
        <v>3.7179999999999998E-2</v>
      </c>
      <c r="J3132" s="139">
        <v>-3.6470000000000002E-2</v>
      </c>
      <c r="K3132" s="140" t="s">
        <v>204</v>
      </c>
      <c r="L3132" s="139">
        <v>0.5</v>
      </c>
    </row>
    <row r="3133" spans="1:12" ht="13.5" hidden="1" customHeight="1">
      <c r="A3133" s="140" t="s">
        <v>203</v>
      </c>
      <c r="B3133" s="139">
        <v>1</v>
      </c>
      <c r="C3133" s="140" t="s">
        <v>18</v>
      </c>
      <c r="D3133" s="140" t="s">
        <v>19</v>
      </c>
      <c r="E3133" s="139">
        <v>-4.3959000000000001</v>
      </c>
      <c r="F3133" s="139">
        <v>-5.1999999999999998E-2</v>
      </c>
      <c r="G3133" s="139">
        <v>1.5800000000000002E-2</v>
      </c>
      <c r="H3133" s="139">
        <v>-5.7610000000000001E-2</v>
      </c>
      <c r="I3133" s="139">
        <v>2.8989999999999998E-2</v>
      </c>
      <c r="J3133" s="139">
        <v>-1.0489999999999999E-2</v>
      </c>
      <c r="K3133" s="140" t="s">
        <v>204</v>
      </c>
      <c r="L3133" s="139">
        <v>1</v>
      </c>
    </row>
    <row r="3134" spans="1:12" ht="13.5" hidden="1" customHeight="1">
      <c r="A3134" s="140" t="s">
        <v>203</v>
      </c>
      <c r="B3134" s="139">
        <v>1.5</v>
      </c>
      <c r="C3134" s="140" t="s">
        <v>18</v>
      </c>
      <c r="D3134" s="140" t="s">
        <v>19</v>
      </c>
      <c r="E3134" s="139">
        <v>-4.3959000000000001</v>
      </c>
      <c r="F3134" s="139">
        <v>-5.1999999999999998E-2</v>
      </c>
      <c r="G3134" s="139">
        <v>1.5800000000000002E-2</v>
      </c>
      <c r="H3134" s="139">
        <v>-5.7610000000000001E-2</v>
      </c>
      <c r="I3134" s="139">
        <v>2.0809999999999999E-2</v>
      </c>
      <c r="J3134" s="139">
        <v>-6.4900000000000001E-3</v>
      </c>
      <c r="K3134" s="140" t="s">
        <v>204</v>
      </c>
      <c r="L3134" s="139">
        <v>1.5</v>
      </c>
    </row>
    <row r="3135" spans="1:12" ht="13.5" hidden="1" customHeight="1">
      <c r="A3135" s="140" t="s">
        <v>203</v>
      </c>
      <c r="B3135" s="139">
        <v>2</v>
      </c>
      <c r="C3135" s="140" t="s">
        <v>18</v>
      </c>
      <c r="D3135" s="140" t="s">
        <v>19</v>
      </c>
      <c r="E3135" s="139">
        <v>-4.3959000000000001</v>
      </c>
      <c r="F3135" s="139">
        <v>-5.1999999999999998E-2</v>
      </c>
      <c r="G3135" s="139">
        <v>1.5800000000000002E-2</v>
      </c>
      <c r="H3135" s="139">
        <v>-5.7610000000000001E-2</v>
      </c>
      <c r="I3135" s="139">
        <v>1.2630000000000001E-2</v>
      </c>
      <c r="J3135" s="139">
        <v>-2.0250000000000001E-2</v>
      </c>
      <c r="K3135" s="140" t="s">
        <v>204</v>
      </c>
      <c r="L3135" s="139">
        <v>2</v>
      </c>
    </row>
    <row r="3136" spans="1:12" ht="13.5" hidden="1" customHeight="1">
      <c r="A3136" s="140" t="s">
        <v>203</v>
      </c>
      <c r="B3136" s="139">
        <v>2.5</v>
      </c>
      <c r="C3136" s="140" t="s">
        <v>18</v>
      </c>
      <c r="D3136" s="140" t="s">
        <v>19</v>
      </c>
      <c r="E3136" s="139">
        <v>-4.3959000000000001</v>
      </c>
      <c r="F3136" s="139">
        <v>-5.1999999999999998E-2</v>
      </c>
      <c r="G3136" s="139">
        <v>1.5800000000000002E-2</v>
      </c>
      <c r="H3136" s="139">
        <v>-5.7610000000000001E-2</v>
      </c>
      <c r="I3136" s="139">
        <v>3.4199999999999999E-3</v>
      </c>
      <c r="J3136" s="139">
        <v>-4.897E-2</v>
      </c>
      <c r="K3136" s="140" t="s">
        <v>204</v>
      </c>
      <c r="L3136" s="139">
        <v>2.5</v>
      </c>
    </row>
    <row r="3137" spans="1:12" ht="13.5" hidden="1" customHeight="1">
      <c r="A3137" s="140" t="s">
        <v>203</v>
      </c>
      <c r="B3137" s="139">
        <v>3</v>
      </c>
      <c r="C3137" s="140" t="s">
        <v>18</v>
      </c>
      <c r="D3137" s="140" t="s">
        <v>19</v>
      </c>
      <c r="E3137" s="139">
        <v>-4.3959000000000001</v>
      </c>
      <c r="F3137" s="139">
        <v>-5.1999999999999998E-2</v>
      </c>
      <c r="G3137" s="139">
        <v>1.5800000000000002E-2</v>
      </c>
      <c r="H3137" s="139">
        <v>-5.7610000000000001E-2</v>
      </c>
      <c r="I3137" s="139">
        <v>-1.2370000000000001E-2</v>
      </c>
      <c r="J3137" s="139">
        <v>-7.7679999999999999E-2</v>
      </c>
      <c r="K3137" s="140" t="s">
        <v>204</v>
      </c>
      <c r="L3137" s="139">
        <v>3</v>
      </c>
    </row>
    <row r="3138" spans="1:12" ht="13.5" hidden="1" customHeight="1">
      <c r="A3138" s="140" t="s">
        <v>203</v>
      </c>
      <c r="B3138" s="139">
        <v>3.5</v>
      </c>
      <c r="C3138" s="140" t="s">
        <v>18</v>
      </c>
      <c r="D3138" s="140" t="s">
        <v>19</v>
      </c>
      <c r="E3138" s="139">
        <v>-4.3959000000000001</v>
      </c>
      <c r="F3138" s="139">
        <v>-5.1999999999999998E-2</v>
      </c>
      <c r="G3138" s="139">
        <v>1.5800000000000002E-2</v>
      </c>
      <c r="H3138" s="139">
        <v>-5.7610000000000001E-2</v>
      </c>
      <c r="I3138" s="139">
        <v>-3.3279999999999997E-2</v>
      </c>
      <c r="J3138" s="139">
        <v>-0.10639999999999999</v>
      </c>
      <c r="K3138" s="140" t="s">
        <v>204</v>
      </c>
      <c r="L3138" s="139">
        <v>3.5</v>
      </c>
    </row>
    <row r="3139" spans="1:12" ht="13.5" hidden="1" customHeight="1">
      <c r="A3139" s="140" t="s">
        <v>203</v>
      </c>
      <c r="B3139" s="139">
        <v>4</v>
      </c>
      <c r="C3139" s="140" t="s">
        <v>18</v>
      </c>
      <c r="D3139" s="140" t="s">
        <v>19</v>
      </c>
      <c r="E3139" s="139">
        <v>-4.3959000000000001</v>
      </c>
      <c r="F3139" s="139">
        <v>-5.1999999999999998E-2</v>
      </c>
      <c r="G3139" s="139">
        <v>1.5800000000000002E-2</v>
      </c>
      <c r="H3139" s="139">
        <v>-5.7610000000000001E-2</v>
      </c>
      <c r="I3139" s="139">
        <v>-5.4820000000000001E-2</v>
      </c>
      <c r="J3139" s="139">
        <v>-0.13511000000000001</v>
      </c>
      <c r="K3139" s="140" t="s">
        <v>204</v>
      </c>
      <c r="L3139" s="139">
        <v>4</v>
      </c>
    </row>
    <row r="3140" spans="1:12" ht="13.5" hidden="1" customHeight="1">
      <c r="A3140" s="140" t="s">
        <v>668</v>
      </c>
      <c r="B3140" s="139">
        <v>0</v>
      </c>
      <c r="C3140" s="140" t="s">
        <v>18</v>
      </c>
      <c r="D3140" s="140" t="s">
        <v>19</v>
      </c>
      <c r="E3140" s="139">
        <v>1.0925</v>
      </c>
      <c r="F3140" s="139">
        <v>0.22320000000000001</v>
      </c>
      <c r="G3140" s="139">
        <v>7.3519999999999998E-4</v>
      </c>
      <c r="H3140" s="139">
        <v>2.2370000000000001E-2</v>
      </c>
      <c r="I3140" s="139">
        <v>-5.2199999999999998E-3</v>
      </c>
      <c r="J3140" s="139">
        <v>0.46744999999999998</v>
      </c>
      <c r="K3140" s="140" t="s">
        <v>669</v>
      </c>
      <c r="L3140" s="139">
        <v>0</v>
      </c>
    </row>
    <row r="3141" spans="1:12" ht="13.5" hidden="1" customHeight="1">
      <c r="A3141" s="140" t="s">
        <v>668</v>
      </c>
      <c r="B3141" s="139">
        <v>0.5</v>
      </c>
      <c r="C3141" s="140" t="s">
        <v>18</v>
      </c>
      <c r="D3141" s="140" t="s">
        <v>19</v>
      </c>
      <c r="E3141" s="139">
        <v>1.0925</v>
      </c>
      <c r="F3141" s="139">
        <v>0.22320000000000001</v>
      </c>
      <c r="G3141" s="139">
        <v>7.3519999999999998E-4</v>
      </c>
      <c r="H3141" s="139">
        <v>2.2370000000000001E-2</v>
      </c>
      <c r="I3141" s="139">
        <v>-5.5900000000000004E-3</v>
      </c>
      <c r="J3141" s="139">
        <v>0.35585</v>
      </c>
      <c r="K3141" s="140" t="s">
        <v>669</v>
      </c>
      <c r="L3141" s="139">
        <v>0.5</v>
      </c>
    </row>
    <row r="3142" spans="1:12" ht="13.5" hidden="1" customHeight="1">
      <c r="A3142" s="140" t="s">
        <v>668</v>
      </c>
      <c r="B3142" s="139">
        <v>1</v>
      </c>
      <c r="C3142" s="140" t="s">
        <v>18</v>
      </c>
      <c r="D3142" s="140" t="s">
        <v>19</v>
      </c>
      <c r="E3142" s="139">
        <v>1.0925</v>
      </c>
      <c r="F3142" s="139">
        <v>0.22320000000000001</v>
      </c>
      <c r="G3142" s="139">
        <v>7.3519999999999998E-4</v>
      </c>
      <c r="H3142" s="139">
        <v>2.2370000000000001E-2</v>
      </c>
      <c r="I3142" s="139">
        <v>-5.96E-3</v>
      </c>
      <c r="J3142" s="139">
        <v>0.24426</v>
      </c>
      <c r="K3142" s="140" t="s">
        <v>669</v>
      </c>
      <c r="L3142" s="139">
        <v>1</v>
      </c>
    </row>
    <row r="3143" spans="1:12" ht="13.5" hidden="1" customHeight="1">
      <c r="A3143" s="140" t="s">
        <v>668</v>
      </c>
      <c r="B3143" s="139">
        <v>1.5</v>
      </c>
      <c r="C3143" s="140" t="s">
        <v>18</v>
      </c>
      <c r="D3143" s="140" t="s">
        <v>19</v>
      </c>
      <c r="E3143" s="139">
        <v>1.0925</v>
      </c>
      <c r="F3143" s="139">
        <v>0.22320000000000001</v>
      </c>
      <c r="G3143" s="139">
        <v>7.3519999999999998E-4</v>
      </c>
      <c r="H3143" s="139">
        <v>2.2370000000000001E-2</v>
      </c>
      <c r="I3143" s="139">
        <v>-5.3099999999999996E-3</v>
      </c>
      <c r="J3143" s="139">
        <v>0.13266</v>
      </c>
      <c r="K3143" s="140" t="s">
        <v>669</v>
      </c>
      <c r="L3143" s="139">
        <v>1.5</v>
      </c>
    </row>
    <row r="3144" spans="1:12" ht="13.5" hidden="1" customHeight="1">
      <c r="A3144" s="140" t="s">
        <v>668</v>
      </c>
      <c r="B3144" s="139">
        <v>2</v>
      </c>
      <c r="C3144" s="140" t="s">
        <v>18</v>
      </c>
      <c r="D3144" s="140" t="s">
        <v>19</v>
      </c>
      <c r="E3144" s="139">
        <v>1.0925</v>
      </c>
      <c r="F3144" s="139">
        <v>0.22320000000000001</v>
      </c>
      <c r="G3144" s="139">
        <v>7.3519999999999998E-4</v>
      </c>
      <c r="H3144" s="139">
        <v>2.2370000000000001E-2</v>
      </c>
      <c r="I3144" s="139">
        <v>-4.0200000000000001E-3</v>
      </c>
      <c r="J3144" s="139">
        <v>2.1069999999999998E-2</v>
      </c>
      <c r="K3144" s="140" t="s">
        <v>669</v>
      </c>
      <c r="L3144" s="139">
        <v>2</v>
      </c>
    </row>
    <row r="3145" spans="1:12" ht="13.5" hidden="1" customHeight="1">
      <c r="A3145" s="140" t="s">
        <v>668</v>
      </c>
      <c r="B3145" s="139">
        <v>2.5</v>
      </c>
      <c r="C3145" s="140" t="s">
        <v>18</v>
      </c>
      <c r="D3145" s="140" t="s">
        <v>19</v>
      </c>
      <c r="E3145" s="139">
        <v>1.0925</v>
      </c>
      <c r="F3145" s="139">
        <v>0.22320000000000001</v>
      </c>
      <c r="G3145" s="139">
        <v>7.3519999999999998E-4</v>
      </c>
      <c r="H3145" s="139">
        <v>2.2370000000000001E-2</v>
      </c>
      <c r="I3145" s="139">
        <v>-1.2199999999999999E-3</v>
      </c>
      <c r="J3145" s="139">
        <v>1.6590000000000001E-2</v>
      </c>
      <c r="K3145" s="140" t="s">
        <v>669</v>
      </c>
      <c r="L3145" s="139">
        <v>2.5</v>
      </c>
    </row>
    <row r="3146" spans="1:12" ht="13.5" hidden="1" customHeight="1">
      <c r="A3146" s="140" t="s">
        <v>668</v>
      </c>
      <c r="B3146" s="139">
        <v>3</v>
      </c>
      <c r="C3146" s="140" t="s">
        <v>18</v>
      </c>
      <c r="D3146" s="140" t="s">
        <v>19</v>
      </c>
      <c r="E3146" s="139">
        <v>1.0925</v>
      </c>
      <c r="F3146" s="139">
        <v>0.22320000000000001</v>
      </c>
      <c r="G3146" s="139">
        <v>7.3519999999999998E-4</v>
      </c>
      <c r="H3146" s="139">
        <v>2.2370000000000001E-2</v>
      </c>
      <c r="I3146" s="139">
        <v>3.0799999999999998E-3</v>
      </c>
      <c r="J3146" s="139">
        <v>4.5780000000000001E-2</v>
      </c>
      <c r="K3146" s="140" t="s">
        <v>669</v>
      </c>
      <c r="L3146" s="139">
        <v>3</v>
      </c>
    </row>
    <row r="3147" spans="1:12" ht="13.5" hidden="1" customHeight="1">
      <c r="A3147" s="140" t="s">
        <v>668</v>
      </c>
      <c r="B3147" s="139">
        <v>3.5</v>
      </c>
      <c r="C3147" s="140" t="s">
        <v>18</v>
      </c>
      <c r="D3147" s="140" t="s">
        <v>19</v>
      </c>
      <c r="E3147" s="139">
        <v>1.0925</v>
      </c>
      <c r="F3147" s="139">
        <v>0.22320000000000001</v>
      </c>
      <c r="G3147" s="139">
        <v>7.3519999999999998E-4</v>
      </c>
      <c r="H3147" s="139">
        <v>2.2370000000000001E-2</v>
      </c>
      <c r="I3147" s="139">
        <v>7.5599999999999999E-3</v>
      </c>
      <c r="J3147" s="139">
        <v>7.7450000000000005E-2</v>
      </c>
      <c r="K3147" s="140" t="s">
        <v>669</v>
      </c>
      <c r="L3147" s="139">
        <v>3.5</v>
      </c>
    </row>
    <row r="3148" spans="1:12" ht="13.5" hidden="1" customHeight="1">
      <c r="A3148" s="140" t="s">
        <v>668</v>
      </c>
      <c r="B3148" s="139">
        <v>4</v>
      </c>
      <c r="C3148" s="140" t="s">
        <v>18</v>
      </c>
      <c r="D3148" s="140" t="s">
        <v>19</v>
      </c>
      <c r="E3148" s="139">
        <v>1.0925</v>
      </c>
      <c r="F3148" s="139">
        <v>0.22320000000000001</v>
      </c>
      <c r="G3148" s="139">
        <v>7.3519999999999998E-4</v>
      </c>
      <c r="H3148" s="139">
        <v>2.2370000000000001E-2</v>
      </c>
      <c r="I3148" s="139">
        <v>1.2030000000000001E-2</v>
      </c>
      <c r="J3148" s="139">
        <v>0.10913</v>
      </c>
      <c r="K3148" s="140" t="s">
        <v>669</v>
      </c>
      <c r="L3148" s="139">
        <v>4</v>
      </c>
    </row>
    <row r="3149" spans="1:12" ht="13.5" hidden="1" customHeight="1">
      <c r="A3149" s="140" t="s">
        <v>668</v>
      </c>
      <c r="B3149" s="139">
        <v>0</v>
      </c>
      <c r="C3149" s="140" t="s">
        <v>18</v>
      </c>
      <c r="D3149" s="140" t="s">
        <v>19</v>
      </c>
      <c r="E3149" s="139">
        <v>-0.1007</v>
      </c>
      <c r="F3149" s="139">
        <v>-6.3299999999999995E-2</v>
      </c>
      <c r="G3149" s="139">
        <v>-1.0800000000000001E-2</v>
      </c>
      <c r="H3149" s="139">
        <v>6.6699999999999997E-3</v>
      </c>
      <c r="I3149" s="139">
        <v>-3.202E-2</v>
      </c>
      <c r="J3149" s="139">
        <v>-0.14427000000000001</v>
      </c>
      <c r="K3149" s="140" t="s">
        <v>669</v>
      </c>
      <c r="L3149" s="139">
        <v>0</v>
      </c>
    </row>
    <row r="3150" spans="1:12" ht="13.5" hidden="1" customHeight="1">
      <c r="A3150" s="140" t="s">
        <v>668</v>
      </c>
      <c r="B3150" s="139">
        <v>0.5</v>
      </c>
      <c r="C3150" s="140" t="s">
        <v>18</v>
      </c>
      <c r="D3150" s="140" t="s">
        <v>19</v>
      </c>
      <c r="E3150" s="139">
        <v>-0.1007</v>
      </c>
      <c r="F3150" s="139">
        <v>-6.3299999999999995E-2</v>
      </c>
      <c r="G3150" s="139">
        <v>-1.0800000000000001E-2</v>
      </c>
      <c r="H3150" s="139">
        <v>6.6699999999999997E-3</v>
      </c>
      <c r="I3150" s="139">
        <v>-2.6630000000000001E-2</v>
      </c>
      <c r="J3150" s="139">
        <v>-0.11259</v>
      </c>
      <c r="K3150" s="140" t="s">
        <v>669</v>
      </c>
      <c r="L3150" s="139">
        <v>0.5</v>
      </c>
    </row>
    <row r="3151" spans="1:12" ht="13.5" hidden="1" customHeight="1">
      <c r="A3151" s="140" t="s">
        <v>668</v>
      </c>
      <c r="B3151" s="139">
        <v>1</v>
      </c>
      <c r="C3151" s="140" t="s">
        <v>18</v>
      </c>
      <c r="D3151" s="140" t="s">
        <v>19</v>
      </c>
      <c r="E3151" s="139">
        <v>-0.1007</v>
      </c>
      <c r="F3151" s="139">
        <v>-6.3299999999999995E-2</v>
      </c>
      <c r="G3151" s="139">
        <v>-1.0800000000000001E-2</v>
      </c>
      <c r="H3151" s="139">
        <v>6.6699999999999997E-3</v>
      </c>
      <c r="I3151" s="139">
        <v>-2.1239999999999998E-2</v>
      </c>
      <c r="J3151" s="139">
        <v>-8.0920000000000006E-2</v>
      </c>
      <c r="K3151" s="140" t="s">
        <v>669</v>
      </c>
      <c r="L3151" s="139">
        <v>1</v>
      </c>
    </row>
    <row r="3152" spans="1:12" ht="13.5" hidden="1" customHeight="1">
      <c r="A3152" s="140" t="s">
        <v>668</v>
      </c>
      <c r="B3152" s="139">
        <v>1.5</v>
      </c>
      <c r="C3152" s="140" t="s">
        <v>18</v>
      </c>
      <c r="D3152" s="140" t="s">
        <v>19</v>
      </c>
      <c r="E3152" s="139">
        <v>-0.1007</v>
      </c>
      <c r="F3152" s="139">
        <v>-6.3299999999999995E-2</v>
      </c>
      <c r="G3152" s="139">
        <v>-1.0800000000000001E-2</v>
      </c>
      <c r="H3152" s="139">
        <v>6.6699999999999997E-3</v>
      </c>
      <c r="I3152" s="139">
        <v>-1.6129999999999999E-2</v>
      </c>
      <c r="J3152" s="139">
        <v>-4.9250000000000002E-2</v>
      </c>
      <c r="K3152" s="140" t="s">
        <v>669</v>
      </c>
      <c r="L3152" s="139">
        <v>1.5</v>
      </c>
    </row>
    <row r="3153" spans="1:12" ht="13.5" hidden="1" customHeight="1">
      <c r="A3153" s="140" t="s">
        <v>668</v>
      </c>
      <c r="B3153" s="139">
        <v>2</v>
      </c>
      <c r="C3153" s="140" t="s">
        <v>18</v>
      </c>
      <c r="D3153" s="140" t="s">
        <v>19</v>
      </c>
      <c r="E3153" s="139">
        <v>-0.1007</v>
      </c>
      <c r="F3153" s="139">
        <v>-6.3299999999999995E-2</v>
      </c>
      <c r="G3153" s="139">
        <v>-1.0800000000000001E-2</v>
      </c>
      <c r="H3153" s="139">
        <v>6.6699999999999997E-3</v>
      </c>
      <c r="I3153" s="139">
        <v>-1.23E-2</v>
      </c>
      <c r="J3153" s="139">
        <v>-1.7569999999999999E-2</v>
      </c>
      <c r="K3153" s="140" t="s">
        <v>669</v>
      </c>
      <c r="L3153" s="139">
        <v>2</v>
      </c>
    </row>
    <row r="3154" spans="1:12" ht="13.5" hidden="1" customHeight="1">
      <c r="A3154" s="140" t="s">
        <v>668</v>
      </c>
      <c r="B3154" s="139">
        <v>2.5</v>
      </c>
      <c r="C3154" s="140" t="s">
        <v>18</v>
      </c>
      <c r="D3154" s="140" t="s">
        <v>19</v>
      </c>
      <c r="E3154" s="139">
        <v>-0.1007</v>
      </c>
      <c r="F3154" s="139">
        <v>-6.3299999999999995E-2</v>
      </c>
      <c r="G3154" s="139">
        <v>-1.0800000000000001E-2</v>
      </c>
      <c r="H3154" s="139">
        <v>6.6699999999999997E-3</v>
      </c>
      <c r="I3154" s="139">
        <v>-1.065E-2</v>
      </c>
      <c r="J3154" s="139">
        <v>-9.0529999999999999E-2</v>
      </c>
      <c r="K3154" s="140" t="s">
        <v>669</v>
      </c>
      <c r="L3154" s="139">
        <v>2.5</v>
      </c>
    </row>
    <row r="3155" spans="1:12" ht="13.5" hidden="1" customHeight="1">
      <c r="A3155" s="140" t="s">
        <v>668</v>
      </c>
      <c r="B3155" s="139">
        <v>3</v>
      </c>
      <c r="C3155" s="140" t="s">
        <v>18</v>
      </c>
      <c r="D3155" s="140" t="s">
        <v>19</v>
      </c>
      <c r="E3155" s="139">
        <v>-0.1007</v>
      </c>
      <c r="F3155" s="139">
        <v>-6.3299999999999995E-2</v>
      </c>
      <c r="G3155" s="139">
        <v>-1.0800000000000001E-2</v>
      </c>
      <c r="H3155" s="139">
        <v>6.6699999999999997E-3</v>
      </c>
      <c r="I3155" s="139">
        <v>-9.0100000000000006E-3</v>
      </c>
      <c r="J3155" s="139">
        <v>-0.20211999999999999</v>
      </c>
      <c r="K3155" s="140" t="s">
        <v>669</v>
      </c>
      <c r="L3155" s="139">
        <v>3</v>
      </c>
    </row>
    <row r="3156" spans="1:12" ht="13.5" hidden="1" customHeight="1">
      <c r="A3156" s="140" t="s">
        <v>668</v>
      </c>
      <c r="B3156" s="139">
        <v>3.5</v>
      </c>
      <c r="C3156" s="140" t="s">
        <v>18</v>
      </c>
      <c r="D3156" s="140" t="s">
        <v>19</v>
      </c>
      <c r="E3156" s="139">
        <v>-0.1007</v>
      </c>
      <c r="F3156" s="139">
        <v>-6.3299999999999995E-2</v>
      </c>
      <c r="G3156" s="139">
        <v>-1.0800000000000001E-2</v>
      </c>
      <c r="H3156" s="139">
        <v>6.6699999999999997E-3</v>
      </c>
      <c r="I3156" s="139">
        <v>-7.79E-3</v>
      </c>
      <c r="J3156" s="139">
        <v>-0.31372</v>
      </c>
      <c r="K3156" s="140" t="s">
        <v>669</v>
      </c>
      <c r="L3156" s="139">
        <v>3.5</v>
      </c>
    </row>
    <row r="3157" spans="1:12" ht="13.5" hidden="1" customHeight="1">
      <c r="A3157" s="140" t="s">
        <v>668</v>
      </c>
      <c r="B3157" s="139">
        <v>4</v>
      </c>
      <c r="C3157" s="140" t="s">
        <v>18</v>
      </c>
      <c r="D3157" s="140" t="s">
        <v>19</v>
      </c>
      <c r="E3157" s="139">
        <v>-0.1007</v>
      </c>
      <c r="F3157" s="139">
        <v>-6.3299999999999995E-2</v>
      </c>
      <c r="G3157" s="139">
        <v>-1.0800000000000001E-2</v>
      </c>
      <c r="H3157" s="139">
        <v>6.6699999999999997E-3</v>
      </c>
      <c r="I3157" s="139">
        <v>-8.1600000000000006E-3</v>
      </c>
      <c r="J3157" s="139">
        <v>-0.42531000000000002</v>
      </c>
      <c r="K3157" s="140" t="s">
        <v>669</v>
      </c>
      <c r="L3157" s="139">
        <v>4</v>
      </c>
    </row>
    <row r="3158" spans="1:12" ht="13.5" hidden="1" customHeight="1">
      <c r="A3158" s="140" t="s">
        <v>205</v>
      </c>
      <c r="B3158" s="139">
        <v>0</v>
      </c>
      <c r="C3158" s="140" t="s">
        <v>18</v>
      </c>
      <c r="D3158" s="140" t="s">
        <v>19</v>
      </c>
      <c r="E3158" s="139">
        <v>3.0438000000000001</v>
      </c>
      <c r="F3158" s="139">
        <v>0.2641</v>
      </c>
      <c r="G3158" s="139">
        <v>-4.3E-3</v>
      </c>
      <c r="H3158" s="139">
        <v>1.6889999999999999E-2</v>
      </c>
      <c r="I3158" s="139">
        <v>-1.6000000000000001E-3</v>
      </c>
      <c r="J3158" s="139">
        <v>0.17030999999999999</v>
      </c>
      <c r="K3158" s="140" t="s">
        <v>206</v>
      </c>
      <c r="L3158" s="139">
        <v>0</v>
      </c>
    </row>
    <row r="3159" spans="1:12" ht="13.5" hidden="1" customHeight="1">
      <c r="A3159" s="140" t="s">
        <v>205</v>
      </c>
      <c r="B3159" s="139">
        <v>0.5</v>
      </c>
      <c r="C3159" s="140" t="s">
        <v>18</v>
      </c>
      <c r="D3159" s="140" t="s">
        <v>19</v>
      </c>
      <c r="E3159" s="139">
        <v>3.0438000000000001</v>
      </c>
      <c r="F3159" s="139">
        <v>0.2641</v>
      </c>
      <c r="G3159" s="139">
        <v>-4.3E-3</v>
      </c>
      <c r="H3159" s="139">
        <v>1.6889999999999999E-2</v>
      </c>
      <c r="I3159" s="139">
        <v>5.5999999999999995E-4</v>
      </c>
      <c r="J3159" s="139">
        <v>8.319E-2</v>
      </c>
      <c r="K3159" s="140" t="s">
        <v>206</v>
      </c>
      <c r="L3159" s="139">
        <v>0.5</v>
      </c>
    </row>
    <row r="3160" spans="1:12" ht="13.5" hidden="1" customHeight="1">
      <c r="A3160" s="140" t="s">
        <v>205</v>
      </c>
      <c r="B3160" s="139">
        <v>1</v>
      </c>
      <c r="C3160" s="140" t="s">
        <v>18</v>
      </c>
      <c r="D3160" s="140" t="s">
        <v>19</v>
      </c>
      <c r="E3160" s="139">
        <v>3.0438000000000001</v>
      </c>
      <c r="F3160" s="139">
        <v>0.2641</v>
      </c>
      <c r="G3160" s="139">
        <v>-4.3E-3</v>
      </c>
      <c r="H3160" s="139">
        <v>1.6889999999999999E-2</v>
      </c>
      <c r="I3160" s="139">
        <v>3.16E-3</v>
      </c>
      <c r="J3160" s="139">
        <v>4.0660000000000002E-2</v>
      </c>
      <c r="K3160" s="140" t="s">
        <v>206</v>
      </c>
      <c r="L3160" s="139">
        <v>1</v>
      </c>
    </row>
    <row r="3161" spans="1:12" ht="13.5" hidden="1" customHeight="1">
      <c r="A3161" s="140" t="s">
        <v>205</v>
      </c>
      <c r="B3161" s="139">
        <v>1.5</v>
      </c>
      <c r="C3161" s="140" t="s">
        <v>18</v>
      </c>
      <c r="D3161" s="140" t="s">
        <v>19</v>
      </c>
      <c r="E3161" s="139">
        <v>3.0438000000000001</v>
      </c>
      <c r="F3161" s="139">
        <v>0.2641</v>
      </c>
      <c r="G3161" s="139">
        <v>-4.3E-3</v>
      </c>
      <c r="H3161" s="139">
        <v>1.6889999999999999E-2</v>
      </c>
      <c r="I3161" s="139">
        <v>1.736E-2</v>
      </c>
      <c r="J3161" s="139">
        <v>0.14230000000000001</v>
      </c>
      <c r="K3161" s="140" t="s">
        <v>206</v>
      </c>
      <c r="L3161" s="139">
        <v>1.5</v>
      </c>
    </row>
    <row r="3162" spans="1:12" ht="13.5" hidden="1" customHeight="1">
      <c r="A3162" s="140" t="s">
        <v>205</v>
      </c>
      <c r="B3162" s="139">
        <v>2</v>
      </c>
      <c r="C3162" s="140" t="s">
        <v>18</v>
      </c>
      <c r="D3162" s="140" t="s">
        <v>19</v>
      </c>
      <c r="E3162" s="139">
        <v>3.0438000000000001</v>
      </c>
      <c r="F3162" s="139">
        <v>0.2641</v>
      </c>
      <c r="G3162" s="139">
        <v>-4.3E-3</v>
      </c>
      <c r="H3162" s="139">
        <v>1.6889999999999999E-2</v>
      </c>
      <c r="I3162" s="139">
        <v>4.1959999999999997E-2</v>
      </c>
      <c r="J3162" s="139">
        <v>0.24393000000000001</v>
      </c>
      <c r="K3162" s="140" t="s">
        <v>206</v>
      </c>
      <c r="L3162" s="139">
        <v>2</v>
      </c>
    </row>
    <row r="3163" spans="1:12" ht="13.5" hidden="1" customHeight="1">
      <c r="A3163" s="140" t="s">
        <v>205</v>
      </c>
      <c r="B3163" s="139">
        <v>0</v>
      </c>
      <c r="C3163" s="140" t="s">
        <v>18</v>
      </c>
      <c r="D3163" s="140" t="s">
        <v>19</v>
      </c>
      <c r="E3163" s="139">
        <v>7.4000000000000003E-3</v>
      </c>
      <c r="F3163" s="139">
        <v>-0.20330000000000001</v>
      </c>
      <c r="G3163" s="139">
        <v>-5.9700000000000003E-2</v>
      </c>
      <c r="H3163" s="139">
        <v>1.4300000000000001E-3</v>
      </c>
      <c r="I3163" s="139">
        <v>-7.7369999999999994E-2</v>
      </c>
      <c r="J3163" s="139">
        <v>-0.16259999999999999</v>
      </c>
      <c r="K3163" s="140" t="s">
        <v>206</v>
      </c>
      <c r="L3163" s="139">
        <v>0</v>
      </c>
    </row>
    <row r="3164" spans="1:12" ht="13.5" hidden="1" customHeight="1">
      <c r="A3164" s="140" t="s">
        <v>205</v>
      </c>
      <c r="B3164" s="139">
        <v>0.5</v>
      </c>
      <c r="C3164" s="140" t="s">
        <v>18</v>
      </c>
      <c r="D3164" s="140" t="s">
        <v>19</v>
      </c>
      <c r="E3164" s="139">
        <v>7.4000000000000003E-3</v>
      </c>
      <c r="F3164" s="139">
        <v>-0.20330000000000001</v>
      </c>
      <c r="G3164" s="139">
        <v>-5.9700000000000003E-2</v>
      </c>
      <c r="H3164" s="139">
        <v>1.4300000000000001E-3</v>
      </c>
      <c r="I3164" s="139">
        <v>-4.7539999999999999E-2</v>
      </c>
      <c r="J3164" s="139">
        <v>-0.10863</v>
      </c>
      <c r="K3164" s="140" t="s">
        <v>206</v>
      </c>
      <c r="L3164" s="139">
        <v>0.5</v>
      </c>
    </row>
    <row r="3165" spans="1:12" ht="13.5" hidden="1" customHeight="1">
      <c r="A3165" s="140" t="s">
        <v>205</v>
      </c>
      <c r="B3165" s="139">
        <v>1</v>
      </c>
      <c r="C3165" s="140" t="s">
        <v>18</v>
      </c>
      <c r="D3165" s="140" t="s">
        <v>19</v>
      </c>
      <c r="E3165" s="139">
        <v>7.4000000000000003E-3</v>
      </c>
      <c r="F3165" s="139">
        <v>-0.20330000000000001</v>
      </c>
      <c r="G3165" s="139">
        <v>-5.9700000000000003E-2</v>
      </c>
      <c r="H3165" s="139">
        <v>1.4300000000000001E-3</v>
      </c>
      <c r="I3165" s="139">
        <v>-1.8419999999999999E-2</v>
      </c>
      <c r="J3165" s="139">
        <v>-0.10292</v>
      </c>
      <c r="K3165" s="140" t="s">
        <v>206</v>
      </c>
      <c r="L3165" s="139">
        <v>1</v>
      </c>
    </row>
    <row r="3166" spans="1:12" ht="13.5" hidden="1" customHeight="1">
      <c r="A3166" s="140" t="s">
        <v>205</v>
      </c>
      <c r="B3166" s="139">
        <v>1.5</v>
      </c>
      <c r="C3166" s="140" t="s">
        <v>18</v>
      </c>
      <c r="D3166" s="140" t="s">
        <v>19</v>
      </c>
      <c r="E3166" s="139">
        <v>7.4000000000000003E-3</v>
      </c>
      <c r="F3166" s="139">
        <v>-0.20330000000000001</v>
      </c>
      <c r="G3166" s="139">
        <v>-5.9700000000000003E-2</v>
      </c>
      <c r="H3166" s="139">
        <v>1.4300000000000001E-3</v>
      </c>
      <c r="I3166" s="139">
        <v>4.8700000000000002E-3</v>
      </c>
      <c r="J3166" s="139">
        <v>-0.23499</v>
      </c>
      <c r="K3166" s="140" t="s">
        <v>206</v>
      </c>
      <c r="L3166" s="139">
        <v>1.5</v>
      </c>
    </row>
    <row r="3167" spans="1:12" ht="13.5" hidden="1" customHeight="1">
      <c r="A3167" s="140" t="s">
        <v>205</v>
      </c>
      <c r="B3167" s="139">
        <v>2</v>
      </c>
      <c r="C3167" s="140" t="s">
        <v>18</v>
      </c>
      <c r="D3167" s="140" t="s">
        <v>19</v>
      </c>
      <c r="E3167" s="139">
        <v>7.4000000000000003E-3</v>
      </c>
      <c r="F3167" s="139">
        <v>-0.20330000000000001</v>
      </c>
      <c r="G3167" s="139">
        <v>-5.9700000000000003E-2</v>
      </c>
      <c r="H3167" s="139">
        <v>1.4300000000000001E-3</v>
      </c>
      <c r="I3167" s="139">
        <v>7.0299999999999998E-3</v>
      </c>
      <c r="J3167" s="139">
        <v>-0.36706</v>
      </c>
      <c r="K3167" s="140" t="s">
        <v>206</v>
      </c>
      <c r="L3167" s="139">
        <v>2</v>
      </c>
    </row>
    <row r="3168" spans="1:12" ht="13.5" hidden="1" customHeight="1">
      <c r="A3168" s="140" t="s">
        <v>207</v>
      </c>
      <c r="B3168" s="139">
        <v>0</v>
      </c>
      <c r="C3168" s="140" t="s">
        <v>18</v>
      </c>
      <c r="D3168" s="140" t="s">
        <v>19</v>
      </c>
      <c r="E3168" s="139">
        <v>4.37</v>
      </c>
      <c r="F3168" s="139">
        <v>6.9500000000000006E-2</v>
      </c>
      <c r="G3168" s="139">
        <v>-1.8870000000000001E-4</v>
      </c>
      <c r="H3168" s="139">
        <v>3.6729999999999999E-2</v>
      </c>
      <c r="I3168" s="139">
        <v>1.2699999999999999E-2</v>
      </c>
      <c r="J3168" s="139">
        <v>0.16607</v>
      </c>
      <c r="K3168" s="140" t="s">
        <v>208</v>
      </c>
      <c r="L3168" s="139">
        <v>0</v>
      </c>
    </row>
    <row r="3169" spans="1:12" ht="13.5" hidden="1" customHeight="1">
      <c r="A3169" s="140" t="s">
        <v>207</v>
      </c>
      <c r="B3169" s="139">
        <v>0.5</v>
      </c>
      <c r="C3169" s="140" t="s">
        <v>18</v>
      </c>
      <c r="D3169" s="140" t="s">
        <v>19</v>
      </c>
      <c r="E3169" s="139">
        <v>4.37</v>
      </c>
      <c r="F3169" s="139">
        <v>6.9500000000000006E-2</v>
      </c>
      <c r="G3169" s="139">
        <v>-1.8870000000000001E-4</v>
      </c>
      <c r="H3169" s="139">
        <v>3.6729999999999999E-2</v>
      </c>
      <c r="I3169" s="139">
        <v>1.2800000000000001E-2</v>
      </c>
      <c r="J3169" s="139">
        <v>0.13209000000000001</v>
      </c>
      <c r="K3169" s="140" t="s">
        <v>208</v>
      </c>
      <c r="L3169" s="139">
        <v>0.5</v>
      </c>
    </row>
    <row r="3170" spans="1:12" ht="13.5" hidden="1" customHeight="1">
      <c r="A3170" s="140" t="s">
        <v>207</v>
      </c>
      <c r="B3170" s="139">
        <v>1</v>
      </c>
      <c r="C3170" s="140" t="s">
        <v>18</v>
      </c>
      <c r="D3170" s="140" t="s">
        <v>19</v>
      </c>
      <c r="E3170" s="139">
        <v>4.37</v>
      </c>
      <c r="F3170" s="139">
        <v>6.9500000000000006E-2</v>
      </c>
      <c r="G3170" s="139">
        <v>-1.8870000000000001E-4</v>
      </c>
      <c r="H3170" s="139">
        <v>3.6729999999999999E-2</v>
      </c>
      <c r="I3170" s="139">
        <v>1.29E-2</v>
      </c>
      <c r="J3170" s="139">
        <v>9.8119999999999999E-2</v>
      </c>
      <c r="K3170" s="140" t="s">
        <v>208</v>
      </c>
      <c r="L3170" s="139">
        <v>1</v>
      </c>
    </row>
    <row r="3171" spans="1:12" ht="13.5" hidden="1" customHeight="1">
      <c r="A3171" s="140" t="s">
        <v>207</v>
      </c>
      <c r="B3171" s="139">
        <v>1.5</v>
      </c>
      <c r="C3171" s="140" t="s">
        <v>18</v>
      </c>
      <c r="D3171" s="140" t="s">
        <v>19</v>
      </c>
      <c r="E3171" s="139">
        <v>4.37</v>
      </c>
      <c r="F3171" s="139">
        <v>6.9500000000000006E-2</v>
      </c>
      <c r="G3171" s="139">
        <v>-1.8870000000000001E-4</v>
      </c>
      <c r="H3171" s="139">
        <v>3.6729999999999999E-2</v>
      </c>
      <c r="I3171" s="139">
        <v>1.2999999999999999E-2</v>
      </c>
      <c r="J3171" s="139">
        <v>6.4360000000000001E-2</v>
      </c>
      <c r="K3171" s="140" t="s">
        <v>208</v>
      </c>
      <c r="L3171" s="139">
        <v>1.5</v>
      </c>
    </row>
    <row r="3172" spans="1:12" ht="13.5" hidden="1" customHeight="1">
      <c r="A3172" s="140" t="s">
        <v>207</v>
      </c>
      <c r="B3172" s="139">
        <v>2</v>
      </c>
      <c r="C3172" s="140" t="s">
        <v>18</v>
      </c>
      <c r="D3172" s="140" t="s">
        <v>19</v>
      </c>
      <c r="E3172" s="139">
        <v>4.37</v>
      </c>
      <c r="F3172" s="139">
        <v>6.9500000000000006E-2</v>
      </c>
      <c r="G3172" s="139">
        <v>-1.8870000000000001E-4</v>
      </c>
      <c r="H3172" s="139">
        <v>3.6729999999999999E-2</v>
      </c>
      <c r="I3172" s="139">
        <v>1.9980000000000001E-2</v>
      </c>
      <c r="J3172" s="139">
        <v>3.1759999999999997E-2</v>
      </c>
      <c r="K3172" s="140" t="s">
        <v>208</v>
      </c>
      <c r="L3172" s="139">
        <v>2</v>
      </c>
    </row>
    <row r="3173" spans="1:12" ht="13.5" hidden="1" customHeight="1">
      <c r="A3173" s="140" t="s">
        <v>207</v>
      </c>
      <c r="B3173" s="139">
        <v>2.5</v>
      </c>
      <c r="C3173" s="140" t="s">
        <v>18</v>
      </c>
      <c r="D3173" s="140" t="s">
        <v>19</v>
      </c>
      <c r="E3173" s="139">
        <v>4.37</v>
      </c>
      <c r="F3173" s="139">
        <v>6.9500000000000006E-2</v>
      </c>
      <c r="G3173" s="139">
        <v>-1.8870000000000001E-4</v>
      </c>
      <c r="H3173" s="139">
        <v>3.6729999999999999E-2</v>
      </c>
      <c r="I3173" s="139">
        <v>3.6209999999999999E-2</v>
      </c>
      <c r="J3173" s="139">
        <v>5.509E-2</v>
      </c>
      <c r="K3173" s="140" t="s">
        <v>208</v>
      </c>
      <c r="L3173" s="139">
        <v>2.5</v>
      </c>
    </row>
    <row r="3174" spans="1:12" ht="13.5" hidden="1" customHeight="1">
      <c r="A3174" s="140" t="s">
        <v>207</v>
      </c>
      <c r="B3174" s="139">
        <v>3</v>
      </c>
      <c r="C3174" s="140" t="s">
        <v>18</v>
      </c>
      <c r="D3174" s="140" t="s">
        <v>19</v>
      </c>
      <c r="E3174" s="139">
        <v>4.37</v>
      </c>
      <c r="F3174" s="139">
        <v>6.9500000000000006E-2</v>
      </c>
      <c r="G3174" s="139">
        <v>-1.8870000000000001E-4</v>
      </c>
      <c r="H3174" s="139">
        <v>3.6729999999999999E-2</v>
      </c>
      <c r="I3174" s="139">
        <v>5.2429999999999997E-2</v>
      </c>
      <c r="J3174" s="139">
        <v>0.10859000000000001</v>
      </c>
      <c r="K3174" s="140" t="s">
        <v>208</v>
      </c>
      <c r="L3174" s="139">
        <v>3</v>
      </c>
    </row>
    <row r="3175" spans="1:12" ht="13.5" hidden="1" customHeight="1">
      <c r="A3175" s="140" t="s">
        <v>207</v>
      </c>
      <c r="B3175" s="139">
        <v>3.5</v>
      </c>
      <c r="C3175" s="140" t="s">
        <v>18</v>
      </c>
      <c r="D3175" s="140" t="s">
        <v>19</v>
      </c>
      <c r="E3175" s="139">
        <v>4.37</v>
      </c>
      <c r="F3175" s="139">
        <v>6.9500000000000006E-2</v>
      </c>
      <c r="G3175" s="139">
        <v>-1.8870000000000001E-4</v>
      </c>
      <c r="H3175" s="139">
        <v>3.6729999999999999E-2</v>
      </c>
      <c r="I3175" s="139">
        <v>6.8659999999999999E-2</v>
      </c>
      <c r="J3175" s="139">
        <v>0.16209000000000001</v>
      </c>
      <c r="K3175" s="140" t="s">
        <v>208</v>
      </c>
      <c r="L3175" s="139">
        <v>3.5</v>
      </c>
    </row>
    <row r="3176" spans="1:12" ht="13.5" hidden="1" customHeight="1">
      <c r="A3176" s="140" t="s">
        <v>207</v>
      </c>
      <c r="B3176" s="139">
        <v>4</v>
      </c>
      <c r="C3176" s="140" t="s">
        <v>18</v>
      </c>
      <c r="D3176" s="140" t="s">
        <v>19</v>
      </c>
      <c r="E3176" s="139">
        <v>4.37</v>
      </c>
      <c r="F3176" s="139">
        <v>6.9500000000000006E-2</v>
      </c>
      <c r="G3176" s="139">
        <v>-1.8870000000000001E-4</v>
      </c>
      <c r="H3176" s="139">
        <v>3.6729999999999999E-2</v>
      </c>
      <c r="I3176" s="139">
        <v>8.4889999999999993E-2</v>
      </c>
      <c r="J3176" s="139">
        <v>0.21559</v>
      </c>
      <c r="K3176" s="140" t="s">
        <v>208</v>
      </c>
      <c r="L3176" s="139">
        <v>4</v>
      </c>
    </row>
    <row r="3177" spans="1:12" ht="13.5" hidden="1" customHeight="1">
      <c r="A3177" s="140" t="s">
        <v>207</v>
      </c>
      <c r="B3177" s="139">
        <v>0</v>
      </c>
      <c r="C3177" s="140" t="s">
        <v>18</v>
      </c>
      <c r="D3177" s="140" t="s">
        <v>19</v>
      </c>
      <c r="E3177" s="139">
        <v>-0.28460000000000002</v>
      </c>
      <c r="F3177" s="139">
        <v>-0.1268</v>
      </c>
      <c r="G3177" s="139">
        <v>-3.2500000000000001E-2</v>
      </c>
      <c r="H3177" s="139">
        <v>-6.2E-4</v>
      </c>
      <c r="I3177" s="139">
        <v>-4.4920000000000002E-2</v>
      </c>
      <c r="J3177" s="139">
        <v>-0.30177999999999999</v>
      </c>
      <c r="K3177" s="140" t="s">
        <v>208</v>
      </c>
      <c r="L3177" s="139">
        <v>0</v>
      </c>
    </row>
    <row r="3178" spans="1:12" ht="13.5" hidden="1" customHeight="1">
      <c r="A3178" s="140" t="s">
        <v>207</v>
      </c>
      <c r="B3178" s="139">
        <v>0.5</v>
      </c>
      <c r="C3178" s="140" t="s">
        <v>18</v>
      </c>
      <c r="D3178" s="140" t="s">
        <v>19</v>
      </c>
      <c r="E3178" s="139">
        <v>-0.28460000000000002</v>
      </c>
      <c r="F3178" s="139">
        <v>-0.1268</v>
      </c>
      <c r="G3178" s="139">
        <v>-3.2500000000000001E-2</v>
      </c>
      <c r="H3178" s="139">
        <v>-6.2E-4</v>
      </c>
      <c r="I3178" s="139">
        <v>-0.03</v>
      </c>
      <c r="J3178" s="139">
        <v>-0.2384</v>
      </c>
      <c r="K3178" s="140" t="s">
        <v>208</v>
      </c>
      <c r="L3178" s="139">
        <v>0.5</v>
      </c>
    </row>
    <row r="3179" spans="1:12" ht="13.5" hidden="1" customHeight="1">
      <c r="A3179" s="140" t="s">
        <v>207</v>
      </c>
      <c r="B3179" s="139">
        <v>1</v>
      </c>
      <c r="C3179" s="140" t="s">
        <v>18</v>
      </c>
      <c r="D3179" s="140" t="s">
        <v>19</v>
      </c>
      <c r="E3179" s="139">
        <v>-0.28460000000000002</v>
      </c>
      <c r="F3179" s="139">
        <v>-0.1268</v>
      </c>
      <c r="G3179" s="139">
        <v>-3.2500000000000001E-2</v>
      </c>
      <c r="H3179" s="139">
        <v>-6.2E-4</v>
      </c>
      <c r="I3179" s="139">
        <v>-1.6230000000000001E-2</v>
      </c>
      <c r="J3179" s="139">
        <v>-0.17502000000000001</v>
      </c>
      <c r="K3179" s="140" t="s">
        <v>208</v>
      </c>
      <c r="L3179" s="139">
        <v>1</v>
      </c>
    </row>
    <row r="3180" spans="1:12" ht="13.5" hidden="1" customHeight="1">
      <c r="A3180" s="140" t="s">
        <v>207</v>
      </c>
      <c r="B3180" s="139">
        <v>1.5</v>
      </c>
      <c r="C3180" s="140" t="s">
        <v>18</v>
      </c>
      <c r="D3180" s="140" t="s">
        <v>19</v>
      </c>
      <c r="E3180" s="139">
        <v>-0.28460000000000002</v>
      </c>
      <c r="F3180" s="139">
        <v>-0.1268</v>
      </c>
      <c r="G3180" s="139">
        <v>-3.2500000000000001E-2</v>
      </c>
      <c r="H3180" s="139">
        <v>-6.2E-4</v>
      </c>
      <c r="I3180" s="139">
        <v>-2.4599999999999999E-3</v>
      </c>
      <c r="J3180" s="139">
        <v>-0.11164</v>
      </c>
      <c r="K3180" s="140" t="s">
        <v>208</v>
      </c>
      <c r="L3180" s="139">
        <v>1.5</v>
      </c>
    </row>
    <row r="3181" spans="1:12" ht="13.5" hidden="1" customHeight="1">
      <c r="A3181" s="140" t="s">
        <v>207</v>
      </c>
      <c r="B3181" s="139">
        <v>2</v>
      </c>
      <c r="C3181" s="140" t="s">
        <v>18</v>
      </c>
      <c r="D3181" s="140" t="s">
        <v>19</v>
      </c>
      <c r="E3181" s="139">
        <v>-0.28460000000000002</v>
      </c>
      <c r="F3181" s="139">
        <v>-0.1268</v>
      </c>
      <c r="G3181" s="139">
        <v>-3.2500000000000001E-2</v>
      </c>
      <c r="H3181" s="139">
        <v>-6.2E-4</v>
      </c>
      <c r="I3181" s="139">
        <v>4.5300000000000002E-3</v>
      </c>
      <c r="J3181" s="139">
        <v>-4.8259999999999997E-2</v>
      </c>
      <c r="K3181" s="140" t="s">
        <v>208</v>
      </c>
      <c r="L3181" s="139">
        <v>2</v>
      </c>
    </row>
    <row r="3182" spans="1:12" ht="13.5" hidden="1" customHeight="1">
      <c r="A3182" s="140" t="s">
        <v>207</v>
      </c>
      <c r="B3182" s="139">
        <v>2.5</v>
      </c>
      <c r="C3182" s="140" t="s">
        <v>18</v>
      </c>
      <c r="D3182" s="140" t="s">
        <v>19</v>
      </c>
      <c r="E3182" s="139">
        <v>-0.28460000000000002</v>
      </c>
      <c r="F3182" s="139">
        <v>-0.1268</v>
      </c>
      <c r="G3182" s="139">
        <v>-3.2500000000000001E-2</v>
      </c>
      <c r="H3182" s="139">
        <v>-6.2E-4</v>
      </c>
      <c r="I3182" s="139">
        <v>6.6600000000000001E-3</v>
      </c>
      <c r="J3182" s="139">
        <v>-2.8879999999999999E-2</v>
      </c>
      <c r="K3182" s="140" t="s">
        <v>208</v>
      </c>
      <c r="L3182" s="139">
        <v>2.5</v>
      </c>
    </row>
    <row r="3183" spans="1:12" ht="13.5" hidden="1" customHeight="1">
      <c r="A3183" s="140" t="s">
        <v>207</v>
      </c>
      <c r="B3183" s="139">
        <v>3</v>
      </c>
      <c r="C3183" s="140" t="s">
        <v>18</v>
      </c>
      <c r="D3183" s="140" t="s">
        <v>19</v>
      </c>
      <c r="E3183" s="139">
        <v>-0.28460000000000002</v>
      </c>
      <c r="F3183" s="139">
        <v>-0.1268</v>
      </c>
      <c r="G3183" s="139">
        <v>-3.2500000000000001E-2</v>
      </c>
      <c r="H3183" s="139">
        <v>-6.2E-4</v>
      </c>
      <c r="I3183" s="139">
        <v>7.1300000000000001E-3</v>
      </c>
      <c r="J3183" s="139">
        <v>-4.3249999999999997E-2</v>
      </c>
      <c r="K3183" s="140" t="s">
        <v>208</v>
      </c>
      <c r="L3183" s="139">
        <v>3</v>
      </c>
    </row>
    <row r="3184" spans="1:12" ht="13.5" hidden="1" customHeight="1">
      <c r="A3184" s="140" t="s">
        <v>207</v>
      </c>
      <c r="B3184" s="139">
        <v>3.5</v>
      </c>
      <c r="C3184" s="140" t="s">
        <v>18</v>
      </c>
      <c r="D3184" s="140" t="s">
        <v>19</v>
      </c>
      <c r="E3184" s="139">
        <v>-0.28460000000000002</v>
      </c>
      <c r="F3184" s="139">
        <v>-0.1268</v>
      </c>
      <c r="G3184" s="139">
        <v>-3.2500000000000001E-2</v>
      </c>
      <c r="H3184" s="139">
        <v>-6.2E-4</v>
      </c>
      <c r="I3184" s="139">
        <v>7.6E-3</v>
      </c>
      <c r="J3184" s="139">
        <v>-7.8020000000000006E-2</v>
      </c>
      <c r="K3184" s="140" t="s">
        <v>208</v>
      </c>
      <c r="L3184" s="139">
        <v>3.5</v>
      </c>
    </row>
    <row r="3185" spans="1:12" ht="13.5" hidden="1" customHeight="1">
      <c r="A3185" s="140" t="s">
        <v>207</v>
      </c>
      <c r="B3185" s="139">
        <v>4</v>
      </c>
      <c r="C3185" s="140" t="s">
        <v>18</v>
      </c>
      <c r="D3185" s="140" t="s">
        <v>19</v>
      </c>
      <c r="E3185" s="139">
        <v>-0.28460000000000002</v>
      </c>
      <c r="F3185" s="139">
        <v>-0.1268</v>
      </c>
      <c r="G3185" s="139">
        <v>-3.2500000000000001E-2</v>
      </c>
      <c r="H3185" s="139">
        <v>-6.2E-4</v>
      </c>
      <c r="I3185" s="139">
        <v>8.0700000000000008E-3</v>
      </c>
      <c r="J3185" s="139">
        <v>-0.11279</v>
      </c>
      <c r="K3185" s="140" t="s">
        <v>208</v>
      </c>
      <c r="L3185" s="139">
        <v>4</v>
      </c>
    </row>
    <row r="3186" spans="1:12" ht="13.5" hidden="1" customHeight="1">
      <c r="A3186" s="140" t="s">
        <v>209</v>
      </c>
      <c r="B3186" s="139">
        <v>0</v>
      </c>
      <c r="C3186" s="140" t="s">
        <v>18</v>
      </c>
      <c r="D3186" s="140" t="s">
        <v>19</v>
      </c>
      <c r="E3186" s="139">
        <v>4.0841000000000003</v>
      </c>
      <c r="F3186" s="139">
        <v>-1.0999999999999999E-2</v>
      </c>
      <c r="G3186" s="139">
        <v>-3.4929999999999998E-4</v>
      </c>
      <c r="H3186" s="139">
        <v>6.1199999999999996E-3</v>
      </c>
      <c r="I3186" s="139">
        <v>-1.038E-2</v>
      </c>
      <c r="J3186" s="139">
        <v>-5.1869999999999999E-2</v>
      </c>
      <c r="K3186" s="140" t="s">
        <v>210</v>
      </c>
      <c r="L3186" s="139">
        <v>0</v>
      </c>
    </row>
    <row r="3187" spans="1:12" ht="13.5" hidden="1" customHeight="1">
      <c r="A3187" s="140" t="s">
        <v>209</v>
      </c>
      <c r="B3187" s="139">
        <v>0.5</v>
      </c>
      <c r="C3187" s="140" t="s">
        <v>18</v>
      </c>
      <c r="D3187" s="140" t="s">
        <v>19</v>
      </c>
      <c r="E3187" s="139">
        <v>4.0841000000000003</v>
      </c>
      <c r="F3187" s="139">
        <v>-1.0999999999999999E-2</v>
      </c>
      <c r="G3187" s="139">
        <v>-3.4929999999999998E-4</v>
      </c>
      <c r="H3187" s="139">
        <v>6.1199999999999996E-3</v>
      </c>
      <c r="I3187" s="139">
        <v>-1.0030000000000001E-2</v>
      </c>
      <c r="J3187" s="139">
        <v>-4.4240000000000002E-2</v>
      </c>
      <c r="K3187" s="140" t="s">
        <v>210</v>
      </c>
      <c r="L3187" s="139">
        <v>0.5</v>
      </c>
    </row>
    <row r="3188" spans="1:12" ht="13.5" hidden="1" customHeight="1">
      <c r="A3188" s="140" t="s">
        <v>209</v>
      </c>
      <c r="B3188" s="139">
        <v>1</v>
      </c>
      <c r="C3188" s="140" t="s">
        <v>18</v>
      </c>
      <c r="D3188" s="140" t="s">
        <v>19</v>
      </c>
      <c r="E3188" s="139">
        <v>4.0841000000000003</v>
      </c>
      <c r="F3188" s="139">
        <v>-1.0999999999999999E-2</v>
      </c>
      <c r="G3188" s="139">
        <v>-3.4929999999999998E-4</v>
      </c>
      <c r="H3188" s="139">
        <v>6.1199999999999996E-3</v>
      </c>
      <c r="I3188" s="139">
        <v>-9.5999999999999992E-3</v>
      </c>
      <c r="J3188" s="139">
        <v>-3.662E-2</v>
      </c>
      <c r="K3188" s="140" t="s">
        <v>210</v>
      </c>
      <c r="L3188" s="139">
        <v>1</v>
      </c>
    </row>
    <row r="3189" spans="1:12" ht="13.5" hidden="1" customHeight="1">
      <c r="A3189" s="140" t="s">
        <v>209</v>
      </c>
      <c r="B3189" s="139">
        <v>1.5</v>
      </c>
      <c r="C3189" s="140" t="s">
        <v>18</v>
      </c>
      <c r="D3189" s="140" t="s">
        <v>19</v>
      </c>
      <c r="E3189" s="139">
        <v>4.0841000000000003</v>
      </c>
      <c r="F3189" s="139">
        <v>-1.0999999999999999E-2</v>
      </c>
      <c r="G3189" s="139">
        <v>-3.4929999999999998E-4</v>
      </c>
      <c r="H3189" s="139">
        <v>6.1199999999999996E-3</v>
      </c>
      <c r="I3189" s="139">
        <v>-8.7500000000000008E-3</v>
      </c>
      <c r="J3189" s="139">
        <v>-2.9000000000000001E-2</v>
      </c>
      <c r="K3189" s="140" t="s">
        <v>210</v>
      </c>
      <c r="L3189" s="139">
        <v>1.5</v>
      </c>
    </row>
    <row r="3190" spans="1:12" ht="13.5" hidden="1" customHeight="1">
      <c r="A3190" s="140" t="s">
        <v>209</v>
      </c>
      <c r="B3190" s="139">
        <v>2</v>
      </c>
      <c r="C3190" s="140" t="s">
        <v>18</v>
      </c>
      <c r="D3190" s="140" t="s">
        <v>19</v>
      </c>
      <c r="E3190" s="139">
        <v>4.0841000000000003</v>
      </c>
      <c r="F3190" s="139">
        <v>-1.0999999999999999E-2</v>
      </c>
      <c r="G3190" s="139">
        <v>-3.4929999999999998E-4</v>
      </c>
      <c r="H3190" s="139">
        <v>6.1199999999999996E-3</v>
      </c>
      <c r="I3190" s="139">
        <v>-7.6800000000000002E-3</v>
      </c>
      <c r="J3190" s="139">
        <v>-2.138E-2</v>
      </c>
      <c r="K3190" s="140" t="s">
        <v>210</v>
      </c>
      <c r="L3190" s="139">
        <v>2</v>
      </c>
    </row>
    <row r="3191" spans="1:12" ht="13.5" hidden="1" customHeight="1">
      <c r="A3191" s="140" t="s">
        <v>209</v>
      </c>
      <c r="B3191" s="139">
        <v>2.5</v>
      </c>
      <c r="C3191" s="140" t="s">
        <v>18</v>
      </c>
      <c r="D3191" s="140" t="s">
        <v>19</v>
      </c>
      <c r="E3191" s="139">
        <v>4.0841000000000003</v>
      </c>
      <c r="F3191" s="139">
        <v>-1.0999999999999999E-2</v>
      </c>
      <c r="G3191" s="139">
        <v>-3.4929999999999998E-4</v>
      </c>
      <c r="H3191" s="139">
        <v>6.1199999999999996E-3</v>
      </c>
      <c r="I3191" s="139">
        <v>-4.4999999999999997E-3</v>
      </c>
      <c r="J3191" s="139">
        <v>-6.5799999999999999E-3</v>
      </c>
      <c r="K3191" s="140" t="s">
        <v>210</v>
      </c>
      <c r="L3191" s="139">
        <v>2.5</v>
      </c>
    </row>
    <row r="3192" spans="1:12" ht="13.5" hidden="1" customHeight="1">
      <c r="A3192" s="140" t="s">
        <v>209</v>
      </c>
      <c r="B3192" s="139">
        <v>3</v>
      </c>
      <c r="C3192" s="140" t="s">
        <v>18</v>
      </c>
      <c r="D3192" s="140" t="s">
        <v>19</v>
      </c>
      <c r="E3192" s="139">
        <v>4.0841000000000003</v>
      </c>
      <c r="F3192" s="139">
        <v>-1.0999999999999999E-2</v>
      </c>
      <c r="G3192" s="139">
        <v>-3.4929999999999998E-4</v>
      </c>
      <c r="H3192" s="139">
        <v>6.1199999999999996E-3</v>
      </c>
      <c r="I3192" s="139">
        <v>-1.31E-3</v>
      </c>
      <c r="J3192" s="139">
        <v>9.0100000000000006E-3</v>
      </c>
      <c r="K3192" s="140" t="s">
        <v>210</v>
      </c>
      <c r="L3192" s="139">
        <v>3</v>
      </c>
    </row>
    <row r="3193" spans="1:12" ht="13.5" hidden="1" customHeight="1">
      <c r="A3193" s="140" t="s">
        <v>209</v>
      </c>
      <c r="B3193" s="139">
        <v>3.5</v>
      </c>
      <c r="C3193" s="140" t="s">
        <v>18</v>
      </c>
      <c r="D3193" s="140" t="s">
        <v>19</v>
      </c>
      <c r="E3193" s="139">
        <v>4.0841000000000003</v>
      </c>
      <c r="F3193" s="139">
        <v>-1.0999999999999999E-2</v>
      </c>
      <c r="G3193" s="139">
        <v>-3.4929999999999998E-4</v>
      </c>
      <c r="H3193" s="139">
        <v>6.1199999999999996E-3</v>
      </c>
      <c r="I3193" s="139">
        <v>1.8799999999999999E-3</v>
      </c>
      <c r="J3193" s="139">
        <v>2.46E-2</v>
      </c>
      <c r="K3193" s="140" t="s">
        <v>210</v>
      </c>
      <c r="L3193" s="139">
        <v>3.5</v>
      </c>
    </row>
    <row r="3194" spans="1:12" ht="13.5" hidden="1" customHeight="1">
      <c r="A3194" s="140" t="s">
        <v>209</v>
      </c>
      <c r="B3194" s="139">
        <v>4</v>
      </c>
      <c r="C3194" s="140" t="s">
        <v>18</v>
      </c>
      <c r="D3194" s="140" t="s">
        <v>19</v>
      </c>
      <c r="E3194" s="139">
        <v>4.0841000000000003</v>
      </c>
      <c r="F3194" s="139">
        <v>-1.0999999999999999E-2</v>
      </c>
      <c r="G3194" s="139">
        <v>-3.4929999999999998E-4</v>
      </c>
      <c r="H3194" s="139">
        <v>6.1199999999999996E-3</v>
      </c>
      <c r="I3194" s="139">
        <v>5.0600000000000003E-3</v>
      </c>
      <c r="J3194" s="139">
        <v>4.02E-2</v>
      </c>
      <c r="K3194" s="140" t="s">
        <v>210</v>
      </c>
      <c r="L3194" s="139">
        <v>4</v>
      </c>
    </row>
    <row r="3195" spans="1:12" ht="13.5" hidden="1" customHeight="1">
      <c r="A3195" s="140" t="s">
        <v>209</v>
      </c>
      <c r="B3195" s="139">
        <v>4.5</v>
      </c>
      <c r="C3195" s="140" t="s">
        <v>18</v>
      </c>
      <c r="D3195" s="140" t="s">
        <v>19</v>
      </c>
      <c r="E3195" s="139">
        <v>4.0841000000000003</v>
      </c>
      <c r="F3195" s="139">
        <v>-1.0999999999999999E-2</v>
      </c>
      <c r="G3195" s="139">
        <v>-3.4929999999999998E-4</v>
      </c>
      <c r="H3195" s="139">
        <v>6.1199999999999996E-3</v>
      </c>
      <c r="I3195" s="139">
        <v>8.2500000000000004E-3</v>
      </c>
      <c r="J3195" s="139">
        <v>5.5789999999999999E-2</v>
      </c>
      <c r="K3195" s="140" t="s">
        <v>210</v>
      </c>
      <c r="L3195" s="139">
        <v>4.5</v>
      </c>
    </row>
    <row r="3196" spans="1:12" ht="13.5" hidden="1" customHeight="1">
      <c r="A3196" s="140" t="s">
        <v>209</v>
      </c>
      <c r="B3196" s="139">
        <v>5</v>
      </c>
      <c r="C3196" s="140" t="s">
        <v>18</v>
      </c>
      <c r="D3196" s="140" t="s">
        <v>19</v>
      </c>
      <c r="E3196" s="139">
        <v>4.0841000000000003</v>
      </c>
      <c r="F3196" s="139">
        <v>-1.0999999999999999E-2</v>
      </c>
      <c r="G3196" s="139">
        <v>-3.4929999999999998E-4</v>
      </c>
      <c r="H3196" s="139">
        <v>6.1199999999999996E-3</v>
      </c>
      <c r="I3196" s="139">
        <v>1.193E-2</v>
      </c>
      <c r="J3196" s="139">
        <v>7.1379999999999999E-2</v>
      </c>
      <c r="K3196" s="140" t="s">
        <v>210</v>
      </c>
      <c r="L3196" s="139">
        <v>5</v>
      </c>
    </row>
    <row r="3197" spans="1:12" ht="13.5" hidden="1" customHeight="1">
      <c r="A3197" s="140" t="s">
        <v>209</v>
      </c>
      <c r="B3197" s="139">
        <v>5.5</v>
      </c>
      <c r="C3197" s="140" t="s">
        <v>18</v>
      </c>
      <c r="D3197" s="140" t="s">
        <v>19</v>
      </c>
      <c r="E3197" s="139">
        <v>4.0841000000000003</v>
      </c>
      <c r="F3197" s="139">
        <v>-1.0999999999999999E-2</v>
      </c>
      <c r="G3197" s="139">
        <v>-3.4929999999999998E-4</v>
      </c>
      <c r="H3197" s="139">
        <v>6.1199999999999996E-3</v>
      </c>
      <c r="I3197" s="139">
        <v>1.5910000000000001E-2</v>
      </c>
      <c r="J3197" s="139">
        <v>8.6980000000000002E-2</v>
      </c>
      <c r="K3197" s="140" t="s">
        <v>210</v>
      </c>
      <c r="L3197" s="139">
        <v>5.5</v>
      </c>
    </row>
    <row r="3198" spans="1:12" ht="13.5" hidden="1" customHeight="1">
      <c r="A3198" s="140" t="s">
        <v>209</v>
      </c>
      <c r="B3198" s="139">
        <v>6</v>
      </c>
      <c r="C3198" s="140" t="s">
        <v>18</v>
      </c>
      <c r="D3198" s="140" t="s">
        <v>19</v>
      </c>
      <c r="E3198" s="139">
        <v>4.0841000000000003</v>
      </c>
      <c r="F3198" s="139">
        <v>-1.0999999999999999E-2</v>
      </c>
      <c r="G3198" s="139">
        <v>-3.4929999999999998E-4</v>
      </c>
      <c r="H3198" s="139">
        <v>6.1199999999999996E-3</v>
      </c>
      <c r="I3198" s="139">
        <v>1.9890000000000001E-2</v>
      </c>
      <c r="J3198" s="139">
        <v>0.10256999999999999</v>
      </c>
      <c r="K3198" s="140" t="s">
        <v>210</v>
      </c>
      <c r="L3198" s="139">
        <v>6</v>
      </c>
    </row>
    <row r="3199" spans="1:12" ht="13.5" hidden="1" customHeight="1">
      <c r="A3199" s="140" t="s">
        <v>209</v>
      </c>
      <c r="B3199" s="139">
        <v>0</v>
      </c>
      <c r="C3199" s="140" t="s">
        <v>18</v>
      </c>
      <c r="D3199" s="140" t="s">
        <v>19</v>
      </c>
      <c r="E3199" s="139">
        <v>-0.92200000000000004</v>
      </c>
      <c r="F3199" s="139">
        <v>-3.8300000000000001E-2</v>
      </c>
      <c r="G3199" s="139">
        <v>-8.3000000000000001E-3</v>
      </c>
      <c r="H3199" s="139">
        <v>-1.1730000000000001E-2</v>
      </c>
      <c r="I3199" s="139">
        <v>-3.644E-2</v>
      </c>
      <c r="J3199" s="139">
        <v>-0.14222000000000001</v>
      </c>
      <c r="K3199" s="140" t="s">
        <v>210</v>
      </c>
      <c r="L3199" s="139">
        <v>0</v>
      </c>
    </row>
    <row r="3200" spans="1:12" ht="13.5" hidden="1" customHeight="1">
      <c r="A3200" s="140" t="s">
        <v>209</v>
      </c>
      <c r="B3200" s="139">
        <v>0.5</v>
      </c>
      <c r="C3200" s="140" t="s">
        <v>18</v>
      </c>
      <c r="D3200" s="140" t="s">
        <v>19</v>
      </c>
      <c r="E3200" s="139">
        <v>-0.92200000000000004</v>
      </c>
      <c r="F3200" s="139">
        <v>-3.8300000000000001E-2</v>
      </c>
      <c r="G3200" s="139">
        <v>-8.3000000000000001E-3</v>
      </c>
      <c r="H3200" s="139">
        <v>-1.1730000000000001E-2</v>
      </c>
      <c r="I3200" s="139">
        <v>-3.2289999999999999E-2</v>
      </c>
      <c r="J3200" s="139">
        <v>-0.12629000000000001</v>
      </c>
      <c r="K3200" s="140" t="s">
        <v>210</v>
      </c>
      <c r="L3200" s="139">
        <v>0.5</v>
      </c>
    </row>
    <row r="3201" spans="1:12" ht="13.5" hidden="1" customHeight="1">
      <c r="A3201" s="140" t="s">
        <v>209</v>
      </c>
      <c r="B3201" s="139">
        <v>1</v>
      </c>
      <c r="C3201" s="140" t="s">
        <v>18</v>
      </c>
      <c r="D3201" s="140" t="s">
        <v>19</v>
      </c>
      <c r="E3201" s="139">
        <v>-0.92200000000000004</v>
      </c>
      <c r="F3201" s="139">
        <v>-3.8300000000000001E-2</v>
      </c>
      <c r="G3201" s="139">
        <v>-8.3000000000000001E-3</v>
      </c>
      <c r="H3201" s="139">
        <v>-1.1730000000000001E-2</v>
      </c>
      <c r="I3201" s="139">
        <v>-2.8139999999999998E-2</v>
      </c>
      <c r="J3201" s="139">
        <v>-0.11724999999999999</v>
      </c>
      <c r="K3201" s="140" t="s">
        <v>210</v>
      </c>
      <c r="L3201" s="139">
        <v>1</v>
      </c>
    </row>
    <row r="3202" spans="1:12" ht="13.5" hidden="1" customHeight="1">
      <c r="A3202" s="140" t="s">
        <v>209</v>
      </c>
      <c r="B3202" s="139">
        <v>1.5</v>
      </c>
      <c r="C3202" s="140" t="s">
        <v>18</v>
      </c>
      <c r="D3202" s="140" t="s">
        <v>19</v>
      </c>
      <c r="E3202" s="139">
        <v>-0.92200000000000004</v>
      </c>
      <c r="F3202" s="139">
        <v>-3.8300000000000001E-2</v>
      </c>
      <c r="G3202" s="139">
        <v>-8.3000000000000001E-3</v>
      </c>
      <c r="H3202" s="139">
        <v>-1.1730000000000001E-2</v>
      </c>
      <c r="I3202" s="139">
        <v>-2.4E-2</v>
      </c>
      <c r="J3202" s="139">
        <v>-0.1082</v>
      </c>
      <c r="K3202" s="140" t="s">
        <v>210</v>
      </c>
      <c r="L3202" s="139">
        <v>1.5</v>
      </c>
    </row>
    <row r="3203" spans="1:12" ht="13.5" hidden="1" customHeight="1">
      <c r="A3203" s="140" t="s">
        <v>209</v>
      </c>
      <c r="B3203" s="139">
        <v>2</v>
      </c>
      <c r="C3203" s="140" t="s">
        <v>18</v>
      </c>
      <c r="D3203" s="140" t="s">
        <v>19</v>
      </c>
      <c r="E3203" s="139">
        <v>-0.92200000000000004</v>
      </c>
      <c r="F3203" s="139">
        <v>-3.8300000000000001E-2</v>
      </c>
      <c r="G3203" s="139">
        <v>-8.3000000000000001E-3</v>
      </c>
      <c r="H3203" s="139">
        <v>-1.1730000000000001E-2</v>
      </c>
      <c r="I3203" s="139">
        <v>-1.985E-2</v>
      </c>
      <c r="J3203" s="139">
        <v>-9.9159999999999998E-2</v>
      </c>
      <c r="K3203" s="140" t="s">
        <v>210</v>
      </c>
      <c r="L3203" s="139">
        <v>2</v>
      </c>
    </row>
    <row r="3204" spans="1:12" ht="13.5" hidden="1" customHeight="1">
      <c r="A3204" s="140" t="s">
        <v>209</v>
      </c>
      <c r="B3204" s="139">
        <v>2.5</v>
      </c>
      <c r="C3204" s="140" t="s">
        <v>18</v>
      </c>
      <c r="D3204" s="140" t="s">
        <v>19</v>
      </c>
      <c r="E3204" s="139">
        <v>-0.92200000000000004</v>
      </c>
      <c r="F3204" s="139">
        <v>-3.8300000000000001E-2</v>
      </c>
      <c r="G3204" s="139">
        <v>-8.3000000000000001E-3</v>
      </c>
      <c r="H3204" s="139">
        <v>-1.1730000000000001E-2</v>
      </c>
      <c r="I3204" s="139">
        <v>-1.5699999999999999E-2</v>
      </c>
      <c r="J3204" s="139">
        <v>-9.0109999999999996E-2</v>
      </c>
      <c r="K3204" s="140" t="s">
        <v>210</v>
      </c>
      <c r="L3204" s="139">
        <v>2.5</v>
      </c>
    </row>
    <row r="3205" spans="1:12" ht="13.5" hidden="1" customHeight="1">
      <c r="A3205" s="140" t="s">
        <v>209</v>
      </c>
      <c r="B3205" s="139">
        <v>3</v>
      </c>
      <c r="C3205" s="140" t="s">
        <v>18</v>
      </c>
      <c r="D3205" s="140" t="s">
        <v>19</v>
      </c>
      <c r="E3205" s="139">
        <v>-0.92200000000000004</v>
      </c>
      <c r="F3205" s="139">
        <v>-3.8300000000000001E-2</v>
      </c>
      <c r="G3205" s="139">
        <v>-8.3000000000000001E-3</v>
      </c>
      <c r="H3205" s="139">
        <v>-1.1730000000000001E-2</v>
      </c>
      <c r="I3205" s="139">
        <v>-1.3769999999999999E-2</v>
      </c>
      <c r="J3205" s="139">
        <v>-8.1070000000000003E-2</v>
      </c>
      <c r="K3205" s="140" t="s">
        <v>210</v>
      </c>
      <c r="L3205" s="139">
        <v>3</v>
      </c>
    </row>
    <row r="3206" spans="1:12" ht="13.5" hidden="1" customHeight="1">
      <c r="A3206" s="140" t="s">
        <v>209</v>
      </c>
      <c r="B3206" s="139">
        <v>3.5</v>
      </c>
      <c r="C3206" s="140" t="s">
        <v>18</v>
      </c>
      <c r="D3206" s="140" t="s">
        <v>19</v>
      </c>
      <c r="E3206" s="139">
        <v>-0.92200000000000004</v>
      </c>
      <c r="F3206" s="139">
        <v>-3.8300000000000001E-2</v>
      </c>
      <c r="G3206" s="139">
        <v>-8.3000000000000001E-3</v>
      </c>
      <c r="H3206" s="139">
        <v>-1.1730000000000001E-2</v>
      </c>
      <c r="I3206" s="139">
        <v>-1.2749999999999999E-2</v>
      </c>
      <c r="J3206" s="139">
        <v>-7.2029999999999997E-2</v>
      </c>
      <c r="K3206" s="140" t="s">
        <v>210</v>
      </c>
      <c r="L3206" s="139">
        <v>3.5</v>
      </c>
    </row>
    <row r="3207" spans="1:12" ht="13.5" hidden="1" customHeight="1">
      <c r="A3207" s="140" t="s">
        <v>209</v>
      </c>
      <c r="B3207" s="139">
        <v>4</v>
      </c>
      <c r="C3207" s="140" t="s">
        <v>18</v>
      </c>
      <c r="D3207" s="140" t="s">
        <v>19</v>
      </c>
      <c r="E3207" s="139">
        <v>-0.92200000000000004</v>
      </c>
      <c r="F3207" s="139">
        <v>-3.8300000000000001E-2</v>
      </c>
      <c r="G3207" s="139">
        <v>-8.3000000000000001E-3</v>
      </c>
      <c r="H3207" s="139">
        <v>-1.1730000000000001E-2</v>
      </c>
      <c r="I3207" s="139">
        <v>-1.174E-2</v>
      </c>
      <c r="J3207" s="139">
        <v>-6.429E-2</v>
      </c>
      <c r="K3207" s="140" t="s">
        <v>210</v>
      </c>
      <c r="L3207" s="139">
        <v>4</v>
      </c>
    </row>
    <row r="3208" spans="1:12" ht="13.5" hidden="1" customHeight="1">
      <c r="A3208" s="140" t="s">
        <v>209</v>
      </c>
      <c r="B3208" s="139">
        <v>4.5</v>
      </c>
      <c r="C3208" s="140" t="s">
        <v>18</v>
      </c>
      <c r="D3208" s="140" t="s">
        <v>19</v>
      </c>
      <c r="E3208" s="139">
        <v>-0.92200000000000004</v>
      </c>
      <c r="F3208" s="139">
        <v>-3.8300000000000001E-2</v>
      </c>
      <c r="G3208" s="139">
        <v>-8.3000000000000001E-3</v>
      </c>
      <c r="H3208" s="139">
        <v>-1.1730000000000001E-2</v>
      </c>
      <c r="I3208" s="139">
        <v>-1.073E-2</v>
      </c>
      <c r="J3208" s="139">
        <v>-5.824E-2</v>
      </c>
      <c r="K3208" s="140" t="s">
        <v>210</v>
      </c>
      <c r="L3208" s="139">
        <v>4.5</v>
      </c>
    </row>
    <row r="3209" spans="1:12" ht="13.5" hidden="1" customHeight="1">
      <c r="A3209" s="140" t="s">
        <v>209</v>
      </c>
      <c r="B3209" s="139">
        <v>5</v>
      </c>
      <c r="C3209" s="140" t="s">
        <v>18</v>
      </c>
      <c r="D3209" s="140" t="s">
        <v>19</v>
      </c>
      <c r="E3209" s="139">
        <v>-0.92200000000000004</v>
      </c>
      <c r="F3209" s="139">
        <v>-3.8300000000000001E-2</v>
      </c>
      <c r="G3209" s="139">
        <v>-8.3000000000000001E-3</v>
      </c>
      <c r="H3209" s="139">
        <v>-1.1730000000000001E-2</v>
      </c>
      <c r="I3209" s="139">
        <v>-1.009E-2</v>
      </c>
      <c r="J3209" s="139">
        <v>-5.2200000000000003E-2</v>
      </c>
      <c r="K3209" s="140" t="s">
        <v>210</v>
      </c>
      <c r="L3209" s="139">
        <v>5</v>
      </c>
    </row>
    <row r="3210" spans="1:12" ht="13.5" hidden="1" customHeight="1">
      <c r="A3210" s="140" t="s">
        <v>209</v>
      </c>
      <c r="B3210" s="139">
        <v>5.5</v>
      </c>
      <c r="C3210" s="140" t="s">
        <v>18</v>
      </c>
      <c r="D3210" s="140" t="s">
        <v>19</v>
      </c>
      <c r="E3210" s="139">
        <v>-0.92200000000000004</v>
      </c>
      <c r="F3210" s="139">
        <v>-3.8300000000000001E-2</v>
      </c>
      <c r="G3210" s="139">
        <v>-8.3000000000000001E-3</v>
      </c>
      <c r="H3210" s="139">
        <v>-1.1730000000000001E-2</v>
      </c>
      <c r="I3210" s="139">
        <v>-9.92E-3</v>
      </c>
      <c r="J3210" s="139">
        <v>-4.616E-2</v>
      </c>
      <c r="K3210" s="140" t="s">
        <v>210</v>
      </c>
      <c r="L3210" s="139">
        <v>5.5</v>
      </c>
    </row>
    <row r="3211" spans="1:12" ht="13.5" hidden="1" customHeight="1">
      <c r="A3211" s="140" t="s">
        <v>209</v>
      </c>
      <c r="B3211" s="139">
        <v>6</v>
      </c>
      <c r="C3211" s="140" t="s">
        <v>18</v>
      </c>
      <c r="D3211" s="140" t="s">
        <v>19</v>
      </c>
      <c r="E3211" s="139">
        <v>-0.92200000000000004</v>
      </c>
      <c r="F3211" s="139">
        <v>-3.8300000000000001E-2</v>
      </c>
      <c r="G3211" s="139">
        <v>-8.3000000000000001E-3</v>
      </c>
      <c r="H3211" s="139">
        <v>-1.1730000000000001E-2</v>
      </c>
      <c r="I3211" s="139">
        <v>-9.7400000000000004E-3</v>
      </c>
      <c r="J3211" s="139">
        <v>-4.0120000000000003E-2</v>
      </c>
      <c r="K3211" s="140" t="s">
        <v>210</v>
      </c>
      <c r="L3211" s="139">
        <v>6</v>
      </c>
    </row>
    <row r="3212" spans="1:12" ht="13.5" hidden="1" customHeight="1">
      <c r="A3212" s="140" t="s">
        <v>211</v>
      </c>
      <c r="B3212" s="139">
        <v>0</v>
      </c>
      <c r="C3212" s="140" t="s">
        <v>18</v>
      </c>
      <c r="D3212" s="140" t="s">
        <v>19</v>
      </c>
      <c r="E3212" s="139">
        <v>0.51739999999999997</v>
      </c>
      <c r="F3212" s="139">
        <v>0.25819999999999999</v>
      </c>
      <c r="G3212" s="139">
        <v>3.6799999999999999E-2</v>
      </c>
      <c r="H3212" s="139">
        <v>2.5500000000000002E-3</v>
      </c>
      <c r="I3212" s="139">
        <v>6.3009999999999997E-2</v>
      </c>
      <c r="J3212" s="139">
        <v>0.41032999999999997</v>
      </c>
      <c r="K3212" s="140" t="s">
        <v>212</v>
      </c>
      <c r="L3212" s="139">
        <v>0</v>
      </c>
    </row>
    <row r="3213" spans="1:12" ht="13.5" hidden="1" customHeight="1">
      <c r="A3213" s="140" t="s">
        <v>211</v>
      </c>
      <c r="B3213" s="139">
        <v>0.5</v>
      </c>
      <c r="C3213" s="140" t="s">
        <v>18</v>
      </c>
      <c r="D3213" s="140" t="s">
        <v>19</v>
      </c>
      <c r="E3213" s="139">
        <v>0.51739999999999997</v>
      </c>
      <c r="F3213" s="139">
        <v>0.25819999999999999</v>
      </c>
      <c r="G3213" s="139">
        <v>3.6799999999999999E-2</v>
      </c>
      <c r="H3213" s="139">
        <v>2.5500000000000002E-3</v>
      </c>
      <c r="I3213" s="139">
        <v>4.462E-2</v>
      </c>
      <c r="J3213" s="139">
        <v>0.28122000000000003</v>
      </c>
      <c r="K3213" s="140" t="s">
        <v>212</v>
      </c>
      <c r="L3213" s="139">
        <v>0.5</v>
      </c>
    </row>
    <row r="3214" spans="1:12" ht="13.5" hidden="1" customHeight="1">
      <c r="A3214" s="140" t="s">
        <v>211</v>
      </c>
      <c r="B3214" s="139">
        <v>1</v>
      </c>
      <c r="C3214" s="140" t="s">
        <v>18</v>
      </c>
      <c r="D3214" s="140" t="s">
        <v>19</v>
      </c>
      <c r="E3214" s="139">
        <v>0.51739999999999997</v>
      </c>
      <c r="F3214" s="139">
        <v>0.25819999999999999</v>
      </c>
      <c r="G3214" s="139">
        <v>3.6799999999999999E-2</v>
      </c>
      <c r="H3214" s="139">
        <v>2.5500000000000002E-3</v>
      </c>
      <c r="I3214" s="139">
        <v>2.622E-2</v>
      </c>
      <c r="J3214" s="139">
        <v>0.15212000000000001</v>
      </c>
      <c r="K3214" s="140" t="s">
        <v>212</v>
      </c>
      <c r="L3214" s="139">
        <v>1</v>
      </c>
    </row>
    <row r="3215" spans="1:12" ht="13.5" hidden="1" customHeight="1">
      <c r="A3215" s="140" t="s">
        <v>211</v>
      </c>
      <c r="B3215" s="139">
        <v>1.5</v>
      </c>
      <c r="C3215" s="140" t="s">
        <v>18</v>
      </c>
      <c r="D3215" s="140" t="s">
        <v>19</v>
      </c>
      <c r="E3215" s="139">
        <v>0.51739999999999997</v>
      </c>
      <c r="F3215" s="139">
        <v>0.25819999999999999</v>
      </c>
      <c r="G3215" s="139">
        <v>3.6799999999999999E-2</v>
      </c>
      <c r="H3215" s="139">
        <v>2.5500000000000002E-3</v>
      </c>
      <c r="I3215" s="139">
        <v>7.8300000000000002E-3</v>
      </c>
      <c r="J3215" s="139">
        <v>7.4770000000000003E-2</v>
      </c>
      <c r="K3215" s="140" t="s">
        <v>212</v>
      </c>
      <c r="L3215" s="139">
        <v>1.5</v>
      </c>
    </row>
    <row r="3216" spans="1:12" ht="13.5" hidden="1" customHeight="1">
      <c r="A3216" s="140" t="s">
        <v>211</v>
      </c>
      <c r="B3216" s="139">
        <v>2</v>
      </c>
      <c r="C3216" s="140" t="s">
        <v>18</v>
      </c>
      <c r="D3216" s="140" t="s">
        <v>19</v>
      </c>
      <c r="E3216" s="139">
        <v>0.51739999999999997</v>
      </c>
      <c r="F3216" s="139">
        <v>0.25819999999999999</v>
      </c>
      <c r="G3216" s="139">
        <v>3.6799999999999999E-2</v>
      </c>
      <c r="H3216" s="139">
        <v>2.5500000000000002E-3</v>
      </c>
      <c r="I3216" s="139">
        <v>2.5770000000000001E-2</v>
      </c>
      <c r="J3216" s="139">
        <v>7.2969999999999993E-2</v>
      </c>
      <c r="K3216" s="140" t="s">
        <v>212</v>
      </c>
      <c r="L3216" s="139">
        <v>2</v>
      </c>
    </row>
    <row r="3217" spans="1:12" ht="13.5" hidden="1" customHeight="1">
      <c r="A3217" s="140" t="s">
        <v>211</v>
      </c>
      <c r="B3217" s="139">
        <v>2.5</v>
      </c>
      <c r="C3217" s="140" t="s">
        <v>18</v>
      </c>
      <c r="D3217" s="140" t="s">
        <v>19</v>
      </c>
      <c r="E3217" s="139">
        <v>0.51739999999999997</v>
      </c>
      <c r="F3217" s="139">
        <v>0.25819999999999999</v>
      </c>
      <c r="G3217" s="139">
        <v>3.6799999999999999E-2</v>
      </c>
      <c r="H3217" s="139">
        <v>2.5500000000000002E-3</v>
      </c>
      <c r="I3217" s="139">
        <v>4.9869999999999998E-2</v>
      </c>
      <c r="J3217" s="139">
        <v>9.0999999999999998E-2</v>
      </c>
      <c r="K3217" s="140" t="s">
        <v>212</v>
      </c>
      <c r="L3217" s="139">
        <v>2.5</v>
      </c>
    </row>
    <row r="3218" spans="1:12" ht="13.5" hidden="1" customHeight="1">
      <c r="A3218" s="140" t="s">
        <v>211</v>
      </c>
      <c r="B3218" s="139">
        <v>3</v>
      </c>
      <c r="C3218" s="140" t="s">
        <v>18</v>
      </c>
      <c r="D3218" s="140" t="s">
        <v>19</v>
      </c>
      <c r="E3218" s="139">
        <v>0.51739999999999997</v>
      </c>
      <c r="F3218" s="139">
        <v>0.25819999999999999</v>
      </c>
      <c r="G3218" s="139">
        <v>3.6799999999999999E-2</v>
      </c>
      <c r="H3218" s="139">
        <v>2.5500000000000002E-3</v>
      </c>
      <c r="I3218" s="139">
        <v>7.3969999999999994E-2</v>
      </c>
      <c r="J3218" s="139">
        <v>0.10903</v>
      </c>
      <c r="K3218" s="140" t="s">
        <v>212</v>
      </c>
      <c r="L3218" s="139">
        <v>3</v>
      </c>
    </row>
    <row r="3219" spans="1:12" ht="13.5" hidden="1" customHeight="1">
      <c r="A3219" s="140" t="s">
        <v>211</v>
      </c>
      <c r="B3219" s="139">
        <v>0</v>
      </c>
      <c r="C3219" s="140" t="s">
        <v>18</v>
      </c>
      <c r="D3219" s="140" t="s">
        <v>19</v>
      </c>
      <c r="E3219" s="139">
        <v>-2.5367999999999999</v>
      </c>
      <c r="F3219" s="139">
        <v>-3.61E-2</v>
      </c>
      <c r="G3219" s="139">
        <v>-4.82E-2</v>
      </c>
      <c r="H3219" s="139">
        <v>-9.8799999999999999E-3</v>
      </c>
      <c r="I3219" s="139">
        <v>-7.0639999999999994E-2</v>
      </c>
      <c r="J3219" s="139">
        <v>8.3000000000000001E-4</v>
      </c>
      <c r="K3219" s="140" t="s">
        <v>212</v>
      </c>
      <c r="L3219" s="139">
        <v>0</v>
      </c>
    </row>
    <row r="3220" spans="1:12" ht="13.5" hidden="1" customHeight="1">
      <c r="A3220" s="140" t="s">
        <v>211</v>
      </c>
      <c r="B3220" s="139">
        <v>0.5</v>
      </c>
      <c r="C3220" s="140" t="s">
        <v>18</v>
      </c>
      <c r="D3220" s="140" t="s">
        <v>19</v>
      </c>
      <c r="E3220" s="139">
        <v>-2.5367999999999999</v>
      </c>
      <c r="F3220" s="139">
        <v>-3.61E-2</v>
      </c>
      <c r="G3220" s="139">
        <v>-4.82E-2</v>
      </c>
      <c r="H3220" s="139">
        <v>-9.8799999999999999E-3</v>
      </c>
      <c r="I3220" s="139">
        <v>-4.6539999999999998E-2</v>
      </c>
      <c r="J3220" s="139">
        <v>1.8870000000000001E-2</v>
      </c>
      <c r="K3220" s="140" t="s">
        <v>212</v>
      </c>
      <c r="L3220" s="139">
        <v>0.5</v>
      </c>
    </row>
    <row r="3221" spans="1:12" ht="13.5" hidden="1" customHeight="1">
      <c r="A3221" s="140" t="s">
        <v>211</v>
      </c>
      <c r="B3221" s="139">
        <v>1</v>
      </c>
      <c r="C3221" s="140" t="s">
        <v>18</v>
      </c>
      <c r="D3221" s="140" t="s">
        <v>19</v>
      </c>
      <c r="E3221" s="139">
        <v>-2.5367999999999999</v>
      </c>
      <c r="F3221" s="139">
        <v>-3.61E-2</v>
      </c>
      <c r="G3221" s="139">
        <v>-4.82E-2</v>
      </c>
      <c r="H3221" s="139">
        <v>-9.8799999999999999E-3</v>
      </c>
      <c r="I3221" s="139">
        <v>-2.2429999999999999E-2</v>
      </c>
      <c r="J3221" s="139">
        <v>3.6900000000000002E-2</v>
      </c>
      <c r="K3221" s="140" t="s">
        <v>212</v>
      </c>
      <c r="L3221" s="139">
        <v>1</v>
      </c>
    </row>
    <row r="3222" spans="1:12" ht="13.5" hidden="1" customHeight="1">
      <c r="A3222" s="140" t="s">
        <v>211</v>
      </c>
      <c r="B3222" s="139">
        <v>1.5</v>
      </c>
      <c r="C3222" s="140" t="s">
        <v>18</v>
      </c>
      <c r="D3222" s="140" t="s">
        <v>19</v>
      </c>
      <c r="E3222" s="139">
        <v>-2.5367999999999999</v>
      </c>
      <c r="F3222" s="139">
        <v>-3.61E-2</v>
      </c>
      <c r="G3222" s="139">
        <v>-4.82E-2</v>
      </c>
      <c r="H3222" s="139">
        <v>-9.8799999999999999E-3</v>
      </c>
      <c r="I3222" s="139">
        <v>1.3699999999999999E-3</v>
      </c>
      <c r="J3222" s="139">
        <v>1.023E-2</v>
      </c>
      <c r="K3222" s="140" t="s">
        <v>212</v>
      </c>
      <c r="L3222" s="139">
        <v>1.5</v>
      </c>
    </row>
    <row r="3223" spans="1:12" ht="13.5" hidden="1" customHeight="1">
      <c r="A3223" s="140" t="s">
        <v>211</v>
      </c>
      <c r="B3223" s="139">
        <v>2</v>
      </c>
      <c r="C3223" s="140" t="s">
        <v>18</v>
      </c>
      <c r="D3223" s="140" t="s">
        <v>19</v>
      </c>
      <c r="E3223" s="139">
        <v>-2.5367999999999999</v>
      </c>
      <c r="F3223" s="139">
        <v>-3.61E-2</v>
      </c>
      <c r="G3223" s="139">
        <v>-4.82E-2</v>
      </c>
      <c r="H3223" s="139">
        <v>-9.8799999999999999E-3</v>
      </c>
      <c r="I3223" s="139">
        <v>-1.056E-2</v>
      </c>
      <c r="J3223" s="139">
        <v>-0.1061</v>
      </c>
      <c r="K3223" s="140" t="s">
        <v>212</v>
      </c>
      <c r="L3223" s="139">
        <v>2</v>
      </c>
    </row>
    <row r="3224" spans="1:12" ht="13.5" hidden="1" customHeight="1">
      <c r="A3224" s="140" t="s">
        <v>211</v>
      </c>
      <c r="B3224" s="139">
        <v>2.5</v>
      </c>
      <c r="C3224" s="140" t="s">
        <v>18</v>
      </c>
      <c r="D3224" s="140" t="s">
        <v>19</v>
      </c>
      <c r="E3224" s="139">
        <v>-2.5367999999999999</v>
      </c>
      <c r="F3224" s="139">
        <v>-3.61E-2</v>
      </c>
      <c r="G3224" s="139">
        <v>-4.82E-2</v>
      </c>
      <c r="H3224" s="139">
        <v>-9.8799999999999999E-3</v>
      </c>
      <c r="I3224" s="139">
        <v>-2.895E-2</v>
      </c>
      <c r="J3224" s="139">
        <v>-0.23521</v>
      </c>
      <c r="K3224" s="140" t="s">
        <v>212</v>
      </c>
      <c r="L3224" s="139">
        <v>2.5</v>
      </c>
    </row>
    <row r="3225" spans="1:12" ht="13.5" hidden="1" customHeight="1">
      <c r="A3225" s="140" t="s">
        <v>211</v>
      </c>
      <c r="B3225" s="139">
        <v>3</v>
      </c>
      <c r="C3225" s="140" t="s">
        <v>18</v>
      </c>
      <c r="D3225" s="140" t="s">
        <v>19</v>
      </c>
      <c r="E3225" s="139">
        <v>-2.5367999999999999</v>
      </c>
      <c r="F3225" s="139">
        <v>-3.61E-2</v>
      </c>
      <c r="G3225" s="139">
        <v>-4.82E-2</v>
      </c>
      <c r="H3225" s="139">
        <v>-9.8799999999999999E-3</v>
      </c>
      <c r="I3225" s="139">
        <v>-4.734E-2</v>
      </c>
      <c r="J3225" s="139">
        <v>-0.36431999999999998</v>
      </c>
      <c r="K3225" s="140" t="s">
        <v>212</v>
      </c>
      <c r="L3225" s="139">
        <v>3</v>
      </c>
    </row>
    <row r="3226" spans="1:12" ht="13.5" hidden="1" customHeight="1">
      <c r="A3226" s="140" t="s">
        <v>213</v>
      </c>
      <c r="B3226" s="139">
        <v>0</v>
      </c>
      <c r="C3226" s="140" t="s">
        <v>18</v>
      </c>
      <c r="D3226" s="140" t="s">
        <v>19</v>
      </c>
      <c r="E3226" s="139">
        <v>0.25019999999999998</v>
      </c>
      <c r="F3226" s="139">
        <v>9.4999999999999998E-3</v>
      </c>
      <c r="G3226" s="139">
        <v>8.3000000000000001E-3</v>
      </c>
      <c r="H3226" s="139">
        <v>4.9500000000000004E-3</v>
      </c>
      <c r="I3226" s="139">
        <v>1.9060000000000001E-2</v>
      </c>
      <c r="J3226" s="139">
        <v>-2.0490000000000001E-2</v>
      </c>
      <c r="K3226" s="140" t="s">
        <v>214</v>
      </c>
      <c r="L3226" s="139">
        <v>0</v>
      </c>
    </row>
    <row r="3227" spans="1:12" ht="13.5" hidden="1" customHeight="1">
      <c r="A3227" s="140" t="s">
        <v>213</v>
      </c>
      <c r="B3227" s="139">
        <v>0.5</v>
      </c>
      <c r="C3227" s="140" t="s">
        <v>18</v>
      </c>
      <c r="D3227" s="140" t="s">
        <v>19</v>
      </c>
      <c r="E3227" s="139">
        <v>0.25019999999999998</v>
      </c>
      <c r="F3227" s="139">
        <v>9.4999999999999998E-3</v>
      </c>
      <c r="G3227" s="139">
        <v>8.3000000000000001E-3</v>
      </c>
      <c r="H3227" s="139">
        <v>4.9500000000000004E-3</v>
      </c>
      <c r="I3227" s="139">
        <v>1.529E-2</v>
      </c>
      <c r="J3227" s="139">
        <v>-2.5239999999999999E-2</v>
      </c>
      <c r="K3227" s="140" t="s">
        <v>214</v>
      </c>
      <c r="L3227" s="139">
        <v>0.5</v>
      </c>
    </row>
    <row r="3228" spans="1:12" ht="13.5" hidden="1" customHeight="1">
      <c r="A3228" s="140" t="s">
        <v>213</v>
      </c>
      <c r="B3228" s="139">
        <v>1</v>
      </c>
      <c r="C3228" s="140" t="s">
        <v>18</v>
      </c>
      <c r="D3228" s="140" t="s">
        <v>19</v>
      </c>
      <c r="E3228" s="139">
        <v>0.25019999999999998</v>
      </c>
      <c r="F3228" s="139">
        <v>9.4999999999999998E-3</v>
      </c>
      <c r="G3228" s="139">
        <v>8.3000000000000001E-3</v>
      </c>
      <c r="H3228" s="139">
        <v>4.9500000000000004E-3</v>
      </c>
      <c r="I3228" s="139">
        <v>1.1509999999999999E-2</v>
      </c>
      <c r="J3228" s="139">
        <v>-2.9989999999999999E-2</v>
      </c>
      <c r="K3228" s="140" t="s">
        <v>214</v>
      </c>
      <c r="L3228" s="139">
        <v>1</v>
      </c>
    </row>
    <row r="3229" spans="1:12" ht="13.5" hidden="1" customHeight="1">
      <c r="A3229" s="140" t="s">
        <v>213</v>
      </c>
      <c r="B3229" s="139">
        <v>1.5</v>
      </c>
      <c r="C3229" s="140" t="s">
        <v>18</v>
      </c>
      <c r="D3229" s="140" t="s">
        <v>19</v>
      </c>
      <c r="E3229" s="139">
        <v>0.25019999999999998</v>
      </c>
      <c r="F3229" s="139">
        <v>9.4999999999999998E-3</v>
      </c>
      <c r="G3229" s="139">
        <v>8.3000000000000001E-3</v>
      </c>
      <c r="H3229" s="139">
        <v>4.9500000000000004E-3</v>
      </c>
      <c r="I3229" s="139">
        <v>7.7400000000000004E-3</v>
      </c>
      <c r="J3229" s="139">
        <v>-3.4750000000000003E-2</v>
      </c>
      <c r="K3229" s="140" t="s">
        <v>214</v>
      </c>
      <c r="L3229" s="139">
        <v>1.5</v>
      </c>
    </row>
    <row r="3230" spans="1:12" ht="13.5" hidden="1" customHeight="1">
      <c r="A3230" s="140" t="s">
        <v>213</v>
      </c>
      <c r="B3230" s="139">
        <v>2</v>
      </c>
      <c r="C3230" s="140" t="s">
        <v>18</v>
      </c>
      <c r="D3230" s="140" t="s">
        <v>19</v>
      </c>
      <c r="E3230" s="139">
        <v>0.25019999999999998</v>
      </c>
      <c r="F3230" s="139">
        <v>9.4999999999999998E-3</v>
      </c>
      <c r="G3230" s="139">
        <v>8.3000000000000001E-3</v>
      </c>
      <c r="H3230" s="139">
        <v>4.9500000000000004E-3</v>
      </c>
      <c r="I3230" s="139">
        <v>3.9699999999999996E-3</v>
      </c>
      <c r="J3230" s="139">
        <v>-3.95E-2</v>
      </c>
      <c r="K3230" s="140" t="s">
        <v>214</v>
      </c>
      <c r="L3230" s="139">
        <v>2</v>
      </c>
    </row>
    <row r="3231" spans="1:12" ht="13.5" hidden="1" customHeight="1">
      <c r="A3231" s="140" t="s">
        <v>213</v>
      </c>
      <c r="B3231" s="139">
        <v>2.5</v>
      </c>
      <c r="C3231" s="140" t="s">
        <v>18</v>
      </c>
      <c r="D3231" s="140" t="s">
        <v>19</v>
      </c>
      <c r="E3231" s="139">
        <v>0.25019999999999998</v>
      </c>
      <c r="F3231" s="139">
        <v>9.4999999999999998E-3</v>
      </c>
      <c r="G3231" s="139">
        <v>8.3000000000000001E-3</v>
      </c>
      <c r="H3231" s="139">
        <v>4.9500000000000004E-3</v>
      </c>
      <c r="I3231" s="139">
        <v>1.5200000000000001E-3</v>
      </c>
      <c r="J3231" s="139">
        <v>-4.4249999999999998E-2</v>
      </c>
      <c r="K3231" s="140" t="s">
        <v>214</v>
      </c>
      <c r="L3231" s="139">
        <v>2.5</v>
      </c>
    </row>
    <row r="3232" spans="1:12" ht="13.5" hidden="1" customHeight="1">
      <c r="A3232" s="140" t="s">
        <v>213</v>
      </c>
      <c r="B3232" s="139">
        <v>3</v>
      </c>
      <c r="C3232" s="140" t="s">
        <v>18</v>
      </c>
      <c r="D3232" s="140" t="s">
        <v>19</v>
      </c>
      <c r="E3232" s="139">
        <v>0.25019999999999998</v>
      </c>
      <c r="F3232" s="139">
        <v>9.4999999999999998E-3</v>
      </c>
      <c r="G3232" s="139">
        <v>8.3000000000000001E-3</v>
      </c>
      <c r="H3232" s="139">
        <v>4.9500000000000004E-3</v>
      </c>
      <c r="I3232" s="139">
        <v>2.2300000000000002E-3</v>
      </c>
      <c r="J3232" s="139">
        <v>-2.5919999999999999E-2</v>
      </c>
      <c r="K3232" s="140" t="s">
        <v>214</v>
      </c>
      <c r="L3232" s="139">
        <v>3</v>
      </c>
    </row>
    <row r="3233" spans="1:12" ht="13.5" hidden="1" customHeight="1">
      <c r="A3233" s="140" t="s">
        <v>213</v>
      </c>
      <c r="B3233" s="139">
        <v>3.5</v>
      </c>
      <c r="C3233" s="140" t="s">
        <v>18</v>
      </c>
      <c r="D3233" s="140" t="s">
        <v>19</v>
      </c>
      <c r="E3233" s="139">
        <v>0.25019999999999998</v>
      </c>
      <c r="F3233" s="139">
        <v>9.4999999999999998E-3</v>
      </c>
      <c r="G3233" s="139">
        <v>8.3000000000000001E-3</v>
      </c>
      <c r="H3233" s="139">
        <v>4.9500000000000004E-3</v>
      </c>
      <c r="I3233" s="139">
        <v>2.9399999999999999E-3</v>
      </c>
      <c r="J3233" s="139">
        <v>1.3520000000000001E-2</v>
      </c>
      <c r="K3233" s="140" t="s">
        <v>214</v>
      </c>
      <c r="L3233" s="139">
        <v>3.5</v>
      </c>
    </row>
    <row r="3234" spans="1:12" ht="13.5" hidden="1" customHeight="1">
      <c r="A3234" s="140" t="s">
        <v>213</v>
      </c>
      <c r="B3234" s="139">
        <v>4</v>
      </c>
      <c r="C3234" s="140" t="s">
        <v>18</v>
      </c>
      <c r="D3234" s="140" t="s">
        <v>19</v>
      </c>
      <c r="E3234" s="139">
        <v>0.25019999999999998</v>
      </c>
      <c r="F3234" s="139">
        <v>9.4999999999999998E-3</v>
      </c>
      <c r="G3234" s="139">
        <v>8.3000000000000001E-3</v>
      </c>
      <c r="H3234" s="139">
        <v>4.9500000000000004E-3</v>
      </c>
      <c r="I3234" s="139">
        <v>5.5599999999999998E-3</v>
      </c>
      <c r="J3234" s="139">
        <v>5.296E-2</v>
      </c>
      <c r="K3234" s="140" t="s">
        <v>214</v>
      </c>
      <c r="L3234" s="139">
        <v>4</v>
      </c>
    </row>
    <row r="3235" spans="1:12" ht="13.5" hidden="1" customHeight="1">
      <c r="A3235" s="140" t="s">
        <v>213</v>
      </c>
      <c r="B3235" s="139">
        <v>4.5</v>
      </c>
      <c r="C3235" s="140" t="s">
        <v>18</v>
      </c>
      <c r="D3235" s="140" t="s">
        <v>19</v>
      </c>
      <c r="E3235" s="139">
        <v>0.25019999999999998</v>
      </c>
      <c r="F3235" s="139">
        <v>9.4999999999999998E-3</v>
      </c>
      <c r="G3235" s="139">
        <v>8.3000000000000001E-3</v>
      </c>
      <c r="H3235" s="139">
        <v>4.9500000000000004E-3</v>
      </c>
      <c r="I3235" s="139">
        <v>8.7600000000000004E-3</v>
      </c>
      <c r="J3235" s="139">
        <v>9.2399999999999996E-2</v>
      </c>
      <c r="K3235" s="140" t="s">
        <v>214</v>
      </c>
      <c r="L3235" s="139">
        <v>4.5</v>
      </c>
    </row>
    <row r="3236" spans="1:12" ht="13.5" hidden="1" customHeight="1">
      <c r="A3236" s="140" t="s">
        <v>213</v>
      </c>
      <c r="B3236" s="139">
        <v>5</v>
      </c>
      <c r="C3236" s="140" t="s">
        <v>18</v>
      </c>
      <c r="D3236" s="140" t="s">
        <v>19</v>
      </c>
      <c r="E3236" s="139">
        <v>0.25019999999999998</v>
      </c>
      <c r="F3236" s="139">
        <v>9.4999999999999998E-3</v>
      </c>
      <c r="G3236" s="139">
        <v>8.3000000000000001E-3</v>
      </c>
      <c r="H3236" s="139">
        <v>4.9500000000000004E-3</v>
      </c>
      <c r="I3236" s="139">
        <v>1.196E-2</v>
      </c>
      <c r="J3236" s="139">
        <v>0.14249000000000001</v>
      </c>
      <c r="K3236" s="140" t="s">
        <v>214</v>
      </c>
      <c r="L3236" s="139">
        <v>5</v>
      </c>
    </row>
    <row r="3237" spans="1:12" ht="13.5" hidden="1" customHeight="1">
      <c r="A3237" s="140" t="s">
        <v>213</v>
      </c>
      <c r="B3237" s="139">
        <v>5.5</v>
      </c>
      <c r="C3237" s="140" t="s">
        <v>18</v>
      </c>
      <c r="D3237" s="140" t="s">
        <v>19</v>
      </c>
      <c r="E3237" s="139">
        <v>0.25019999999999998</v>
      </c>
      <c r="F3237" s="139">
        <v>9.4999999999999998E-3</v>
      </c>
      <c r="G3237" s="139">
        <v>8.3000000000000001E-3</v>
      </c>
      <c r="H3237" s="139">
        <v>4.9500000000000004E-3</v>
      </c>
      <c r="I3237" s="139">
        <v>1.516E-2</v>
      </c>
      <c r="J3237" s="139">
        <v>0.19353000000000001</v>
      </c>
      <c r="K3237" s="140" t="s">
        <v>214</v>
      </c>
      <c r="L3237" s="139">
        <v>5.5</v>
      </c>
    </row>
    <row r="3238" spans="1:12" ht="13.5" hidden="1" customHeight="1">
      <c r="A3238" s="140" t="s">
        <v>213</v>
      </c>
      <c r="B3238" s="139">
        <v>0</v>
      </c>
      <c r="C3238" s="140" t="s">
        <v>18</v>
      </c>
      <c r="D3238" s="140" t="s">
        <v>19</v>
      </c>
      <c r="E3238" s="139">
        <v>-2.6581999999999999</v>
      </c>
      <c r="F3238" s="139">
        <v>-0.1021</v>
      </c>
      <c r="G3238" s="139">
        <v>-6.4000000000000003E-3</v>
      </c>
      <c r="H3238" s="139">
        <v>-1.01E-3</v>
      </c>
      <c r="I3238" s="139">
        <v>-2.0389999999999998E-2</v>
      </c>
      <c r="J3238" s="139">
        <v>-0.36792000000000002</v>
      </c>
      <c r="K3238" s="140" t="s">
        <v>214</v>
      </c>
      <c r="L3238" s="139">
        <v>0</v>
      </c>
    </row>
    <row r="3239" spans="1:12" ht="13.5" hidden="1" customHeight="1">
      <c r="A3239" s="140" t="s">
        <v>213</v>
      </c>
      <c r="B3239" s="139">
        <v>0.5</v>
      </c>
      <c r="C3239" s="140" t="s">
        <v>18</v>
      </c>
      <c r="D3239" s="140" t="s">
        <v>19</v>
      </c>
      <c r="E3239" s="139">
        <v>-2.6581999999999999</v>
      </c>
      <c r="F3239" s="139">
        <v>-0.1021</v>
      </c>
      <c r="G3239" s="139">
        <v>-6.4000000000000003E-3</v>
      </c>
      <c r="H3239" s="139">
        <v>-1.01E-3</v>
      </c>
      <c r="I3239" s="139">
        <v>-1.72E-2</v>
      </c>
      <c r="J3239" s="139">
        <v>-0.31688</v>
      </c>
      <c r="K3239" s="140" t="s">
        <v>214</v>
      </c>
      <c r="L3239" s="139">
        <v>0.5</v>
      </c>
    </row>
    <row r="3240" spans="1:12" ht="13.5" hidden="1" customHeight="1">
      <c r="A3240" s="140" t="s">
        <v>213</v>
      </c>
      <c r="B3240" s="139">
        <v>1</v>
      </c>
      <c r="C3240" s="140" t="s">
        <v>18</v>
      </c>
      <c r="D3240" s="140" t="s">
        <v>19</v>
      </c>
      <c r="E3240" s="139">
        <v>-2.6581999999999999</v>
      </c>
      <c r="F3240" s="139">
        <v>-0.1021</v>
      </c>
      <c r="G3240" s="139">
        <v>-6.4000000000000003E-3</v>
      </c>
      <c r="H3240" s="139">
        <v>-1.01E-3</v>
      </c>
      <c r="I3240" s="139">
        <v>-1.401E-2</v>
      </c>
      <c r="J3240" s="139">
        <v>-0.26584000000000002</v>
      </c>
      <c r="K3240" s="140" t="s">
        <v>214</v>
      </c>
      <c r="L3240" s="139">
        <v>1</v>
      </c>
    </row>
    <row r="3241" spans="1:12" ht="13.5" hidden="1" customHeight="1">
      <c r="A3241" s="140" t="s">
        <v>213</v>
      </c>
      <c r="B3241" s="139">
        <v>1.5</v>
      </c>
      <c r="C3241" s="140" t="s">
        <v>18</v>
      </c>
      <c r="D3241" s="140" t="s">
        <v>19</v>
      </c>
      <c r="E3241" s="139">
        <v>-2.6581999999999999</v>
      </c>
      <c r="F3241" s="139">
        <v>-0.1021</v>
      </c>
      <c r="G3241" s="139">
        <v>-6.4000000000000003E-3</v>
      </c>
      <c r="H3241" s="139">
        <v>-1.01E-3</v>
      </c>
      <c r="I3241" s="139">
        <v>-1.081E-2</v>
      </c>
      <c r="J3241" s="139">
        <v>-0.21479999999999999</v>
      </c>
      <c r="K3241" s="140" t="s">
        <v>214</v>
      </c>
      <c r="L3241" s="139">
        <v>1.5</v>
      </c>
    </row>
    <row r="3242" spans="1:12" ht="13.5" hidden="1" customHeight="1">
      <c r="A3242" s="140" t="s">
        <v>213</v>
      </c>
      <c r="B3242" s="139">
        <v>2</v>
      </c>
      <c r="C3242" s="140" t="s">
        <v>18</v>
      </c>
      <c r="D3242" s="140" t="s">
        <v>19</v>
      </c>
      <c r="E3242" s="139">
        <v>-2.6581999999999999</v>
      </c>
      <c r="F3242" s="139">
        <v>-0.1021</v>
      </c>
      <c r="G3242" s="139">
        <v>-6.4000000000000003E-3</v>
      </c>
      <c r="H3242" s="139">
        <v>-1.01E-3</v>
      </c>
      <c r="I3242" s="139">
        <v>-7.62E-3</v>
      </c>
      <c r="J3242" s="139">
        <v>-0.16375999999999999</v>
      </c>
      <c r="K3242" s="140" t="s">
        <v>214</v>
      </c>
      <c r="L3242" s="139">
        <v>2</v>
      </c>
    </row>
    <row r="3243" spans="1:12" ht="13.5" hidden="1" customHeight="1">
      <c r="A3243" s="140" t="s">
        <v>213</v>
      </c>
      <c r="B3243" s="139">
        <v>2.5</v>
      </c>
      <c r="C3243" s="140" t="s">
        <v>18</v>
      </c>
      <c r="D3243" s="140" t="s">
        <v>19</v>
      </c>
      <c r="E3243" s="139">
        <v>-2.6581999999999999</v>
      </c>
      <c r="F3243" s="139">
        <v>-0.1021</v>
      </c>
      <c r="G3243" s="139">
        <v>-6.4000000000000003E-3</v>
      </c>
      <c r="H3243" s="139">
        <v>-1.01E-3</v>
      </c>
      <c r="I3243" s="139">
        <v>-4.8199999999999996E-3</v>
      </c>
      <c r="J3243" s="139">
        <v>-0.11272</v>
      </c>
      <c r="K3243" s="140" t="s">
        <v>214</v>
      </c>
      <c r="L3243" s="139">
        <v>2.5</v>
      </c>
    </row>
    <row r="3244" spans="1:12" ht="13.5" hidden="1" customHeight="1">
      <c r="A3244" s="140" t="s">
        <v>213</v>
      </c>
      <c r="B3244" s="139">
        <v>3</v>
      </c>
      <c r="C3244" s="140" t="s">
        <v>18</v>
      </c>
      <c r="D3244" s="140" t="s">
        <v>19</v>
      </c>
      <c r="E3244" s="139">
        <v>-2.6581999999999999</v>
      </c>
      <c r="F3244" s="139">
        <v>-0.1021</v>
      </c>
      <c r="G3244" s="139">
        <v>-6.4000000000000003E-3</v>
      </c>
      <c r="H3244" s="139">
        <v>-1.01E-3</v>
      </c>
      <c r="I3244" s="139">
        <v>-8.1399999999999997E-3</v>
      </c>
      <c r="J3244" s="139">
        <v>-8.2449999999999996E-2</v>
      </c>
      <c r="K3244" s="140" t="s">
        <v>214</v>
      </c>
      <c r="L3244" s="139">
        <v>3</v>
      </c>
    </row>
    <row r="3245" spans="1:12" ht="13.5" hidden="1" customHeight="1">
      <c r="A3245" s="140" t="s">
        <v>213</v>
      </c>
      <c r="B3245" s="139">
        <v>3.5</v>
      </c>
      <c r="C3245" s="140" t="s">
        <v>18</v>
      </c>
      <c r="D3245" s="140" t="s">
        <v>19</v>
      </c>
      <c r="E3245" s="139">
        <v>-2.6581999999999999</v>
      </c>
      <c r="F3245" s="139">
        <v>-0.1021</v>
      </c>
      <c r="G3245" s="139">
        <v>-6.4000000000000003E-3</v>
      </c>
      <c r="H3245" s="139">
        <v>-1.01E-3</v>
      </c>
      <c r="I3245" s="139">
        <v>-1.2279999999999999E-2</v>
      </c>
      <c r="J3245" s="139">
        <v>-7.1190000000000003E-2</v>
      </c>
      <c r="K3245" s="140" t="s">
        <v>214</v>
      </c>
      <c r="L3245" s="139">
        <v>3.5</v>
      </c>
    </row>
    <row r="3246" spans="1:12" ht="13.5" hidden="1" customHeight="1">
      <c r="A3246" s="140" t="s">
        <v>213</v>
      </c>
      <c r="B3246" s="139">
        <v>4</v>
      </c>
      <c r="C3246" s="140" t="s">
        <v>18</v>
      </c>
      <c r="D3246" s="140" t="s">
        <v>19</v>
      </c>
      <c r="E3246" s="139">
        <v>-2.6581999999999999</v>
      </c>
      <c r="F3246" s="139">
        <v>-0.1021</v>
      </c>
      <c r="G3246" s="139">
        <v>-6.4000000000000003E-3</v>
      </c>
      <c r="H3246" s="139">
        <v>-1.01E-3</v>
      </c>
      <c r="I3246" s="139">
        <v>-1.6420000000000001E-2</v>
      </c>
      <c r="J3246" s="139">
        <v>-5.9920000000000001E-2</v>
      </c>
      <c r="K3246" s="140" t="s">
        <v>214</v>
      </c>
      <c r="L3246" s="139">
        <v>4</v>
      </c>
    </row>
    <row r="3247" spans="1:12" ht="13.5" hidden="1" customHeight="1">
      <c r="A3247" s="140" t="s">
        <v>213</v>
      </c>
      <c r="B3247" s="139">
        <v>4.5</v>
      </c>
      <c r="C3247" s="140" t="s">
        <v>18</v>
      </c>
      <c r="D3247" s="140" t="s">
        <v>19</v>
      </c>
      <c r="E3247" s="139">
        <v>-2.6581999999999999</v>
      </c>
      <c r="F3247" s="139">
        <v>-0.1021</v>
      </c>
      <c r="G3247" s="139">
        <v>-6.4000000000000003E-3</v>
      </c>
      <c r="H3247" s="139">
        <v>-1.01E-3</v>
      </c>
      <c r="I3247" s="139">
        <v>-2.0570000000000001E-2</v>
      </c>
      <c r="J3247" s="139">
        <v>-6.3259999999999997E-2</v>
      </c>
      <c r="K3247" s="140" t="s">
        <v>214</v>
      </c>
      <c r="L3247" s="139">
        <v>4.5</v>
      </c>
    </row>
    <row r="3248" spans="1:12" ht="13.5" hidden="1" customHeight="1">
      <c r="A3248" s="140" t="s">
        <v>213</v>
      </c>
      <c r="B3248" s="139">
        <v>5</v>
      </c>
      <c r="C3248" s="140" t="s">
        <v>18</v>
      </c>
      <c r="D3248" s="140" t="s">
        <v>19</v>
      </c>
      <c r="E3248" s="139">
        <v>-2.6581999999999999</v>
      </c>
      <c r="F3248" s="139">
        <v>-0.1021</v>
      </c>
      <c r="G3248" s="139">
        <v>-6.4000000000000003E-3</v>
      </c>
      <c r="H3248" s="139">
        <v>-1.01E-3</v>
      </c>
      <c r="I3248" s="139">
        <v>-2.4709999999999999E-2</v>
      </c>
      <c r="J3248" s="139">
        <v>-6.8010000000000001E-2</v>
      </c>
      <c r="K3248" s="140" t="s">
        <v>214</v>
      </c>
      <c r="L3248" s="139">
        <v>5</v>
      </c>
    </row>
    <row r="3249" spans="1:12" ht="13.5" hidden="1" customHeight="1">
      <c r="A3249" s="140" t="s">
        <v>213</v>
      </c>
      <c r="B3249" s="139">
        <v>5.5</v>
      </c>
      <c r="C3249" s="140" t="s">
        <v>18</v>
      </c>
      <c r="D3249" s="140" t="s">
        <v>19</v>
      </c>
      <c r="E3249" s="139">
        <v>-2.6581999999999999</v>
      </c>
      <c r="F3249" s="139">
        <v>-0.1021</v>
      </c>
      <c r="G3249" s="139">
        <v>-6.4000000000000003E-3</v>
      </c>
      <c r="H3249" s="139">
        <v>-1.01E-3</v>
      </c>
      <c r="I3249" s="139">
        <v>-2.8850000000000001E-2</v>
      </c>
      <c r="J3249" s="139">
        <v>-7.2770000000000001E-2</v>
      </c>
      <c r="K3249" s="140" t="s">
        <v>214</v>
      </c>
      <c r="L3249" s="139">
        <v>5.5</v>
      </c>
    </row>
    <row r="3250" spans="1:12" ht="13.5" hidden="1" customHeight="1">
      <c r="A3250" s="140" t="s">
        <v>215</v>
      </c>
      <c r="B3250" s="139">
        <v>0</v>
      </c>
      <c r="C3250" s="140" t="s">
        <v>18</v>
      </c>
      <c r="D3250" s="140" t="s">
        <v>19</v>
      </c>
      <c r="E3250" s="139">
        <v>0.248</v>
      </c>
      <c r="F3250" s="139">
        <v>6.7900000000000002E-2</v>
      </c>
      <c r="G3250" s="139">
        <v>-6.7610000000000001E-4</v>
      </c>
      <c r="H3250" s="139">
        <v>1.4999999999999999E-4</v>
      </c>
      <c r="I3250" s="139">
        <v>3.47E-3</v>
      </c>
      <c r="J3250" s="139">
        <v>0.22166</v>
      </c>
      <c r="K3250" s="140" t="s">
        <v>216</v>
      </c>
      <c r="L3250" s="139">
        <v>0</v>
      </c>
    </row>
    <row r="3251" spans="1:12" ht="13.5" hidden="1" customHeight="1">
      <c r="A3251" s="140" t="s">
        <v>215</v>
      </c>
      <c r="B3251" s="139">
        <v>0.5</v>
      </c>
      <c r="C3251" s="140" t="s">
        <v>18</v>
      </c>
      <c r="D3251" s="140" t="s">
        <v>19</v>
      </c>
      <c r="E3251" s="139">
        <v>0.248</v>
      </c>
      <c r="F3251" s="139">
        <v>6.7900000000000002E-2</v>
      </c>
      <c r="G3251" s="139">
        <v>-6.7610000000000001E-4</v>
      </c>
      <c r="H3251" s="139">
        <v>1.4999999999999999E-4</v>
      </c>
      <c r="I3251" s="139">
        <v>4.7499999999999999E-3</v>
      </c>
      <c r="J3251" s="139">
        <v>0.19133</v>
      </c>
      <c r="K3251" s="140" t="s">
        <v>216</v>
      </c>
      <c r="L3251" s="139">
        <v>0.5</v>
      </c>
    </row>
    <row r="3252" spans="1:12" ht="15" hidden="1" customHeight="1">
      <c r="A3252" s="140" t="s">
        <v>215</v>
      </c>
      <c r="B3252" s="139">
        <v>1</v>
      </c>
      <c r="C3252" s="140" t="s">
        <v>18</v>
      </c>
      <c r="D3252" s="140" t="s">
        <v>19</v>
      </c>
      <c r="E3252" s="139">
        <v>0.248</v>
      </c>
      <c r="F3252" s="139">
        <v>6.7900000000000002E-2</v>
      </c>
      <c r="G3252" s="139">
        <v>-6.7610000000000001E-4</v>
      </c>
      <c r="H3252" s="139">
        <v>1.4999999999999999E-4</v>
      </c>
      <c r="I3252" s="139">
        <v>6.5700000000000003E-3</v>
      </c>
      <c r="J3252" s="139">
        <v>0.161</v>
      </c>
      <c r="K3252" s="140" t="s">
        <v>216</v>
      </c>
      <c r="L3252" s="139">
        <v>1</v>
      </c>
    </row>
    <row r="3253" spans="1:12" ht="15" hidden="1" customHeight="1">
      <c r="A3253" s="140" t="s">
        <v>215</v>
      </c>
      <c r="B3253" s="139">
        <v>1.5</v>
      </c>
      <c r="C3253" s="140" t="s">
        <v>18</v>
      </c>
      <c r="D3253" s="140" t="s">
        <v>19</v>
      </c>
      <c r="E3253" s="139">
        <v>0.248</v>
      </c>
      <c r="F3253" s="139">
        <v>6.7900000000000002E-2</v>
      </c>
      <c r="G3253" s="139">
        <v>-6.7610000000000001E-4</v>
      </c>
      <c r="H3253" s="139">
        <v>1.4999999999999999E-4</v>
      </c>
      <c r="I3253" s="139">
        <v>8.3800000000000003E-3</v>
      </c>
      <c r="J3253" s="139">
        <v>0.13066</v>
      </c>
      <c r="K3253" s="140" t="s">
        <v>216</v>
      </c>
      <c r="L3253" s="139">
        <v>1.5</v>
      </c>
    </row>
    <row r="3254" spans="1:12" ht="15" hidden="1" customHeight="1">
      <c r="A3254" s="140" t="s">
        <v>215</v>
      </c>
      <c r="B3254" s="139">
        <v>2</v>
      </c>
      <c r="C3254" s="140" t="s">
        <v>18</v>
      </c>
      <c r="D3254" s="140" t="s">
        <v>19</v>
      </c>
      <c r="E3254" s="139">
        <v>0.248</v>
      </c>
      <c r="F3254" s="139">
        <v>6.7900000000000002E-2</v>
      </c>
      <c r="G3254" s="139">
        <v>-6.7610000000000001E-4</v>
      </c>
      <c r="H3254" s="139">
        <v>1.4999999999999999E-4</v>
      </c>
      <c r="I3254" s="139">
        <v>1.0200000000000001E-2</v>
      </c>
      <c r="J3254" s="139">
        <v>0.10213999999999999</v>
      </c>
      <c r="K3254" s="140" t="s">
        <v>216</v>
      </c>
      <c r="L3254" s="139">
        <v>2</v>
      </c>
    </row>
    <row r="3255" spans="1:12" ht="15" hidden="1" customHeight="1">
      <c r="A3255" s="140" t="s">
        <v>215</v>
      </c>
      <c r="B3255" s="139">
        <v>2.5</v>
      </c>
      <c r="C3255" s="140" t="s">
        <v>18</v>
      </c>
      <c r="D3255" s="140" t="s">
        <v>19</v>
      </c>
      <c r="E3255" s="139">
        <v>0.248</v>
      </c>
      <c r="F3255" s="139">
        <v>6.7900000000000002E-2</v>
      </c>
      <c r="G3255" s="139">
        <v>-6.7610000000000001E-4</v>
      </c>
      <c r="H3255" s="139">
        <v>1.4999999999999999E-4</v>
      </c>
      <c r="I3255" s="139">
        <v>1.2019999999999999E-2</v>
      </c>
      <c r="J3255" s="139">
        <v>0.13074</v>
      </c>
      <c r="K3255" s="140" t="s">
        <v>216</v>
      </c>
      <c r="L3255" s="139">
        <v>2.5</v>
      </c>
    </row>
    <row r="3256" spans="1:12" ht="15" hidden="1" customHeight="1">
      <c r="A3256" s="140" t="s">
        <v>215</v>
      </c>
      <c r="B3256" s="139">
        <v>3</v>
      </c>
      <c r="C3256" s="140" t="s">
        <v>18</v>
      </c>
      <c r="D3256" s="140" t="s">
        <v>19</v>
      </c>
      <c r="E3256" s="139">
        <v>0.248</v>
      </c>
      <c r="F3256" s="139">
        <v>6.7900000000000002E-2</v>
      </c>
      <c r="G3256" s="139">
        <v>-6.7610000000000001E-4</v>
      </c>
      <c r="H3256" s="139">
        <v>1.4999999999999999E-4</v>
      </c>
      <c r="I3256" s="139">
        <v>1.384E-2</v>
      </c>
      <c r="J3256" s="139">
        <v>0.16113</v>
      </c>
      <c r="K3256" s="140" t="s">
        <v>216</v>
      </c>
      <c r="L3256" s="139">
        <v>3</v>
      </c>
    </row>
    <row r="3257" spans="1:12" ht="15" hidden="1" customHeight="1">
      <c r="A3257" s="140" t="s">
        <v>215</v>
      </c>
      <c r="B3257" s="139">
        <v>3.5</v>
      </c>
      <c r="C3257" s="140" t="s">
        <v>18</v>
      </c>
      <c r="D3257" s="140" t="s">
        <v>19</v>
      </c>
      <c r="E3257" s="139">
        <v>0.248</v>
      </c>
      <c r="F3257" s="139">
        <v>6.7900000000000002E-2</v>
      </c>
      <c r="G3257" s="139">
        <v>-6.7610000000000001E-4</v>
      </c>
      <c r="H3257" s="139">
        <v>1.4999999999999999E-4</v>
      </c>
      <c r="I3257" s="139">
        <v>1.566E-2</v>
      </c>
      <c r="J3257" s="139">
        <v>0.19153000000000001</v>
      </c>
      <c r="K3257" s="140" t="s">
        <v>216</v>
      </c>
      <c r="L3257" s="139">
        <v>3.5</v>
      </c>
    </row>
    <row r="3258" spans="1:12" ht="15" hidden="1" customHeight="1">
      <c r="A3258" s="140" t="s">
        <v>215</v>
      </c>
      <c r="B3258" s="139">
        <v>4</v>
      </c>
      <c r="C3258" s="140" t="s">
        <v>18</v>
      </c>
      <c r="D3258" s="140" t="s">
        <v>19</v>
      </c>
      <c r="E3258" s="139">
        <v>0.248</v>
      </c>
      <c r="F3258" s="139">
        <v>6.7900000000000002E-2</v>
      </c>
      <c r="G3258" s="139">
        <v>-6.7610000000000001E-4</v>
      </c>
      <c r="H3258" s="139">
        <v>1.4999999999999999E-4</v>
      </c>
      <c r="I3258" s="139">
        <v>1.7479999999999999E-2</v>
      </c>
      <c r="J3258" s="139">
        <v>0.22192000000000001</v>
      </c>
      <c r="K3258" s="140" t="s">
        <v>216</v>
      </c>
      <c r="L3258" s="139">
        <v>4</v>
      </c>
    </row>
    <row r="3259" spans="1:12" ht="15" hidden="1" customHeight="1">
      <c r="A3259" s="140" t="s">
        <v>215</v>
      </c>
      <c r="B3259" s="139">
        <v>0</v>
      </c>
      <c r="C3259" s="140" t="s">
        <v>18</v>
      </c>
      <c r="D3259" s="140" t="s">
        <v>19</v>
      </c>
      <c r="E3259" s="139">
        <v>-2.5941999999999998</v>
      </c>
      <c r="F3259" s="139">
        <v>-6.7000000000000004E-2</v>
      </c>
      <c r="G3259" s="139">
        <v>-3.5999999999999999E-3</v>
      </c>
      <c r="H3259" s="139">
        <v>-5.9000000000000003E-4</v>
      </c>
      <c r="I3259" s="139">
        <v>-3.0000000000000001E-3</v>
      </c>
      <c r="J3259" s="139">
        <v>-4.9599999999999998E-2</v>
      </c>
      <c r="K3259" s="140" t="s">
        <v>216</v>
      </c>
      <c r="L3259" s="139">
        <v>0</v>
      </c>
    </row>
    <row r="3260" spans="1:12" ht="15" hidden="1" customHeight="1">
      <c r="A3260" s="140" t="s">
        <v>215</v>
      </c>
      <c r="B3260" s="139">
        <v>0.5</v>
      </c>
      <c r="C3260" s="140" t="s">
        <v>18</v>
      </c>
      <c r="D3260" s="140" t="s">
        <v>19</v>
      </c>
      <c r="E3260" s="139">
        <v>-2.5941999999999998</v>
      </c>
      <c r="F3260" s="139">
        <v>-6.7000000000000004E-2</v>
      </c>
      <c r="G3260" s="139">
        <v>-3.5999999999999999E-3</v>
      </c>
      <c r="H3260" s="139">
        <v>-5.9000000000000003E-4</v>
      </c>
      <c r="I3260" s="139">
        <v>-2.14E-3</v>
      </c>
      <c r="J3260" s="139">
        <v>-1.609E-2</v>
      </c>
      <c r="K3260" s="140" t="s">
        <v>216</v>
      </c>
      <c r="L3260" s="139">
        <v>0.5</v>
      </c>
    </row>
    <row r="3261" spans="1:12" ht="15" hidden="1" customHeight="1">
      <c r="A3261" s="140" t="s">
        <v>215</v>
      </c>
      <c r="B3261" s="139">
        <v>1</v>
      </c>
      <c r="C3261" s="140" t="s">
        <v>18</v>
      </c>
      <c r="D3261" s="140" t="s">
        <v>19</v>
      </c>
      <c r="E3261" s="139">
        <v>-2.5941999999999998</v>
      </c>
      <c r="F3261" s="139">
        <v>-6.7000000000000004E-2</v>
      </c>
      <c r="G3261" s="139">
        <v>-3.5999999999999999E-3</v>
      </c>
      <c r="H3261" s="139">
        <v>-5.9000000000000003E-4</v>
      </c>
      <c r="I3261" s="139">
        <v>-1.32E-3</v>
      </c>
      <c r="J3261" s="139">
        <v>1.7430000000000001E-2</v>
      </c>
      <c r="K3261" s="140" t="s">
        <v>216</v>
      </c>
      <c r="L3261" s="139">
        <v>1</v>
      </c>
    </row>
    <row r="3262" spans="1:12" ht="15" hidden="1" customHeight="1">
      <c r="A3262" s="140" t="s">
        <v>215</v>
      </c>
      <c r="B3262" s="139">
        <v>1.5</v>
      </c>
      <c r="C3262" s="140" t="s">
        <v>18</v>
      </c>
      <c r="D3262" s="140" t="s">
        <v>19</v>
      </c>
      <c r="E3262" s="139">
        <v>-2.5941999999999998</v>
      </c>
      <c r="F3262" s="139">
        <v>-6.7000000000000004E-2</v>
      </c>
      <c r="G3262" s="139">
        <v>-3.5999999999999999E-3</v>
      </c>
      <c r="H3262" s="139">
        <v>-5.9000000000000003E-4</v>
      </c>
      <c r="I3262" s="139">
        <v>-9.7999999999999997E-4</v>
      </c>
      <c r="J3262" s="139">
        <v>5.0939999999999999E-2</v>
      </c>
      <c r="K3262" s="140" t="s">
        <v>216</v>
      </c>
      <c r="L3262" s="139">
        <v>1.5</v>
      </c>
    </row>
    <row r="3263" spans="1:12" ht="15" hidden="1" customHeight="1">
      <c r="A3263" s="140" t="s">
        <v>215</v>
      </c>
      <c r="B3263" s="139">
        <v>2</v>
      </c>
      <c r="C3263" s="140" t="s">
        <v>18</v>
      </c>
      <c r="D3263" s="140" t="s">
        <v>19</v>
      </c>
      <c r="E3263" s="139">
        <v>-2.5941999999999998</v>
      </c>
      <c r="F3263" s="139">
        <v>-6.7000000000000004E-2</v>
      </c>
      <c r="G3263" s="139">
        <v>-3.5999999999999999E-3</v>
      </c>
      <c r="H3263" s="139">
        <v>-5.9000000000000003E-4</v>
      </c>
      <c r="I3263" s="139">
        <v>-6.4000000000000005E-4</v>
      </c>
      <c r="J3263" s="139">
        <v>8.3979999999999999E-2</v>
      </c>
      <c r="K3263" s="140" t="s">
        <v>216</v>
      </c>
      <c r="L3263" s="139">
        <v>2</v>
      </c>
    </row>
    <row r="3264" spans="1:12" ht="15" hidden="1" customHeight="1">
      <c r="A3264" s="140" t="s">
        <v>215</v>
      </c>
      <c r="B3264" s="139">
        <v>2.5</v>
      </c>
      <c r="C3264" s="140" t="s">
        <v>18</v>
      </c>
      <c r="D3264" s="140" t="s">
        <v>19</v>
      </c>
      <c r="E3264" s="139">
        <v>-2.5941999999999998</v>
      </c>
      <c r="F3264" s="139">
        <v>-6.7000000000000004E-2</v>
      </c>
      <c r="G3264" s="139">
        <v>-3.5999999999999999E-3</v>
      </c>
      <c r="H3264" s="139">
        <v>-5.9000000000000003E-4</v>
      </c>
      <c r="I3264" s="139">
        <v>-3.1E-4</v>
      </c>
      <c r="J3264" s="139">
        <v>5.0479999999999997E-2</v>
      </c>
      <c r="K3264" s="140" t="s">
        <v>216</v>
      </c>
      <c r="L3264" s="139">
        <v>2.5</v>
      </c>
    </row>
    <row r="3265" spans="1:12" ht="15" hidden="1" customHeight="1">
      <c r="A3265" s="140" t="s">
        <v>215</v>
      </c>
      <c r="B3265" s="139">
        <v>3</v>
      </c>
      <c r="C3265" s="140" t="s">
        <v>18</v>
      </c>
      <c r="D3265" s="140" t="s">
        <v>19</v>
      </c>
      <c r="E3265" s="139">
        <v>-2.5941999999999998</v>
      </c>
      <c r="F3265" s="139">
        <v>-6.7000000000000004E-2</v>
      </c>
      <c r="G3265" s="139">
        <v>-3.5999999999999999E-3</v>
      </c>
      <c r="H3265" s="139">
        <v>-5.9000000000000003E-4</v>
      </c>
      <c r="I3265" s="139">
        <v>3.18E-5</v>
      </c>
      <c r="J3265" s="139">
        <v>1.652E-2</v>
      </c>
      <c r="K3265" s="140" t="s">
        <v>216</v>
      </c>
      <c r="L3265" s="139">
        <v>3</v>
      </c>
    </row>
    <row r="3266" spans="1:12" ht="15" hidden="1" customHeight="1">
      <c r="A3266" s="140" t="s">
        <v>215</v>
      </c>
      <c r="B3266" s="139">
        <v>3.5</v>
      </c>
      <c r="C3266" s="140" t="s">
        <v>18</v>
      </c>
      <c r="D3266" s="140" t="s">
        <v>19</v>
      </c>
      <c r="E3266" s="139">
        <v>-2.5941999999999998</v>
      </c>
      <c r="F3266" s="139">
        <v>-6.7000000000000004E-2</v>
      </c>
      <c r="G3266" s="139">
        <v>-3.5999999999999999E-3</v>
      </c>
      <c r="H3266" s="139">
        <v>-5.9000000000000003E-4</v>
      </c>
      <c r="I3266" s="139">
        <v>3.6999999999999999E-4</v>
      </c>
      <c r="J3266" s="139">
        <v>-1.7440000000000001E-2</v>
      </c>
      <c r="K3266" s="140" t="s">
        <v>216</v>
      </c>
      <c r="L3266" s="139">
        <v>3.5</v>
      </c>
    </row>
    <row r="3267" spans="1:12" ht="15" hidden="1" customHeight="1">
      <c r="A3267" s="140" t="s">
        <v>215</v>
      </c>
      <c r="B3267" s="139">
        <v>4</v>
      </c>
      <c r="C3267" s="140" t="s">
        <v>18</v>
      </c>
      <c r="D3267" s="140" t="s">
        <v>19</v>
      </c>
      <c r="E3267" s="139">
        <v>-2.5941999999999998</v>
      </c>
      <c r="F3267" s="139">
        <v>-6.7000000000000004E-2</v>
      </c>
      <c r="G3267" s="139">
        <v>-3.5999999999999999E-3</v>
      </c>
      <c r="H3267" s="139">
        <v>-5.9000000000000003E-4</v>
      </c>
      <c r="I3267" s="139">
        <v>7.1000000000000002E-4</v>
      </c>
      <c r="J3267" s="139">
        <v>-5.1400000000000001E-2</v>
      </c>
      <c r="K3267" s="140" t="s">
        <v>216</v>
      </c>
      <c r="L3267" s="139">
        <v>4</v>
      </c>
    </row>
    <row r="3268" spans="1:12" ht="15" hidden="1" customHeight="1">
      <c r="A3268" s="140" t="s">
        <v>217</v>
      </c>
      <c r="B3268" s="139">
        <v>0</v>
      </c>
      <c r="C3268" s="140" t="s">
        <v>18</v>
      </c>
      <c r="D3268" s="140" t="s">
        <v>19</v>
      </c>
      <c r="E3268" s="139">
        <v>0.2394</v>
      </c>
      <c r="F3268" s="139">
        <v>8.1100000000000005E-2</v>
      </c>
      <c r="G3268" s="139">
        <v>2.5000000000000001E-3</v>
      </c>
      <c r="H3268" s="139">
        <v>4.8999999999999998E-4</v>
      </c>
      <c r="I3268" s="139">
        <v>4.8900000000000002E-3</v>
      </c>
      <c r="J3268" s="139">
        <v>0.16392000000000001</v>
      </c>
      <c r="K3268" s="140" t="s">
        <v>218</v>
      </c>
      <c r="L3268" s="139">
        <v>0</v>
      </c>
    </row>
    <row r="3269" spans="1:12" ht="15" hidden="1" customHeight="1">
      <c r="A3269" s="140" t="s">
        <v>217</v>
      </c>
      <c r="B3269" s="139">
        <v>0.5</v>
      </c>
      <c r="C3269" s="140" t="s">
        <v>18</v>
      </c>
      <c r="D3269" s="140" t="s">
        <v>19</v>
      </c>
      <c r="E3269" s="139">
        <v>0.2394</v>
      </c>
      <c r="F3269" s="139">
        <v>8.1100000000000005E-2</v>
      </c>
      <c r="G3269" s="139">
        <v>2.5000000000000001E-3</v>
      </c>
      <c r="H3269" s="139">
        <v>4.8999999999999998E-4</v>
      </c>
      <c r="I3269" s="139">
        <v>3.6700000000000001E-3</v>
      </c>
      <c r="J3269" s="139">
        <v>0.12690000000000001</v>
      </c>
      <c r="K3269" s="140" t="s">
        <v>218</v>
      </c>
      <c r="L3269" s="139">
        <v>0.5</v>
      </c>
    </row>
    <row r="3270" spans="1:12" ht="15" hidden="1" customHeight="1">
      <c r="A3270" s="140" t="s">
        <v>217</v>
      </c>
      <c r="B3270" s="139">
        <v>1</v>
      </c>
      <c r="C3270" s="140" t="s">
        <v>18</v>
      </c>
      <c r="D3270" s="140" t="s">
        <v>19</v>
      </c>
      <c r="E3270" s="139">
        <v>0.2394</v>
      </c>
      <c r="F3270" s="139">
        <v>8.1100000000000005E-2</v>
      </c>
      <c r="G3270" s="139">
        <v>2.5000000000000001E-3</v>
      </c>
      <c r="H3270" s="139">
        <v>4.8999999999999998E-4</v>
      </c>
      <c r="I3270" s="139">
        <v>2.4499999999999999E-3</v>
      </c>
      <c r="J3270" s="139">
        <v>8.9870000000000005E-2</v>
      </c>
      <c r="K3270" s="140" t="s">
        <v>218</v>
      </c>
      <c r="L3270" s="139">
        <v>1</v>
      </c>
    </row>
    <row r="3271" spans="1:12" ht="15" hidden="1" customHeight="1">
      <c r="A3271" s="140" t="s">
        <v>217</v>
      </c>
      <c r="B3271" s="139">
        <v>1.5</v>
      </c>
      <c r="C3271" s="140" t="s">
        <v>18</v>
      </c>
      <c r="D3271" s="140" t="s">
        <v>19</v>
      </c>
      <c r="E3271" s="139">
        <v>0.2394</v>
      </c>
      <c r="F3271" s="139">
        <v>8.1100000000000005E-2</v>
      </c>
      <c r="G3271" s="139">
        <v>2.5000000000000001E-3</v>
      </c>
      <c r="H3271" s="139">
        <v>4.8999999999999998E-4</v>
      </c>
      <c r="I3271" s="139">
        <v>1.23E-3</v>
      </c>
      <c r="J3271" s="139">
        <v>5.2839999999999998E-2</v>
      </c>
      <c r="K3271" s="140" t="s">
        <v>218</v>
      </c>
      <c r="L3271" s="139">
        <v>1.5</v>
      </c>
    </row>
    <row r="3272" spans="1:12" ht="15" hidden="1" customHeight="1">
      <c r="A3272" s="140" t="s">
        <v>217</v>
      </c>
      <c r="B3272" s="139">
        <v>2</v>
      </c>
      <c r="C3272" s="140" t="s">
        <v>18</v>
      </c>
      <c r="D3272" s="140" t="s">
        <v>19</v>
      </c>
      <c r="E3272" s="139">
        <v>0.2394</v>
      </c>
      <c r="F3272" s="139">
        <v>8.1100000000000005E-2</v>
      </c>
      <c r="G3272" s="139">
        <v>2.5000000000000001E-3</v>
      </c>
      <c r="H3272" s="139">
        <v>4.8999999999999998E-4</v>
      </c>
      <c r="I3272" s="139">
        <v>1.147E-5</v>
      </c>
      <c r="J3272" s="139">
        <v>1.5810000000000001E-2</v>
      </c>
      <c r="K3272" s="140" t="s">
        <v>218</v>
      </c>
      <c r="L3272" s="139">
        <v>2</v>
      </c>
    </row>
    <row r="3273" spans="1:12" ht="15" hidden="1" customHeight="1">
      <c r="A3273" s="140" t="s">
        <v>217</v>
      </c>
      <c r="B3273" s="139">
        <v>2.5</v>
      </c>
      <c r="C3273" s="140" t="s">
        <v>18</v>
      </c>
      <c r="D3273" s="140" t="s">
        <v>19</v>
      </c>
      <c r="E3273" s="139">
        <v>0.2394</v>
      </c>
      <c r="F3273" s="139">
        <v>8.1100000000000005E-2</v>
      </c>
      <c r="G3273" s="139">
        <v>2.5000000000000001E-3</v>
      </c>
      <c r="H3273" s="139">
        <v>4.8999999999999998E-4</v>
      </c>
      <c r="I3273" s="139">
        <v>2.2200000000000002E-3</v>
      </c>
      <c r="J3273" s="139">
        <v>-2.1219999999999999E-2</v>
      </c>
      <c r="K3273" s="140" t="s">
        <v>218</v>
      </c>
      <c r="L3273" s="139">
        <v>2.5</v>
      </c>
    </row>
    <row r="3274" spans="1:12" ht="15" hidden="1" customHeight="1">
      <c r="A3274" s="140" t="s">
        <v>217</v>
      </c>
      <c r="B3274" s="139">
        <v>3</v>
      </c>
      <c r="C3274" s="140" t="s">
        <v>18</v>
      </c>
      <c r="D3274" s="140" t="s">
        <v>19</v>
      </c>
      <c r="E3274" s="139">
        <v>0.2394</v>
      </c>
      <c r="F3274" s="139">
        <v>8.1100000000000005E-2</v>
      </c>
      <c r="G3274" s="139">
        <v>2.5000000000000001E-3</v>
      </c>
      <c r="H3274" s="139">
        <v>4.8999999999999998E-4</v>
      </c>
      <c r="I3274" s="139">
        <v>5.3E-3</v>
      </c>
      <c r="J3274" s="139">
        <v>-3.7289999999999997E-2</v>
      </c>
      <c r="K3274" s="140" t="s">
        <v>218</v>
      </c>
      <c r="L3274" s="139">
        <v>3</v>
      </c>
    </row>
    <row r="3275" spans="1:12" ht="15" hidden="1" customHeight="1">
      <c r="A3275" s="140" t="s">
        <v>217</v>
      </c>
      <c r="B3275" s="139">
        <v>3.5</v>
      </c>
      <c r="C3275" s="140" t="s">
        <v>18</v>
      </c>
      <c r="D3275" s="140" t="s">
        <v>19</v>
      </c>
      <c r="E3275" s="139">
        <v>0.2394</v>
      </c>
      <c r="F3275" s="139">
        <v>8.1100000000000005E-2</v>
      </c>
      <c r="G3275" s="139">
        <v>2.5000000000000001E-3</v>
      </c>
      <c r="H3275" s="139">
        <v>4.8999999999999998E-4</v>
      </c>
      <c r="I3275" s="139">
        <v>1.0970000000000001E-2</v>
      </c>
      <c r="J3275" s="139">
        <v>-3.0169999999999999E-2</v>
      </c>
      <c r="K3275" s="140" t="s">
        <v>218</v>
      </c>
      <c r="L3275" s="139">
        <v>3.5</v>
      </c>
    </row>
    <row r="3276" spans="1:12" ht="15" hidden="1" customHeight="1">
      <c r="A3276" s="140" t="s">
        <v>217</v>
      </c>
      <c r="B3276" s="139">
        <v>4</v>
      </c>
      <c r="C3276" s="140" t="s">
        <v>18</v>
      </c>
      <c r="D3276" s="140" t="s">
        <v>19</v>
      </c>
      <c r="E3276" s="139">
        <v>0.2394</v>
      </c>
      <c r="F3276" s="139">
        <v>8.1100000000000005E-2</v>
      </c>
      <c r="G3276" s="139">
        <v>2.5000000000000001E-3</v>
      </c>
      <c r="H3276" s="139">
        <v>4.8999999999999998E-4</v>
      </c>
      <c r="I3276" s="139">
        <v>1.821E-2</v>
      </c>
      <c r="J3276" s="139">
        <v>-2.3050000000000001E-2</v>
      </c>
      <c r="K3276" s="140" t="s">
        <v>218</v>
      </c>
      <c r="L3276" s="139">
        <v>4</v>
      </c>
    </row>
    <row r="3277" spans="1:12" ht="15" hidden="1" customHeight="1">
      <c r="A3277" s="140" t="s">
        <v>217</v>
      </c>
      <c r="B3277" s="139">
        <v>4.5</v>
      </c>
      <c r="C3277" s="140" t="s">
        <v>18</v>
      </c>
      <c r="D3277" s="140" t="s">
        <v>19</v>
      </c>
      <c r="E3277" s="139">
        <v>0.2394</v>
      </c>
      <c r="F3277" s="139">
        <v>8.1100000000000005E-2</v>
      </c>
      <c r="G3277" s="139">
        <v>2.5000000000000001E-3</v>
      </c>
      <c r="H3277" s="139">
        <v>4.8999999999999998E-4</v>
      </c>
      <c r="I3277" s="139">
        <v>2.546E-2</v>
      </c>
      <c r="J3277" s="139">
        <v>-1.593E-2</v>
      </c>
      <c r="K3277" s="140" t="s">
        <v>218</v>
      </c>
      <c r="L3277" s="139">
        <v>4.5</v>
      </c>
    </row>
    <row r="3278" spans="1:12" ht="15" hidden="1" customHeight="1">
      <c r="A3278" s="140" t="s">
        <v>217</v>
      </c>
      <c r="B3278" s="139">
        <v>5</v>
      </c>
      <c r="C3278" s="140" t="s">
        <v>18</v>
      </c>
      <c r="D3278" s="140" t="s">
        <v>19</v>
      </c>
      <c r="E3278" s="139">
        <v>0.2394</v>
      </c>
      <c r="F3278" s="139">
        <v>8.1100000000000005E-2</v>
      </c>
      <c r="G3278" s="139">
        <v>2.5000000000000001E-3</v>
      </c>
      <c r="H3278" s="139">
        <v>4.8999999999999998E-4</v>
      </c>
      <c r="I3278" s="139">
        <v>3.2710000000000003E-2</v>
      </c>
      <c r="J3278" s="139">
        <v>-8.8100000000000001E-3</v>
      </c>
      <c r="K3278" s="140" t="s">
        <v>218</v>
      </c>
      <c r="L3278" s="139">
        <v>5</v>
      </c>
    </row>
    <row r="3279" spans="1:12" ht="15" hidden="1" customHeight="1">
      <c r="A3279" s="140" t="s">
        <v>217</v>
      </c>
      <c r="B3279" s="139">
        <v>5.5</v>
      </c>
      <c r="C3279" s="140" t="s">
        <v>18</v>
      </c>
      <c r="D3279" s="140" t="s">
        <v>19</v>
      </c>
      <c r="E3279" s="139">
        <v>0.2394</v>
      </c>
      <c r="F3279" s="139">
        <v>8.1100000000000005E-2</v>
      </c>
      <c r="G3279" s="139">
        <v>2.5000000000000001E-3</v>
      </c>
      <c r="H3279" s="139">
        <v>4.8999999999999998E-4</v>
      </c>
      <c r="I3279" s="139">
        <v>3.9960000000000002E-2</v>
      </c>
      <c r="J3279" s="139">
        <v>-1.6800000000000001E-3</v>
      </c>
      <c r="K3279" s="140" t="s">
        <v>218</v>
      </c>
      <c r="L3279" s="139">
        <v>5.5</v>
      </c>
    </row>
    <row r="3280" spans="1:12" ht="15" hidden="1" customHeight="1">
      <c r="A3280" s="140" t="s">
        <v>217</v>
      </c>
      <c r="B3280" s="139">
        <v>0</v>
      </c>
      <c r="C3280" s="140" t="s">
        <v>18</v>
      </c>
      <c r="D3280" s="140" t="s">
        <v>19</v>
      </c>
      <c r="E3280" s="139">
        <v>-2.6911</v>
      </c>
      <c r="F3280" s="139">
        <v>-1.4200000000000001E-2</v>
      </c>
      <c r="G3280" s="139">
        <v>-1.4500000000000001E-2</v>
      </c>
      <c r="H3280" s="139">
        <v>-5.4000000000000003E-3</v>
      </c>
      <c r="I3280" s="139">
        <v>-3.977E-2</v>
      </c>
      <c r="J3280" s="139">
        <v>-8.0030000000000004E-2</v>
      </c>
      <c r="K3280" s="140" t="s">
        <v>218</v>
      </c>
      <c r="L3280" s="139">
        <v>0</v>
      </c>
    </row>
    <row r="3281" spans="1:12" ht="15" hidden="1" customHeight="1">
      <c r="A3281" s="140" t="s">
        <v>217</v>
      </c>
      <c r="B3281" s="139">
        <v>0.5</v>
      </c>
      <c r="C3281" s="140" t="s">
        <v>18</v>
      </c>
      <c r="D3281" s="140" t="s">
        <v>19</v>
      </c>
      <c r="E3281" s="139">
        <v>-2.6911</v>
      </c>
      <c r="F3281" s="139">
        <v>-1.4200000000000001E-2</v>
      </c>
      <c r="G3281" s="139">
        <v>-1.4500000000000001E-2</v>
      </c>
      <c r="H3281" s="139">
        <v>-5.4000000000000003E-3</v>
      </c>
      <c r="I3281" s="139">
        <v>-3.252E-2</v>
      </c>
      <c r="J3281" s="139">
        <v>-7.2900000000000006E-2</v>
      </c>
      <c r="K3281" s="140" t="s">
        <v>218</v>
      </c>
      <c r="L3281" s="139">
        <v>0.5</v>
      </c>
    </row>
    <row r="3282" spans="1:12" ht="15" hidden="1" customHeight="1">
      <c r="A3282" s="140" t="s">
        <v>217</v>
      </c>
      <c r="B3282" s="139">
        <v>1</v>
      </c>
      <c r="C3282" s="140" t="s">
        <v>18</v>
      </c>
      <c r="D3282" s="140" t="s">
        <v>19</v>
      </c>
      <c r="E3282" s="139">
        <v>-2.6911</v>
      </c>
      <c r="F3282" s="139">
        <v>-1.4200000000000001E-2</v>
      </c>
      <c r="G3282" s="139">
        <v>-1.4500000000000001E-2</v>
      </c>
      <c r="H3282" s="139">
        <v>-5.4000000000000003E-3</v>
      </c>
      <c r="I3282" s="139">
        <v>-2.5270000000000001E-2</v>
      </c>
      <c r="J3282" s="139">
        <v>-6.5780000000000005E-2</v>
      </c>
      <c r="K3282" s="140" t="s">
        <v>218</v>
      </c>
      <c r="L3282" s="139">
        <v>1</v>
      </c>
    </row>
    <row r="3283" spans="1:12" ht="15" hidden="1" customHeight="1">
      <c r="A3283" s="140" t="s">
        <v>217</v>
      </c>
      <c r="B3283" s="139">
        <v>1.5</v>
      </c>
      <c r="C3283" s="140" t="s">
        <v>18</v>
      </c>
      <c r="D3283" s="140" t="s">
        <v>19</v>
      </c>
      <c r="E3283" s="139">
        <v>-2.6911</v>
      </c>
      <c r="F3283" s="139">
        <v>-1.4200000000000001E-2</v>
      </c>
      <c r="G3283" s="139">
        <v>-1.4500000000000001E-2</v>
      </c>
      <c r="H3283" s="139">
        <v>-5.4000000000000003E-3</v>
      </c>
      <c r="I3283" s="139">
        <v>-1.8180000000000002E-2</v>
      </c>
      <c r="J3283" s="139">
        <v>-6.1550000000000001E-2</v>
      </c>
      <c r="K3283" s="140" t="s">
        <v>218</v>
      </c>
      <c r="L3283" s="139">
        <v>1.5</v>
      </c>
    </row>
    <row r="3284" spans="1:12" ht="15" hidden="1" customHeight="1">
      <c r="A3284" s="140" t="s">
        <v>217</v>
      </c>
      <c r="B3284" s="139">
        <v>2</v>
      </c>
      <c r="C3284" s="140" t="s">
        <v>18</v>
      </c>
      <c r="D3284" s="140" t="s">
        <v>19</v>
      </c>
      <c r="E3284" s="139">
        <v>-2.6911</v>
      </c>
      <c r="F3284" s="139">
        <v>-1.4200000000000001E-2</v>
      </c>
      <c r="G3284" s="139">
        <v>-1.4500000000000001E-2</v>
      </c>
      <c r="H3284" s="139">
        <v>-5.4000000000000003E-3</v>
      </c>
      <c r="I3284" s="139">
        <v>-1.302E-2</v>
      </c>
      <c r="J3284" s="139">
        <v>-6.2370000000000002E-2</v>
      </c>
      <c r="K3284" s="140" t="s">
        <v>218</v>
      </c>
      <c r="L3284" s="139">
        <v>2</v>
      </c>
    </row>
    <row r="3285" spans="1:12" ht="15" hidden="1" customHeight="1">
      <c r="A3285" s="140" t="s">
        <v>217</v>
      </c>
      <c r="B3285" s="139">
        <v>2.5</v>
      </c>
      <c r="C3285" s="140" t="s">
        <v>18</v>
      </c>
      <c r="D3285" s="140" t="s">
        <v>19</v>
      </c>
      <c r="E3285" s="139">
        <v>-2.6911</v>
      </c>
      <c r="F3285" s="139">
        <v>-1.4200000000000001E-2</v>
      </c>
      <c r="G3285" s="139">
        <v>-1.4500000000000001E-2</v>
      </c>
      <c r="H3285" s="139">
        <v>-5.4000000000000003E-3</v>
      </c>
      <c r="I3285" s="139">
        <v>-7.8600000000000007E-3</v>
      </c>
      <c r="J3285" s="139">
        <v>-6.3189999999999996E-2</v>
      </c>
      <c r="K3285" s="140" t="s">
        <v>218</v>
      </c>
      <c r="L3285" s="139">
        <v>2.5</v>
      </c>
    </row>
    <row r="3286" spans="1:12" ht="15" hidden="1" customHeight="1">
      <c r="A3286" s="140" t="s">
        <v>217</v>
      </c>
      <c r="B3286" s="139">
        <v>3</v>
      </c>
      <c r="C3286" s="140" t="s">
        <v>18</v>
      </c>
      <c r="D3286" s="140" t="s">
        <v>19</v>
      </c>
      <c r="E3286" s="139">
        <v>-2.6911</v>
      </c>
      <c r="F3286" s="139">
        <v>-1.4200000000000001E-2</v>
      </c>
      <c r="G3286" s="139">
        <v>-1.4500000000000001E-2</v>
      </c>
      <c r="H3286" s="139">
        <v>-5.4000000000000003E-3</v>
      </c>
      <c r="I3286" s="139">
        <v>-3.2299999999999998E-3</v>
      </c>
      <c r="J3286" s="139">
        <v>-8.2869999999999999E-2</v>
      </c>
      <c r="K3286" s="140" t="s">
        <v>218</v>
      </c>
      <c r="L3286" s="139">
        <v>3</v>
      </c>
    </row>
    <row r="3287" spans="1:12" ht="15" hidden="1" customHeight="1">
      <c r="A3287" s="140" t="s">
        <v>217</v>
      </c>
      <c r="B3287" s="139">
        <v>3.5</v>
      </c>
      <c r="C3287" s="140" t="s">
        <v>18</v>
      </c>
      <c r="D3287" s="140" t="s">
        <v>19</v>
      </c>
      <c r="E3287" s="139">
        <v>-2.6911</v>
      </c>
      <c r="F3287" s="139">
        <v>-1.4200000000000001E-2</v>
      </c>
      <c r="G3287" s="139">
        <v>-1.4500000000000001E-2</v>
      </c>
      <c r="H3287" s="139">
        <v>-5.4000000000000003E-3</v>
      </c>
      <c r="I3287" s="139">
        <v>-4.0800000000000003E-3</v>
      </c>
      <c r="J3287" s="139">
        <v>-0.12342</v>
      </c>
      <c r="K3287" s="140" t="s">
        <v>218</v>
      </c>
      <c r="L3287" s="139">
        <v>3.5</v>
      </c>
    </row>
    <row r="3288" spans="1:12" ht="15" hidden="1" customHeight="1">
      <c r="A3288" s="140" t="s">
        <v>217</v>
      </c>
      <c r="B3288" s="139">
        <v>4</v>
      </c>
      <c r="C3288" s="140" t="s">
        <v>18</v>
      </c>
      <c r="D3288" s="140" t="s">
        <v>19</v>
      </c>
      <c r="E3288" s="139">
        <v>-2.6911</v>
      </c>
      <c r="F3288" s="139">
        <v>-1.4200000000000001E-2</v>
      </c>
      <c r="G3288" s="139">
        <v>-1.4500000000000001E-2</v>
      </c>
      <c r="H3288" s="139">
        <v>-5.4000000000000003E-3</v>
      </c>
      <c r="I3288" s="139">
        <v>-5.3299999999999997E-3</v>
      </c>
      <c r="J3288" s="139">
        <v>-0.16397999999999999</v>
      </c>
      <c r="K3288" s="140" t="s">
        <v>218</v>
      </c>
      <c r="L3288" s="139">
        <v>4</v>
      </c>
    </row>
    <row r="3289" spans="1:12" ht="15" hidden="1" customHeight="1">
      <c r="A3289" s="140" t="s">
        <v>217</v>
      </c>
      <c r="B3289" s="139">
        <v>4.5</v>
      </c>
      <c r="C3289" s="140" t="s">
        <v>18</v>
      </c>
      <c r="D3289" s="140" t="s">
        <v>19</v>
      </c>
      <c r="E3289" s="139">
        <v>-2.6911</v>
      </c>
      <c r="F3289" s="139">
        <v>-1.4200000000000001E-2</v>
      </c>
      <c r="G3289" s="139">
        <v>-1.4500000000000001E-2</v>
      </c>
      <c r="H3289" s="139">
        <v>-5.4000000000000003E-3</v>
      </c>
      <c r="I3289" s="139">
        <v>-6.5900000000000004E-3</v>
      </c>
      <c r="J3289" s="139">
        <v>-0.20452999999999999</v>
      </c>
      <c r="K3289" s="140" t="s">
        <v>218</v>
      </c>
      <c r="L3289" s="139">
        <v>4.5</v>
      </c>
    </row>
    <row r="3290" spans="1:12" ht="15" hidden="1" customHeight="1">
      <c r="A3290" s="140" t="s">
        <v>217</v>
      </c>
      <c r="B3290" s="139">
        <v>5</v>
      </c>
      <c r="C3290" s="140" t="s">
        <v>18</v>
      </c>
      <c r="D3290" s="140" t="s">
        <v>19</v>
      </c>
      <c r="E3290" s="139">
        <v>-2.6911</v>
      </c>
      <c r="F3290" s="139">
        <v>-1.4200000000000001E-2</v>
      </c>
      <c r="G3290" s="139">
        <v>-1.4500000000000001E-2</v>
      </c>
      <c r="H3290" s="139">
        <v>-5.4000000000000003E-3</v>
      </c>
      <c r="I3290" s="139">
        <v>-7.8499999999999993E-3</v>
      </c>
      <c r="J3290" s="139">
        <v>-0.24509</v>
      </c>
      <c r="K3290" s="140" t="s">
        <v>218</v>
      </c>
      <c r="L3290" s="139">
        <v>5</v>
      </c>
    </row>
    <row r="3291" spans="1:12" ht="15" hidden="1" customHeight="1">
      <c r="A3291" s="140" t="s">
        <v>217</v>
      </c>
      <c r="B3291" s="139">
        <v>5.5</v>
      </c>
      <c r="C3291" s="140" t="s">
        <v>18</v>
      </c>
      <c r="D3291" s="140" t="s">
        <v>19</v>
      </c>
      <c r="E3291" s="139">
        <v>-2.6911</v>
      </c>
      <c r="F3291" s="139">
        <v>-1.4200000000000001E-2</v>
      </c>
      <c r="G3291" s="139">
        <v>-1.4500000000000001E-2</v>
      </c>
      <c r="H3291" s="139">
        <v>-5.4000000000000003E-3</v>
      </c>
      <c r="I3291" s="139">
        <v>-9.1000000000000004E-3</v>
      </c>
      <c r="J3291" s="139">
        <v>-0.28564000000000001</v>
      </c>
      <c r="K3291" s="140" t="s">
        <v>218</v>
      </c>
      <c r="L3291" s="139">
        <v>5.5</v>
      </c>
    </row>
    <row r="3292" spans="1:12" ht="15" hidden="1" customHeight="1">
      <c r="A3292" s="140" t="s">
        <v>219</v>
      </c>
      <c r="B3292" s="139">
        <v>0</v>
      </c>
      <c r="C3292" s="140" t="s">
        <v>18</v>
      </c>
      <c r="D3292" s="140" t="s">
        <v>19</v>
      </c>
      <c r="E3292" s="139">
        <v>0.49659999999999999</v>
      </c>
      <c r="F3292" s="139">
        <v>5.9700000000000003E-2</v>
      </c>
      <c r="G3292" s="139">
        <v>3.7199999999999997E-2</v>
      </c>
      <c r="H3292" s="139">
        <v>7.7600000000000004E-3</v>
      </c>
      <c r="I3292" s="139">
        <v>5.6480000000000002E-2</v>
      </c>
      <c r="J3292" s="139">
        <v>0.13664000000000001</v>
      </c>
      <c r="K3292" s="140" t="s">
        <v>220</v>
      </c>
      <c r="L3292" s="139">
        <v>0</v>
      </c>
    </row>
    <row r="3293" spans="1:12" ht="15" hidden="1" customHeight="1">
      <c r="A3293" s="140" t="s">
        <v>219</v>
      </c>
      <c r="B3293" s="139">
        <v>0.5</v>
      </c>
      <c r="C3293" s="140" t="s">
        <v>18</v>
      </c>
      <c r="D3293" s="140" t="s">
        <v>19</v>
      </c>
      <c r="E3293" s="139">
        <v>0.49659999999999999</v>
      </c>
      <c r="F3293" s="139">
        <v>5.9700000000000003E-2</v>
      </c>
      <c r="G3293" s="139">
        <v>3.7199999999999997E-2</v>
      </c>
      <c r="H3293" s="139">
        <v>7.7600000000000004E-3</v>
      </c>
      <c r="I3293" s="139">
        <v>3.7859999999999998E-2</v>
      </c>
      <c r="J3293" s="139">
        <v>0.10677</v>
      </c>
      <c r="K3293" s="140" t="s">
        <v>220</v>
      </c>
      <c r="L3293" s="139">
        <v>0.5</v>
      </c>
    </row>
    <row r="3294" spans="1:12" ht="15" hidden="1" customHeight="1">
      <c r="A3294" s="140" t="s">
        <v>219</v>
      </c>
      <c r="B3294" s="139">
        <v>1</v>
      </c>
      <c r="C3294" s="140" t="s">
        <v>18</v>
      </c>
      <c r="D3294" s="140" t="s">
        <v>19</v>
      </c>
      <c r="E3294" s="139">
        <v>0.49659999999999999</v>
      </c>
      <c r="F3294" s="139">
        <v>5.9700000000000003E-2</v>
      </c>
      <c r="G3294" s="139">
        <v>3.7199999999999997E-2</v>
      </c>
      <c r="H3294" s="139">
        <v>7.7600000000000004E-3</v>
      </c>
      <c r="I3294" s="139">
        <v>1.925E-2</v>
      </c>
      <c r="J3294" s="139">
        <v>7.6910000000000006E-2</v>
      </c>
      <c r="K3294" s="140" t="s">
        <v>220</v>
      </c>
      <c r="L3294" s="139">
        <v>1</v>
      </c>
    </row>
    <row r="3295" spans="1:12" ht="15" hidden="1" customHeight="1">
      <c r="A3295" s="140" t="s">
        <v>219</v>
      </c>
      <c r="B3295" s="139">
        <v>1.5</v>
      </c>
      <c r="C3295" s="140" t="s">
        <v>18</v>
      </c>
      <c r="D3295" s="140" t="s">
        <v>19</v>
      </c>
      <c r="E3295" s="139">
        <v>0.49659999999999999</v>
      </c>
      <c r="F3295" s="139">
        <v>5.9700000000000003E-2</v>
      </c>
      <c r="G3295" s="139">
        <v>3.7199999999999997E-2</v>
      </c>
      <c r="H3295" s="139">
        <v>7.7600000000000004E-3</v>
      </c>
      <c r="I3295" s="139">
        <v>7.6299999999999996E-3</v>
      </c>
      <c r="J3295" s="139">
        <v>6.7059999999999995E-2</v>
      </c>
      <c r="K3295" s="140" t="s">
        <v>220</v>
      </c>
      <c r="L3295" s="139">
        <v>1.5</v>
      </c>
    </row>
    <row r="3296" spans="1:12" ht="15" hidden="1" customHeight="1">
      <c r="A3296" s="140" t="s">
        <v>219</v>
      </c>
      <c r="B3296" s="139">
        <v>2</v>
      </c>
      <c r="C3296" s="140" t="s">
        <v>18</v>
      </c>
      <c r="D3296" s="140" t="s">
        <v>19</v>
      </c>
      <c r="E3296" s="139">
        <v>0.49659999999999999</v>
      </c>
      <c r="F3296" s="139">
        <v>5.9700000000000003E-2</v>
      </c>
      <c r="G3296" s="139">
        <v>3.7199999999999997E-2</v>
      </c>
      <c r="H3296" s="139">
        <v>7.7600000000000004E-3</v>
      </c>
      <c r="I3296" s="139">
        <v>2.443E-2</v>
      </c>
      <c r="J3296" s="139">
        <v>0.13386000000000001</v>
      </c>
      <c r="K3296" s="140" t="s">
        <v>220</v>
      </c>
      <c r="L3296" s="139">
        <v>2</v>
      </c>
    </row>
    <row r="3297" spans="1:12" ht="15" hidden="1" customHeight="1">
      <c r="A3297" s="140" t="s">
        <v>219</v>
      </c>
      <c r="B3297" s="139">
        <v>2.5</v>
      </c>
      <c r="C3297" s="140" t="s">
        <v>18</v>
      </c>
      <c r="D3297" s="140" t="s">
        <v>19</v>
      </c>
      <c r="E3297" s="139">
        <v>0.49659999999999999</v>
      </c>
      <c r="F3297" s="139">
        <v>5.9700000000000003E-2</v>
      </c>
      <c r="G3297" s="139">
        <v>3.7199999999999997E-2</v>
      </c>
      <c r="H3297" s="139">
        <v>7.7600000000000004E-3</v>
      </c>
      <c r="I3297" s="139">
        <v>4.1430000000000002E-2</v>
      </c>
      <c r="J3297" s="139">
        <v>0.20066000000000001</v>
      </c>
      <c r="K3297" s="140" t="s">
        <v>220</v>
      </c>
      <c r="L3297" s="139">
        <v>2.5</v>
      </c>
    </row>
    <row r="3298" spans="1:12" ht="15" hidden="1" customHeight="1">
      <c r="A3298" s="140" t="s">
        <v>219</v>
      </c>
      <c r="B3298" s="139">
        <v>3</v>
      </c>
      <c r="C3298" s="140" t="s">
        <v>18</v>
      </c>
      <c r="D3298" s="140" t="s">
        <v>19</v>
      </c>
      <c r="E3298" s="139">
        <v>0.49659999999999999</v>
      </c>
      <c r="F3298" s="139">
        <v>5.9700000000000003E-2</v>
      </c>
      <c r="G3298" s="139">
        <v>3.7199999999999997E-2</v>
      </c>
      <c r="H3298" s="139">
        <v>7.7600000000000004E-3</v>
      </c>
      <c r="I3298" s="139">
        <v>5.8439999999999999E-2</v>
      </c>
      <c r="J3298" s="139">
        <v>0.27126</v>
      </c>
      <c r="K3298" s="140" t="s">
        <v>220</v>
      </c>
      <c r="L3298" s="139">
        <v>3</v>
      </c>
    </row>
    <row r="3299" spans="1:12" ht="15" hidden="1" customHeight="1">
      <c r="A3299" s="140" t="s">
        <v>219</v>
      </c>
      <c r="B3299" s="139">
        <v>0</v>
      </c>
      <c r="C3299" s="140" t="s">
        <v>18</v>
      </c>
      <c r="D3299" s="140" t="s">
        <v>19</v>
      </c>
      <c r="E3299" s="139">
        <v>-2.5857999999999999</v>
      </c>
      <c r="F3299" s="139">
        <v>-0.1759</v>
      </c>
      <c r="G3299" s="139">
        <v>-3.4000000000000002E-2</v>
      </c>
      <c r="H3299" s="139">
        <v>-4.1900000000000001E-3</v>
      </c>
      <c r="I3299" s="139">
        <v>-4.3580000000000001E-2</v>
      </c>
      <c r="J3299" s="139">
        <v>-0.25644</v>
      </c>
      <c r="K3299" s="140" t="s">
        <v>220</v>
      </c>
      <c r="L3299" s="139">
        <v>0</v>
      </c>
    </row>
    <row r="3300" spans="1:12" ht="15" hidden="1" customHeight="1">
      <c r="A3300" s="140" t="s">
        <v>219</v>
      </c>
      <c r="B3300" s="139">
        <v>0.5</v>
      </c>
      <c r="C3300" s="140" t="s">
        <v>18</v>
      </c>
      <c r="D3300" s="140" t="s">
        <v>19</v>
      </c>
      <c r="E3300" s="139">
        <v>-2.5857999999999999</v>
      </c>
      <c r="F3300" s="139">
        <v>-0.1759</v>
      </c>
      <c r="G3300" s="139">
        <v>-3.4000000000000002E-2</v>
      </c>
      <c r="H3300" s="139">
        <v>-4.1900000000000001E-3</v>
      </c>
      <c r="I3300" s="139">
        <v>-2.6579999999999999E-2</v>
      </c>
      <c r="J3300" s="139">
        <v>-0.16849</v>
      </c>
      <c r="K3300" s="140" t="s">
        <v>220</v>
      </c>
      <c r="L3300" s="139">
        <v>0.5</v>
      </c>
    </row>
    <row r="3301" spans="1:12" ht="15" hidden="1" customHeight="1">
      <c r="A3301" s="140" t="s">
        <v>219</v>
      </c>
      <c r="B3301" s="139">
        <v>1</v>
      </c>
      <c r="C3301" s="140" t="s">
        <v>18</v>
      </c>
      <c r="D3301" s="140" t="s">
        <v>19</v>
      </c>
      <c r="E3301" s="139">
        <v>-2.5857999999999999</v>
      </c>
      <c r="F3301" s="139">
        <v>-0.1759</v>
      </c>
      <c r="G3301" s="139">
        <v>-3.4000000000000002E-2</v>
      </c>
      <c r="H3301" s="139">
        <v>-4.1900000000000001E-3</v>
      </c>
      <c r="I3301" s="139">
        <v>-9.58E-3</v>
      </c>
      <c r="J3301" s="139">
        <v>-8.054E-2</v>
      </c>
      <c r="K3301" s="140" t="s">
        <v>220</v>
      </c>
      <c r="L3301" s="139">
        <v>1</v>
      </c>
    </row>
    <row r="3302" spans="1:12" ht="15" hidden="1" customHeight="1">
      <c r="A3302" s="140" t="s">
        <v>219</v>
      </c>
      <c r="B3302" s="139">
        <v>1.5</v>
      </c>
      <c r="C3302" s="140" t="s">
        <v>18</v>
      </c>
      <c r="D3302" s="140" t="s">
        <v>19</v>
      </c>
      <c r="E3302" s="139">
        <v>-2.5857999999999999</v>
      </c>
      <c r="F3302" s="139">
        <v>-0.1759</v>
      </c>
      <c r="G3302" s="139">
        <v>-3.4000000000000002E-2</v>
      </c>
      <c r="H3302" s="139">
        <v>-4.1900000000000001E-3</v>
      </c>
      <c r="I3302" s="139">
        <v>6.2E-4</v>
      </c>
      <c r="J3302" s="139">
        <v>-5.5300000000000002E-3</v>
      </c>
      <c r="K3302" s="140" t="s">
        <v>220</v>
      </c>
      <c r="L3302" s="139">
        <v>1.5</v>
      </c>
    </row>
    <row r="3303" spans="1:12" ht="15" hidden="1" customHeight="1">
      <c r="A3303" s="140" t="s">
        <v>219</v>
      </c>
      <c r="B3303" s="139">
        <v>2</v>
      </c>
      <c r="C3303" s="140" t="s">
        <v>18</v>
      </c>
      <c r="D3303" s="140" t="s">
        <v>19</v>
      </c>
      <c r="E3303" s="139">
        <v>-2.5857999999999999</v>
      </c>
      <c r="F3303" s="139">
        <v>-0.1759</v>
      </c>
      <c r="G3303" s="139">
        <v>-3.4000000000000002E-2</v>
      </c>
      <c r="H3303" s="139">
        <v>-4.1900000000000001E-3</v>
      </c>
      <c r="I3303" s="139">
        <v>-1.7989999999999999E-2</v>
      </c>
      <c r="J3303" s="139">
        <v>-3.5100000000000001E-3</v>
      </c>
      <c r="K3303" s="140" t="s">
        <v>220</v>
      </c>
      <c r="L3303" s="139">
        <v>2</v>
      </c>
    </row>
    <row r="3304" spans="1:12" ht="15" hidden="1" customHeight="1">
      <c r="A3304" s="140" t="s">
        <v>219</v>
      </c>
      <c r="B3304" s="139">
        <v>2.5</v>
      </c>
      <c r="C3304" s="140" t="s">
        <v>18</v>
      </c>
      <c r="D3304" s="140" t="s">
        <v>19</v>
      </c>
      <c r="E3304" s="139">
        <v>-2.5857999999999999</v>
      </c>
      <c r="F3304" s="139">
        <v>-0.1759</v>
      </c>
      <c r="G3304" s="139">
        <v>-3.4000000000000002E-2</v>
      </c>
      <c r="H3304" s="139">
        <v>-4.1900000000000001E-3</v>
      </c>
      <c r="I3304" s="139">
        <v>-3.6609999999999997E-2</v>
      </c>
      <c r="J3304" s="139">
        <v>-1.269E-2</v>
      </c>
      <c r="K3304" s="140" t="s">
        <v>220</v>
      </c>
      <c r="L3304" s="139">
        <v>2.5</v>
      </c>
    </row>
    <row r="3305" spans="1:12" ht="15" hidden="1" customHeight="1">
      <c r="A3305" s="140" t="s">
        <v>219</v>
      </c>
      <c r="B3305" s="139">
        <v>3</v>
      </c>
      <c r="C3305" s="140" t="s">
        <v>18</v>
      </c>
      <c r="D3305" s="140" t="s">
        <v>19</v>
      </c>
      <c r="E3305" s="139">
        <v>-2.5857999999999999</v>
      </c>
      <c r="F3305" s="139">
        <v>-0.1759</v>
      </c>
      <c r="G3305" s="139">
        <v>-3.4000000000000002E-2</v>
      </c>
      <c r="H3305" s="139">
        <v>-4.1900000000000001E-3</v>
      </c>
      <c r="I3305" s="139">
        <v>-5.5230000000000001E-2</v>
      </c>
      <c r="J3305" s="139">
        <v>-4.2560000000000001E-2</v>
      </c>
      <c r="K3305" s="140" t="s">
        <v>220</v>
      </c>
      <c r="L3305" s="139">
        <v>3</v>
      </c>
    </row>
    <row r="3306" spans="1:12" ht="15" hidden="1" customHeight="1">
      <c r="A3306" s="140" t="s">
        <v>221</v>
      </c>
      <c r="B3306" s="139">
        <v>0</v>
      </c>
      <c r="C3306" s="140" t="s">
        <v>18</v>
      </c>
      <c r="D3306" s="140" t="s">
        <v>19</v>
      </c>
      <c r="E3306" s="139">
        <v>4.9725999999999999</v>
      </c>
      <c r="F3306" s="139">
        <v>2.9600000000000001E-2</v>
      </c>
      <c r="G3306" s="139">
        <v>6.7000000000000002E-3</v>
      </c>
      <c r="H3306" s="139">
        <v>9.7900000000000001E-3</v>
      </c>
      <c r="I3306" s="139">
        <v>1.5599999999999999E-2</v>
      </c>
      <c r="J3306" s="139">
        <v>6.3409999999999994E-2</v>
      </c>
      <c r="K3306" s="140" t="s">
        <v>222</v>
      </c>
      <c r="L3306" s="139">
        <v>0</v>
      </c>
    </row>
    <row r="3307" spans="1:12" ht="15" hidden="1" customHeight="1">
      <c r="A3307" s="140" t="s">
        <v>221</v>
      </c>
      <c r="B3307" s="139">
        <v>0.5</v>
      </c>
      <c r="C3307" s="140" t="s">
        <v>18</v>
      </c>
      <c r="D3307" s="140" t="s">
        <v>19</v>
      </c>
      <c r="E3307" s="139">
        <v>4.9725999999999999</v>
      </c>
      <c r="F3307" s="139">
        <v>2.9600000000000001E-2</v>
      </c>
      <c r="G3307" s="139">
        <v>6.7000000000000002E-3</v>
      </c>
      <c r="H3307" s="139">
        <v>9.7900000000000001E-3</v>
      </c>
      <c r="I3307" s="139">
        <v>1.223E-2</v>
      </c>
      <c r="J3307" s="139">
        <v>4.8640000000000003E-2</v>
      </c>
      <c r="K3307" s="140" t="s">
        <v>222</v>
      </c>
      <c r="L3307" s="139">
        <v>0.5</v>
      </c>
    </row>
    <row r="3308" spans="1:12" ht="15" hidden="1" customHeight="1">
      <c r="A3308" s="140" t="s">
        <v>221</v>
      </c>
      <c r="B3308" s="139">
        <v>1</v>
      </c>
      <c r="C3308" s="140" t="s">
        <v>18</v>
      </c>
      <c r="D3308" s="140" t="s">
        <v>19</v>
      </c>
      <c r="E3308" s="139">
        <v>4.9725999999999999</v>
      </c>
      <c r="F3308" s="139">
        <v>2.9600000000000001E-2</v>
      </c>
      <c r="G3308" s="139">
        <v>6.7000000000000002E-3</v>
      </c>
      <c r="H3308" s="139">
        <v>9.7900000000000001E-3</v>
      </c>
      <c r="I3308" s="139">
        <v>8.8599999999999998E-3</v>
      </c>
      <c r="J3308" s="139">
        <v>3.5069999999999997E-2</v>
      </c>
      <c r="K3308" s="140" t="s">
        <v>222</v>
      </c>
      <c r="L3308" s="139">
        <v>1</v>
      </c>
    </row>
    <row r="3309" spans="1:12" ht="15" hidden="1" customHeight="1">
      <c r="A3309" s="140" t="s">
        <v>221</v>
      </c>
      <c r="B3309" s="139">
        <v>1.5</v>
      </c>
      <c r="C3309" s="140" t="s">
        <v>18</v>
      </c>
      <c r="D3309" s="140" t="s">
        <v>19</v>
      </c>
      <c r="E3309" s="139">
        <v>4.9725999999999999</v>
      </c>
      <c r="F3309" s="139">
        <v>2.9600000000000001E-2</v>
      </c>
      <c r="G3309" s="139">
        <v>6.7000000000000002E-3</v>
      </c>
      <c r="H3309" s="139">
        <v>9.7900000000000001E-3</v>
      </c>
      <c r="I3309" s="139">
        <v>5.9100000000000003E-3</v>
      </c>
      <c r="J3309" s="139">
        <v>2.1829999999999999E-2</v>
      </c>
      <c r="K3309" s="140" t="s">
        <v>222</v>
      </c>
      <c r="L3309" s="139">
        <v>1.5</v>
      </c>
    </row>
    <row r="3310" spans="1:12" ht="15" hidden="1" customHeight="1">
      <c r="A3310" s="140" t="s">
        <v>221</v>
      </c>
      <c r="B3310" s="139">
        <v>2</v>
      </c>
      <c r="C3310" s="140" t="s">
        <v>18</v>
      </c>
      <c r="D3310" s="140" t="s">
        <v>19</v>
      </c>
      <c r="E3310" s="139">
        <v>4.9725999999999999</v>
      </c>
      <c r="F3310" s="139">
        <v>2.9600000000000001E-2</v>
      </c>
      <c r="G3310" s="139">
        <v>6.7000000000000002E-3</v>
      </c>
      <c r="H3310" s="139">
        <v>9.7900000000000001E-3</v>
      </c>
      <c r="I3310" s="139">
        <v>3.2200000000000002E-3</v>
      </c>
      <c r="J3310" s="139">
        <v>1.523E-2</v>
      </c>
      <c r="K3310" s="140" t="s">
        <v>222</v>
      </c>
      <c r="L3310" s="139">
        <v>2</v>
      </c>
    </row>
    <row r="3311" spans="1:12" ht="15" hidden="1" customHeight="1">
      <c r="A3311" s="140" t="s">
        <v>221</v>
      </c>
      <c r="B3311" s="139">
        <v>2.5</v>
      </c>
      <c r="C3311" s="140" t="s">
        <v>18</v>
      </c>
      <c r="D3311" s="140" t="s">
        <v>19</v>
      </c>
      <c r="E3311" s="139">
        <v>4.9725999999999999</v>
      </c>
      <c r="F3311" s="139">
        <v>2.9600000000000001E-2</v>
      </c>
      <c r="G3311" s="139">
        <v>6.7000000000000002E-3</v>
      </c>
      <c r="H3311" s="139">
        <v>9.7900000000000001E-3</v>
      </c>
      <c r="I3311" s="139">
        <v>5.1999999999999995E-4</v>
      </c>
      <c r="J3311" s="139">
        <v>1.2630000000000001E-2</v>
      </c>
      <c r="K3311" s="140" t="s">
        <v>222</v>
      </c>
      <c r="L3311" s="139">
        <v>2.5</v>
      </c>
    </row>
    <row r="3312" spans="1:12" ht="15" hidden="1" customHeight="1">
      <c r="A3312" s="140" t="s">
        <v>221</v>
      </c>
      <c r="B3312" s="139">
        <v>3</v>
      </c>
      <c r="C3312" s="140" t="s">
        <v>18</v>
      </c>
      <c r="D3312" s="140" t="s">
        <v>19</v>
      </c>
      <c r="E3312" s="139">
        <v>4.9725999999999999</v>
      </c>
      <c r="F3312" s="139">
        <v>2.9600000000000001E-2</v>
      </c>
      <c r="G3312" s="139">
        <v>6.7000000000000002E-3</v>
      </c>
      <c r="H3312" s="139">
        <v>9.7900000000000001E-3</v>
      </c>
      <c r="I3312" s="139">
        <v>-2.1800000000000001E-3</v>
      </c>
      <c r="J3312" s="139">
        <v>1.0030000000000001E-2</v>
      </c>
      <c r="K3312" s="140" t="s">
        <v>222</v>
      </c>
      <c r="L3312" s="139">
        <v>3</v>
      </c>
    </row>
    <row r="3313" spans="1:12" ht="15" hidden="1" customHeight="1">
      <c r="A3313" s="140" t="s">
        <v>221</v>
      </c>
      <c r="B3313" s="139">
        <v>3.5</v>
      </c>
      <c r="C3313" s="140" t="s">
        <v>18</v>
      </c>
      <c r="D3313" s="140" t="s">
        <v>19</v>
      </c>
      <c r="E3313" s="139">
        <v>4.9725999999999999</v>
      </c>
      <c r="F3313" s="139">
        <v>2.9600000000000001E-2</v>
      </c>
      <c r="G3313" s="139">
        <v>6.7000000000000002E-3</v>
      </c>
      <c r="H3313" s="139">
        <v>9.7900000000000001E-3</v>
      </c>
      <c r="I3313" s="139">
        <v>-4.8799999999999998E-3</v>
      </c>
      <c r="J3313" s="139">
        <v>7.43E-3</v>
      </c>
      <c r="K3313" s="140" t="s">
        <v>222</v>
      </c>
      <c r="L3313" s="139">
        <v>3.5</v>
      </c>
    </row>
    <row r="3314" spans="1:12" ht="15" hidden="1" customHeight="1">
      <c r="A3314" s="140" t="s">
        <v>221</v>
      </c>
      <c r="B3314" s="139">
        <v>4</v>
      </c>
      <c r="C3314" s="140" t="s">
        <v>18</v>
      </c>
      <c r="D3314" s="140" t="s">
        <v>19</v>
      </c>
      <c r="E3314" s="139">
        <v>4.9725999999999999</v>
      </c>
      <c r="F3314" s="139">
        <v>2.9600000000000001E-2</v>
      </c>
      <c r="G3314" s="139">
        <v>6.7000000000000002E-3</v>
      </c>
      <c r="H3314" s="139">
        <v>9.7900000000000001E-3</v>
      </c>
      <c r="I3314" s="139">
        <v>-4.8700000000000002E-3</v>
      </c>
      <c r="J3314" s="139">
        <v>4.8300000000000001E-3</v>
      </c>
      <c r="K3314" s="140" t="s">
        <v>222</v>
      </c>
      <c r="L3314" s="139">
        <v>4</v>
      </c>
    </row>
    <row r="3315" spans="1:12" ht="15" hidden="1" customHeight="1">
      <c r="A3315" s="140" t="s">
        <v>221</v>
      </c>
      <c r="B3315" s="139">
        <v>4.5</v>
      </c>
      <c r="C3315" s="140" t="s">
        <v>18</v>
      </c>
      <c r="D3315" s="140" t="s">
        <v>19</v>
      </c>
      <c r="E3315" s="139">
        <v>4.9725999999999999</v>
      </c>
      <c r="F3315" s="139">
        <v>2.9600000000000001E-2</v>
      </c>
      <c r="G3315" s="139">
        <v>6.7000000000000002E-3</v>
      </c>
      <c r="H3315" s="139">
        <v>9.7900000000000001E-3</v>
      </c>
      <c r="I3315" s="139">
        <v>-3.8600000000000001E-3</v>
      </c>
      <c r="J3315" s="139">
        <v>9.3799999999999994E-3</v>
      </c>
      <c r="K3315" s="140" t="s">
        <v>222</v>
      </c>
      <c r="L3315" s="139">
        <v>4.5</v>
      </c>
    </row>
    <row r="3316" spans="1:12" ht="15" hidden="1" customHeight="1">
      <c r="A3316" s="140" t="s">
        <v>221</v>
      </c>
      <c r="B3316" s="139">
        <v>5</v>
      </c>
      <c r="C3316" s="140" t="s">
        <v>18</v>
      </c>
      <c r="D3316" s="140" t="s">
        <v>19</v>
      </c>
      <c r="E3316" s="139">
        <v>4.9725999999999999</v>
      </c>
      <c r="F3316" s="139">
        <v>2.9600000000000001E-2</v>
      </c>
      <c r="G3316" s="139">
        <v>6.7000000000000002E-3</v>
      </c>
      <c r="H3316" s="139">
        <v>9.7900000000000001E-3</v>
      </c>
      <c r="I3316" s="139">
        <v>-2.33E-3</v>
      </c>
      <c r="J3316" s="139">
        <v>1.4449999999999999E-2</v>
      </c>
      <c r="K3316" s="140" t="s">
        <v>222</v>
      </c>
      <c r="L3316" s="139">
        <v>5</v>
      </c>
    </row>
    <row r="3317" spans="1:12" ht="15" hidden="1" customHeight="1">
      <c r="A3317" s="140" t="s">
        <v>221</v>
      </c>
      <c r="B3317" s="139">
        <v>5.5</v>
      </c>
      <c r="C3317" s="140" t="s">
        <v>18</v>
      </c>
      <c r="D3317" s="140" t="s">
        <v>19</v>
      </c>
      <c r="E3317" s="139">
        <v>4.9725999999999999</v>
      </c>
      <c r="F3317" s="139">
        <v>2.9600000000000001E-2</v>
      </c>
      <c r="G3317" s="139">
        <v>6.7000000000000002E-3</v>
      </c>
      <c r="H3317" s="139">
        <v>9.7900000000000001E-3</v>
      </c>
      <c r="I3317" s="139">
        <v>-7.9000000000000001E-4</v>
      </c>
      <c r="J3317" s="139">
        <v>1.9519999999999999E-2</v>
      </c>
      <c r="K3317" s="140" t="s">
        <v>222</v>
      </c>
      <c r="L3317" s="139">
        <v>5.5</v>
      </c>
    </row>
    <row r="3318" spans="1:12" ht="15" hidden="1" customHeight="1">
      <c r="A3318" s="140" t="s">
        <v>221</v>
      </c>
      <c r="B3318" s="139">
        <v>6</v>
      </c>
      <c r="C3318" s="140" t="s">
        <v>18</v>
      </c>
      <c r="D3318" s="140" t="s">
        <v>19</v>
      </c>
      <c r="E3318" s="139">
        <v>4.9725999999999999</v>
      </c>
      <c r="F3318" s="139">
        <v>2.9600000000000001E-2</v>
      </c>
      <c r="G3318" s="139">
        <v>6.7000000000000002E-3</v>
      </c>
      <c r="H3318" s="139">
        <v>9.7900000000000001E-3</v>
      </c>
      <c r="I3318" s="139">
        <v>7.5000000000000002E-4</v>
      </c>
      <c r="J3318" s="139">
        <v>2.4590000000000001E-2</v>
      </c>
      <c r="K3318" s="140" t="s">
        <v>222</v>
      </c>
      <c r="L3318" s="139">
        <v>6</v>
      </c>
    </row>
    <row r="3319" spans="1:12" ht="15" hidden="1" customHeight="1">
      <c r="A3319" s="140" t="s">
        <v>221</v>
      </c>
      <c r="B3319" s="139">
        <v>0</v>
      </c>
      <c r="C3319" s="140" t="s">
        <v>18</v>
      </c>
      <c r="D3319" s="140" t="s">
        <v>19</v>
      </c>
      <c r="E3319" s="139">
        <v>-0.58189999999999997</v>
      </c>
      <c r="F3319" s="139">
        <v>-1.61E-2</v>
      </c>
      <c r="G3319" s="139">
        <v>-3.7000000000000002E-3</v>
      </c>
      <c r="H3319" s="139">
        <v>-5.94E-3</v>
      </c>
      <c r="I3319" s="139">
        <v>-2.189E-2</v>
      </c>
      <c r="J3319" s="139">
        <v>-9.042E-2</v>
      </c>
      <c r="K3319" s="140" t="s">
        <v>222</v>
      </c>
      <c r="L3319" s="139">
        <v>0</v>
      </c>
    </row>
    <row r="3320" spans="1:12" ht="15" hidden="1" customHeight="1">
      <c r="A3320" s="140" t="s">
        <v>221</v>
      </c>
      <c r="B3320" s="139">
        <v>0.5</v>
      </c>
      <c r="C3320" s="140" t="s">
        <v>18</v>
      </c>
      <c r="D3320" s="140" t="s">
        <v>19</v>
      </c>
      <c r="E3320" s="139">
        <v>-0.58189999999999997</v>
      </c>
      <c r="F3320" s="139">
        <v>-1.61E-2</v>
      </c>
      <c r="G3320" s="139">
        <v>-3.7000000000000002E-3</v>
      </c>
      <c r="H3320" s="139">
        <v>-5.94E-3</v>
      </c>
      <c r="I3320" s="139">
        <v>-2.0060000000000001E-2</v>
      </c>
      <c r="J3320" s="139">
        <v>-8.2379999999999995E-2</v>
      </c>
      <c r="K3320" s="140" t="s">
        <v>222</v>
      </c>
      <c r="L3320" s="139">
        <v>0.5</v>
      </c>
    </row>
    <row r="3321" spans="1:12" ht="15" hidden="1" customHeight="1">
      <c r="A3321" s="140" t="s">
        <v>221</v>
      </c>
      <c r="B3321" s="139">
        <v>1</v>
      </c>
      <c r="C3321" s="140" t="s">
        <v>18</v>
      </c>
      <c r="D3321" s="140" t="s">
        <v>19</v>
      </c>
      <c r="E3321" s="139">
        <v>-0.58189999999999997</v>
      </c>
      <c r="F3321" s="139">
        <v>-1.61E-2</v>
      </c>
      <c r="G3321" s="139">
        <v>-3.7000000000000002E-3</v>
      </c>
      <c r="H3321" s="139">
        <v>-5.94E-3</v>
      </c>
      <c r="I3321" s="139">
        <v>-1.823E-2</v>
      </c>
      <c r="J3321" s="139">
        <v>-7.4340000000000003E-2</v>
      </c>
      <c r="K3321" s="140" t="s">
        <v>222</v>
      </c>
      <c r="L3321" s="139">
        <v>1</v>
      </c>
    </row>
    <row r="3322" spans="1:12" ht="15" hidden="1" customHeight="1">
      <c r="A3322" s="140" t="s">
        <v>221</v>
      </c>
      <c r="B3322" s="139">
        <v>1.5</v>
      </c>
      <c r="C3322" s="140" t="s">
        <v>18</v>
      </c>
      <c r="D3322" s="140" t="s">
        <v>19</v>
      </c>
      <c r="E3322" s="139">
        <v>-0.58189999999999997</v>
      </c>
      <c r="F3322" s="139">
        <v>-1.61E-2</v>
      </c>
      <c r="G3322" s="139">
        <v>-3.7000000000000002E-3</v>
      </c>
      <c r="H3322" s="139">
        <v>-5.94E-3</v>
      </c>
      <c r="I3322" s="139">
        <v>-1.6500000000000001E-2</v>
      </c>
      <c r="J3322" s="139">
        <v>-7.1639999999999995E-2</v>
      </c>
      <c r="K3322" s="140" t="s">
        <v>222</v>
      </c>
      <c r="L3322" s="139">
        <v>1.5</v>
      </c>
    </row>
    <row r="3323" spans="1:12" ht="15" hidden="1" customHeight="1">
      <c r="A3323" s="140" t="s">
        <v>221</v>
      </c>
      <c r="B3323" s="139">
        <v>2</v>
      </c>
      <c r="C3323" s="140" t="s">
        <v>18</v>
      </c>
      <c r="D3323" s="140" t="s">
        <v>19</v>
      </c>
      <c r="E3323" s="139">
        <v>-0.58189999999999997</v>
      </c>
      <c r="F3323" s="139">
        <v>-1.61E-2</v>
      </c>
      <c r="G3323" s="139">
        <v>-3.7000000000000002E-3</v>
      </c>
      <c r="H3323" s="139">
        <v>-5.94E-3</v>
      </c>
      <c r="I3323" s="139">
        <v>-1.5610000000000001E-2</v>
      </c>
      <c r="J3323" s="139">
        <v>-7.306E-2</v>
      </c>
      <c r="K3323" s="140" t="s">
        <v>222</v>
      </c>
      <c r="L3323" s="139">
        <v>2</v>
      </c>
    </row>
    <row r="3324" spans="1:12" ht="15" hidden="1" customHeight="1">
      <c r="A3324" s="140" t="s">
        <v>221</v>
      </c>
      <c r="B3324" s="139">
        <v>2.5</v>
      </c>
      <c r="C3324" s="140" t="s">
        <v>18</v>
      </c>
      <c r="D3324" s="140" t="s">
        <v>19</v>
      </c>
      <c r="E3324" s="139">
        <v>-0.58189999999999997</v>
      </c>
      <c r="F3324" s="139">
        <v>-1.61E-2</v>
      </c>
      <c r="G3324" s="139">
        <v>-3.7000000000000002E-3</v>
      </c>
      <c r="H3324" s="139">
        <v>-5.94E-3</v>
      </c>
      <c r="I3324" s="139">
        <v>-1.4710000000000001E-2</v>
      </c>
      <c r="J3324" s="139">
        <v>-7.4480000000000005E-2</v>
      </c>
      <c r="K3324" s="140" t="s">
        <v>222</v>
      </c>
      <c r="L3324" s="139">
        <v>2.5</v>
      </c>
    </row>
    <row r="3325" spans="1:12" ht="15" hidden="1" customHeight="1">
      <c r="A3325" s="140" t="s">
        <v>221</v>
      </c>
      <c r="B3325" s="139">
        <v>3</v>
      </c>
      <c r="C3325" s="140" t="s">
        <v>18</v>
      </c>
      <c r="D3325" s="140" t="s">
        <v>19</v>
      </c>
      <c r="E3325" s="139">
        <v>-0.58189999999999997</v>
      </c>
      <c r="F3325" s="139">
        <v>-1.61E-2</v>
      </c>
      <c r="G3325" s="139">
        <v>-3.7000000000000002E-3</v>
      </c>
      <c r="H3325" s="139">
        <v>-5.94E-3</v>
      </c>
      <c r="I3325" s="139">
        <v>-1.3809999999999999E-2</v>
      </c>
      <c r="J3325" s="139">
        <v>-7.7450000000000005E-2</v>
      </c>
      <c r="K3325" s="140" t="s">
        <v>222</v>
      </c>
      <c r="L3325" s="139">
        <v>3</v>
      </c>
    </row>
    <row r="3326" spans="1:12" ht="15" hidden="1" customHeight="1">
      <c r="A3326" s="140" t="s">
        <v>221</v>
      </c>
      <c r="B3326" s="139">
        <v>3.5</v>
      </c>
      <c r="C3326" s="140" t="s">
        <v>18</v>
      </c>
      <c r="D3326" s="140" t="s">
        <v>19</v>
      </c>
      <c r="E3326" s="139">
        <v>-0.58189999999999997</v>
      </c>
      <c r="F3326" s="139">
        <v>-1.61E-2</v>
      </c>
      <c r="G3326" s="139">
        <v>-3.7000000000000002E-3</v>
      </c>
      <c r="H3326" s="139">
        <v>-5.94E-3</v>
      </c>
      <c r="I3326" s="139">
        <v>-1.515E-2</v>
      </c>
      <c r="J3326" s="139">
        <v>-8.1589999999999996E-2</v>
      </c>
      <c r="K3326" s="140" t="s">
        <v>222</v>
      </c>
      <c r="L3326" s="139">
        <v>3.5</v>
      </c>
    </row>
    <row r="3327" spans="1:12" ht="15" hidden="1" customHeight="1">
      <c r="A3327" s="140" t="s">
        <v>221</v>
      </c>
      <c r="B3327" s="139">
        <v>4</v>
      </c>
      <c r="C3327" s="140" t="s">
        <v>18</v>
      </c>
      <c r="D3327" s="140" t="s">
        <v>19</v>
      </c>
      <c r="E3327" s="139">
        <v>-0.58189999999999997</v>
      </c>
      <c r="F3327" s="139">
        <v>-1.61E-2</v>
      </c>
      <c r="G3327" s="139">
        <v>-3.7000000000000002E-3</v>
      </c>
      <c r="H3327" s="139">
        <v>-5.94E-3</v>
      </c>
      <c r="I3327" s="139">
        <v>-1.8509999999999999E-2</v>
      </c>
      <c r="J3327" s="139">
        <v>-8.5730000000000001E-2</v>
      </c>
      <c r="K3327" s="140" t="s">
        <v>222</v>
      </c>
      <c r="L3327" s="139">
        <v>4</v>
      </c>
    </row>
    <row r="3328" spans="1:12" ht="15" hidden="1" customHeight="1">
      <c r="A3328" s="140" t="s">
        <v>221</v>
      </c>
      <c r="B3328" s="139">
        <v>4.5</v>
      </c>
      <c r="C3328" s="140" t="s">
        <v>18</v>
      </c>
      <c r="D3328" s="140" t="s">
        <v>19</v>
      </c>
      <c r="E3328" s="139">
        <v>-0.58189999999999997</v>
      </c>
      <c r="F3328" s="139">
        <v>-1.61E-2</v>
      </c>
      <c r="G3328" s="139">
        <v>-3.7000000000000002E-3</v>
      </c>
      <c r="H3328" s="139">
        <v>-5.94E-3</v>
      </c>
      <c r="I3328" s="139">
        <v>-2.1860000000000001E-2</v>
      </c>
      <c r="J3328" s="139">
        <v>-8.9859999999999995E-2</v>
      </c>
      <c r="K3328" s="140" t="s">
        <v>222</v>
      </c>
      <c r="L3328" s="139">
        <v>4.5</v>
      </c>
    </row>
    <row r="3329" spans="1:12" ht="15" hidden="1" customHeight="1">
      <c r="A3329" s="140" t="s">
        <v>221</v>
      </c>
      <c r="B3329" s="139">
        <v>5</v>
      </c>
      <c r="C3329" s="140" t="s">
        <v>18</v>
      </c>
      <c r="D3329" s="140" t="s">
        <v>19</v>
      </c>
      <c r="E3329" s="139">
        <v>-0.58189999999999997</v>
      </c>
      <c r="F3329" s="139">
        <v>-1.61E-2</v>
      </c>
      <c r="G3329" s="139">
        <v>-3.7000000000000002E-3</v>
      </c>
      <c r="H3329" s="139">
        <v>-5.94E-3</v>
      </c>
      <c r="I3329" s="139">
        <v>-2.5219999999999999E-2</v>
      </c>
      <c r="J3329" s="139">
        <v>-9.4E-2</v>
      </c>
      <c r="K3329" s="140" t="s">
        <v>222</v>
      </c>
      <c r="L3329" s="139">
        <v>5</v>
      </c>
    </row>
    <row r="3330" spans="1:12" ht="15" hidden="1" customHeight="1">
      <c r="A3330" s="140" t="s">
        <v>221</v>
      </c>
      <c r="B3330" s="139">
        <v>5.5</v>
      </c>
      <c r="C3330" s="140" t="s">
        <v>18</v>
      </c>
      <c r="D3330" s="140" t="s">
        <v>19</v>
      </c>
      <c r="E3330" s="139">
        <v>-0.58189999999999997</v>
      </c>
      <c r="F3330" s="139">
        <v>-1.61E-2</v>
      </c>
      <c r="G3330" s="139">
        <v>-3.7000000000000002E-3</v>
      </c>
      <c r="H3330" s="139">
        <v>-5.94E-3</v>
      </c>
      <c r="I3330" s="139">
        <v>-2.8580000000000001E-2</v>
      </c>
      <c r="J3330" s="139">
        <v>-9.912E-2</v>
      </c>
      <c r="K3330" s="140" t="s">
        <v>222</v>
      </c>
      <c r="L3330" s="139">
        <v>5.5</v>
      </c>
    </row>
    <row r="3331" spans="1:12" ht="15" hidden="1" customHeight="1">
      <c r="A3331" s="140" t="s">
        <v>221</v>
      </c>
      <c r="B3331" s="139">
        <v>6</v>
      </c>
      <c r="C3331" s="140" t="s">
        <v>18</v>
      </c>
      <c r="D3331" s="140" t="s">
        <v>19</v>
      </c>
      <c r="E3331" s="139">
        <v>-0.58189999999999997</v>
      </c>
      <c r="F3331" s="139">
        <v>-1.61E-2</v>
      </c>
      <c r="G3331" s="139">
        <v>-3.7000000000000002E-3</v>
      </c>
      <c r="H3331" s="139">
        <v>-5.94E-3</v>
      </c>
      <c r="I3331" s="139">
        <v>-3.193E-2</v>
      </c>
      <c r="J3331" s="139">
        <v>-0.11389000000000001</v>
      </c>
      <c r="K3331" s="140" t="s">
        <v>222</v>
      </c>
      <c r="L3331" s="139">
        <v>6</v>
      </c>
    </row>
    <row r="3332" spans="1:12" ht="15" hidden="1" customHeight="1">
      <c r="A3332" s="140" t="s">
        <v>670</v>
      </c>
      <c r="B3332" s="139">
        <v>0</v>
      </c>
      <c r="C3332" s="140" t="s">
        <v>18</v>
      </c>
      <c r="D3332" s="140" t="s">
        <v>19</v>
      </c>
      <c r="E3332" s="139">
        <v>0.40389999999999998</v>
      </c>
      <c r="F3332" s="139">
        <v>0.19620000000000001</v>
      </c>
      <c r="G3332" s="139">
        <v>4.3499999999999997E-2</v>
      </c>
      <c r="H3332" s="139">
        <v>3.6099999999999999E-3</v>
      </c>
      <c r="I3332" s="139">
        <v>0.10874</v>
      </c>
      <c r="J3332" s="139">
        <v>0.33157999999999999</v>
      </c>
      <c r="K3332" s="140" t="s">
        <v>223</v>
      </c>
      <c r="L3332" s="139">
        <v>0</v>
      </c>
    </row>
    <row r="3333" spans="1:12" ht="15" hidden="1" customHeight="1">
      <c r="A3333" s="140" t="s">
        <v>670</v>
      </c>
      <c r="B3333" s="139">
        <v>0.5</v>
      </c>
      <c r="C3333" s="140" t="s">
        <v>18</v>
      </c>
      <c r="D3333" s="140" t="s">
        <v>19</v>
      </c>
      <c r="E3333" s="139">
        <v>0.40389999999999998</v>
      </c>
      <c r="F3333" s="139">
        <v>0.19620000000000001</v>
      </c>
      <c r="G3333" s="139">
        <v>4.3499999999999997E-2</v>
      </c>
      <c r="H3333" s="139">
        <v>3.6099999999999999E-3</v>
      </c>
      <c r="I3333" s="139">
        <v>8.6999999999999994E-2</v>
      </c>
      <c r="J3333" s="139">
        <v>0.24102999999999999</v>
      </c>
      <c r="K3333" s="140" t="s">
        <v>223</v>
      </c>
      <c r="L3333" s="139">
        <v>0.5</v>
      </c>
    </row>
    <row r="3334" spans="1:12" ht="15" hidden="1" customHeight="1">
      <c r="A3334" s="140" t="s">
        <v>670</v>
      </c>
      <c r="B3334" s="139">
        <v>1</v>
      </c>
      <c r="C3334" s="140" t="s">
        <v>18</v>
      </c>
      <c r="D3334" s="140" t="s">
        <v>19</v>
      </c>
      <c r="E3334" s="139">
        <v>0.40389999999999998</v>
      </c>
      <c r="F3334" s="139">
        <v>0.19620000000000001</v>
      </c>
      <c r="G3334" s="139">
        <v>4.3499999999999997E-2</v>
      </c>
      <c r="H3334" s="139">
        <v>3.6099999999999999E-3</v>
      </c>
      <c r="I3334" s="139">
        <v>6.5269999999999995E-2</v>
      </c>
      <c r="J3334" s="139">
        <v>0.15048</v>
      </c>
      <c r="K3334" s="140" t="s">
        <v>223</v>
      </c>
      <c r="L3334" s="139">
        <v>1</v>
      </c>
    </row>
    <row r="3335" spans="1:12" ht="15" hidden="1" customHeight="1">
      <c r="A3335" s="140" t="s">
        <v>670</v>
      </c>
      <c r="B3335" s="139">
        <v>1.5</v>
      </c>
      <c r="C3335" s="140" t="s">
        <v>18</v>
      </c>
      <c r="D3335" s="140" t="s">
        <v>19</v>
      </c>
      <c r="E3335" s="139">
        <v>0.40389999999999998</v>
      </c>
      <c r="F3335" s="139">
        <v>0.19620000000000001</v>
      </c>
      <c r="G3335" s="139">
        <v>4.3499999999999997E-2</v>
      </c>
      <c r="H3335" s="139">
        <v>3.6099999999999999E-3</v>
      </c>
      <c r="I3335" s="139">
        <v>4.3529999999999999E-2</v>
      </c>
      <c r="J3335" s="139">
        <v>5.9929999999999997E-2</v>
      </c>
      <c r="K3335" s="140" t="s">
        <v>223</v>
      </c>
      <c r="L3335" s="139">
        <v>1.5</v>
      </c>
    </row>
    <row r="3336" spans="1:12" ht="15" hidden="1" customHeight="1">
      <c r="A3336" s="140" t="s">
        <v>670</v>
      </c>
      <c r="B3336" s="139">
        <v>2</v>
      </c>
      <c r="C3336" s="140" t="s">
        <v>18</v>
      </c>
      <c r="D3336" s="140" t="s">
        <v>19</v>
      </c>
      <c r="E3336" s="139">
        <v>0.40389999999999998</v>
      </c>
      <c r="F3336" s="139">
        <v>0.19620000000000001</v>
      </c>
      <c r="G3336" s="139">
        <v>4.3499999999999997E-2</v>
      </c>
      <c r="H3336" s="139">
        <v>3.6099999999999999E-3</v>
      </c>
      <c r="I3336" s="139">
        <v>2.18E-2</v>
      </c>
      <c r="J3336" s="139">
        <v>3.7350000000000001E-2</v>
      </c>
      <c r="K3336" s="140" t="s">
        <v>223</v>
      </c>
      <c r="L3336" s="139">
        <v>2</v>
      </c>
    </row>
    <row r="3337" spans="1:12" ht="15" hidden="1" customHeight="1">
      <c r="A3337" s="140" t="s">
        <v>670</v>
      </c>
      <c r="B3337" s="139">
        <v>2.5</v>
      </c>
      <c r="C3337" s="140" t="s">
        <v>18</v>
      </c>
      <c r="D3337" s="140" t="s">
        <v>19</v>
      </c>
      <c r="E3337" s="139">
        <v>0.40389999999999998</v>
      </c>
      <c r="F3337" s="139">
        <v>0.19620000000000001</v>
      </c>
      <c r="G3337" s="139">
        <v>4.3499999999999997E-2</v>
      </c>
      <c r="H3337" s="139">
        <v>3.6099999999999999E-3</v>
      </c>
      <c r="I3337" s="139">
        <v>9.3200000000000002E-3</v>
      </c>
      <c r="J3337" s="139">
        <v>6.7049999999999998E-2</v>
      </c>
      <c r="K3337" s="140" t="s">
        <v>223</v>
      </c>
      <c r="L3337" s="139">
        <v>2.5</v>
      </c>
    </row>
    <row r="3338" spans="1:12" ht="15" hidden="1" customHeight="1">
      <c r="A3338" s="140" t="s">
        <v>670</v>
      </c>
      <c r="B3338" s="139">
        <v>3</v>
      </c>
      <c r="C3338" s="140" t="s">
        <v>18</v>
      </c>
      <c r="D3338" s="140" t="s">
        <v>19</v>
      </c>
      <c r="E3338" s="139">
        <v>0.40389999999999998</v>
      </c>
      <c r="F3338" s="139">
        <v>0.19620000000000001</v>
      </c>
      <c r="G3338" s="139">
        <v>4.3499999999999997E-2</v>
      </c>
      <c r="H3338" s="139">
        <v>3.6099999999999999E-3</v>
      </c>
      <c r="I3338" s="139">
        <v>6.45E-3</v>
      </c>
      <c r="J3338" s="139">
        <v>9.826E-2</v>
      </c>
      <c r="K3338" s="140" t="s">
        <v>223</v>
      </c>
      <c r="L3338" s="139">
        <v>3</v>
      </c>
    </row>
    <row r="3339" spans="1:12" ht="15" hidden="1" customHeight="1">
      <c r="A3339" s="140" t="s">
        <v>670</v>
      </c>
      <c r="B3339" s="139">
        <v>3.5</v>
      </c>
      <c r="C3339" s="140" t="s">
        <v>18</v>
      </c>
      <c r="D3339" s="140" t="s">
        <v>19</v>
      </c>
      <c r="E3339" s="139">
        <v>0.40389999999999998</v>
      </c>
      <c r="F3339" s="139">
        <v>0.19620000000000001</v>
      </c>
      <c r="G3339" s="139">
        <v>4.3499999999999997E-2</v>
      </c>
      <c r="H3339" s="139">
        <v>3.6099999999999999E-3</v>
      </c>
      <c r="I3339" s="139">
        <v>3.8700000000000002E-3</v>
      </c>
      <c r="J3339" s="139">
        <v>0.12947</v>
      </c>
      <c r="K3339" s="140" t="s">
        <v>223</v>
      </c>
      <c r="L3339" s="139">
        <v>3.5</v>
      </c>
    </row>
    <row r="3340" spans="1:12" ht="15" hidden="1" customHeight="1">
      <c r="A3340" s="140" t="s">
        <v>670</v>
      </c>
      <c r="B3340" s="139">
        <v>4</v>
      </c>
      <c r="C3340" s="140" t="s">
        <v>18</v>
      </c>
      <c r="D3340" s="140" t="s">
        <v>19</v>
      </c>
      <c r="E3340" s="139">
        <v>0.40389999999999998</v>
      </c>
      <c r="F3340" s="139">
        <v>0.19620000000000001</v>
      </c>
      <c r="G3340" s="139">
        <v>4.3499999999999997E-2</v>
      </c>
      <c r="H3340" s="139">
        <v>3.6099999999999999E-3</v>
      </c>
      <c r="I3340" s="139">
        <v>1.49E-3</v>
      </c>
      <c r="J3340" s="139">
        <v>0.16081999999999999</v>
      </c>
      <c r="K3340" s="140" t="s">
        <v>223</v>
      </c>
      <c r="L3340" s="139">
        <v>4</v>
      </c>
    </row>
    <row r="3341" spans="1:12" ht="15" hidden="1" customHeight="1">
      <c r="A3341" s="140" t="s">
        <v>670</v>
      </c>
      <c r="B3341" s="139">
        <v>0</v>
      </c>
      <c r="C3341" s="140" t="s">
        <v>18</v>
      </c>
      <c r="D3341" s="140" t="s">
        <v>19</v>
      </c>
      <c r="E3341" s="139">
        <v>-2.0985999999999998</v>
      </c>
      <c r="F3341" s="139">
        <v>-6.4100000000000004E-2</v>
      </c>
      <c r="G3341" s="139">
        <v>3.5000000000000001E-3</v>
      </c>
      <c r="H3341" s="139">
        <v>-3.4669999999999999E-2</v>
      </c>
      <c r="I3341" s="139">
        <v>1.3429999999999999E-2</v>
      </c>
      <c r="J3341" s="139">
        <v>-9.5530000000000004E-2</v>
      </c>
      <c r="K3341" s="140" t="s">
        <v>223</v>
      </c>
      <c r="L3341" s="139">
        <v>0</v>
      </c>
    </row>
    <row r="3342" spans="1:12" ht="15" hidden="1" customHeight="1">
      <c r="A3342" s="140" t="s">
        <v>670</v>
      </c>
      <c r="B3342" s="139">
        <v>0.5</v>
      </c>
      <c r="C3342" s="140" t="s">
        <v>18</v>
      </c>
      <c r="D3342" s="140" t="s">
        <v>19</v>
      </c>
      <c r="E3342" s="139">
        <v>-2.0985999999999998</v>
      </c>
      <c r="F3342" s="139">
        <v>-6.4100000000000004E-2</v>
      </c>
      <c r="G3342" s="139">
        <v>3.5000000000000001E-3</v>
      </c>
      <c r="H3342" s="139">
        <v>-3.4669999999999999E-2</v>
      </c>
      <c r="I3342" s="139">
        <v>1.1690000000000001E-2</v>
      </c>
      <c r="J3342" s="139">
        <v>-6.3479999999999995E-2</v>
      </c>
      <c r="K3342" s="140" t="s">
        <v>223</v>
      </c>
      <c r="L3342" s="139">
        <v>0.5</v>
      </c>
    </row>
    <row r="3343" spans="1:12" ht="15" hidden="1" customHeight="1">
      <c r="A3343" s="140" t="s">
        <v>670</v>
      </c>
      <c r="B3343" s="139">
        <v>1</v>
      </c>
      <c r="C3343" s="140" t="s">
        <v>18</v>
      </c>
      <c r="D3343" s="140" t="s">
        <v>19</v>
      </c>
      <c r="E3343" s="139">
        <v>-2.0985999999999998</v>
      </c>
      <c r="F3343" s="139">
        <v>-6.4100000000000004E-2</v>
      </c>
      <c r="G3343" s="139">
        <v>3.5000000000000001E-3</v>
      </c>
      <c r="H3343" s="139">
        <v>-3.4669999999999999E-2</v>
      </c>
      <c r="I3343" s="139">
        <v>9.9500000000000005E-3</v>
      </c>
      <c r="J3343" s="139">
        <v>-3.1440000000000003E-2</v>
      </c>
      <c r="K3343" s="140" t="s">
        <v>223</v>
      </c>
      <c r="L3343" s="139">
        <v>1</v>
      </c>
    </row>
    <row r="3344" spans="1:12" ht="15" hidden="1" customHeight="1">
      <c r="A3344" s="140" t="s">
        <v>670</v>
      </c>
      <c r="B3344" s="139">
        <v>1.5</v>
      </c>
      <c r="C3344" s="140" t="s">
        <v>18</v>
      </c>
      <c r="D3344" s="140" t="s">
        <v>19</v>
      </c>
      <c r="E3344" s="139">
        <v>-2.0985999999999998</v>
      </c>
      <c r="F3344" s="139">
        <v>-6.4100000000000004E-2</v>
      </c>
      <c r="G3344" s="139">
        <v>3.5000000000000001E-3</v>
      </c>
      <c r="H3344" s="139">
        <v>-3.4669999999999999E-2</v>
      </c>
      <c r="I3344" s="139">
        <v>8.2100000000000003E-3</v>
      </c>
      <c r="J3344" s="139">
        <v>-2.5090000000000001E-2</v>
      </c>
      <c r="K3344" s="140" t="s">
        <v>223</v>
      </c>
      <c r="L3344" s="139">
        <v>1.5</v>
      </c>
    </row>
    <row r="3345" spans="1:12" ht="15" hidden="1" customHeight="1">
      <c r="A3345" s="140" t="s">
        <v>670</v>
      </c>
      <c r="B3345" s="139">
        <v>2</v>
      </c>
      <c r="C3345" s="140" t="s">
        <v>18</v>
      </c>
      <c r="D3345" s="140" t="s">
        <v>19</v>
      </c>
      <c r="E3345" s="139">
        <v>-2.0985999999999998</v>
      </c>
      <c r="F3345" s="139">
        <v>-6.4100000000000004E-2</v>
      </c>
      <c r="G3345" s="139">
        <v>3.5000000000000001E-3</v>
      </c>
      <c r="H3345" s="139">
        <v>-3.4669999999999999E-2</v>
      </c>
      <c r="I3345" s="139">
        <v>4.96E-3</v>
      </c>
      <c r="J3345" s="139">
        <v>-8.072E-2</v>
      </c>
      <c r="K3345" s="140" t="s">
        <v>223</v>
      </c>
      <c r="L3345" s="139">
        <v>2</v>
      </c>
    </row>
    <row r="3346" spans="1:12" ht="15" hidden="1" customHeight="1">
      <c r="A3346" s="140" t="s">
        <v>670</v>
      </c>
      <c r="B3346" s="139">
        <v>2.5</v>
      </c>
      <c r="C3346" s="140" t="s">
        <v>18</v>
      </c>
      <c r="D3346" s="140" t="s">
        <v>19</v>
      </c>
      <c r="E3346" s="139">
        <v>-2.0985999999999998</v>
      </c>
      <c r="F3346" s="139">
        <v>-6.4100000000000004E-2</v>
      </c>
      <c r="G3346" s="139">
        <v>3.5000000000000001E-3</v>
      </c>
      <c r="H3346" s="139">
        <v>-3.4669999999999999E-2</v>
      </c>
      <c r="I3346" s="139">
        <v>-5.13E-3</v>
      </c>
      <c r="J3346" s="139">
        <v>-0.17882999999999999</v>
      </c>
      <c r="K3346" s="140" t="s">
        <v>223</v>
      </c>
      <c r="L3346" s="139">
        <v>2.5</v>
      </c>
    </row>
    <row r="3347" spans="1:12" ht="15" hidden="1" customHeight="1">
      <c r="A3347" s="140" t="s">
        <v>670</v>
      </c>
      <c r="B3347" s="139">
        <v>3</v>
      </c>
      <c r="C3347" s="140" t="s">
        <v>18</v>
      </c>
      <c r="D3347" s="140" t="s">
        <v>19</v>
      </c>
      <c r="E3347" s="139">
        <v>-2.0985999999999998</v>
      </c>
      <c r="F3347" s="139">
        <v>-6.4100000000000004E-2</v>
      </c>
      <c r="G3347" s="139">
        <v>3.5000000000000001E-3</v>
      </c>
      <c r="H3347" s="139">
        <v>-3.4669999999999999E-2</v>
      </c>
      <c r="I3347" s="139">
        <v>-2.4129999999999999E-2</v>
      </c>
      <c r="J3347" s="139">
        <v>-0.27694000000000002</v>
      </c>
      <c r="K3347" s="140" t="s">
        <v>223</v>
      </c>
      <c r="L3347" s="139">
        <v>3</v>
      </c>
    </row>
    <row r="3348" spans="1:12" ht="15" hidden="1" customHeight="1">
      <c r="A3348" s="140" t="s">
        <v>670</v>
      </c>
      <c r="B3348" s="139">
        <v>3.5</v>
      </c>
      <c r="C3348" s="140" t="s">
        <v>18</v>
      </c>
      <c r="D3348" s="140" t="s">
        <v>19</v>
      </c>
      <c r="E3348" s="139">
        <v>-2.0985999999999998</v>
      </c>
      <c r="F3348" s="139">
        <v>-6.4100000000000004E-2</v>
      </c>
      <c r="G3348" s="139">
        <v>3.5000000000000001E-3</v>
      </c>
      <c r="H3348" s="139">
        <v>-3.4669999999999999E-2</v>
      </c>
      <c r="I3348" s="139">
        <v>-4.3409999999999997E-2</v>
      </c>
      <c r="J3348" s="139">
        <v>-0.37504999999999999</v>
      </c>
      <c r="K3348" s="140" t="s">
        <v>223</v>
      </c>
      <c r="L3348" s="139">
        <v>3.5</v>
      </c>
    </row>
    <row r="3349" spans="1:12" ht="15" hidden="1" customHeight="1">
      <c r="A3349" s="140" t="s">
        <v>670</v>
      </c>
      <c r="B3349" s="139">
        <v>4</v>
      </c>
      <c r="C3349" s="140" t="s">
        <v>18</v>
      </c>
      <c r="D3349" s="140" t="s">
        <v>19</v>
      </c>
      <c r="E3349" s="139">
        <v>-2.0985999999999998</v>
      </c>
      <c r="F3349" s="139">
        <v>-6.4100000000000004E-2</v>
      </c>
      <c r="G3349" s="139">
        <v>3.5000000000000001E-3</v>
      </c>
      <c r="H3349" s="139">
        <v>-3.4669999999999999E-2</v>
      </c>
      <c r="I3349" s="139">
        <v>-6.5140000000000003E-2</v>
      </c>
      <c r="J3349" s="139">
        <v>-0.47316000000000003</v>
      </c>
      <c r="K3349" s="140" t="s">
        <v>223</v>
      </c>
      <c r="L3349" s="139">
        <v>4</v>
      </c>
    </row>
    <row r="3350" spans="1:12" ht="15" hidden="1" customHeight="1">
      <c r="A3350" s="140" t="s">
        <v>671</v>
      </c>
      <c r="B3350" s="139">
        <v>0</v>
      </c>
      <c r="C3350" s="140" t="s">
        <v>18</v>
      </c>
      <c r="D3350" s="140" t="s">
        <v>19</v>
      </c>
      <c r="E3350" s="139">
        <v>0.15840000000000001</v>
      </c>
      <c r="F3350" s="139">
        <v>0.23810000000000001</v>
      </c>
      <c r="G3350" s="139">
        <v>8.5699999999999998E-2</v>
      </c>
      <c r="H3350" s="139">
        <v>-9.75E-3</v>
      </c>
      <c r="I3350" s="139">
        <v>5.3280000000000001E-2</v>
      </c>
      <c r="J3350" s="139">
        <v>0.28720000000000001</v>
      </c>
      <c r="K3350" s="140" t="s">
        <v>672</v>
      </c>
      <c r="L3350" s="139">
        <v>0</v>
      </c>
    </row>
    <row r="3351" spans="1:12" ht="15" hidden="1" customHeight="1">
      <c r="A3351" s="140" t="s">
        <v>671</v>
      </c>
      <c r="B3351" s="139">
        <v>0.5</v>
      </c>
      <c r="C3351" s="140" t="s">
        <v>18</v>
      </c>
      <c r="D3351" s="140" t="s">
        <v>19</v>
      </c>
      <c r="E3351" s="139">
        <v>0.15840000000000001</v>
      </c>
      <c r="F3351" s="139">
        <v>0.23810000000000001</v>
      </c>
      <c r="G3351" s="139">
        <v>8.5699999999999998E-2</v>
      </c>
      <c r="H3351" s="139">
        <v>-9.75E-3</v>
      </c>
      <c r="I3351" s="139">
        <v>1.078E-2</v>
      </c>
      <c r="J3351" s="139">
        <v>0.16814999999999999</v>
      </c>
      <c r="K3351" s="140" t="s">
        <v>672</v>
      </c>
      <c r="L3351" s="139">
        <v>0.5</v>
      </c>
    </row>
    <row r="3352" spans="1:12" ht="15" hidden="1" customHeight="1">
      <c r="A3352" s="140" t="s">
        <v>671</v>
      </c>
      <c r="B3352" s="139">
        <v>1</v>
      </c>
      <c r="C3352" s="140" t="s">
        <v>18</v>
      </c>
      <c r="D3352" s="140" t="s">
        <v>19</v>
      </c>
      <c r="E3352" s="139">
        <v>0.15840000000000001</v>
      </c>
      <c r="F3352" s="139">
        <v>0.23810000000000001</v>
      </c>
      <c r="G3352" s="139">
        <v>8.5699999999999998E-2</v>
      </c>
      <c r="H3352" s="139">
        <v>-9.75E-3</v>
      </c>
      <c r="I3352" s="139">
        <v>8.0999999999999996E-4</v>
      </c>
      <c r="J3352" s="139">
        <v>4.9099999999999998E-2</v>
      </c>
      <c r="K3352" s="140" t="s">
        <v>672</v>
      </c>
      <c r="L3352" s="139">
        <v>1</v>
      </c>
    </row>
    <row r="3353" spans="1:12" ht="15" hidden="1" customHeight="1">
      <c r="A3353" s="140" t="s">
        <v>671</v>
      </c>
      <c r="B3353" s="139">
        <v>1.5</v>
      </c>
      <c r="C3353" s="140" t="s">
        <v>18</v>
      </c>
      <c r="D3353" s="140" t="s">
        <v>19</v>
      </c>
      <c r="E3353" s="139">
        <v>0.15840000000000001</v>
      </c>
      <c r="F3353" s="139">
        <v>0.23810000000000001</v>
      </c>
      <c r="G3353" s="139">
        <v>8.5699999999999998E-2</v>
      </c>
      <c r="H3353" s="139">
        <v>-9.75E-3</v>
      </c>
      <c r="I3353" s="139">
        <v>-2.63E-3</v>
      </c>
      <c r="J3353" s="139">
        <v>7.4929999999999997E-2</v>
      </c>
      <c r="K3353" s="140" t="s">
        <v>672</v>
      </c>
      <c r="L3353" s="139">
        <v>1.5</v>
      </c>
    </row>
    <row r="3354" spans="1:12" ht="15" hidden="1" customHeight="1">
      <c r="A3354" s="140" t="s">
        <v>671</v>
      </c>
      <c r="B3354" s="139">
        <v>2</v>
      </c>
      <c r="C3354" s="140" t="s">
        <v>18</v>
      </c>
      <c r="D3354" s="140" t="s">
        <v>19</v>
      </c>
      <c r="E3354" s="139">
        <v>0.15840000000000001</v>
      </c>
      <c r="F3354" s="139">
        <v>0.23810000000000001</v>
      </c>
      <c r="G3354" s="139">
        <v>8.5699999999999998E-2</v>
      </c>
      <c r="H3354" s="139">
        <v>-9.75E-3</v>
      </c>
      <c r="I3354" s="139">
        <v>-6.0600000000000003E-3</v>
      </c>
      <c r="J3354" s="139">
        <v>0.23530999999999999</v>
      </c>
      <c r="K3354" s="140" t="s">
        <v>672</v>
      </c>
      <c r="L3354" s="139">
        <v>2</v>
      </c>
    </row>
    <row r="3355" spans="1:12" ht="15" hidden="1" customHeight="1">
      <c r="A3355" s="140" t="s">
        <v>671</v>
      </c>
      <c r="B3355" s="139">
        <v>0</v>
      </c>
      <c r="C3355" s="140" t="s">
        <v>18</v>
      </c>
      <c r="D3355" s="140" t="s">
        <v>19</v>
      </c>
      <c r="E3355" s="139">
        <v>-0.52700000000000002</v>
      </c>
      <c r="F3355" s="139">
        <v>-0.32079999999999997</v>
      </c>
      <c r="G3355" s="139">
        <v>6.8999999999999999E-3</v>
      </c>
      <c r="H3355" s="139">
        <v>-4.258E-2</v>
      </c>
      <c r="I3355" s="139">
        <v>7.6800000000000002E-3</v>
      </c>
      <c r="J3355" s="139">
        <v>-0.40620000000000001</v>
      </c>
      <c r="K3355" s="140" t="s">
        <v>672</v>
      </c>
      <c r="L3355" s="139">
        <v>0</v>
      </c>
    </row>
    <row r="3356" spans="1:12" ht="15" hidden="1" customHeight="1">
      <c r="A3356" s="140" t="s">
        <v>671</v>
      </c>
      <c r="B3356" s="139">
        <v>0.5</v>
      </c>
      <c r="C3356" s="140" t="s">
        <v>18</v>
      </c>
      <c r="D3356" s="140" t="s">
        <v>19</v>
      </c>
      <c r="E3356" s="139">
        <v>-0.52700000000000002</v>
      </c>
      <c r="F3356" s="139">
        <v>-0.32079999999999997</v>
      </c>
      <c r="G3356" s="139">
        <v>6.8999999999999999E-3</v>
      </c>
      <c r="H3356" s="139">
        <v>-4.258E-2</v>
      </c>
      <c r="I3356" s="139">
        <v>4.2500000000000003E-3</v>
      </c>
      <c r="J3356" s="139">
        <v>-0.24582000000000001</v>
      </c>
      <c r="K3356" s="140" t="s">
        <v>672</v>
      </c>
      <c r="L3356" s="139">
        <v>0.5</v>
      </c>
    </row>
    <row r="3357" spans="1:12" ht="15" hidden="1" customHeight="1">
      <c r="A3357" s="140" t="s">
        <v>671</v>
      </c>
      <c r="B3357" s="139">
        <v>1</v>
      </c>
      <c r="C3357" s="140" t="s">
        <v>18</v>
      </c>
      <c r="D3357" s="140" t="s">
        <v>19</v>
      </c>
      <c r="E3357" s="139">
        <v>-0.52700000000000002</v>
      </c>
      <c r="F3357" s="139">
        <v>-0.32079999999999997</v>
      </c>
      <c r="G3357" s="139">
        <v>6.8999999999999999E-3</v>
      </c>
      <c r="H3357" s="139">
        <v>-4.258E-2</v>
      </c>
      <c r="I3357" s="139">
        <v>-3.2419999999999997E-2</v>
      </c>
      <c r="J3357" s="139">
        <v>-8.5449999999999998E-2</v>
      </c>
      <c r="K3357" s="140" t="s">
        <v>672</v>
      </c>
      <c r="L3357" s="139">
        <v>1</v>
      </c>
    </row>
    <row r="3358" spans="1:12" ht="15" hidden="1" customHeight="1">
      <c r="A3358" s="140" t="s">
        <v>671</v>
      </c>
      <c r="B3358" s="139">
        <v>1.5</v>
      </c>
      <c r="C3358" s="140" t="s">
        <v>18</v>
      </c>
      <c r="D3358" s="140" t="s">
        <v>19</v>
      </c>
      <c r="E3358" s="139">
        <v>-0.52700000000000002</v>
      </c>
      <c r="F3358" s="139">
        <v>-0.32079999999999997</v>
      </c>
      <c r="G3358" s="139">
        <v>6.8999999999999999E-3</v>
      </c>
      <c r="H3358" s="139">
        <v>-4.258E-2</v>
      </c>
      <c r="I3358" s="139">
        <v>-7.5270000000000004E-2</v>
      </c>
      <c r="J3358" s="139">
        <v>-6.9949999999999998E-2</v>
      </c>
      <c r="K3358" s="140" t="s">
        <v>672</v>
      </c>
      <c r="L3358" s="139">
        <v>1.5</v>
      </c>
    </row>
    <row r="3359" spans="1:12" ht="15" hidden="1" customHeight="1">
      <c r="A3359" s="140" t="s">
        <v>671</v>
      </c>
      <c r="B3359" s="139">
        <v>2</v>
      </c>
      <c r="C3359" s="140" t="s">
        <v>18</v>
      </c>
      <c r="D3359" s="140" t="s">
        <v>19</v>
      </c>
      <c r="E3359" s="139">
        <v>-0.52700000000000002</v>
      </c>
      <c r="F3359" s="139">
        <v>-0.32079999999999997</v>
      </c>
      <c r="G3359" s="139">
        <v>6.8999999999999999E-3</v>
      </c>
      <c r="H3359" s="139">
        <v>-4.258E-2</v>
      </c>
      <c r="I3359" s="139">
        <v>-0.11813</v>
      </c>
      <c r="J3359" s="139">
        <v>-0.189</v>
      </c>
      <c r="K3359" s="140" t="s">
        <v>672</v>
      </c>
      <c r="L3359" s="139">
        <v>2</v>
      </c>
    </row>
    <row r="3360" spans="1:12" ht="15" hidden="1" customHeight="1">
      <c r="A3360" s="140" t="s">
        <v>673</v>
      </c>
      <c r="B3360" s="139">
        <v>0</v>
      </c>
      <c r="C3360" s="140" t="s">
        <v>18</v>
      </c>
      <c r="D3360" s="140" t="s">
        <v>19</v>
      </c>
      <c r="E3360" s="139">
        <v>1.5379</v>
      </c>
      <c r="F3360" s="139">
        <v>0.1153</v>
      </c>
      <c r="G3360" s="139">
        <v>2.5000000000000001E-3</v>
      </c>
      <c r="H3360" s="139">
        <v>9.9900000000000006E-3</v>
      </c>
      <c r="I3360" s="139">
        <v>1.7099999999999999E-3</v>
      </c>
      <c r="J3360" s="139">
        <v>0.24326</v>
      </c>
      <c r="K3360" s="140" t="s">
        <v>674</v>
      </c>
      <c r="L3360" s="139">
        <v>0</v>
      </c>
    </row>
    <row r="3361" spans="1:12" ht="15" hidden="1" customHeight="1">
      <c r="A3361" s="140" t="s">
        <v>673</v>
      </c>
      <c r="B3361" s="139">
        <v>0.5</v>
      </c>
      <c r="C3361" s="140" t="s">
        <v>18</v>
      </c>
      <c r="D3361" s="140" t="s">
        <v>19</v>
      </c>
      <c r="E3361" s="139">
        <v>1.5379</v>
      </c>
      <c r="F3361" s="139">
        <v>0.1153</v>
      </c>
      <c r="G3361" s="139">
        <v>2.5000000000000001E-3</v>
      </c>
      <c r="H3361" s="139">
        <v>9.9900000000000006E-3</v>
      </c>
      <c r="I3361" s="139">
        <v>4.8000000000000001E-4</v>
      </c>
      <c r="J3361" s="139">
        <v>0.18562999999999999</v>
      </c>
      <c r="K3361" s="140" t="s">
        <v>674</v>
      </c>
      <c r="L3361" s="139">
        <v>0.5</v>
      </c>
    </row>
    <row r="3362" spans="1:12" ht="15" hidden="1" customHeight="1">
      <c r="A3362" s="140" t="s">
        <v>673</v>
      </c>
      <c r="B3362" s="139">
        <v>1</v>
      </c>
      <c r="C3362" s="140" t="s">
        <v>18</v>
      </c>
      <c r="D3362" s="140" t="s">
        <v>19</v>
      </c>
      <c r="E3362" s="139">
        <v>1.5379</v>
      </c>
      <c r="F3362" s="139">
        <v>0.1153</v>
      </c>
      <c r="G3362" s="139">
        <v>2.5000000000000001E-3</v>
      </c>
      <c r="H3362" s="139">
        <v>9.9900000000000006E-3</v>
      </c>
      <c r="I3362" s="139">
        <v>-7.5000000000000002E-4</v>
      </c>
      <c r="J3362" s="139">
        <v>0.128</v>
      </c>
      <c r="K3362" s="140" t="s">
        <v>674</v>
      </c>
      <c r="L3362" s="139">
        <v>1</v>
      </c>
    </row>
    <row r="3363" spans="1:12" ht="15" hidden="1" customHeight="1">
      <c r="A3363" s="140" t="s">
        <v>673</v>
      </c>
      <c r="B3363" s="139">
        <v>1.5</v>
      </c>
      <c r="C3363" s="140" t="s">
        <v>18</v>
      </c>
      <c r="D3363" s="140" t="s">
        <v>19</v>
      </c>
      <c r="E3363" s="139">
        <v>1.5379</v>
      </c>
      <c r="F3363" s="139">
        <v>0.1153</v>
      </c>
      <c r="G3363" s="139">
        <v>2.5000000000000001E-3</v>
      </c>
      <c r="H3363" s="139">
        <v>9.9900000000000006E-3</v>
      </c>
      <c r="I3363" s="139">
        <v>-1.97E-3</v>
      </c>
      <c r="J3363" s="139">
        <v>7.0379999999999998E-2</v>
      </c>
      <c r="K3363" s="140" t="s">
        <v>674</v>
      </c>
      <c r="L3363" s="139">
        <v>1.5</v>
      </c>
    </row>
    <row r="3364" spans="1:12" ht="15" hidden="1" customHeight="1">
      <c r="A3364" s="140" t="s">
        <v>673</v>
      </c>
      <c r="B3364" s="139">
        <v>2</v>
      </c>
      <c r="C3364" s="140" t="s">
        <v>18</v>
      </c>
      <c r="D3364" s="140" t="s">
        <v>19</v>
      </c>
      <c r="E3364" s="139">
        <v>1.5379</v>
      </c>
      <c r="F3364" s="139">
        <v>0.1153</v>
      </c>
      <c r="G3364" s="139">
        <v>2.5000000000000001E-3</v>
      </c>
      <c r="H3364" s="139">
        <v>9.9900000000000006E-3</v>
      </c>
      <c r="I3364" s="139">
        <v>-2.8E-3</v>
      </c>
      <c r="J3364" s="139">
        <v>3.4119999999999998E-2</v>
      </c>
      <c r="K3364" s="140" t="s">
        <v>674</v>
      </c>
      <c r="L3364" s="139">
        <v>2</v>
      </c>
    </row>
    <row r="3365" spans="1:12" ht="15" hidden="1" customHeight="1">
      <c r="A3365" s="140" t="s">
        <v>673</v>
      </c>
      <c r="B3365" s="139">
        <v>2.5</v>
      </c>
      <c r="C3365" s="140" t="s">
        <v>18</v>
      </c>
      <c r="D3365" s="140" t="s">
        <v>19</v>
      </c>
      <c r="E3365" s="139">
        <v>1.5379</v>
      </c>
      <c r="F3365" s="139">
        <v>0.1153</v>
      </c>
      <c r="G3365" s="139">
        <v>2.5000000000000001E-3</v>
      </c>
      <c r="H3365" s="139">
        <v>9.9900000000000006E-3</v>
      </c>
      <c r="I3365" s="139">
        <v>1.95E-2</v>
      </c>
      <c r="J3365" s="139">
        <v>7.4079999999999993E-2</v>
      </c>
      <c r="K3365" s="140" t="s">
        <v>674</v>
      </c>
      <c r="L3365" s="139">
        <v>2.5</v>
      </c>
    </row>
    <row r="3366" spans="1:12" ht="15" hidden="1" customHeight="1">
      <c r="A3366" s="140" t="s">
        <v>673</v>
      </c>
      <c r="B3366" s="139">
        <v>3</v>
      </c>
      <c r="C3366" s="140" t="s">
        <v>18</v>
      </c>
      <c r="D3366" s="140" t="s">
        <v>19</v>
      </c>
      <c r="E3366" s="139">
        <v>1.5379</v>
      </c>
      <c r="F3366" s="139">
        <v>0.1153</v>
      </c>
      <c r="G3366" s="139">
        <v>2.5000000000000001E-3</v>
      </c>
      <c r="H3366" s="139">
        <v>9.9900000000000006E-3</v>
      </c>
      <c r="I3366" s="139">
        <v>4.4209999999999999E-2</v>
      </c>
      <c r="J3366" s="139">
        <v>0.13134000000000001</v>
      </c>
      <c r="K3366" s="140" t="s">
        <v>674</v>
      </c>
      <c r="L3366" s="139">
        <v>3</v>
      </c>
    </row>
    <row r="3367" spans="1:12" ht="15" hidden="1" customHeight="1">
      <c r="A3367" s="140" t="s">
        <v>673</v>
      </c>
      <c r="B3367" s="139">
        <v>3.5</v>
      </c>
      <c r="C3367" s="140" t="s">
        <v>18</v>
      </c>
      <c r="D3367" s="140" t="s">
        <v>19</v>
      </c>
      <c r="E3367" s="139">
        <v>1.5379</v>
      </c>
      <c r="F3367" s="139">
        <v>0.1153</v>
      </c>
      <c r="G3367" s="139">
        <v>2.5000000000000001E-3</v>
      </c>
      <c r="H3367" s="139">
        <v>9.9900000000000006E-3</v>
      </c>
      <c r="I3367" s="139">
        <v>6.8919999999999995E-2</v>
      </c>
      <c r="J3367" s="139">
        <v>0.19281000000000001</v>
      </c>
      <c r="K3367" s="140" t="s">
        <v>674</v>
      </c>
      <c r="L3367" s="139">
        <v>3.5</v>
      </c>
    </row>
    <row r="3368" spans="1:12" ht="15" hidden="1" customHeight="1">
      <c r="A3368" s="140" t="s">
        <v>673</v>
      </c>
      <c r="B3368" s="139">
        <v>4</v>
      </c>
      <c r="C3368" s="140" t="s">
        <v>18</v>
      </c>
      <c r="D3368" s="140" t="s">
        <v>19</v>
      </c>
      <c r="E3368" s="139">
        <v>1.5379</v>
      </c>
      <c r="F3368" s="139">
        <v>0.1153</v>
      </c>
      <c r="G3368" s="139">
        <v>2.5000000000000001E-3</v>
      </c>
      <c r="H3368" s="139">
        <v>9.9900000000000006E-3</v>
      </c>
      <c r="I3368" s="139">
        <v>9.3630000000000005E-2</v>
      </c>
      <c r="J3368" s="139">
        <v>0.25429000000000002</v>
      </c>
      <c r="K3368" s="140" t="s">
        <v>674</v>
      </c>
      <c r="L3368" s="139">
        <v>4</v>
      </c>
    </row>
    <row r="3369" spans="1:12" ht="15" hidden="1" customHeight="1">
      <c r="A3369" s="140" t="s">
        <v>673</v>
      </c>
      <c r="B3369" s="139">
        <v>0</v>
      </c>
      <c r="C3369" s="140" t="s">
        <v>18</v>
      </c>
      <c r="D3369" s="140" t="s">
        <v>19</v>
      </c>
      <c r="E3369" s="139">
        <v>7.4099999999999999E-2</v>
      </c>
      <c r="F3369" s="139">
        <v>-0.1231</v>
      </c>
      <c r="G3369" s="139">
        <v>-4.9399999999999999E-2</v>
      </c>
      <c r="H3369" s="139">
        <v>-9.3799999999999994E-3</v>
      </c>
      <c r="I3369" s="139">
        <v>-0.10403999999999999</v>
      </c>
      <c r="J3369" s="139">
        <v>-0.24232000000000001</v>
      </c>
      <c r="K3369" s="140" t="s">
        <v>674</v>
      </c>
      <c r="L3369" s="139">
        <v>0</v>
      </c>
    </row>
    <row r="3370" spans="1:12" ht="15" hidden="1" customHeight="1">
      <c r="A3370" s="140" t="s">
        <v>673</v>
      </c>
      <c r="B3370" s="139">
        <v>0.5</v>
      </c>
      <c r="C3370" s="140" t="s">
        <v>18</v>
      </c>
      <c r="D3370" s="140" t="s">
        <v>19</v>
      </c>
      <c r="E3370" s="139">
        <v>7.4099999999999999E-2</v>
      </c>
      <c r="F3370" s="139">
        <v>-0.1231</v>
      </c>
      <c r="G3370" s="139">
        <v>-4.9399999999999999E-2</v>
      </c>
      <c r="H3370" s="139">
        <v>-9.3799999999999994E-3</v>
      </c>
      <c r="I3370" s="139">
        <v>-7.9339999999999994E-2</v>
      </c>
      <c r="J3370" s="139">
        <v>-0.18107999999999999</v>
      </c>
      <c r="K3370" s="140" t="s">
        <v>674</v>
      </c>
      <c r="L3370" s="139">
        <v>0.5</v>
      </c>
    </row>
    <row r="3371" spans="1:12" ht="15" hidden="1" customHeight="1">
      <c r="A3371" s="140" t="s">
        <v>673</v>
      </c>
      <c r="B3371" s="139">
        <v>1</v>
      </c>
      <c r="C3371" s="140" t="s">
        <v>18</v>
      </c>
      <c r="D3371" s="140" t="s">
        <v>19</v>
      </c>
      <c r="E3371" s="139">
        <v>7.4099999999999999E-2</v>
      </c>
      <c r="F3371" s="139">
        <v>-0.1231</v>
      </c>
      <c r="G3371" s="139">
        <v>-4.9399999999999999E-2</v>
      </c>
      <c r="H3371" s="139">
        <v>-9.3799999999999994E-3</v>
      </c>
      <c r="I3371" s="139">
        <v>-5.4629999999999998E-2</v>
      </c>
      <c r="J3371" s="139">
        <v>-0.11985</v>
      </c>
      <c r="K3371" s="140" t="s">
        <v>674</v>
      </c>
      <c r="L3371" s="139">
        <v>1</v>
      </c>
    </row>
    <row r="3372" spans="1:12" ht="15" hidden="1" customHeight="1">
      <c r="A3372" s="140" t="s">
        <v>673</v>
      </c>
      <c r="B3372" s="139">
        <v>1.5</v>
      </c>
      <c r="C3372" s="140" t="s">
        <v>18</v>
      </c>
      <c r="D3372" s="140" t="s">
        <v>19</v>
      </c>
      <c r="E3372" s="139">
        <v>7.4099999999999999E-2</v>
      </c>
      <c r="F3372" s="139">
        <v>-0.1231</v>
      </c>
      <c r="G3372" s="139">
        <v>-4.9399999999999999E-2</v>
      </c>
      <c r="H3372" s="139">
        <v>-9.3799999999999994E-3</v>
      </c>
      <c r="I3372" s="139">
        <v>-2.997E-2</v>
      </c>
      <c r="J3372" s="139">
        <v>-5.8630000000000002E-2</v>
      </c>
      <c r="K3372" s="140" t="s">
        <v>674</v>
      </c>
      <c r="L3372" s="139">
        <v>1.5</v>
      </c>
    </row>
    <row r="3373" spans="1:12" ht="15" hidden="1" customHeight="1">
      <c r="A3373" s="140" t="s">
        <v>673</v>
      </c>
      <c r="B3373" s="139">
        <v>2</v>
      </c>
      <c r="C3373" s="140" t="s">
        <v>18</v>
      </c>
      <c r="D3373" s="140" t="s">
        <v>19</v>
      </c>
      <c r="E3373" s="139">
        <v>7.4099999999999999E-2</v>
      </c>
      <c r="F3373" s="139">
        <v>-0.1231</v>
      </c>
      <c r="G3373" s="139">
        <v>-4.9399999999999999E-2</v>
      </c>
      <c r="H3373" s="139">
        <v>-9.3799999999999994E-3</v>
      </c>
      <c r="I3373" s="139">
        <v>-5.7200000000000003E-3</v>
      </c>
      <c r="J3373" s="139">
        <v>-2.4209999999999999E-2</v>
      </c>
      <c r="K3373" s="140" t="s">
        <v>674</v>
      </c>
      <c r="L3373" s="139">
        <v>2</v>
      </c>
    </row>
    <row r="3374" spans="1:12" ht="15" hidden="1" customHeight="1">
      <c r="A3374" s="140" t="s">
        <v>673</v>
      </c>
      <c r="B3374" s="139">
        <v>2.5</v>
      </c>
      <c r="C3374" s="140" t="s">
        <v>18</v>
      </c>
      <c r="D3374" s="140" t="s">
        <v>19</v>
      </c>
      <c r="E3374" s="139">
        <v>7.4099999999999999E-2</v>
      </c>
      <c r="F3374" s="139">
        <v>-0.1231</v>
      </c>
      <c r="G3374" s="139">
        <v>-4.9399999999999999E-2</v>
      </c>
      <c r="H3374" s="139">
        <v>-9.3799999999999994E-3</v>
      </c>
      <c r="I3374" s="139">
        <v>-4.4299999999999999E-3</v>
      </c>
      <c r="J3374" s="139">
        <v>-6.5839999999999996E-2</v>
      </c>
      <c r="K3374" s="140" t="s">
        <v>674</v>
      </c>
      <c r="L3374" s="139">
        <v>2.5</v>
      </c>
    </row>
    <row r="3375" spans="1:12" ht="15" hidden="1" customHeight="1">
      <c r="A3375" s="140" t="s">
        <v>673</v>
      </c>
      <c r="B3375" s="139">
        <v>3</v>
      </c>
      <c r="C3375" s="140" t="s">
        <v>18</v>
      </c>
      <c r="D3375" s="140" t="s">
        <v>19</v>
      </c>
      <c r="E3375" s="139">
        <v>7.4099999999999999E-2</v>
      </c>
      <c r="F3375" s="139">
        <v>-0.1231</v>
      </c>
      <c r="G3375" s="139">
        <v>-4.9399999999999999E-2</v>
      </c>
      <c r="H3375" s="139">
        <v>-9.3799999999999994E-3</v>
      </c>
      <c r="I3375" s="139">
        <v>-5.6600000000000001E-3</v>
      </c>
      <c r="J3375" s="139">
        <v>-0.10748000000000001</v>
      </c>
      <c r="K3375" s="140" t="s">
        <v>674</v>
      </c>
      <c r="L3375" s="139">
        <v>3</v>
      </c>
    </row>
    <row r="3376" spans="1:12" ht="15" hidden="1" customHeight="1">
      <c r="A3376" s="140" t="s">
        <v>673</v>
      </c>
      <c r="B3376" s="139">
        <v>3.5</v>
      </c>
      <c r="C3376" s="140" t="s">
        <v>18</v>
      </c>
      <c r="D3376" s="140" t="s">
        <v>19</v>
      </c>
      <c r="E3376" s="139">
        <v>7.4099999999999999E-2</v>
      </c>
      <c r="F3376" s="139">
        <v>-0.1231</v>
      </c>
      <c r="G3376" s="139">
        <v>-4.9399999999999999E-2</v>
      </c>
      <c r="H3376" s="139">
        <v>-9.3799999999999994E-3</v>
      </c>
      <c r="I3376" s="139">
        <v>-6.8799999999999998E-3</v>
      </c>
      <c r="J3376" s="139">
        <v>-0.16012999999999999</v>
      </c>
      <c r="K3376" s="140" t="s">
        <v>674</v>
      </c>
      <c r="L3376" s="139">
        <v>3.5</v>
      </c>
    </row>
    <row r="3377" spans="1:12" ht="15" hidden="1" customHeight="1">
      <c r="A3377" s="140" t="s">
        <v>673</v>
      </c>
      <c r="B3377" s="139">
        <v>4</v>
      </c>
      <c r="C3377" s="140" t="s">
        <v>18</v>
      </c>
      <c r="D3377" s="140" t="s">
        <v>19</v>
      </c>
      <c r="E3377" s="139">
        <v>7.4099999999999999E-2</v>
      </c>
      <c r="F3377" s="139">
        <v>-0.1231</v>
      </c>
      <c r="G3377" s="139">
        <v>-4.9399999999999999E-2</v>
      </c>
      <c r="H3377" s="139">
        <v>-9.3799999999999994E-3</v>
      </c>
      <c r="I3377" s="139">
        <v>-8.1099999999999992E-3</v>
      </c>
      <c r="J3377" s="139">
        <v>-0.21775</v>
      </c>
      <c r="K3377" s="140" t="s">
        <v>674</v>
      </c>
      <c r="L3377" s="139">
        <v>4</v>
      </c>
    </row>
    <row r="3378" spans="1:12" ht="15" hidden="1" customHeight="1">
      <c r="A3378" s="140" t="s">
        <v>675</v>
      </c>
      <c r="B3378" s="139">
        <v>0</v>
      </c>
      <c r="C3378" s="140" t="s">
        <v>18</v>
      </c>
      <c r="D3378" s="140" t="s">
        <v>19</v>
      </c>
      <c r="E3378" s="139">
        <v>2.5762</v>
      </c>
      <c r="F3378" s="139">
        <v>3.09E-2</v>
      </c>
      <c r="G3378" s="139">
        <v>-1.0999999999999999E-2</v>
      </c>
      <c r="H3378" s="139">
        <v>4.1169999999999998E-2</v>
      </c>
      <c r="I3378" s="139">
        <v>-6.5700000000000003E-3</v>
      </c>
      <c r="J3378" s="139">
        <v>0.10986</v>
      </c>
      <c r="K3378" s="140" t="s">
        <v>224</v>
      </c>
      <c r="L3378" s="139">
        <v>0</v>
      </c>
    </row>
    <row r="3379" spans="1:12" ht="15" hidden="1" customHeight="1">
      <c r="A3379" s="140" t="s">
        <v>675</v>
      </c>
      <c r="B3379" s="139">
        <v>0.5</v>
      </c>
      <c r="C3379" s="140" t="s">
        <v>18</v>
      </c>
      <c r="D3379" s="140" t="s">
        <v>19</v>
      </c>
      <c r="E3379" s="139">
        <v>2.5762</v>
      </c>
      <c r="F3379" s="139">
        <v>3.09E-2</v>
      </c>
      <c r="G3379" s="139">
        <v>-1.0999999999999999E-2</v>
      </c>
      <c r="H3379" s="139">
        <v>4.1169999999999998E-2</v>
      </c>
      <c r="I3379" s="139">
        <v>8.5999999999999998E-4</v>
      </c>
      <c r="J3379" s="139">
        <v>9.4420000000000004E-2</v>
      </c>
      <c r="K3379" s="140" t="s">
        <v>224</v>
      </c>
      <c r="L3379" s="139">
        <v>0.5</v>
      </c>
    </row>
    <row r="3380" spans="1:12" ht="15" hidden="1" customHeight="1">
      <c r="A3380" s="140" t="s">
        <v>675</v>
      </c>
      <c r="B3380" s="139">
        <v>1</v>
      </c>
      <c r="C3380" s="140" t="s">
        <v>18</v>
      </c>
      <c r="D3380" s="140" t="s">
        <v>19</v>
      </c>
      <c r="E3380" s="139">
        <v>2.5762</v>
      </c>
      <c r="F3380" s="139">
        <v>3.09E-2</v>
      </c>
      <c r="G3380" s="139">
        <v>-1.0999999999999999E-2</v>
      </c>
      <c r="H3380" s="139">
        <v>4.1169999999999998E-2</v>
      </c>
      <c r="I3380" s="139">
        <v>8.2799999999999992E-3</v>
      </c>
      <c r="J3380" s="139">
        <v>8.0130000000000007E-2</v>
      </c>
      <c r="K3380" s="140" t="s">
        <v>224</v>
      </c>
      <c r="L3380" s="139">
        <v>1</v>
      </c>
    </row>
    <row r="3381" spans="1:12" ht="15" hidden="1" customHeight="1">
      <c r="A3381" s="140" t="s">
        <v>675</v>
      </c>
      <c r="B3381" s="139">
        <v>1.5</v>
      </c>
      <c r="C3381" s="140" t="s">
        <v>18</v>
      </c>
      <c r="D3381" s="140" t="s">
        <v>19</v>
      </c>
      <c r="E3381" s="139">
        <v>2.5762</v>
      </c>
      <c r="F3381" s="139">
        <v>3.09E-2</v>
      </c>
      <c r="G3381" s="139">
        <v>-1.0999999999999999E-2</v>
      </c>
      <c r="H3381" s="139">
        <v>4.1169999999999998E-2</v>
      </c>
      <c r="I3381" s="139">
        <v>1.636E-2</v>
      </c>
      <c r="J3381" s="139">
        <v>6.8279999999999993E-2</v>
      </c>
      <c r="K3381" s="140" t="s">
        <v>224</v>
      </c>
      <c r="L3381" s="139">
        <v>1.5</v>
      </c>
    </row>
    <row r="3382" spans="1:12" ht="15" hidden="1" customHeight="1">
      <c r="A3382" s="140" t="s">
        <v>675</v>
      </c>
      <c r="B3382" s="139">
        <v>2</v>
      </c>
      <c r="C3382" s="140" t="s">
        <v>18</v>
      </c>
      <c r="D3382" s="140" t="s">
        <v>19</v>
      </c>
      <c r="E3382" s="139">
        <v>2.5762</v>
      </c>
      <c r="F3382" s="139">
        <v>3.09E-2</v>
      </c>
      <c r="G3382" s="139">
        <v>-1.0999999999999999E-2</v>
      </c>
      <c r="H3382" s="139">
        <v>4.1169999999999998E-2</v>
      </c>
      <c r="I3382" s="139">
        <v>2.555E-2</v>
      </c>
      <c r="J3382" s="139">
        <v>5.6439999999999997E-2</v>
      </c>
      <c r="K3382" s="140" t="s">
        <v>224</v>
      </c>
      <c r="L3382" s="139">
        <v>2</v>
      </c>
    </row>
    <row r="3383" spans="1:12" ht="15" hidden="1" customHeight="1">
      <c r="A3383" s="140" t="s">
        <v>675</v>
      </c>
      <c r="B3383" s="139">
        <v>2.5</v>
      </c>
      <c r="C3383" s="140" t="s">
        <v>18</v>
      </c>
      <c r="D3383" s="140" t="s">
        <v>19</v>
      </c>
      <c r="E3383" s="139">
        <v>2.5762</v>
      </c>
      <c r="F3383" s="139">
        <v>3.09E-2</v>
      </c>
      <c r="G3383" s="139">
        <v>-1.0999999999999999E-2</v>
      </c>
      <c r="H3383" s="139">
        <v>4.1169999999999998E-2</v>
      </c>
      <c r="I3383" s="139">
        <v>3.5319999999999997E-2</v>
      </c>
      <c r="J3383" s="139">
        <v>6.3600000000000004E-2</v>
      </c>
      <c r="K3383" s="140" t="s">
        <v>224</v>
      </c>
      <c r="L3383" s="139">
        <v>2.5</v>
      </c>
    </row>
    <row r="3384" spans="1:12" ht="15" hidden="1" customHeight="1">
      <c r="A3384" s="140" t="s">
        <v>675</v>
      </c>
      <c r="B3384" s="139">
        <v>3</v>
      </c>
      <c r="C3384" s="140" t="s">
        <v>18</v>
      </c>
      <c r="D3384" s="140" t="s">
        <v>19</v>
      </c>
      <c r="E3384" s="139">
        <v>2.5762</v>
      </c>
      <c r="F3384" s="139">
        <v>3.09E-2</v>
      </c>
      <c r="G3384" s="139">
        <v>-1.0999999999999999E-2</v>
      </c>
      <c r="H3384" s="139">
        <v>4.1169999999999998E-2</v>
      </c>
      <c r="I3384" s="139">
        <v>4.5100000000000001E-2</v>
      </c>
      <c r="J3384" s="139">
        <v>9.0770000000000003E-2</v>
      </c>
      <c r="K3384" s="140" t="s">
        <v>224</v>
      </c>
      <c r="L3384" s="139">
        <v>3</v>
      </c>
    </row>
    <row r="3385" spans="1:12" ht="15" hidden="1" customHeight="1">
      <c r="A3385" s="140" t="s">
        <v>675</v>
      </c>
      <c r="B3385" s="139">
        <v>3.5</v>
      </c>
      <c r="C3385" s="140" t="s">
        <v>18</v>
      </c>
      <c r="D3385" s="140" t="s">
        <v>19</v>
      </c>
      <c r="E3385" s="139">
        <v>2.5762</v>
      </c>
      <c r="F3385" s="139">
        <v>3.09E-2</v>
      </c>
      <c r="G3385" s="139">
        <v>-1.0999999999999999E-2</v>
      </c>
      <c r="H3385" s="139">
        <v>4.1169999999999998E-2</v>
      </c>
      <c r="I3385" s="139">
        <v>5.4870000000000002E-2</v>
      </c>
      <c r="J3385" s="139">
        <v>0.13557</v>
      </c>
      <c r="K3385" s="140" t="s">
        <v>224</v>
      </c>
      <c r="L3385" s="139">
        <v>3.5</v>
      </c>
    </row>
    <row r="3386" spans="1:12" ht="15" hidden="1" customHeight="1">
      <c r="A3386" s="140" t="s">
        <v>675</v>
      </c>
      <c r="B3386" s="139">
        <v>4</v>
      </c>
      <c r="C3386" s="140" t="s">
        <v>18</v>
      </c>
      <c r="D3386" s="140" t="s">
        <v>19</v>
      </c>
      <c r="E3386" s="139">
        <v>2.5762</v>
      </c>
      <c r="F3386" s="139">
        <v>3.09E-2</v>
      </c>
      <c r="G3386" s="139">
        <v>-1.0999999999999999E-2</v>
      </c>
      <c r="H3386" s="139">
        <v>4.1169999999999998E-2</v>
      </c>
      <c r="I3386" s="139">
        <v>6.4640000000000003E-2</v>
      </c>
      <c r="J3386" s="139">
        <v>0.18348</v>
      </c>
      <c r="K3386" s="140" t="s">
        <v>224</v>
      </c>
      <c r="L3386" s="139">
        <v>4</v>
      </c>
    </row>
    <row r="3387" spans="1:12" ht="15" hidden="1" customHeight="1">
      <c r="A3387" s="140" t="s">
        <v>675</v>
      </c>
      <c r="B3387" s="139">
        <v>0</v>
      </c>
      <c r="C3387" s="140" t="s">
        <v>18</v>
      </c>
      <c r="D3387" s="140" t="s">
        <v>19</v>
      </c>
      <c r="E3387" s="139">
        <v>-0.44919999999999999</v>
      </c>
      <c r="F3387" s="139">
        <v>-9.5799999999999996E-2</v>
      </c>
      <c r="G3387" s="139">
        <v>-1.95E-2</v>
      </c>
      <c r="H3387" s="139">
        <v>1.2529999999999999E-2</v>
      </c>
      <c r="I3387" s="139">
        <v>-1.7409999999999998E-2</v>
      </c>
      <c r="J3387" s="139">
        <v>-0.19982</v>
      </c>
      <c r="K3387" s="140" t="s">
        <v>224</v>
      </c>
      <c r="L3387" s="139">
        <v>0</v>
      </c>
    </row>
    <row r="3388" spans="1:12" ht="15" hidden="1" customHeight="1">
      <c r="A3388" s="140" t="s">
        <v>675</v>
      </c>
      <c r="B3388" s="139">
        <v>0.5</v>
      </c>
      <c r="C3388" s="140" t="s">
        <v>18</v>
      </c>
      <c r="D3388" s="140" t="s">
        <v>19</v>
      </c>
      <c r="E3388" s="139">
        <v>-0.44919999999999999</v>
      </c>
      <c r="F3388" s="139">
        <v>-9.5799999999999996E-2</v>
      </c>
      <c r="G3388" s="139">
        <v>-1.95E-2</v>
      </c>
      <c r="H3388" s="139">
        <v>1.2529999999999999E-2</v>
      </c>
      <c r="I3388" s="139">
        <v>-9.3100000000000006E-3</v>
      </c>
      <c r="J3388" s="139">
        <v>-0.15190999999999999</v>
      </c>
      <c r="K3388" s="140" t="s">
        <v>224</v>
      </c>
      <c r="L3388" s="139">
        <v>0.5</v>
      </c>
    </row>
    <row r="3389" spans="1:12" ht="15" hidden="1" customHeight="1">
      <c r="A3389" s="140" t="s">
        <v>675</v>
      </c>
      <c r="B3389" s="139">
        <v>1</v>
      </c>
      <c r="C3389" s="140" t="s">
        <v>18</v>
      </c>
      <c r="D3389" s="140" t="s">
        <v>19</v>
      </c>
      <c r="E3389" s="139">
        <v>-0.44919999999999999</v>
      </c>
      <c r="F3389" s="139">
        <v>-9.5799999999999996E-2</v>
      </c>
      <c r="G3389" s="139">
        <v>-1.95E-2</v>
      </c>
      <c r="H3389" s="139">
        <v>1.2529999999999999E-2</v>
      </c>
      <c r="I3389" s="139">
        <v>-1.2199999999999999E-3</v>
      </c>
      <c r="J3389" s="139">
        <v>-0.104</v>
      </c>
      <c r="K3389" s="140" t="s">
        <v>224</v>
      </c>
      <c r="L3389" s="139">
        <v>1</v>
      </c>
    </row>
    <row r="3390" spans="1:12" ht="15" hidden="1" customHeight="1">
      <c r="A3390" s="140" t="s">
        <v>675</v>
      </c>
      <c r="B3390" s="139">
        <v>1.5</v>
      </c>
      <c r="C3390" s="140" t="s">
        <v>18</v>
      </c>
      <c r="D3390" s="140" t="s">
        <v>19</v>
      </c>
      <c r="E3390" s="139">
        <v>-0.44919999999999999</v>
      </c>
      <c r="F3390" s="139">
        <v>-9.5799999999999996E-2</v>
      </c>
      <c r="G3390" s="139">
        <v>-1.95E-2</v>
      </c>
      <c r="H3390" s="139">
        <v>1.2529999999999999E-2</v>
      </c>
      <c r="I3390" s="139">
        <v>6.2700000000000004E-3</v>
      </c>
      <c r="J3390" s="139">
        <v>-5.6079999999999998E-2</v>
      </c>
      <c r="K3390" s="140" t="s">
        <v>224</v>
      </c>
      <c r="L3390" s="139">
        <v>1.5</v>
      </c>
    </row>
    <row r="3391" spans="1:12" ht="15" hidden="1" customHeight="1">
      <c r="A3391" s="140" t="s">
        <v>675</v>
      </c>
      <c r="B3391" s="139">
        <v>2</v>
      </c>
      <c r="C3391" s="140" t="s">
        <v>18</v>
      </c>
      <c r="D3391" s="140" t="s">
        <v>19</v>
      </c>
      <c r="E3391" s="139">
        <v>-0.44919999999999999</v>
      </c>
      <c r="F3391" s="139">
        <v>-9.5799999999999996E-2</v>
      </c>
      <c r="G3391" s="139">
        <v>-1.95E-2</v>
      </c>
      <c r="H3391" s="139">
        <v>1.2529999999999999E-2</v>
      </c>
      <c r="I3391" s="139">
        <v>1.2279999999999999E-2</v>
      </c>
      <c r="J3391" s="139">
        <v>-1.3950000000000001E-2</v>
      </c>
      <c r="K3391" s="140" t="s">
        <v>224</v>
      </c>
      <c r="L3391" s="139">
        <v>2</v>
      </c>
    </row>
    <row r="3392" spans="1:12" ht="15" hidden="1" customHeight="1">
      <c r="A3392" s="140" t="s">
        <v>675</v>
      </c>
      <c r="B3392" s="139">
        <v>2.5</v>
      </c>
      <c r="C3392" s="140" t="s">
        <v>18</v>
      </c>
      <c r="D3392" s="140" t="s">
        <v>19</v>
      </c>
      <c r="E3392" s="139">
        <v>-0.44919999999999999</v>
      </c>
      <c r="F3392" s="139">
        <v>-9.5799999999999996E-2</v>
      </c>
      <c r="G3392" s="139">
        <v>-1.95E-2</v>
      </c>
      <c r="H3392" s="139">
        <v>1.2529999999999999E-2</v>
      </c>
      <c r="I3392" s="139">
        <v>1.7770000000000001E-2</v>
      </c>
      <c r="J3392" s="139">
        <v>1.09E-2</v>
      </c>
      <c r="K3392" s="140" t="s">
        <v>224</v>
      </c>
      <c r="L3392" s="139">
        <v>2.5</v>
      </c>
    </row>
    <row r="3393" spans="1:12" ht="15" hidden="1" customHeight="1">
      <c r="A3393" s="140" t="s">
        <v>675</v>
      </c>
      <c r="B3393" s="139">
        <v>3</v>
      </c>
      <c r="C3393" s="140" t="s">
        <v>18</v>
      </c>
      <c r="D3393" s="140" t="s">
        <v>19</v>
      </c>
      <c r="E3393" s="139">
        <v>-0.44919999999999999</v>
      </c>
      <c r="F3393" s="139">
        <v>-9.5799999999999996E-2</v>
      </c>
      <c r="G3393" s="139">
        <v>-1.95E-2</v>
      </c>
      <c r="H3393" s="139">
        <v>1.2529999999999999E-2</v>
      </c>
      <c r="I3393" s="139">
        <v>2.325E-2</v>
      </c>
      <c r="J3393" s="139">
        <v>1.7219999999999999E-2</v>
      </c>
      <c r="K3393" s="140" t="s">
        <v>224</v>
      </c>
      <c r="L3393" s="139">
        <v>3</v>
      </c>
    </row>
    <row r="3394" spans="1:12" ht="15" hidden="1" customHeight="1">
      <c r="A3394" s="140" t="s">
        <v>675</v>
      </c>
      <c r="B3394" s="139">
        <v>3.5</v>
      </c>
      <c r="C3394" s="140" t="s">
        <v>18</v>
      </c>
      <c r="D3394" s="140" t="s">
        <v>19</v>
      </c>
      <c r="E3394" s="139">
        <v>-0.44919999999999999</v>
      </c>
      <c r="F3394" s="139">
        <v>-9.5799999999999996E-2</v>
      </c>
      <c r="G3394" s="139">
        <v>-1.95E-2</v>
      </c>
      <c r="H3394" s="139">
        <v>1.2529999999999999E-2</v>
      </c>
      <c r="I3394" s="139">
        <v>2.8740000000000002E-2</v>
      </c>
      <c r="J3394" s="139">
        <v>1.7799999999999999E-3</v>
      </c>
      <c r="K3394" s="140" t="s">
        <v>224</v>
      </c>
      <c r="L3394" s="139">
        <v>3.5</v>
      </c>
    </row>
    <row r="3395" spans="1:12" ht="15" hidden="1" customHeight="1">
      <c r="A3395" s="140" t="s">
        <v>675</v>
      </c>
      <c r="B3395" s="139">
        <v>4</v>
      </c>
      <c r="C3395" s="140" t="s">
        <v>18</v>
      </c>
      <c r="D3395" s="140" t="s">
        <v>19</v>
      </c>
      <c r="E3395" s="139">
        <v>-0.44919999999999999</v>
      </c>
      <c r="F3395" s="139">
        <v>-9.5799999999999996E-2</v>
      </c>
      <c r="G3395" s="139">
        <v>-1.95E-2</v>
      </c>
      <c r="H3395" s="139">
        <v>1.2529999999999999E-2</v>
      </c>
      <c r="I3395" s="139">
        <v>3.422E-2</v>
      </c>
      <c r="J3395" s="139">
        <v>-1.366E-2</v>
      </c>
      <c r="K3395" s="140" t="s">
        <v>224</v>
      </c>
      <c r="L3395" s="139">
        <v>4</v>
      </c>
    </row>
    <row r="3396" spans="1:12" ht="15" hidden="1" customHeight="1">
      <c r="A3396" s="140" t="s">
        <v>676</v>
      </c>
      <c r="B3396" s="139">
        <v>0</v>
      </c>
      <c r="C3396" s="140" t="s">
        <v>18</v>
      </c>
      <c r="D3396" s="140" t="s">
        <v>19</v>
      </c>
      <c r="E3396" s="139">
        <v>4.1852999999999998</v>
      </c>
      <c r="F3396" s="139">
        <v>3.3700000000000001E-2</v>
      </c>
      <c r="G3396" s="139">
        <v>2.3E-3</v>
      </c>
      <c r="H3396" s="139">
        <v>4.2040000000000001E-2</v>
      </c>
      <c r="I3396" s="139">
        <v>5.3400000000000001E-3</v>
      </c>
      <c r="J3396" s="139">
        <v>0.12014</v>
      </c>
      <c r="K3396" s="140" t="s">
        <v>225</v>
      </c>
      <c r="L3396" s="139">
        <v>0</v>
      </c>
    </row>
    <row r="3397" spans="1:12" ht="15" hidden="1" customHeight="1">
      <c r="A3397" s="140" t="s">
        <v>676</v>
      </c>
      <c r="B3397" s="139">
        <v>0.5</v>
      </c>
      <c r="C3397" s="140" t="s">
        <v>18</v>
      </c>
      <c r="D3397" s="140" t="s">
        <v>19</v>
      </c>
      <c r="E3397" s="139">
        <v>4.1852999999999998</v>
      </c>
      <c r="F3397" s="139">
        <v>3.3700000000000001E-2</v>
      </c>
      <c r="G3397" s="139">
        <v>2.3E-3</v>
      </c>
      <c r="H3397" s="139">
        <v>4.2040000000000001E-2</v>
      </c>
      <c r="I3397" s="139">
        <v>4.1700000000000001E-3</v>
      </c>
      <c r="J3397" s="139">
        <v>0.10607</v>
      </c>
      <c r="K3397" s="140" t="s">
        <v>225</v>
      </c>
      <c r="L3397" s="139">
        <v>0.5</v>
      </c>
    </row>
    <row r="3398" spans="1:12" ht="15" hidden="1" customHeight="1">
      <c r="A3398" s="140" t="s">
        <v>676</v>
      </c>
      <c r="B3398" s="139">
        <v>1</v>
      </c>
      <c r="C3398" s="140" t="s">
        <v>18</v>
      </c>
      <c r="D3398" s="140" t="s">
        <v>19</v>
      </c>
      <c r="E3398" s="139">
        <v>4.1852999999999998</v>
      </c>
      <c r="F3398" s="139">
        <v>3.3700000000000001E-2</v>
      </c>
      <c r="G3398" s="139">
        <v>2.3E-3</v>
      </c>
      <c r="H3398" s="139">
        <v>4.2040000000000001E-2</v>
      </c>
      <c r="I3398" s="139">
        <v>3.0000000000000001E-3</v>
      </c>
      <c r="J3398" s="139">
        <v>9.1990000000000002E-2</v>
      </c>
      <c r="K3398" s="140" t="s">
        <v>225</v>
      </c>
      <c r="L3398" s="139">
        <v>1</v>
      </c>
    </row>
    <row r="3399" spans="1:12" ht="15" hidden="1" customHeight="1">
      <c r="A3399" s="140" t="s">
        <v>676</v>
      </c>
      <c r="B3399" s="139">
        <v>1.5</v>
      </c>
      <c r="C3399" s="140" t="s">
        <v>18</v>
      </c>
      <c r="D3399" s="140" t="s">
        <v>19</v>
      </c>
      <c r="E3399" s="139">
        <v>4.1852999999999998</v>
      </c>
      <c r="F3399" s="139">
        <v>3.3700000000000001E-2</v>
      </c>
      <c r="G3399" s="139">
        <v>2.3E-3</v>
      </c>
      <c r="H3399" s="139">
        <v>4.2040000000000001E-2</v>
      </c>
      <c r="I3399" s="139">
        <v>1.8400000000000001E-3</v>
      </c>
      <c r="J3399" s="139">
        <v>7.7920000000000003E-2</v>
      </c>
      <c r="K3399" s="140" t="s">
        <v>225</v>
      </c>
      <c r="L3399" s="139">
        <v>1.5</v>
      </c>
    </row>
    <row r="3400" spans="1:12" ht="15" hidden="1" customHeight="1">
      <c r="A3400" s="140" t="s">
        <v>676</v>
      </c>
      <c r="B3400" s="139">
        <v>2</v>
      </c>
      <c r="C3400" s="140" t="s">
        <v>18</v>
      </c>
      <c r="D3400" s="140" t="s">
        <v>19</v>
      </c>
      <c r="E3400" s="139">
        <v>4.1852999999999998</v>
      </c>
      <c r="F3400" s="139">
        <v>3.3700000000000001E-2</v>
      </c>
      <c r="G3400" s="139">
        <v>2.3E-3</v>
      </c>
      <c r="H3400" s="139">
        <v>4.2040000000000001E-2</v>
      </c>
      <c r="I3400" s="139">
        <v>6.7000000000000002E-4</v>
      </c>
      <c r="J3400" s="139">
        <v>6.4920000000000005E-2</v>
      </c>
      <c r="K3400" s="140" t="s">
        <v>225</v>
      </c>
      <c r="L3400" s="139">
        <v>2</v>
      </c>
    </row>
    <row r="3401" spans="1:12" ht="15" hidden="1" customHeight="1">
      <c r="A3401" s="140" t="s">
        <v>676</v>
      </c>
      <c r="B3401" s="139">
        <v>2.5</v>
      </c>
      <c r="C3401" s="140" t="s">
        <v>18</v>
      </c>
      <c r="D3401" s="140" t="s">
        <v>19</v>
      </c>
      <c r="E3401" s="139">
        <v>4.1852999999999998</v>
      </c>
      <c r="F3401" s="139">
        <v>3.3700000000000001E-2</v>
      </c>
      <c r="G3401" s="139">
        <v>2.3E-3</v>
      </c>
      <c r="H3401" s="139">
        <v>4.2040000000000001E-2</v>
      </c>
      <c r="I3401" s="139">
        <v>-5.0000000000000001E-4</v>
      </c>
      <c r="J3401" s="139">
        <v>5.9889999999999999E-2</v>
      </c>
      <c r="K3401" s="140" t="s">
        <v>225</v>
      </c>
      <c r="L3401" s="139">
        <v>2.5</v>
      </c>
    </row>
    <row r="3402" spans="1:12" ht="15" hidden="1" customHeight="1">
      <c r="A3402" s="140" t="s">
        <v>676</v>
      </c>
      <c r="B3402" s="139">
        <v>3</v>
      </c>
      <c r="C3402" s="140" t="s">
        <v>18</v>
      </c>
      <c r="D3402" s="140" t="s">
        <v>19</v>
      </c>
      <c r="E3402" s="139">
        <v>4.1852999999999998</v>
      </c>
      <c r="F3402" s="139">
        <v>3.3700000000000001E-2</v>
      </c>
      <c r="G3402" s="139">
        <v>2.3E-3</v>
      </c>
      <c r="H3402" s="139">
        <v>4.2040000000000001E-2</v>
      </c>
      <c r="I3402" s="139">
        <v>-4.4999999999999999E-4</v>
      </c>
      <c r="J3402" s="139">
        <v>5.4870000000000002E-2</v>
      </c>
      <c r="K3402" s="140" t="s">
        <v>225</v>
      </c>
      <c r="L3402" s="139">
        <v>3</v>
      </c>
    </row>
    <row r="3403" spans="1:12" ht="15" hidden="1" customHeight="1">
      <c r="A3403" s="140" t="s">
        <v>676</v>
      </c>
      <c r="B3403" s="139">
        <v>3.5</v>
      </c>
      <c r="C3403" s="140" t="s">
        <v>18</v>
      </c>
      <c r="D3403" s="140" t="s">
        <v>19</v>
      </c>
      <c r="E3403" s="139">
        <v>4.1852999999999998</v>
      </c>
      <c r="F3403" s="139">
        <v>3.3700000000000001E-2</v>
      </c>
      <c r="G3403" s="139">
        <v>2.3E-3</v>
      </c>
      <c r="H3403" s="139">
        <v>4.2040000000000001E-2</v>
      </c>
      <c r="I3403" s="139">
        <v>2.1700000000000001E-3</v>
      </c>
      <c r="J3403" s="139">
        <v>4.9840000000000002E-2</v>
      </c>
      <c r="K3403" s="140" t="s">
        <v>225</v>
      </c>
      <c r="L3403" s="139">
        <v>3.5</v>
      </c>
    </row>
    <row r="3404" spans="1:12" ht="15" hidden="1" customHeight="1">
      <c r="A3404" s="140" t="s">
        <v>676</v>
      </c>
      <c r="B3404" s="139">
        <v>4</v>
      </c>
      <c r="C3404" s="140" t="s">
        <v>18</v>
      </c>
      <c r="D3404" s="140" t="s">
        <v>19</v>
      </c>
      <c r="E3404" s="139">
        <v>4.1852999999999998</v>
      </c>
      <c r="F3404" s="139">
        <v>3.3700000000000001E-2</v>
      </c>
      <c r="G3404" s="139">
        <v>2.3E-3</v>
      </c>
      <c r="H3404" s="139">
        <v>4.2040000000000001E-2</v>
      </c>
      <c r="I3404" s="139">
        <v>6.7099999999999998E-3</v>
      </c>
      <c r="J3404" s="139">
        <v>4.4810000000000003E-2</v>
      </c>
      <c r="K3404" s="140" t="s">
        <v>225</v>
      </c>
      <c r="L3404" s="139">
        <v>4</v>
      </c>
    </row>
    <row r="3405" spans="1:12" ht="15" hidden="1" customHeight="1">
      <c r="A3405" s="140" t="s">
        <v>676</v>
      </c>
      <c r="B3405" s="139">
        <v>4.5</v>
      </c>
      <c r="C3405" s="140" t="s">
        <v>18</v>
      </c>
      <c r="D3405" s="140" t="s">
        <v>19</v>
      </c>
      <c r="E3405" s="139">
        <v>4.1852999999999998</v>
      </c>
      <c r="F3405" s="139">
        <v>3.3700000000000001E-2</v>
      </c>
      <c r="G3405" s="139">
        <v>2.3E-3</v>
      </c>
      <c r="H3405" s="139">
        <v>4.2040000000000001E-2</v>
      </c>
      <c r="I3405" s="139">
        <v>1.125E-2</v>
      </c>
      <c r="J3405" s="139">
        <v>3.9789999999999999E-2</v>
      </c>
      <c r="K3405" s="140" t="s">
        <v>225</v>
      </c>
      <c r="L3405" s="139">
        <v>4.5</v>
      </c>
    </row>
    <row r="3406" spans="1:12" ht="15" hidden="1" customHeight="1">
      <c r="A3406" s="140" t="s">
        <v>676</v>
      </c>
      <c r="B3406" s="139">
        <v>5</v>
      </c>
      <c r="C3406" s="140" t="s">
        <v>18</v>
      </c>
      <c r="D3406" s="140" t="s">
        <v>19</v>
      </c>
      <c r="E3406" s="139">
        <v>4.1852999999999998</v>
      </c>
      <c r="F3406" s="139">
        <v>3.3700000000000001E-2</v>
      </c>
      <c r="G3406" s="139">
        <v>2.3E-3</v>
      </c>
      <c r="H3406" s="139">
        <v>4.2040000000000001E-2</v>
      </c>
      <c r="I3406" s="139">
        <v>1.5800000000000002E-2</v>
      </c>
      <c r="J3406" s="139">
        <v>3.4759999999999999E-2</v>
      </c>
      <c r="K3406" s="140" t="s">
        <v>225</v>
      </c>
      <c r="L3406" s="139">
        <v>5</v>
      </c>
    </row>
    <row r="3407" spans="1:12" ht="15" hidden="1" customHeight="1">
      <c r="A3407" s="140" t="s">
        <v>676</v>
      </c>
      <c r="B3407" s="139">
        <v>5.5</v>
      </c>
      <c r="C3407" s="140" t="s">
        <v>18</v>
      </c>
      <c r="D3407" s="140" t="s">
        <v>19</v>
      </c>
      <c r="E3407" s="139">
        <v>4.1852999999999998</v>
      </c>
      <c r="F3407" s="139">
        <v>3.3700000000000001E-2</v>
      </c>
      <c r="G3407" s="139">
        <v>2.3E-3</v>
      </c>
      <c r="H3407" s="139">
        <v>4.2040000000000001E-2</v>
      </c>
      <c r="I3407" s="139">
        <v>2.034E-2</v>
      </c>
      <c r="J3407" s="139">
        <v>3.7940000000000002E-2</v>
      </c>
      <c r="K3407" s="140" t="s">
        <v>225</v>
      </c>
      <c r="L3407" s="139">
        <v>5.5</v>
      </c>
    </row>
    <row r="3408" spans="1:12" ht="15" hidden="1" customHeight="1">
      <c r="A3408" s="140" t="s">
        <v>676</v>
      </c>
      <c r="B3408" s="139">
        <v>6</v>
      </c>
      <c r="C3408" s="140" t="s">
        <v>18</v>
      </c>
      <c r="D3408" s="140" t="s">
        <v>19</v>
      </c>
      <c r="E3408" s="139">
        <v>4.1852999999999998</v>
      </c>
      <c r="F3408" s="139">
        <v>3.3700000000000001E-2</v>
      </c>
      <c r="G3408" s="139">
        <v>2.3E-3</v>
      </c>
      <c r="H3408" s="139">
        <v>4.2040000000000001E-2</v>
      </c>
      <c r="I3408" s="139">
        <v>2.4879999999999999E-2</v>
      </c>
      <c r="J3408" s="139">
        <v>4.7219999999999998E-2</v>
      </c>
      <c r="K3408" s="140" t="s">
        <v>225</v>
      </c>
      <c r="L3408" s="139">
        <v>6</v>
      </c>
    </row>
    <row r="3409" spans="1:12" ht="15" hidden="1" customHeight="1">
      <c r="A3409" s="140" t="s">
        <v>676</v>
      </c>
      <c r="B3409" s="139">
        <v>0</v>
      </c>
      <c r="C3409" s="140" t="s">
        <v>18</v>
      </c>
      <c r="D3409" s="140" t="s">
        <v>19</v>
      </c>
      <c r="E3409" s="139">
        <v>-0.80449999999999999</v>
      </c>
      <c r="F3409" s="139">
        <v>-1.8599999999999998E-2</v>
      </c>
      <c r="G3409" s="139">
        <v>-9.1000000000000004E-3</v>
      </c>
      <c r="H3409" s="139">
        <v>1.1100000000000001E-3</v>
      </c>
      <c r="I3409" s="139">
        <v>-2.9739999999999999E-2</v>
      </c>
      <c r="J3409" s="139">
        <v>-6.4199999999999993E-2</v>
      </c>
      <c r="K3409" s="140" t="s">
        <v>225</v>
      </c>
      <c r="L3409" s="139">
        <v>0</v>
      </c>
    </row>
    <row r="3410" spans="1:12" ht="15" hidden="1" customHeight="1">
      <c r="A3410" s="140" t="s">
        <v>676</v>
      </c>
      <c r="B3410" s="139">
        <v>0.5</v>
      </c>
      <c r="C3410" s="140" t="s">
        <v>18</v>
      </c>
      <c r="D3410" s="140" t="s">
        <v>19</v>
      </c>
      <c r="E3410" s="139">
        <v>-0.80449999999999999</v>
      </c>
      <c r="F3410" s="139">
        <v>-1.8599999999999998E-2</v>
      </c>
      <c r="G3410" s="139">
        <v>-9.1000000000000004E-3</v>
      </c>
      <c r="H3410" s="139">
        <v>1.1100000000000001E-3</v>
      </c>
      <c r="I3410" s="139">
        <v>-2.546E-2</v>
      </c>
      <c r="J3410" s="139">
        <v>-5.9360000000000003E-2</v>
      </c>
      <c r="K3410" s="140" t="s">
        <v>225</v>
      </c>
      <c r="L3410" s="139">
        <v>0.5</v>
      </c>
    </row>
    <row r="3411" spans="1:12" ht="15" hidden="1" customHeight="1">
      <c r="A3411" s="140" t="s">
        <v>676</v>
      </c>
      <c r="B3411" s="139">
        <v>1</v>
      </c>
      <c r="C3411" s="140" t="s">
        <v>18</v>
      </c>
      <c r="D3411" s="140" t="s">
        <v>19</v>
      </c>
      <c r="E3411" s="139">
        <v>-0.80449999999999999</v>
      </c>
      <c r="F3411" s="139">
        <v>-1.8599999999999998E-2</v>
      </c>
      <c r="G3411" s="139">
        <v>-9.1000000000000004E-3</v>
      </c>
      <c r="H3411" s="139">
        <v>1.1100000000000001E-3</v>
      </c>
      <c r="I3411" s="139">
        <v>-2.1170000000000001E-2</v>
      </c>
      <c r="J3411" s="139">
        <v>-6.1879999999999998E-2</v>
      </c>
      <c r="K3411" s="140" t="s">
        <v>225</v>
      </c>
      <c r="L3411" s="139">
        <v>1</v>
      </c>
    </row>
    <row r="3412" spans="1:12" ht="15" hidden="1" customHeight="1">
      <c r="A3412" s="140" t="s">
        <v>676</v>
      </c>
      <c r="B3412" s="139">
        <v>1.5</v>
      </c>
      <c r="C3412" s="140" t="s">
        <v>18</v>
      </c>
      <c r="D3412" s="140" t="s">
        <v>19</v>
      </c>
      <c r="E3412" s="139">
        <v>-0.80449999999999999</v>
      </c>
      <c r="F3412" s="139">
        <v>-1.8599999999999998E-2</v>
      </c>
      <c r="G3412" s="139">
        <v>-9.1000000000000004E-3</v>
      </c>
      <c r="H3412" s="139">
        <v>1.1100000000000001E-3</v>
      </c>
      <c r="I3412" s="139">
        <v>-1.6889999999999999E-2</v>
      </c>
      <c r="J3412" s="139">
        <v>-6.5430000000000002E-2</v>
      </c>
      <c r="K3412" s="140" t="s">
        <v>225</v>
      </c>
      <c r="L3412" s="139">
        <v>1.5</v>
      </c>
    </row>
    <row r="3413" spans="1:12" ht="15" hidden="1" customHeight="1">
      <c r="A3413" s="140" t="s">
        <v>676</v>
      </c>
      <c r="B3413" s="139">
        <v>2</v>
      </c>
      <c r="C3413" s="140" t="s">
        <v>18</v>
      </c>
      <c r="D3413" s="140" t="s">
        <v>19</v>
      </c>
      <c r="E3413" s="139">
        <v>-0.80449999999999999</v>
      </c>
      <c r="F3413" s="139">
        <v>-1.8599999999999998E-2</v>
      </c>
      <c r="G3413" s="139">
        <v>-9.1000000000000004E-3</v>
      </c>
      <c r="H3413" s="139">
        <v>1.1100000000000001E-3</v>
      </c>
      <c r="I3413" s="139">
        <v>-1.261E-2</v>
      </c>
      <c r="J3413" s="139">
        <v>-6.9989999999999997E-2</v>
      </c>
      <c r="K3413" s="140" t="s">
        <v>225</v>
      </c>
      <c r="L3413" s="139">
        <v>2</v>
      </c>
    </row>
    <row r="3414" spans="1:12" ht="15" hidden="1" customHeight="1">
      <c r="A3414" s="140" t="s">
        <v>676</v>
      </c>
      <c r="B3414" s="139">
        <v>2.5</v>
      </c>
      <c r="C3414" s="140" t="s">
        <v>18</v>
      </c>
      <c r="D3414" s="140" t="s">
        <v>19</v>
      </c>
      <c r="E3414" s="139">
        <v>-0.80449999999999999</v>
      </c>
      <c r="F3414" s="139">
        <v>-1.8599999999999998E-2</v>
      </c>
      <c r="G3414" s="139">
        <v>-9.1000000000000004E-3</v>
      </c>
      <c r="H3414" s="139">
        <v>1.1100000000000001E-3</v>
      </c>
      <c r="I3414" s="139">
        <v>-8.3199999999999993E-3</v>
      </c>
      <c r="J3414" s="139">
        <v>-7.4550000000000005E-2</v>
      </c>
      <c r="K3414" s="140" t="s">
        <v>225</v>
      </c>
      <c r="L3414" s="139">
        <v>2.5</v>
      </c>
    </row>
    <row r="3415" spans="1:12" ht="15" hidden="1" customHeight="1">
      <c r="A3415" s="140" t="s">
        <v>676</v>
      </c>
      <c r="B3415" s="139">
        <v>3</v>
      </c>
      <c r="C3415" s="140" t="s">
        <v>18</v>
      </c>
      <c r="D3415" s="140" t="s">
        <v>19</v>
      </c>
      <c r="E3415" s="139">
        <v>-0.80449999999999999</v>
      </c>
      <c r="F3415" s="139">
        <v>-1.8599999999999998E-2</v>
      </c>
      <c r="G3415" s="139">
        <v>-9.1000000000000004E-3</v>
      </c>
      <c r="H3415" s="139">
        <v>1.1100000000000001E-3</v>
      </c>
      <c r="I3415" s="139">
        <v>-4.0400000000000002E-3</v>
      </c>
      <c r="J3415" s="139">
        <v>-7.911E-2</v>
      </c>
      <c r="K3415" s="140" t="s">
        <v>225</v>
      </c>
      <c r="L3415" s="139">
        <v>3</v>
      </c>
    </row>
    <row r="3416" spans="1:12" ht="15" hidden="1" customHeight="1">
      <c r="A3416" s="140" t="s">
        <v>676</v>
      </c>
      <c r="B3416" s="139">
        <v>3.5</v>
      </c>
      <c r="C3416" s="140" t="s">
        <v>18</v>
      </c>
      <c r="D3416" s="140" t="s">
        <v>19</v>
      </c>
      <c r="E3416" s="139">
        <v>-0.80449999999999999</v>
      </c>
      <c r="F3416" s="139">
        <v>-1.8599999999999998E-2</v>
      </c>
      <c r="G3416" s="139">
        <v>-9.1000000000000004E-3</v>
      </c>
      <c r="H3416" s="139">
        <v>1.1100000000000001E-3</v>
      </c>
      <c r="I3416" s="139">
        <v>-2.8300000000000001E-3</v>
      </c>
      <c r="J3416" s="139">
        <v>-8.3669999999999994E-2</v>
      </c>
      <c r="K3416" s="140" t="s">
        <v>225</v>
      </c>
      <c r="L3416" s="139">
        <v>3.5</v>
      </c>
    </row>
    <row r="3417" spans="1:12" ht="15" hidden="1" customHeight="1">
      <c r="A3417" s="140" t="s">
        <v>676</v>
      </c>
      <c r="B3417" s="139">
        <v>4</v>
      </c>
      <c r="C3417" s="140" t="s">
        <v>18</v>
      </c>
      <c r="D3417" s="140" t="s">
        <v>19</v>
      </c>
      <c r="E3417" s="139">
        <v>-0.80449999999999999</v>
      </c>
      <c r="F3417" s="139">
        <v>-1.8599999999999998E-2</v>
      </c>
      <c r="G3417" s="139">
        <v>-9.1000000000000004E-3</v>
      </c>
      <c r="H3417" s="139">
        <v>1.1100000000000001E-3</v>
      </c>
      <c r="I3417" s="139">
        <v>-4.0000000000000001E-3</v>
      </c>
      <c r="J3417" s="139">
        <v>-8.8239999999999999E-2</v>
      </c>
      <c r="K3417" s="140" t="s">
        <v>225</v>
      </c>
      <c r="L3417" s="139">
        <v>4</v>
      </c>
    </row>
    <row r="3418" spans="1:12" ht="15" hidden="1" customHeight="1">
      <c r="A3418" s="140" t="s">
        <v>676</v>
      </c>
      <c r="B3418" s="139">
        <v>4.5</v>
      </c>
      <c r="C3418" s="140" t="s">
        <v>18</v>
      </c>
      <c r="D3418" s="140" t="s">
        <v>19</v>
      </c>
      <c r="E3418" s="139">
        <v>-0.80449999999999999</v>
      </c>
      <c r="F3418" s="139">
        <v>-1.8599999999999998E-2</v>
      </c>
      <c r="G3418" s="139">
        <v>-9.1000000000000004E-3</v>
      </c>
      <c r="H3418" s="139">
        <v>1.1100000000000001E-3</v>
      </c>
      <c r="I3418" s="139">
        <v>-5.1700000000000001E-3</v>
      </c>
      <c r="J3418" s="139">
        <v>-9.2799999999999994E-2</v>
      </c>
      <c r="K3418" s="140" t="s">
        <v>225</v>
      </c>
      <c r="L3418" s="139">
        <v>4.5</v>
      </c>
    </row>
    <row r="3419" spans="1:12" ht="15" hidden="1" customHeight="1">
      <c r="A3419" s="140" t="s">
        <v>676</v>
      </c>
      <c r="B3419" s="139">
        <v>5</v>
      </c>
      <c r="C3419" s="140" t="s">
        <v>18</v>
      </c>
      <c r="D3419" s="140" t="s">
        <v>19</v>
      </c>
      <c r="E3419" s="139">
        <v>-0.80449999999999999</v>
      </c>
      <c r="F3419" s="139">
        <v>-1.8599999999999998E-2</v>
      </c>
      <c r="G3419" s="139">
        <v>-9.1000000000000004E-3</v>
      </c>
      <c r="H3419" s="139">
        <v>1.1100000000000001E-3</v>
      </c>
      <c r="I3419" s="139">
        <v>-6.3299999999999997E-3</v>
      </c>
      <c r="J3419" s="139">
        <v>-9.7360000000000002E-2</v>
      </c>
      <c r="K3419" s="140" t="s">
        <v>225</v>
      </c>
      <c r="L3419" s="139">
        <v>5</v>
      </c>
    </row>
    <row r="3420" spans="1:12" ht="15" hidden="1" customHeight="1">
      <c r="A3420" s="140" t="s">
        <v>676</v>
      </c>
      <c r="B3420" s="139">
        <v>5.5</v>
      </c>
      <c r="C3420" s="140" t="s">
        <v>18</v>
      </c>
      <c r="D3420" s="140" t="s">
        <v>19</v>
      </c>
      <c r="E3420" s="139">
        <v>-0.80449999999999999</v>
      </c>
      <c r="F3420" s="139">
        <v>-1.8599999999999998E-2</v>
      </c>
      <c r="G3420" s="139">
        <v>-9.1000000000000004E-3</v>
      </c>
      <c r="H3420" s="139">
        <v>1.1100000000000001E-3</v>
      </c>
      <c r="I3420" s="139">
        <v>-7.4999999999999997E-3</v>
      </c>
      <c r="J3420" s="139">
        <v>-0.10192</v>
      </c>
      <c r="K3420" s="140" t="s">
        <v>225</v>
      </c>
      <c r="L3420" s="139">
        <v>5.5</v>
      </c>
    </row>
    <row r="3421" spans="1:12" ht="15" hidden="1" customHeight="1">
      <c r="A3421" s="140" t="s">
        <v>676</v>
      </c>
      <c r="B3421" s="139">
        <v>6</v>
      </c>
      <c r="C3421" s="140" t="s">
        <v>18</v>
      </c>
      <c r="D3421" s="140" t="s">
        <v>19</v>
      </c>
      <c r="E3421" s="139">
        <v>-0.80449999999999999</v>
      </c>
      <c r="F3421" s="139">
        <v>-1.8599999999999998E-2</v>
      </c>
      <c r="G3421" s="139">
        <v>-9.1000000000000004E-3</v>
      </c>
      <c r="H3421" s="139">
        <v>1.1100000000000001E-3</v>
      </c>
      <c r="I3421" s="139">
        <v>-8.6700000000000006E-3</v>
      </c>
      <c r="J3421" s="139">
        <v>-0.10964</v>
      </c>
      <c r="K3421" s="140" t="s">
        <v>225</v>
      </c>
      <c r="L3421" s="139">
        <v>6</v>
      </c>
    </row>
    <row r="3422" spans="1:12" ht="15" hidden="1" customHeight="1">
      <c r="A3422" s="140" t="s">
        <v>677</v>
      </c>
      <c r="B3422" s="139">
        <v>0</v>
      </c>
      <c r="C3422" s="140" t="s">
        <v>18</v>
      </c>
      <c r="D3422" s="140" t="s">
        <v>19</v>
      </c>
      <c r="E3422" s="139">
        <v>4.1711</v>
      </c>
      <c r="F3422" s="139">
        <v>0.15160000000000001</v>
      </c>
      <c r="G3422" s="139">
        <v>8.0000000000000002E-3</v>
      </c>
      <c r="H3422" s="139">
        <v>-7.6800000000000002E-3</v>
      </c>
      <c r="I3422" s="139">
        <v>1.03E-2</v>
      </c>
      <c r="J3422" s="139">
        <v>0.26197999999999999</v>
      </c>
      <c r="K3422" s="140" t="s">
        <v>226</v>
      </c>
      <c r="L3422" s="139">
        <v>0</v>
      </c>
    </row>
    <row r="3423" spans="1:12" ht="15" hidden="1" customHeight="1">
      <c r="A3423" s="140" t="s">
        <v>677</v>
      </c>
      <c r="B3423" s="139">
        <v>0.5</v>
      </c>
      <c r="C3423" s="140" t="s">
        <v>18</v>
      </c>
      <c r="D3423" s="140" t="s">
        <v>19</v>
      </c>
      <c r="E3423" s="139">
        <v>4.1711</v>
      </c>
      <c r="F3423" s="139">
        <v>0.15160000000000001</v>
      </c>
      <c r="G3423" s="139">
        <v>8.0000000000000002E-3</v>
      </c>
      <c r="H3423" s="139">
        <v>-7.6800000000000002E-3</v>
      </c>
      <c r="I3423" s="139">
        <v>6.28E-3</v>
      </c>
      <c r="J3423" s="139">
        <v>0.1862</v>
      </c>
      <c r="K3423" s="140" t="s">
        <v>226</v>
      </c>
      <c r="L3423" s="139">
        <v>0.5</v>
      </c>
    </row>
    <row r="3424" spans="1:12" ht="15" hidden="1" customHeight="1">
      <c r="A3424" s="140" t="s">
        <v>677</v>
      </c>
      <c r="B3424" s="139">
        <v>1</v>
      </c>
      <c r="C3424" s="140" t="s">
        <v>18</v>
      </c>
      <c r="D3424" s="140" t="s">
        <v>19</v>
      </c>
      <c r="E3424" s="139">
        <v>4.1711</v>
      </c>
      <c r="F3424" s="139">
        <v>0.15160000000000001</v>
      </c>
      <c r="G3424" s="139">
        <v>8.0000000000000002E-3</v>
      </c>
      <c r="H3424" s="139">
        <v>-7.6800000000000002E-3</v>
      </c>
      <c r="I3424" s="139">
        <v>2.2599999999999999E-3</v>
      </c>
      <c r="J3424" s="139">
        <v>0.11376</v>
      </c>
      <c r="K3424" s="140" t="s">
        <v>226</v>
      </c>
      <c r="L3424" s="139">
        <v>1</v>
      </c>
    </row>
    <row r="3425" spans="1:12" ht="15" hidden="1" customHeight="1">
      <c r="A3425" s="140" t="s">
        <v>677</v>
      </c>
      <c r="B3425" s="139">
        <v>1.5</v>
      </c>
      <c r="C3425" s="140" t="s">
        <v>18</v>
      </c>
      <c r="D3425" s="140" t="s">
        <v>19</v>
      </c>
      <c r="E3425" s="139">
        <v>4.1711</v>
      </c>
      <c r="F3425" s="139">
        <v>0.15160000000000001</v>
      </c>
      <c r="G3425" s="139">
        <v>8.0000000000000002E-3</v>
      </c>
      <c r="H3425" s="139">
        <v>-7.6800000000000002E-3</v>
      </c>
      <c r="I3425" s="139">
        <v>8.4999999999999995E-4</v>
      </c>
      <c r="J3425" s="139">
        <v>5.4039999999999998E-2</v>
      </c>
      <c r="K3425" s="140" t="s">
        <v>226</v>
      </c>
      <c r="L3425" s="139">
        <v>1.5</v>
      </c>
    </row>
    <row r="3426" spans="1:12" ht="15" hidden="1" customHeight="1">
      <c r="A3426" s="140" t="s">
        <v>677</v>
      </c>
      <c r="B3426" s="139">
        <v>2</v>
      </c>
      <c r="C3426" s="140" t="s">
        <v>18</v>
      </c>
      <c r="D3426" s="140" t="s">
        <v>19</v>
      </c>
      <c r="E3426" s="139">
        <v>4.1711</v>
      </c>
      <c r="F3426" s="139">
        <v>0.15160000000000001</v>
      </c>
      <c r="G3426" s="139">
        <v>8.0000000000000002E-3</v>
      </c>
      <c r="H3426" s="139">
        <v>-7.6800000000000002E-3</v>
      </c>
      <c r="I3426" s="139">
        <v>1.7399999999999999E-2</v>
      </c>
      <c r="J3426" s="139">
        <v>7.3880000000000001E-2</v>
      </c>
      <c r="K3426" s="140" t="s">
        <v>226</v>
      </c>
      <c r="L3426" s="139">
        <v>2</v>
      </c>
    </row>
    <row r="3427" spans="1:12" ht="15" hidden="1" customHeight="1">
      <c r="A3427" s="140" t="s">
        <v>677</v>
      </c>
      <c r="B3427" s="139">
        <v>2.5</v>
      </c>
      <c r="C3427" s="140" t="s">
        <v>18</v>
      </c>
      <c r="D3427" s="140" t="s">
        <v>19</v>
      </c>
      <c r="E3427" s="139">
        <v>4.1711</v>
      </c>
      <c r="F3427" s="139">
        <v>0.15160000000000001</v>
      </c>
      <c r="G3427" s="139">
        <v>8.0000000000000002E-3</v>
      </c>
      <c r="H3427" s="139">
        <v>-7.6800000000000002E-3</v>
      </c>
      <c r="I3427" s="139">
        <v>3.7240000000000002E-2</v>
      </c>
      <c r="J3427" s="139">
        <v>0.12911</v>
      </c>
      <c r="K3427" s="140" t="s">
        <v>226</v>
      </c>
      <c r="L3427" s="139">
        <v>2.5</v>
      </c>
    </row>
    <row r="3428" spans="1:12" ht="15" hidden="1" customHeight="1">
      <c r="A3428" s="140" t="s">
        <v>677</v>
      </c>
      <c r="B3428" s="139">
        <v>3</v>
      </c>
      <c r="C3428" s="140" t="s">
        <v>18</v>
      </c>
      <c r="D3428" s="140" t="s">
        <v>19</v>
      </c>
      <c r="E3428" s="139">
        <v>4.1711</v>
      </c>
      <c r="F3428" s="139">
        <v>0.15160000000000001</v>
      </c>
      <c r="G3428" s="139">
        <v>8.0000000000000002E-3</v>
      </c>
      <c r="H3428" s="139">
        <v>-7.6800000000000002E-3</v>
      </c>
      <c r="I3428" s="139">
        <v>5.7079999999999999E-2</v>
      </c>
      <c r="J3428" s="139">
        <v>0.18434</v>
      </c>
      <c r="K3428" s="140" t="s">
        <v>226</v>
      </c>
      <c r="L3428" s="139">
        <v>3</v>
      </c>
    </row>
    <row r="3429" spans="1:12" ht="15" hidden="1" customHeight="1">
      <c r="A3429" s="140" t="s">
        <v>677</v>
      </c>
      <c r="B3429" s="139">
        <v>0</v>
      </c>
      <c r="C3429" s="140" t="s">
        <v>18</v>
      </c>
      <c r="D3429" s="140" t="s">
        <v>19</v>
      </c>
      <c r="E3429" s="139">
        <v>-0.54510000000000003</v>
      </c>
      <c r="F3429" s="139">
        <v>-0.1105</v>
      </c>
      <c r="G3429" s="139">
        <v>-3.9699999999999999E-2</v>
      </c>
      <c r="H3429" s="139">
        <v>-7.535E-2</v>
      </c>
      <c r="I3429" s="139">
        <v>-6.1960000000000001E-2</v>
      </c>
      <c r="J3429" s="139">
        <v>-0.14704999999999999</v>
      </c>
      <c r="K3429" s="140" t="s">
        <v>226</v>
      </c>
      <c r="L3429" s="139">
        <v>0</v>
      </c>
    </row>
    <row r="3430" spans="1:12" ht="15" hidden="1" customHeight="1">
      <c r="A3430" s="140" t="s">
        <v>677</v>
      </c>
      <c r="B3430" s="139">
        <v>0.5</v>
      </c>
      <c r="C3430" s="140" t="s">
        <v>18</v>
      </c>
      <c r="D3430" s="140" t="s">
        <v>19</v>
      </c>
      <c r="E3430" s="139">
        <v>-0.54510000000000003</v>
      </c>
      <c r="F3430" s="139">
        <v>-0.1105</v>
      </c>
      <c r="G3430" s="139">
        <v>-3.9699999999999999E-2</v>
      </c>
      <c r="H3430" s="139">
        <v>-7.535E-2</v>
      </c>
      <c r="I3430" s="139">
        <v>-4.2119999999999998E-2</v>
      </c>
      <c r="J3430" s="139">
        <v>-9.1819999999999999E-2</v>
      </c>
      <c r="K3430" s="140" t="s">
        <v>226</v>
      </c>
      <c r="L3430" s="139">
        <v>0.5</v>
      </c>
    </row>
    <row r="3431" spans="1:12" ht="15" hidden="1" customHeight="1">
      <c r="A3431" s="140" t="s">
        <v>677</v>
      </c>
      <c r="B3431" s="139">
        <v>1</v>
      </c>
      <c r="C3431" s="140" t="s">
        <v>18</v>
      </c>
      <c r="D3431" s="140" t="s">
        <v>19</v>
      </c>
      <c r="E3431" s="139">
        <v>-0.54510000000000003</v>
      </c>
      <c r="F3431" s="139">
        <v>-0.1105</v>
      </c>
      <c r="G3431" s="139">
        <v>-3.9699999999999999E-2</v>
      </c>
      <c r="H3431" s="139">
        <v>-7.535E-2</v>
      </c>
      <c r="I3431" s="139">
        <v>-2.2280000000000001E-2</v>
      </c>
      <c r="J3431" s="139">
        <v>-3.6580000000000001E-2</v>
      </c>
      <c r="K3431" s="140" t="s">
        <v>226</v>
      </c>
      <c r="L3431" s="139">
        <v>1</v>
      </c>
    </row>
    <row r="3432" spans="1:12" ht="15" hidden="1" customHeight="1">
      <c r="A3432" s="140" t="s">
        <v>677</v>
      </c>
      <c r="B3432" s="139">
        <v>1.5</v>
      </c>
      <c r="C3432" s="140" t="s">
        <v>18</v>
      </c>
      <c r="D3432" s="140" t="s">
        <v>19</v>
      </c>
      <c r="E3432" s="139">
        <v>-0.54510000000000003</v>
      </c>
      <c r="F3432" s="139">
        <v>-0.1105</v>
      </c>
      <c r="G3432" s="139">
        <v>-3.9699999999999999E-2</v>
      </c>
      <c r="H3432" s="139">
        <v>-7.535E-2</v>
      </c>
      <c r="I3432" s="139">
        <v>-3.7299999999999998E-3</v>
      </c>
      <c r="J3432" s="139">
        <v>2.7699999999999999E-3</v>
      </c>
      <c r="K3432" s="140" t="s">
        <v>226</v>
      </c>
      <c r="L3432" s="139">
        <v>1.5</v>
      </c>
    </row>
    <row r="3433" spans="1:12" ht="15" hidden="1" customHeight="1">
      <c r="A3433" s="140" t="s">
        <v>677</v>
      </c>
      <c r="B3433" s="139">
        <v>2</v>
      </c>
      <c r="C3433" s="140" t="s">
        <v>18</v>
      </c>
      <c r="D3433" s="140" t="s">
        <v>19</v>
      </c>
      <c r="E3433" s="139">
        <v>-0.54510000000000003</v>
      </c>
      <c r="F3433" s="139">
        <v>-0.1105</v>
      </c>
      <c r="G3433" s="139">
        <v>-3.9699999999999999E-2</v>
      </c>
      <c r="H3433" s="139">
        <v>-7.535E-2</v>
      </c>
      <c r="I3433" s="139">
        <v>-5.7800000000000004E-3</v>
      </c>
      <c r="J3433" s="139">
        <v>-4.1160000000000002E-2</v>
      </c>
      <c r="K3433" s="140" t="s">
        <v>226</v>
      </c>
      <c r="L3433" s="139">
        <v>2</v>
      </c>
    </row>
    <row r="3434" spans="1:12" ht="15" hidden="1" customHeight="1">
      <c r="A3434" s="140" t="s">
        <v>677</v>
      </c>
      <c r="B3434" s="139">
        <v>2.5</v>
      </c>
      <c r="C3434" s="140" t="s">
        <v>18</v>
      </c>
      <c r="D3434" s="140" t="s">
        <v>19</v>
      </c>
      <c r="E3434" s="139">
        <v>-0.54510000000000003</v>
      </c>
      <c r="F3434" s="139">
        <v>-0.1105</v>
      </c>
      <c r="G3434" s="139">
        <v>-3.9699999999999999E-2</v>
      </c>
      <c r="H3434" s="139">
        <v>-7.535E-2</v>
      </c>
      <c r="I3434" s="139">
        <v>-9.7999999999999997E-3</v>
      </c>
      <c r="J3434" s="139">
        <v>-0.11694</v>
      </c>
      <c r="K3434" s="140" t="s">
        <v>226</v>
      </c>
      <c r="L3434" s="139">
        <v>2.5</v>
      </c>
    </row>
    <row r="3435" spans="1:12" ht="15" hidden="1" customHeight="1">
      <c r="A3435" s="140" t="s">
        <v>677</v>
      </c>
      <c r="B3435" s="139">
        <v>3</v>
      </c>
      <c r="C3435" s="140" t="s">
        <v>18</v>
      </c>
      <c r="D3435" s="140" t="s">
        <v>19</v>
      </c>
      <c r="E3435" s="139">
        <v>-0.54510000000000003</v>
      </c>
      <c r="F3435" s="139">
        <v>-0.1105</v>
      </c>
      <c r="G3435" s="139">
        <v>-3.9699999999999999E-2</v>
      </c>
      <c r="H3435" s="139">
        <v>-7.535E-2</v>
      </c>
      <c r="I3435" s="139">
        <v>-1.383E-2</v>
      </c>
      <c r="J3435" s="139">
        <v>-0.19273000000000001</v>
      </c>
      <c r="K3435" s="140" t="s">
        <v>226</v>
      </c>
      <c r="L3435" s="139">
        <v>3</v>
      </c>
    </row>
    <row r="3436" spans="1:12" ht="15" hidden="1" customHeight="1">
      <c r="A3436" s="140" t="s">
        <v>678</v>
      </c>
      <c r="B3436" s="139">
        <v>0</v>
      </c>
      <c r="C3436" s="140" t="s">
        <v>18</v>
      </c>
      <c r="D3436" s="140" t="s">
        <v>19</v>
      </c>
      <c r="E3436" s="139">
        <v>4.0411999999999999</v>
      </c>
      <c r="F3436" s="139">
        <v>3.3300000000000003E-2</v>
      </c>
      <c r="G3436" s="139">
        <v>3.7000000000000002E-3</v>
      </c>
      <c r="H3436" s="139">
        <v>-8.5999999999999998E-4</v>
      </c>
      <c r="I3436" s="139">
        <v>9.6900000000000007E-3</v>
      </c>
      <c r="J3436" s="139">
        <v>6.0310000000000002E-2</v>
      </c>
      <c r="K3436" s="140" t="s">
        <v>227</v>
      </c>
      <c r="L3436" s="139">
        <v>0</v>
      </c>
    </row>
    <row r="3437" spans="1:12" ht="15" hidden="1" customHeight="1">
      <c r="A3437" s="140" t="s">
        <v>678</v>
      </c>
      <c r="B3437" s="139">
        <v>0.5</v>
      </c>
      <c r="C3437" s="140" t="s">
        <v>18</v>
      </c>
      <c r="D3437" s="140" t="s">
        <v>19</v>
      </c>
      <c r="E3437" s="139">
        <v>4.0411999999999999</v>
      </c>
      <c r="F3437" s="139">
        <v>3.3300000000000003E-2</v>
      </c>
      <c r="G3437" s="139">
        <v>3.7000000000000002E-3</v>
      </c>
      <c r="H3437" s="139">
        <v>-8.5999999999999998E-4</v>
      </c>
      <c r="I3437" s="139">
        <v>7.8300000000000002E-3</v>
      </c>
      <c r="J3437" s="139">
        <v>4.3639999999999998E-2</v>
      </c>
      <c r="K3437" s="140" t="s">
        <v>227</v>
      </c>
      <c r="L3437" s="139">
        <v>0.5</v>
      </c>
    </row>
    <row r="3438" spans="1:12" ht="15" hidden="1" customHeight="1">
      <c r="A3438" s="140" t="s">
        <v>678</v>
      </c>
      <c r="B3438" s="139">
        <v>1</v>
      </c>
      <c r="C3438" s="140" t="s">
        <v>18</v>
      </c>
      <c r="D3438" s="140" t="s">
        <v>19</v>
      </c>
      <c r="E3438" s="139">
        <v>4.0411999999999999</v>
      </c>
      <c r="F3438" s="139">
        <v>3.3300000000000003E-2</v>
      </c>
      <c r="G3438" s="139">
        <v>3.7000000000000002E-3</v>
      </c>
      <c r="H3438" s="139">
        <v>-8.5999999999999998E-4</v>
      </c>
      <c r="I3438" s="139">
        <v>5.96E-3</v>
      </c>
      <c r="J3438" s="139">
        <v>2.6970000000000001E-2</v>
      </c>
      <c r="K3438" s="140" t="s">
        <v>227</v>
      </c>
      <c r="L3438" s="139">
        <v>1</v>
      </c>
    </row>
    <row r="3439" spans="1:12" ht="15" hidden="1" customHeight="1">
      <c r="A3439" s="140" t="s">
        <v>678</v>
      </c>
      <c r="B3439" s="139">
        <v>1.5</v>
      </c>
      <c r="C3439" s="140" t="s">
        <v>18</v>
      </c>
      <c r="D3439" s="140" t="s">
        <v>19</v>
      </c>
      <c r="E3439" s="139">
        <v>4.0411999999999999</v>
      </c>
      <c r="F3439" s="139">
        <v>3.3300000000000003E-2</v>
      </c>
      <c r="G3439" s="139">
        <v>3.7000000000000002E-3</v>
      </c>
      <c r="H3439" s="139">
        <v>-8.5999999999999998E-4</v>
      </c>
      <c r="I3439" s="139">
        <v>4.0899999999999999E-3</v>
      </c>
      <c r="J3439" s="139">
        <v>1.03E-2</v>
      </c>
      <c r="K3439" s="140" t="s">
        <v>227</v>
      </c>
      <c r="L3439" s="139">
        <v>1.5</v>
      </c>
    </row>
    <row r="3440" spans="1:12" ht="15" hidden="1" customHeight="1">
      <c r="A3440" s="140" t="s">
        <v>678</v>
      </c>
      <c r="B3440" s="139">
        <v>2</v>
      </c>
      <c r="C3440" s="140" t="s">
        <v>18</v>
      </c>
      <c r="D3440" s="140" t="s">
        <v>19</v>
      </c>
      <c r="E3440" s="139">
        <v>4.0411999999999999</v>
      </c>
      <c r="F3440" s="139">
        <v>3.3300000000000003E-2</v>
      </c>
      <c r="G3440" s="139">
        <v>3.7000000000000002E-3</v>
      </c>
      <c r="H3440" s="139">
        <v>-8.5999999999999998E-4</v>
      </c>
      <c r="I3440" s="139">
        <v>2.2200000000000002E-3</v>
      </c>
      <c r="J3440" s="139">
        <v>-6.3699999999999998E-3</v>
      </c>
      <c r="K3440" s="140" t="s">
        <v>227</v>
      </c>
      <c r="L3440" s="139">
        <v>2</v>
      </c>
    </row>
    <row r="3441" spans="1:12" ht="15" hidden="1" customHeight="1">
      <c r="A3441" s="140" t="s">
        <v>678</v>
      </c>
      <c r="B3441" s="139">
        <v>2.5</v>
      </c>
      <c r="C3441" s="140" t="s">
        <v>18</v>
      </c>
      <c r="D3441" s="140" t="s">
        <v>19</v>
      </c>
      <c r="E3441" s="139">
        <v>4.0411999999999999</v>
      </c>
      <c r="F3441" s="139">
        <v>3.3300000000000003E-2</v>
      </c>
      <c r="G3441" s="139">
        <v>3.7000000000000002E-3</v>
      </c>
      <c r="H3441" s="139">
        <v>-8.5999999999999998E-4</v>
      </c>
      <c r="I3441" s="139">
        <v>3.5E-4</v>
      </c>
      <c r="J3441" s="139">
        <v>-2.3040000000000001E-2</v>
      </c>
      <c r="K3441" s="140" t="s">
        <v>227</v>
      </c>
      <c r="L3441" s="139">
        <v>2.5</v>
      </c>
    </row>
    <row r="3442" spans="1:12" ht="15" hidden="1" customHeight="1">
      <c r="A3442" s="140" t="s">
        <v>678</v>
      </c>
      <c r="B3442" s="139">
        <v>3</v>
      </c>
      <c r="C3442" s="140" t="s">
        <v>18</v>
      </c>
      <c r="D3442" s="140" t="s">
        <v>19</v>
      </c>
      <c r="E3442" s="139">
        <v>4.0411999999999999</v>
      </c>
      <c r="F3442" s="139">
        <v>3.3300000000000003E-2</v>
      </c>
      <c r="G3442" s="139">
        <v>3.7000000000000002E-3</v>
      </c>
      <c r="H3442" s="139">
        <v>-8.5999999999999998E-4</v>
      </c>
      <c r="I3442" s="139">
        <v>5.2500000000000003E-3</v>
      </c>
      <c r="J3442" s="139">
        <v>-1.0370000000000001E-2</v>
      </c>
      <c r="K3442" s="140" t="s">
        <v>227</v>
      </c>
      <c r="L3442" s="139">
        <v>3</v>
      </c>
    </row>
    <row r="3443" spans="1:12" ht="15" hidden="1" customHeight="1">
      <c r="A3443" s="140" t="s">
        <v>678</v>
      </c>
      <c r="B3443" s="139">
        <v>3.5</v>
      </c>
      <c r="C3443" s="140" t="s">
        <v>18</v>
      </c>
      <c r="D3443" s="140" t="s">
        <v>19</v>
      </c>
      <c r="E3443" s="139">
        <v>4.0411999999999999</v>
      </c>
      <c r="F3443" s="139">
        <v>3.3300000000000003E-2</v>
      </c>
      <c r="G3443" s="139">
        <v>3.7000000000000002E-3</v>
      </c>
      <c r="H3443" s="139">
        <v>-8.5999999999999998E-4</v>
      </c>
      <c r="I3443" s="139">
        <v>1.1259999999999999E-2</v>
      </c>
      <c r="J3443" s="139">
        <v>1.881E-2</v>
      </c>
      <c r="K3443" s="140" t="s">
        <v>227</v>
      </c>
      <c r="L3443" s="139">
        <v>3.5</v>
      </c>
    </row>
    <row r="3444" spans="1:12" ht="15" hidden="1" customHeight="1">
      <c r="A3444" s="140" t="s">
        <v>678</v>
      </c>
      <c r="B3444" s="139">
        <v>4</v>
      </c>
      <c r="C3444" s="140" t="s">
        <v>18</v>
      </c>
      <c r="D3444" s="140" t="s">
        <v>19</v>
      </c>
      <c r="E3444" s="139">
        <v>4.0411999999999999</v>
      </c>
      <c r="F3444" s="139">
        <v>3.3300000000000003E-2</v>
      </c>
      <c r="G3444" s="139">
        <v>3.7000000000000002E-3</v>
      </c>
      <c r="H3444" s="139">
        <v>-8.5999999999999998E-4</v>
      </c>
      <c r="I3444" s="139">
        <v>1.7270000000000001E-2</v>
      </c>
      <c r="J3444" s="139">
        <v>4.8000000000000001E-2</v>
      </c>
      <c r="K3444" s="140" t="s">
        <v>227</v>
      </c>
      <c r="L3444" s="139">
        <v>4</v>
      </c>
    </row>
    <row r="3445" spans="1:12" ht="15" hidden="1" customHeight="1">
      <c r="A3445" s="140" t="s">
        <v>678</v>
      </c>
      <c r="B3445" s="139">
        <v>4.5</v>
      </c>
      <c r="C3445" s="140" t="s">
        <v>18</v>
      </c>
      <c r="D3445" s="140" t="s">
        <v>19</v>
      </c>
      <c r="E3445" s="139">
        <v>4.0411999999999999</v>
      </c>
      <c r="F3445" s="139">
        <v>3.3300000000000003E-2</v>
      </c>
      <c r="G3445" s="139">
        <v>3.7000000000000002E-3</v>
      </c>
      <c r="H3445" s="139">
        <v>-8.5999999999999998E-4</v>
      </c>
      <c r="I3445" s="139">
        <v>2.4279999999999999E-2</v>
      </c>
      <c r="J3445" s="139">
        <v>7.7179999999999999E-2</v>
      </c>
      <c r="K3445" s="140" t="s">
        <v>227</v>
      </c>
      <c r="L3445" s="139">
        <v>4.5</v>
      </c>
    </row>
    <row r="3446" spans="1:12" ht="15" hidden="1" customHeight="1">
      <c r="A3446" s="140" t="s">
        <v>678</v>
      </c>
      <c r="B3446" s="139">
        <v>5</v>
      </c>
      <c r="C3446" s="140" t="s">
        <v>18</v>
      </c>
      <c r="D3446" s="140" t="s">
        <v>19</v>
      </c>
      <c r="E3446" s="139">
        <v>4.0411999999999999</v>
      </c>
      <c r="F3446" s="139">
        <v>3.3300000000000003E-2</v>
      </c>
      <c r="G3446" s="139">
        <v>3.7000000000000002E-3</v>
      </c>
      <c r="H3446" s="139">
        <v>-8.5999999999999998E-4</v>
      </c>
      <c r="I3446" s="139">
        <v>3.1530000000000002E-2</v>
      </c>
      <c r="J3446" s="139">
        <v>0.1077</v>
      </c>
      <c r="K3446" s="140" t="s">
        <v>227</v>
      </c>
      <c r="L3446" s="139">
        <v>5</v>
      </c>
    </row>
    <row r="3447" spans="1:12" ht="15" hidden="1" customHeight="1">
      <c r="A3447" s="140" t="s">
        <v>678</v>
      </c>
      <c r="B3447" s="139">
        <v>5.5</v>
      </c>
      <c r="C3447" s="140" t="s">
        <v>18</v>
      </c>
      <c r="D3447" s="140" t="s">
        <v>19</v>
      </c>
      <c r="E3447" s="139">
        <v>4.0411999999999999</v>
      </c>
      <c r="F3447" s="139">
        <v>3.3300000000000003E-2</v>
      </c>
      <c r="G3447" s="139">
        <v>3.7000000000000002E-3</v>
      </c>
      <c r="H3447" s="139">
        <v>-8.5999999999999998E-4</v>
      </c>
      <c r="I3447" s="139">
        <v>3.8769999999999999E-2</v>
      </c>
      <c r="J3447" s="139">
        <v>0.14097000000000001</v>
      </c>
      <c r="K3447" s="140" t="s">
        <v>227</v>
      </c>
      <c r="L3447" s="139">
        <v>5.5</v>
      </c>
    </row>
    <row r="3448" spans="1:12" ht="15" hidden="1" customHeight="1">
      <c r="A3448" s="140" t="s">
        <v>678</v>
      </c>
      <c r="B3448" s="139">
        <v>0</v>
      </c>
      <c r="C3448" s="140" t="s">
        <v>18</v>
      </c>
      <c r="D3448" s="140" t="s">
        <v>19</v>
      </c>
      <c r="E3448" s="139">
        <v>-0.46560000000000001</v>
      </c>
      <c r="F3448" s="139">
        <v>-6.6500000000000004E-2</v>
      </c>
      <c r="G3448" s="139">
        <v>-1.4500000000000001E-2</v>
      </c>
      <c r="H3448" s="139">
        <v>-5.3299999999999997E-3</v>
      </c>
      <c r="I3448" s="139">
        <v>-4.0919999999999998E-2</v>
      </c>
      <c r="J3448" s="139">
        <v>-0.22503000000000001</v>
      </c>
      <c r="K3448" s="140" t="s">
        <v>227</v>
      </c>
      <c r="L3448" s="139">
        <v>0</v>
      </c>
    </row>
    <row r="3449" spans="1:12" ht="15" hidden="1" customHeight="1">
      <c r="A3449" s="140" t="s">
        <v>678</v>
      </c>
      <c r="B3449" s="139">
        <v>0.5</v>
      </c>
      <c r="C3449" s="140" t="s">
        <v>18</v>
      </c>
      <c r="D3449" s="140" t="s">
        <v>19</v>
      </c>
      <c r="E3449" s="139">
        <v>-0.46560000000000001</v>
      </c>
      <c r="F3449" s="139">
        <v>-6.6500000000000004E-2</v>
      </c>
      <c r="G3449" s="139">
        <v>-1.4500000000000001E-2</v>
      </c>
      <c r="H3449" s="139">
        <v>-5.3299999999999997E-3</v>
      </c>
      <c r="I3449" s="139">
        <v>-3.3669999999999999E-2</v>
      </c>
      <c r="J3449" s="139">
        <v>-0.19176000000000001</v>
      </c>
      <c r="K3449" s="140" t="s">
        <v>227</v>
      </c>
      <c r="L3449" s="139">
        <v>0.5</v>
      </c>
    </row>
    <row r="3450" spans="1:12" ht="15" hidden="1" customHeight="1">
      <c r="A3450" s="140" t="s">
        <v>678</v>
      </c>
      <c r="B3450" s="139">
        <v>1</v>
      </c>
      <c r="C3450" s="140" t="s">
        <v>18</v>
      </c>
      <c r="D3450" s="140" t="s">
        <v>19</v>
      </c>
      <c r="E3450" s="139">
        <v>-0.46560000000000001</v>
      </c>
      <c r="F3450" s="139">
        <v>-6.6500000000000004E-2</v>
      </c>
      <c r="G3450" s="139">
        <v>-1.4500000000000001E-2</v>
      </c>
      <c r="H3450" s="139">
        <v>-5.3299999999999997E-3</v>
      </c>
      <c r="I3450" s="139">
        <v>-2.6429999999999999E-2</v>
      </c>
      <c r="J3450" s="139">
        <v>-0.15848999999999999</v>
      </c>
      <c r="K3450" s="140" t="s">
        <v>227</v>
      </c>
      <c r="L3450" s="139">
        <v>1</v>
      </c>
    </row>
    <row r="3451" spans="1:12" ht="15" hidden="1" customHeight="1">
      <c r="A3451" s="140" t="s">
        <v>678</v>
      </c>
      <c r="B3451" s="139">
        <v>1.5</v>
      </c>
      <c r="C3451" s="140" t="s">
        <v>18</v>
      </c>
      <c r="D3451" s="140" t="s">
        <v>19</v>
      </c>
      <c r="E3451" s="139">
        <v>-0.46560000000000001</v>
      </c>
      <c r="F3451" s="139">
        <v>-6.6500000000000004E-2</v>
      </c>
      <c r="G3451" s="139">
        <v>-1.4500000000000001E-2</v>
      </c>
      <c r="H3451" s="139">
        <v>-5.3299999999999997E-3</v>
      </c>
      <c r="I3451" s="139">
        <v>-1.9179999999999999E-2</v>
      </c>
      <c r="J3451" s="139">
        <v>-0.12520999999999999</v>
      </c>
      <c r="K3451" s="140" t="s">
        <v>227</v>
      </c>
      <c r="L3451" s="139">
        <v>1.5</v>
      </c>
    </row>
    <row r="3452" spans="1:12" ht="15" hidden="1" customHeight="1">
      <c r="A3452" s="140" t="s">
        <v>678</v>
      </c>
      <c r="B3452" s="139">
        <v>2</v>
      </c>
      <c r="C3452" s="140" t="s">
        <v>18</v>
      </c>
      <c r="D3452" s="140" t="s">
        <v>19</v>
      </c>
      <c r="E3452" s="139">
        <v>-0.46560000000000001</v>
      </c>
      <c r="F3452" s="139">
        <v>-6.6500000000000004E-2</v>
      </c>
      <c r="G3452" s="139">
        <v>-1.4500000000000001E-2</v>
      </c>
      <c r="H3452" s="139">
        <v>-5.3299999999999997E-3</v>
      </c>
      <c r="I3452" s="139">
        <v>-1.1939999999999999E-2</v>
      </c>
      <c r="J3452" s="139">
        <v>-9.1939999999999994E-2</v>
      </c>
      <c r="K3452" s="140" t="s">
        <v>227</v>
      </c>
      <c r="L3452" s="139">
        <v>2</v>
      </c>
    </row>
    <row r="3453" spans="1:12" ht="15" hidden="1" customHeight="1">
      <c r="A3453" s="140" t="s">
        <v>678</v>
      </c>
      <c r="B3453" s="139">
        <v>2.5</v>
      </c>
      <c r="C3453" s="140" t="s">
        <v>18</v>
      </c>
      <c r="D3453" s="140" t="s">
        <v>19</v>
      </c>
      <c r="E3453" s="139">
        <v>-0.46560000000000001</v>
      </c>
      <c r="F3453" s="139">
        <v>-6.6500000000000004E-2</v>
      </c>
      <c r="G3453" s="139">
        <v>-1.4500000000000001E-2</v>
      </c>
      <c r="H3453" s="139">
        <v>-5.3299999999999997E-3</v>
      </c>
      <c r="I3453" s="139">
        <v>-4.7999999999999996E-3</v>
      </c>
      <c r="J3453" s="139">
        <v>-5.867E-2</v>
      </c>
      <c r="K3453" s="140" t="s">
        <v>227</v>
      </c>
      <c r="L3453" s="139">
        <v>2.5</v>
      </c>
    </row>
    <row r="3454" spans="1:12" ht="15" hidden="1" customHeight="1">
      <c r="A3454" s="140" t="s">
        <v>678</v>
      </c>
      <c r="B3454" s="139">
        <v>3</v>
      </c>
      <c r="C3454" s="140" t="s">
        <v>18</v>
      </c>
      <c r="D3454" s="140" t="s">
        <v>19</v>
      </c>
      <c r="E3454" s="139">
        <v>-0.46560000000000001</v>
      </c>
      <c r="F3454" s="139">
        <v>-6.6500000000000004E-2</v>
      </c>
      <c r="G3454" s="139">
        <v>-1.4500000000000001E-2</v>
      </c>
      <c r="H3454" s="139">
        <v>-5.3299999999999997E-3</v>
      </c>
      <c r="I3454" s="139">
        <v>-2.82E-3</v>
      </c>
      <c r="J3454" s="139">
        <v>-5.1799999999999999E-2</v>
      </c>
      <c r="K3454" s="140" t="s">
        <v>227</v>
      </c>
      <c r="L3454" s="139">
        <v>3</v>
      </c>
    </row>
    <row r="3455" spans="1:12" ht="15" hidden="1" customHeight="1">
      <c r="A3455" s="140" t="s">
        <v>678</v>
      </c>
      <c r="B3455" s="139">
        <v>3.5</v>
      </c>
      <c r="C3455" s="140" t="s">
        <v>18</v>
      </c>
      <c r="D3455" s="140" t="s">
        <v>19</v>
      </c>
      <c r="E3455" s="139">
        <v>-0.46560000000000001</v>
      </c>
      <c r="F3455" s="139">
        <v>-6.6500000000000004E-2</v>
      </c>
      <c r="G3455" s="139">
        <v>-1.4500000000000001E-2</v>
      </c>
      <c r="H3455" s="139">
        <v>-5.3299999999999997E-3</v>
      </c>
      <c r="I3455" s="139">
        <v>-3.3800000000000002E-3</v>
      </c>
      <c r="J3455" s="139">
        <v>-5.9790000000000003E-2</v>
      </c>
      <c r="K3455" s="140" t="s">
        <v>227</v>
      </c>
      <c r="L3455" s="139">
        <v>3.5</v>
      </c>
    </row>
    <row r="3456" spans="1:12" ht="15" hidden="1" customHeight="1">
      <c r="A3456" s="140" t="s">
        <v>678</v>
      </c>
      <c r="B3456" s="139">
        <v>4</v>
      </c>
      <c r="C3456" s="140" t="s">
        <v>18</v>
      </c>
      <c r="D3456" s="140" t="s">
        <v>19</v>
      </c>
      <c r="E3456" s="139">
        <v>-0.46560000000000001</v>
      </c>
      <c r="F3456" s="139">
        <v>-6.6500000000000004E-2</v>
      </c>
      <c r="G3456" s="139">
        <v>-1.4500000000000001E-2</v>
      </c>
      <c r="H3456" s="139">
        <v>-5.3299999999999997E-3</v>
      </c>
      <c r="I3456" s="139">
        <v>-5.2500000000000003E-3</v>
      </c>
      <c r="J3456" s="139">
        <v>-7.3050000000000004E-2</v>
      </c>
      <c r="K3456" s="140" t="s">
        <v>227</v>
      </c>
      <c r="L3456" s="139">
        <v>4</v>
      </c>
    </row>
    <row r="3457" spans="1:12" ht="15" hidden="1" customHeight="1">
      <c r="A3457" s="140" t="s">
        <v>678</v>
      </c>
      <c r="B3457" s="139">
        <v>4.5</v>
      </c>
      <c r="C3457" s="140" t="s">
        <v>18</v>
      </c>
      <c r="D3457" s="140" t="s">
        <v>19</v>
      </c>
      <c r="E3457" s="139">
        <v>-0.46560000000000001</v>
      </c>
      <c r="F3457" s="139">
        <v>-6.6500000000000004E-2</v>
      </c>
      <c r="G3457" s="139">
        <v>-1.4500000000000001E-2</v>
      </c>
      <c r="H3457" s="139">
        <v>-5.3299999999999997E-3</v>
      </c>
      <c r="I3457" s="139">
        <v>-7.1199999999999996E-3</v>
      </c>
      <c r="J3457" s="139">
        <v>-8.9719999999999994E-2</v>
      </c>
      <c r="K3457" s="140" t="s">
        <v>227</v>
      </c>
      <c r="L3457" s="139">
        <v>4.5</v>
      </c>
    </row>
    <row r="3458" spans="1:12" ht="15" hidden="1" customHeight="1">
      <c r="A3458" s="140" t="s">
        <v>678</v>
      </c>
      <c r="B3458" s="139">
        <v>5</v>
      </c>
      <c r="C3458" s="140" t="s">
        <v>18</v>
      </c>
      <c r="D3458" s="140" t="s">
        <v>19</v>
      </c>
      <c r="E3458" s="139">
        <v>-0.46560000000000001</v>
      </c>
      <c r="F3458" s="139">
        <v>-6.6500000000000004E-2</v>
      </c>
      <c r="G3458" s="139">
        <v>-1.4500000000000001E-2</v>
      </c>
      <c r="H3458" s="139">
        <v>-5.3299999999999997E-3</v>
      </c>
      <c r="I3458" s="139">
        <v>-8.9800000000000001E-3</v>
      </c>
      <c r="J3458" s="139">
        <v>-0.10639</v>
      </c>
      <c r="K3458" s="140" t="s">
        <v>227</v>
      </c>
      <c r="L3458" s="139">
        <v>5</v>
      </c>
    </row>
    <row r="3459" spans="1:12" ht="15" hidden="1" customHeight="1">
      <c r="A3459" s="140" t="s">
        <v>678</v>
      </c>
      <c r="B3459" s="139">
        <v>5.5</v>
      </c>
      <c r="C3459" s="140" t="s">
        <v>18</v>
      </c>
      <c r="D3459" s="140" t="s">
        <v>19</v>
      </c>
      <c r="E3459" s="139">
        <v>-0.46560000000000001</v>
      </c>
      <c r="F3459" s="139">
        <v>-6.6500000000000004E-2</v>
      </c>
      <c r="G3459" s="139">
        <v>-1.4500000000000001E-2</v>
      </c>
      <c r="H3459" s="139">
        <v>-5.3299999999999997E-3</v>
      </c>
      <c r="I3459" s="139">
        <v>-1.085E-2</v>
      </c>
      <c r="J3459" s="139">
        <v>-0.12306</v>
      </c>
      <c r="K3459" s="140" t="s">
        <v>227</v>
      </c>
      <c r="L3459" s="139">
        <v>5.5</v>
      </c>
    </row>
    <row r="3460" spans="1:12" ht="15" hidden="1" customHeight="1">
      <c r="A3460" s="140" t="s">
        <v>679</v>
      </c>
      <c r="B3460" s="139">
        <v>0</v>
      </c>
      <c r="C3460" s="140" t="s">
        <v>18</v>
      </c>
      <c r="D3460" s="140" t="s">
        <v>19</v>
      </c>
      <c r="E3460" s="139">
        <v>4.1120999999999999</v>
      </c>
      <c r="F3460" s="139">
        <v>6.8699999999999997E-2</v>
      </c>
      <c r="G3460" s="139">
        <v>8.3370000000000004E-4</v>
      </c>
      <c r="H3460" s="139">
        <v>8.1999999999999998E-4</v>
      </c>
      <c r="I3460" s="139">
        <v>1.99E-3</v>
      </c>
      <c r="J3460" s="139">
        <v>0.20466999999999999</v>
      </c>
      <c r="K3460" s="140" t="s">
        <v>228</v>
      </c>
      <c r="L3460" s="139">
        <v>0</v>
      </c>
    </row>
    <row r="3461" spans="1:12" ht="15" hidden="1" customHeight="1">
      <c r="A3461" s="140" t="s">
        <v>679</v>
      </c>
      <c r="B3461" s="139">
        <v>0.5</v>
      </c>
      <c r="C3461" s="140" t="s">
        <v>18</v>
      </c>
      <c r="D3461" s="140" t="s">
        <v>19</v>
      </c>
      <c r="E3461" s="139">
        <v>4.1120999999999999</v>
      </c>
      <c r="F3461" s="139">
        <v>6.8699999999999997E-2</v>
      </c>
      <c r="G3461" s="139">
        <v>8.3370000000000004E-4</v>
      </c>
      <c r="H3461" s="139">
        <v>8.1999999999999998E-4</v>
      </c>
      <c r="I3461" s="139">
        <v>2.2599999999999999E-3</v>
      </c>
      <c r="J3461" s="139">
        <v>0.17388999999999999</v>
      </c>
      <c r="K3461" s="140" t="s">
        <v>228</v>
      </c>
      <c r="L3461" s="139">
        <v>0.5</v>
      </c>
    </row>
    <row r="3462" spans="1:12" ht="15" hidden="1" customHeight="1">
      <c r="A3462" s="140" t="s">
        <v>679</v>
      </c>
      <c r="B3462" s="139">
        <v>1</v>
      </c>
      <c r="C3462" s="140" t="s">
        <v>18</v>
      </c>
      <c r="D3462" s="140" t="s">
        <v>19</v>
      </c>
      <c r="E3462" s="139">
        <v>4.1120999999999999</v>
      </c>
      <c r="F3462" s="139">
        <v>6.8699999999999997E-2</v>
      </c>
      <c r="G3462" s="139">
        <v>8.3370000000000004E-4</v>
      </c>
      <c r="H3462" s="139">
        <v>8.1999999999999998E-4</v>
      </c>
      <c r="I3462" s="139">
        <v>2.5300000000000001E-3</v>
      </c>
      <c r="J3462" s="139">
        <v>0.14310999999999999</v>
      </c>
      <c r="K3462" s="140" t="s">
        <v>228</v>
      </c>
      <c r="L3462" s="139">
        <v>1</v>
      </c>
    </row>
    <row r="3463" spans="1:12" ht="15" hidden="1" customHeight="1">
      <c r="A3463" s="140" t="s">
        <v>679</v>
      </c>
      <c r="B3463" s="139">
        <v>1.5</v>
      </c>
      <c r="C3463" s="140" t="s">
        <v>18</v>
      </c>
      <c r="D3463" s="140" t="s">
        <v>19</v>
      </c>
      <c r="E3463" s="139">
        <v>4.1120999999999999</v>
      </c>
      <c r="F3463" s="139">
        <v>6.8699999999999997E-2</v>
      </c>
      <c r="G3463" s="139">
        <v>8.3370000000000004E-4</v>
      </c>
      <c r="H3463" s="139">
        <v>8.1999999999999998E-4</v>
      </c>
      <c r="I3463" s="139">
        <v>2.8E-3</v>
      </c>
      <c r="J3463" s="139">
        <v>0.11233</v>
      </c>
      <c r="K3463" s="140" t="s">
        <v>228</v>
      </c>
      <c r="L3463" s="139">
        <v>1.5</v>
      </c>
    </row>
    <row r="3464" spans="1:12" ht="15" hidden="1" customHeight="1">
      <c r="A3464" s="140" t="s">
        <v>679</v>
      </c>
      <c r="B3464" s="139">
        <v>2</v>
      </c>
      <c r="C3464" s="140" t="s">
        <v>18</v>
      </c>
      <c r="D3464" s="140" t="s">
        <v>19</v>
      </c>
      <c r="E3464" s="139">
        <v>4.1120999999999999</v>
      </c>
      <c r="F3464" s="139">
        <v>6.8699999999999997E-2</v>
      </c>
      <c r="G3464" s="139">
        <v>8.3370000000000004E-4</v>
      </c>
      <c r="H3464" s="139">
        <v>8.1999999999999998E-4</v>
      </c>
      <c r="I3464" s="139">
        <v>3.0699999999999998E-3</v>
      </c>
      <c r="J3464" s="139">
        <v>8.3119999999999999E-2</v>
      </c>
      <c r="K3464" s="140" t="s">
        <v>228</v>
      </c>
      <c r="L3464" s="139">
        <v>2</v>
      </c>
    </row>
    <row r="3465" spans="1:12" ht="15" hidden="1" customHeight="1">
      <c r="A3465" s="140" t="s">
        <v>679</v>
      </c>
      <c r="B3465" s="139">
        <v>2.5</v>
      </c>
      <c r="C3465" s="140" t="s">
        <v>18</v>
      </c>
      <c r="D3465" s="140" t="s">
        <v>19</v>
      </c>
      <c r="E3465" s="139">
        <v>4.1120999999999999</v>
      </c>
      <c r="F3465" s="139">
        <v>6.8699999999999997E-2</v>
      </c>
      <c r="G3465" s="139">
        <v>8.3370000000000004E-4</v>
      </c>
      <c r="H3465" s="139">
        <v>8.1999999999999998E-4</v>
      </c>
      <c r="I3465" s="139">
        <v>3.3300000000000001E-3</v>
      </c>
      <c r="J3465" s="139">
        <v>0.11339</v>
      </c>
      <c r="K3465" s="140" t="s">
        <v>228</v>
      </c>
      <c r="L3465" s="139">
        <v>2.5</v>
      </c>
    </row>
    <row r="3466" spans="1:12" ht="15" hidden="1" customHeight="1">
      <c r="A3466" s="140" t="s">
        <v>679</v>
      </c>
      <c r="B3466" s="139">
        <v>3</v>
      </c>
      <c r="C3466" s="140" t="s">
        <v>18</v>
      </c>
      <c r="D3466" s="140" t="s">
        <v>19</v>
      </c>
      <c r="E3466" s="139">
        <v>4.1120999999999999</v>
      </c>
      <c r="F3466" s="139">
        <v>6.8699999999999997E-2</v>
      </c>
      <c r="G3466" s="139">
        <v>8.3370000000000004E-4</v>
      </c>
      <c r="H3466" s="139">
        <v>8.1999999999999998E-4</v>
      </c>
      <c r="I3466" s="139">
        <v>5.5399999999999998E-3</v>
      </c>
      <c r="J3466" s="139">
        <v>0.14523</v>
      </c>
      <c r="K3466" s="140" t="s">
        <v>228</v>
      </c>
      <c r="L3466" s="139">
        <v>3</v>
      </c>
    </row>
    <row r="3467" spans="1:12" ht="15" hidden="1" customHeight="1">
      <c r="A3467" s="140" t="s">
        <v>679</v>
      </c>
      <c r="B3467" s="139">
        <v>3.5</v>
      </c>
      <c r="C3467" s="140" t="s">
        <v>18</v>
      </c>
      <c r="D3467" s="140" t="s">
        <v>19</v>
      </c>
      <c r="E3467" s="139">
        <v>4.1120999999999999</v>
      </c>
      <c r="F3467" s="139">
        <v>6.8699999999999997E-2</v>
      </c>
      <c r="G3467" s="139">
        <v>8.3370000000000004E-4</v>
      </c>
      <c r="H3467" s="139">
        <v>8.1999999999999998E-4</v>
      </c>
      <c r="I3467" s="139">
        <v>8.5400000000000007E-3</v>
      </c>
      <c r="J3467" s="139">
        <v>0.17707999999999999</v>
      </c>
      <c r="K3467" s="140" t="s">
        <v>228</v>
      </c>
      <c r="L3467" s="139">
        <v>3.5</v>
      </c>
    </row>
    <row r="3468" spans="1:12" ht="15" hidden="1" customHeight="1">
      <c r="A3468" s="140" t="s">
        <v>679</v>
      </c>
      <c r="B3468" s="139">
        <v>4</v>
      </c>
      <c r="C3468" s="140" t="s">
        <v>18</v>
      </c>
      <c r="D3468" s="140" t="s">
        <v>19</v>
      </c>
      <c r="E3468" s="139">
        <v>4.1120999999999999</v>
      </c>
      <c r="F3468" s="139">
        <v>6.8699999999999997E-2</v>
      </c>
      <c r="G3468" s="139">
        <v>8.3370000000000004E-4</v>
      </c>
      <c r="H3468" s="139">
        <v>8.1999999999999998E-4</v>
      </c>
      <c r="I3468" s="139">
        <v>1.155E-2</v>
      </c>
      <c r="J3468" s="139">
        <v>0.20891999999999999</v>
      </c>
      <c r="K3468" s="140" t="s">
        <v>228</v>
      </c>
      <c r="L3468" s="139">
        <v>4</v>
      </c>
    </row>
    <row r="3469" spans="1:12" ht="15" hidden="1" customHeight="1">
      <c r="A3469" s="140" t="s">
        <v>679</v>
      </c>
      <c r="B3469" s="139">
        <v>0</v>
      </c>
      <c r="C3469" s="140" t="s">
        <v>18</v>
      </c>
      <c r="D3469" s="140" t="s">
        <v>19</v>
      </c>
      <c r="E3469" s="139">
        <v>-0.27210000000000001</v>
      </c>
      <c r="F3469" s="139">
        <v>-7.0499999999999993E-2</v>
      </c>
      <c r="G3469" s="139">
        <v>-7.1000000000000004E-3</v>
      </c>
      <c r="H3469" s="139">
        <v>3.6999999999999999E-4</v>
      </c>
      <c r="I3469" s="139">
        <v>-1.805E-2</v>
      </c>
      <c r="J3469" s="139">
        <v>-7.4230000000000004E-2</v>
      </c>
      <c r="K3469" s="140" t="s">
        <v>228</v>
      </c>
      <c r="L3469" s="139">
        <v>0</v>
      </c>
    </row>
    <row r="3470" spans="1:12" ht="15" hidden="1" customHeight="1">
      <c r="A3470" s="140" t="s">
        <v>679</v>
      </c>
      <c r="B3470" s="139">
        <v>0.5</v>
      </c>
      <c r="C3470" s="140" t="s">
        <v>18</v>
      </c>
      <c r="D3470" s="140" t="s">
        <v>19</v>
      </c>
      <c r="E3470" s="139">
        <v>-0.27210000000000001</v>
      </c>
      <c r="F3470" s="139">
        <v>-7.0499999999999993E-2</v>
      </c>
      <c r="G3470" s="139">
        <v>-7.1000000000000004E-3</v>
      </c>
      <c r="H3470" s="139">
        <v>3.6999999999999999E-4</v>
      </c>
      <c r="I3470" s="139">
        <v>-1.4500000000000001E-2</v>
      </c>
      <c r="J3470" s="139">
        <v>-3.8969999999999998E-2</v>
      </c>
      <c r="K3470" s="140" t="s">
        <v>228</v>
      </c>
      <c r="L3470" s="139">
        <v>0.5</v>
      </c>
    </row>
    <row r="3471" spans="1:12" ht="15" hidden="1" customHeight="1">
      <c r="A3471" s="140" t="s">
        <v>679</v>
      </c>
      <c r="B3471" s="139">
        <v>1</v>
      </c>
      <c r="C3471" s="140" t="s">
        <v>18</v>
      </c>
      <c r="D3471" s="140" t="s">
        <v>19</v>
      </c>
      <c r="E3471" s="139">
        <v>-0.27210000000000001</v>
      </c>
      <c r="F3471" s="139">
        <v>-7.0499999999999993E-2</v>
      </c>
      <c r="G3471" s="139">
        <v>-7.1000000000000004E-3</v>
      </c>
      <c r="H3471" s="139">
        <v>3.6999999999999999E-4</v>
      </c>
      <c r="I3471" s="139">
        <v>-1.095E-2</v>
      </c>
      <c r="J3471" s="139">
        <v>-3.7200000000000002E-3</v>
      </c>
      <c r="K3471" s="140" t="s">
        <v>228</v>
      </c>
      <c r="L3471" s="139">
        <v>1</v>
      </c>
    </row>
    <row r="3472" spans="1:12" ht="15" hidden="1" customHeight="1">
      <c r="A3472" s="140" t="s">
        <v>679</v>
      </c>
      <c r="B3472" s="139">
        <v>1.5</v>
      </c>
      <c r="C3472" s="140" t="s">
        <v>18</v>
      </c>
      <c r="D3472" s="140" t="s">
        <v>19</v>
      </c>
      <c r="E3472" s="139">
        <v>-0.27210000000000001</v>
      </c>
      <c r="F3472" s="139">
        <v>-7.0499999999999993E-2</v>
      </c>
      <c r="G3472" s="139">
        <v>-7.1000000000000004E-3</v>
      </c>
      <c r="H3472" s="139">
        <v>3.6999999999999999E-4</v>
      </c>
      <c r="I3472" s="139">
        <v>-7.4900000000000001E-3</v>
      </c>
      <c r="J3472" s="139">
        <v>3.1530000000000002E-2</v>
      </c>
      <c r="K3472" s="140" t="s">
        <v>228</v>
      </c>
      <c r="L3472" s="139">
        <v>1.5</v>
      </c>
    </row>
    <row r="3473" spans="1:12" ht="15" hidden="1" customHeight="1">
      <c r="A3473" s="140" t="s">
        <v>679</v>
      </c>
      <c r="B3473" s="139">
        <v>2</v>
      </c>
      <c r="C3473" s="140" t="s">
        <v>18</v>
      </c>
      <c r="D3473" s="140" t="s">
        <v>19</v>
      </c>
      <c r="E3473" s="139">
        <v>-0.27210000000000001</v>
      </c>
      <c r="F3473" s="139">
        <v>-7.0499999999999993E-2</v>
      </c>
      <c r="G3473" s="139">
        <v>-7.1000000000000004E-3</v>
      </c>
      <c r="H3473" s="139">
        <v>3.6999999999999999E-4</v>
      </c>
      <c r="I3473" s="139">
        <v>-4.1999999999999997E-3</v>
      </c>
      <c r="J3473" s="139">
        <v>6.5839999999999996E-2</v>
      </c>
      <c r="K3473" s="140" t="s">
        <v>228</v>
      </c>
      <c r="L3473" s="139">
        <v>2</v>
      </c>
    </row>
    <row r="3474" spans="1:12" ht="15" hidden="1" customHeight="1">
      <c r="A3474" s="140" t="s">
        <v>679</v>
      </c>
      <c r="B3474" s="139">
        <v>2.5</v>
      </c>
      <c r="C3474" s="140" t="s">
        <v>18</v>
      </c>
      <c r="D3474" s="140" t="s">
        <v>19</v>
      </c>
      <c r="E3474" s="139">
        <v>-0.27210000000000001</v>
      </c>
      <c r="F3474" s="139">
        <v>-7.0499999999999993E-2</v>
      </c>
      <c r="G3474" s="139">
        <v>-7.1000000000000004E-3</v>
      </c>
      <c r="H3474" s="139">
        <v>3.6999999999999999E-4</v>
      </c>
      <c r="I3474" s="139">
        <v>-1.6199999999999999E-3</v>
      </c>
      <c r="J3474" s="139">
        <v>3.2469999999999999E-2</v>
      </c>
      <c r="K3474" s="140" t="s">
        <v>228</v>
      </c>
      <c r="L3474" s="139">
        <v>2.5</v>
      </c>
    </row>
    <row r="3475" spans="1:12" ht="15" hidden="1" customHeight="1">
      <c r="A3475" s="140" t="s">
        <v>679</v>
      </c>
      <c r="B3475" s="139">
        <v>3</v>
      </c>
      <c r="C3475" s="140" t="s">
        <v>18</v>
      </c>
      <c r="D3475" s="140" t="s">
        <v>19</v>
      </c>
      <c r="E3475" s="139">
        <v>-0.27210000000000001</v>
      </c>
      <c r="F3475" s="139">
        <v>-7.0499999999999993E-2</v>
      </c>
      <c r="G3475" s="139">
        <v>-7.1000000000000004E-3</v>
      </c>
      <c r="H3475" s="139">
        <v>3.6999999999999999E-4</v>
      </c>
      <c r="I3475" s="139">
        <v>-1.5100000000000001E-3</v>
      </c>
      <c r="J3475" s="139">
        <v>-1.8600000000000001E-3</v>
      </c>
      <c r="K3475" s="140" t="s">
        <v>228</v>
      </c>
      <c r="L3475" s="139">
        <v>3</v>
      </c>
    </row>
    <row r="3476" spans="1:12" ht="15" hidden="1" customHeight="1">
      <c r="A3476" s="140" t="s">
        <v>679</v>
      </c>
      <c r="B3476" s="139">
        <v>3.5</v>
      </c>
      <c r="C3476" s="140" t="s">
        <v>18</v>
      </c>
      <c r="D3476" s="140" t="s">
        <v>19</v>
      </c>
      <c r="E3476" s="139">
        <v>-0.27210000000000001</v>
      </c>
      <c r="F3476" s="139">
        <v>-7.0499999999999993E-2</v>
      </c>
      <c r="G3476" s="139">
        <v>-7.1000000000000004E-3</v>
      </c>
      <c r="H3476" s="139">
        <v>3.6999999999999999E-4</v>
      </c>
      <c r="I3476" s="139">
        <v>-1.92E-3</v>
      </c>
      <c r="J3476" s="139">
        <v>-3.619E-2</v>
      </c>
      <c r="K3476" s="140" t="s">
        <v>228</v>
      </c>
      <c r="L3476" s="139">
        <v>3.5</v>
      </c>
    </row>
    <row r="3477" spans="1:12" ht="15" hidden="1" customHeight="1">
      <c r="A3477" s="140" t="s">
        <v>679</v>
      </c>
      <c r="B3477" s="139">
        <v>4</v>
      </c>
      <c r="C3477" s="140" t="s">
        <v>18</v>
      </c>
      <c r="D3477" s="140" t="s">
        <v>19</v>
      </c>
      <c r="E3477" s="139">
        <v>-0.27210000000000001</v>
      </c>
      <c r="F3477" s="139">
        <v>-7.0499999999999993E-2</v>
      </c>
      <c r="G3477" s="139">
        <v>-7.1000000000000004E-3</v>
      </c>
      <c r="H3477" s="139">
        <v>3.6999999999999999E-4</v>
      </c>
      <c r="I3477" s="139">
        <v>-2.3400000000000001E-3</v>
      </c>
      <c r="J3477" s="139">
        <v>-7.0519999999999999E-2</v>
      </c>
      <c r="K3477" s="140" t="s">
        <v>228</v>
      </c>
      <c r="L3477" s="139">
        <v>4</v>
      </c>
    </row>
    <row r="3478" spans="1:12" ht="15" hidden="1" customHeight="1">
      <c r="A3478" s="140" t="s">
        <v>680</v>
      </c>
      <c r="B3478" s="139">
        <v>0</v>
      </c>
      <c r="C3478" s="140" t="s">
        <v>18</v>
      </c>
      <c r="D3478" s="140" t="s">
        <v>19</v>
      </c>
      <c r="E3478" s="139">
        <v>4.0301</v>
      </c>
      <c r="F3478" s="139">
        <v>8.9200000000000002E-2</v>
      </c>
      <c r="G3478" s="139">
        <v>1.0699999999999999E-2</v>
      </c>
      <c r="H3478" s="139">
        <v>8.9300000000000004E-3</v>
      </c>
      <c r="I3478" s="139">
        <v>3.1919999999999997E-2</v>
      </c>
      <c r="J3478" s="139">
        <v>0.17616999999999999</v>
      </c>
      <c r="K3478" s="140" t="s">
        <v>229</v>
      </c>
      <c r="L3478" s="139">
        <v>0</v>
      </c>
    </row>
    <row r="3479" spans="1:12" ht="15" hidden="1" customHeight="1">
      <c r="A3479" s="140" t="s">
        <v>680</v>
      </c>
      <c r="B3479" s="139">
        <v>0.5</v>
      </c>
      <c r="C3479" s="140" t="s">
        <v>18</v>
      </c>
      <c r="D3479" s="140" t="s">
        <v>19</v>
      </c>
      <c r="E3479" s="139">
        <v>4.0301</v>
      </c>
      <c r="F3479" s="139">
        <v>8.9200000000000002E-2</v>
      </c>
      <c r="G3479" s="139">
        <v>1.0699999999999999E-2</v>
      </c>
      <c r="H3479" s="139">
        <v>8.9300000000000004E-3</v>
      </c>
      <c r="I3479" s="139">
        <v>2.656E-2</v>
      </c>
      <c r="J3479" s="139">
        <v>0.13159000000000001</v>
      </c>
      <c r="K3479" s="140" t="s">
        <v>229</v>
      </c>
      <c r="L3479" s="139">
        <v>0.5</v>
      </c>
    </row>
    <row r="3480" spans="1:12" ht="15" hidden="1" customHeight="1">
      <c r="A3480" s="140" t="s">
        <v>680</v>
      </c>
      <c r="B3480" s="139">
        <v>1</v>
      </c>
      <c r="C3480" s="140" t="s">
        <v>18</v>
      </c>
      <c r="D3480" s="140" t="s">
        <v>19</v>
      </c>
      <c r="E3480" s="139">
        <v>4.0301</v>
      </c>
      <c r="F3480" s="139">
        <v>8.9200000000000002E-2</v>
      </c>
      <c r="G3480" s="139">
        <v>1.0699999999999999E-2</v>
      </c>
      <c r="H3480" s="139">
        <v>8.9300000000000004E-3</v>
      </c>
      <c r="I3480" s="139">
        <v>2.121E-2</v>
      </c>
      <c r="J3480" s="139">
        <v>8.6999999999999994E-2</v>
      </c>
      <c r="K3480" s="140" t="s">
        <v>229</v>
      </c>
      <c r="L3480" s="139">
        <v>1</v>
      </c>
    </row>
    <row r="3481" spans="1:12" ht="15" hidden="1" customHeight="1">
      <c r="A3481" s="140" t="s">
        <v>680</v>
      </c>
      <c r="B3481" s="139">
        <v>1.5</v>
      </c>
      <c r="C3481" s="140" t="s">
        <v>18</v>
      </c>
      <c r="D3481" s="140" t="s">
        <v>19</v>
      </c>
      <c r="E3481" s="139">
        <v>4.0301</v>
      </c>
      <c r="F3481" s="139">
        <v>8.9200000000000002E-2</v>
      </c>
      <c r="G3481" s="139">
        <v>1.0699999999999999E-2</v>
      </c>
      <c r="H3481" s="139">
        <v>8.9300000000000004E-3</v>
      </c>
      <c r="I3481" s="139">
        <v>1.5859999999999999E-2</v>
      </c>
      <c r="J3481" s="139">
        <v>4.829E-2</v>
      </c>
      <c r="K3481" s="140" t="s">
        <v>229</v>
      </c>
      <c r="L3481" s="139">
        <v>1.5</v>
      </c>
    </row>
    <row r="3482" spans="1:12" ht="15" hidden="1" customHeight="1">
      <c r="A3482" s="140" t="s">
        <v>680</v>
      </c>
      <c r="B3482" s="139">
        <v>2</v>
      </c>
      <c r="C3482" s="140" t="s">
        <v>18</v>
      </c>
      <c r="D3482" s="140" t="s">
        <v>19</v>
      </c>
      <c r="E3482" s="139">
        <v>4.0301</v>
      </c>
      <c r="F3482" s="139">
        <v>8.9200000000000002E-2</v>
      </c>
      <c r="G3482" s="139">
        <v>1.0699999999999999E-2</v>
      </c>
      <c r="H3482" s="139">
        <v>8.9300000000000004E-3</v>
      </c>
      <c r="I3482" s="139">
        <v>1.051E-2</v>
      </c>
      <c r="J3482" s="139">
        <v>1.5900000000000001E-2</v>
      </c>
      <c r="K3482" s="140" t="s">
        <v>229</v>
      </c>
      <c r="L3482" s="139">
        <v>2</v>
      </c>
    </row>
    <row r="3483" spans="1:12" ht="15" hidden="1" customHeight="1">
      <c r="A3483" s="140" t="s">
        <v>680</v>
      </c>
      <c r="B3483" s="139">
        <v>2.5</v>
      </c>
      <c r="C3483" s="140" t="s">
        <v>18</v>
      </c>
      <c r="D3483" s="140" t="s">
        <v>19</v>
      </c>
      <c r="E3483" s="139">
        <v>4.0301</v>
      </c>
      <c r="F3483" s="139">
        <v>8.9200000000000002E-2</v>
      </c>
      <c r="G3483" s="139">
        <v>1.0699999999999999E-2</v>
      </c>
      <c r="H3483" s="139">
        <v>8.9300000000000004E-3</v>
      </c>
      <c r="I3483" s="139">
        <v>5.1599999999999997E-3</v>
      </c>
      <c r="J3483" s="139">
        <v>-1.6500000000000001E-2</v>
      </c>
      <c r="K3483" s="140" t="s">
        <v>229</v>
      </c>
      <c r="L3483" s="139">
        <v>2.5</v>
      </c>
    </row>
    <row r="3484" spans="1:12" ht="15" hidden="1" customHeight="1">
      <c r="A3484" s="140" t="s">
        <v>680</v>
      </c>
      <c r="B3484" s="139">
        <v>3</v>
      </c>
      <c r="C3484" s="140" t="s">
        <v>18</v>
      </c>
      <c r="D3484" s="140" t="s">
        <v>19</v>
      </c>
      <c r="E3484" s="139">
        <v>4.0301</v>
      </c>
      <c r="F3484" s="139">
        <v>8.9200000000000002E-2</v>
      </c>
      <c r="G3484" s="139">
        <v>1.0699999999999999E-2</v>
      </c>
      <c r="H3484" s="139">
        <v>8.9300000000000004E-3</v>
      </c>
      <c r="I3484" s="139">
        <v>1.1299999999999999E-3</v>
      </c>
      <c r="J3484" s="139">
        <v>-3.2300000000000002E-2</v>
      </c>
      <c r="K3484" s="140" t="s">
        <v>229</v>
      </c>
      <c r="L3484" s="139">
        <v>3</v>
      </c>
    </row>
    <row r="3485" spans="1:12" ht="15" hidden="1" customHeight="1">
      <c r="A3485" s="140" t="s">
        <v>680</v>
      </c>
      <c r="B3485" s="139">
        <v>3.5</v>
      </c>
      <c r="C3485" s="140" t="s">
        <v>18</v>
      </c>
      <c r="D3485" s="140" t="s">
        <v>19</v>
      </c>
      <c r="E3485" s="139">
        <v>4.0301</v>
      </c>
      <c r="F3485" s="139">
        <v>8.9200000000000002E-2</v>
      </c>
      <c r="G3485" s="139">
        <v>1.0699999999999999E-2</v>
      </c>
      <c r="H3485" s="139">
        <v>8.9300000000000004E-3</v>
      </c>
      <c r="I3485" s="139">
        <v>4.3600000000000002E-3</v>
      </c>
      <c r="J3485" s="139">
        <v>-1.881E-2</v>
      </c>
      <c r="K3485" s="140" t="s">
        <v>229</v>
      </c>
      <c r="L3485" s="139">
        <v>3.5</v>
      </c>
    </row>
    <row r="3486" spans="1:12" ht="15" hidden="1" customHeight="1">
      <c r="A3486" s="140" t="s">
        <v>680</v>
      </c>
      <c r="B3486" s="139">
        <v>4</v>
      </c>
      <c r="C3486" s="140" t="s">
        <v>18</v>
      </c>
      <c r="D3486" s="140" t="s">
        <v>19</v>
      </c>
      <c r="E3486" s="139">
        <v>4.0301</v>
      </c>
      <c r="F3486" s="139">
        <v>8.9200000000000002E-2</v>
      </c>
      <c r="G3486" s="139">
        <v>1.0699999999999999E-2</v>
      </c>
      <c r="H3486" s="139">
        <v>8.9300000000000004E-3</v>
      </c>
      <c r="I3486" s="139">
        <v>7.5799999999999999E-3</v>
      </c>
      <c r="J3486" s="139">
        <v>-5.3200000000000001E-3</v>
      </c>
      <c r="K3486" s="140" t="s">
        <v>229</v>
      </c>
      <c r="L3486" s="139">
        <v>4</v>
      </c>
    </row>
    <row r="3487" spans="1:12" ht="15" hidden="1" customHeight="1">
      <c r="A3487" s="140" t="s">
        <v>680</v>
      </c>
      <c r="B3487" s="139">
        <v>4.5</v>
      </c>
      <c r="C3487" s="140" t="s">
        <v>18</v>
      </c>
      <c r="D3487" s="140" t="s">
        <v>19</v>
      </c>
      <c r="E3487" s="139">
        <v>4.0301</v>
      </c>
      <c r="F3487" s="139">
        <v>8.9200000000000002E-2</v>
      </c>
      <c r="G3487" s="139">
        <v>1.0699999999999999E-2</v>
      </c>
      <c r="H3487" s="139">
        <v>8.9300000000000004E-3</v>
      </c>
      <c r="I3487" s="139">
        <v>1.081E-2</v>
      </c>
      <c r="J3487" s="139">
        <v>8.1700000000000002E-3</v>
      </c>
      <c r="K3487" s="140" t="s">
        <v>229</v>
      </c>
      <c r="L3487" s="139">
        <v>4.5</v>
      </c>
    </row>
    <row r="3488" spans="1:12" ht="15" hidden="1" customHeight="1">
      <c r="A3488" s="140" t="s">
        <v>680</v>
      </c>
      <c r="B3488" s="139">
        <v>5</v>
      </c>
      <c r="C3488" s="140" t="s">
        <v>18</v>
      </c>
      <c r="D3488" s="140" t="s">
        <v>19</v>
      </c>
      <c r="E3488" s="139">
        <v>4.0301</v>
      </c>
      <c r="F3488" s="139">
        <v>8.9200000000000002E-2</v>
      </c>
      <c r="G3488" s="139">
        <v>1.0699999999999999E-2</v>
      </c>
      <c r="H3488" s="139">
        <v>8.9300000000000004E-3</v>
      </c>
      <c r="I3488" s="139">
        <v>1.404E-2</v>
      </c>
      <c r="J3488" s="139">
        <v>2.1659999999999999E-2</v>
      </c>
      <c r="K3488" s="140" t="s">
        <v>229</v>
      </c>
      <c r="L3488" s="139">
        <v>5</v>
      </c>
    </row>
    <row r="3489" spans="1:12" ht="15" hidden="1" customHeight="1">
      <c r="A3489" s="140" t="s">
        <v>680</v>
      </c>
      <c r="B3489" s="139">
        <v>5.5</v>
      </c>
      <c r="C3489" s="140" t="s">
        <v>18</v>
      </c>
      <c r="D3489" s="140" t="s">
        <v>19</v>
      </c>
      <c r="E3489" s="139">
        <v>4.0301</v>
      </c>
      <c r="F3489" s="139">
        <v>8.9200000000000002E-2</v>
      </c>
      <c r="G3489" s="139">
        <v>1.0699999999999999E-2</v>
      </c>
      <c r="H3489" s="139">
        <v>8.9300000000000004E-3</v>
      </c>
      <c r="I3489" s="139">
        <v>1.7260000000000001E-2</v>
      </c>
      <c r="J3489" s="139">
        <v>3.5150000000000001E-2</v>
      </c>
      <c r="K3489" s="140" t="s">
        <v>229</v>
      </c>
      <c r="L3489" s="139">
        <v>5.5</v>
      </c>
    </row>
    <row r="3490" spans="1:12" ht="15" hidden="1" customHeight="1">
      <c r="A3490" s="140" t="s">
        <v>680</v>
      </c>
      <c r="B3490" s="139">
        <v>0</v>
      </c>
      <c r="C3490" s="140" t="s">
        <v>18</v>
      </c>
      <c r="D3490" s="140" t="s">
        <v>19</v>
      </c>
      <c r="E3490" s="139">
        <v>-0.50280000000000002</v>
      </c>
      <c r="F3490" s="139">
        <v>-2.7E-2</v>
      </c>
      <c r="G3490" s="139">
        <v>-6.4999999999999997E-3</v>
      </c>
      <c r="H3490" s="139">
        <v>4.9500000000000004E-3</v>
      </c>
      <c r="I3490" s="139">
        <v>-1.822E-2</v>
      </c>
      <c r="J3490" s="139">
        <v>-0.11323</v>
      </c>
      <c r="K3490" s="140" t="s">
        <v>229</v>
      </c>
      <c r="L3490" s="139">
        <v>0</v>
      </c>
    </row>
    <row r="3491" spans="1:12" ht="15" hidden="1" customHeight="1">
      <c r="A3491" s="140" t="s">
        <v>680</v>
      </c>
      <c r="B3491" s="139">
        <v>0.5</v>
      </c>
      <c r="C3491" s="140" t="s">
        <v>18</v>
      </c>
      <c r="D3491" s="140" t="s">
        <v>19</v>
      </c>
      <c r="E3491" s="139">
        <v>-0.50280000000000002</v>
      </c>
      <c r="F3491" s="139">
        <v>-2.7E-2</v>
      </c>
      <c r="G3491" s="139">
        <v>-6.4999999999999997E-3</v>
      </c>
      <c r="H3491" s="139">
        <v>4.9500000000000004E-3</v>
      </c>
      <c r="I3491" s="139">
        <v>-1.515E-2</v>
      </c>
      <c r="J3491" s="139">
        <v>-9.9739999999999995E-2</v>
      </c>
      <c r="K3491" s="140" t="s">
        <v>229</v>
      </c>
      <c r="L3491" s="139">
        <v>0.5</v>
      </c>
    </row>
    <row r="3492" spans="1:12" ht="15" hidden="1" customHeight="1">
      <c r="A3492" s="140" t="s">
        <v>680</v>
      </c>
      <c r="B3492" s="139">
        <v>1</v>
      </c>
      <c r="C3492" s="140" t="s">
        <v>18</v>
      </c>
      <c r="D3492" s="140" t="s">
        <v>19</v>
      </c>
      <c r="E3492" s="139">
        <v>-0.50280000000000002</v>
      </c>
      <c r="F3492" s="139">
        <v>-2.7E-2</v>
      </c>
      <c r="G3492" s="139">
        <v>-6.4999999999999997E-3</v>
      </c>
      <c r="H3492" s="139">
        <v>4.9500000000000004E-3</v>
      </c>
      <c r="I3492" s="139">
        <v>-1.251E-2</v>
      </c>
      <c r="J3492" s="139">
        <v>-8.6249999999999993E-2</v>
      </c>
      <c r="K3492" s="140" t="s">
        <v>229</v>
      </c>
      <c r="L3492" s="139">
        <v>1</v>
      </c>
    </row>
    <row r="3493" spans="1:12" ht="15" hidden="1" customHeight="1">
      <c r="A3493" s="140" t="s">
        <v>680</v>
      </c>
      <c r="B3493" s="139">
        <v>1.5</v>
      </c>
      <c r="C3493" s="140" t="s">
        <v>18</v>
      </c>
      <c r="D3493" s="140" t="s">
        <v>19</v>
      </c>
      <c r="E3493" s="139">
        <v>-0.50280000000000002</v>
      </c>
      <c r="F3493" s="139">
        <v>-2.7E-2</v>
      </c>
      <c r="G3493" s="139">
        <v>-6.4999999999999997E-3</v>
      </c>
      <c r="H3493" s="139">
        <v>4.9500000000000004E-3</v>
      </c>
      <c r="I3493" s="139">
        <v>-9.8799999999999999E-3</v>
      </c>
      <c r="J3493" s="139">
        <v>-7.2760000000000005E-2</v>
      </c>
      <c r="K3493" s="140" t="s">
        <v>229</v>
      </c>
      <c r="L3493" s="139">
        <v>1.5</v>
      </c>
    </row>
    <row r="3494" spans="1:12" ht="15" hidden="1" customHeight="1">
      <c r="A3494" s="140" t="s">
        <v>680</v>
      </c>
      <c r="B3494" s="139">
        <v>2</v>
      </c>
      <c r="C3494" s="140" t="s">
        <v>18</v>
      </c>
      <c r="D3494" s="140" t="s">
        <v>19</v>
      </c>
      <c r="E3494" s="139">
        <v>-0.50280000000000002</v>
      </c>
      <c r="F3494" s="139">
        <v>-2.7E-2</v>
      </c>
      <c r="G3494" s="139">
        <v>-6.4999999999999997E-3</v>
      </c>
      <c r="H3494" s="139">
        <v>4.9500000000000004E-3</v>
      </c>
      <c r="I3494" s="139">
        <v>-7.28E-3</v>
      </c>
      <c r="J3494" s="139">
        <v>-6.9819999999999993E-2</v>
      </c>
      <c r="K3494" s="140" t="s">
        <v>229</v>
      </c>
      <c r="L3494" s="139">
        <v>2</v>
      </c>
    </row>
    <row r="3495" spans="1:12" ht="15" hidden="1" customHeight="1">
      <c r="A3495" s="140" t="s">
        <v>680</v>
      </c>
      <c r="B3495" s="139">
        <v>2.5</v>
      </c>
      <c r="C3495" s="140" t="s">
        <v>18</v>
      </c>
      <c r="D3495" s="140" t="s">
        <v>19</v>
      </c>
      <c r="E3495" s="139">
        <v>-0.50280000000000002</v>
      </c>
      <c r="F3495" s="139">
        <v>-2.7E-2</v>
      </c>
      <c r="G3495" s="139">
        <v>-6.4999999999999997E-3</v>
      </c>
      <c r="H3495" s="139">
        <v>4.9500000000000004E-3</v>
      </c>
      <c r="I3495" s="139">
        <v>-4.96E-3</v>
      </c>
      <c r="J3495" s="139">
        <v>-7.3109999999999994E-2</v>
      </c>
      <c r="K3495" s="140" t="s">
        <v>229</v>
      </c>
      <c r="L3495" s="139">
        <v>2.5</v>
      </c>
    </row>
    <row r="3496" spans="1:12" ht="15" hidden="1" customHeight="1">
      <c r="A3496" s="140" t="s">
        <v>680</v>
      </c>
      <c r="B3496" s="139">
        <v>3</v>
      </c>
      <c r="C3496" s="140" t="s">
        <v>18</v>
      </c>
      <c r="D3496" s="140" t="s">
        <v>19</v>
      </c>
      <c r="E3496" s="139">
        <v>-0.50280000000000002</v>
      </c>
      <c r="F3496" s="139">
        <v>-2.7E-2</v>
      </c>
      <c r="G3496" s="139">
        <v>-6.4999999999999997E-3</v>
      </c>
      <c r="H3496" s="139">
        <v>4.9500000000000004E-3</v>
      </c>
      <c r="I3496" s="139">
        <v>-2.7200000000000002E-3</v>
      </c>
      <c r="J3496" s="139">
        <v>-9.1340000000000005E-2</v>
      </c>
      <c r="K3496" s="140" t="s">
        <v>229</v>
      </c>
      <c r="L3496" s="139">
        <v>3</v>
      </c>
    </row>
    <row r="3497" spans="1:12" ht="15" hidden="1" customHeight="1">
      <c r="A3497" s="140" t="s">
        <v>680</v>
      </c>
      <c r="B3497" s="139">
        <v>3.5</v>
      </c>
      <c r="C3497" s="140" t="s">
        <v>18</v>
      </c>
      <c r="D3497" s="140" t="s">
        <v>19</v>
      </c>
      <c r="E3497" s="139">
        <v>-0.50280000000000002</v>
      </c>
      <c r="F3497" s="139">
        <v>-2.7E-2</v>
      </c>
      <c r="G3497" s="139">
        <v>-6.4999999999999997E-3</v>
      </c>
      <c r="H3497" s="139">
        <v>4.9500000000000004E-3</v>
      </c>
      <c r="I3497" s="139">
        <v>-5.96E-3</v>
      </c>
      <c r="J3497" s="139">
        <v>-0.13593</v>
      </c>
      <c r="K3497" s="140" t="s">
        <v>229</v>
      </c>
      <c r="L3497" s="139">
        <v>3.5</v>
      </c>
    </row>
    <row r="3498" spans="1:12" ht="15" hidden="1" customHeight="1">
      <c r="A3498" s="140" t="s">
        <v>680</v>
      </c>
      <c r="B3498" s="139">
        <v>4</v>
      </c>
      <c r="C3498" s="140" t="s">
        <v>18</v>
      </c>
      <c r="D3498" s="140" t="s">
        <v>19</v>
      </c>
      <c r="E3498" s="139">
        <v>-0.50280000000000002</v>
      </c>
      <c r="F3498" s="139">
        <v>-2.7E-2</v>
      </c>
      <c r="G3498" s="139">
        <v>-6.4999999999999997E-3</v>
      </c>
      <c r="H3498" s="139">
        <v>4.9500000000000004E-3</v>
      </c>
      <c r="I3498" s="139">
        <v>-1.09E-2</v>
      </c>
      <c r="J3498" s="139">
        <v>-0.18051</v>
      </c>
      <c r="K3498" s="140" t="s">
        <v>229</v>
      </c>
      <c r="L3498" s="139">
        <v>4</v>
      </c>
    </row>
    <row r="3499" spans="1:12" ht="15" hidden="1" customHeight="1">
      <c r="A3499" s="140" t="s">
        <v>680</v>
      </c>
      <c r="B3499" s="139">
        <v>4.5</v>
      </c>
      <c r="C3499" s="140" t="s">
        <v>18</v>
      </c>
      <c r="D3499" s="140" t="s">
        <v>19</v>
      </c>
      <c r="E3499" s="139">
        <v>-0.50280000000000002</v>
      </c>
      <c r="F3499" s="139">
        <v>-2.7E-2</v>
      </c>
      <c r="G3499" s="139">
        <v>-6.4999999999999997E-3</v>
      </c>
      <c r="H3499" s="139">
        <v>4.9500000000000004E-3</v>
      </c>
      <c r="I3499" s="139">
        <v>-1.6250000000000001E-2</v>
      </c>
      <c r="J3499" s="139">
        <v>-0.22509999999999999</v>
      </c>
      <c r="K3499" s="140" t="s">
        <v>229</v>
      </c>
      <c r="L3499" s="139">
        <v>4.5</v>
      </c>
    </row>
    <row r="3500" spans="1:12" ht="15" hidden="1" customHeight="1">
      <c r="A3500" s="140" t="s">
        <v>680</v>
      </c>
      <c r="B3500" s="139">
        <v>5</v>
      </c>
      <c r="C3500" s="140" t="s">
        <v>18</v>
      </c>
      <c r="D3500" s="140" t="s">
        <v>19</v>
      </c>
      <c r="E3500" s="139">
        <v>-0.50280000000000002</v>
      </c>
      <c r="F3500" s="139">
        <v>-2.7E-2</v>
      </c>
      <c r="G3500" s="139">
        <v>-6.4999999999999997E-3</v>
      </c>
      <c r="H3500" s="139">
        <v>4.9500000000000004E-3</v>
      </c>
      <c r="I3500" s="139">
        <v>-2.1600000000000001E-2</v>
      </c>
      <c r="J3500" s="139">
        <v>-0.26967999999999998</v>
      </c>
      <c r="K3500" s="140" t="s">
        <v>229</v>
      </c>
      <c r="L3500" s="139">
        <v>5</v>
      </c>
    </row>
    <row r="3501" spans="1:12" ht="15" hidden="1" customHeight="1">
      <c r="A3501" s="140" t="s">
        <v>680</v>
      </c>
      <c r="B3501" s="139">
        <v>5.5</v>
      </c>
      <c r="C3501" s="140" t="s">
        <v>18</v>
      </c>
      <c r="D3501" s="140" t="s">
        <v>19</v>
      </c>
      <c r="E3501" s="139">
        <v>-0.50280000000000002</v>
      </c>
      <c r="F3501" s="139">
        <v>-2.7E-2</v>
      </c>
      <c r="G3501" s="139">
        <v>-6.4999999999999997E-3</v>
      </c>
      <c r="H3501" s="139">
        <v>4.9500000000000004E-3</v>
      </c>
      <c r="I3501" s="139">
        <v>-2.6950000000000002E-2</v>
      </c>
      <c r="J3501" s="139">
        <v>-0.31426999999999999</v>
      </c>
      <c r="K3501" s="140" t="s">
        <v>229</v>
      </c>
      <c r="L3501" s="139">
        <v>5.5</v>
      </c>
    </row>
    <row r="3502" spans="1:12" ht="15" hidden="1" customHeight="1">
      <c r="A3502" s="140" t="s">
        <v>681</v>
      </c>
      <c r="B3502" s="139">
        <v>0</v>
      </c>
      <c r="C3502" s="140" t="s">
        <v>18</v>
      </c>
      <c r="D3502" s="140" t="s">
        <v>19</v>
      </c>
      <c r="E3502" s="139">
        <v>4.1372999999999998</v>
      </c>
      <c r="F3502" s="139">
        <v>7.3200000000000001E-2</v>
      </c>
      <c r="G3502" s="139">
        <v>4.3700000000000003E-2</v>
      </c>
      <c r="H3502" s="139">
        <v>4.4319999999999998E-2</v>
      </c>
      <c r="I3502" s="139">
        <v>6.3140000000000002E-2</v>
      </c>
      <c r="J3502" s="139">
        <v>0.13517000000000001</v>
      </c>
      <c r="K3502" s="140" t="s">
        <v>230</v>
      </c>
      <c r="L3502" s="139">
        <v>0</v>
      </c>
    </row>
    <row r="3503" spans="1:12" ht="15" hidden="1" customHeight="1">
      <c r="A3503" s="140" t="s">
        <v>681</v>
      </c>
      <c r="B3503" s="139">
        <v>0.5</v>
      </c>
      <c r="C3503" s="140" t="s">
        <v>18</v>
      </c>
      <c r="D3503" s="140" t="s">
        <v>19</v>
      </c>
      <c r="E3503" s="139">
        <v>4.1372999999999998</v>
      </c>
      <c r="F3503" s="139">
        <v>7.3200000000000001E-2</v>
      </c>
      <c r="G3503" s="139">
        <v>4.3700000000000003E-2</v>
      </c>
      <c r="H3503" s="139">
        <v>4.4319999999999998E-2</v>
      </c>
      <c r="I3503" s="139">
        <v>4.1279999999999997E-2</v>
      </c>
      <c r="J3503" s="139">
        <v>9.8570000000000005E-2</v>
      </c>
      <c r="K3503" s="140" t="s">
        <v>230</v>
      </c>
      <c r="L3503" s="139">
        <v>0.5</v>
      </c>
    </row>
    <row r="3504" spans="1:12" ht="15" hidden="1" customHeight="1">
      <c r="A3504" s="140" t="s">
        <v>681</v>
      </c>
      <c r="B3504" s="139">
        <v>1</v>
      </c>
      <c r="C3504" s="140" t="s">
        <v>18</v>
      </c>
      <c r="D3504" s="140" t="s">
        <v>19</v>
      </c>
      <c r="E3504" s="139">
        <v>4.1372999999999998</v>
      </c>
      <c r="F3504" s="139">
        <v>7.3200000000000001E-2</v>
      </c>
      <c r="G3504" s="139">
        <v>4.3700000000000003E-2</v>
      </c>
      <c r="H3504" s="139">
        <v>4.4319999999999998E-2</v>
      </c>
      <c r="I3504" s="139">
        <v>1.941E-2</v>
      </c>
      <c r="J3504" s="139">
        <v>6.1960000000000001E-2</v>
      </c>
      <c r="K3504" s="140" t="s">
        <v>230</v>
      </c>
      <c r="L3504" s="139">
        <v>1</v>
      </c>
    </row>
    <row r="3505" spans="1:12" ht="15" hidden="1" customHeight="1">
      <c r="A3505" s="140" t="s">
        <v>681</v>
      </c>
      <c r="B3505" s="139">
        <v>1.5</v>
      </c>
      <c r="C3505" s="140" t="s">
        <v>18</v>
      </c>
      <c r="D3505" s="140" t="s">
        <v>19</v>
      </c>
      <c r="E3505" s="139">
        <v>4.1372999999999998</v>
      </c>
      <c r="F3505" s="139">
        <v>7.3200000000000001E-2</v>
      </c>
      <c r="G3505" s="139">
        <v>4.3700000000000003E-2</v>
      </c>
      <c r="H3505" s="139">
        <v>4.4319999999999998E-2</v>
      </c>
      <c r="I3505" s="139">
        <v>1.14E-3</v>
      </c>
      <c r="J3505" s="139">
        <v>6.0839999999999998E-2</v>
      </c>
      <c r="K3505" s="140" t="s">
        <v>230</v>
      </c>
      <c r="L3505" s="139">
        <v>1.5</v>
      </c>
    </row>
    <row r="3506" spans="1:12" ht="15" hidden="1" customHeight="1">
      <c r="A3506" s="140" t="s">
        <v>681</v>
      </c>
      <c r="B3506" s="139">
        <v>2</v>
      </c>
      <c r="C3506" s="140" t="s">
        <v>18</v>
      </c>
      <c r="D3506" s="140" t="s">
        <v>19</v>
      </c>
      <c r="E3506" s="139">
        <v>4.1372999999999998</v>
      </c>
      <c r="F3506" s="139">
        <v>7.3200000000000001E-2</v>
      </c>
      <c r="G3506" s="139">
        <v>4.3700000000000003E-2</v>
      </c>
      <c r="H3506" s="139">
        <v>4.4319999999999998E-2</v>
      </c>
      <c r="I3506" s="139">
        <v>1.3599999999999999E-2</v>
      </c>
      <c r="J3506" s="139">
        <v>0.17158999999999999</v>
      </c>
      <c r="K3506" s="140" t="s">
        <v>230</v>
      </c>
      <c r="L3506" s="139">
        <v>2</v>
      </c>
    </row>
    <row r="3507" spans="1:12" ht="15" hidden="1" customHeight="1">
      <c r="A3507" s="140" t="s">
        <v>681</v>
      </c>
      <c r="B3507" s="139">
        <v>2.5</v>
      </c>
      <c r="C3507" s="140" t="s">
        <v>18</v>
      </c>
      <c r="D3507" s="140" t="s">
        <v>19</v>
      </c>
      <c r="E3507" s="139">
        <v>4.1372999999999998</v>
      </c>
      <c r="F3507" s="139">
        <v>7.3200000000000001E-2</v>
      </c>
      <c r="G3507" s="139">
        <v>4.3700000000000003E-2</v>
      </c>
      <c r="H3507" s="139">
        <v>4.4319999999999998E-2</v>
      </c>
      <c r="I3507" s="139">
        <v>2.7480000000000001E-2</v>
      </c>
      <c r="J3507" s="139">
        <v>0.29836000000000001</v>
      </c>
      <c r="K3507" s="140" t="s">
        <v>230</v>
      </c>
      <c r="L3507" s="139">
        <v>2.5</v>
      </c>
    </row>
    <row r="3508" spans="1:12" ht="15" hidden="1" customHeight="1">
      <c r="A3508" s="140" t="s">
        <v>681</v>
      </c>
      <c r="B3508" s="139">
        <v>3</v>
      </c>
      <c r="C3508" s="140" t="s">
        <v>18</v>
      </c>
      <c r="D3508" s="140" t="s">
        <v>19</v>
      </c>
      <c r="E3508" s="139">
        <v>4.1372999999999998</v>
      </c>
      <c r="F3508" s="139">
        <v>7.3200000000000001E-2</v>
      </c>
      <c r="G3508" s="139">
        <v>4.3700000000000003E-2</v>
      </c>
      <c r="H3508" s="139">
        <v>4.4319999999999998E-2</v>
      </c>
      <c r="I3508" s="139">
        <v>4.1360000000000001E-2</v>
      </c>
      <c r="J3508" s="139">
        <v>0.42513000000000001</v>
      </c>
      <c r="K3508" s="140" t="s">
        <v>230</v>
      </c>
      <c r="L3508" s="139">
        <v>3</v>
      </c>
    </row>
    <row r="3509" spans="1:12" ht="15" hidden="1" customHeight="1">
      <c r="A3509" s="140" t="s">
        <v>681</v>
      </c>
      <c r="B3509" s="139">
        <v>0</v>
      </c>
      <c r="C3509" s="140" t="s">
        <v>18</v>
      </c>
      <c r="D3509" s="140" t="s">
        <v>19</v>
      </c>
      <c r="E3509" s="139">
        <v>-0.59519999999999995</v>
      </c>
      <c r="F3509" s="139">
        <v>-0.2535</v>
      </c>
      <c r="G3509" s="139">
        <v>-2.7799999999999998E-2</v>
      </c>
      <c r="H3509" s="139">
        <v>-7.6299999999999996E-3</v>
      </c>
      <c r="I3509" s="139">
        <v>-4.1939999999999998E-2</v>
      </c>
      <c r="J3509" s="139">
        <v>-0.33548</v>
      </c>
      <c r="K3509" s="140" t="s">
        <v>230</v>
      </c>
      <c r="L3509" s="139">
        <v>0</v>
      </c>
    </row>
    <row r="3510" spans="1:12" ht="15" hidden="1" customHeight="1">
      <c r="A3510" s="140" t="s">
        <v>681</v>
      </c>
      <c r="B3510" s="139">
        <v>0.5</v>
      </c>
      <c r="C3510" s="140" t="s">
        <v>18</v>
      </c>
      <c r="D3510" s="140" t="s">
        <v>19</v>
      </c>
      <c r="E3510" s="139">
        <v>-0.59519999999999995</v>
      </c>
      <c r="F3510" s="139">
        <v>-0.2535</v>
      </c>
      <c r="G3510" s="139">
        <v>-2.7799999999999998E-2</v>
      </c>
      <c r="H3510" s="139">
        <v>-7.6299999999999996E-3</v>
      </c>
      <c r="I3510" s="139">
        <v>-2.8049999999999999E-2</v>
      </c>
      <c r="J3510" s="139">
        <v>-0.20871000000000001</v>
      </c>
      <c r="K3510" s="140" t="s">
        <v>230</v>
      </c>
      <c r="L3510" s="139">
        <v>0.5</v>
      </c>
    </row>
    <row r="3511" spans="1:12" ht="15" hidden="1" customHeight="1">
      <c r="A3511" s="140" t="s">
        <v>681</v>
      </c>
      <c r="B3511" s="139">
        <v>1</v>
      </c>
      <c r="C3511" s="140" t="s">
        <v>18</v>
      </c>
      <c r="D3511" s="140" t="s">
        <v>19</v>
      </c>
      <c r="E3511" s="139">
        <v>-0.59519999999999995</v>
      </c>
      <c r="F3511" s="139">
        <v>-0.2535</v>
      </c>
      <c r="G3511" s="139">
        <v>-2.7799999999999998E-2</v>
      </c>
      <c r="H3511" s="139">
        <v>-7.6299999999999996E-3</v>
      </c>
      <c r="I3511" s="139">
        <v>-1.417E-2</v>
      </c>
      <c r="J3511" s="139">
        <v>-8.1939999999999999E-2</v>
      </c>
      <c r="K3511" s="140" t="s">
        <v>230</v>
      </c>
      <c r="L3511" s="139">
        <v>1</v>
      </c>
    </row>
    <row r="3512" spans="1:12" ht="15" hidden="1" customHeight="1">
      <c r="A3512" s="140" t="s">
        <v>681</v>
      </c>
      <c r="B3512" s="139">
        <v>1.5</v>
      </c>
      <c r="C3512" s="140" t="s">
        <v>18</v>
      </c>
      <c r="D3512" s="140" t="s">
        <v>19</v>
      </c>
      <c r="E3512" s="139">
        <v>-0.59519999999999995</v>
      </c>
      <c r="F3512" s="139">
        <v>-0.2535</v>
      </c>
      <c r="G3512" s="139">
        <v>-2.7799999999999998E-2</v>
      </c>
      <c r="H3512" s="139">
        <v>-7.6299999999999996E-3</v>
      </c>
      <c r="I3512" s="139">
        <v>-2.5200000000000001E-3</v>
      </c>
      <c r="J3512" s="139">
        <v>1.337E-2</v>
      </c>
      <c r="K3512" s="140" t="s">
        <v>230</v>
      </c>
      <c r="L3512" s="139">
        <v>1.5</v>
      </c>
    </row>
    <row r="3513" spans="1:12" ht="15" hidden="1" customHeight="1">
      <c r="A3513" s="140" t="s">
        <v>681</v>
      </c>
      <c r="B3513" s="139">
        <v>2</v>
      </c>
      <c r="C3513" s="140" t="s">
        <v>18</v>
      </c>
      <c r="D3513" s="140" t="s">
        <v>19</v>
      </c>
      <c r="E3513" s="139">
        <v>-0.59519999999999995</v>
      </c>
      <c r="F3513" s="139">
        <v>-0.2535</v>
      </c>
      <c r="G3513" s="139">
        <v>-2.7799999999999998E-2</v>
      </c>
      <c r="H3513" s="139">
        <v>-7.6299999999999996E-3</v>
      </c>
      <c r="I3513" s="139">
        <v>-2.4309999999999998E-2</v>
      </c>
      <c r="J3513" s="139">
        <v>-1.125E-2</v>
      </c>
      <c r="K3513" s="140" t="s">
        <v>230</v>
      </c>
      <c r="L3513" s="139">
        <v>2</v>
      </c>
    </row>
    <row r="3514" spans="1:12" ht="15" hidden="1" customHeight="1">
      <c r="A3514" s="140" t="s">
        <v>681</v>
      </c>
      <c r="B3514" s="139">
        <v>2.5</v>
      </c>
      <c r="C3514" s="140" t="s">
        <v>18</v>
      </c>
      <c r="D3514" s="140" t="s">
        <v>19</v>
      </c>
      <c r="E3514" s="139">
        <v>-0.59519999999999995</v>
      </c>
      <c r="F3514" s="139">
        <v>-0.2535</v>
      </c>
      <c r="G3514" s="139">
        <v>-2.7799999999999998E-2</v>
      </c>
      <c r="H3514" s="139">
        <v>-7.6299999999999996E-3</v>
      </c>
      <c r="I3514" s="139">
        <v>-4.6170000000000003E-2</v>
      </c>
      <c r="J3514" s="139">
        <v>-4.786E-2</v>
      </c>
      <c r="K3514" s="140" t="s">
        <v>230</v>
      </c>
      <c r="L3514" s="139">
        <v>2.5</v>
      </c>
    </row>
    <row r="3515" spans="1:12" ht="15" hidden="1" customHeight="1">
      <c r="A3515" s="140" t="s">
        <v>681</v>
      </c>
      <c r="B3515" s="139">
        <v>3</v>
      </c>
      <c r="C3515" s="140" t="s">
        <v>18</v>
      </c>
      <c r="D3515" s="140" t="s">
        <v>19</v>
      </c>
      <c r="E3515" s="139">
        <v>-0.59519999999999995</v>
      </c>
      <c r="F3515" s="139">
        <v>-0.2535</v>
      </c>
      <c r="G3515" s="139">
        <v>-2.7799999999999998E-2</v>
      </c>
      <c r="H3515" s="139">
        <v>-7.6299999999999996E-3</v>
      </c>
      <c r="I3515" s="139">
        <v>-6.8029999999999993E-2</v>
      </c>
      <c r="J3515" s="139">
        <v>-8.4470000000000003E-2</v>
      </c>
      <c r="K3515" s="140" t="s">
        <v>230</v>
      </c>
      <c r="L3515" s="139">
        <v>3</v>
      </c>
    </row>
    <row r="3516" spans="1:12" ht="15" hidden="1" customHeight="1">
      <c r="A3516" s="140" t="s">
        <v>682</v>
      </c>
      <c r="B3516" s="139">
        <v>0</v>
      </c>
      <c r="C3516" s="140" t="s">
        <v>18</v>
      </c>
      <c r="D3516" s="140" t="s">
        <v>19</v>
      </c>
      <c r="E3516" s="139">
        <v>4.1093999999999999</v>
      </c>
      <c r="F3516" s="139">
        <v>3.73E-2</v>
      </c>
      <c r="G3516" s="139">
        <v>8.6E-3</v>
      </c>
      <c r="H3516" s="139">
        <v>2.0600000000000002E-3</v>
      </c>
      <c r="I3516" s="139">
        <v>2.419E-2</v>
      </c>
      <c r="J3516" s="139">
        <v>0.14535000000000001</v>
      </c>
      <c r="K3516" s="140" t="s">
        <v>231</v>
      </c>
      <c r="L3516" s="139">
        <v>0</v>
      </c>
    </row>
    <row r="3517" spans="1:12" ht="15" hidden="1" customHeight="1">
      <c r="A3517" s="140" t="s">
        <v>682</v>
      </c>
      <c r="B3517" s="139">
        <v>0.5</v>
      </c>
      <c r="C3517" s="140" t="s">
        <v>18</v>
      </c>
      <c r="D3517" s="140" t="s">
        <v>19</v>
      </c>
      <c r="E3517" s="139">
        <v>4.1093999999999999</v>
      </c>
      <c r="F3517" s="139">
        <v>3.73E-2</v>
      </c>
      <c r="G3517" s="139">
        <v>8.6E-3</v>
      </c>
      <c r="H3517" s="139">
        <v>2.0600000000000002E-3</v>
      </c>
      <c r="I3517" s="139">
        <v>1.9879999999999998E-2</v>
      </c>
      <c r="J3517" s="139">
        <v>0.13123000000000001</v>
      </c>
      <c r="K3517" s="140" t="s">
        <v>231</v>
      </c>
      <c r="L3517" s="139">
        <v>0.5</v>
      </c>
    </row>
    <row r="3518" spans="1:12" ht="15" hidden="1" customHeight="1">
      <c r="A3518" s="140" t="s">
        <v>682</v>
      </c>
      <c r="B3518" s="139">
        <v>1</v>
      </c>
      <c r="C3518" s="140" t="s">
        <v>18</v>
      </c>
      <c r="D3518" s="140" t="s">
        <v>19</v>
      </c>
      <c r="E3518" s="139">
        <v>4.1093999999999999</v>
      </c>
      <c r="F3518" s="139">
        <v>3.73E-2</v>
      </c>
      <c r="G3518" s="139">
        <v>8.6E-3</v>
      </c>
      <c r="H3518" s="139">
        <v>2.0600000000000002E-3</v>
      </c>
      <c r="I3518" s="139">
        <v>1.5559999999999999E-2</v>
      </c>
      <c r="J3518" s="139">
        <v>0.11711000000000001</v>
      </c>
      <c r="K3518" s="140" t="s">
        <v>231</v>
      </c>
      <c r="L3518" s="139">
        <v>1</v>
      </c>
    </row>
    <row r="3519" spans="1:12" ht="15" hidden="1" customHeight="1">
      <c r="A3519" s="140" t="s">
        <v>682</v>
      </c>
      <c r="B3519" s="139">
        <v>1.5</v>
      </c>
      <c r="C3519" s="140" t="s">
        <v>18</v>
      </c>
      <c r="D3519" s="140" t="s">
        <v>19</v>
      </c>
      <c r="E3519" s="139">
        <v>4.1093999999999999</v>
      </c>
      <c r="F3519" s="139">
        <v>3.73E-2</v>
      </c>
      <c r="G3519" s="139">
        <v>8.6E-3</v>
      </c>
      <c r="H3519" s="139">
        <v>2.0600000000000002E-3</v>
      </c>
      <c r="I3519" s="139">
        <v>1.125E-2</v>
      </c>
      <c r="J3519" s="139">
        <v>0.10299</v>
      </c>
      <c r="K3519" s="140" t="s">
        <v>231</v>
      </c>
      <c r="L3519" s="139">
        <v>1.5</v>
      </c>
    </row>
    <row r="3520" spans="1:12" ht="15" hidden="1" customHeight="1">
      <c r="A3520" s="140" t="s">
        <v>682</v>
      </c>
      <c r="B3520" s="139">
        <v>2</v>
      </c>
      <c r="C3520" s="140" t="s">
        <v>18</v>
      </c>
      <c r="D3520" s="140" t="s">
        <v>19</v>
      </c>
      <c r="E3520" s="139">
        <v>4.1093999999999999</v>
      </c>
      <c r="F3520" s="139">
        <v>3.73E-2</v>
      </c>
      <c r="G3520" s="139">
        <v>8.6E-3</v>
      </c>
      <c r="H3520" s="139">
        <v>2.0600000000000002E-3</v>
      </c>
      <c r="I3520" s="139">
        <v>6.9300000000000004E-3</v>
      </c>
      <c r="J3520" s="139">
        <v>8.8870000000000005E-2</v>
      </c>
      <c r="K3520" s="140" t="s">
        <v>231</v>
      </c>
      <c r="L3520" s="139">
        <v>2</v>
      </c>
    </row>
    <row r="3521" spans="1:12" ht="15" hidden="1" customHeight="1">
      <c r="A3521" s="140" t="s">
        <v>682</v>
      </c>
      <c r="B3521" s="139">
        <v>2.5</v>
      </c>
      <c r="C3521" s="140" t="s">
        <v>18</v>
      </c>
      <c r="D3521" s="140" t="s">
        <v>19</v>
      </c>
      <c r="E3521" s="139">
        <v>4.1093999999999999</v>
      </c>
      <c r="F3521" s="139">
        <v>3.73E-2</v>
      </c>
      <c r="G3521" s="139">
        <v>8.6E-3</v>
      </c>
      <c r="H3521" s="139">
        <v>2.0600000000000002E-3</v>
      </c>
      <c r="I3521" s="139">
        <v>2.6199999999999999E-3</v>
      </c>
      <c r="J3521" s="139">
        <v>7.4749999999999997E-2</v>
      </c>
      <c r="K3521" s="140" t="s">
        <v>231</v>
      </c>
      <c r="L3521" s="139">
        <v>2.5</v>
      </c>
    </row>
    <row r="3522" spans="1:12" ht="15" hidden="1" customHeight="1">
      <c r="A3522" s="140" t="s">
        <v>682</v>
      </c>
      <c r="B3522" s="139">
        <v>3</v>
      </c>
      <c r="C3522" s="140" t="s">
        <v>18</v>
      </c>
      <c r="D3522" s="140" t="s">
        <v>19</v>
      </c>
      <c r="E3522" s="139">
        <v>4.1093999999999999</v>
      </c>
      <c r="F3522" s="139">
        <v>3.73E-2</v>
      </c>
      <c r="G3522" s="139">
        <v>8.6E-3</v>
      </c>
      <c r="H3522" s="139">
        <v>2.0600000000000002E-3</v>
      </c>
      <c r="I3522" s="139">
        <v>-2.5999999999999998E-4</v>
      </c>
      <c r="J3522" s="139">
        <v>6.0630000000000003E-2</v>
      </c>
      <c r="K3522" s="140" t="s">
        <v>231</v>
      </c>
      <c r="L3522" s="139">
        <v>3</v>
      </c>
    </row>
    <row r="3523" spans="1:12" ht="15" hidden="1" customHeight="1">
      <c r="A3523" s="140" t="s">
        <v>682</v>
      </c>
      <c r="B3523" s="139">
        <v>3.5</v>
      </c>
      <c r="C3523" s="140" t="s">
        <v>18</v>
      </c>
      <c r="D3523" s="140" t="s">
        <v>19</v>
      </c>
      <c r="E3523" s="139">
        <v>4.1093999999999999</v>
      </c>
      <c r="F3523" s="139">
        <v>3.73E-2</v>
      </c>
      <c r="G3523" s="139">
        <v>8.6E-3</v>
      </c>
      <c r="H3523" s="139">
        <v>2.0600000000000002E-3</v>
      </c>
      <c r="I3523" s="139">
        <v>-1.4999999999999999E-4</v>
      </c>
      <c r="J3523" s="139">
        <v>4.65E-2</v>
      </c>
      <c r="K3523" s="140" t="s">
        <v>231</v>
      </c>
      <c r="L3523" s="139">
        <v>3.5</v>
      </c>
    </row>
    <row r="3524" spans="1:12" ht="15" hidden="1" customHeight="1">
      <c r="A3524" s="140" t="s">
        <v>682</v>
      </c>
      <c r="B3524" s="139">
        <v>4</v>
      </c>
      <c r="C3524" s="140" t="s">
        <v>18</v>
      </c>
      <c r="D3524" s="140" t="s">
        <v>19</v>
      </c>
      <c r="E3524" s="139">
        <v>4.1093999999999999</v>
      </c>
      <c r="F3524" s="139">
        <v>3.73E-2</v>
      </c>
      <c r="G3524" s="139">
        <v>8.6E-3</v>
      </c>
      <c r="H3524" s="139">
        <v>2.0600000000000002E-3</v>
      </c>
      <c r="I3524" s="139">
        <v>1.06E-3</v>
      </c>
      <c r="J3524" s="139">
        <v>3.2379999999999999E-2</v>
      </c>
      <c r="K3524" s="140" t="s">
        <v>231</v>
      </c>
      <c r="L3524" s="139">
        <v>4</v>
      </c>
    </row>
    <row r="3525" spans="1:12" ht="15" hidden="1" customHeight="1">
      <c r="A3525" s="140" t="s">
        <v>682</v>
      </c>
      <c r="B3525" s="139">
        <v>4.5</v>
      </c>
      <c r="C3525" s="140" t="s">
        <v>18</v>
      </c>
      <c r="D3525" s="140" t="s">
        <v>19</v>
      </c>
      <c r="E3525" s="139">
        <v>4.1093999999999999</v>
      </c>
      <c r="F3525" s="139">
        <v>3.73E-2</v>
      </c>
      <c r="G3525" s="139">
        <v>8.6E-3</v>
      </c>
      <c r="H3525" s="139">
        <v>2.0600000000000002E-3</v>
      </c>
      <c r="I3525" s="139">
        <v>2.5400000000000002E-3</v>
      </c>
      <c r="J3525" s="139">
        <v>2.512E-2</v>
      </c>
      <c r="K3525" s="140" t="s">
        <v>231</v>
      </c>
      <c r="L3525" s="139">
        <v>4.5</v>
      </c>
    </row>
    <row r="3526" spans="1:12" ht="15" hidden="1" customHeight="1">
      <c r="A3526" s="140" t="s">
        <v>682</v>
      </c>
      <c r="B3526" s="139">
        <v>5</v>
      </c>
      <c r="C3526" s="140" t="s">
        <v>18</v>
      </c>
      <c r="D3526" s="140" t="s">
        <v>19</v>
      </c>
      <c r="E3526" s="139">
        <v>4.1093999999999999</v>
      </c>
      <c r="F3526" s="139">
        <v>3.73E-2</v>
      </c>
      <c r="G3526" s="139">
        <v>8.6E-3</v>
      </c>
      <c r="H3526" s="139">
        <v>2.0600000000000002E-3</v>
      </c>
      <c r="I3526" s="139">
        <v>4.0200000000000001E-3</v>
      </c>
      <c r="J3526" s="139">
        <v>2.0729999999999998E-2</v>
      </c>
      <c r="K3526" s="140" t="s">
        <v>231</v>
      </c>
      <c r="L3526" s="139">
        <v>5</v>
      </c>
    </row>
    <row r="3527" spans="1:12" ht="15" hidden="1" customHeight="1">
      <c r="A3527" s="140" t="s">
        <v>682</v>
      </c>
      <c r="B3527" s="139">
        <v>5.5</v>
      </c>
      <c r="C3527" s="140" t="s">
        <v>18</v>
      </c>
      <c r="D3527" s="140" t="s">
        <v>19</v>
      </c>
      <c r="E3527" s="139">
        <v>4.1093999999999999</v>
      </c>
      <c r="F3527" s="139">
        <v>3.73E-2</v>
      </c>
      <c r="G3527" s="139">
        <v>8.6E-3</v>
      </c>
      <c r="H3527" s="139">
        <v>2.0600000000000002E-3</v>
      </c>
      <c r="I3527" s="139">
        <v>5.4900000000000001E-3</v>
      </c>
      <c r="J3527" s="139">
        <v>1.634E-2</v>
      </c>
      <c r="K3527" s="140" t="s">
        <v>231</v>
      </c>
      <c r="L3527" s="139">
        <v>5.5</v>
      </c>
    </row>
    <row r="3528" spans="1:12" ht="15" hidden="1" customHeight="1">
      <c r="A3528" s="140" t="s">
        <v>682</v>
      </c>
      <c r="B3528" s="139">
        <v>6</v>
      </c>
      <c r="C3528" s="140" t="s">
        <v>18</v>
      </c>
      <c r="D3528" s="140" t="s">
        <v>19</v>
      </c>
      <c r="E3528" s="139">
        <v>4.1093999999999999</v>
      </c>
      <c r="F3528" s="139">
        <v>3.73E-2</v>
      </c>
      <c r="G3528" s="139">
        <v>8.6E-3</v>
      </c>
      <c r="H3528" s="139">
        <v>2.0600000000000002E-3</v>
      </c>
      <c r="I3528" s="139">
        <v>6.9699999999999996E-3</v>
      </c>
      <c r="J3528" s="139">
        <v>1.196E-2</v>
      </c>
      <c r="K3528" s="140" t="s">
        <v>231</v>
      </c>
      <c r="L3528" s="139">
        <v>6</v>
      </c>
    </row>
    <row r="3529" spans="1:12" ht="15" hidden="1" customHeight="1">
      <c r="A3529" s="140" t="s">
        <v>682</v>
      </c>
      <c r="B3529" s="139">
        <v>0</v>
      </c>
      <c r="C3529" s="140" t="s">
        <v>18</v>
      </c>
      <c r="D3529" s="140" t="s">
        <v>19</v>
      </c>
      <c r="E3529" s="139">
        <v>-0.87250000000000005</v>
      </c>
      <c r="F3529" s="139">
        <v>3.5999999999999999E-3</v>
      </c>
      <c r="G3529" s="139">
        <v>-3.0000000000000001E-3</v>
      </c>
      <c r="H3529" s="139">
        <v>-4.2000000000000003E-2</v>
      </c>
      <c r="I3529" s="139">
        <v>-1.0749999999999999E-2</v>
      </c>
      <c r="J3529" s="139">
        <v>-6.0970000000000003E-2</v>
      </c>
      <c r="K3529" s="140" t="s">
        <v>231</v>
      </c>
      <c r="L3529" s="139">
        <v>0</v>
      </c>
    </row>
    <row r="3530" spans="1:12" ht="15" hidden="1" customHeight="1">
      <c r="A3530" s="140" t="s">
        <v>682</v>
      </c>
      <c r="B3530" s="139">
        <v>0.5</v>
      </c>
      <c r="C3530" s="140" t="s">
        <v>18</v>
      </c>
      <c r="D3530" s="140" t="s">
        <v>19</v>
      </c>
      <c r="E3530" s="139">
        <v>-0.87250000000000005</v>
      </c>
      <c r="F3530" s="139">
        <v>3.5999999999999999E-3</v>
      </c>
      <c r="G3530" s="139">
        <v>-3.0000000000000001E-3</v>
      </c>
      <c r="H3530" s="139">
        <v>-4.2000000000000003E-2</v>
      </c>
      <c r="I3530" s="139">
        <v>-9.2800000000000001E-3</v>
      </c>
      <c r="J3530" s="139">
        <v>-6.3240000000000005E-2</v>
      </c>
      <c r="K3530" s="140" t="s">
        <v>231</v>
      </c>
      <c r="L3530" s="139">
        <v>0.5</v>
      </c>
    </row>
    <row r="3531" spans="1:12" ht="15" hidden="1" customHeight="1">
      <c r="A3531" s="140" t="s">
        <v>682</v>
      </c>
      <c r="B3531" s="139">
        <v>1</v>
      </c>
      <c r="C3531" s="140" t="s">
        <v>18</v>
      </c>
      <c r="D3531" s="140" t="s">
        <v>19</v>
      </c>
      <c r="E3531" s="139">
        <v>-0.87250000000000005</v>
      </c>
      <c r="F3531" s="139">
        <v>3.5999999999999999E-3</v>
      </c>
      <c r="G3531" s="139">
        <v>-3.0000000000000001E-3</v>
      </c>
      <c r="H3531" s="139">
        <v>-4.2000000000000003E-2</v>
      </c>
      <c r="I3531" s="139">
        <v>-7.7999999999999996E-3</v>
      </c>
      <c r="J3531" s="139">
        <v>-6.5519999999999995E-2</v>
      </c>
      <c r="K3531" s="140" t="s">
        <v>231</v>
      </c>
      <c r="L3531" s="139">
        <v>1</v>
      </c>
    </row>
    <row r="3532" spans="1:12" ht="15" hidden="1" customHeight="1">
      <c r="A3532" s="140" t="s">
        <v>682</v>
      </c>
      <c r="B3532" s="139">
        <v>1.5</v>
      </c>
      <c r="C3532" s="140" t="s">
        <v>18</v>
      </c>
      <c r="D3532" s="140" t="s">
        <v>19</v>
      </c>
      <c r="E3532" s="139">
        <v>-0.87250000000000005</v>
      </c>
      <c r="F3532" s="139">
        <v>3.5999999999999999E-3</v>
      </c>
      <c r="G3532" s="139">
        <v>-3.0000000000000001E-3</v>
      </c>
      <c r="H3532" s="139">
        <v>-4.2000000000000003E-2</v>
      </c>
      <c r="I3532" s="139">
        <v>-6.3200000000000001E-3</v>
      </c>
      <c r="J3532" s="139">
        <v>-6.7799999999999999E-2</v>
      </c>
      <c r="K3532" s="140" t="s">
        <v>231</v>
      </c>
      <c r="L3532" s="139">
        <v>1.5</v>
      </c>
    </row>
    <row r="3533" spans="1:12" ht="15" hidden="1" customHeight="1">
      <c r="A3533" s="140" t="s">
        <v>682</v>
      </c>
      <c r="B3533" s="139">
        <v>2</v>
      </c>
      <c r="C3533" s="140" t="s">
        <v>18</v>
      </c>
      <c r="D3533" s="140" t="s">
        <v>19</v>
      </c>
      <c r="E3533" s="139">
        <v>-0.87250000000000005</v>
      </c>
      <c r="F3533" s="139">
        <v>3.5999999999999999E-3</v>
      </c>
      <c r="G3533" s="139">
        <v>-3.0000000000000001E-3</v>
      </c>
      <c r="H3533" s="139">
        <v>-4.2000000000000003E-2</v>
      </c>
      <c r="I3533" s="139">
        <v>-4.8399999999999997E-3</v>
      </c>
      <c r="J3533" s="139">
        <v>-7.0069999999999993E-2</v>
      </c>
      <c r="K3533" s="140" t="s">
        <v>231</v>
      </c>
      <c r="L3533" s="139">
        <v>2</v>
      </c>
    </row>
    <row r="3534" spans="1:12" ht="15" hidden="1" customHeight="1">
      <c r="A3534" s="140" t="s">
        <v>682</v>
      </c>
      <c r="B3534" s="139">
        <v>2.5</v>
      </c>
      <c r="C3534" s="140" t="s">
        <v>18</v>
      </c>
      <c r="D3534" s="140" t="s">
        <v>19</v>
      </c>
      <c r="E3534" s="139">
        <v>-0.87250000000000005</v>
      </c>
      <c r="F3534" s="139">
        <v>3.5999999999999999E-3</v>
      </c>
      <c r="G3534" s="139">
        <v>-3.0000000000000001E-3</v>
      </c>
      <c r="H3534" s="139">
        <v>-4.2000000000000003E-2</v>
      </c>
      <c r="I3534" s="139">
        <v>-3.3700000000000002E-3</v>
      </c>
      <c r="J3534" s="139">
        <v>-7.2349999999999998E-2</v>
      </c>
      <c r="K3534" s="140" t="s">
        <v>231</v>
      </c>
      <c r="L3534" s="139">
        <v>2.5</v>
      </c>
    </row>
    <row r="3535" spans="1:12" ht="15" hidden="1" customHeight="1">
      <c r="A3535" s="140" t="s">
        <v>682</v>
      </c>
      <c r="B3535" s="139">
        <v>3</v>
      </c>
      <c r="C3535" s="140" t="s">
        <v>18</v>
      </c>
      <c r="D3535" s="140" t="s">
        <v>19</v>
      </c>
      <c r="E3535" s="139">
        <v>-0.87250000000000005</v>
      </c>
      <c r="F3535" s="139">
        <v>3.5999999999999999E-3</v>
      </c>
      <c r="G3535" s="139">
        <v>-3.0000000000000001E-3</v>
      </c>
      <c r="H3535" s="139">
        <v>-4.2000000000000003E-2</v>
      </c>
      <c r="I3535" s="139">
        <v>-3.13E-3</v>
      </c>
      <c r="J3535" s="139">
        <v>-7.4620000000000006E-2</v>
      </c>
      <c r="K3535" s="140" t="s">
        <v>231</v>
      </c>
      <c r="L3535" s="139">
        <v>3</v>
      </c>
    </row>
    <row r="3536" spans="1:12" ht="15" hidden="1" customHeight="1">
      <c r="A3536" s="140" t="s">
        <v>682</v>
      </c>
      <c r="B3536" s="139">
        <v>3.5</v>
      </c>
      <c r="C3536" s="140" t="s">
        <v>18</v>
      </c>
      <c r="D3536" s="140" t="s">
        <v>19</v>
      </c>
      <c r="E3536" s="139">
        <v>-0.87250000000000005</v>
      </c>
      <c r="F3536" s="139">
        <v>3.5999999999999999E-3</v>
      </c>
      <c r="G3536" s="139">
        <v>-3.0000000000000001E-3</v>
      </c>
      <c r="H3536" s="139">
        <v>-4.2000000000000003E-2</v>
      </c>
      <c r="I3536" s="139">
        <v>-7.0699999999999999E-3</v>
      </c>
      <c r="J3536" s="139">
        <v>-7.9310000000000005E-2</v>
      </c>
      <c r="K3536" s="140" t="s">
        <v>231</v>
      </c>
      <c r="L3536" s="139">
        <v>3.5</v>
      </c>
    </row>
    <row r="3537" spans="1:12" ht="15" hidden="1" customHeight="1">
      <c r="A3537" s="140" t="s">
        <v>682</v>
      </c>
      <c r="B3537" s="139">
        <v>4</v>
      </c>
      <c r="C3537" s="140" t="s">
        <v>18</v>
      </c>
      <c r="D3537" s="140" t="s">
        <v>19</v>
      </c>
      <c r="E3537" s="139">
        <v>-0.87250000000000005</v>
      </c>
      <c r="F3537" s="139">
        <v>3.5999999999999999E-3</v>
      </c>
      <c r="G3537" s="139">
        <v>-3.0000000000000001E-3</v>
      </c>
      <c r="H3537" s="139">
        <v>-4.2000000000000003E-2</v>
      </c>
      <c r="I3537" s="139">
        <v>-1.102E-2</v>
      </c>
      <c r="J3537" s="139">
        <v>-8.5650000000000004E-2</v>
      </c>
      <c r="K3537" s="140" t="s">
        <v>231</v>
      </c>
      <c r="L3537" s="139">
        <v>4</v>
      </c>
    </row>
    <row r="3538" spans="1:12" ht="15" hidden="1" customHeight="1">
      <c r="A3538" s="140" t="s">
        <v>682</v>
      </c>
      <c r="B3538" s="139">
        <v>4.5</v>
      </c>
      <c r="C3538" s="140" t="s">
        <v>18</v>
      </c>
      <c r="D3538" s="140" t="s">
        <v>19</v>
      </c>
      <c r="E3538" s="139">
        <v>-0.87250000000000005</v>
      </c>
      <c r="F3538" s="139">
        <v>3.5999999999999999E-3</v>
      </c>
      <c r="G3538" s="139">
        <v>-3.0000000000000001E-3</v>
      </c>
      <c r="H3538" s="139">
        <v>-4.2000000000000003E-2</v>
      </c>
      <c r="I3538" s="139">
        <v>-1.4959999999999999E-2</v>
      </c>
      <c r="J3538" s="139">
        <v>-9.1999999999999998E-2</v>
      </c>
      <c r="K3538" s="140" t="s">
        <v>231</v>
      </c>
      <c r="L3538" s="139">
        <v>4.5</v>
      </c>
    </row>
    <row r="3539" spans="1:12" ht="15" hidden="1" customHeight="1">
      <c r="A3539" s="140" t="s">
        <v>682</v>
      </c>
      <c r="B3539" s="139">
        <v>5</v>
      </c>
      <c r="C3539" s="140" t="s">
        <v>18</v>
      </c>
      <c r="D3539" s="140" t="s">
        <v>19</v>
      </c>
      <c r="E3539" s="139">
        <v>-0.87250000000000005</v>
      </c>
      <c r="F3539" s="139">
        <v>3.5999999999999999E-3</v>
      </c>
      <c r="G3539" s="139">
        <v>-3.0000000000000001E-3</v>
      </c>
      <c r="H3539" s="139">
        <v>-4.2000000000000003E-2</v>
      </c>
      <c r="I3539" s="139">
        <v>-1.8960000000000001E-2</v>
      </c>
      <c r="J3539" s="139">
        <v>-9.8339999999999997E-2</v>
      </c>
      <c r="K3539" s="140" t="s">
        <v>231</v>
      </c>
      <c r="L3539" s="139">
        <v>5</v>
      </c>
    </row>
    <row r="3540" spans="1:12" ht="15" hidden="1" customHeight="1">
      <c r="A3540" s="140" t="s">
        <v>682</v>
      </c>
      <c r="B3540" s="139">
        <v>5.5</v>
      </c>
      <c r="C3540" s="140" t="s">
        <v>18</v>
      </c>
      <c r="D3540" s="140" t="s">
        <v>19</v>
      </c>
      <c r="E3540" s="139">
        <v>-0.87250000000000005</v>
      </c>
      <c r="F3540" s="139">
        <v>3.5999999999999999E-3</v>
      </c>
      <c r="G3540" s="139">
        <v>-3.0000000000000001E-3</v>
      </c>
      <c r="H3540" s="139">
        <v>-4.2000000000000003E-2</v>
      </c>
      <c r="I3540" s="139">
        <v>-2.3269999999999999E-2</v>
      </c>
      <c r="J3540" s="139">
        <v>-0.10469000000000001</v>
      </c>
      <c r="K3540" s="140" t="s">
        <v>231</v>
      </c>
      <c r="L3540" s="139">
        <v>5.5</v>
      </c>
    </row>
    <row r="3541" spans="1:12" ht="15" hidden="1" customHeight="1">
      <c r="A3541" s="140" t="s">
        <v>682</v>
      </c>
      <c r="B3541" s="139">
        <v>6</v>
      </c>
      <c r="C3541" s="140" t="s">
        <v>18</v>
      </c>
      <c r="D3541" s="140" t="s">
        <v>19</v>
      </c>
      <c r="E3541" s="139">
        <v>-0.87250000000000005</v>
      </c>
      <c r="F3541" s="139">
        <v>3.5999999999999999E-3</v>
      </c>
      <c r="G3541" s="139">
        <v>-3.0000000000000001E-3</v>
      </c>
      <c r="H3541" s="139">
        <v>-4.2000000000000003E-2</v>
      </c>
      <c r="I3541" s="139">
        <v>-2.759E-2</v>
      </c>
      <c r="J3541" s="139">
        <v>-0.12282999999999999</v>
      </c>
      <c r="K3541" s="140" t="s">
        <v>231</v>
      </c>
      <c r="L3541" s="139">
        <v>6</v>
      </c>
    </row>
    <row r="3542" spans="1:12" ht="15" hidden="1" customHeight="1">
      <c r="A3542" s="140" t="s">
        <v>683</v>
      </c>
      <c r="B3542" s="139">
        <v>0</v>
      </c>
      <c r="C3542" s="140" t="s">
        <v>18</v>
      </c>
      <c r="D3542" s="140" t="s">
        <v>19</v>
      </c>
      <c r="E3542" s="139">
        <v>5.9020000000000001</v>
      </c>
      <c r="F3542" s="139">
        <v>4.1799999999999997E-2</v>
      </c>
      <c r="G3542" s="139">
        <v>1.12E-2</v>
      </c>
      <c r="H3542" s="139">
        <v>4.8799999999999998E-3</v>
      </c>
      <c r="I3542" s="139">
        <v>3.4680000000000002E-2</v>
      </c>
      <c r="J3542" s="139">
        <v>0.21393999999999999</v>
      </c>
      <c r="K3542" s="140" t="s">
        <v>232</v>
      </c>
      <c r="L3542" s="139">
        <v>0</v>
      </c>
    </row>
    <row r="3543" spans="1:12" ht="15" hidden="1" customHeight="1">
      <c r="A3543" s="140" t="s">
        <v>683</v>
      </c>
      <c r="B3543" s="139">
        <v>0.5</v>
      </c>
      <c r="C3543" s="140" t="s">
        <v>18</v>
      </c>
      <c r="D3543" s="140" t="s">
        <v>19</v>
      </c>
      <c r="E3543" s="139">
        <v>5.9020000000000001</v>
      </c>
      <c r="F3543" s="139">
        <v>4.1799999999999997E-2</v>
      </c>
      <c r="G3543" s="139">
        <v>1.12E-2</v>
      </c>
      <c r="H3543" s="139">
        <v>4.8799999999999998E-3</v>
      </c>
      <c r="I3543" s="139">
        <v>2.9059999999999999E-2</v>
      </c>
      <c r="J3543" s="139">
        <v>0.19447</v>
      </c>
      <c r="K3543" s="140" t="s">
        <v>232</v>
      </c>
      <c r="L3543" s="139">
        <v>0.5</v>
      </c>
    </row>
    <row r="3544" spans="1:12" ht="15" hidden="1" customHeight="1">
      <c r="A3544" s="140" t="s">
        <v>683</v>
      </c>
      <c r="B3544" s="139">
        <v>1</v>
      </c>
      <c r="C3544" s="140" t="s">
        <v>18</v>
      </c>
      <c r="D3544" s="140" t="s">
        <v>19</v>
      </c>
      <c r="E3544" s="139">
        <v>5.9020000000000001</v>
      </c>
      <c r="F3544" s="139">
        <v>4.1799999999999997E-2</v>
      </c>
      <c r="G3544" s="139">
        <v>1.12E-2</v>
      </c>
      <c r="H3544" s="139">
        <v>4.8799999999999998E-3</v>
      </c>
      <c r="I3544" s="139">
        <v>2.3439999999999999E-2</v>
      </c>
      <c r="J3544" s="139">
        <v>0.17501</v>
      </c>
      <c r="K3544" s="140" t="s">
        <v>232</v>
      </c>
      <c r="L3544" s="139">
        <v>1</v>
      </c>
    </row>
    <row r="3545" spans="1:12" ht="15" hidden="1" customHeight="1">
      <c r="A3545" s="140" t="s">
        <v>683</v>
      </c>
      <c r="B3545" s="139">
        <v>1.5</v>
      </c>
      <c r="C3545" s="140" t="s">
        <v>18</v>
      </c>
      <c r="D3545" s="140" t="s">
        <v>19</v>
      </c>
      <c r="E3545" s="139">
        <v>5.9020000000000001</v>
      </c>
      <c r="F3545" s="139">
        <v>4.1799999999999997E-2</v>
      </c>
      <c r="G3545" s="139">
        <v>1.12E-2</v>
      </c>
      <c r="H3545" s="139">
        <v>4.8799999999999998E-3</v>
      </c>
      <c r="I3545" s="139">
        <v>1.7899999999999999E-2</v>
      </c>
      <c r="J3545" s="139">
        <v>0.15554999999999999</v>
      </c>
      <c r="K3545" s="140" t="s">
        <v>232</v>
      </c>
      <c r="L3545" s="139">
        <v>1.5</v>
      </c>
    </row>
    <row r="3546" spans="1:12" ht="15" hidden="1" customHeight="1">
      <c r="A3546" s="140" t="s">
        <v>683</v>
      </c>
      <c r="B3546" s="139">
        <v>2</v>
      </c>
      <c r="C3546" s="140" t="s">
        <v>18</v>
      </c>
      <c r="D3546" s="140" t="s">
        <v>19</v>
      </c>
      <c r="E3546" s="139">
        <v>5.9020000000000001</v>
      </c>
      <c r="F3546" s="139">
        <v>4.1799999999999997E-2</v>
      </c>
      <c r="G3546" s="139">
        <v>1.12E-2</v>
      </c>
      <c r="H3546" s="139">
        <v>4.8799999999999998E-3</v>
      </c>
      <c r="I3546" s="139">
        <v>1.3100000000000001E-2</v>
      </c>
      <c r="J3546" s="139">
        <v>0.13608999999999999</v>
      </c>
      <c r="K3546" s="140" t="s">
        <v>232</v>
      </c>
      <c r="L3546" s="139">
        <v>2</v>
      </c>
    </row>
    <row r="3547" spans="1:12" ht="15" hidden="1" customHeight="1">
      <c r="A3547" s="140" t="s">
        <v>683</v>
      </c>
      <c r="B3547" s="139">
        <v>2.5</v>
      </c>
      <c r="C3547" s="140" t="s">
        <v>18</v>
      </c>
      <c r="D3547" s="140" t="s">
        <v>19</v>
      </c>
      <c r="E3547" s="139">
        <v>5.9020000000000001</v>
      </c>
      <c r="F3547" s="139">
        <v>4.1799999999999997E-2</v>
      </c>
      <c r="G3547" s="139">
        <v>1.12E-2</v>
      </c>
      <c r="H3547" s="139">
        <v>4.8799999999999998E-3</v>
      </c>
      <c r="I3547" s="139">
        <v>8.3000000000000001E-3</v>
      </c>
      <c r="J3547" s="139">
        <v>0.12155000000000001</v>
      </c>
      <c r="K3547" s="140" t="s">
        <v>232</v>
      </c>
      <c r="L3547" s="139">
        <v>2.5</v>
      </c>
    </row>
    <row r="3548" spans="1:12" ht="15" hidden="1" customHeight="1">
      <c r="A3548" s="140" t="s">
        <v>683</v>
      </c>
      <c r="B3548" s="139">
        <v>3</v>
      </c>
      <c r="C3548" s="140" t="s">
        <v>18</v>
      </c>
      <c r="D3548" s="140" t="s">
        <v>19</v>
      </c>
      <c r="E3548" s="139">
        <v>5.9020000000000001</v>
      </c>
      <c r="F3548" s="139">
        <v>4.1799999999999997E-2</v>
      </c>
      <c r="G3548" s="139">
        <v>1.12E-2</v>
      </c>
      <c r="H3548" s="139">
        <v>4.8799999999999998E-3</v>
      </c>
      <c r="I3548" s="139">
        <v>3.5000000000000001E-3</v>
      </c>
      <c r="J3548" s="139">
        <v>0.11194</v>
      </c>
      <c r="K3548" s="140" t="s">
        <v>232</v>
      </c>
      <c r="L3548" s="139">
        <v>3</v>
      </c>
    </row>
    <row r="3549" spans="1:12" ht="15" hidden="1" customHeight="1">
      <c r="A3549" s="140" t="s">
        <v>683</v>
      </c>
      <c r="B3549" s="139">
        <v>3.5</v>
      </c>
      <c r="C3549" s="140" t="s">
        <v>18</v>
      </c>
      <c r="D3549" s="140" t="s">
        <v>19</v>
      </c>
      <c r="E3549" s="139">
        <v>5.9020000000000001</v>
      </c>
      <c r="F3549" s="139">
        <v>4.1799999999999997E-2</v>
      </c>
      <c r="G3549" s="139">
        <v>1.12E-2</v>
      </c>
      <c r="H3549" s="139">
        <v>4.8799999999999998E-3</v>
      </c>
      <c r="I3549" s="139">
        <v>9.1E-4</v>
      </c>
      <c r="J3549" s="139">
        <v>0.10233</v>
      </c>
      <c r="K3549" s="140" t="s">
        <v>232</v>
      </c>
      <c r="L3549" s="139">
        <v>3.5</v>
      </c>
    </row>
    <row r="3550" spans="1:12" ht="15" hidden="1" customHeight="1">
      <c r="A3550" s="140" t="s">
        <v>683</v>
      </c>
      <c r="B3550" s="139">
        <v>4</v>
      </c>
      <c r="C3550" s="140" t="s">
        <v>18</v>
      </c>
      <c r="D3550" s="140" t="s">
        <v>19</v>
      </c>
      <c r="E3550" s="139">
        <v>5.9020000000000001</v>
      </c>
      <c r="F3550" s="139">
        <v>4.1799999999999997E-2</v>
      </c>
      <c r="G3550" s="139">
        <v>1.12E-2</v>
      </c>
      <c r="H3550" s="139">
        <v>4.8799999999999998E-3</v>
      </c>
      <c r="I3550" s="139">
        <v>1.65E-3</v>
      </c>
      <c r="J3550" s="139">
        <v>9.2710000000000001E-2</v>
      </c>
      <c r="K3550" s="140" t="s">
        <v>232</v>
      </c>
      <c r="L3550" s="139">
        <v>4</v>
      </c>
    </row>
    <row r="3551" spans="1:12" ht="15" hidden="1" customHeight="1">
      <c r="A3551" s="140" t="s">
        <v>683</v>
      </c>
      <c r="B3551" s="139">
        <v>4.5</v>
      </c>
      <c r="C3551" s="140" t="s">
        <v>18</v>
      </c>
      <c r="D3551" s="140" t="s">
        <v>19</v>
      </c>
      <c r="E3551" s="139">
        <v>5.9020000000000001</v>
      </c>
      <c r="F3551" s="139">
        <v>4.1799999999999997E-2</v>
      </c>
      <c r="G3551" s="139">
        <v>1.12E-2</v>
      </c>
      <c r="H3551" s="139">
        <v>4.8799999999999998E-3</v>
      </c>
      <c r="I3551" s="139">
        <v>2.3999999999999998E-3</v>
      </c>
      <c r="J3551" s="139">
        <v>8.3099999999999993E-2</v>
      </c>
      <c r="K3551" s="140" t="s">
        <v>232</v>
      </c>
      <c r="L3551" s="139">
        <v>4.5</v>
      </c>
    </row>
    <row r="3552" spans="1:12" ht="15" hidden="1" customHeight="1">
      <c r="A3552" s="140" t="s">
        <v>683</v>
      </c>
      <c r="B3552" s="139">
        <v>5</v>
      </c>
      <c r="C3552" s="140" t="s">
        <v>18</v>
      </c>
      <c r="D3552" s="140" t="s">
        <v>19</v>
      </c>
      <c r="E3552" s="139">
        <v>5.9020000000000001</v>
      </c>
      <c r="F3552" s="139">
        <v>4.1799999999999997E-2</v>
      </c>
      <c r="G3552" s="139">
        <v>1.12E-2</v>
      </c>
      <c r="H3552" s="139">
        <v>4.8799999999999998E-3</v>
      </c>
      <c r="I3552" s="139">
        <v>3.14E-3</v>
      </c>
      <c r="J3552" s="139">
        <v>7.349E-2</v>
      </c>
      <c r="K3552" s="140" t="s">
        <v>232</v>
      </c>
      <c r="L3552" s="139">
        <v>5</v>
      </c>
    </row>
    <row r="3553" spans="1:12" ht="15" hidden="1" customHeight="1">
      <c r="A3553" s="140" t="s">
        <v>683</v>
      </c>
      <c r="B3553" s="139">
        <v>5.5</v>
      </c>
      <c r="C3553" s="140" t="s">
        <v>18</v>
      </c>
      <c r="D3553" s="140" t="s">
        <v>19</v>
      </c>
      <c r="E3553" s="139">
        <v>5.9020000000000001</v>
      </c>
      <c r="F3553" s="139">
        <v>4.1799999999999997E-2</v>
      </c>
      <c r="G3553" s="139">
        <v>1.12E-2</v>
      </c>
      <c r="H3553" s="139">
        <v>4.8799999999999998E-3</v>
      </c>
      <c r="I3553" s="139">
        <v>3.8800000000000002E-3</v>
      </c>
      <c r="J3553" s="139">
        <v>7.7009999999999995E-2</v>
      </c>
      <c r="K3553" s="140" t="s">
        <v>232</v>
      </c>
      <c r="L3553" s="139">
        <v>5.5</v>
      </c>
    </row>
    <row r="3554" spans="1:12" ht="15" hidden="1" customHeight="1">
      <c r="A3554" s="140" t="s">
        <v>683</v>
      </c>
      <c r="B3554" s="139">
        <v>6</v>
      </c>
      <c r="C3554" s="140" t="s">
        <v>18</v>
      </c>
      <c r="D3554" s="140" t="s">
        <v>19</v>
      </c>
      <c r="E3554" s="139">
        <v>5.9020000000000001</v>
      </c>
      <c r="F3554" s="139">
        <v>4.1799999999999997E-2</v>
      </c>
      <c r="G3554" s="139">
        <v>1.12E-2</v>
      </c>
      <c r="H3554" s="139">
        <v>4.8799999999999998E-3</v>
      </c>
      <c r="I3554" s="139">
        <v>4.6299999999999996E-3</v>
      </c>
      <c r="J3554" s="139">
        <v>9.0069999999999997E-2</v>
      </c>
      <c r="K3554" s="140" t="s">
        <v>232</v>
      </c>
      <c r="L3554" s="139">
        <v>6</v>
      </c>
    </row>
    <row r="3555" spans="1:12" ht="15" hidden="1" customHeight="1">
      <c r="A3555" s="140" t="s">
        <v>683</v>
      </c>
      <c r="B3555" s="139">
        <v>0</v>
      </c>
      <c r="C3555" s="140" t="s">
        <v>18</v>
      </c>
      <c r="D3555" s="140" t="s">
        <v>19</v>
      </c>
      <c r="E3555" s="139">
        <v>-0.43240000000000001</v>
      </c>
      <c r="F3555" s="139">
        <v>-2.6100000000000002E-2</v>
      </c>
      <c r="G3555" s="139">
        <v>-1.5E-3</v>
      </c>
      <c r="H3555" s="139">
        <v>-2.6210000000000001E-2</v>
      </c>
      <c r="I3555" s="139">
        <v>-4.3E-3</v>
      </c>
      <c r="J3555" s="139">
        <v>-6.658E-2</v>
      </c>
      <c r="K3555" s="140" t="s">
        <v>232</v>
      </c>
      <c r="L3555" s="139">
        <v>0</v>
      </c>
    </row>
    <row r="3556" spans="1:12" ht="15" hidden="1" customHeight="1">
      <c r="A3556" s="140" t="s">
        <v>683</v>
      </c>
      <c r="B3556" s="139">
        <v>0.5</v>
      </c>
      <c r="C3556" s="140" t="s">
        <v>18</v>
      </c>
      <c r="D3556" s="140" t="s">
        <v>19</v>
      </c>
      <c r="E3556" s="139">
        <v>-0.43240000000000001</v>
      </c>
      <c r="F3556" s="139">
        <v>-2.6100000000000002E-2</v>
      </c>
      <c r="G3556" s="139">
        <v>-1.5E-3</v>
      </c>
      <c r="H3556" s="139">
        <v>-2.6210000000000001E-2</v>
      </c>
      <c r="I3556" s="139">
        <v>-3.5599999999999998E-3</v>
      </c>
      <c r="J3556" s="139">
        <v>-6.0909999999999999E-2</v>
      </c>
      <c r="K3556" s="140" t="s">
        <v>232</v>
      </c>
      <c r="L3556" s="139">
        <v>0.5</v>
      </c>
    </row>
    <row r="3557" spans="1:12" ht="15" hidden="1" customHeight="1">
      <c r="A3557" s="140" t="s">
        <v>683</v>
      </c>
      <c r="B3557" s="139">
        <v>1</v>
      </c>
      <c r="C3557" s="140" t="s">
        <v>18</v>
      </c>
      <c r="D3557" s="140" t="s">
        <v>19</v>
      </c>
      <c r="E3557" s="139">
        <v>-0.43240000000000001</v>
      </c>
      <c r="F3557" s="139">
        <v>-2.6100000000000002E-2</v>
      </c>
      <c r="G3557" s="139">
        <v>-1.5E-3</v>
      </c>
      <c r="H3557" s="139">
        <v>-2.6210000000000001E-2</v>
      </c>
      <c r="I3557" s="139">
        <v>-2.81E-3</v>
      </c>
      <c r="J3557" s="139">
        <v>-6.0389999999999999E-2</v>
      </c>
      <c r="K3557" s="140" t="s">
        <v>232</v>
      </c>
      <c r="L3557" s="139">
        <v>1</v>
      </c>
    </row>
    <row r="3558" spans="1:12" ht="15" hidden="1" customHeight="1">
      <c r="A3558" s="140" t="s">
        <v>683</v>
      </c>
      <c r="B3558" s="139">
        <v>1.5</v>
      </c>
      <c r="C3558" s="140" t="s">
        <v>18</v>
      </c>
      <c r="D3558" s="140" t="s">
        <v>19</v>
      </c>
      <c r="E3558" s="139">
        <v>-0.43240000000000001</v>
      </c>
      <c r="F3558" s="139">
        <v>-2.6100000000000002E-2</v>
      </c>
      <c r="G3558" s="139">
        <v>-1.5E-3</v>
      </c>
      <c r="H3558" s="139">
        <v>-2.6210000000000001E-2</v>
      </c>
      <c r="I3558" s="139">
        <v>-2.0699999999999998E-3</v>
      </c>
      <c r="J3558" s="139">
        <v>-5.9859999999999997E-2</v>
      </c>
      <c r="K3558" s="140" t="s">
        <v>232</v>
      </c>
      <c r="L3558" s="139">
        <v>1.5</v>
      </c>
    </row>
    <row r="3559" spans="1:12" ht="15" hidden="1" customHeight="1">
      <c r="A3559" s="140" t="s">
        <v>683</v>
      </c>
      <c r="B3559" s="139">
        <v>2</v>
      </c>
      <c r="C3559" s="140" t="s">
        <v>18</v>
      </c>
      <c r="D3559" s="140" t="s">
        <v>19</v>
      </c>
      <c r="E3559" s="139">
        <v>-0.43240000000000001</v>
      </c>
      <c r="F3559" s="139">
        <v>-2.6100000000000002E-2</v>
      </c>
      <c r="G3559" s="139">
        <v>-1.5E-3</v>
      </c>
      <c r="H3559" s="139">
        <v>-2.6210000000000001E-2</v>
      </c>
      <c r="I3559" s="139">
        <v>-1.32E-3</v>
      </c>
      <c r="J3559" s="139">
        <v>-5.9339999999999997E-2</v>
      </c>
      <c r="K3559" s="140" t="s">
        <v>232</v>
      </c>
      <c r="L3559" s="139">
        <v>2</v>
      </c>
    </row>
    <row r="3560" spans="1:12" ht="15" hidden="1" customHeight="1">
      <c r="A3560" s="140" t="s">
        <v>683</v>
      </c>
      <c r="B3560" s="139">
        <v>2.5</v>
      </c>
      <c r="C3560" s="140" t="s">
        <v>18</v>
      </c>
      <c r="D3560" s="140" t="s">
        <v>19</v>
      </c>
      <c r="E3560" s="139">
        <v>-0.43240000000000001</v>
      </c>
      <c r="F3560" s="139">
        <v>-2.6100000000000002E-2</v>
      </c>
      <c r="G3560" s="139">
        <v>-1.5E-3</v>
      </c>
      <c r="H3560" s="139">
        <v>-2.6210000000000001E-2</v>
      </c>
      <c r="I3560" s="139">
        <v>-1.2600000000000001E-3</v>
      </c>
      <c r="J3560" s="139">
        <v>-5.8819999999999997E-2</v>
      </c>
      <c r="K3560" s="140" t="s">
        <v>232</v>
      </c>
      <c r="L3560" s="139">
        <v>2.5</v>
      </c>
    </row>
    <row r="3561" spans="1:12" ht="15" hidden="1" customHeight="1">
      <c r="A3561" s="140" t="s">
        <v>683</v>
      </c>
      <c r="B3561" s="139">
        <v>3</v>
      </c>
      <c r="C3561" s="140" t="s">
        <v>18</v>
      </c>
      <c r="D3561" s="140" t="s">
        <v>19</v>
      </c>
      <c r="E3561" s="139">
        <v>-0.43240000000000001</v>
      </c>
      <c r="F3561" s="139">
        <v>-2.6100000000000002E-2</v>
      </c>
      <c r="G3561" s="139">
        <v>-1.5E-3</v>
      </c>
      <c r="H3561" s="139">
        <v>-2.6210000000000001E-2</v>
      </c>
      <c r="I3561" s="139">
        <v>-2.5000000000000001E-3</v>
      </c>
      <c r="J3561" s="139">
        <v>-5.8290000000000002E-2</v>
      </c>
      <c r="K3561" s="140" t="s">
        <v>232</v>
      </c>
      <c r="L3561" s="139">
        <v>3</v>
      </c>
    </row>
    <row r="3562" spans="1:12" ht="15" hidden="1" customHeight="1">
      <c r="A3562" s="140" t="s">
        <v>683</v>
      </c>
      <c r="B3562" s="139">
        <v>3.5</v>
      </c>
      <c r="C3562" s="140" t="s">
        <v>18</v>
      </c>
      <c r="D3562" s="140" t="s">
        <v>19</v>
      </c>
      <c r="E3562" s="139">
        <v>-0.43240000000000001</v>
      </c>
      <c r="F3562" s="139">
        <v>-2.6100000000000002E-2</v>
      </c>
      <c r="G3562" s="139">
        <v>-1.5E-3</v>
      </c>
      <c r="H3562" s="139">
        <v>-2.6210000000000001E-2</v>
      </c>
      <c r="I3562" s="139">
        <v>-4.6499999999999996E-3</v>
      </c>
      <c r="J3562" s="139">
        <v>-5.7770000000000002E-2</v>
      </c>
      <c r="K3562" s="140" t="s">
        <v>232</v>
      </c>
      <c r="L3562" s="139">
        <v>3.5</v>
      </c>
    </row>
    <row r="3563" spans="1:12" ht="15" hidden="1" customHeight="1">
      <c r="A3563" s="140" t="s">
        <v>683</v>
      </c>
      <c r="B3563" s="139">
        <v>4</v>
      </c>
      <c r="C3563" s="140" t="s">
        <v>18</v>
      </c>
      <c r="D3563" s="140" t="s">
        <v>19</v>
      </c>
      <c r="E3563" s="139">
        <v>-0.43240000000000001</v>
      </c>
      <c r="F3563" s="139">
        <v>-2.6100000000000002E-2</v>
      </c>
      <c r="G3563" s="139">
        <v>-1.5E-3</v>
      </c>
      <c r="H3563" s="139">
        <v>-2.6210000000000001E-2</v>
      </c>
      <c r="I3563" s="139">
        <v>-1.027E-2</v>
      </c>
      <c r="J3563" s="139">
        <v>-5.7239999999999999E-2</v>
      </c>
      <c r="K3563" s="140" t="s">
        <v>232</v>
      </c>
      <c r="L3563" s="139">
        <v>4</v>
      </c>
    </row>
    <row r="3564" spans="1:12" ht="15" hidden="1" customHeight="1">
      <c r="A3564" s="140" t="s">
        <v>683</v>
      </c>
      <c r="B3564" s="139">
        <v>4.5</v>
      </c>
      <c r="C3564" s="140" t="s">
        <v>18</v>
      </c>
      <c r="D3564" s="140" t="s">
        <v>19</v>
      </c>
      <c r="E3564" s="139">
        <v>-0.43240000000000001</v>
      </c>
      <c r="F3564" s="139">
        <v>-2.6100000000000002E-2</v>
      </c>
      <c r="G3564" s="139">
        <v>-1.5E-3</v>
      </c>
      <c r="H3564" s="139">
        <v>-2.6210000000000001E-2</v>
      </c>
      <c r="I3564" s="139">
        <v>-1.5890000000000001E-2</v>
      </c>
      <c r="J3564" s="139">
        <v>-5.672E-2</v>
      </c>
      <c r="K3564" s="140" t="s">
        <v>232</v>
      </c>
      <c r="L3564" s="139">
        <v>4.5</v>
      </c>
    </row>
    <row r="3565" spans="1:12" ht="15" hidden="1" customHeight="1">
      <c r="A3565" s="140" t="s">
        <v>683</v>
      </c>
      <c r="B3565" s="139">
        <v>5</v>
      </c>
      <c r="C3565" s="140" t="s">
        <v>18</v>
      </c>
      <c r="D3565" s="140" t="s">
        <v>19</v>
      </c>
      <c r="E3565" s="139">
        <v>-0.43240000000000001</v>
      </c>
      <c r="F3565" s="139">
        <v>-2.6100000000000002E-2</v>
      </c>
      <c r="G3565" s="139">
        <v>-1.5E-3</v>
      </c>
      <c r="H3565" s="139">
        <v>-2.6210000000000001E-2</v>
      </c>
      <c r="I3565" s="139">
        <v>-2.1510000000000001E-2</v>
      </c>
      <c r="J3565" s="139">
        <v>-5.6189999999999997E-2</v>
      </c>
      <c r="K3565" s="140" t="s">
        <v>232</v>
      </c>
      <c r="L3565" s="139">
        <v>5</v>
      </c>
    </row>
    <row r="3566" spans="1:12" ht="15" hidden="1" customHeight="1">
      <c r="A3566" s="140" t="s">
        <v>683</v>
      </c>
      <c r="B3566" s="139">
        <v>5.5</v>
      </c>
      <c r="C3566" s="140" t="s">
        <v>18</v>
      </c>
      <c r="D3566" s="140" t="s">
        <v>19</v>
      </c>
      <c r="E3566" s="139">
        <v>-0.43240000000000001</v>
      </c>
      <c r="F3566" s="139">
        <v>-2.6100000000000002E-2</v>
      </c>
      <c r="G3566" s="139">
        <v>-1.5E-3</v>
      </c>
      <c r="H3566" s="139">
        <v>-2.6210000000000001E-2</v>
      </c>
      <c r="I3566" s="139">
        <v>-2.7130000000000001E-2</v>
      </c>
      <c r="J3566" s="139">
        <v>-5.5669999999999997E-2</v>
      </c>
      <c r="K3566" s="140" t="s">
        <v>232</v>
      </c>
      <c r="L3566" s="139">
        <v>5.5</v>
      </c>
    </row>
    <row r="3567" spans="1:12" ht="15" hidden="1" customHeight="1">
      <c r="A3567" s="140" t="s">
        <v>683</v>
      </c>
      <c r="B3567" s="139">
        <v>6</v>
      </c>
      <c r="C3567" s="140" t="s">
        <v>18</v>
      </c>
      <c r="D3567" s="140" t="s">
        <v>19</v>
      </c>
      <c r="E3567" s="139">
        <v>-0.43240000000000001</v>
      </c>
      <c r="F3567" s="139">
        <v>-2.6100000000000002E-2</v>
      </c>
      <c r="G3567" s="139">
        <v>-1.5E-3</v>
      </c>
      <c r="H3567" s="139">
        <v>-2.6210000000000001E-2</v>
      </c>
      <c r="I3567" s="139">
        <v>-3.2750000000000001E-2</v>
      </c>
      <c r="J3567" s="139">
        <v>-7.6429999999999998E-2</v>
      </c>
      <c r="K3567" s="140" t="s">
        <v>232</v>
      </c>
      <c r="L3567" s="139">
        <v>6</v>
      </c>
    </row>
    <row r="3568" spans="1:12" ht="15" hidden="1" customHeight="1">
      <c r="A3568" s="140" t="s">
        <v>684</v>
      </c>
      <c r="B3568" s="139">
        <v>0</v>
      </c>
      <c r="C3568" s="140" t="s">
        <v>18</v>
      </c>
      <c r="D3568" s="140" t="s">
        <v>19</v>
      </c>
      <c r="E3568" s="139">
        <v>5.7786</v>
      </c>
      <c r="F3568" s="139">
        <v>0.21190000000000001</v>
      </c>
      <c r="G3568" s="139">
        <v>2.5399999999999999E-2</v>
      </c>
      <c r="H3568" s="139">
        <v>2.8320000000000001E-2</v>
      </c>
      <c r="I3568" s="139">
        <v>3.7760000000000002E-2</v>
      </c>
      <c r="J3568" s="139">
        <v>0.35116000000000003</v>
      </c>
      <c r="K3568" s="140" t="s">
        <v>233</v>
      </c>
      <c r="L3568" s="139">
        <v>0</v>
      </c>
    </row>
    <row r="3569" spans="1:12" ht="15" hidden="1" customHeight="1">
      <c r="A3569" s="140" t="s">
        <v>684</v>
      </c>
      <c r="B3569" s="139">
        <v>0.5</v>
      </c>
      <c r="C3569" s="140" t="s">
        <v>18</v>
      </c>
      <c r="D3569" s="140" t="s">
        <v>19</v>
      </c>
      <c r="E3569" s="139">
        <v>5.7786</v>
      </c>
      <c r="F3569" s="139">
        <v>0.21190000000000001</v>
      </c>
      <c r="G3569" s="139">
        <v>2.5399999999999999E-2</v>
      </c>
      <c r="H3569" s="139">
        <v>2.8320000000000001E-2</v>
      </c>
      <c r="I3569" s="139">
        <v>2.5059999999999999E-2</v>
      </c>
      <c r="J3569" s="139">
        <v>0.24521999999999999</v>
      </c>
      <c r="K3569" s="140" t="s">
        <v>233</v>
      </c>
      <c r="L3569" s="139">
        <v>0.5</v>
      </c>
    </row>
    <row r="3570" spans="1:12" ht="15" hidden="1" customHeight="1">
      <c r="A3570" s="140" t="s">
        <v>684</v>
      </c>
      <c r="B3570" s="139">
        <v>1</v>
      </c>
      <c r="C3570" s="140" t="s">
        <v>18</v>
      </c>
      <c r="D3570" s="140" t="s">
        <v>19</v>
      </c>
      <c r="E3570" s="139">
        <v>5.7786</v>
      </c>
      <c r="F3570" s="139">
        <v>0.21190000000000001</v>
      </c>
      <c r="G3570" s="139">
        <v>2.5399999999999999E-2</v>
      </c>
      <c r="H3570" s="139">
        <v>2.8320000000000001E-2</v>
      </c>
      <c r="I3570" s="139">
        <v>1.2359999999999999E-2</v>
      </c>
      <c r="J3570" s="139">
        <v>0.14265</v>
      </c>
      <c r="K3570" s="140" t="s">
        <v>233</v>
      </c>
      <c r="L3570" s="139">
        <v>1</v>
      </c>
    </row>
    <row r="3571" spans="1:12" ht="15" hidden="1" customHeight="1">
      <c r="A3571" s="140" t="s">
        <v>684</v>
      </c>
      <c r="B3571" s="139">
        <v>1.5</v>
      </c>
      <c r="C3571" s="140" t="s">
        <v>18</v>
      </c>
      <c r="D3571" s="140" t="s">
        <v>19</v>
      </c>
      <c r="E3571" s="139">
        <v>5.7786</v>
      </c>
      <c r="F3571" s="139">
        <v>0.21190000000000001</v>
      </c>
      <c r="G3571" s="139">
        <v>2.5399999999999999E-2</v>
      </c>
      <c r="H3571" s="139">
        <v>2.8320000000000001E-2</v>
      </c>
      <c r="I3571" s="139">
        <v>6.9999999999999999E-4</v>
      </c>
      <c r="J3571" s="139">
        <v>5.7369999999999997E-2</v>
      </c>
      <c r="K3571" s="140" t="s">
        <v>233</v>
      </c>
      <c r="L3571" s="139">
        <v>1.5</v>
      </c>
    </row>
    <row r="3572" spans="1:12" ht="15" hidden="1" customHeight="1">
      <c r="A3572" s="140" t="s">
        <v>684</v>
      </c>
      <c r="B3572" s="139">
        <v>2</v>
      </c>
      <c r="C3572" s="140" t="s">
        <v>18</v>
      </c>
      <c r="D3572" s="140" t="s">
        <v>19</v>
      </c>
      <c r="E3572" s="139">
        <v>5.7786</v>
      </c>
      <c r="F3572" s="139">
        <v>0.21190000000000001</v>
      </c>
      <c r="G3572" s="139">
        <v>2.5399999999999999E-2</v>
      </c>
      <c r="H3572" s="139">
        <v>2.8320000000000001E-2</v>
      </c>
      <c r="I3572" s="139">
        <v>1.8020000000000001E-2</v>
      </c>
      <c r="J3572" s="139">
        <v>5.5109999999999999E-2</v>
      </c>
      <c r="K3572" s="140" t="s">
        <v>233</v>
      </c>
      <c r="L3572" s="139">
        <v>2</v>
      </c>
    </row>
    <row r="3573" spans="1:12" ht="15" hidden="1" customHeight="1">
      <c r="A3573" s="140" t="s">
        <v>684</v>
      </c>
      <c r="B3573" s="139">
        <v>2.5</v>
      </c>
      <c r="C3573" s="140" t="s">
        <v>18</v>
      </c>
      <c r="D3573" s="140" t="s">
        <v>19</v>
      </c>
      <c r="E3573" s="139">
        <v>5.7786</v>
      </c>
      <c r="F3573" s="139">
        <v>0.21190000000000001</v>
      </c>
      <c r="G3573" s="139">
        <v>2.5399999999999999E-2</v>
      </c>
      <c r="H3573" s="139">
        <v>2.8320000000000001E-2</v>
      </c>
      <c r="I3573" s="139">
        <v>3.7109999999999997E-2</v>
      </c>
      <c r="J3573" s="139">
        <v>8.6220000000000005E-2</v>
      </c>
      <c r="K3573" s="140" t="s">
        <v>233</v>
      </c>
      <c r="L3573" s="139">
        <v>2.5</v>
      </c>
    </row>
    <row r="3574" spans="1:12" ht="15" hidden="1" customHeight="1">
      <c r="A3574" s="140" t="s">
        <v>684</v>
      </c>
      <c r="B3574" s="139">
        <v>3</v>
      </c>
      <c r="C3574" s="140" t="s">
        <v>18</v>
      </c>
      <c r="D3574" s="140" t="s">
        <v>19</v>
      </c>
      <c r="E3574" s="139">
        <v>5.7786</v>
      </c>
      <c r="F3574" s="139">
        <v>0.21190000000000001</v>
      </c>
      <c r="G3574" s="139">
        <v>2.5399999999999999E-2</v>
      </c>
      <c r="H3574" s="139">
        <v>2.8320000000000001E-2</v>
      </c>
      <c r="I3574" s="139">
        <v>5.62E-2</v>
      </c>
      <c r="J3574" s="139">
        <v>0.11731999999999999</v>
      </c>
      <c r="K3574" s="140" t="s">
        <v>233</v>
      </c>
      <c r="L3574" s="139">
        <v>3</v>
      </c>
    </row>
    <row r="3575" spans="1:12" ht="15" hidden="1" customHeight="1">
      <c r="A3575" s="140" t="s">
        <v>684</v>
      </c>
      <c r="B3575" s="139">
        <v>0</v>
      </c>
      <c r="C3575" s="140" t="s">
        <v>18</v>
      </c>
      <c r="D3575" s="140" t="s">
        <v>19</v>
      </c>
      <c r="E3575" s="139">
        <v>-0.19470000000000001</v>
      </c>
      <c r="F3575" s="139">
        <v>-6.2199999999999998E-2</v>
      </c>
      <c r="G3575" s="139">
        <v>-3.8199999999999998E-2</v>
      </c>
      <c r="H3575" s="139">
        <v>-1.8010000000000002E-2</v>
      </c>
      <c r="I3575" s="139">
        <v>-5.8349999999999999E-2</v>
      </c>
      <c r="J3575" s="139">
        <v>-6.9309999999999997E-2</v>
      </c>
      <c r="K3575" s="140" t="s">
        <v>233</v>
      </c>
      <c r="L3575" s="139">
        <v>0</v>
      </c>
    </row>
    <row r="3576" spans="1:12" ht="15" hidden="1" customHeight="1">
      <c r="A3576" s="140" t="s">
        <v>684</v>
      </c>
      <c r="B3576" s="139">
        <v>0.5</v>
      </c>
      <c r="C3576" s="140" t="s">
        <v>18</v>
      </c>
      <c r="D3576" s="140" t="s">
        <v>19</v>
      </c>
      <c r="E3576" s="139">
        <v>-0.19470000000000001</v>
      </c>
      <c r="F3576" s="139">
        <v>-6.2199999999999998E-2</v>
      </c>
      <c r="G3576" s="139">
        <v>-3.8199999999999998E-2</v>
      </c>
      <c r="H3576" s="139">
        <v>-1.8010000000000002E-2</v>
      </c>
      <c r="I3576" s="139">
        <v>-3.9260000000000003E-2</v>
      </c>
      <c r="J3576" s="139">
        <v>-3.8199999999999998E-2</v>
      </c>
      <c r="K3576" s="140" t="s">
        <v>233</v>
      </c>
      <c r="L3576" s="139">
        <v>0.5</v>
      </c>
    </row>
    <row r="3577" spans="1:12" ht="15" hidden="1" customHeight="1">
      <c r="A3577" s="140" t="s">
        <v>684</v>
      </c>
      <c r="B3577" s="139">
        <v>1</v>
      </c>
      <c r="C3577" s="140" t="s">
        <v>18</v>
      </c>
      <c r="D3577" s="140" t="s">
        <v>19</v>
      </c>
      <c r="E3577" s="139">
        <v>-0.19470000000000001</v>
      </c>
      <c r="F3577" s="139">
        <v>-6.2199999999999998E-2</v>
      </c>
      <c r="G3577" s="139">
        <v>-3.8199999999999998E-2</v>
      </c>
      <c r="H3577" s="139">
        <v>-1.8010000000000002E-2</v>
      </c>
      <c r="I3577" s="139">
        <v>-2.017E-2</v>
      </c>
      <c r="J3577" s="139">
        <v>-7.1000000000000004E-3</v>
      </c>
      <c r="K3577" s="140" t="s">
        <v>233</v>
      </c>
      <c r="L3577" s="139">
        <v>1</v>
      </c>
    </row>
    <row r="3578" spans="1:12" ht="15" hidden="1" customHeight="1">
      <c r="A3578" s="140" t="s">
        <v>684</v>
      </c>
      <c r="B3578" s="139">
        <v>1.5</v>
      </c>
      <c r="C3578" s="140" t="s">
        <v>18</v>
      </c>
      <c r="D3578" s="140" t="s">
        <v>19</v>
      </c>
      <c r="E3578" s="139">
        <v>-0.19470000000000001</v>
      </c>
      <c r="F3578" s="139">
        <v>-6.2199999999999998E-2</v>
      </c>
      <c r="G3578" s="139">
        <v>-3.8199999999999998E-2</v>
      </c>
      <c r="H3578" s="139">
        <v>-1.8010000000000002E-2</v>
      </c>
      <c r="I3578" s="139">
        <v>-1.41E-3</v>
      </c>
      <c r="J3578" s="139">
        <v>3.31E-3</v>
      </c>
      <c r="K3578" s="140" t="s">
        <v>233</v>
      </c>
      <c r="L3578" s="139">
        <v>1.5</v>
      </c>
    </row>
    <row r="3579" spans="1:12" ht="15" hidden="1" customHeight="1">
      <c r="A3579" s="140" t="s">
        <v>684</v>
      </c>
      <c r="B3579" s="139">
        <v>2</v>
      </c>
      <c r="C3579" s="140" t="s">
        <v>18</v>
      </c>
      <c r="D3579" s="140" t="s">
        <v>19</v>
      </c>
      <c r="E3579" s="139">
        <v>-0.19470000000000001</v>
      </c>
      <c r="F3579" s="139">
        <v>-6.2199999999999998E-2</v>
      </c>
      <c r="G3579" s="139">
        <v>-3.8199999999999998E-2</v>
      </c>
      <c r="H3579" s="139">
        <v>-1.8010000000000002E-2</v>
      </c>
      <c r="I3579" s="139">
        <v>-1.303E-2</v>
      </c>
      <c r="J3579" s="139">
        <v>-7.2609999999999994E-2</v>
      </c>
      <c r="K3579" s="140" t="s">
        <v>233</v>
      </c>
      <c r="L3579" s="139">
        <v>2</v>
      </c>
    </row>
    <row r="3580" spans="1:12" ht="15" hidden="1" customHeight="1">
      <c r="A3580" s="140" t="s">
        <v>684</v>
      </c>
      <c r="B3580" s="139">
        <v>2.5</v>
      </c>
      <c r="C3580" s="140" t="s">
        <v>18</v>
      </c>
      <c r="D3580" s="140" t="s">
        <v>19</v>
      </c>
      <c r="E3580" s="139">
        <v>-0.19470000000000001</v>
      </c>
      <c r="F3580" s="139">
        <v>-6.2199999999999998E-2</v>
      </c>
      <c r="G3580" s="139">
        <v>-3.8199999999999998E-2</v>
      </c>
      <c r="H3580" s="139">
        <v>-1.8010000000000002E-2</v>
      </c>
      <c r="I3580" s="139">
        <v>-2.5729999999999999E-2</v>
      </c>
      <c r="J3580" s="139">
        <v>-0.17854999999999999</v>
      </c>
      <c r="K3580" s="140" t="s">
        <v>233</v>
      </c>
      <c r="L3580" s="139">
        <v>2.5</v>
      </c>
    </row>
    <row r="3581" spans="1:12" ht="15" hidden="1" customHeight="1">
      <c r="A3581" s="140" t="s">
        <v>684</v>
      </c>
      <c r="B3581" s="139">
        <v>3</v>
      </c>
      <c r="C3581" s="140" t="s">
        <v>18</v>
      </c>
      <c r="D3581" s="140" t="s">
        <v>19</v>
      </c>
      <c r="E3581" s="139">
        <v>-0.19470000000000001</v>
      </c>
      <c r="F3581" s="139">
        <v>-6.2199999999999998E-2</v>
      </c>
      <c r="G3581" s="139">
        <v>-3.8199999999999998E-2</v>
      </c>
      <c r="H3581" s="139">
        <v>-1.8010000000000002E-2</v>
      </c>
      <c r="I3581" s="139">
        <v>-3.8420000000000003E-2</v>
      </c>
      <c r="J3581" s="139">
        <v>-0.28449000000000002</v>
      </c>
      <c r="K3581" s="140" t="s">
        <v>233</v>
      </c>
      <c r="L3581" s="139">
        <v>3</v>
      </c>
    </row>
    <row r="3582" spans="1:12" ht="15" hidden="1" customHeight="1">
      <c r="A3582" s="140" t="s">
        <v>685</v>
      </c>
      <c r="B3582" s="139">
        <v>0</v>
      </c>
      <c r="C3582" s="140" t="s">
        <v>18</v>
      </c>
      <c r="D3582" s="140" t="s">
        <v>19</v>
      </c>
      <c r="E3582" s="139">
        <v>5.6017999999999999</v>
      </c>
      <c r="F3582" s="139">
        <v>3.27E-2</v>
      </c>
      <c r="G3582" s="139">
        <v>5.1000000000000004E-3</v>
      </c>
      <c r="H3582" s="139">
        <v>-8.7899999999999992E-3</v>
      </c>
      <c r="I3582" s="139">
        <v>1.306E-2</v>
      </c>
      <c r="J3582" s="139">
        <v>4.8460000000000003E-2</v>
      </c>
      <c r="K3582" s="140" t="s">
        <v>234</v>
      </c>
      <c r="L3582" s="139">
        <v>0</v>
      </c>
    </row>
    <row r="3583" spans="1:12" ht="15" hidden="1" customHeight="1">
      <c r="A3583" s="140" t="s">
        <v>685</v>
      </c>
      <c r="B3583" s="139">
        <v>0.5</v>
      </c>
      <c r="C3583" s="140" t="s">
        <v>18</v>
      </c>
      <c r="D3583" s="140" t="s">
        <v>19</v>
      </c>
      <c r="E3583" s="139">
        <v>5.6017999999999999</v>
      </c>
      <c r="F3583" s="139">
        <v>3.27E-2</v>
      </c>
      <c r="G3583" s="139">
        <v>5.1000000000000004E-3</v>
      </c>
      <c r="H3583" s="139">
        <v>-8.7899999999999992E-3</v>
      </c>
      <c r="I3583" s="139">
        <v>1.0529999999999999E-2</v>
      </c>
      <c r="J3583" s="139">
        <v>3.2099999999999997E-2</v>
      </c>
      <c r="K3583" s="140" t="s">
        <v>234</v>
      </c>
      <c r="L3583" s="139">
        <v>0.5</v>
      </c>
    </row>
    <row r="3584" spans="1:12" ht="15" hidden="1" customHeight="1">
      <c r="A3584" s="140" t="s">
        <v>685</v>
      </c>
      <c r="B3584" s="139">
        <v>1</v>
      </c>
      <c r="C3584" s="140" t="s">
        <v>18</v>
      </c>
      <c r="D3584" s="140" t="s">
        <v>19</v>
      </c>
      <c r="E3584" s="139">
        <v>5.6017999999999999</v>
      </c>
      <c r="F3584" s="139">
        <v>3.27E-2</v>
      </c>
      <c r="G3584" s="139">
        <v>5.1000000000000004E-3</v>
      </c>
      <c r="H3584" s="139">
        <v>-8.7899999999999992E-3</v>
      </c>
      <c r="I3584" s="139">
        <v>8.0099999999999998E-3</v>
      </c>
      <c r="J3584" s="139">
        <v>1.5740000000000001E-2</v>
      </c>
      <c r="K3584" s="140" t="s">
        <v>234</v>
      </c>
      <c r="L3584" s="139">
        <v>1</v>
      </c>
    </row>
    <row r="3585" spans="1:12" ht="15" hidden="1" customHeight="1">
      <c r="A3585" s="140" t="s">
        <v>685</v>
      </c>
      <c r="B3585" s="139">
        <v>1.5</v>
      </c>
      <c r="C3585" s="140" t="s">
        <v>18</v>
      </c>
      <c r="D3585" s="140" t="s">
        <v>19</v>
      </c>
      <c r="E3585" s="139">
        <v>5.6017999999999999</v>
      </c>
      <c r="F3585" s="139">
        <v>3.27E-2</v>
      </c>
      <c r="G3585" s="139">
        <v>5.1000000000000004E-3</v>
      </c>
      <c r="H3585" s="139">
        <v>-8.7899999999999992E-3</v>
      </c>
      <c r="I3585" s="139">
        <v>5.4799999999999996E-3</v>
      </c>
      <c r="J3585" s="139">
        <v>-6.2E-4</v>
      </c>
      <c r="K3585" s="140" t="s">
        <v>234</v>
      </c>
      <c r="L3585" s="139">
        <v>1.5</v>
      </c>
    </row>
    <row r="3586" spans="1:12" ht="15" hidden="1" customHeight="1">
      <c r="A3586" s="140" t="s">
        <v>685</v>
      </c>
      <c r="B3586" s="139">
        <v>2</v>
      </c>
      <c r="C3586" s="140" t="s">
        <v>18</v>
      </c>
      <c r="D3586" s="140" t="s">
        <v>19</v>
      </c>
      <c r="E3586" s="139">
        <v>5.6017999999999999</v>
      </c>
      <c r="F3586" s="139">
        <v>3.27E-2</v>
      </c>
      <c r="G3586" s="139">
        <v>5.1000000000000004E-3</v>
      </c>
      <c r="H3586" s="139">
        <v>-8.7899999999999992E-3</v>
      </c>
      <c r="I3586" s="139">
        <v>2.9499999999999999E-3</v>
      </c>
      <c r="J3586" s="139">
        <v>-1.6979999999999999E-2</v>
      </c>
      <c r="K3586" s="140" t="s">
        <v>234</v>
      </c>
      <c r="L3586" s="139">
        <v>2</v>
      </c>
    </row>
    <row r="3587" spans="1:12" ht="15" hidden="1" customHeight="1">
      <c r="A3587" s="140" t="s">
        <v>685</v>
      </c>
      <c r="B3587" s="139">
        <v>2.5</v>
      </c>
      <c r="C3587" s="140" t="s">
        <v>18</v>
      </c>
      <c r="D3587" s="140" t="s">
        <v>19</v>
      </c>
      <c r="E3587" s="139">
        <v>5.6017999999999999</v>
      </c>
      <c r="F3587" s="139">
        <v>3.27E-2</v>
      </c>
      <c r="G3587" s="139">
        <v>5.1000000000000004E-3</v>
      </c>
      <c r="H3587" s="139">
        <v>-8.7899999999999992E-3</v>
      </c>
      <c r="I3587" s="139">
        <v>4.2999999999999999E-4</v>
      </c>
      <c r="J3587" s="139">
        <v>-3.3340000000000002E-2</v>
      </c>
      <c r="K3587" s="140" t="s">
        <v>234</v>
      </c>
      <c r="L3587" s="139">
        <v>2.5</v>
      </c>
    </row>
    <row r="3588" spans="1:12" ht="15" hidden="1" customHeight="1">
      <c r="A3588" s="140" t="s">
        <v>685</v>
      </c>
      <c r="B3588" s="139">
        <v>3</v>
      </c>
      <c r="C3588" s="140" t="s">
        <v>18</v>
      </c>
      <c r="D3588" s="140" t="s">
        <v>19</v>
      </c>
      <c r="E3588" s="139">
        <v>5.6017999999999999</v>
      </c>
      <c r="F3588" s="139">
        <v>3.27E-2</v>
      </c>
      <c r="G3588" s="139">
        <v>5.1000000000000004E-3</v>
      </c>
      <c r="H3588" s="139">
        <v>-8.7899999999999992E-3</v>
      </c>
      <c r="I3588" s="139">
        <v>4.7200000000000002E-3</v>
      </c>
      <c r="J3588" s="139">
        <v>-2.1049999999999999E-2</v>
      </c>
      <c r="K3588" s="140" t="s">
        <v>234</v>
      </c>
      <c r="L3588" s="139">
        <v>3</v>
      </c>
    </row>
    <row r="3589" spans="1:12" ht="15" hidden="1" customHeight="1">
      <c r="A3589" s="140" t="s">
        <v>685</v>
      </c>
      <c r="B3589" s="139">
        <v>3.5</v>
      </c>
      <c r="C3589" s="140" t="s">
        <v>18</v>
      </c>
      <c r="D3589" s="140" t="s">
        <v>19</v>
      </c>
      <c r="E3589" s="139">
        <v>5.6017999999999999</v>
      </c>
      <c r="F3589" s="139">
        <v>3.27E-2</v>
      </c>
      <c r="G3589" s="139">
        <v>5.1000000000000004E-3</v>
      </c>
      <c r="H3589" s="139">
        <v>-8.7899999999999992E-3</v>
      </c>
      <c r="I3589" s="139">
        <v>1.069E-2</v>
      </c>
      <c r="J3589" s="139">
        <v>8.3599999999999994E-3</v>
      </c>
      <c r="K3589" s="140" t="s">
        <v>234</v>
      </c>
      <c r="L3589" s="139">
        <v>3.5</v>
      </c>
    </row>
    <row r="3590" spans="1:12" ht="15" hidden="1" customHeight="1">
      <c r="A3590" s="140" t="s">
        <v>685</v>
      </c>
      <c r="B3590" s="139">
        <v>4</v>
      </c>
      <c r="C3590" s="140" t="s">
        <v>18</v>
      </c>
      <c r="D3590" s="140" t="s">
        <v>19</v>
      </c>
      <c r="E3590" s="139">
        <v>5.6017999999999999</v>
      </c>
      <c r="F3590" s="139">
        <v>3.27E-2</v>
      </c>
      <c r="G3590" s="139">
        <v>5.1000000000000004E-3</v>
      </c>
      <c r="H3590" s="139">
        <v>-8.7899999999999992E-3</v>
      </c>
      <c r="I3590" s="139">
        <v>1.6660000000000001E-2</v>
      </c>
      <c r="J3590" s="139">
        <v>3.7780000000000001E-2</v>
      </c>
      <c r="K3590" s="140" t="s">
        <v>234</v>
      </c>
      <c r="L3590" s="139">
        <v>4</v>
      </c>
    </row>
    <row r="3591" spans="1:12" ht="15" hidden="1" customHeight="1">
      <c r="A3591" s="140" t="s">
        <v>685</v>
      </c>
      <c r="B3591" s="139">
        <v>4.5</v>
      </c>
      <c r="C3591" s="140" t="s">
        <v>18</v>
      </c>
      <c r="D3591" s="140" t="s">
        <v>19</v>
      </c>
      <c r="E3591" s="139">
        <v>5.6017999999999999</v>
      </c>
      <c r="F3591" s="139">
        <v>3.27E-2</v>
      </c>
      <c r="G3591" s="139">
        <v>5.1000000000000004E-3</v>
      </c>
      <c r="H3591" s="139">
        <v>-8.7899999999999992E-3</v>
      </c>
      <c r="I3591" s="139">
        <v>2.2630000000000001E-2</v>
      </c>
      <c r="J3591" s="139">
        <v>6.7199999999999996E-2</v>
      </c>
      <c r="K3591" s="140" t="s">
        <v>234</v>
      </c>
      <c r="L3591" s="139">
        <v>4.5</v>
      </c>
    </row>
    <row r="3592" spans="1:12" ht="15" hidden="1" customHeight="1">
      <c r="A3592" s="140" t="s">
        <v>685</v>
      </c>
      <c r="B3592" s="139">
        <v>5</v>
      </c>
      <c r="C3592" s="140" t="s">
        <v>18</v>
      </c>
      <c r="D3592" s="140" t="s">
        <v>19</v>
      </c>
      <c r="E3592" s="139">
        <v>5.6017999999999999</v>
      </c>
      <c r="F3592" s="139">
        <v>3.27E-2</v>
      </c>
      <c r="G3592" s="139">
        <v>5.1000000000000004E-3</v>
      </c>
      <c r="H3592" s="139">
        <v>-8.7899999999999992E-3</v>
      </c>
      <c r="I3592" s="139">
        <v>2.86E-2</v>
      </c>
      <c r="J3592" s="139">
        <v>9.7439999999999999E-2</v>
      </c>
      <c r="K3592" s="140" t="s">
        <v>234</v>
      </c>
      <c r="L3592" s="139">
        <v>5</v>
      </c>
    </row>
    <row r="3593" spans="1:12" ht="15" hidden="1" customHeight="1">
      <c r="A3593" s="140" t="s">
        <v>685</v>
      </c>
      <c r="B3593" s="139">
        <v>5.5</v>
      </c>
      <c r="C3593" s="140" t="s">
        <v>18</v>
      </c>
      <c r="D3593" s="140" t="s">
        <v>19</v>
      </c>
      <c r="E3593" s="139">
        <v>5.6017999999999999</v>
      </c>
      <c r="F3593" s="139">
        <v>3.27E-2</v>
      </c>
      <c r="G3593" s="139">
        <v>5.1000000000000004E-3</v>
      </c>
      <c r="H3593" s="139">
        <v>-8.7899999999999992E-3</v>
      </c>
      <c r="I3593" s="139">
        <v>3.4569999999999997E-2</v>
      </c>
      <c r="J3593" s="139">
        <v>0.13269</v>
      </c>
      <c r="K3593" s="140" t="s">
        <v>234</v>
      </c>
      <c r="L3593" s="139">
        <v>5.5</v>
      </c>
    </row>
    <row r="3594" spans="1:12" ht="15" hidden="1" customHeight="1">
      <c r="A3594" s="140" t="s">
        <v>685</v>
      </c>
      <c r="B3594" s="139">
        <v>0</v>
      </c>
      <c r="C3594" s="140" t="s">
        <v>18</v>
      </c>
      <c r="D3594" s="140" t="s">
        <v>19</v>
      </c>
      <c r="E3594" s="139">
        <v>-0.12970000000000001</v>
      </c>
      <c r="F3594" s="139">
        <v>-7.0499999999999993E-2</v>
      </c>
      <c r="G3594" s="139">
        <v>-1.1900000000000001E-2</v>
      </c>
      <c r="H3594" s="139">
        <v>-1.142E-2</v>
      </c>
      <c r="I3594" s="139">
        <v>-3.1099999999999999E-2</v>
      </c>
      <c r="J3594" s="139">
        <v>-0.25503999999999999</v>
      </c>
      <c r="K3594" s="140" t="s">
        <v>234</v>
      </c>
      <c r="L3594" s="139">
        <v>0</v>
      </c>
    </row>
    <row r="3595" spans="1:12" ht="15" hidden="1" customHeight="1">
      <c r="A3595" s="140" t="s">
        <v>685</v>
      </c>
      <c r="B3595" s="139">
        <v>0.5</v>
      </c>
      <c r="C3595" s="140" t="s">
        <v>18</v>
      </c>
      <c r="D3595" s="140" t="s">
        <v>19</v>
      </c>
      <c r="E3595" s="139">
        <v>-0.12970000000000001</v>
      </c>
      <c r="F3595" s="139">
        <v>-7.0499999999999993E-2</v>
      </c>
      <c r="G3595" s="139">
        <v>-1.1900000000000001E-2</v>
      </c>
      <c r="H3595" s="139">
        <v>-1.142E-2</v>
      </c>
      <c r="I3595" s="139">
        <v>-2.513E-2</v>
      </c>
      <c r="J3595" s="139">
        <v>-0.21979000000000001</v>
      </c>
      <c r="K3595" s="140" t="s">
        <v>234</v>
      </c>
      <c r="L3595" s="139">
        <v>0.5</v>
      </c>
    </row>
    <row r="3596" spans="1:12" ht="15" hidden="1" customHeight="1">
      <c r="A3596" s="140" t="s">
        <v>685</v>
      </c>
      <c r="B3596" s="139">
        <v>1</v>
      </c>
      <c r="C3596" s="140" t="s">
        <v>18</v>
      </c>
      <c r="D3596" s="140" t="s">
        <v>19</v>
      </c>
      <c r="E3596" s="139">
        <v>-0.12970000000000001</v>
      </c>
      <c r="F3596" s="139">
        <v>-7.0499999999999993E-2</v>
      </c>
      <c r="G3596" s="139">
        <v>-1.1900000000000001E-2</v>
      </c>
      <c r="H3596" s="139">
        <v>-1.142E-2</v>
      </c>
      <c r="I3596" s="139">
        <v>-1.916E-2</v>
      </c>
      <c r="J3596" s="139">
        <v>-0.18454000000000001</v>
      </c>
      <c r="K3596" s="140" t="s">
        <v>234</v>
      </c>
      <c r="L3596" s="139">
        <v>1</v>
      </c>
    </row>
    <row r="3597" spans="1:12" ht="15" hidden="1" customHeight="1">
      <c r="A3597" s="140" t="s">
        <v>685</v>
      </c>
      <c r="B3597" s="139">
        <v>1.5</v>
      </c>
      <c r="C3597" s="140" t="s">
        <v>18</v>
      </c>
      <c r="D3597" s="140" t="s">
        <v>19</v>
      </c>
      <c r="E3597" s="139">
        <v>-0.12970000000000001</v>
      </c>
      <c r="F3597" s="139">
        <v>-7.0499999999999993E-2</v>
      </c>
      <c r="G3597" s="139">
        <v>-1.1900000000000001E-2</v>
      </c>
      <c r="H3597" s="139">
        <v>-1.142E-2</v>
      </c>
      <c r="I3597" s="139">
        <v>-1.319E-2</v>
      </c>
      <c r="J3597" s="139">
        <v>-0.14929999999999999</v>
      </c>
      <c r="K3597" s="140" t="s">
        <v>234</v>
      </c>
      <c r="L3597" s="139">
        <v>1.5</v>
      </c>
    </row>
    <row r="3598" spans="1:12" ht="15" hidden="1" customHeight="1">
      <c r="A3598" s="140" t="s">
        <v>685</v>
      </c>
      <c r="B3598" s="139">
        <v>2</v>
      </c>
      <c r="C3598" s="140" t="s">
        <v>18</v>
      </c>
      <c r="D3598" s="140" t="s">
        <v>19</v>
      </c>
      <c r="E3598" s="139">
        <v>-0.12970000000000001</v>
      </c>
      <c r="F3598" s="139">
        <v>-7.0499999999999993E-2</v>
      </c>
      <c r="G3598" s="139">
        <v>-1.1900000000000001E-2</v>
      </c>
      <c r="H3598" s="139">
        <v>-1.142E-2</v>
      </c>
      <c r="I3598" s="139">
        <v>-7.2199999999999999E-3</v>
      </c>
      <c r="J3598" s="139">
        <v>-0.11405</v>
      </c>
      <c r="K3598" s="140" t="s">
        <v>234</v>
      </c>
      <c r="L3598" s="139">
        <v>2</v>
      </c>
    </row>
    <row r="3599" spans="1:12" ht="15" hidden="1" customHeight="1">
      <c r="A3599" s="140" t="s">
        <v>685</v>
      </c>
      <c r="B3599" s="139">
        <v>2.5</v>
      </c>
      <c r="C3599" s="140" t="s">
        <v>18</v>
      </c>
      <c r="D3599" s="140" t="s">
        <v>19</v>
      </c>
      <c r="E3599" s="139">
        <v>-0.12970000000000001</v>
      </c>
      <c r="F3599" s="139">
        <v>-7.0499999999999993E-2</v>
      </c>
      <c r="G3599" s="139">
        <v>-1.1900000000000001E-2</v>
      </c>
      <c r="H3599" s="139">
        <v>-1.142E-2</v>
      </c>
      <c r="I3599" s="139">
        <v>-1.6800000000000001E-3</v>
      </c>
      <c r="J3599" s="139">
        <v>-7.8799999999999995E-2</v>
      </c>
      <c r="K3599" s="140" t="s">
        <v>234</v>
      </c>
      <c r="L3599" s="139">
        <v>2.5</v>
      </c>
    </row>
    <row r="3600" spans="1:12" ht="15" hidden="1" customHeight="1">
      <c r="A3600" s="140" t="s">
        <v>685</v>
      </c>
      <c r="B3600" s="139">
        <v>3</v>
      </c>
      <c r="C3600" s="140" t="s">
        <v>18</v>
      </c>
      <c r="D3600" s="140" t="s">
        <v>19</v>
      </c>
      <c r="E3600" s="139">
        <v>-0.12970000000000001</v>
      </c>
      <c r="F3600" s="139">
        <v>-7.0499999999999993E-2</v>
      </c>
      <c r="G3600" s="139">
        <v>-1.1900000000000001E-2</v>
      </c>
      <c r="H3600" s="139">
        <v>-1.142E-2</v>
      </c>
      <c r="I3600" s="139">
        <v>-3.1199999999999999E-3</v>
      </c>
      <c r="J3600" s="139">
        <v>-6.9330000000000003E-2</v>
      </c>
      <c r="K3600" s="140" t="s">
        <v>234</v>
      </c>
      <c r="L3600" s="139">
        <v>3</v>
      </c>
    </row>
    <row r="3601" spans="1:12" ht="15" hidden="1" customHeight="1">
      <c r="A3601" s="140" t="s">
        <v>685</v>
      </c>
      <c r="B3601" s="139">
        <v>3.5</v>
      </c>
      <c r="C3601" s="140" t="s">
        <v>18</v>
      </c>
      <c r="D3601" s="140" t="s">
        <v>19</v>
      </c>
      <c r="E3601" s="139">
        <v>-0.12970000000000001</v>
      </c>
      <c r="F3601" s="139">
        <v>-7.0499999999999993E-2</v>
      </c>
      <c r="G3601" s="139">
        <v>-1.1900000000000001E-2</v>
      </c>
      <c r="H3601" s="139">
        <v>-1.142E-2</v>
      </c>
      <c r="I3601" s="139">
        <v>-5.3800000000000002E-3</v>
      </c>
      <c r="J3601" s="139">
        <v>-7.528E-2</v>
      </c>
      <c r="K3601" s="140" t="s">
        <v>234</v>
      </c>
      <c r="L3601" s="139">
        <v>3.5</v>
      </c>
    </row>
    <row r="3602" spans="1:12" ht="15" hidden="1" customHeight="1">
      <c r="A3602" s="140" t="s">
        <v>685</v>
      </c>
      <c r="B3602" s="139">
        <v>4</v>
      </c>
      <c r="C3602" s="140" t="s">
        <v>18</v>
      </c>
      <c r="D3602" s="140" t="s">
        <v>19</v>
      </c>
      <c r="E3602" s="139">
        <v>-0.12970000000000001</v>
      </c>
      <c r="F3602" s="139">
        <v>-7.0499999999999993E-2</v>
      </c>
      <c r="G3602" s="139">
        <v>-1.1900000000000001E-2</v>
      </c>
      <c r="H3602" s="139">
        <v>-1.142E-2</v>
      </c>
      <c r="I3602" s="139">
        <v>-7.77E-3</v>
      </c>
      <c r="J3602" s="139">
        <v>-8.2419999999999993E-2</v>
      </c>
      <c r="K3602" s="140" t="s">
        <v>234</v>
      </c>
      <c r="L3602" s="139">
        <v>4</v>
      </c>
    </row>
    <row r="3603" spans="1:12" ht="15" hidden="1" customHeight="1">
      <c r="A3603" s="140" t="s">
        <v>685</v>
      </c>
      <c r="B3603" s="139">
        <v>4.5</v>
      </c>
      <c r="C3603" s="140" t="s">
        <v>18</v>
      </c>
      <c r="D3603" s="140" t="s">
        <v>19</v>
      </c>
      <c r="E3603" s="139">
        <v>-0.12970000000000001</v>
      </c>
      <c r="F3603" s="139">
        <v>-7.0499999999999993E-2</v>
      </c>
      <c r="G3603" s="139">
        <v>-1.1900000000000001E-2</v>
      </c>
      <c r="H3603" s="139">
        <v>-1.142E-2</v>
      </c>
      <c r="I3603" s="139">
        <v>-1.017E-2</v>
      </c>
      <c r="J3603" s="139">
        <v>-9.8780000000000007E-2</v>
      </c>
      <c r="K3603" s="140" t="s">
        <v>234</v>
      </c>
      <c r="L3603" s="139">
        <v>4.5</v>
      </c>
    </row>
    <row r="3604" spans="1:12" ht="15" hidden="1" customHeight="1">
      <c r="A3604" s="140" t="s">
        <v>685</v>
      </c>
      <c r="B3604" s="139">
        <v>5</v>
      </c>
      <c r="C3604" s="140" t="s">
        <v>18</v>
      </c>
      <c r="D3604" s="140" t="s">
        <v>19</v>
      </c>
      <c r="E3604" s="139">
        <v>-0.12970000000000001</v>
      </c>
      <c r="F3604" s="139">
        <v>-7.0499999999999993E-2</v>
      </c>
      <c r="G3604" s="139">
        <v>-1.1900000000000001E-2</v>
      </c>
      <c r="H3604" s="139">
        <v>-1.142E-2</v>
      </c>
      <c r="I3604" s="139">
        <v>-1.257E-2</v>
      </c>
      <c r="J3604" s="139">
        <v>-0.11514000000000001</v>
      </c>
      <c r="K3604" s="140" t="s">
        <v>234</v>
      </c>
      <c r="L3604" s="139">
        <v>5</v>
      </c>
    </row>
    <row r="3605" spans="1:12" ht="15" hidden="1" customHeight="1">
      <c r="A3605" s="140" t="s">
        <v>685</v>
      </c>
      <c r="B3605" s="139">
        <v>5.5</v>
      </c>
      <c r="C3605" s="140" t="s">
        <v>18</v>
      </c>
      <c r="D3605" s="140" t="s">
        <v>19</v>
      </c>
      <c r="E3605" s="139">
        <v>-0.12970000000000001</v>
      </c>
      <c r="F3605" s="139">
        <v>-7.0499999999999993E-2</v>
      </c>
      <c r="G3605" s="139">
        <v>-1.1900000000000001E-2</v>
      </c>
      <c r="H3605" s="139">
        <v>-1.142E-2</v>
      </c>
      <c r="I3605" s="139">
        <v>-1.4959999999999999E-2</v>
      </c>
      <c r="J3605" s="139">
        <v>-0.13150000000000001</v>
      </c>
      <c r="K3605" s="140" t="s">
        <v>234</v>
      </c>
      <c r="L3605" s="139">
        <v>5.5</v>
      </c>
    </row>
    <row r="3606" spans="1:12" ht="15" hidden="1" customHeight="1">
      <c r="A3606" s="140" t="s">
        <v>686</v>
      </c>
      <c r="B3606" s="139">
        <v>0</v>
      </c>
      <c r="C3606" s="140" t="s">
        <v>18</v>
      </c>
      <c r="D3606" s="140" t="s">
        <v>19</v>
      </c>
      <c r="E3606" s="139">
        <v>5.6234000000000002</v>
      </c>
      <c r="F3606" s="139">
        <v>7.8899999999999998E-2</v>
      </c>
      <c r="G3606" s="139">
        <v>2.3999999999999998E-3</v>
      </c>
      <c r="H3606" s="139">
        <v>1.33E-3</v>
      </c>
      <c r="I3606" s="139">
        <v>4.45E-3</v>
      </c>
      <c r="J3606" s="139">
        <v>0.21178</v>
      </c>
      <c r="K3606" s="140" t="s">
        <v>235</v>
      </c>
      <c r="L3606" s="139">
        <v>0</v>
      </c>
    </row>
    <row r="3607" spans="1:12" ht="15" hidden="1" customHeight="1">
      <c r="A3607" s="140" t="s">
        <v>686</v>
      </c>
      <c r="B3607" s="139">
        <v>0.5</v>
      </c>
      <c r="C3607" s="140" t="s">
        <v>18</v>
      </c>
      <c r="D3607" s="140" t="s">
        <v>19</v>
      </c>
      <c r="E3607" s="139">
        <v>5.6234000000000002</v>
      </c>
      <c r="F3607" s="139">
        <v>7.8899999999999998E-2</v>
      </c>
      <c r="G3607" s="139">
        <v>2.3999999999999998E-3</v>
      </c>
      <c r="H3607" s="139">
        <v>1.33E-3</v>
      </c>
      <c r="I3607" s="139">
        <v>4.0499999999999998E-3</v>
      </c>
      <c r="J3607" s="139">
        <v>0.17558000000000001</v>
      </c>
      <c r="K3607" s="140" t="s">
        <v>235</v>
      </c>
      <c r="L3607" s="139">
        <v>0.5</v>
      </c>
    </row>
    <row r="3608" spans="1:12" ht="15" hidden="1" customHeight="1">
      <c r="A3608" s="140" t="s">
        <v>686</v>
      </c>
      <c r="B3608" s="139">
        <v>1</v>
      </c>
      <c r="C3608" s="140" t="s">
        <v>18</v>
      </c>
      <c r="D3608" s="140" t="s">
        <v>19</v>
      </c>
      <c r="E3608" s="139">
        <v>5.6234000000000002</v>
      </c>
      <c r="F3608" s="139">
        <v>7.8899999999999998E-2</v>
      </c>
      <c r="G3608" s="139">
        <v>2.3999999999999998E-3</v>
      </c>
      <c r="H3608" s="139">
        <v>1.33E-3</v>
      </c>
      <c r="I3608" s="139">
        <v>3.8400000000000001E-3</v>
      </c>
      <c r="J3608" s="139">
        <v>0.13936999999999999</v>
      </c>
      <c r="K3608" s="140" t="s">
        <v>235</v>
      </c>
      <c r="L3608" s="139">
        <v>1</v>
      </c>
    </row>
    <row r="3609" spans="1:12" ht="15" hidden="1" customHeight="1">
      <c r="A3609" s="140" t="s">
        <v>686</v>
      </c>
      <c r="B3609" s="139">
        <v>1.5</v>
      </c>
      <c r="C3609" s="140" t="s">
        <v>18</v>
      </c>
      <c r="D3609" s="140" t="s">
        <v>19</v>
      </c>
      <c r="E3609" s="139">
        <v>5.6234000000000002</v>
      </c>
      <c r="F3609" s="139">
        <v>7.8899999999999998E-2</v>
      </c>
      <c r="G3609" s="139">
        <v>2.3999999999999998E-3</v>
      </c>
      <c r="H3609" s="139">
        <v>1.33E-3</v>
      </c>
      <c r="I3609" s="139">
        <v>3.7200000000000002E-3</v>
      </c>
      <c r="J3609" s="139">
        <v>0.10317</v>
      </c>
      <c r="K3609" s="140" t="s">
        <v>235</v>
      </c>
      <c r="L3609" s="139">
        <v>1.5</v>
      </c>
    </row>
    <row r="3610" spans="1:12" ht="15" hidden="1" customHeight="1">
      <c r="A3610" s="140" t="s">
        <v>686</v>
      </c>
      <c r="B3610" s="139">
        <v>2</v>
      </c>
      <c r="C3610" s="140" t="s">
        <v>18</v>
      </c>
      <c r="D3610" s="140" t="s">
        <v>19</v>
      </c>
      <c r="E3610" s="139">
        <v>5.6234000000000002</v>
      </c>
      <c r="F3610" s="139">
        <v>7.8899999999999998E-2</v>
      </c>
      <c r="G3610" s="139">
        <v>2.3999999999999998E-3</v>
      </c>
      <c r="H3610" s="139">
        <v>1.33E-3</v>
      </c>
      <c r="I3610" s="139">
        <v>3.5899999999999999E-3</v>
      </c>
      <c r="J3610" s="139">
        <v>6.862E-2</v>
      </c>
      <c r="K3610" s="140" t="s">
        <v>235</v>
      </c>
      <c r="L3610" s="139">
        <v>2</v>
      </c>
    </row>
    <row r="3611" spans="1:12" ht="15" hidden="1" customHeight="1">
      <c r="A3611" s="140" t="s">
        <v>686</v>
      </c>
      <c r="B3611" s="139">
        <v>2.5</v>
      </c>
      <c r="C3611" s="140" t="s">
        <v>18</v>
      </c>
      <c r="D3611" s="140" t="s">
        <v>19</v>
      </c>
      <c r="E3611" s="139">
        <v>5.6234000000000002</v>
      </c>
      <c r="F3611" s="139">
        <v>7.8899999999999998E-2</v>
      </c>
      <c r="G3611" s="139">
        <v>2.3999999999999998E-3</v>
      </c>
      <c r="H3611" s="139">
        <v>1.33E-3</v>
      </c>
      <c r="I3611" s="139">
        <v>3.47E-3</v>
      </c>
      <c r="J3611" s="139">
        <v>9.6439999999999998E-2</v>
      </c>
      <c r="K3611" s="140" t="s">
        <v>235</v>
      </c>
      <c r="L3611" s="139">
        <v>2.5</v>
      </c>
    </row>
    <row r="3612" spans="1:12" ht="15" hidden="1" customHeight="1">
      <c r="A3612" s="140" t="s">
        <v>686</v>
      </c>
      <c r="B3612" s="139">
        <v>3</v>
      </c>
      <c r="C3612" s="140" t="s">
        <v>18</v>
      </c>
      <c r="D3612" s="140" t="s">
        <v>19</v>
      </c>
      <c r="E3612" s="139">
        <v>5.6234000000000002</v>
      </c>
      <c r="F3612" s="139">
        <v>7.8899999999999998E-2</v>
      </c>
      <c r="G3612" s="139">
        <v>2.3999999999999998E-3</v>
      </c>
      <c r="H3612" s="139">
        <v>1.33E-3</v>
      </c>
      <c r="I3612" s="139">
        <v>3.3400000000000001E-3</v>
      </c>
      <c r="J3612" s="139">
        <v>0.12589</v>
      </c>
      <c r="K3612" s="140" t="s">
        <v>235</v>
      </c>
      <c r="L3612" s="139">
        <v>3</v>
      </c>
    </row>
    <row r="3613" spans="1:12" ht="15" hidden="1" customHeight="1">
      <c r="A3613" s="140" t="s">
        <v>686</v>
      </c>
      <c r="B3613" s="139">
        <v>3.5</v>
      </c>
      <c r="C3613" s="140" t="s">
        <v>18</v>
      </c>
      <c r="D3613" s="140" t="s">
        <v>19</v>
      </c>
      <c r="E3613" s="139">
        <v>5.6234000000000002</v>
      </c>
      <c r="F3613" s="139">
        <v>7.8899999999999998E-2</v>
      </c>
      <c r="G3613" s="139">
        <v>2.3999999999999998E-3</v>
      </c>
      <c r="H3613" s="139">
        <v>1.33E-3</v>
      </c>
      <c r="I3613" s="139">
        <v>3.2200000000000002E-3</v>
      </c>
      <c r="J3613" s="139">
        <v>0.15534000000000001</v>
      </c>
      <c r="K3613" s="140" t="s">
        <v>235</v>
      </c>
      <c r="L3613" s="139">
        <v>3.5</v>
      </c>
    </row>
    <row r="3614" spans="1:12" ht="15" hidden="1" customHeight="1">
      <c r="A3614" s="140" t="s">
        <v>686</v>
      </c>
      <c r="B3614" s="139">
        <v>4</v>
      </c>
      <c r="C3614" s="140" t="s">
        <v>18</v>
      </c>
      <c r="D3614" s="140" t="s">
        <v>19</v>
      </c>
      <c r="E3614" s="139">
        <v>5.6234000000000002</v>
      </c>
      <c r="F3614" s="139">
        <v>7.8899999999999998E-2</v>
      </c>
      <c r="G3614" s="139">
        <v>2.3999999999999998E-3</v>
      </c>
      <c r="H3614" s="139">
        <v>1.33E-3</v>
      </c>
      <c r="I3614" s="139">
        <v>3.0899999999999999E-3</v>
      </c>
      <c r="J3614" s="139">
        <v>0.18529999999999999</v>
      </c>
      <c r="K3614" s="140" t="s">
        <v>235</v>
      </c>
      <c r="L3614" s="139">
        <v>4</v>
      </c>
    </row>
    <row r="3615" spans="1:12" ht="15" hidden="1" customHeight="1">
      <c r="A3615" s="140" t="s">
        <v>686</v>
      </c>
      <c r="B3615" s="139">
        <v>0</v>
      </c>
      <c r="C3615" s="140" t="s">
        <v>18</v>
      </c>
      <c r="D3615" s="140" t="s">
        <v>19</v>
      </c>
      <c r="E3615" s="139">
        <v>-5.9900000000000002E-2</v>
      </c>
      <c r="F3615" s="139">
        <v>-6.7000000000000004E-2</v>
      </c>
      <c r="G3615" s="139">
        <v>-9.2489999999999998E-4</v>
      </c>
      <c r="H3615" s="139">
        <v>-4.4000000000000002E-4</v>
      </c>
      <c r="I3615" s="139">
        <v>-2.1299999999999999E-3</v>
      </c>
      <c r="J3615" s="139">
        <v>-8.2610000000000003E-2</v>
      </c>
      <c r="K3615" s="140" t="s">
        <v>235</v>
      </c>
      <c r="L3615" s="139">
        <v>0</v>
      </c>
    </row>
    <row r="3616" spans="1:12" ht="15" hidden="1" customHeight="1">
      <c r="A3616" s="140" t="s">
        <v>686</v>
      </c>
      <c r="B3616" s="139">
        <v>0.5</v>
      </c>
      <c r="C3616" s="140" t="s">
        <v>18</v>
      </c>
      <c r="D3616" s="140" t="s">
        <v>19</v>
      </c>
      <c r="E3616" s="139">
        <v>-5.9900000000000002E-2</v>
      </c>
      <c r="F3616" s="139">
        <v>-6.7000000000000004E-2</v>
      </c>
      <c r="G3616" s="139">
        <v>-9.2489999999999998E-4</v>
      </c>
      <c r="H3616" s="139">
        <v>-4.4000000000000002E-4</v>
      </c>
      <c r="I3616" s="139">
        <v>-1.67E-3</v>
      </c>
      <c r="J3616" s="139">
        <v>-4.9119999999999997E-2</v>
      </c>
      <c r="K3616" s="140" t="s">
        <v>235</v>
      </c>
      <c r="L3616" s="139">
        <v>0.5</v>
      </c>
    </row>
    <row r="3617" spans="1:12" ht="15" hidden="1" customHeight="1">
      <c r="A3617" s="140" t="s">
        <v>686</v>
      </c>
      <c r="B3617" s="139">
        <v>1</v>
      </c>
      <c r="C3617" s="140" t="s">
        <v>18</v>
      </c>
      <c r="D3617" s="140" t="s">
        <v>19</v>
      </c>
      <c r="E3617" s="139">
        <v>-5.9900000000000002E-2</v>
      </c>
      <c r="F3617" s="139">
        <v>-6.7000000000000004E-2</v>
      </c>
      <c r="G3617" s="139">
        <v>-9.2489999999999998E-4</v>
      </c>
      <c r="H3617" s="139">
        <v>-4.4000000000000002E-4</v>
      </c>
      <c r="I3617" s="139">
        <v>-1.58E-3</v>
      </c>
      <c r="J3617" s="139">
        <v>-1.5640000000000001E-2</v>
      </c>
      <c r="K3617" s="140" t="s">
        <v>235</v>
      </c>
      <c r="L3617" s="139">
        <v>1</v>
      </c>
    </row>
    <row r="3618" spans="1:12" ht="15" hidden="1" customHeight="1">
      <c r="A3618" s="140" t="s">
        <v>686</v>
      </c>
      <c r="B3618" s="139">
        <v>1.5</v>
      </c>
      <c r="C3618" s="140" t="s">
        <v>18</v>
      </c>
      <c r="D3618" s="140" t="s">
        <v>19</v>
      </c>
      <c r="E3618" s="139">
        <v>-5.9900000000000002E-2</v>
      </c>
      <c r="F3618" s="139">
        <v>-6.7000000000000004E-2</v>
      </c>
      <c r="G3618" s="139">
        <v>-9.2489999999999998E-4</v>
      </c>
      <c r="H3618" s="139">
        <v>-4.4000000000000002E-4</v>
      </c>
      <c r="I3618" s="139">
        <v>-1.5E-3</v>
      </c>
      <c r="J3618" s="139">
        <v>1.7850000000000001E-2</v>
      </c>
      <c r="K3618" s="140" t="s">
        <v>235</v>
      </c>
      <c r="L3618" s="139">
        <v>1.5</v>
      </c>
    </row>
    <row r="3619" spans="1:12" ht="15" hidden="1" customHeight="1">
      <c r="A3619" s="140" t="s">
        <v>686</v>
      </c>
      <c r="B3619" s="139">
        <v>2</v>
      </c>
      <c r="C3619" s="140" t="s">
        <v>18</v>
      </c>
      <c r="D3619" s="140" t="s">
        <v>19</v>
      </c>
      <c r="E3619" s="139">
        <v>-5.9900000000000002E-2</v>
      </c>
      <c r="F3619" s="139">
        <v>-6.7000000000000004E-2</v>
      </c>
      <c r="G3619" s="139">
        <v>-9.2489999999999998E-4</v>
      </c>
      <c r="H3619" s="139">
        <v>-4.4000000000000002E-4</v>
      </c>
      <c r="I3619" s="139">
        <v>-1.5299999999999999E-3</v>
      </c>
      <c r="J3619" s="139">
        <v>5.1319999999999998E-2</v>
      </c>
      <c r="K3619" s="140" t="s">
        <v>235</v>
      </c>
      <c r="L3619" s="139">
        <v>2</v>
      </c>
    </row>
    <row r="3620" spans="1:12" ht="15" hidden="1" customHeight="1">
      <c r="A3620" s="140" t="s">
        <v>686</v>
      </c>
      <c r="B3620" s="139">
        <v>2.5</v>
      </c>
      <c r="C3620" s="140" t="s">
        <v>18</v>
      </c>
      <c r="D3620" s="140" t="s">
        <v>19</v>
      </c>
      <c r="E3620" s="139">
        <v>-5.9900000000000002E-2</v>
      </c>
      <c r="F3620" s="139">
        <v>-6.7000000000000004E-2</v>
      </c>
      <c r="G3620" s="139">
        <v>-9.2489999999999998E-4</v>
      </c>
      <c r="H3620" s="139">
        <v>-4.4000000000000002E-4</v>
      </c>
      <c r="I3620" s="139">
        <v>-2.5500000000000002E-3</v>
      </c>
      <c r="J3620" s="139">
        <v>1.1849999999999999E-2</v>
      </c>
      <c r="K3620" s="140" t="s">
        <v>235</v>
      </c>
      <c r="L3620" s="139">
        <v>2.5</v>
      </c>
    </row>
    <row r="3621" spans="1:12" ht="15" hidden="1" customHeight="1">
      <c r="A3621" s="140" t="s">
        <v>686</v>
      </c>
      <c r="B3621" s="139">
        <v>3</v>
      </c>
      <c r="C3621" s="140" t="s">
        <v>18</v>
      </c>
      <c r="D3621" s="140" t="s">
        <v>19</v>
      </c>
      <c r="E3621" s="139">
        <v>-5.9900000000000002E-2</v>
      </c>
      <c r="F3621" s="139">
        <v>-6.7000000000000004E-2</v>
      </c>
      <c r="G3621" s="139">
        <v>-9.2489999999999998E-4</v>
      </c>
      <c r="H3621" s="139">
        <v>-4.4000000000000002E-4</v>
      </c>
      <c r="I3621" s="139">
        <v>-3.7100000000000002E-3</v>
      </c>
      <c r="J3621" s="139">
        <v>-2.7609999999999999E-2</v>
      </c>
      <c r="K3621" s="140" t="s">
        <v>235</v>
      </c>
      <c r="L3621" s="139">
        <v>3</v>
      </c>
    </row>
    <row r="3622" spans="1:12" ht="15" hidden="1" customHeight="1">
      <c r="A3622" s="140" t="s">
        <v>686</v>
      </c>
      <c r="B3622" s="139">
        <v>3.5</v>
      </c>
      <c r="C3622" s="140" t="s">
        <v>18</v>
      </c>
      <c r="D3622" s="140" t="s">
        <v>19</v>
      </c>
      <c r="E3622" s="139">
        <v>-5.9900000000000002E-2</v>
      </c>
      <c r="F3622" s="139">
        <v>-6.7000000000000004E-2</v>
      </c>
      <c r="G3622" s="139">
        <v>-9.2489999999999998E-4</v>
      </c>
      <c r="H3622" s="139">
        <v>-4.4000000000000002E-4</v>
      </c>
      <c r="I3622" s="139">
        <v>-4.8700000000000002E-3</v>
      </c>
      <c r="J3622" s="139">
        <v>-6.7070000000000005E-2</v>
      </c>
      <c r="K3622" s="140" t="s">
        <v>235</v>
      </c>
      <c r="L3622" s="139">
        <v>3.5</v>
      </c>
    </row>
    <row r="3623" spans="1:12" ht="15" hidden="1" customHeight="1">
      <c r="A3623" s="140" t="s">
        <v>686</v>
      </c>
      <c r="B3623" s="139">
        <v>4</v>
      </c>
      <c r="C3623" s="140" t="s">
        <v>18</v>
      </c>
      <c r="D3623" s="140" t="s">
        <v>19</v>
      </c>
      <c r="E3623" s="139">
        <v>-5.9900000000000002E-2</v>
      </c>
      <c r="F3623" s="139">
        <v>-6.7000000000000004E-2</v>
      </c>
      <c r="G3623" s="139">
        <v>-9.2489999999999998E-4</v>
      </c>
      <c r="H3623" s="139">
        <v>-4.4000000000000002E-4</v>
      </c>
      <c r="I3623" s="139">
        <v>-6.0299999999999998E-3</v>
      </c>
      <c r="J3623" s="139">
        <v>-0.10653</v>
      </c>
      <c r="K3623" s="140" t="s">
        <v>235</v>
      </c>
      <c r="L3623" s="139">
        <v>4</v>
      </c>
    </row>
    <row r="3624" spans="1:12" ht="15" hidden="1" customHeight="1">
      <c r="A3624" s="140" t="s">
        <v>687</v>
      </c>
      <c r="B3624" s="139">
        <v>0</v>
      </c>
      <c r="C3624" s="140" t="s">
        <v>18</v>
      </c>
      <c r="D3624" s="140" t="s">
        <v>19</v>
      </c>
      <c r="E3624" s="139">
        <v>5.4958</v>
      </c>
      <c r="F3624" s="139">
        <v>6.2799999999999995E-2</v>
      </c>
      <c r="G3624" s="139">
        <v>1.14E-2</v>
      </c>
      <c r="H3624" s="139">
        <v>1.486E-2</v>
      </c>
      <c r="I3624" s="139">
        <v>3.3439999999999998E-2</v>
      </c>
      <c r="J3624" s="139">
        <v>0.11161</v>
      </c>
      <c r="K3624" s="140" t="s">
        <v>236</v>
      </c>
      <c r="L3624" s="139">
        <v>0</v>
      </c>
    </row>
    <row r="3625" spans="1:12" ht="15" hidden="1" customHeight="1">
      <c r="A3625" s="140" t="s">
        <v>687</v>
      </c>
      <c r="B3625" s="139">
        <v>0.5</v>
      </c>
      <c r="C3625" s="140" t="s">
        <v>18</v>
      </c>
      <c r="D3625" s="140" t="s">
        <v>19</v>
      </c>
      <c r="E3625" s="139">
        <v>5.4958</v>
      </c>
      <c r="F3625" s="139">
        <v>6.2799999999999995E-2</v>
      </c>
      <c r="G3625" s="139">
        <v>1.14E-2</v>
      </c>
      <c r="H3625" s="139">
        <v>1.486E-2</v>
      </c>
      <c r="I3625" s="139">
        <v>2.7720000000000002E-2</v>
      </c>
      <c r="J3625" s="139">
        <v>8.022E-2</v>
      </c>
      <c r="K3625" s="140" t="s">
        <v>236</v>
      </c>
      <c r="L3625" s="139">
        <v>0.5</v>
      </c>
    </row>
    <row r="3626" spans="1:12" ht="15" hidden="1" customHeight="1">
      <c r="A3626" s="140" t="s">
        <v>687</v>
      </c>
      <c r="B3626" s="139">
        <v>1</v>
      </c>
      <c r="C3626" s="140" t="s">
        <v>18</v>
      </c>
      <c r="D3626" s="140" t="s">
        <v>19</v>
      </c>
      <c r="E3626" s="139">
        <v>5.4958</v>
      </c>
      <c r="F3626" s="139">
        <v>6.2799999999999995E-2</v>
      </c>
      <c r="G3626" s="139">
        <v>1.14E-2</v>
      </c>
      <c r="H3626" s="139">
        <v>1.486E-2</v>
      </c>
      <c r="I3626" s="139">
        <v>2.1999999999999999E-2</v>
      </c>
      <c r="J3626" s="139">
        <v>4.8829999999999998E-2</v>
      </c>
      <c r="K3626" s="140" t="s">
        <v>236</v>
      </c>
      <c r="L3626" s="139">
        <v>1</v>
      </c>
    </row>
    <row r="3627" spans="1:12" ht="15" hidden="1" customHeight="1">
      <c r="A3627" s="140" t="s">
        <v>687</v>
      </c>
      <c r="B3627" s="139">
        <v>1.5</v>
      </c>
      <c r="C3627" s="140" t="s">
        <v>18</v>
      </c>
      <c r="D3627" s="140" t="s">
        <v>19</v>
      </c>
      <c r="E3627" s="139">
        <v>5.4958</v>
      </c>
      <c r="F3627" s="139">
        <v>6.2799999999999995E-2</v>
      </c>
      <c r="G3627" s="139">
        <v>1.14E-2</v>
      </c>
      <c r="H3627" s="139">
        <v>1.486E-2</v>
      </c>
      <c r="I3627" s="139">
        <v>1.627E-2</v>
      </c>
      <c r="J3627" s="139">
        <v>2.707E-2</v>
      </c>
      <c r="K3627" s="140" t="s">
        <v>236</v>
      </c>
      <c r="L3627" s="139">
        <v>1.5</v>
      </c>
    </row>
    <row r="3628" spans="1:12" ht="15" hidden="1" customHeight="1">
      <c r="A3628" s="140" t="s">
        <v>687</v>
      </c>
      <c r="B3628" s="139">
        <v>2</v>
      </c>
      <c r="C3628" s="140" t="s">
        <v>18</v>
      </c>
      <c r="D3628" s="140" t="s">
        <v>19</v>
      </c>
      <c r="E3628" s="139">
        <v>5.4958</v>
      </c>
      <c r="F3628" s="139">
        <v>6.2799999999999995E-2</v>
      </c>
      <c r="G3628" s="139">
        <v>1.14E-2</v>
      </c>
      <c r="H3628" s="139">
        <v>1.486E-2</v>
      </c>
      <c r="I3628" s="139">
        <v>1.055E-2</v>
      </c>
      <c r="J3628" s="139">
        <v>5.7000000000000002E-3</v>
      </c>
      <c r="K3628" s="140" t="s">
        <v>236</v>
      </c>
      <c r="L3628" s="139">
        <v>2</v>
      </c>
    </row>
    <row r="3629" spans="1:12" ht="15" hidden="1" customHeight="1">
      <c r="A3629" s="140" t="s">
        <v>687</v>
      </c>
      <c r="B3629" s="139">
        <v>2.5</v>
      </c>
      <c r="C3629" s="140" t="s">
        <v>18</v>
      </c>
      <c r="D3629" s="140" t="s">
        <v>19</v>
      </c>
      <c r="E3629" s="139">
        <v>5.4958</v>
      </c>
      <c r="F3629" s="139">
        <v>6.2799999999999995E-2</v>
      </c>
      <c r="G3629" s="139">
        <v>1.14E-2</v>
      </c>
      <c r="H3629" s="139">
        <v>1.486E-2</v>
      </c>
      <c r="I3629" s="139">
        <v>4.8300000000000001E-3</v>
      </c>
      <c r="J3629" s="139">
        <v>-1.567E-2</v>
      </c>
      <c r="K3629" s="140" t="s">
        <v>236</v>
      </c>
      <c r="L3629" s="139">
        <v>2.5</v>
      </c>
    </row>
    <row r="3630" spans="1:12" ht="15" hidden="1" customHeight="1">
      <c r="A3630" s="140" t="s">
        <v>687</v>
      </c>
      <c r="B3630" s="139">
        <v>3</v>
      </c>
      <c r="C3630" s="140" t="s">
        <v>18</v>
      </c>
      <c r="D3630" s="140" t="s">
        <v>19</v>
      </c>
      <c r="E3630" s="139">
        <v>5.4958</v>
      </c>
      <c r="F3630" s="139">
        <v>6.2799999999999995E-2</v>
      </c>
      <c r="G3630" s="139">
        <v>1.14E-2</v>
      </c>
      <c r="H3630" s="139">
        <v>1.486E-2</v>
      </c>
      <c r="I3630" s="139">
        <v>5.9999999999999995E-4</v>
      </c>
      <c r="J3630" s="139">
        <v>-2.0029999999999999E-2</v>
      </c>
      <c r="K3630" s="140" t="s">
        <v>236</v>
      </c>
      <c r="L3630" s="139">
        <v>3</v>
      </c>
    </row>
    <row r="3631" spans="1:12" ht="15" hidden="1" customHeight="1">
      <c r="A3631" s="140" t="s">
        <v>687</v>
      </c>
      <c r="B3631" s="139">
        <v>3.5</v>
      </c>
      <c r="C3631" s="140" t="s">
        <v>18</v>
      </c>
      <c r="D3631" s="140" t="s">
        <v>19</v>
      </c>
      <c r="E3631" s="139">
        <v>5.4958</v>
      </c>
      <c r="F3631" s="139">
        <v>6.2799999999999995E-2</v>
      </c>
      <c r="G3631" s="139">
        <v>1.14E-2</v>
      </c>
      <c r="H3631" s="139">
        <v>1.486E-2</v>
      </c>
      <c r="I3631" s="139">
        <v>3.0999999999999999E-3</v>
      </c>
      <c r="J3631" s="139">
        <v>4.3499999999999997E-3</v>
      </c>
      <c r="K3631" s="140" t="s">
        <v>236</v>
      </c>
      <c r="L3631" s="139">
        <v>3.5</v>
      </c>
    </row>
    <row r="3632" spans="1:12" ht="15" hidden="1" customHeight="1">
      <c r="A3632" s="140" t="s">
        <v>687</v>
      </c>
      <c r="B3632" s="139">
        <v>4</v>
      </c>
      <c r="C3632" s="140" t="s">
        <v>18</v>
      </c>
      <c r="D3632" s="140" t="s">
        <v>19</v>
      </c>
      <c r="E3632" s="139">
        <v>5.4958</v>
      </c>
      <c r="F3632" s="139">
        <v>6.2799999999999995E-2</v>
      </c>
      <c r="G3632" s="139">
        <v>1.14E-2</v>
      </c>
      <c r="H3632" s="139">
        <v>1.486E-2</v>
      </c>
      <c r="I3632" s="139">
        <v>5.5999999999999999E-3</v>
      </c>
      <c r="J3632" s="139">
        <v>2.8729999999999999E-2</v>
      </c>
      <c r="K3632" s="140" t="s">
        <v>236</v>
      </c>
      <c r="L3632" s="139">
        <v>4</v>
      </c>
    </row>
    <row r="3633" spans="1:12" ht="15" hidden="1" customHeight="1">
      <c r="A3633" s="140" t="s">
        <v>687</v>
      </c>
      <c r="B3633" s="139">
        <v>4.5</v>
      </c>
      <c r="C3633" s="140" t="s">
        <v>18</v>
      </c>
      <c r="D3633" s="140" t="s">
        <v>19</v>
      </c>
      <c r="E3633" s="139">
        <v>5.4958</v>
      </c>
      <c r="F3633" s="139">
        <v>6.2799999999999995E-2</v>
      </c>
      <c r="G3633" s="139">
        <v>1.14E-2</v>
      </c>
      <c r="H3633" s="139">
        <v>1.486E-2</v>
      </c>
      <c r="I3633" s="139">
        <v>8.0999999999999996E-3</v>
      </c>
      <c r="J3633" s="139">
        <v>5.3109999999999997E-2</v>
      </c>
      <c r="K3633" s="140" t="s">
        <v>236</v>
      </c>
      <c r="L3633" s="139">
        <v>4.5</v>
      </c>
    </row>
    <row r="3634" spans="1:12" ht="15" hidden="1" customHeight="1">
      <c r="A3634" s="140" t="s">
        <v>687</v>
      </c>
      <c r="B3634" s="139">
        <v>5</v>
      </c>
      <c r="C3634" s="140" t="s">
        <v>18</v>
      </c>
      <c r="D3634" s="140" t="s">
        <v>19</v>
      </c>
      <c r="E3634" s="139">
        <v>5.4958</v>
      </c>
      <c r="F3634" s="139">
        <v>6.2799999999999995E-2</v>
      </c>
      <c r="G3634" s="139">
        <v>1.14E-2</v>
      </c>
      <c r="H3634" s="139">
        <v>1.486E-2</v>
      </c>
      <c r="I3634" s="139">
        <v>1.06E-2</v>
      </c>
      <c r="J3634" s="139">
        <v>7.7490000000000003E-2</v>
      </c>
      <c r="K3634" s="140" t="s">
        <v>236</v>
      </c>
      <c r="L3634" s="139">
        <v>5</v>
      </c>
    </row>
    <row r="3635" spans="1:12" ht="15" hidden="1" customHeight="1">
      <c r="A3635" s="140" t="s">
        <v>687</v>
      </c>
      <c r="B3635" s="139">
        <v>5.5</v>
      </c>
      <c r="C3635" s="140" t="s">
        <v>18</v>
      </c>
      <c r="D3635" s="140" t="s">
        <v>19</v>
      </c>
      <c r="E3635" s="139">
        <v>5.4958</v>
      </c>
      <c r="F3635" s="139">
        <v>6.2799999999999995E-2</v>
      </c>
      <c r="G3635" s="139">
        <v>1.14E-2</v>
      </c>
      <c r="H3635" s="139">
        <v>1.486E-2</v>
      </c>
      <c r="I3635" s="139">
        <v>1.3100000000000001E-2</v>
      </c>
      <c r="J3635" s="139">
        <v>0.10187</v>
      </c>
      <c r="K3635" s="140" t="s">
        <v>236</v>
      </c>
      <c r="L3635" s="139">
        <v>5.5</v>
      </c>
    </row>
    <row r="3636" spans="1:12" ht="15" hidden="1" customHeight="1">
      <c r="A3636" s="140" t="s">
        <v>687</v>
      </c>
      <c r="B3636" s="139">
        <v>0</v>
      </c>
      <c r="C3636" s="140" t="s">
        <v>18</v>
      </c>
      <c r="D3636" s="140" t="s">
        <v>19</v>
      </c>
      <c r="E3636" s="139">
        <v>-0.13750000000000001</v>
      </c>
      <c r="F3636" s="139">
        <v>-4.8800000000000003E-2</v>
      </c>
      <c r="G3636" s="139">
        <v>-5.0000000000000001E-3</v>
      </c>
      <c r="H3636" s="139">
        <v>1.1010000000000001E-2</v>
      </c>
      <c r="I3636" s="139">
        <v>-1.5429999999999999E-2</v>
      </c>
      <c r="J3636" s="139">
        <v>-0.16631000000000001</v>
      </c>
      <c r="K3636" s="140" t="s">
        <v>236</v>
      </c>
      <c r="L3636" s="139">
        <v>0</v>
      </c>
    </row>
    <row r="3637" spans="1:12" ht="15" hidden="1" customHeight="1">
      <c r="A3637" s="140" t="s">
        <v>687</v>
      </c>
      <c r="B3637" s="139">
        <v>0.5</v>
      </c>
      <c r="C3637" s="140" t="s">
        <v>18</v>
      </c>
      <c r="D3637" s="140" t="s">
        <v>19</v>
      </c>
      <c r="E3637" s="139">
        <v>-0.13750000000000001</v>
      </c>
      <c r="F3637" s="139">
        <v>-4.8800000000000003E-2</v>
      </c>
      <c r="G3637" s="139">
        <v>-5.0000000000000001E-3</v>
      </c>
      <c r="H3637" s="139">
        <v>1.1010000000000001E-2</v>
      </c>
      <c r="I3637" s="139">
        <v>-1.2970000000000001E-2</v>
      </c>
      <c r="J3637" s="139">
        <v>-0.14193</v>
      </c>
      <c r="K3637" s="140" t="s">
        <v>236</v>
      </c>
      <c r="L3637" s="139">
        <v>0.5</v>
      </c>
    </row>
    <row r="3638" spans="1:12" ht="15" hidden="1" customHeight="1">
      <c r="A3638" s="140" t="s">
        <v>687</v>
      </c>
      <c r="B3638" s="139">
        <v>1</v>
      </c>
      <c r="C3638" s="140" t="s">
        <v>18</v>
      </c>
      <c r="D3638" s="140" t="s">
        <v>19</v>
      </c>
      <c r="E3638" s="139">
        <v>-0.13750000000000001</v>
      </c>
      <c r="F3638" s="139">
        <v>-4.8800000000000003E-2</v>
      </c>
      <c r="G3638" s="139">
        <v>-5.0000000000000001E-3</v>
      </c>
      <c r="H3638" s="139">
        <v>1.1010000000000001E-2</v>
      </c>
      <c r="I3638" s="139">
        <v>-1.051E-2</v>
      </c>
      <c r="J3638" s="139">
        <v>-0.11755</v>
      </c>
      <c r="K3638" s="140" t="s">
        <v>236</v>
      </c>
      <c r="L3638" s="139">
        <v>1</v>
      </c>
    </row>
    <row r="3639" spans="1:12" ht="15" hidden="1" customHeight="1">
      <c r="A3639" s="140" t="s">
        <v>687</v>
      </c>
      <c r="B3639" s="139">
        <v>1.5</v>
      </c>
      <c r="C3639" s="140" t="s">
        <v>18</v>
      </c>
      <c r="D3639" s="140" t="s">
        <v>19</v>
      </c>
      <c r="E3639" s="139">
        <v>-0.13750000000000001</v>
      </c>
      <c r="F3639" s="139">
        <v>-4.8800000000000003E-2</v>
      </c>
      <c r="G3639" s="139">
        <v>-5.0000000000000001E-3</v>
      </c>
      <c r="H3639" s="139">
        <v>1.1010000000000001E-2</v>
      </c>
      <c r="I3639" s="139">
        <v>-8.0499999999999999E-3</v>
      </c>
      <c r="J3639" s="139">
        <v>-9.3170000000000003E-2</v>
      </c>
      <c r="K3639" s="140" t="s">
        <v>236</v>
      </c>
      <c r="L3639" s="139">
        <v>1.5</v>
      </c>
    </row>
    <row r="3640" spans="1:12" ht="15" hidden="1" customHeight="1">
      <c r="A3640" s="140" t="s">
        <v>687</v>
      </c>
      <c r="B3640" s="139">
        <v>2</v>
      </c>
      <c r="C3640" s="140" t="s">
        <v>18</v>
      </c>
      <c r="D3640" s="140" t="s">
        <v>19</v>
      </c>
      <c r="E3640" s="139">
        <v>-0.13750000000000001</v>
      </c>
      <c r="F3640" s="139">
        <v>-4.8800000000000003E-2</v>
      </c>
      <c r="G3640" s="139">
        <v>-5.0000000000000001E-3</v>
      </c>
      <c r="H3640" s="139">
        <v>1.1010000000000001E-2</v>
      </c>
      <c r="I3640" s="139">
        <v>-5.5900000000000004E-3</v>
      </c>
      <c r="J3640" s="139">
        <v>-8.0979999999999996E-2</v>
      </c>
      <c r="K3640" s="140" t="s">
        <v>236</v>
      </c>
      <c r="L3640" s="139">
        <v>2</v>
      </c>
    </row>
    <row r="3641" spans="1:12" ht="15" hidden="1" customHeight="1">
      <c r="A3641" s="140" t="s">
        <v>687</v>
      </c>
      <c r="B3641" s="139">
        <v>2.5</v>
      </c>
      <c r="C3641" s="140" t="s">
        <v>18</v>
      </c>
      <c r="D3641" s="140" t="s">
        <v>19</v>
      </c>
      <c r="E3641" s="139">
        <v>-0.13750000000000001</v>
      </c>
      <c r="F3641" s="139">
        <v>-4.8800000000000003E-2</v>
      </c>
      <c r="G3641" s="139">
        <v>-5.0000000000000001E-3</v>
      </c>
      <c r="H3641" s="139">
        <v>1.1010000000000001E-2</v>
      </c>
      <c r="I3641" s="139">
        <v>-3.29E-3</v>
      </c>
      <c r="J3641" s="139">
        <v>-7.1190000000000003E-2</v>
      </c>
      <c r="K3641" s="140" t="s">
        <v>236</v>
      </c>
      <c r="L3641" s="139">
        <v>2.5</v>
      </c>
    </row>
    <row r="3642" spans="1:12" ht="15" hidden="1" customHeight="1">
      <c r="A3642" s="140" t="s">
        <v>687</v>
      </c>
      <c r="B3642" s="139">
        <v>3</v>
      </c>
      <c r="C3642" s="140" t="s">
        <v>18</v>
      </c>
      <c r="D3642" s="140" t="s">
        <v>19</v>
      </c>
      <c r="E3642" s="139">
        <v>-0.13750000000000001</v>
      </c>
      <c r="F3642" s="139">
        <v>-4.8800000000000003E-2</v>
      </c>
      <c r="G3642" s="139">
        <v>-5.0000000000000001E-3</v>
      </c>
      <c r="H3642" s="139">
        <v>1.1010000000000001E-2</v>
      </c>
      <c r="I3642" s="139">
        <v>-1.6900000000000001E-3</v>
      </c>
      <c r="J3642" s="139">
        <v>-7.671E-2</v>
      </c>
      <c r="K3642" s="140" t="s">
        <v>236</v>
      </c>
      <c r="L3642" s="139">
        <v>3</v>
      </c>
    </row>
    <row r="3643" spans="1:12" ht="15" hidden="1" customHeight="1">
      <c r="A3643" s="140" t="s">
        <v>687</v>
      </c>
      <c r="B3643" s="139">
        <v>3.5</v>
      </c>
      <c r="C3643" s="140" t="s">
        <v>18</v>
      </c>
      <c r="D3643" s="140" t="s">
        <v>19</v>
      </c>
      <c r="E3643" s="139">
        <v>-0.13750000000000001</v>
      </c>
      <c r="F3643" s="139">
        <v>-4.8800000000000003E-2</v>
      </c>
      <c r="G3643" s="139">
        <v>-5.0000000000000001E-3</v>
      </c>
      <c r="H3643" s="139">
        <v>1.1010000000000001E-2</v>
      </c>
      <c r="I3643" s="139">
        <v>-6.62E-3</v>
      </c>
      <c r="J3643" s="139">
        <v>-0.1081</v>
      </c>
      <c r="K3643" s="140" t="s">
        <v>236</v>
      </c>
      <c r="L3643" s="139">
        <v>3.5</v>
      </c>
    </row>
    <row r="3644" spans="1:12" ht="15" hidden="1" customHeight="1">
      <c r="A3644" s="140" t="s">
        <v>687</v>
      </c>
      <c r="B3644" s="139">
        <v>4</v>
      </c>
      <c r="C3644" s="140" t="s">
        <v>18</v>
      </c>
      <c r="D3644" s="140" t="s">
        <v>19</v>
      </c>
      <c r="E3644" s="139">
        <v>-0.13750000000000001</v>
      </c>
      <c r="F3644" s="139">
        <v>-4.8800000000000003E-2</v>
      </c>
      <c r="G3644" s="139">
        <v>-5.0000000000000001E-3</v>
      </c>
      <c r="H3644" s="139">
        <v>1.1010000000000001E-2</v>
      </c>
      <c r="I3644" s="139">
        <v>-1.234E-2</v>
      </c>
      <c r="J3644" s="139">
        <v>-0.13947999999999999</v>
      </c>
      <c r="K3644" s="140" t="s">
        <v>236</v>
      </c>
      <c r="L3644" s="139">
        <v>4</v>
      </c>
    </row>
    <row r="3645" spans="1:12" ht="15" hidden="1" customHeight="1">
      <c r="A3645" s="140" t="s">
        <v>687</v>
      </c>
      <c r="B3645" s="139">
        <v>4.5</v>
      </c>
      <c r="C3645" s="140" t="s">
        <v>18</v>
      </c>
      <c r="D3645" s="140" t="s">
        <v>19</v>
      </c>
      <c r="E3645" s="139">
        <v>-0.13750000000000001</v>
      </c>
      <c r="F3645" s="139">
        <v>-4.8800000000000003E-2</v>
      </c>
      <c r="G3645" s="139">
        <v>-5.0000000000000001E-3</v>
      </c>
      <c r="H3645" s="139">
        <v>1.1010000000000001E-2</v>
      </c>
      <c r="I3645" s="139">
        <v>-1.806E-2</v>
      </c>
      <c r="J3645" s="139">
        <v>-0.17086999999999999</v>
      </c>
      <c r="K3645" s="140" t="s">
        <v>236</v>
      </c>
      <c r="L3645" s="139">
        <v>4.5</v>
      </c>
    </row>
    <row r="3646" spans="1:12" ht="15" hidden="1" customHeight="1">
      <c r="A3646" s="140" t="s">
        <v>687</v>
      </c>
      <c r="B3646" s="139">
        <v>5</v>
      </c>
      <c r="C3646" s="140" t="s">
        <v>18</v>
      </c>
      <c r="D3646" s="140" t="s">
        <v>19</v>
      </c>
      <c r="E3646" s="139">
        <v>-0.13750000000000001</v>
      </c>
      <c r="F3646" s="139">
        <v>-4.8800000000000003E-2</v>
      </c>
      <c r="G3646" s="139">
        <v>-5.0000000000000001E-3</v>
      </c>
      <c r="H3646" s="139">
        <v>1.1010000000000001E-2</v>
      </c>
      <c r="I3646" s="139">
        <v>-2.3789999999999999E-2</v>
      </c>
      <c r="J3646" s="139">
        <v>-0.20225000000000001</v>
      </c>
      <c r="K3646" s="140" t="s">
        <v>236</v>
      </c>
      <c r="L3646" s="139">
        <v>5</v>
      </c>
    </row>
    <row r="3647" spans="1:12" ht="15" hidden="1" customHeight="1">
      <c r="A3647" s="140" t="s">
        <v>687</v>
      </c>
      <c r="B3647" s="139">
        <v>5.5</v>
      </c>
      <c r="C3647" s="140" t="s">
        <v>18</v>
      </c>
      <c r="D3647" s="140" t="s">
        <v>19</v>
      </c>
      <c r="E3647" s="139">
        <v>-0.13750000000000001</v>
      </c>
      <c r="F3647" s="139">
        <v>-4.8800000000000003E-2</v>
      </c>
      <c r="G3647" s="139">
        <v>-5.0000000000000001E-3</v>
      </c>
      <c r="H3647" s="139">
        <v>1.1010000000000001E-2</v>
      </c>
      <c r="I3647" s="139">
        <v>-2.9510000000000002E-2</v>
      </c>
      <c r="J3647" s="139">
        <v>-0.23363999999999999</v>
      </c>
      <c r="K3647" s="140" t="s">
        <v>236</v>
      </c>
      <c r="L3647" s="139">
        <v>5.5</v>
      </c>
    </row>
    <row r="3648" spans="1:12" ht="15" hidden="1" customHeight="1">
      <c r="A3648" s="140" t="s">
        <v>688</v>
      </c>
      <c r="B3648" s="139">
        <v>0</v>
      </c>
      <c r="C3648" s="140" t="s">
        <v>18</v>
      </c>
      <c r="D3648" s="140" t="s">
        <v>19</v>
      </c>
      <c r="E3648" s="139">
        <v>5.5711000000000004</v>
      </c>
      <c r="F3648" s="139">
        <v>0.1077</v>
      </c>
      <c r="G3648" s="139">
        <v>4.3299999999999998E-2</v>
      </c>
      <c r="H3648" s="139">
        <v>7.0699999999999999E-3</v>
      </c>
      <c r="I3648" s="139">
        <v>6.4240000000000005E-2</v>
      </c>
      <c r="J3648" s="139">
        <v>0.19345999999999999</v>
      </c>
      <c r="K3648" s="140" t="s">
        <v>237</v>
      </c>
      <c r="L3648" s="139">
        <v>0</v>
      </c>
    </row>
    <row r="3649" spans="1:12" ht="15" hidden="1" customHeight="1">
      <c r="A3649" s="140" t="s">
        <v>688</v>
      </c>
      <c r="B3649" s="139">
        <v>0.5</v>
      </c>
      <c r="C3649" s="140" t="s">
        <v>18</v>
      </c>
      <c r="D3649" s="140" t="s">
        <v>19</v>
      </c>
      <c r="E3649" s="139">
        <v>5.5711000000000004</v>
      </c>
      <c r="F3649" s="139">
        <v>0.1077</v>
      </c>
      <c r="G3649" s="139">
        <v>4.3299999999999998E-2</v>
      </c>
      <c r="H3649" s="139">
        <v>7.0699999999999999E-3</v>
      </c>
      <c r="I3649" s="139">
        <v>4.2569999999999997E-2</v>
      </c>
      <c r="J3649" s="139">
        <v>0.1396</v>
      </c>
      <c r="K3649" s="140" t="s">
        <v>237</v>
      </c>
      <c r="L3649" s="139">
        <v>0.5</v>
      </c>
    </row>
    <row r="3650" spans="1:12" ht="15" hidden="1" customHeight="1">
      <c r="A3650" s="140" t="s">
        <v>688</v>
      </c>
      <c r="B3650" s="139">
        <v>1</v>
      </c>
      <c r="C3650" s="140" t="s">
        <v>18</v>
      </c>
      <c r="D3650" s="140" t="s">
        <v>19</v>
      </c>
      <c r="E3650" s="139">
        <v>5.5711000000000004</v>
      </c>
      <c r="F3650" s="139">
        <v>0.1077</v>
      </c>
      <c r="G3650" s="139">
        <v>4.3299999999999998E-2</v>
      </c>
      <c r="H3650" s="139">
        <v>7.0699999999999999E-3</v>
      </c>
      <c r="I3650" s="139">
        <v>2.0899999999999998E-2</v>
      </c>
      <c r="J3650" s="139">
        <v>8.5730000000000001E-2</v>
      </c>
      <c r="K3650" s="140" t="s">
        <v>237</v>
      </c>
      <c r="L3650" s="139">
        <v>1</v>
      </c>
    </row>
    <row r="3651" spans="1:12" ht="15" hidden="1" customHeight="1">
      <c r="A3651" s="140" t="s">
        <v>688</v>
      </c>
      <c r="B3651" s="139">
        <v>1.5</v>
      </c>
      <c r="C3651" s="140" t="s">
        <v>18</v>
      </c>
      <c r="D3651" s="140" t="s">
        <v>19</v>
      </c>
      <c r="E3651" s="139">
        <v>5.5711000000000004</v>
      </c>
      <c r="F3651" s="139">
        <v>0.1077</v>
      </c>
      <c r="G3651" s="139">
        <v>4.3299999999999998E-2</v>
      </c>
      <c r="H3651" s="139">
        <v>7.0699999999999999E-3</v>
      </c>
      <c r="I3651" s="139">
        <v>2.3700000000000001E-3</v>
      </c>
      <c r="J3651" s="139">
        <v>6.5189999999999998E-2</v>
      </c>
      <c r="K3651" s="140" t="s">
        <v>237</v>
      </c>
      <c r="L3651" s="139">
        <v>1.5</v>
      </c>
    </row>
    <row r="3652" spans="1:12" ht="15" hidden="1" customHeight="1">
      <c r="A3652" s="140" t="s">
        <v>688</v>
      </c>
      <c r="B3652" s="139">
        <v>2</v>
      </c>
      <c r="C3652" s="140" t="s">
        <v>18</v>
      </c>
      <c r="D3652" s="140" t="s">
        <v>19</v>
      </c>
      <c r="E3652" s="139">
        <v>5.5711000000000004</v>
      </c>
      <c r="F3652" s="139">
        <v>0.1077</v>
      </c>
      <c r="G3652" s="139">
        <v>4.3299999999999998E-2</v>
      </c>
      <c r="H3652" s="139">
        <v>7.0699999999999999E-3</v>
      </c>
      <c r="I3652" s="139">
        <v>1.4290000000000001E-2</v>
      </c>
      <c r="J3652" s="139">
        <v>0.14959</v>
      </c>
      <c r="K3652" s="140" t="s">
        <v>237</v>
      </c>
      <c r="L3652" s="139">
        <v>2</v>
      </c>
    </row>
    <row r="3653" spans="1:12" ht="15" hidden="1" customHeight="1">
      <c r="A3653" s="140" t="s">
        <v>688</v>
      </c>
      <c r="B3653" s="139">
        <v>2.5</v>
      </c>
      <c r="C3653" s="140" t="s">
        <v>18</v>
      </c>
      <c r="D3653" s="140" t="s">
        <v>19</v>
      </c>
      <c r="E3653" s="139">
        <v>5.5711000000000004</v>
      </c>
      <c r="F3653" s="139">
        <v>0.1077</v>
      </c>
      <c r="G3653" s="139">
        <v>4.3299999999999998E-2</v>
      </c>
      <c r="H3653" s="139">
        <v>7.0699999999999999E-3</v>
      </c>
      <c r="I3653" s="139">
        <v>2.6210000000000001E-2</v>
      </c>
      <c r="J3653" s="139">
        <v>0.24723999999999999</v>
      </c>
      <c r="K3653" s="140" t="s">
        <v>237</v>
      </c>
      <c r="L3653" s="139">
        <v>2.5</v>
      </c>
    </row>
    <row r="3654" spans="1:12" ht="15" hidden="1" customHeight="1">
      <c r="A3654" s="140" t="s">
        <v>688</v>
      </c>
      <c r="B3654" s="139">
        <v>3</v>
      </c>
      <c r="C3654" s="140" t="s">
        <v>18</v>
      </c>
      <c r="D3654" s="140" t="s">
        <v>19</v>
      </c>
      <c r="E3654" s="139">
        <v>5.5711000000000004</v>
      </c>
      <c r="F3654" s="139">
        <v>0.1077</v>
      </c>
      <c r="G3654" s="139">
        <v>4.3299999999999998E-2</v>
      </c>
      <c r="H3654" s="139">
        <v>7.0699999999999999E-3</v>
      </c>
      <c r="I3654" s="139">
        <v>3.8120000000000001E-2</v>
      </c>
      <c r="J3654" s="139">
        <v>0.34488999999999997</v>
      </c>
      <c r="K3654" s="140" t="s">
        <v>237</v>
      </c>
      <c r="L3654" s="139">
        <v>3</v>
      </c>
    </row>
    <row r="3655" spans="1:12" ht="15" hidden="1" customHeight="1">
      <c r="A3655" s="140" t="s">
        <v>688</v>
      </c>
      <c r="B3655" s="139">
        <v>0</v>
      </c>
      <c r="C3655" s="140" t="s">
        <v>18</v>
      </c>
      <c r="D3655" s="140" t="s">
        <v>19</v>
      </c>
      <c r="E3655" s="139">
        <v>-0.19259999999999999</v>
      </c>
      <c r="F3655" s="139">
        <v>-0.1953</v>
      </c>
      <c r="G3655" s="139">
        <v>-2.3800000000000002E-2</v>
      </c>
      <c r="H3655" s="139">
        <v>-4.7129999999999998E-2</v>
      </c>
      <c r="I3655" s="139">
        <v>-3.338E-2</v>
      </c>
      <c r="J3655" s="139">
        <v>-0.24102000000000001</v>
      </c>
      <c r="K3655" s="140" t="s">
        <v>237</v>
      </c>
      <c r="L3655" s="139">
        <v>0</v>
      </c>
    </row>
    <row r="3656" spans="1:12" ht="15" hidden="1" customHeight="1">
      <c r="A3656" s="140" t="s">
        <v>688</v>
      </c>
      <c r="B3656" s="139">
        <v>0.5</v>
      </c>
      <c r="C3656" s="140" t="s">
        <v>18</v>
      </c>
      <c r="D3656" s="140" t="s">
        <v>19</v>
      </c>
      <c r="E3656" s="139">
        <v>-0.19259999999999999</v>
      </c>
      <c r="F3656" s="139">
        <v>-0.1953</v>
      </c>
      <c r="G3656" s="139">
        <v>-2.3800000000000002E-2</v>
      </c>
      <c r="H3656" s="139">
        <v>-4.7129999999999998E-2</v>
      </c>
      <c r="I3656" s="139">
        <v>-2.146E-2</v>
      </c>
      <c r="J3656" s="139">
        <v>-0.14337</v>
      </c>
      <c r="K3656" s="140" t="s">
        <v>237</v>
      </c>
      <c r="L3656" s="139">
        <v>0.5</v>
      </c>
    </row>
    <row r="3657" spans="1:12" ht="15" hidden="1" customHeight="1">
      <c r="A3657" s="140" t="s">
        <v>688</v>
      </c>
      <c r="B3657" s="139">
        <v>1</v>
      </c>
      <c r="C3657" s="140" t="s">
        <v>18</v>
      </c>
      <c r="D3657" s="140" t="s">
        <v>19</v>
      </c>
      <c r="E3657" s="139">
        <v>-0.19259999999999999</v>
      </c>
      <c r="F3657" s="139">
        <v>-0.1953</v>
      </c>
      <c r="G3657" s="139">
        <v>-2.3800000000000002E-2</v>
      </c>
      <c r="H3657" s="139">
        <v>-4.7129999999999998E-2</v>
      </c>
      <c r="I3657" s="139">
        <v>-9.5399999999999999E-3</v>
      </c>
      <c r="J3657" s="139">
        <v>-4.5710000000000001E-2</v>
      </c>
      <c r="K3657" s="140" t="s">
        <v>237</v>
      </c>
      <c r="L3657" s="139">
        <v>1</v>
      </c>
    </row>
    <row r="3658" spans="1:12" ht="15" hidden="1" customHeight="1">
      <c r="A3658" s="140" t="s">
        <v>688</v>
      </c>
      <c r="B3658" s="139">
        <v>1.5</v>
      </c>
      <c r="C3658" s="140" t="s">
        <v>18</v>
      </c>
      <c r="D3658" s="140" t="s">
        <v>19</v>
      </c>
      <c r="E3658" s="139">
        <v>-0.19259999999999999</v>
      </c>
      <c r="F3658" s="139">
        <v>-0.1953</v>
      </c>
      <c r="G3658" s="139">
        <v>-2.3800000000000002E-2</v>
      </c>
      <c r="H3658" s="139">
        <v>-4.7129999999999998E-2</v>
      </c>
      <c r="I3658" s="139">
        <v>-7.6999999999999996E-4</v>
      </c>
      <c r="J3658" s="139">
        <v>2.1940000000000001E-2</v>
      </c>
      <c r="K3658" s="140" t="s">
        <v>237</v>
      </c>
      <c r="L3658" s="139">
        <v>1.5</v>
      </c>
    </row>
    <row r="3659" spans="1:12" ht="15" hidden="1" customHeight="1">
      <c r="A3659" s="140" t="s">
        <v>688</v>
      </c>
      <c r="B3659" s="139">
        <v>2</v>
      </c>
      <c r="C3659" s="140" t="s">
        <v>18</v>
      </c>
      <c r="D3659" s="140" t="s">
        <v>19</v>
      </c>
      <c r="E3659" s="139">
        <v>-0.19259999999999999</v>
      </c>
      <c r="F3659" s="139">
        <v>-0.1953</v>
      </c>
      <c r="G3659" s="139">
        <v>-2.3800000000000002E-2</v>
      </c>
      <c r="H3659" s="139">
        <v>-4.7129999999999998E-2</v>
      </c>
      <c r="I3659" s="139">
        <v>-2.2440000000000002E-2</v>
      </c>
      <c r="J3659" s="139">
        <v>-2.2009999999999998E-2</v>
      </c>
      <c r="K3659" s="140" t="s">
        <v>237</v>
      </c>
      <c r="L3659" s="139">
        <v>2</v>
      </c>
    </row>
    <row r="3660" spans="1:12" ht="15" hidden="1" customHeight="1">
      <c r="A3660" s="140" t="s">
        <v>688</v>
      </c>
      <c r="B3660" s="139">
        <v>2.5</v>
      </c>
      <c r="C3660" s="140" t="s">
        <v>18</v>
      </c>
      <c r="D3660" s="140" t="s">
        <v>19</v>
      </c>
      <c r="E3660" s="139">
        <v>-0.19259999999999999</v>
      </c>
      <c r="F3660" s="139">
        <v>-0.1953</v>
      </c>
      <c r="G3660" s="139">
        <v>-2.3800000000000002E-2</v>
      </c>
      <c r="H3660" s="139">
        <v>-4.7129999999999998E-2</v>
      </c>
      <c r="I3660" s="139">
        <v>-4.4110000000000003E-2</v>
      </c>
      <c r="J3660" s="139">
        <v>-7.5880000000000003E-2</v>
      </c>
      <c r="K3660" s="140" t="s">
        <v>237</v>
      </c>
      <c r="L3660" s="139">
        <v>2.5</v>
      </c>
    </row>
    <row r="3661" spans="1:12" ht="15" hidden="1" customHeight="1">
      <c r="A3661" s="140" t="s">
        <v>688</v>
      </c>
      <c r="B3661" s="139">
        <v>3</v>
      </c>
      <c r="C3661" s="140" t="s">
        <v>18</v>
      </c>
      <c r="D3661" s="140" t="s">
        <v>19</v>
      </c>
      <c r="E3661" s="139">
        <v>-0.19259999999999999</v>
      </c>
      <c r="F3661" s="139">
        <v>-0.1953</v>
      </c>
      <c r="G3661" s="139">
        <v>-2.3800000000000002E-2</v>
      </c>
      <c r="H3661" s="139">
        <v>-4.7129999999999998E-2</v>
      </c>
      <c r="I3661" s="139">
        <v>-6.5780000000000005E-2</v>
      </c>
      <c r="J3661" s="139">
        <v>-0.12973999999999999</v>
      </c>
      <c r="K3661" s="140" t="s">
        <v>237</v>
      </c>
      <c r="L3661" s="139">
        <v>3</v>
      </c>
    </row>
    <row r="3662" spans="1:12" ht="15" hidden="1" customHeight="1">
      <c r="A3662" s="140" t="s">
        <v>689</v>
      </c>
      <c r="B3662" s="139">
        <v>0</v>
      </c>
      <c r="C3662" s="140" t="s">
        <v>18</v>
      </c>
      <c r="D3662" s="140" t="s">
        <v>19</v>
      </c>
      <c r="E3662" s="139">
        <v>5.6066000000000003</v>
      </c>
      <c r="F3662" s="139">
        <v>2.6599999999999999E-2</v>
      </c>
      <c r="G3662" s="139">
        <v>3.2000000000000002E-3</v>
      </c>
      <c r="H3662" s="139">
        <v>2.4420000000000001E-2</v>
      </c>
      <c r="I3662" s="139">
        <v>9.11E-3</v>
      </c>
      <c r="J3662" s="139">
        <v>0.10789</v>
      </c>
      <c r="K3662" s="140" t="s">
        <v>238</v>
      </c>
      <c r="L3662" s="139">
        <v>0</v>
      </c>
    </row>
    <row r="3663" spans="1:12" ht="15" hidden="1" customHeight="1">
      <c r="A3663" s="140" t="s">
        <v>689</v>
      </c>
      <c r="B3663" s="139">
        <v>0.5</v>
      </c>
      <c r="C3663" s="140" t="s">
        <v>18</v>
      </c>
      <c r="D3663" s="140" t="s">
        <v>19</v>
      </c>
      <c r="E3663" s="139">
        <v>5.6066000000000003</v>
      </c>
      <c r="F3663" s="139">
        <v>2.6599999999999999E-2</v>
      </c>
      <c r="G3663" s="139">
        <v>3.2000000000000002E-3</v>
      </c>
      <c r="H3663" s="139">
        <v>2.4420000000000001E-2</v>
      </c>
      <c r="I3663" s="139">
        <v>7.5300000000000002E-3</v>
      </c>
      <c r="J3663" s="139">
        <v>0.10165</v>
      </c>
      <c r="K3663" s="140" t="s">
        <v>238</v>
      </c>
      <c r="L3663" s="139">
        <v>0.5</v>
      </c>
    </row>
    <row r="3664" spans="1:12" ht="15" hidden="1" customHeight="1">
      <c r="A3664" s="140" t="s">
        <v>689</v>
      </c>
      <c r="B3664" s="139">
        <v>1</v>
      </c>
      <c r="C3664" s="140" t="s">
        <v>18</v>
      </c>
      <c r="D3664" s="140" t="s">
        <v>19</v>
      </c>
      <c r="E3664" s="139">
        <v>5.6066000000000003</v>
      </c>
      <c r="F3664" s="139">
        <v>2.6599999999999999E-2</v>
      </c>
      <c r="G3664" s="139">
        <v>3.2000000000000002E-3</v>
      </c>
      <c r="H3664" s="139">
        <v>2.4420000000000001E-2</v>
      </c>
      <c r="I3664" s="139">
        <v>5.9500000000000004E-3</v>
      </c>
      <c r="J3664" s="139">
        <v>9.5399999999999999E-2</v>
      </c>
      <c r="K3664" s="140" t="s">
        <v>238</v>
      </c>
      <c r="L3664" s="139">
        <v>1</v>
      </c>
    </row>
    <row r="3665" spans="1:12" ht="15" hidden="1" customHeight="1">
      <c r="A3665" s="140" t="s">
        <v>689</v>
      </c>
      <c r="B3665" s="139">
        <v>1.5</v>
      </c>
      <c r="C3665" s="140" t="s">
        <v>18</v>
      </c>
      <c r="D3665" s="140" t="s">
        <v>19</v>
      </c>
      <c r="E3665" s="139">
        <v>5.6066000000000003</v>
      </c>
      <c r="F3665" s="139">
        <v>2.6599999999999999E-2</v>
      </c>
      <c r="G3665" s="139">
        <v>3.2000000000000002E-3</v>
      </c>
      <c r="H3665" s="139">
        <v>2.4420000000000001E-2</v>
      </c>
      <c r="I3665" s="139">
        <v>4.3699999999999998E-3</v>
      </c>
      <c r="J3665" s="139">
        <v>8.9160000000000003E-2</v>
      </c>
      <c r="K3665" s="140" t="s">
        <v>238</v>
      </c>
      <c r="L3665" s="139">
        <v>1.5</v>
      </c>
    </row>
    <row r="3666" spans="1:12" ht="15" hidden="1" customHeight="1">
      <c r="A3666" s="140" t="s">
        <v>689</v>
      </c>
      <c r="B3666" s="139">
        <v>2</v>
      </c>
      <c r="C3666" s="140" t="s">
        <v>18</v>
      </c>
      <c r="D3666" s="140" t="s">
        <v>19</v>
      </c>
      <c r="E3666" s="139">
        <v>5.6066000000000003</v>
      </c>
      <c r="F3666" s="139">
        <v>2.6599999999999999E-2</v>
      </c>
      <c r="G3666" s="139">
        <v>3.2000000000000002E-3</v>
      </c>
      <c r="H3666" s="139">
        <v>2.4420000000000001E-2</v>
      </c>
      <c r="I3666" s="139">
        <v>2.8900000000000002E-3</v>
      </c>
      <c r="J3666" s="139">
        <v>8.2909999999999998E-2</v>
      </c>
      <c r="K3666" s="140" t="s">
        <v>238</v>
      </c>
      <c r="L3666" s="139">
        <v>2</v>
      </c>
    </row>
    <row r="3667" spans="1:12" ht="15" hidden="1" customHeight="1">
      <c r="A3667" s="140" t="s">
        <v>689</v>
      </c>
      <c r="B3667" s="139">
        <v>2.5</v>
      </c>
      <c r="C3667" s="140" t="s">
        <v>18</v>
      </c>
      <c r="D3667" s="140" t="s">
        <v>19</v>
      </c>
      <c r="E3667" s="139">
        <v>5.6066000000000003</v>
      </c>
      <c r="F3667" s="139">
        <v>2.6599999999999999E-2</v>
      </c>
      <c r="G3667" s="139">
        <v>3.2000000000000002E-3</v>
      </c>
      <c r="H3667" s="139">
        <v>2.4420000000000001E-2</v>
      </c>
      <c r="I3667" s="139">
        <v>2.63E-3</v>
      </c>
      <c r="J3667" s="139">
        <v>7.6670000000000002E-2</v>
      </c>
      <c r="K3667" s="140" t="s">
        <v>238</v>
      </c>
      <c r="L3667" s="139">
        <v>2.5</v>
      </c>
    </row>
    <row r="3668" spans="1:12" ht="15" hidden="1" customHeight="1">
      <c r="A3668" s="140" t="s">
        <v>689</v>
      </c>
      <c r="B3668" s="139">
        <v>3</v>
      </c>
      <c r="C3668" s="140" t="s">
        <v>18</v>
      </c>
      <c r="D3668" s="140" t="s">
        <v>19</v>
      </c>
      <c r="E3668" s="139">
        <v>5.6066000000000003</v>
      </c>
      <c r="F3668" s="139">
        <v>2.6599999999999999E-2</v>
      </c>
      <c r="G3668" s="139">
        <v>3.2000000000000002E-3</v>
      </c>
      <c r="H3668" s="139">
        <v>2.4420000000000001E-2</v>
      </c>
      <c r="I3668" s="139">
        <v>2.6700000000000001E-3</v>
      </c>
      <c r="J3668" s="139">
        <v>7.0419999999999996E-2</v>
      </c>
      <c r="K3668" s="140" t="s">
        <v>238</v>
      </c>
      <c r="L3668" s="139">
        <v>3</v>
      </c>
    </row>
    <row r="3669" spans="1:12" ht="15" hidden="1" customHeight="1">
      <c r="A3669" s="140" t="s">
        <v>689</v>
      </c>
      <c r="B3669" s="139">
        <v>3.5</v>
      </c>
      <c r="C3669" s="140" t="s">
        <v>18</v>
      </c>
      <c r="D3669" s="140" t="s">
        <v>19</v>
      </c>
      <c r="E3669" s="139">
        <v>5.6066000000000003</v>
      </c>
      <c r="F3669" s="139">
        <v>2.6599999999999999E-2</v>
      </c>
      <c r="G3669" s="139">
        <v>3.2000000000000002E-3</v>
      </c>
      <c r="H3669" s="139">
        <v>2.4420000000000001E-2</v>
      </c>
      <c r="I3669" s="139">
        <v>3.13E-3</v>
      </c>
      <c r="J3669" s="139">
        <v>6.4180000000000001E-2</v>
      </c>
      <c r="K3669" s="140" t="s">
        <v>238</v>
      </c>
      <c r="L3669" s="139">
        <v>3.5</v>
      </c>
    </row>
    <row r="3670" spans="1:12" ht="15" hidden="1" customHeight="1">
      <c r="A3670" s="140" t="s">
        <v>689</v>
      </c>
      <c r="B3670" s="139">
        <v>4</v>
      </c>
      <c r="C3670" s="140" t="s">
        <v>18</v>
      </c>
      <c r="D3670" s="140" t="s">
        <v>19</v>
      </c>
      <c r="E3670" s="139">
        <v>5.6066000000000003</v>
      </c>
      <c r="F3670" s="139">
        <v>2.6599999999999999E-2</v>
      </c>
      <c r="G3670" s="139">
        <v>3.2000000000000002E-3</v>
      </c>
      <c r="H3670" s="139">
        <v>2.4420000000000001E-2</v>
      </c>
      <c r="I3670" s="139">
        <v>3.7599999999999999E-3</v>
      </c>
      <c r="J3670" s="139">
        <v>5.7930000000000002E-2</v>
      </c>
      <c r="K3670" s="140" t="s">
        <v>238</v>
      </c>
      <c r="L3670" s="139">
        <v>4</v>
      </c>
    </row>
    <row r="3671" spans="1:12" ht="15" hidden="1" customHeight="1">
      <c r="A3671" s="140" t="s">
        <v>689</v>
      </c>
      <c r="B3671" s="139">
        <v>4.5</v>
      </c>
      <c r="C3671" s="140" t="s">
        <v>18</v>
      </c>
      <c r="D3671" s="140" t="s">
        <v>19</v>
      </c>
      <c r="E3671" s="139">
        <v>5.6066000000000003</v>
      </c>
      <c r="F3671" s="139">
        <v>2.6599999999999999E-2</v>
      </c>
      <c r="G3671" s="139">
        <v>3.2000000000000002E-3</v>
      </c>
      <c r="H3671" s="139">
        <v>2.4420000000000001E-2</v>
      </c>
      <c r="I3671" s="139">
        <v>5.5300000000000002E-3</v>
      </c>
      <c r="J3671" s="139">
        <v>5.9319999999999998E-2</v>
      </c>
      <c r="K3671" s="140" t="s">
        <v>238</v>
      </c>
      <c r="L3671" s="139">
        <v>4.5</v>
      </c>
    </row>
    <row r="3672" spans="1:12" ht="15" hidden="1" customHeight="1">
      <c r="A3672" s="140" t="s">
        <v>689</v>
      </c>
      <c r="B3672" s="139">
        <v>5</v>
      </c>
      <c r="C3672" s="140" t="s">
        <v>18</v>
      </c>
      <c r="D3672" s="140" t="s">
        <v>19</v>
      </c>
      <c r="E3672" s="139">
        <v>5.6066000000000003</v>
      </c>
      <c r="F3672" s="139">
        <v>2.6599999999999999E-2</v>
      </c>
      <c r="G3672" s="139">
        <v>3.2000000000000002E-3</v>
      </c>
      <c r="H3672" s="139">
        <v>2.4420000000000001E-2</v>
      </c>
      <c r="I3672" s="139">
        <v>7.3000000000000001E-3</v>
      </c>
      <c r="J3672" s="139">
        <v>6.1350000000000002E-2</v>
      </c>
      <c r="K3672" s="140" t="s">
        <v>238</v>
      </c>
      <c r="L3672" s="139">
        <v>5</v>
      </c>
    </row>
    <row r="3673" spans="1:12" ht="15" hidden="1" customHeight="1">
      <c r="A3673" s="140" t="s">
        <v>689</v>
      </c>
      <c r="B3673" s="139">
        <v>5.5</v>
      </c>
      <c r="C3673" s="140" t="s">
        <v>18</v>
      </c>
      <c r="D3673" s="140" t="s">
        <v>19</v>
      </c>
      <c r="E3673" s="139">
        <v>5.6066000000000003</v>
      </c>
      <c r="F3673" s="139">
        <v>2.6599999999999999E-2</v>
      </c>
      <c r="G3673" s="139">
        <v>3.2000000000000002E-3</v>
      </c>
      <c r="H3673" s="139">
        <v>2.4420000000000001E-2</v>
      </c>
      <c r="I3673" s="139">
        <v>9.0699999999999999E-3</v>
      </c>
      <c r="J3673" s="139">
        <v>6.3369999999999996E-2</v>
      </c>
      <c r="K3673" s="140" t="s">
        <v>238</v>
      </c>
      <c r="L3673" s="139">
        <v>5.5</v>
      </c>
    </row>
    <row r="3674" spans="1:12" ht="15" hidden="1" customHeight="1">
      <c r="A3674" s="140" t="s">
        <v>689</v>
      </c>
      <c r="B3674" s="139">
        <v>6</v>
      </c>
      <c r="C3674" s="140" t="s">
        <v>18</v>
      </c>
      <c r="D3674" s="140" t="s">
        <v>19</v>
      </c>
      <c r="E3674" s="139">
        <v>5.6066000000000003</v>
      </c>
      <c r="F3674" s="139">
        <v>2.6599999999999999E-2</v>
      </c>
      <c r="G3674" s="139">
        <v>3.2000000000000002E-3</v>
      </c>
      <c r="H3674" s="139">
        <v>2.4420000000000001E-2</v>
      </c>
      <c r="I3674" s="139">
        <v>1.085E-2</v>
      </c>
      <c r="J3674" s="139">
        <v>6.54E-2</v>
      </c>
      <c r="K3674" s="140" t="s">
        <v>238</v>
      </c>
      <c r="L3674" s="139">
        <v>6</v>
      </c>
    </row>
    <row r="3675" spans="1:12" ht="15" hidden="1" customHeight="1">
      <c r="A3675" s="140" t="s">
        <v>689</v>
      </c>
      <c r="B3675" s="139">
        <v>0</v>
      </c>
      <c r="C3675" s="140" t="s">
        <v>18</v>
      </c>
      <c r="D3675" s="140" t="s">
        <v>19</v>
      </c>
      <c r="E3675" s="139">
        <v>-0.42359999999999998</v>
      </c>
      <c r="F3675" s="139">
        <v>-1.0999999999999999E-2</v>
      </c>
      <c r="G3675" s="139">
        <v>-3.5000000000000001E-3</v>
      </c>
      <c r="H3675" s="139">
        <v>-2.2200000000000002E-3</v>
      </c>
      <c r="I3675" s="139">
        <v>-1.042E-2</v>
      </c>
      <c r="J3675" s="139">
        <v>-7.7969999999999998E-2</v>
      </c>
      <c r="K3675" s="140" t="s">
        <v>238</v>
      </c>
      <c r="L3675" s="139">
        <v>0</v>
      </c>
    </row>
    <row r="3676" spans="1:12" ht="15" hidden="1" customHeight="1">
      <c r="A3676" s="140" t="s">
        <v>689</v>
      </c>
      <c r="B3676" s="139">
        <v>0.5</v>
      </c>
      <c r="C3676" s="140" t="s">
        <v>18</v>
      </c>
      <c r="D3676" s="140" t="s">
        <v>19</v>
      </c>
      <c r="E3676" s="139">
        <v>-0.42359999999999998</v>
      </c>
      <c r="F3676" s="139">
        <v>-1.0999999999999999E-2</v>
      </c>
      <c r="G3676" s="139">
        <v>-3.5000000000000001E-3</v>
      </c>
      <c r="H3676" s="139">
        <v>-2.2200000000000002E-3</v>
      </c>
      <c r="I3676" s="139">
        <v>-8.6499999999999997E-3</v>
      </c>
      <c r="J3676" s="139">
        <v>-7.7009999999999995E-2</v>
      </c>
      <c r="K3676" s="140" t="s">
        <v>238</v>
      </c>
      <c r="L3676" s="139">
        <v>0.5</v>
      </c>
    </row>
    <row r="3677" spans="1:12" ht="15" hidden="1" customHeight="1">
      <c r="A3677" s="140" t="s">
        <v>689</v>
      </c>
      <c r="B3677" s="139">
        <v>1</v>
      </c>
      <c r="C3677" s="140" t="s">
        <v>18</v>
      </c>
      <c r="D3677" s="140" t="s">
        <v>19</v>
      </c>
      <c r="E3677" s="139">
        <v>-0.42359999999999998</v>
      </c>
      <c r="F3677" s="139">
        <v>-1.0999999999999999E-2</v>
      </c>
      <c r="G3677" s="139">
        <v>-3.5000000000000001E-3</v>
      </c>
      <c r="H3677" s="139">
        <v>-2.2200000000000002E-3</v>
      </c>
      <c r="I3677" s="139">
        <v>-7.3899999999999999E-3</v>
      </c>
      <c r="J3677" s="139">
        <v>-7.6050000000000006E-2</v>
      </c>
      <c r="K3677" s="140" t="s">
        <v>238</v>
      </c>
      <c r="L3677" s="139">
        <v>1</v>
      </c>
    </row>
    <row r="3678" spans="1:12" ht="15" hidden="1" customHeight="1">
      <c r="A3678" s="140" t="s">
        <v>689</v>
      </c>
      <c r="B3678" s="139">
        <v>1.5</v>
      </c>
      <c r="C3678" s="140" t="s">
        <v>18</v>
      </c>
      <c r="D3678" s="140" t="s">
        <v>19</v>
      </c>
      <c r="E3678" s="139">
        <v>-0.42359999999999998</v>
      </c>
      <c r="F3678" s="139">
        <v>-1.0999999999999999E-2</v>
      </c>
      <c r="G3678" s="139">
        <v>-3.5000000000000001E-3</v>
      </c>
      <c r="H3678" s="139">
        <v>-2.2200000000000002E-3</v>
      </c>
      <c r="I3678" s="139">
        <v>-6.3400000000000001E-3</v>
      </c>
      <c r="J3678" s="139">
        <v>-7.5090000000000004E-2</v>
      </c>
      <c r="K3678" s="140" t="s">
        <v>238</v>
      </c>
      <c r="L3678" s="139">
        <v>1.5</v>
      </c>
    </row>
    <row r="3679" spans="1:12" ht="15" hidden="1" customHeight="1">
      <c r="A3679" s="140" t="s">
        <v>689</v>
      </c>
      <c r="B3679" s="139">
        <v>2</v>
      </c>
      <c r="C3679" s="140" t="s">
        <v>18</v>
      </c>
      <c r="D3679" s="140" t="s">
        <v>19</v>
      </c>
      <c r="E3679" s="139">
        <v>-0.42359999999999998</v>
      </c>
      <c r="F3679" s="139">
        <v>-1.0999999999999999E-2</v>
      </c>
      <c r="G3679" s="139">
        <v>-3.5000000000000001E-3</v>
      </c>
      <c r="H3679" s="139">
        <v>-2.2200000000000002E-3</v>
      </c>
      <c r="I3679" s="139">
        <v>-5.28E-3</v>
      </c>
      <c r="J3679" s="139">
        <v>-7.4130000000000001E-2</v>
      </c>
      <c r="K3679" s="140" t="s">
        <v>238</v>
      </c>
      <c r="L3679" s="139">
        <v>2</v>
      </c>
    </row>
    <row r="3680" spans="1:12" ht="15" hidden="1" customHeight="1">
      <c r="A3680" s="140" t="s">
        <v>689</v>
      </c>
      <c r="B3680" s="139">
        <v>2.5</v>
      </c>
      <c r="C3680" s="140" t="s">
        <v>18</v>
      </c>
      <c r="D3680" s="140" t="s">
        <v>19</v>
      </c>
      <c r="E3680" s="139">
        <v>-0.42359999999999998</v>
      </c>
      <c r="F3680" s="139">
        <v>-1.0999999999999999E-2</v>
      </c>
      <c r="G3680" s="139">
        <v>-3.5000000000000001E-3</v>
      </c>
      <c r="H3680" s="139">
        <v>-2.2200000000000002E-3</v>
      </c>
      <c r="I3680" s="139">
        <v>-4.2199999999999998E-3</v>
      </c>
      <c r="J3680" s="139">
        <v>-7.3169999999999999E-2</v>
      </c>
      <c r="K3680" s="140" t="s">
        <v>238</v>
      </c>
      <c r="L3680" s="139">
        <v>2.5</v>
      </c>
    </row>
    <row r="3681" spans="1:12" ht="15" hidden="1" customHeight="1">
      <c r="A3681" s="140" t="s">
        <v>689</v>
      </c>
      <c r="B3681" s="139">
        <v>3</v>
      </c>
      <c r="C3681" s="140" t="s">
        <v>18</v>
      </c>
      <c r="D3681" s="140" t="s">
        <v>19</v>
      </c>
      <c r="E3681" s="139">
        <v>-0.42359999999999998</v>
      </c>
      <c r="F3681" s="139">
        <v>-1.0999999999999999E-2</v>
      </c>
      <c r="G3681" s="139">
        <v>-3.5000000000000001E-3</v>
      </c>
      <c r="H3681" s="139">
        <v>-2.2200000000000002E-3</v>
      </c>
      <c r="I3681" s="139">
        <v>-3.1700000000000001E-3</v>
      </c>
      <c r="J3681" s="139">
        <v>-7.2209999999999996E-2</v>
      </c>
      <c r="K3681" s="140" t="s">
        <v>238</v>
      </c>
      <c r="L3681" s="139">
        <v>3</v>
      </c>
    </row>
    <row r="3682" spans="1:12" ht="15" hidden="1" customHeight="1">
      <c r="A3682" s="140" t="s">
        <v>689</v>
      </c>
      <c r="B3682" s="139">
        <v>3.5</v>
      </c>
      <c r="C3682" s="140" t="s">
        <v>18</v>
      </c>
      <c r="D3682" s="140" t="s">
        <v>19</v>
      </c>
      <c r="E3682" s="139">
        <v>-0.42359999999999998</v>
      </c>
      <c r="F3682" s="139">
        <v>-1.0999999999999999E-2</v>
      </c>
      <c r="G3682" s="139">
        <v>-3.5000000000000001E-3</v>
      </c>
      <c r="H3682" s="139">
        <v>-2.2200000000000002E-3</v>
      </c>
      <c r="I3682" s="139">
        <v>-2.9199999999999999E-3</v>
      </c>
      <c r="J3682" s="139">
        <v>-7.1249999999999994E-2</v>
      </c>
      <c r="K3682" s="140" t="s">
        <v>238</v>
      </c>
      <c r="L3682" s="139">
        <v>3.5</v>
      </c>
    </row>
    <row r="3683" spans="1:12" ht="15" hidden="1" customHeight="1">
      <c r="A3683" s="140" t="s">
        <v>689</v>
      </c>
      <c r="B3683" s="139">
        <v>4</v>
      </c>
      <c r="C3683" s="140" t="s">
        <v>18</v>
      </c>
      <c r="D3683" s="140" t="s">
        <v>19</v>
      </c>
      <c r="E3683" s="139">
        <v>-0.42359999999999998</v>
      </c>
      <c r="F3683" s="139">
        <v>-1.0999999999999999E-2</v>
      </c>
      <c r="G3683" s="139">
        <v>-3.5000000000000001E-3</v>
      </c>
      <c r="H3683" s="139">
        <v>-2.2200000000000002E-3</v>
      </c>
      <c r="I3683" s="139">
        <v>-3.98E-3</v>
      </c>
      <c r="J3683" s="139">
        <v>-7.0290000000000005E-2</v>
      </c>
      <c r="K3683" s="140" t="s">
        <v>238</v>
      </c>
      <c r="L3683" s="139">
        <v>4</v>
      </c>
    </row>
    <row r="3684" spans="1:12" ht="15" hidden="1" customHeight="1">
      <c r="A3684" s="140" t="s">
        <v>689</v>
      </c>
      <c r="B3684" s="139">
        <v>4.5</v>
      </c>
      <c r="C3684" s="140" t="s">
        <v>18</v>
      </c>
      <c r="D3684" s="140" t="s">
        <v>19</v>
      </c>
      <c r="E3684" s="139">
        <v>-0.42359999999999998</v>
      </c>
      <c r="F3684" s="139">
        <v>-1.0999999999999999E-2</v>
      </c>
      <c r="G3684" s="139">
        <v>-3.5000000000000001E-3</v>
      </c>
      <c r="H3684" s="139">
        <v>-2.2200000000000002E-3</v>
      </c>
      <c r="I3684" s="139">
        <v>-5.1200000000000004E-3</v>
      </c>
      <c r="J3684" s="139">
        <v>-7.1209999999999996E-2</v>
      </c>
      <c r="K3684" s="140" t="s">
        <v>238</v>
      </c>
      <c r="L3684" s="139">
        <v>4.5</v>
      </c>
    </row>
    <row r="3685" spans="1:12" ht="15" hidden="1" customHeight="1">
      <c r="A3685" s="140" t="s">
        <v>689</v>
      </c>
      <c r="B3685" s="139">
        <v>5</v>
      </c>
      <c r="C3685" s="140" t="s">
        <v>18</v>
      </c>
      <c r="D3685" s="140" t="s">
        <v>19</v>
      </c>
      <c r="E3685" s="139">
        <v>-0.42359999999999998</v>
      </c>
      <c r="F3685" s="139">
        <v>-1.0999999999999999E-2</v>
      </c>
      <c r="G3685" s="139">
        <v>-3.5000000000000001E-3</v>
      </c>
      <c r="H3685" s="139">
        <v>-2.2200000000000002E-3</v>
      </c>
      <c r="I3685" s="139">
        <v>-6.7000000000000002E-3</v>
      </c>
      <c r="J3685" s="139">
        <v>-7.2760000000000005E-2</v>
      </c>
      <c r="K3685" s="140" t="s">
        <v>238</v>
      </c>
      <c r="L3685" s="139">
        <v>5</v>
      </c>
    </row>
    <row r="3686" spans="1:12" ht="15" hidden="1" customHeight="1">
      <c r="A3686" s="140" t="s">
        <v>689</v>
      </c>
      <c r="B3686" s="139">
        <v>5.5</v>
      </c>
      <c r="C3686" s="140" t="s">
        <v>18</v>
      </c>
      <c r="D3686" s="140" t="s">
        <v>19</v>
      </c>
      <c r="E3686" s="139">
        <v>-0.42359999999999998</v>
      </c>
      <c r="F3686" s="139">
        <v>-1.0999999999999999E-2</v>
      </c>
      <c r="G3686" s="139">
        <v>-3.5000000000000001E-3</v>
      </c>
      <c r="H3686" s="139">
        <v>-2.2200000000000002E-3</v>
      </c>
      <c r="I3686" s="139">
        <v>-8.2799999999999992E-3</v>
      </c>
      <c r="J3686" s="139">
        <v>-7.4310000000000001E-2</v>
      </c>
      <c r="K3686" s="140" t="s">
        <v>238</v>
      </c>
      <c r="L3686" s="139">
        <v>5.5</v>
      </c>
    </row>
    <row r="3687" spans="1:12" ht="15" hidden="1" customHeight="1">
      <c r="A3687" s="140" t="s">
        <v>689</v>
      </c>
      <c r="B3687" s="139">
        <v>6</v>
      </c>
      <c r="C3687" s="140" t="s">
        <v>18</v>
      </c>
      <c r="D3687" s="140" t="s">
        <v>19</v>
      </c>
      <c r="E3687" s="139">
        <v>-0.42359999999999998</v>
      </c>
      <c r="F3687" s="139">
        <v>-1.0999999999999999E-2</v>
      </c>
      <c r="G3687" s="139">
        <v>-3.5000000000000001E-3</v>
      </c>
      <c r="H3687" s="139">
        <v>-2.2200000000000002E-3</v>
      </c>
      <c r="I3687" s="139">
        <v>-9.8600000000000007E-3</v>
      </c>
      <c r="J3687" s="139">
        <v>-8.4529999999999994E-2</v>
      </c>
      <c r="K3687" s="140" t="s">
        <v>238</v>
      </c>
      <c r="L3687" s="139">
        <v>6</v>
      </c>
    </row>
    <row r="3688" spans="1:12" ht="15" hidden="1" customHeight="1">
      <c r="A3688" s="140" t="s">
        <v>690</v>
      </c>
      <c r="B3688" s="139">
        <v>0</v>
      </c>
      <c r="C3688" s="140" t="s">
        <v>18</v>
      </c>
      <c r="D3688" s="140" t="s">
        <v>19</v>
      </c>
      <c r="E3688" s="139">
        <v>5.3472</v>
      </c>
      <c r="F3688" s="139">
        <v>6.2399999999999997E-2</v>
      </c>
      <c r="G3688" s="139">
        <v>1.6999999999999999E-3</v>
      </c>
      <c r="H3688" s="139">
        <v>6.6600000000000001E-3</v>
      </c>
      <c r="I3688" s="139">
        <v>2.7980000000000001E-2</v>
      </c>
      <c r="J3688" s="139">
        <v>0.32761000000000001</v>
      </c>
      <c r="K3688" s="140" t="s">
        <v>239</v>
      </c>
      <c r="L3688" s="139">
        <v>0</v>
      </c>
    </row>
    <row r="3689" spans="1:12" ht="15" hidden="1" customHeight="1">
      <c r="A3689" s="140" t="s">
        <v>690</v>
      </c>
      <c r="B3689" s="139">
        <v>0.5</v>
      </c>
      <c r="C3689" s="140" t="s">
        <v>18</v>
      </c>
      <c r="D3689" s="140" t="s">
        <v>19</v>
      </c>
      <c r="E3689" s="139">
        <v>5.3472</v>
      </c>
      <c r="F3689" s="139">
        <v>6.2399999999999997E-2</v>
      </c>
      <c r="G3689" s="139">
        <v>1.6999999999999999E-3</v>
      </c>
      <c r="H3689" s="139">
        <v>6.6600000000000001E-3</v>
      </c>
      <c r="I3689" s="139">
        <v>2.7119999999999998E-2</v>
      </c>
      <c r="J3689" s="139">
        <v>0.29649999999999999</v>
      </c>
      <c r="K3689" s="140" t="s">
        <v>239</v>
      </c>
      <c r="L3689" s="139">
        <v>0.5</v>
      </c>
    </row>
    <row r="3690" spans="1:12" ht="15" hidden="1" customHeight="1">
      <c r="A3690" s="140" t="s">
        <v>690</v>
      </c>
      <c r="B3690" s="139">
        <v>1</v>
      </c>
      <c r="C3690" s="140" t="s">
        <v>18</v>
      </c>
      <c r="D3690" s="140" t="s">
        <v>19</v>
      </c>
      <c r="E3690" s="139">
        <v>5.3472</v>
      </c>
      <c r="F3690" s="139">
        <v>6.2399999999999997E-2</v>
      </c>
      <c r="G3690" s="139">
        <v>1.6999999999999999E-3</v>
      </c>
      <c r="H3690" s="139">
        <v>6.6600000000000001E-3</v>
      </c>
      <c r="I3690" s="139">
        <v>2.6249999999999999E-2</v>
      </c>
      <c r="J3690" s="139">
        <v>0.26538</v>
      </c>
      <c r="K3690" s="140" t="s">
        <v>239</v>
      </c>
      <c r="L3690" s="139">
        <v>1</v>
      </c>
    </row>
    <row r="3691" spans="1:12" ht="15" hidden="1" customHeight="1">
      <c r="A3691" s="140" t="s">
        <v>690</v>
      </c>
      <c r="B3691" s="139">
        <v>1.5</v>
      </c>
      <c r="C3691" s="140" t="s">
        <v>18</v>
      </c>
      <c r="D3691" s="140" t="s">
        <v>19</v>
      </c>
      <c r="E3691" s="139">
        <v>5.3472</v>
      </c>
      <c r="F3691" s="139">
        <v>6.2399999999999997E-2</v>
      </c>
      <c r="G3691" s="139">
        <v>1.6999999999999999E-3</v>
      </c>
      <c r="H3691" s="139">
        <v>6.6600000000000001E-3</v>
      </c>
      <c r="I3691" s="139">
        <v>2.5389999999999999E-2</v>
      </c>
      <c r="J3691" s="139">
        <v>0.23427000000000001</v>
      </c>
      <c r="K3691" s="140" t="s">
        <v>239</v>
      </c>
      <c r="L3691" s="139">
        <v>1.5</v>
      </c>
    </row>
    <row r="3692" spans="1:12" ht="15" hidden="1" customHeight="1">
      <c r="A3692" s="140" t="s">
        <v>690</v>
      </c>
      <c r="B3692" s="139">
        <v>2</v>
      </c>
      <c r="C3692" s="140" t="s">
        <v>18</v>
      </c>
      <c r="D3692" s="140" t="s">
        <v>19</v>
      </c>
      <c r="E3692" s="139">
        <v>5.3472</v>
      </c>
      <c r="F3692" s="139">
        <v>6.2399999999999997E-2</v>
      </c>
      <c r="G3692" s="139">
        <v>1.6999999999999999E-3</v>
      </c>
      <c r="H3692" s="139">
        <v>6.6600000000000001E-3</v>
      </c>
      <c r="I3692" s="139">
        <v>2.452E-2</v>
      </c>
      <c r="J3692" s="139">
        <v>0.20315</v>
      </c>
      <c r="K3692" s="140" t="s">
        <v>239</v>
      </c>
      <c r="L3692" s="139">
        <v>2</v>
      </c>
    </row>
    <row r="3693" spans="1:12" ht="15" hidden="1" customHeight="1">
      <c r="A3693" s="140" t="s">
        <v>690</v>
      </c>
      <c r="B3693" s="139">
        <v>2.5</v>
      </c>
      <c r="C3693" s="140" t="s">
        <v>18</v>
      </c>
      <c r="D3693" s="140" t="s">
        <v>19</v>
      </c>
      <c r="E3693" s="139">
        <v>5.3472</v>
      </c>
      <c r="F3693" s="139">
        <v>6.2399999999999997E-2</v>
      </c>
      <c r="G3693" s="139">
        <v>1.6999999999999999E-3</v>
      </c>
      <c r="H3693" s="139">
        <v>6.6600000000000001E-3</v>
      </c>
      <c r="I3693" s="139">
        <v>2.3800000000000002E-2</v>
      </c>
      <c r="J3693" s="139">
        <v>0.17204</v>
      </c>
      <c r="K3693" s="140" t="s">
        <v>239</v>
      </c>
      <c r="L3693" s="139">
        <v>2.5</v>
      </c>
    </row>
    <row r="3694" spans="1:12" ht="15" hidden="1" customHeight="1">
      <c r="A3694" s="140" t="s">
        <v>690</v>
      </c>
      <c r="B3694" s="139">
        <v>3</v>
      </c>
      <c r="C3694" s="140" t="s">
        <v>18</v>
      </c>
      <c r="D3694" s="140" t="s">
        <v>19</v>
      </c>
      <c r="E3694" s="139">
        <v>5.3472</v>
      </c>
      <c r="F3694" s="139">
        <v>6.2399999999999997E-2</v>
      </c>
      <c r="G3694" s="139">
        <v>1.6999999999999999E-3</v>
      </c>
      <c r="H3694" s="139">
        <v>6.6600000000000001E-3</v>
      </c>
      <c r="I3694" s="139">
        <v>2.333E-2</v>
      </c>
      <c r="J3694" s="139">
        <v>0.14093</v>
      </c>
      <c r="K3694" s="140" t="s">
        <v>239</v>
      </c>
      <c r="L3694" s="139">
        <v>3</v>
      </c>
    </row>
    <row r="3695" spans="1:12" ht="15" hidden="1" customHeight="1">
      <c r="A3695" s="140" t="s">
        <v>690</v>
      </c>
      <c r="B3695" s="139">
        <v>3.5</v>
      </c>
      <c r="C3695" s="140" t="s">
        <v>18</v>
      </c>
      <c r="D3695" s="140" t="s">
        <v>19</v>
      </c>
      <c r="E3695" s="139">
        <v>5.3472</v>
      </c>
      <c r="F3695" s="139">
        <v>6.2399999999999997E-2</v>
      </c>
      <c r="G3695" s="139">
        <v>1.6999999999999999E-3</v>
      </c>
      <c r="H3695" s="139">
        <v>6.6600000000000001E-3</v>
      </c>
      <c r="I3695" s="139">
        <v>2.2870000000000001E-2</v>
      </c>
      <c r="J3695" s="139">
        <v>0.10981</v>
      </c>
      <c r="K3695" s="140" t="s">
        <v>239</v>
      </c>
      <c r="L3695" s="139">
        <v>3.5</v>
      </c>
    </row>
    <row r="3696" spans="1:12" ht="15" hidden="1" customHeight="1">
      <c r="A3696" s="140" t="s">
        <v>690</v>
      </c>
      <c r="B3696" s="139">
        <v>4</v>
      </c>
      <c r="C3696" s="140" t="s">
        <v>18</v>
      </c>
      <c r="D3696" s="140" t="s">
        <v>19</v>
      </c>
      <c r="E3696" s="139">
        <v>5.3472</v>
      </c>
      <c r="F3696" s="139">
        <v>6.2399999999999997E-2</v>
      </c>
      <c r="G3696" s="139">
        <v>1.6999999999999999E-3</v>
      </c>
      <c r="H3696" s="139">
        <v>6.6600000000000001E-3</v>
      </c>
      <c r="I3696" s="139">
        <v>2.24E-2</v>
      </c>
      <c r="J3696" s="139">
        <v>7.8700000000000006E-2</v>
      </c>
      <c r="K3696" s="140" t="s">
        <v>239</v>
      </c>
      <c r="L3696" s="139">
        <v>4</v>
      </c>
    </row>
    <row r="3697" spans="1:12" ht="15" hidden="1" customHeight="1">
      <c r="A3697" s="140" t="s">
        <v>690</v>
      </c>
      <c r="B3697" s="139">
        <v>4.5</v>
      </c>
      <c r="C3697" s="140" t="s">
        <v>18</v>
      </c>
      <c r="D3697" s="140" t="s">
        <v>19</v>
      </c>
      <c r="E3697" s="139">
        <v>5.3472</v>
      </c>
      <c r="F3697" s="139">
        <v>6.2399999999999997E-2</v>
      </c>
      <c r="G3697" s="139">
        <v>1.6999999999999999E-3</v>
      </c>
      <c r="H3697" s="139">
        <v>6.6600000000000001E-3</v>
      </c>
      <c r="I3697" s="139">
        <v>2.1940000000000001E-2</v>
      </c>
      <c r="J3697" s="139">
        <v>5.0459999999999998E-2</v>
      </c>
      <c r="K3697" s="140" t="s">
        <v>239</v>
      </c>
      <c r="L3697" s="139">
        <v>4.5</v>
      </c>
    </row>
    <row r="3698" spans="1:12" ht="15" hidden="1" customHeight="1">
      <c r="A3698" s="140" t="s">
        <v>690</v>
      </c>
      <c r="B3698" s="139">
        <v>5</v>
      </c>
      <c r="C3698" s="140" t="s">
        <v>18</v>
      </c>
      <c r="D3698" s="140" t="s">
        <v>19</v>
      </c>
      <c r="E3698" s="139">
        <v>5.3472</v>
      </c>
      <c r="F3698" s="139">
        <v>6.2399999999999997E-2</v>
      </c>
      <c r="G3698" s="139">
        <v>1.6999999999999999E-3</v>
      </c>
      <c r="H3698" s="139">
        <v>6.6600000000000001E-3</v>
      </c>
      <c r="I3698" s="139">
        <v>2.147E-2</v>
      </c>
      <c r="J3698" s="139">
        <v>2.35E-2</v>
      </c>
      <c r="K3698" s="140" t="s">
        <v>239</v>
      </c>
      <c r="L3698" s="139">
        <v>5</v>
      </c>
    </row>
    <row r="3699" spans="1:12" ht="15" hidden="1" customHeight="1">
      <c r="A3699" s="140" t="s">
        <v>690</v>
      </c>
      <c r="B3699" s="139">
        <v>5.5</v>
      </c>
      <c r="C3699" s="140" t="s">
        <v>18</v>
      </c>
      <c r="D3699" s="140" t="s">
        <v>19</v>
      </c>
      <c r="E3699" s="139">
        <v>5.3472</v>
      </c>
      <c r="F3699" s="139">
        <v>6.2399999999999997E-2</v>
      </c>
      <c r="G3699" s="139">
        <v>1.6999999999999999E-3</v>
      </c>
      <c r="H3699" s="139">
        <v>6.6600000000000001E-3</v>
      </c>
      <c r="I3699" s="139">
        <v>2.1299999999999999E-2</v>
      </c>
      <c r="J3699" s="139">
        <v>-2.31E-3</v>
      </c>
      <c r="K3699" s="140" t="s">
        <v>239</v>
      </c>
      <c r="L3699" s="139">
        <v>5.5</v>
      </c>
    </row>
    <row r="3700" spans="1:12" ht="15" hidden="1" customHeight="1">
      <c r="A3700" s="140" t="s">
        <v>690</v>
      </c>
      <c r="B3700" s="139">
        <v>6</v>
      </c>
      <c r="C3700" s="140" t="s">
        <v>18</v>
      </c>
      <c r="D3700" s="140" t="s">
        <v>19</v>
      </c>
      <c r="E3700" s="139">
        <v>5.3472</v>
      </c>
      <c r="F3700" s="139">
        <v>6.2399999999999997E-2</v>
      </c>
      <c r="G3700" s="139">
        <v>1.6999999999999999E-3</v>
      </c>
      <c r="H3700" s="139">
        <v>6.6600000000000001E-3</v>
      </c>
      <c r="I3700" s="139">
        <v>2.1590000000000002E-2</v>
      </c>
      <c r="J3700" s="139">
        <v>-3.8500000000000001E-3</v>
      </c>
      <c r="K3700" s="140" t="s">
        <v>239</v>
      </c>
      <c r="L3700" s="139">
        <v>6</v>
      </c>
    </row>
    <row r="3701" spans="1:12" ht="15" hidden="1" customHeight="1">
      <c r="A3701" s="140" t="s">
        <v>690</v>
      </c>
      <c r="B3701" s="139">
        <v>0</v>
      </c>
      <c r="C3701" s="140" t="s">
        <v>18</v>
      </c>
      <c r="D3701" s="140" t="s">
        <v>19</v>
      </c>
      <c r="E3701" s="139">
        <v>-0.55189999999999995</v>
      </c>
      <c r="F3701" s="139">
        <v>3.0999999999999999E-3</v>
      </c>
      <c r="G3701" s="139">
        <v>-2E-3</v>
      </c>
      <c r="H3701" s="139">
        <v>-2.3800000000000002E-3</v>
      </c>
      <c r="I3701" s="139">
        <v>-2.8400000000000001E-3</v>
      </c>
      <c r="J3701" s="139">
        <v>1.47E-2</v>
      </c>
      <c r="K3701" s="140" t="s">
        <v>239</v>
      </c>
      <c r="L3701" s="139">
        <v>0</v>
      </c>
    </row>
    <row r="3702" spans="1:12" ht="15" hidden="1" customHeight="1">
      <c r="A3702" s="140" t="s">
        <v>690</v>
      </c>
      <c r="B3702" s="139">
        <v>0.5</v>
      </c>
      <c r="C3702" s="140" t="s">
        <v>18</v>
      </c>
      <c r="D3702" s="140" t="s">
        <v>19</v>
      </c>
      <c r="E3702" s="139">
        <v>-0.55189999999999995</v>
      </c>
      <c r="F3702" s="139">
        <v>3.0999999999999999E-3</v>
      </c>
      <c r="G3702" s="139">
        <v>-2E-3</v>
      </c>
      <c r="H3702" s="139">
        <v>-2.3800000000000002E-3</v>
      </c>
      <c r="I3702" s="139">
        <v>-2.0200000000000001E-3</v>
      </c>
      <c r="J3702" s="139">
        <v>9.9299999999999996E-3</v>
      </c>
      <c r="K3702" s="140" t="s">
        <v>239</v>
      </c>
      <c r="L3702" s="139">
        <v>0.5</v>
      </c>
    </row>
    <row r="3703" spans="1:12" ht="15" hidden="1" customHeight="1">
      <c r="A3703" s="140" t="s">
        <v>690</v>
      </c>
      <c r="B3703" s="139">
        <v>1</v>
      </c>
      <c r="C3703" s="140" t="s">
        <v>18</v>
      </c>
      <c r="D3703" s="140" t="s">
        <v>19</v>
      </c>
      <c r="E3703" s="139">
        <v>-0.55189999999999995</v>
      </c>
      <c r="F3703" s="139">
        <v>3.0999999999999999E-3</v>
      </c>
      <c r="G3703" s="139">
        <v>-2E-3</v>
      </c>
      <c r="H3703" s="139">
        <v>-2.3800000000000002E-3</v>
      </c>
      <c r="I3703" s="139">
        <v>-1.23E-3</v>
      </c>
      <c r="J3703" s="139">
        <v>3.65E-3</v>
      </c>
      <c r="K3703" s="140" t="s">
        <v>239</v>
      </c>
      <c r="L3703" s="139">
        <v>1</v>
      </c>
    </row>
    <row r="3704" spans="1:12" ht="15" hidden="1" customHeight="1">
      <c r="A3704" s="140" t="s">
        <v>690</v>
      </c>
      <c r="B3704" s="139">
        <v>1.5</v>
      </c>
      <c r="C3704" s="140" t="s">
        <v>18</v>
      </c>
      <c r="D3704" s="140" t="s">
        <v>19</v>
      </c>
      <c r="E3704" s="139">
        <v>-0.55189999999999995</v>
      </c>
      <c r="F3704" s="139">
        <v>3.0999999999999999E-3</v>
      </c>
      <c r="G3704" s="139">
        <v>-2E-3</v>
      </c>
      <c r="H3704" s="139">
        <v>-2.3800000000000002E-3</v>
      </c>
      <c r="I3704" s="139">
        <v>-4.4999999999999999E-4</v>
      </c>
      <c r="J3704" s="139">
        <v>-2.63E-3</v>
      </c>
      <c r="K3704" s="140" t="s">
        <v>239</v>
      </c>
      <c r="L3704" s="139">
        <v>1.5</v>
      </c>
    </row>
    <row r="3705" spans="1:12" ht="15" hidden="1" customHeight="1">
      <c r="A3705" s="140" t="s">
        <v>690</v>
      </c>
      <c r="B3705" s="139">
        <v>2</v>
      </c>
      <c r="C3705" s="140" t="s">
        <v>18</v>
      </c>
      <c r="D3705" s="140" t="s">
        <v>19</v>
      </c>
      <c r="E3705" s="139">
        <v>-0.55189999999999995</v>
      </c>
      <c r="F3705" s="139">
        <v>3.0999999999999999E-3</v>
      </c>
      <c r="G3705" s="139">
        <v>-2E-3</v>
      </c>
      <c r="H3705" s="139">
        <v>-2.3800000000000002E-3</v>
      </c>
      <c r="I3705" s="139">
        <v>3.4000000000000002E-4</v>
      </c>
      <c r="J3705" s="139">
        <v>-8.9099999999999995E-3</v>
      </c>
      <c r="K3705" s="140" t="s">
        <v>239</v>
      </c>
      <c r="L3705" s="139">
        <v>2</v>
      </c>
    </row>
    <row r="3706" spans="1:12" ht="15" hidden="1" customHeight="1">
      <c r="A3706" s="140" t="s">
        <v>690</v>
      </c>
      <c r="B3706" s="139">
        <v>2.5</v>
      </c>
      <c r="C3706" s="140" t="s">
        <v>18</v>
      </c>
      <c r="D3706" s="140" t="s">
        <v>19</v>
      </c>
      <c r="E3706" s="139">
        <v>-0.55189999999999995</v>
      </c>
      <c r="F3706" s="139">
        <v>3.0999999999999999E-3</v>
      </c>
      <c r="G3706" s="139">
        <v>-2E-3</v>
      </c>
      <c r="H3706" s="139">
        <v>-2.3800000000000002E-3</v>
      </c>
      <c r="I3706" s="139">
        <v>1.1199999999999999E-3</v>
      </c>
      <c r="J3706" s="139">
        <v>-1.519E-2</v>
      </c>
      <c r="K3706" s="140" t="s">
        <v>239</v>
      </c>
      <c r="L3706" s="139">
        <v>2.5</v>
      </c>
    </row>
    <row r="3707" spans="1:12" ht="15" hidden="1" customHeight="1">
      <c r="A3707" s="140" t="s">
        <v>690</v>
      </c>
      <c r="B3707" s="139">
        <v>3</v>
      </c>
      <c r="C3707" s="140" t="s">
        <v>18</v>
      </c>
      <c r="D3707" s="140" t="s">
        <v>19</v>
      </c>
      <c r="E3707" s="139">
        <v>-0.55189999999999995</v>
      </c>
      <c r="F3707" s="139">
        <v>3.0999999999999999E-3</v>
      </c>
      <c r="G3707" s="139">
        <v>-2E-3</v>
      </c>
      <c r="H3707" s="139">
        <v>-2.3800000000000002E-3</v>
      </c>
      <c r="I3707" s="139">
        <v>1.91E-3</v>
      </c>
      <c r="J3707" s="139">
        <v>-2.147E-2</v>
      </c>
      <c r="K3707" s="140" t="s">
        <v>239</v>
      </c>
      <c r="L3707" s="139">
        <v>3</v>
      </c>
    </row>
    <row r="3708" spans="1:12" ht="15" hidden="1" customHeight="1">
      <c r="A3708" s="140" t="s">
        <v>690</v>
      </c>
      <c r="B3708" s="139">
        <v>3.5</v>
      </c>
      <c r="C3708" s="140" t="s">
        <v>18</v>
      </c>
      <c r="D3708" s="140" t="s">
        <v>19</v>
      </c>
      <c r="E3708" s="139">
        <v>-0.55189999999999995</v>
      </c>
      <c r="F3708" s="139">
        <v>3.0999999999999999E-3</v>
      </c>
      <c r="G3708" s="139">
        <v>-2E-3</v>
      </c>
      <c r="H3708" s="139">
        <v>-2.3800000000000002E-3</v>
      </c>
      <c r="I3708" s="139">
        <v>2.6900000000000001E-3</v>
      </c>
      <c r="J3708" s="139">
        <v>-2.775E-2</v>
      </c>
      <c r="K3708" s="140" t="s">
        <v>239</v>
      </c>
      <c r="L3708" s="139">
        <v>3.5</v>
      </c>
    </row>
    <row r="3709" spans="1:12" ht="15" hidden="1" customHeight="1">
      <c r="A3709" s="140" t="s">
        <v>690</v>
      </c>
      <c r="B3709" s="139">
        <v>4</v>
      </c>
      <c r="C3709" s="140" t="s">
        <v>18</v>
      </c>
      <c r="D3709" s="140" t="s">
        <v>19</v>
      </c>
      <c r="E3709" s="139">
        <v>-0.55189999999999995</v>
      </c>
      <c r="F3709" s="139">
        <v>3.0999999999999999E-3</v>
      </c>
      <c r="G3709" s="139">
        <v>-2E-3</v>
      </c>
      <c r="H3709" s="139">
        <v>-2.3800000000000002E-3</v>
      </c>
      <c r="I3709" s="139">
        <v>3.48E-3</v>
      </c>
      <c r="J3709" s="139">
        <v>-3.4029999999999998E-2</v>
      </c>
      <c r="K3709" s="140" t="s">
        <v>239</v>
      </c>
      <c r="L3709" s="139">
        <v>4</v>
      </c>
    </row>
    <row r="3710" spans="1:12" ht="15" hidden="1" customHeight="1">
      <c r="A3710" s="140" t="s">
        <v>690</v>
      </c>
      <c r="B3710" s="139">
        <v>4.5</v>
      </c>
      <c r="C3710" s="140" t="s">
        <v>18</v>
      </c>
      <c r="D3710" s="140" t="s">
        <v>19</v>
      </c>
      <c r="E3710" s="139">
        <v>-0.55189999999999995</v>
      </c>
      <c r="F3710" s="139">
        <v>3.0999999999999999E-3</v>
      </c>
      <c r="G3710" s="139">
        <v>-2E-3</v>
      </c>
      <c r="H3710" s="139">
        <v>-2.3800000000000002E-3</v>
      </c>
      <c r="I3710" s="139">
        <v>3.6700000000000001E-3</v>
      </c>
      <c r="J3710" s="139">
        <v>-4.0309999999999999E-2</v>
      </c>
      <c r="K3710" s="140" t="s">
        <v>239</v>
      </c>
      <c r="L3710" s="139">
        <v>4.5</v>
      </c>
    </row>
    <row r="3711" spans="1:12" ht="15" hidden="1" customHeight="1">
      <c r="A3711" s="140" t="s">
        <v>690</v>
      </c>
      <c r="B3711" s="139">
        <v>5</v>
      </c>
      <c r="C3711" s="140" t="s">
        <v>18</v>
      </c>
      <c r="D3711" s="140" t="s">
        <v>19</v>
      </c>
      <c r="E3711" s="139">
        <v>-0.55189999999999995</v>
      </c>
      <c r="F3711" s="139">
        <v>3.0999999999999999E-3</v>
      </c>
      <c r="G3711" s="139">
        <v>-2E-3</v>
      </c>
      <c r="H3711" s="139">
        <v>-2.3800000000000002E-3</v>
      </c>
      <c r="I3711" s="139">
        <v>3.5699999999999998E-3</v>
      </c>
      <c r="J3711" s="139">
        <v>-4.6589999999999999E-2</v>
      </c>
      <c r="K3711" s="140" t="s">
        <v>239</v>
      </c>
      <c r="L3711" s="139">
        <v>5</v>
      </c>
    </row>
    <row r="3712" spans="1:12" ht="15" hidden="1" customHeight="1">
      <c r="A3712" s="140" t="s">
        <v>690</v>
      </c>
      <c r="B3712" s="139">
        <v>5.5</v>
      </c>
      <c r="C3712" s="140" t="s">
        <v>18</v>
      </c>
      <c r="D3712" s="140" t="s">
        <v>19</v>
      </c>
      <c r="E3712" s="139">
        <v>-0.55189999999999995</v>
      </c>
      <c r="F3712" s="139">
        <v>3.0999999999999999E-3</v>
      </c>
      <c r="G3712" s="139">
        <v>-2E-3</v>
      </c>
      <c r="H3712" s="139">
        <v>-2.3800000000000002E-3</v>
      </c>
      <c r="I3712" s="139">
        <v>3.47E-3</v>
      </c>
      <c r="J3712" s="139">
        <v>-5.287E-2</v>
      </c>
      <c r="K3712" s="140" t="s">
        <v>239</v>
      </c>
      <c r="L3712" s="139">
        <v>5.5</v>
      </c>
    </row>
    <row r="3713" spans="1:12" ht="15" hidden="1" customHeight="1">
      <c r="A3713" s="140" t="s">
        <v>690</v>
      </c>
      <c r="B3713" s="139">
        <v>6</v>
      </c>
      <c r="C3713" s="140" t="s">
        <v>18</v>
      </c>
      <c r="D3713" s="140" t="s">
        <v>19</v>
      </c>
      <c r="E3713" s="139">
        <v>-0.55189999999999995</v>
      </c>
      <c r="F3713" s="139">
        <v>3.0999999999999999E-3</v>
      </c>
      <c r="G3713" s="139">
        <v>-2E-3</v>
      </c>
      <c r="H3713" s="139">
        <v>-2.3800000000000002E-3</v>
      </c>
      <c r="I3713" s="139">
        <v>3.15E-3</v>
      </c>
      <c r="J3713" s="139">
        <v>-8.0170000000000005E-2</v>
      </c>
      <c r="K3713" s="140" t="s">
        <v>239</v>
      </c>
      <c r="L3713" s="139">
        <v>6</v>
      </c>
    </row>
    <row r="3714" spans="1:12" ht="15" hidden="1" customHeight="1">
      <c r="A3714" s="140" t="s">
        <v>691</v>
      </c>
      <c r="B3714" s="139">
        <v>0</v>
      </c>
      <c r="C3714" s="140" t="s">
        <v>18</v>
      </c>
      <c r="D3714" s="140" t="s">
        <v>19</v>
      </c>
      <c r="E3714" s="139">
        <v>3.2858000000000001</v>
      </c>
      <c r="F3714" s="139">
        <v>-3.5000000000000001E-3</v>
      </c>
      <c r="G3714" s="139">
        <v>9.1000000000000004E-3</v>
      </c>
      <c r="H3714" s="139">
        <v>2.4299999999999999E-3</v>
      </c>
      <c r="I3714" s="139">
        <v>4.197E-2</v>
      </c>
      <c r="J3714" s="139">
        <v>-1.0919999999999999E-2</v>
      </c>
      <c r="K3714" s="140" t="s">
        <v>240</v>
      </c>
      <c r="L3714" s="139">
        <v>0</v>
      </c>
    </row>
    <row r="3715" spans="1:12" ht="15" hidden="1" customHeight="1">
      <c r="A3715" s="140" t="s">
        <v>691</v>
      </c>
      <c r="B3715" s="139">
        <v>0.5</v>
      </c>
      <c r="C3715" s="140" t="s">
        <v>18</v>
      </c>
      <c r="D3715" s="140" t="s">
        <v>19</v>
      </c>
      <c r="E3715" s="139">
        <v>3.2858000000000001</v>
      </c>
      <c r="F3715" s="139">
        <v>-3.5000000000000001E-3</v>
      </c>
      <c r="G3715" s="139">
        <v>9.1000000000000004E-3</v>
      </c>
      <c r="H3715" s="139">
        <v>2.4299999999999999E-3</v>
      </c>
      <c r="I3715" s="139">
        <v>3.7470000000000003E-2</v>
      </c>
      <c r="J3715" s="139">
        <v>-9.1699999999999993E-3</v>
      </c>
      <c r="K3715" s="140" t="s">
        <v>240</v>
      </c>
      <c r="L3715" s="139">
        <v>0.5</v>
      </c>
    </row>
    <row r="3716" spans="1:12" ht="15" hidden="1" customHeight="1">
      <c r="A3716" s="140" t="s">
        <v>691</v>
      </c>
      <c r="B3716" s="139">
        <v>1</v>
      </c>
      <c r="C3716" s="140" t="s">
        <v>18</v>
      </c>
      <c r="D3716" s="140" t="s">
        <v>19</v>
      </c>
      <c r="E3716" s="139">
        <v>3.2858000000000001</v>
      </c>
      <c r="F3716" s="139">
        <v>-3.5000000000000001E-3</v>
      </c>
      <c r="G3716" s="139">
        <v>9.1000000000000004E-3</v>
      </c>
      <c r="H3716" s="139">
        <v>2.4299999999999999E-3</v>
      </c>
      <c r="I3716" s="139">
        <v>3.2969999999999999E-2</v>
      </c>
      <c r="J3716" s="139">
        <v>-7.43E-3</v>
      </c>
      <c r="K3716" s="140" t="s">
        <v>240</v>
      </c>
      <c r="L3716" s="139">
        <v>1</v>
      </c>
    </row>
    <row r="3717" spans="1:12" ht="15" hidden="1" customHeight="1">
      <c r="A3717" s="140" t="s">
        <v>691</v>
      </c>
      <c r="B3717" s="139">
        <v>1.5</v>
      </c>
      <c r="C3717" s="140" t="s">
        <v>18</v>
      </c>
      <c r="D3717" s="140" t="s">
        <v>19</v>
      </c>
      <c r="E3717" s="139">
        <v>3.2858000000000001</v>
      </c>
      <c r="F3717" s="139">
        <v>-3.5000000000000001E-3</v>
      </c>
      <c r="G3717" s="139">
        <v>9.1000000000000004E-3</v>
      </c>
      <c r="H3717" s="139">
        <v>2.4299999999999999E-3</v>
      </c>
      <c r="I3717" s="139">
        <v>2.8469999999999999E-2</v>
      </c>
      <c r="J3717" s="139">
        <v>3.4199999999999999E-3</v>
      </c>
      <c r="K3717" s="140" t="s">
        <v>240</v>
      </c>
      <c r="L3717" s="139">
        <v>1.5</v>
      </c>
    </row>
    <row r="3718" spans="1:12" ht="15" hidden="1" customHeight="1">
      <c r="A3718" s="140" t="s">
        <v>691</v>
      </c>
      <c r="B3718" s="139">
        <v>2</v>
      </c>
      <c r="C3718" s="140" t="s">
        <v>18</v>
      </c>
      <c r="D3718" s="140" t="s">
        <v>19</v>
      </c>
      <c r="E3718" s="139">
        <v>3.2858000000000001</v>
      </c>
      <c r="F3718" s="139">
        <v>-3.5000000000000001E-3</v>
      </c>
      <c r="G3718" s="139">
        <v>9.1000000000000004E-3</v>
      </c>
      <c r="H3718" s="139">
        <v>2.4299999999999999E-3</v>
      </c>
      <c r="I3718" s="139">
        <v>2.3970000000000002E-2</v>
      </c>
      <c r="J3718" s="139">
        <v>3.2120000000000003E-2</v>
      </c>
      <c r="K3718" s="140" t="s">
        <v>240</v>
      </c>
      <c r="L3718" s="139">
        <v>2</v>
      </c>
    </row>
    <row r="3719" spans="1:12" ht="15" hidden="1" customHeight="1">
      <c r="A3719" s="140" t="s">
        <v>691</v>
      </c>
      <c r="B3719" s="139">
        <v>2.5</v>
      </c>
      <c r="C3719" s="140" t="s">
        <v>18</v>
      </c>
      <c r="D3719" s="140" t="s">
        <v>19</v>
      </c>
      <c r="E3719" s="139">
        <v>3.2858000000000001</v>
      </c>
      <c r="F3719" s="139">
        <v>-3.5000000000000001E-3</v>
      </c>
      <c r="G3719" s="139">
        <v>9.1000000000000004E-3</v>
      </c>
      <c r="H3719" s="139">
        <v>2.4299999999999999E-3</v>
      </c>
      <c r="I3719" s="139">
        <v>1.9470000000000001E-2</v>
      </c>
      <c r="J3719" s="139">
        <v>6.6229999999999997E-2</v>
      </c>
      <c r="K3719" s="140" t="s">
        <v>240</v>
      </c>
      <c r="L3719" s="139">
        <v>2.5</v>
      </c>
    </row>
    <row r="3720" spans="1:12" ht="15" hidden="1" customHeight="1">
      <c r="A3720" s="140" t="s">
        <v>691</v>
      </c>
      <c r="B3720" s="139">
        <v>3</v>
      </c>
      <c r="C3720" s="140" t="s">
        <v>18</v>
      </c>
      <c r="D3720" s="140" t="s">
        <v>19</v>
      </c>
      <c r="E3720" s="139">
        <v>3.2858000000000001</v>
      </c>
      <c r="F3720" s="139">
        <v>-3.5000000000000001E-3</v>
      </c>
      <c r="G3720" s="139">
        <v>9.1000000000000004E-3</v>
      </c>
      <c r="H3720" s="139">
        <v>2.4299999999999999E-3</v>
      </c>
      <c r="I3720" s="139">
        <v>1.4970000000000001E-2</v>
      </c>
      <c r="J3720" s="139">
        <v>0.10122</v>
      </c>
      <c r="K3720" s="140" t="s">
        <v>240</v>
      </c>
      <c r="L3720" s="139">
        <v>3</v>
      </c>
    </row>
    <row r="3721" spans="1:12" ht="15" hidden="1" customHeight="1">
      <c r="A3721" s="140" t="s">
        <v>691</v>
      </c>
      <c r="B3721" s="139">
        <v>3.5</v>
      </c>
      <c r="C3721" s="140" t="s">
        <v>18</v>
      </c>
      <c r="D3721" s="140" t="s">
        <v>19</v>
      </c>
      <c r="E3721" s="139">
        <v>3.2858000000000001</v>
      </c>
      <c r="F3721" s="139">
        <v>-3.5000000000000001E-3</v>
      </c>
      <c r="G3721" s="139">
        <v>9.1000000000000004E-3</v>
      </c>
      <c r="H3721" s="139">
        <v>2.4299999999999999E-3</v>
      </c>
      <c r="I3721" s="139">
        <v>1.1169999999999999E-2</v>
      </c>
      <c r="J3721" s="139">
        <v>0.13621</v>
      </c>
      <c r="K3721" s="140" t="s">
        <v>240</v>
      </c>
      <c r="L3721" s="139">
        <v>3.5</v>
      </c>
    </row>
    <row r="3722" spans="1:12" ht="15" hidden="1" customHeight="1">
      <c r="A3722" s="140" t="s">
        <v>691</v>
      </c>
      <c r="B3722" s="139">
        <v>4</v>
      </c>
      <c r="C3722" s="140" t="s">
        <v>18</v>
      </c>
      <c r="D3722" s="140" t="s">
        <v>19</v>
      </c>
      <c r="E3722" s="139">
        <v>3.2858000000000001</v>
      </c>
      <c r="F3722" s="139">
        <v>-3.5000000000000001E-3</v>
      </c>
      <c r="G3722" s="139">
        <v>9.1000000000000004E-3</v>
      </c>
      <c r="H3722" s="139">
        <v>2.4299999999999999E-3</v>
      </c>
      <c r="I3722" s="139">
        <v>7.43E-3</v>
      </c>
      <c r="J3722" s="139">
        <v>0.17119999999999999</v>
      </c>
      <c r="K3722" s="140" t="s">
        <v>240</v>
      </c>
      <c r="L3722" s="139">
        <v>4</v>
      </c>
    </row>
    <row r="3723" spans="1:12" ht="15" hidden="1" customHeight="1">
      <c r="A3723" s="140" t="s">
        <v>691</v>
      </c>
      <c r="B3723" s="139">
        <v>4.5</v>
      </c>
      <c r="C3723" s="140" t="s">
        <v>18</v>
      </c>
      <c r="D3723" s="140" t="s">
        <v>19</v>
      </c>
      <c r="E3723" s="139">
        <v>3.2858000000000001</v>
      </c>
      <c r="F3723" s="139">
        <v>-3.5000000000000001E-3</v>
      </c>
      <c r="G3723" s="139">
        <v>9.1000000000000004E-3</v>
      </c>
      <c r="H3723" s="139">
        <v>2.4299999999999999E-3</v>
      </c>
      <c r="I3723" s="139">
        <v>5.5300000000000002E-3</v>
      </c>
      <c r="J3723" s="139">
        <v>0.20619000000000001</v>
      </c>
      <c r="K3723" s="140" t="s">
        <v>240</v>
      </c>
      <c r="L3723" s="139">
        <v>4.5</v>
      </c>
    </row>
    <row r="3724" spans="1:12" ht="15" hidden="1" customHeight="1">
      <c r="A3724" s="140" t="s">
        <v>691</v>
      </c>
      <c r="B3724" s="139">
        <v>5</v>
      </c>
      <c r="C3724" s="140" t="s">
        <v>18</v>
      </c>
      <c r="D3724" s="140" t="s">
        <v>19</v>
      </c>
      <c r="E3724" s="139">
        <v>3.2858000000000001</v>
      </c>
      <c r="F3724" s="139">
        <v>-3.5000000000000001E-3</v>
      </c>
      <c r="G3724" s="139">
        <v>9.1000000000000004E-3</v>
      </c>
      <c r="H3724" s="139">
        <v>2.4299999999999999E-3</v>
      </c>
      <c r="I3724" s="139">
        <v>5.8999999999999999E-3</v>
      </c>
      <c r="J3724" s="139">
        <v>0.24118000000000001</v>
      </c>
      <c r="K3724" s="140" t="s">
        <v>240</v>
      </c>
      <c r="L3724" s="139">
        <v>5</v>
      </c>
    </row>
    <row r="3725" spans="1:12" ht="15" hidden="1" customHeight="1">
      <c r="A3725" s="140" t="s">
        <v>691</v>
      </c>
      <c r="B3725" s="139">
        <v>5.5</v>
      </c>
      <c r="C3725" s="140" t="s">
        <v>18</v>
      </c>
      <c r="D3725" s="140" t="s">
        <v>19</v>
      </c>
      <c r="E3725" s="139">
        <v>3.2858000000000001</v>
      </c>
      <c r="F3725" s="139">
        <v>-3.5000000000000001E-3</v>
      </c>
      <c r="G3725" s="139">
        <v>9.1000000000000004E-3</v>
      </c>
      <c r="H3725" s="139">
        <v>2.4299999999999999E-3</v>
      </c>
      <c r="I3725" s="139">
        <v>6.28E-3</v>
      </c>
      <c r="J3725" s="139">
        <v>0.27617000000000003</v>
      </c>
      <c r="K3725" s="140" t="s">
        <v>240</v>
      </c>
      <c r="L3725" s="139">
        <v>5.5</v>
      </c>
    </row>
    <row r="3726" spans="1:12" ht="15" hidden="1" customHeight="1">
      <c r="A3726" s="140" t="s">
        <v>691</v>
      </c>
      <c r="B3726" s="139">
        <v>6</v>
      </c>
      <c r="C3726" s="140" t="s">
        <v>18</v>
      </c>
      <c r="D3726" s="140" t="s">
        <v>19</v>
      </c>
      <c r="E3726" s="139">
        <v>3.2858000000000001</v>
      </c>
      <c r="F3726" s="139">
        <v>-3.5000000000000001E-3</v>
      </c>
      <c r="G3726" s="139">
        <v>9.1000000000000004E-3</v>
      </c>
      <c r="H3726" s="139">
        <v>2.4299999999999999E-3</v>
      </c>
      <c r="I3726" s="139">
        <v>6.6600000000000001E-3</v>
      </c>
      <c r="J3726" s="139">
        <v>0.31115999999999999</v>
      </c>
      <c r="K3726" s="140" t="s">
        <v>240</v>
      </c>
      <c r="L3726" s="139">
        <v>6</v>
      </c>
    </row>
    <row r="3727" spans="1:12" ht="15" hidden="1" customHeight="1">
      <c r="A3727" s="140" t="s">
        <v>691</v>
      </c>
      <c r="B3727" s="139">
        <v>0</v>
      </c>
      <c r="C3727" s="140" t="s">
        <v>18</v>
      </c>
      <c r="D3727" s="140" t="s">
        <v>19</v>
      </c>
      <c r="E3727" s="139">
        <v>-1.4839</v>
      </c>
      <c r="F3727" s="139">
        <v>-7.0000000000000007E-2</v>
      </c>
      <c r="G3727" s="139">
        <v>-7.5389999999999995E-4</v>
      </c>
      <c r="H3727" s="139">
        <v>-1.6150000000000001E-2</v>
      </c>
      <c r="I3727" s="139">
        <v>2.1299999999999999E-3</v>
      </c>
      <c r="J3727" s="139">
        <v>-0.12942999999999999</v>
      </c>
      <c r="K3727" s="140" t="s">
        <v>240</v>
      </c>
      <c r="L3727" s="139">
        <v>0</v>
      </c>
    </row>
    <row r="3728" spans="1:12" ht="15" hidden="1" customHeight="1">
      <c r="A3728" s="140" t="s">
        <v>691</v>
      </c>
      <c r="B3728" s="139">
        <v>0.5</v>
      </c>
      <c r="C3728" s="140" t="s">
        <v>18</v>
      </c>
      <c r="D3728" s="140" t="s">
        <v>19</v>
      </c>
      <c r="E3728" s="139">
        <v>-1.4839</v>
      </c>
      <c r="F3728" s="139">
        <v>-7.0000000000000007E-2</v>
      </c>
      <c r="G3728" s="139">
        <v>-7.5389999999999995E-4</v>
      </c>
      <c r="H3728" s="139">
        <v>-1.6150000000000001E-2</v>
      </c>
      <c r="I3728" s="139">
        <v>2.5100000000000001E-3</v>
      </c>
      <c r="J3728" s="139">
        <v>-9.5329999999999998E-2</v>
      </c>
      <c r="K3728" s="140" t="s">
        <v>240</v>
      </c>
      <c r="L3728" s="139">
        <v>0.5</v>
      </c>
    </row>
    <row r="3729" spans="1:12" ht="15" hidden="1" customHeight="1">
      <c r="A3729" s="140" t="s">
        <v>691</v>
      </c>
      <c r="B3729" s="139">
        <v>1</v>
      </c>
      <c r="C3729" s="140" t="s">
        <v>18</v>
      </c>
      <c r="D3729" s="140" t="s">
        <v>19</v>
      </c>
      <c r="E3729" s="139">
        <v>-1.4839</v>
      </c>
      <c r="F3729" s="139">
        <v>-7.0000000000000007E-2</v>
      </c>
      <c r="G3729" s="139">
        <v>-7.5389999999999995E-4</v>
      </c>
      <c r="H3729" s="139">
        <v>-1.6150000000000001E-2</v>
      </c>
      <c r="I3729" s="139">
        <v>2.8900000000000002E-3</v>
      </c>
      <c r="J3729" s="139">
        <v>-6.123E-2</v>
      </c>
      <c r="K3729" s="140" t="s">
        <v>240</v>
      </c>
      <c r="L3729" s="139">
        <v>1</v>
      </c>
    </row>
    <row r="3730" spans="1:12" ht="15" hidden="1" customHeight="1">
      <c r="A3730" s="140" t="s">
        <v>691</v>
      </c>
      <c r="B3730" s="139">
        <v>1.5</v>
      </c>
      <c r="C3730" s="140" t="s">
        <v>18</v>
      </c>
      <c r="D3730" s="140" t="s">
        <v>19</v>
      </c>
      <c r="E3730" s="139">
        <v>-1.4839</v>
      </c>
      <c r="F3730" s="139">
        <v>-7.0000000000000007E-2</v>
      </c>
      <c r="G3730" s="139">
        <v>-7.5389999999999995E-4</v>
      </c>
      <c r="H3730" s="139">
        <v>-1.6150000000000001E-2</v>
      </c>
      <c r="I3730" s="139">
        <v>2.8E-3</v>
      </c>
      <c r="J3730" s="139">
        <v>-3.8199999999999998E-2</v>
      </c>
      <c r="K3730" s="140" t="s">
        <v>240</v>
      </c>
      <c r="L3730" s="139">
        <v>1.5</v>
      </c>
    </row>
    <row r="3731" spans="1:12" ht="15" hidden="1" customHeight="1">
      <c r="A3731" s="140" t="s">
        <v>691</v>
      </c>
      <c r="B3731" s="139">
        <v>2</v>
      </c>
      <c r="C3731" s="140" t="s">
        <v>18</v>
      </c>
      <c r="D3731" s="140" t="s">
        <v>19</v>
      </c>
      <c r="E3731" s="139">
        <v>-1.4839</v>
      </c>
      <c r="F3731" s="139">
        <v>-7.0000000000000007E-2</v>
      </c>
      <c r="G3731" s="139">
        <v>-7.5389999999999995E-4</v>
      </c>
      <c r="H3731" s="139">
        <v>-1.6150000000000001E-2</v>
      </c>
      <c r="I3731" s="139">
        <v>2.3800000000000002E-3</v>
      </c>
      <c r="J3731" s="139">
        <v>-3.1489999999999997E-2</v>
      </c>
      <c r="K3731" s="140" t="s">
        <v>240</v>
      </c>
      <c r="L3731" s="139">
        <v>2</v>
      </c>
    </row>
    <row r="3732" spans="1:12" ht="15" hidden="1" customHeight="1">
      <c r="A3732" s="140" t="s">
        <v>691</v>
      </c>
      <c r="B3732" s="139">
        <v>2.5</v>
      </c>
      <c r="C3732" s="140" t="s">
        <v>18</v>
      </c>
      <c r="D3732" s="140" t="s">
        <v>19</v>
      </c>
      <c r="E3732" s="139">
        <v>-1.4839</v>
      </c>
      <c r="F3732" s="139">
        <v>-7.0000000000000007E-2</v>
      </c>
      <c r="G3732" s="139">
        <v>-7.5389999999999995E-4</v>
      </c>
      <c r="H3732" s="139">
        <v>-1.6150000000000001E-2</v>
      </c>
      <c r="I3732" s="139">
        <v>1.9599999999999999E-3</v>
      </c>
      <c r="J3732" s="139">
        <v>-2.478E-2</v>
      </c>
      <c r="K3732" s="140" t="s">
        <v>240</v>
      </c>
      <c r="L3732" s="139">
        <v>2.5</v>
      </c>
    </row>
    <row r="3733" spans="1:12" ht="15" hidden="1" customHeight="1">
      <c r="A3733" s="140" t="s">
        <v>691</v>
      </c>
      <c r="B3733" s="139">
        <v>3</v>
      </c>
      <c r="C3733" s="140" t="s">
        <v>18</v>
      </c>
      <c r="D3733" s="140" t="s">
        <v>19</v>
      </c>
      <c r="E3733" s="139">
        <v>-1.4839</v>
      </c>
      <c r="F3733" s="139">
        <v>-7.0000000000000007E-2</v>
      </c>
      <c r="G3733" s="139">
        <v>-7.5389999999999995E-4</v>
      </c>
      <c r="H3733" s="139">
        <v>-1.6150000000000001E-2</v>
      </c>
      <c r="I3733" s="139">
        <v>1.5399999999999999E-3</v>
      </c>
      <c r="J3733" s="139">
        <v>-1.8069999999999999E-2</v>
      </c>
      <c r="K3733" s="140" t="s">
        <v>240</v>
      </c>
      <c r="L3733" s="139">
        <v>3</v>
      </c>
    </row>
    <row r="3734" spans="1:12" ht="15" hidden="1" customHeight="1">
      <c r="A3734" s="140" t="s">
        <v>691</v>
      </c>
      <c r="B3734" s="139">
        <v>3.5</v>
      </c>
      <c r="C3734" s="140" t="s">
        <v>18</v>
      </c>
      <c r="D3734" s="140" t="s">
        <v>19</v>
      </c>
      <c r="E3734" s="139">
        <v>-1.4839</v>
      </c>
      <c r="F3734" s="139">
        <v>-7.0000000000000007E-2</v>
      </c>
      <c r="G3734" s="139">
        <v>-7.5389999999999995E-4</v>
      </c>
      <c r="H3734" s="139">
        <v>-1.6150000000000001E-2</v>
      </c>
      <c r="I3734" s="139">
        <v>1.1199999999999999E-3</v>
      </c>
      <c r="J3734" s="139">
        <v>-1.137E-2</v>
      </c>
      <c r="K3734" s="140" t="s">
        <v>240</v>
      </c>
      <c r="L3734" s="139">
        <v>3.5</v>
      </c>
    </row>
    <row r="3735" spans="1:12" ht="15" hidden="1" customHeight="1">
      <c r="A3735" s="140" t="s">
        <v>691</v>
      </c>
      <c r="B3735" s="139">
        <v>4</v>
      </c>
      <c r="C3735" s="140" t="s">
        <v>18</v>
      </c>
      <c r="D3735" s="140" t="s">
        <v>19</v>
      </c>
      <c r="E3735" s="139">
        <v>-1.4839</v>
      </c>
      <c r="F3735" s="139">
        <v>-7.0000000000000007E-2</v>
      </c>
      <c r="G3735" s="139">
        <v>-7.5389999999999995E-4</v>
      </c>
      <c r="H3735" s="139">
        <v>-1.6150000000000001E-2</v>
      </c>
      <c r="I3735" s="139">
        <v>6.2E-4</v>
      </c>
      <c r="J3735" s="139">
        <v>-4.6600000000000001E-3</v>
      </c>
      <c r="K3735" s="140" t="s">
        <v>240</v>
      </c>
      <c r="L3735" s="139">
        <v>4</v>
      </c>
    </row>
    <row r="3736" spans="1:12" ht="15" hidden="1" customHeight="1">
      <c r="A3736" s="140" t="s">
        <v>691</v>
      </c>
      <c r="B3736" s="139">
        <v>4.5</v>
      </c>
      <c r="C3736" s="140" t="s">
        <v>18</v>
      </c>
      <c r="D3736" s="140" t="s">
        <v>19</v>
      </c>
      <c r="E3736" s="139">
        <v>-1.4839</v>
      </c>
      <c r="F3736" s="139">
        <v>-7.0000000000000007E-2</v>
      </c>
      <c r="G3736" s="139">
        <v>-7.5389999999999995E-4</v>
      </c>
      <c r="H3736" s="139">
        <v>-1.6150000000000001E-2</v>
      </c>
      <c r="I3736" s="139">
        <v>-1.1299999999999999E-3</v>
      </c>
      <c r="J3736" s="139">
        <v>2.0500000000000002E-3</v>
      </c>
      <c r="K3736" s="140" t="s">
        <v>240</v>
      </c>
      <c r="L3736" s="139">
        <v>4.5</v>
      </c>
    </row>
    <row r="3737" spans="1:12" ht="15" hidden="1" customHeight="1">
      <c r="A3737" s="140" t="s">
        <v>691</v>
      </c>
      <c r="B3737" s="139">
        <v>5</v>
      </c>
      <c r="C3737" s="140" t="s">
        <v>18</v>
      </c>
      <c r="D3737" s="140" t="s">
        <v>19</v>
      </c>
      <c r="E3737" s="139">
        <v>-1.4839</v>
      </c>
      <c r="F3737" s="139">
        <v>-7.0000000000000007E-2</v>
      </c>
      <c r="G3737" s="139">
        <v>-7.5389999999999995E-4</v>
      </c>
      <c r="H3737" s="139">
        <v>-1.6150000000000001E-2</v>
      </c>
      <c r="I3737" s="139">
        <v>-5.4299999999999999E-3</v>
      </c>
      <c r="J3737" s="139">
        <v>6.5500000000000003E-3</v>
      </c>
      <c r="K3737" s="140" t="s">
        <v>240</v>
      </c>
      <c r="L3737" s="139">
        <v>5</v>
      </c>
    </row>
    <row r="3738" spans="1:12" ht="15" hidden="1" customHeight="1">
      <c r="A3738" s="140" t="s">
        <v>691</v>
      </c>
      <c r="B3738" s="139">
        <v>5.5</v>
      </c>
      <c r="C3738" s="140" t="s">
        <v>18</v>
      </c>
      <c r="D3738" s="140" t="s">
        <v>19</v>
      </c>
      <c r="E3738" s="139">
        <v>-1.4839</v>
      </c>
      <c r="F3738" s="139">
        <v>-7.0000000000000007E-2</v>
      </c>
      <c r="G3738" s="139">
        <v>-7.5389999999999995E-4</v>
      </c>
      <c r="H3738" s="139">
        <v>-1.6150000000000001E-2</v>
      </c>
      <c r="I3738" s="139">
        <v>-9.9299999999999996E-3</v>
      </c>
      <c r="J3738" s="139">
        <v>8.3000000000000001E-3</v>
      </c>
      <c r="K3738" s="140" t="s">
        <v>240</v>
      </c>
      <c r="L3738" s="139">
        <v>5.5</v>
      </c>
    </row>
    <row r="3739" spans="1:12" ht="15" hidden="1" customHeight="1">
      <c r="A3739" s="140" t="s">
        <v>691</v>
      </c>
      <c r="B3739" s="139">
        <v>6</v>
      </c>
      <c r="C3739" s="140" t="s">
        <v>18</v>
      </c>
      <c r="D3739" s="140" t="s">
        <v>19</v>
      </c>
      <c r="E3739" s="139">
        <v>-1.4839</v>
      </c>
      <c r="F3739" s="139">
        <v>-7.0000000000000007E-2</v>
      </c>
      <c r="G3739" s="139">
        <v>-7.5389999999999995E-4</v>
      </c>
      <c r="H3739" s="139">
        <v>-1.6150000000000001E-2</v>
      </c>
      <c r="I3739" s="139">
        <v>-1.4460000000000001E-2</v>
      </c>
      <c r="J3739" s="139">
        <v>1.005E-2</v>
      </c>
      <c r="K3739" s="140" t="s">
        <v>240</v>
      </c>
      <c r="L3739" s="139">
        <v>6</v>
      </c>
    </row>
    <row r="3740" spans="1:12" ht="15" hidden="1" customHeight="1">
      <c r="A3740" s="140" t="s">
        <v>692</v>
      </c>
      <c r="B3740" s="139">
        <v>0</v>
      </c>
      <c r="C3740" s="140" t="s">
        <v>18</v>
      </c>
      <c r="D3740" s="140" t="s">
        <v>19</v>
      </c>
      <c r="E3740" s="139">
        <v>6.5012999999999996</v>
      </c>
      <c r="F3740" s="139">
        <v>0.28949999999999998</v>
      </c>
      <c r="G3740" s="139">
        <v>3.2599999999999997E-2</v>
      </c>
      <c r="H3740" s="139">
        <v>5.2700000000000004E-3</v>
      </c>
      <c r="I3740" s="139">
        <v>6.4369999999999997E-2</v>
      </c>
      <c r="J3740" s="139">
        <v>0.37185000000000001</v>
      </c>
      <c r="K3740" s="140" t="s">
        <v>241</v>
      </c>
      <c r="L3740" s="139">
        <v>0</v>
      </c>
    </row>
    <row r="3741" spans="1:12" ht="15" hidden="1" customHeight="1">
      <c r="A3741" s="140" t="s">
        <v>692</v>
      </c>
      <c r="B3741" s="139">
        <v>0.5</v>
      </c>
      <c r="C3741" s="140" t="s">
        <v>18</v>
      </c>
      <c r="D3741" s="140" t="s">
        <v>19</v>
      </c>
      <c r="E3741" s="139">
        <v>6.5012999999999996</v>
      </c>
      <c r="F3741" s="139">
        <v>0.28949999999999998</v>
      </c>
      <c r="G3741" s="139">
        <v>3.2599999999999997E-2</v>
      </c>
      <c r="H3741" s="139">
        <v>5.2700000000000004E-3</v>
      </c>
      <c r="I3741" s="139">
        <v>4.8070000000000002E-2</v>
      </c>
      <c r="J3741" s="139">
        <v>0.23271</v>
      </c>
      <c r="K3741" s="140" t="s">
        <v>241</v>
      </c>
      <c r="L3741" s="139">
        <v>0.5</v>
      </c>
    </row>
    <row r="3742" spans="1:12" ht="15" hidden="1" customHeight="1">
      <c r="A3742" s="140" t="s">
        <v>692</v>
      </c>
      <c r="B3742" s="139">
        <v>1</v>
      </c>
      <c r="C3742" s="140" t="s">
        <v>18</v>
      </c>
      <c r="D3742" s="140" t="s">
        <v>19</v>
      </c>
      <c r="E3742" s="139">
        <v>6.5012999999999996</v>
      </c>
      <c r="F3742" s="139">
        <v>0.28949999999999998</v>
      </c>
      <c r="G3742" s="139">
        <v>3.2599999999999997E-2</v>
      </c>
      <c r="H3742" s="139">
        <v>5.2700000000000004E-3</v>
      </c>
      <c r="I3742" s="139">
        <v>3.177E-2</v>
      </c>
      <c r="J3742" s="139">
        <v>0.10044</v>
      </c>
      <c r="K3742" s="140" t="s">
        <v>241</v>
      </c>
      <c r="L3742" s="139">
        <v>1</v>
      </c>
    </row>
    <row r="3743" spans="1:12" ht="15" hidden="1" customHeight="1">
      <c r="A3743" s="140" t="s">
        <v>692</v>
      </c>
      <c r="B3743" s="139">
        <v>1.5</v>
      </c>
      <c r="C3743" s="140" t="s">
        <v>18</v>
      </c>
      <c r="D3743" s="140" t="s">
        <v>19</v>
      </c>
      <c r="E3743" s="139">
        <v>6.5012999999999996</v>
      </c>
      <c r="F3743" s="139">
        <v>0.28949999999999998</v>
      </c>
      <c r="G3743" s="139">
        <v>3.2599999999999997E-2</v>
      </c>
      <c r="H3743" s="139">
        <v>5.2700000000000004E-3</v>
      </c>
      <c r="I3743" s="139">
        <v>1.5480000000000001E-2</v>
      </c>
      <c r="J3743" s="139">
        <v>7.1199999999999996E-3</v>
      </c>
      <c r="K3743" s="140" t="s">
        <v>241</v>
      </c>
      <c r="L3743" s="139">
        <v>1.5</v>
      </c>
    </row>
    <row r="3744" spans="1:12" ht="15" hidden="1" customHeight="1">
      <c r="A3744" s="140" t="s">
        <v>692</v>
      </c>
      <c r="B3744" s="139">
        <v>2</v>
      </c>
      <c r="C3744" s="140" t="s">
        <v>18</v>
      </c>
      <c r="D3744" s="140" t="s">
        <v>19</v>
      </c>
      <c r="E3744" s="139">
        <v>6.5012999999999996</v>
      </c>
      <c r="F3744" s="139">
        <v>0.28949999999999998</v>
      </c>
      <c r="G3744" s="139">
        <v>3.2599999999999997E-2</v>
      </c>
      <c r="H3744" s="139">
        <v>5.2700000000000004E-3</v>
      </c>
      <c r="I3744" s="139">
        <v>-5.2999999999999998E-4</v>
      </c>
      <c r="J3744" s="139">
        <v>6.62E-3</v>
      </c>
      <c r="K3744" s="140" t="s">
        <v>241</v>
      </c>
      <c r="L3744" s="139">
        <v>2</v>
      </c>
    </row>
    <row r="3745" spans="1:12" ht="15" hidden="1" customHeight="1">
      <c r="A3745" s="140" t="s">
        <v>692</v>
      </c>
      <c r="B3745" s="139">
        <v>2.5</v>
      </c>
      <c r="C3745" s="140" t="s">
        <v>18</v>
      </c>
      <c r="D3745" s="140" t="s">
        <v>19</v>
      </c>
      <c r="E3745" s="139">
        <v>6.5012999999999996</v>
      </c>
      <c r="F3745" s="139">
        <v>0.28949999999999998</v>
      </c>
      <c r="G3745" s="139">
        <v>3.2599999999999997E-2</v>
      </c>
      <c r="H3745" s="139">
        <v>5.2700000000000004E-3</v>
      </c>
      <c r="I3745" s="139">
        <v>1.41E-3</v>
      </c>
      <c r="J3745" s="139">
        <v>2.6790000000000001E-2</v>
      </c>
      <c r="K3745" s="140" t="s">
        <v>241</v>
      </c>
      <c r="L3745" s="139">
        <v>2.5</v>
      </c>
    </row>
    <row r="3746" spans="1:12" ht="15" hidden="1" customHeight="1">
      <c r="A3746" s="140" t="s">
        <v>692</v>
      </c>
      <c r="B3746" s="139">
        <v>3</v>
      </c>
      <c r="C3746" s="140" t="s">
        <v>18</v>
      </c>
      <c r="D3746" s="140" t="s">
        <v>19</v>
      </c>
      <c r="E3746" s="139">
        <v>6.5012999999999996</v>
      </c>
      <c r="F3746" s="139">
        <v>0.28949999999999998</v>
      </c>
      <c r="G3746" s="139">
        <v>3.2599999999999997E-2</v>
      </c>
      <c r="H3746" s="139">
        <v>5.2700000000000004E-3</v>
      </c>
      <c r="I3746" s="139">
        <v>4.1599999999999996E-3</v>
      </c>
      <c r="J3746" s="139">
        <v>4.6969999999999998E-2</v>
      </c>
      <c r="K3746" s="140" t="s">
        <v>241</v>
      </c>
      <c r="L3746" s="139">
        <v>3</v>
      </c>
    </row>
    <row r="3747" spans="1:12" ht="15" hidden="1" customHeight="1">
      <c r="A3747" s="140" t="s">
        <v>692</v>
      </c>
      <c r="B3747" s="139">
        <v>3.5</v>
      </c>
      <c r="C3747" s="140" t="s">
        <v>18</v>
      </c>
      <c r="D3747" s="140" t="s">
        <v>19</v>
      </c>
      <c r="E3747" s="139">
        <v>6.5012999999999996</v>
      </c>
      <c r="F3747" s="139">
        <v>0.28949999999999998</v>
      </c>
      <c r="G3747" s="139">
        <v>3.2599999999999997E-2</v>
      </c>
      <c r="H3747" s="139">
        <v>5.2700000000000004E-3</v>
      </c>
      <c r="I3747" s="139">
        <v>7.5900000000000004E-3</v>
      </c>
      <c r="J3747" s="139">
        <v>6.7150000000000001E-2</v>
      </c>
      <c r="K3747" s="140" t="s">
        <v>241</v>
      </c>
      <c r="L3747" s="139">
        <v>3.5</v>
      </c>
    </row>
    <row r="3748" spans="1:12" ht="15" hidden="1" customHeight="1">
      <c r="A3748" s="140" t="s">
        <v>692</v>
      </c>
      <c r="B3748" s="139">
        <v>4</v>
      </c>
      <c r="C3748" s="140" t="s">
        <v>18</v>
      </c>
      <c r="D3748" s="140" t="s">
        <v>19</v>
      </c>
      <c r="E3748" s="139">
        <v>6.5012999999999996</v>
      </c>
      <c r="F3748" s="139">
        <v>0.28949999999999998</v>
      </c>
      <c r="G3748" s="139">
        <v>3.2599999999999997E-2</v>
      </c>
      <c r="H3748" s="139">
        <v>5.2700000000000004E-3</v>
      </c>
      <c r="I3748" s="139">
        <v>1.102E-2</v>
      </c>
      <c r="J3748" s="139">
        <v>8.7330000000000005E-2</v>
      </c>
      <c r="K3748" s="140" t="s">
        <v>241</v>
      </c>
      <c r="L3748" s="139">
        <v>4</v>
      </c>
    </row>
    <row r="3749" spans="1:12" ht="15" hidden="1" customHeight="1">
      <c r="A3749" s="140" t="s">
        <v>692</v>
      </c>
      <c r="B3749" s="139">
        <v>0</v>
      </c>
      <c r="C3749" s="140" t="s">
        <v>18</v>
      </c>
      <c r="D3749" s="140" t="s">
        <v>19</v>
      </c>
      <c r="E3749" s="139">
        <v>-0.7</v>
      </c>
      <c r="F3749" s="139">
        <v>-4.0399999999999998E-2</v>
      </c>
      <c r="G3749" s="139">
        <v>-6.8999999999999999E-3</v>
      </c>
      <c r="H3749" s="139">
        <v>-1.2030000000000001E-2</v>
      </c>
      <c r="I3749" s="139">
        <v>-1.6590000000000001E-2</v>
      </c>
      <c r="J3749" s="139">
        <v>-7.4090000000000003E-2</v>
      </c>
      <c r="K3749" s="140" t="s">
        <v>241</v>
      </c>
      <c r="L3749" s="139">
        <v>0</v>
      </c>
    </row>
    <row r="3750" spans="1:12" ht="15" hidden="1" customHeight="1">
      <c r="A3750" s="140" t="s">
        <v>692</v>
      </c>
      <c r="B3750" s="139">
        <v>0.5</v>
      </c>
      <c r="C3750" s="140" t="s">
        <v>18</v>
      </c>
      <c r="D3750" s="140" t="s">
        <v>19</v>
      </c>
      <c r="E3750" s="139">
        <v>-0.7</v>
      </c>
      <c r="F3750" s="139">
        <v>-4.0399999999999998E-2</v>
      </c>
      <c r="G3750" s="139">
        <v>-6.8999999999999999E-3</v>
      </c>
      <c r="H3750" s="139">
        <v>-1.2030000000000001E-2</v>
      </c>
      <c r="I3750" s="139">
        <v>-1.315E-2</v>
      </c>
      <c r="J3750" s="139">
        <v>-5.391E-2</v>
      </c>
      <c r="K3750" s="140" t="s">
        <v>241</v>
      </c>
      <c r="L3750" s="139">
        <v>0.5</v>
      </c>
    </row>
    <row r="3751" spans="1:12" ht="15" hidden="1" customHeight="1">
      <c r="A3751" s="140" t="s">
        <v>692</v>
      </c>
      <c r="B3751" s="139">
        <v>1</v>
      </c>
      <c r="C3751" s="140" t="s">
        <v>18</v>
      </c>
      <c r="D3751" s="140" t="s">
        <v>19</v>
      </c>
      <c r="E3751" s="139">
        <v>-0.7</v>
      </c>
      <c r="F3751" s="139">
        <v>-4.0399999999999998E-2</v>
      </c>
      <c r="G3751" s="139">
        <v>-6.8999999999999999E-3</v>
      </c>
      <c r="H3751" s="139">
        <v>-1.2030000000000001E-2</v>
      </c>
      <c r="I3751" s="139">
        <v>-9.7199999999999995E-3</v>
      </c>
      <c r="J3751" s="139">
        <v>-3.3739999999999999E-2</v>
      </c>
      <c r="K3751" s="140" t="s">
        <v>241</v>
      </c>
      <c r="L3751" s="139">
        <v>1</v>
      </c>
    </row>
    <row r="3752" spans="1:12" ht="15" hidden="1" customHeight="1">
      <c r="A3752" s="140" t="s">
        <v>692</v>
      </c>
      <c r="B3752" s="139">
        <v>1.5</v>
      </c>
      <c r="C3752" s="140" t="s">
        <v>18</v>
      </c>
      <c r="D3752" s="140" t="s">
        <v>19</v>
      </c>
      <c r="E3752" s="139">
        <v>-0.7</v>
      </c>
      <c r="F3752" s="139">
        <v>-4.0399999999999998E-2</v>
      </c>
      <c r="G3752" s="139">
        <v>-6.8999999999999999E-3</v>
      </c>
      <c r="H3752" s="139">
        <v>-1.2030000000000001E-2</v>
      </c>
      <c r="I3752" s="139">
        <v>-6.2899999999999996E-3</v>
      </c>
      <c r="J3752" s="139">
        <v>-6.3079999999999997E-2</v>
      </c>
      <c r="K3752" s="140" t="s">
        <v>241</v>
      </c>
      <c r="L3752" s="139">
        <v>1.5</v>
      </c>
    </row>
    <row r="3753" spans="1:12" ht="15" hidden="1" customHeight="1">
      <c r="A3753" s="140" t="s">
        <v>692</v>
      </c>
      <c r="B3753" s="139">
        <v>2</v>
      </c>
      <c r="C3753" s="140" t="s">
        <v>18</v>
      </c>
      <c r="D3753" s="140" t="s">
        <v>19</v>
      </c>
      <c r="E3753" s="139">
        <v>-0.7</v>
      </c>
      <c r="F3753" s="139">
        <v>-4.0399999999999998E-2</v>
      </c>
      <c r="G3753" s="139">
        <v>-6.8999999999999999E-3</v>
      </c>
      <c r="H3753" s="139">
        <v>-1.2030000000000001E-2</v>
      </c>
      <c r="I3753" s="139">
        <v>-2.8500000000000001E-3</v>
      </c>
      <c r="J3753" s="139">
        <v>-0.20784</v>
      </c>
      <c r="K3753" s="140" t="s">
        <v>241</v>
      </c>
      <c r="L3753" s="139">
        <v>2</v>
      </c>
    </row>
    <row r="3754" spans="1:12" ht="15" hidden="1" customHeight="1">
      <c r="A3754" s="140" t="s">
        <v>692</v>
      </c>
      <c r="B3754" s="139">
        <v>2.5</v>
      </c>
      <c r="C3754" s="140" t="s">
        <v>18</v>
      </c>
      <c r="D3754" s="140" t="s">
        <v>19</v>
      </c>
      <c r="E3754" s="139">
        <v>-0.7</v>
      </c>
      <c r="F3754" s="139">
        <v>-4.0399999999999998E-2</v>
      </c>
      <c r="G3754" s="139">
        <v>-6.8999999999999999E-3</v>
      </c>
      <c r="H3754" s="139">
        <v>-1.2030000000000001E-2</v>
      </c>
      <c r="I3754" s="139">
        <v>-1.712E-2</v>
      </c>
      <c r="J3754" s="139">
        <v>-0.35260000000000002</v>
      </c>
      <c r="K3754" s="140" t="s">
        <v>241</v>
      </c>
      <c r="L3754" s="139">
        <v>2.5</v>
      </c>
    </row>
    <row r="3755" spans="1:12" ht="15" hidden="1" customHeight="1">
      <c r="A3755" s="140" t="s">
        <v>692</v>
      </c>
      <c r="B3755" s="139">
        <v>3</v>
      </c>
      <c r="C3755" s="140" t="s">
        <v>18</v>
      </c>
      <c r="D3755" s="140" t="s">
        <v>19</v>
      </c>
      <c r="E3755" s="139">
        <v>-0.7</v>
      </c>
      <c r="F3755" s="139">
        <v>-4.0399999999999998E-2</v>
      </c>
      <c r="G3755" s="139">
        <v>-6.8999999999999999E-3</v>
      </c>
      <c r="H3755" s="139">
        <v>-1.2030000000000001E-2</v>
      </c>
      <c r="I3755" s="139">
        <v>-3.3410000000000002E-2</v>
      </c>
      <c r="J3755" s="139">
        <v>-0.49736000000000002</v>
      </c>
      <c r="K3755" s="140" t="s">
        <v>241</v>
      </c>
      <c r="L3755" s="139">
        <v>3</v>
      </c>
    </row>
    <row r="3756" spans="1:12" ht="15" hidden="1" customHeight="1">
      <c r="A3756" s="140" t="s">
        <v>692</v>
      </c>
      <c r="B3756" s="139">
        <v>3.5</v>
      </c>
      <c r="C3756" s="140" t="s">
        <v>18</v>
      </c>
      <c r="D3756" s="140" t="s">
        <v>19</v>
      </c>
      <c r="E3756" s="139">
        <v>-0.7</v>
      </c>
      <c r="F3756" s="139">
        <v>-4.0399999999999998E-2</v>
      </c>
      <c r="G3756" s="139">
        <v>-6.8999999999999999E-3</v>
      </c>
      <c r="H3756" s="139">
        <v>-1.2030000000000001E-2</v>
      </c>
      <c r="I3756" s="139">
        <v>-4.9709999999999997E-2</v>
      </c>
      <c r="J3756" s="139">
        <v>-0.64212000000000002</v>
      </c>
      <c r="K3756" s="140" t="s">
        <v>241</v>
      </c>
      <c r="L3756" s="139">
        <v>3.5</v>
      </c>
    </row>
    <row r="3757" spans="1:12" ht="15" hidden="1" customHeight="1">
      <c r="A3757" s="140" t="s">
        <v>692</v>
      </c>
      <c r="B3757" s="139">
        <v>4</v>
      </c>
      <c r="C3757" s="140" t="s">
        <v>18</v>
      </c>
      <c r="D3757" s="140" t="s">
        <v>19</v>
      </c>
      <c r="E3757" s="139">
        <v>-0.7</v>
      </c>
      <c r="F3757" s="139">
        <v>-4.0399999999999998E-2</v>
      </c>
      <c r="G3757" s="139">
        <v>-6.8999999999999999E-3</v>
      </c>
      <c r="H3757" s="139">
        <v>-1.2030000000000001E-2</v>
      </c>
      <c r="I3757" s="139">
        <v>-6.6009999999999999E-2</v>
      </c>
      <c r="J3757" s="139">
        <v>-0.78688000000000002</v>
      </c>
      <c r="K3757" s="140" t="s">
        <v>241</v>
      </c>
      <c r="L3757" s="139">
        <v>4</v>
      </c>
    </row>
    <row r="3758" spans="1:12" ht="15" hidden="1" customHeight="1">
      <c r="A3758" s="140" t="s">
        <v>693</v>
      </c>
      <c r="B3758" s="139">
        <v>0</v>
      </c>
      <c r="C3758" s="140" t="s">
        <v>18</v>
      </c>
      <c r="D3758" s="140" t="s">
        <v>19</v>
      </c>
      <c r="E3758" s="139">
        <v>6.4191000000000003</v>
      </c>
      <c r="F3758" s="139">
        <v>5.9700000000000003E-2</v>
      </c>
      <c r="G3758" s="139">
        <v>4.0300000000000002E-2</v>
      </c>
      <c r="H3758" s="139">
        <v>2.7619999999999999E-2</v>
      </c>
      <c r="I3758" s="139">
        <v>3.771E-2</v>
      </c>
      <c r="J3758" s="139">
        <v>0.1167</v>
      </c>
      <c r="K3758" s="140" t="s">
        <v>242</v>
      </c>
      <c r="L3758" s="139">
        <v>0</v>
      </c>
    </row>
    <row r="3759" spans="1:12" ht="15" hidden="1" customHeight="1">
      <c r="A3759" s="140" t="s">
        <v>693</v>
      </c>
      <c r="B3759" s="139">
        <v>0.5</v>
      </c>
      <c r="C3759" s="140" t="s">
        <v>18</v>
      </c>
      <c r="D3759" s="140" t="s">
        <v>19</v>
      </c>
      <c r="E3759" s="139">
        <v>6.4191000000000003</v>
      </c>
      <c r="F3759" s="139">
        <v>5.9700000000000003E-2</v>
      </c>
      <c r="G3759" s="139">
        <v>4.0300000000000002E-2</v>
      </c>
      <c r="H3759" s="139">
        <v>2.7619999999999999E-2</v>
      </c>
      <c r="I3759" s="139">
        <v>1.7579999999999998E-2</v>
      </c>
      <c r="J3759" s="139">
        <v>0.56593000000000004</v>
      </c>
      <c r="K3759" s="140" t="s">
        <v>242</v>
      </c>
      <c r="L3759" s="139">
        <v>0.5</v>
      </c>
    </row>
    <row r="3760" spans="1:12" ht="15" hidden="1" customHeight="1">
      <c r="A3760" s="140" t="s">
        <v>693</v>
      </c>
      <c r="B3760" s="139">
        <v>1</v>
      </c>
      <c r="C3760" s="140" t="s">
        <v>18</v>
      </c>
      <c r="D3760" s="140" t="s">
        <v>19</v>
      </c>
      <c r="E3760" s="139">
        <v>6.4191000000000003</v>
      </c>
      <c r="F3760" s="139">
        <v>5.9700000000000003E-2</v>
      </c>
      <c r="G3760" s="139">
        <v>4.0300000000000002E-2</v>
      </c>
      <c r="H3760" s="139">
        <v>2.7619999999999999E-2</v>
      </c>
      <c r="I3760" s="139">
        <v>2.7810000000000001E-2</v>
      </c>
      <c r="J3760" s="139">
        <v>2.0709200000000001</v>
      </c>
      <c r="K3760" s="140" t="s">
        <v>242</v>
      </c>
      <c r="L3760" s="139">
        <v>1</v>
      </c>
    </row>
    <row r="3761" spans="1:12" ht="15" hidden="1" customHeight="1">
      <c r="A3761" s="140" t="s">
        <v>693</v>
      </c>
      <c r="B3761" s="139">
        <v>1</v>
      </c>
      <c r="C3761" s="140" t="s">
        <v>18</v>
      </c>
      <c r="D3761" s="140" t="s">
        <v>19</v>
      </c>
      <c r="E3761" s="139">
        <v>6.4829999999999997</v>
      </c>
      <c r="F3761" s="139">
        <v>3.0185</v>
      </c>
      <c r="G3761" s="139">
        <v>0.1353</v>
      </c>
      <c r="H3761" s="139">
        <v>0.12026000000000001</v>
      </c>
      <c r="I3761" s="139">
        <v>3.3930000000000002E-2</v>
      </c>
      <c r="J3761" s="139">
        <v>2.0045799999999998</v>
      </c>
      <c r="K3761" s="140" t="s">
        <v>243</v>
      </c>
      <c r="L3761" s="139">
        <v>0</v>
      </c>
    </row>
    <row r="3762" spans="1:12" ht="15" hidden="1" customHeight="1">
      <c r="A3762" s="140" t="s">
        <v>693</v>
      </c>
      <c r="B3762" s="139">
        <v>1.5</v>
      </c>
      <c r="C3762" s="140" t="s">
        <v>18</v>
      </c>
      <c r="D3762" s="140" t="s">
        <v>19</v>
      </c>
      <c r="E3762" s="139">
        <v>6.4829999999999997</v>
      </c>
      <c r="F3762" s="139">
        <v>3.0185</v>
      </c>
      <c r="G3762" s="139">
        <v>0.1353</v>
      </c>
      <c r="H3762" s="139">
        <v>0.12026000000000001</v>
      </c>
      <c r="I3762" s="139">
        <v>-4.2100000000000002E-3</v>
      </c>
      <c r="J3762" s="139">
        <v>0.56259000000000003</v>
      </c>
      <c r="K3762" s="140" t="s">
        <v>243</v>
      </c>
      <c r="L3762" s="139">
        <v>0.5</v>
      </c>
    </row>
    <row r="3763" spans="1:12" ht="15" hidden="1" customHeight="1">
      <c r="A3763" s="140" t="s">
        <v>693</v>
      </c>
      <c r="B3763" s="139">
        <v>2</v>
      </c>
      <c r="C3763" s="140" t="s">
        <v>18</v>
      </c>
      <c r="D3763" s="140" t="s">
        <v>19</v>
      </c>
      <c r="E3763" s="139">
        <v>6.4829999999999997</v>
      </c>
      <c r="F3763" s="139">
        <v>3.0185</v>
      </c>
      <c r="G3763" s="139">
        <v>0.1353</v>
      </c>
      <c r="H3763" s="139">
        <v>0.12026000000000001</v>
      </c>
      <c r="I3763" s="139">
        <v>-6.13E-3</v>
      </c>
      <c r="J3763" s="139">
        <v>0.18776999999999999</v>
      </c>
      <c r="K3763" s="140" t="s">
        <v>243</v>
      </c>
      <c r="L3763" s="139">
        <v>1</v>
      </c>
    </row>
    <row r="3764" spans="1:12" ht="15" hidden="1" customHeight="1">
      <c r="A3764" s="140" t="s">
        <v>693</v>
      </c>
      <c r="B3764" s="139">
        <v>0</v>
      </c>
      <c r="C3764" s="140" t="s">
        <v>18</v>
      </c>
      <c r="D3764" s="140" t="s">
        <v>19</v>
      </c>
      <c r="E3764" s="139">
        <v>-0.48330000000000001</v>
      </c>
      <c r="F3764" s="139">
        <v>-3.0831</v>
      </c>
      <c r="G3764" s="139">
        <v>-6.0600000000000001E-2</v>
      </c>
      <c r="H3764" s="139">
        <v>-7.9020000000000007E-2</v>
      </c>
      <c r="I3764" s="139">
        <v>-3.3070000000000002E-2</v>
      </c>
      <c r="J3764" s="139">
        <v>-1.1634199999999999</v>
      </c>
      <c r="K3764" s="140" t="s">
        <v>242</v>
      </c>
      <c r="L3764" s="139">
        <v>0</v>
      </c>
    </row>
    <row r="3765" spans="1:12" ht="15" hidden="1" customHeight="1">
      <c r="A3765" s="140" t="s">
        <v>693</v>
      </c>
      <c r="B3765" s="139">
        <v>0.5</v>
      </c>
      <c r="C3765" s="140" t="s">
        <v>18</v>
      </c>
      <c r="D3765" s="140" t="s">
        <v>19</v>
      </c>
      <c r="E3765" s="139">
        <v>-0.48330000000000001</v>
      </c>
      <c r="F3765" s="139">
        <v>-3.0831</v>
      </c>
      <c r="G3765" s="139">
        <v>-6.0600000000000001E-2</v>
      </c>
      <c r="H3765" s="139">
        <v>-7.9020000000000007E-2</v>
      </c>
      <c r="I3765" s="139">
        <v>-2.9099999999999998E-3</v>
      </c>
      <c r="J3765" s="139">
        <v>-0.10201</v>
      </c>
      <c r="K3765" s="140" t="s">
        <v>242</v>
      </c>
      <c r="L3765" s="139">
        <v>0.5</v>
      </c>
    </row>
    <row r="3766" spans="1:12" ht="15" hidden="1" customHeight="1">
      <c r="A3766" s="140" t="s">
        <v>693</v>
      </c>
      <c r="B3766" s="139">
        <v>1</v>
      </c>
      <c r="C3766" s="140" t="s">
        <v>18</v>
      </c>
      <c r="D3766" s="140" t="s">
        <v>19</v>
      </c>
      <c r="E3766" s="139">
        <v>-0.48330000000000001</v>
      </c>
      <c r="F3766" s="139">
        <v>-3.0831</v>
      </c>
      <c r="G3766" s="139">
        <v>-6.0600000000000001E-2</v>
      </c>
      <c r="H3766" s="139">
        <v>-7.9020000000000007E-2</v>
      </c>
      <c r="I3766" s="139">
        <v>-5.1000000000000004E-3</v>
      </c>
      <c r="J3766" s="139">
        <v>5.7000000000000002E-2</v>
      </c>
      <c r="K3766" s="140" t="s">
        <v>242</v>
      </c>
      <c r="L3766" s="139">
        <v>1</v>
      </c>
    </row>
    <row r="3767" spans="1:12" ht="15" hidden="1" customHeight="1">
      <c r="A3767" s="140" t="s">
        <v>693</v>
      </c>
      <c r="B3767" s="139">
        <v>1</v>
      </c>
      <c r="C3767" s="140" t="s">
        <v>18</v>
      </c>
      <c r="D3767" s="140" t="s">
        <v>19</v>
      </c>
      <c r="E3767" s="139">
        <v>-0.47410000000000002</v>
      </c>
      <c r="F3767" s="139">
        <v>-8.5099999999999995E-2</v>
      </c>
      <c r="G3767" s="139">
        <v>2.3999999999999998E-3</v>
      </c>
      <c r="H3767" s="139">
        <v>-5.3200000000000001E-3</v>
      </c>
      <c r="I3767" s="139">
        <v>-3.7100000000000002E-3</v>
      </c>
      <c r="J3767" s="139">
        <v>2.2610000000000002E-2</v>
      </c>
      <c r="K3767" s="140" t="s">
        <v>243</v>
      </c>
      <c r="L3767" s="139">
        <v>0</v>
      </c>
    </row>
    <row r="3768" spans="1:12" ht="15" hidden="1" customHeight="1">
      <c r="A3768" s="140" t="s">
        <v>693</v>
      </c>
      <c r="B3768" s="139">
        <v>1.5</v>
      </c>
      <c r="C3768" s="140" t="s">
        <v>18</v>
      </c>
      <c r="D3768" s="140" t="s">
        <v>19</v>
      </c>
      <c r="E3768" s="139">
        <v>-0.47410000000000002</v>
      </c>
      <c r="F3768" s="139">
        <v>-8.5099999999999995E-2</v>
      </c>
      <c r="G3768" s="139">
        <v>2.3999999999999998E-3</v>
      </c>
      <c r="H3768" s="139">
        <v>-5.3200000000000001E-3</v>
      </c>
      <c r="I3768" s="139">
        <v>-3.925E-2</v>
      </c>
      <c r="J3768" s="139">
        <v>-5.604E-2</v>
      </c>
      <c r="K3768" s="140" t="s">
        <v>243</v>
      </c>
      <c r="L3768" s="139">
        <v>0.5</v>
      </c>
    </row>
    <row r="3769" spans="1:12" ht="15" hidden="1" customHeight="1">
      <c r="A3769" s="140" t="s">
        <v>693</v>
      </c>
      <c r="B3769" s="139">
        <v>2</v>
      </c>
      <c r="C3769" s="140" t="s">
        <v>18</v>
      </c>
      <c r="D3769" s="140" t="s">
        <v>19</v>
      </c>
      <c r="E3769" s="139">
        <v>-0.47410000000000002</v>
      </c>
      <c r="F3769" s="139">
        <v>-8.5099999999999995E-2</v>
      </c>
      <c r="G3769" s="139">
        <v>2.3999999999999998E-3</v>
      </c>
      <c r="H3769" s="139">
        <v>-5.3200000000000001E-3</v>
      </c>
      <c r="I3769" s="139">
        <v>-0.10691000000000001</v>
      </c>
      <c r="J3769" s="139">
        <v>-1.05643</v>
      </c>
      <c r="K3769" s="140" t="s">
        <v>243</v>
      </c>
      <c r="L3769" s="139">
        <v>1</v>
      </c>
    </row>
    <row r="3770" spans="1:12" ht="15" hidden="1" customHeight="1">
      <c r="A3770" s="140" t="s">
        <v>694</v>
      </c>
      <c r="B3770" s="139">
        <v>0</v>
      </c>
      <c r="C3770" s="140" t="s">
        <v>18</v>
      </c>
      <c r="D3770" s="140" t="s">
        <v>19</v>
      </c>
      <c r="E3770" s="139">
        <v>6.4638999999999998</v>
      </c>
      <c r="F3770" s="139">
        <v>4.5600000000000002E-2</v>
      </c>
      <c r="G3770" s="139">
        <v>9.9980000000000002E-5</v>
      </c>
      <c r="H3770" s="139">
        <v>1.7940000000000001E-2</v>
      </c>
      <c r="I3770" s="139">
        <v>6.8100000000000001E-3</v>
      </c>
      <c r="J3770" s="139">
        <v>0.12672</v>
      </c>
      <c r="K3770" s="140" t="s">
        <v>244</v>
      </c>
      <c r="L3770" s="139">
        <v>0</v>
      </c>
    </row>
    <row r="3771" spans="1:12" ht="15" hidden="1" customHeight="1">
      <c r="A3771" s="140" t="s">
        <v>694</v>
      </c>
      <c r="B3771" s="139">
        <v>0.5</v>
      </c>
      <c r="C3771" s="140" t="s">
        <v>18</v>
      </c>
      <c r="D3771" s="140" t="s">
        <v>19</v>
      </c>
      <c r="E3771" s="139">
        <v>6.4638999999999998</v>
      </c>
      <c r="F3771" s="139">
        <v>4.5600000000000002E-2</v>
      </c>
      <c r="G3771" s="139">
        <v>9.9980000000000002E-5</v>
      </c>
      <c r="H3771" s="139">
        <v>1.7940000000000001E-2</v>
      </c>
      <c r="I3771" s="139">
        <v>6.7600000000000004E-3</v>
      </c>
      <c r="J3771" s="139">
        <v>0.10544000000000001</v>
      </c>
      <c r="K3771" s="140" t="s">
        <v>244</v>
      </c>
      <c r="L3771" s="139">
        <v>0.5</v>
      </c>
    </row>
    <row r="3772" spans="1:12" ht="15" hidden="1" customHeight="1">
      <c r="A3772" s="140" t="s">
        <v>694</v>
      </c>
      <c r="B3772" s="139">
        <v>1</v>
      </c>
      <c r="C3772" s="140" t="s">
        <v>18</v>
      </c>
      <c r="D3772" s="140" t="s">
        <v>19</v>
      </c>
      <c r="E3772" s="139">
        <v>6.4638999999999998</v>
      </c>
      <c r="F3772" s="139">
        <v>4.5600000000000002E-2</v>
      </c>
      <c r="G3772" s="139">
        <v>9.9980000000000002E-5</v>
      </c>
      <c r="H3772" s="139">
        <v>1.7940000000000001E-2</v>
      </c>
      <c r="I3772" s="139">
        <v>6.7099999999999998E-3</v>
      </c>
      <c r="J3772" s="139">
        <v>8.4169999999999995E-2</v>
      </c>
      <c r="K3772" s="140" t="s">
        <v>244</v>
      </c>
      <c r="L3772" s="139">
        <v>1</v>
      </c>
    </row>
    <row r="3773" spans="1:12" ht="15" hidden="1" customHeight="1">
      <c r="A3773" s="140" t="s">
        <v>694</v>
      </c>
      <c r="B3773" s="139">
        <v>1.5</v>
      </c>
      <c r="C3773" s="140" t="s">
        <v>18</v>
      </c>
      <c r="D3773" s="140" t="s">
        <v>19</v>
      </c>
      <c r="E3773" s="139">
        <v>6.4638999999999998</v>
      </c>
      <c r="F3773" s="139">
        <v>4.5600000000000002E-2</v>
      </c>
      <c r="G3773" s="139">
        <v>9.9980000000000002E-5</v>
      </c>
      <c r="H3773" s="139">
        <v>1.7940000000000001E-2</v>
      </c>
      <c r="I3773" s="139">
        <v>6.6600000000000001E-3</v>
      </c>
      <c r="J3773" s="139">
        <v>6.2890000000000001E-2</v>
      </c>
      <c r="K3773" s="140" t="s">
        <v>244</v>
      </c>
      <c r="L3773" s="139">
        <v>1.5</v>
      </c>
    </row>
    <row r="3774" spans="1:12" ht="15" hidden="1" customHeight="1">
      <c r="A3774" s="140" t="s">
        <v>694</v>
      </c>
      <c r="B3774" s="139">
        <v>2</v>
      </c>
      <c r="C3774" s="140" t="s">
        <v>18</v>
      </c>
      <c r="D3774" s="140" t="s">
        <v>19</v>
      </c>
      <c r="E3774" s="139">
        <v>6.4638999999999998</v>
      </c>
      <c r="F3774" s="139">
        <v>4.5600000000000002E-2</v>
      </c>
      <c r="G3774" s="139">
        <v>9.9980000000000002E-5</v>
      </c>
      <c r="H3774" s="139">
        <v>1.7940000000000001E-2</v>
      </c>
      <c r="I3774" s="139">
        <v>1.506E-2</v>
      </c>
      <c r="J3774" s="139">
        <v>4.1619999999999997E-2</v>
      </c>
      <c r="K3774" s="140" t="s">
        <v>244</v>
      </c>
      <c r="L3774" s="139">
        <v>2</v>
      </c>
    </row>
    <row r="3775" spans="1:12" ht="15" hidden="1" customHeight="1">
      <c r="A3775" s="140" t="s">
        <v>694</v>
      </c>
      <c r="B3775" s="139">
        <v>2.5</v>
      </c>
      <c r="C3775" s="140" t="s">
        <v>18</v>
      </c>
      <c r="D3775" s="140" t="s">
        <v>19</v>
      </c>
      <c r="E3775" s="139">
        <v>6.4638999999999998</v>
      </c>
      <c r="F3775" s="139">
        <v>4.5600000000000002E-2</v>
      </c>
      <c r="G3775" s="139">
        <v>9.9980000000000002E-5</v>
      </c>
      <c r="H3775" s="139">
        <v>1.7940000000000001E-2</v>
      </c>
      <c r="I3775" s="139">
        <v>5.2089999999999997E-2</v>
      </c>
      <c r="J3775" s="139">
        <v>0.19783000000000001</v>
      </c>
      <c r="K3775" s="140" t="s">
        <v>244</v>
      </c>
      <c r="L3775" s="139">
        <v>2.5</v>
      </c>
    </row>
    <row r="3776" spans="1:12" ht="15" hidden="1" customHeight="1">
      <c r="A3776" s="140" t="s">
        <v>694</v>
      </c>
      <c r="B3776" s="139">
        <v>3</v>
      </c>
      <c r="C3776" s="140" t="s">
        <v>18</v>
      </c>
      <c r="D3776" s="140" t="s">
        <v>19</v>
      </c>
      <c r="E3776" s="139">
        <v>6.4638999999999998</v>
      </c>
      <c r="F3776" s="139">
        <v>4.5600000000000002E-2</v>
      </c>
      <c r="G3776" s="139">
        <v>9.9980000000000002E-5</v>
      </c>
      <c r="H3776" s="139">
        <v>1.7940000000000001E-2</v>
      </c>
      <c r="I3776" s="139">
        <v>9.239E-2</v>
      </c>
      <c r="J3776" s="139">
        <v>0.44607999999999998</v>
      </c>
      <c r="K3776" s="140" t="s">
        <v>244</v>
      </c>
      <c r="L3776" s="139">
        <v>3</v>
      </c>
    </row>
    <row r="3777" spans="1:12" ht="15" hidden="1" customHeight="1">
      <c r="A3777" s="140" t="s">
        <v>694</v>
      </c>
      <c r="B3777" s="139">
        <v>3.5</v>
      </c>
      <c r="C3777" s="140" t="s">
        <v>18</v>
      </c>
      <c r="D3777" s="140" t="s">
        <v>19</v>
      </c>
      <c r="E3777" s="139">
        <v>6.4638999999999998</v>
      </c>
      <c r="F3777" s="139">
        <v>4.5600000000000002E-2</v>
      </c>
      <c r="G3777" s="139">
        <v>9.9980000000000002E-5</v>
      </c>
      <c r="H3777" s="139">
        <v>1.7940000000000001E-2</v>
      </c>
      <c r="I3777" s="139">
        <v>0.13269</v>
      </c>
      <c r="J3777" s="139">
        <v>0.69433999999999996</v>
      </c>
      <c r="K3777" s="140" t="s">
        <v>244</v>
      </c>
      <c r="L3777" s="139">
        <v>3.5</v>
      </c>
    </row>
    <row r="3778" spans="1:12" ht="15" hidden="1" customHeight="1">
      <c r="A3778" s="140" t="s">
        <v>694</v>
      </c>
      <c r="B3778" s="139">
        <v>4</v>
      </c>
      <c r="C3778" s="140" t="s">
        <v>18</v>
      </c>
      <c r="D3778" s="140" t="s">
        <v>19</v>
      </c>
      <c r="E3778" s="139">
        <v>6.4638999999999998</v>
      </c>
      <c r="F3778" s="139">
        <v>4.5600000000000002E-2</v>
      </c>
      <c r="G3778" s="139">
        <v>9.9980000000000002E-5</v>
      </c>
      <c r="H3778" s="139">
        <v>1.7940000000000001E-2</v>
      </c>
      <c r="I3778" s="139">
        <v>0.17299</v>
      </c>
      <c r="J3778" s="139">
        <v>0.94259000000000004</v>
      </c>
      <c r="K3778" s="140" t="s">
        <v>244</v>
      </c>
      <c r="L3778" s="139">
        <v>4</v>
      </c>
    </row>
    <row r="3779" spans="1:12" ht="15" hidden="1" customHeight="1">
      <c r="A3779" s="140" t="s">
        <v>694</v>
      </c>
      <c r="B3779" s="139">
        <v>0</v>
      </c>
      <c r="C3779" s="140" t="s">
        <v>18</v>
      </c>
      <c r="D3779" s="140" t="s">
        <v>19</v>
      </c>
      <c r="E3779" s="139">
        <v>-0.53420000000000001</v>
      </c>
      <c r="F3779" s="139">
        <v>-0.4965</v>
      </c>
      <c r="G3779" s="139">
        <v>-8.0600000000000005E-2</v>
      </c>
      <c r="H3779" s="139">
        <v>-5.1700000000000001E-3</v>
      </c>
      <c r="I3779" s="139">
        <v>-0.14940000000000001</v>
      </c>
      <c r="J3779" s="139">
        <v>-1.0434300000000001</v>
      </c>
      <c r="K3779" s="140" t="s">
        <v>244</v>
      </c>
      <c r="L3779" s="139">
        <v>0</v>
      </c>
    </row>
    <row r="3780" spans="1:12" ht="15" hidden="1" customHeight="1">
      <c r="A3780" s="140" t="s">
        <v>694</v>
      </c>
      <c r="B3780" s="139">
        <v>0.5</v>
      </c>
      <c r="C3780" s="140" t="s">
        <v>18</v>
      </c>
      <c r="D3780" s="140" t="s">
        <v>19</v>
      </c>
      <c r="E3780" s="139">
        <v>-0.53420000000000001</v>
      </c>
      <c r="F3780" s="139">
        <v>-0.4965</v>
      </c>
      <c r="G3780" s="139">
        <v>-8.0600000000000005E-2</v>
      </c>
      <c r="H3780" s="139">
        <v>-5.1700000000000001E-3</v>
      </c>
      <c r="I3780" s="139">
        <v>-0.1091</v>
      </c>
      <c r="J3780" s="139">
        <v>-0.79518</v>
      </c>
      <c r="K3780" s="140" t="s">
        <v>244</v>
      </c>
      <c r="L3780" s="139">
        <v>0.5</v>
      </c>
    </row>
    <row r="3781" spans="1:12" ht="15" hidden="1" customHeight="1">
      <c r="A3781" s="140" t="s">
        <v>694</v>
      </c>
      <c r="B3781" s="139">
        <v>1</v>
      </c>
      <c r="C3781" s="140" t="s">
        <v>18</v>
      </c>
      <c r="D3781" s="140" t="s">
        <v>19</v>
      </c>
      <c r="E3781" s="139">
        <v>-0.53420000000000001</v>
      </c>
      <c r="F3781" s="139">
        <v>-0.4965</v>
      </c>
      <c r="G3781" s="139">
        <v>-8.0600000000000005E-2</v>
      </c>
      <c r="H3781" s="139">
        <v>-5.1700000000000001E-3</v>
      </c>
      <c r="I3781" s="139">
        <v>-6.88E-2</v>
      </c>
      <c r="J3781" s="139">
        <v>-0.54693000000000003</v>
      </c>
      <c r="K3781" s="140" t="s">
        <v>244</v>
      </c>
      <c r="L3781" s="139">
        <v>1</v>
      </c>
    </row>
    <row r="3782" spans="1:12" ht="15" hidden="1" customHeight="1">
      <c r="A3782" s="140" t="s">
        <v>694</v>
      </c>
      <c r="B3782" s="139">
        <v>1.5</v>
      </c>
      <c r="C3782" s="140" t="s">
        <v>18</v>
      </c>
      <c r="D3782" s="140" t="s">
        <v>19</v>
      </c>
      <c r="E3782" s="139">
        <v>-0.53420000000000001</v>
      </c>
      <c r="F3782" s="139">
        <v>-0.4965</v>
      </c>
      <c r="G3782" s="139">
        <v>-8.0600000000000005E-2</v>
      </c>
      <c r="H3782" s="139">
        <v>-5.1700000000000001E-3</v>
      </c>
      <c r="I3782" s="139">
        <v>-2.8500000000000001E-2</v>
      </c>
      <c r="J3782" s="139">
        <v>-0.29866999999999999</v>
      </c>
      <c r="K3782" s="140" t="s">
        <v>244</v>
      </c>
      <c r="L3782" s="139">
        <v>1.5</v>
      </c>
    </row>
    <row r="3783" spans="1:12" ht="15" hidden="1" customHeight="1">
      <c r="A3783" s="140" t="s">
        <v>694</v>
      </c>
      <c r="B3783" s="139">
        <v>2</v>
      </c>
      <c r="C3783" s="140" t="s">
        <v>18</v>
      </c>
      <c r="D3783" s="140" t="s">
        <v>19</v>
      </c>
      <c r="E3783" s="139">
        <v>-0.53420000000000001</v>
      </c>
      <c r="F3783" s="139">
        <v>-0.4965</v>
      </c>
      <c r="G3783" s="139">
        <v>-8.0600000000000005E-2</v>
      </c>
      <c r="H3783" s="139">
        <v>-5.1700000000000001E-3</v>
      </c>
      <c r="I3783" s="139">
        <v>-8.4999999999999995E-4</v>
      </c>
      <c r="J3783" s="139">
        <v>-5.042E-2</v>
      </c>
      <c r="K3783" s="140" t="s">
        <v>244</v>
      </c>
      <c r="L3783" s="139">
        <v>2</v>
      </c>
    </row>
    <row r="3784" spans="1:12" ht="15" hidden="1" customHeight="1">
      <c r="A3784" s="140" t="s">
        <v>694</v>
      </c>
      <c r="B3784" s="139">
        <v>2.5</v>
      </c>
      <c r="C3784" s="140" t="s">
        <v>18</v>
      </c>
      <c r="D3784" s="140" t="s">
        <v>19</v>
      </c>
      <c r="E3784" s="139">
        <v>-0.53420000000000001</v>
      </c>
      <c r="F3784" s="139">
        <v>-0.4965</v>
      </c>
      <c r="G3784" s="139">
        <v>-8.0600000000000005E-2</v>
      </c>
      <c r="H3784" s="139">
        <v>-5.1700000000000001E-3</v>
      </c>
      <c r="I3784" s="139">
        <v>4.2999999999999999E-4</v>
      </c>
      <c r="J3784" s="139">
        <v>2.5699999999999998E-3</v>
      </c>
      <c r="K3784" s="140" t="s">
        <v>244</v>
      </c>
      <c r="L3784" s="139">
        <v>2.5</v>
      </c>
    </row>
    <row r="3785" spans="1:12" ht="15" hidden="1" customHeight="1">
      <c r="A3785" s="140" t="s">
        <v>694</v>
      </c>
      <c r="B3785" s="139">
        <v>3</v>
      </c>
      <c r="C3785" s="140" t="s">
        <v>18</v>
      </c>
      <c r="D3785" s="140" t="s">
        <v>19</v>
      </c>
      <c r="E3785" s="139">
        <v>-0.53420000000000001</v>
      </c>
      <c r="F3785" s="139">
        <v>-0.4965</v>
      </c>
      <c r="G3785" s="139">
        <v>-8.0600000000000005E-2</v>
      </c>
      <c r="H3785" s="139">
        <v>-5.1700000000000001E-3</v>
      </c>
      <c r="I3785" s="139">
        <v>1.7099999999999999E-3</v>
      </c>
      <c r="J3785" s="139">
        <v>-2.0240000000000001E-2</v>
      </c>
      <c r="K3785" s="140" t="s">
        <v>244</v>
      </c>
      <c r="L3785" s="139">
        <v>3</v>
      </c>
    </row>
    <row r="3786" spans="1:12" ht="15" hidden="1" customHeight="1">
      <c r="A3786" s="140" t="s">
        <v>694</v>
      </c>
      <c r="B3786" s="139">
        <v>3.5</v>
      </c>
      <c r="C3786" s="140" t="s">
        <v>18</v>
      </c>
      <c r="D3786" s="140" t="s">
        <v>19</v>
      </c>
      <c r="E3786" s="139">
        <v>-0.53420000000000001</v>
      </c>
      <c r="F3786" s="139">
        <v>-0.4965</v>
      </c>
      <c r="G3786" s="139">
        <v>-8.0600000000000005E-2</v>
      </c>
      <c r="H3786" s="139">
        <v>-5.1700000000000001E-3</v>
      </c>
      <c r="I3786" s="139">
        <v>2.99E-3</v>
      </c>
      <c r="J3786" s="139">
        <v>-4.3060000000000001E-2</v>
      </c>
      <c r="K3786" s="140" t="s">
        <v>244</v>
      </c>
      <c r="L3786" s="139">
        <v>3.5</v>
      </c>
    </row>
    <row r="3787" spans="1:12" ht="15" hidden="1" customHeight="1">
      <c r="A3787" s="140" t="s">
        <v>694</v>
      </c>
      <c r="B3787" s="139">
        <v>4</v>
      </c>
      <c r="C3787" s="140" t="s">
        <v>18</v>
      </c>
      <c r="D3787" s="140" t="s">
        <v>19</v>
      </c>
      <c r="E3787" s="139">
        <v>-0.53420000000000001</v>
      </c>
      <c r="F3787" s="139">
        <v>-0.4965</v>
      </c>
      <c r="G3787" s="139">
        <v>-8.0600000000000005E-2</v>
      </c>
      <c r="H3787" s="139">
        <v>-5.1700000000000001E-3</v>
      </c>
      <c r="I3787" s="139">
        <v>4.2700000000000004E-3</v>
      </c>
      <c r="J3787" s="139">
        <v>-6.5879999999999994E-2</v>
      </c>
      <c r="K3787" s="140" t="s">
        <v>244</v>
      </c>
      <c r="L3787" s="139">
        <v>4</v>
      </c>
    </row>
    <row r="3788" spans="1:12" ht="15" hidden="1" customHeight="1">
      <c r="A3788" s="140" t="s">
        <v>695</v>
      </c>
      <c r="B3788" s="139">
        <v>0</v>
      </c>
      <c r="C3788" s="140" t="s">
        <v>18</v>
      </c>
      <c r="D3788" s="140" t="s">
        <v>19</v>
      </c>
      <c r="E3788" s="139">
        <v>0.12790000000000001</v>
      </c>
      <c r="F3788" s="139">
        <v>4.1099999999999998E-2</v>
      </c>
      <c r="G3788" s="139">
        <v>3.1099999999999999E-2</v>
      </c>
      <c r="H3788" s="139">
        <v>-2.2000000000000001E-3</v>
      </c>
      <c r="I3788" s="139">
        <v>6.2429999999999999E-2</v>
      </c>
      <c r="J3788" s="139">
        <v>4.0309999999999999E-2</v>
      </c>
      <c r="K3788" s="140" t="s">
        <v>696</v>
      </c>
      <c r="L3788" s="139">
        <v>0</v>
      </c>
    </row>
    <row r="3789" spans="1:12" ht="15" hidden="1" customHeight="1">
      <c r="A3789" s="140" t="s">
        <v>695</v>
      </c>
      <c r="B3789" s="139">
        <v>0.5</v>
      </c>
      <c r="C3789" s="140" t="s">
        <v>18</v>
      </c>
      <c r="D3789" s="140" t="s">
        <v>19</v>
      </c>
      <c r="E3789" s="139">
        <v>0.12790000000000001</v>
      </c>
      <c r="F3789" s="139">
        <v>4.1099999999999998E-2</v>
      </c>
      <c r="G3789" s="139">
        <v>3.1099999999999999E-2</v>
      </c>
      <c r="H3789" s="139">
        <v>-2.2000000000000001E-3</v>
      </c>
      <c r="I3789" s="139">
        <v>4.6870000000000002E-2</v>
      </c>
      <c r="J3789" s="139">
        <v>1.975E-2</v>
      </c>
      <c r="K3789" s="140" t="s">
        <v>696</v>
      </c>
      <c r="L3789" s="139">
        <v>0.5</v>
      </c>
    </row>
    <row r="3790" spans="1:12" ht="15" hidden="1" customHeight="1">
      <c r="A3790" s="140" t="s">
        <v>695</v>
      </c>
      <c r="B3790" s="139">
        <v>1</v>
      </c>
      <c r="C3790" s="140" t="s">
        <v>18</v>
      </c>
      <c r="D3790" s="140" t="s">
        <v>19</v>
      </c>
      <c r="E3790" s="139">
        <v>0.12790000000000001</v>
      </c>
      <c r="F3790" s="139">
        <v>4.1099999999999998E-2</v>
      </c>
      <c r="G3790" s="139">
        <v>3.1099999999999999E-2</v>
      </c>
      <c r="H3790" s="139">
        <v>-2.2000000000000001E-3</v>
      </c>
      <c r="I3790" s="139">
        <v>3.1309999999999998E-2</v>
      </c>
      <c r="J3790" s="139">
        <v>-8.1999999999999998E-4</v>
      </c>
      <c r="K3790" s="140" t="s">
        <v>696</v>
      </c>
      <c r="L3790" s="139">
        <v>1</v>
      </c>
    </row>
    <row r="3791" spans="1:12" ht="15" hidden="1" customHeight="1">
      <c r="A3791" s="140" t="s">
        <v>695</v>
      </c>
      <c r="B3791" s="139">
        <v>1.5</v>
      </c>
      <c r="C3791" s="140" t="s">
        <v>18</v>
      </c>
      <c r="D3791" s="140" t="s">
        <v>19</v>
      </c>
      <c r="E3791" s="139">
        <v>0.12790000000000001</v>
      </c>
      <c r="F3791" s="139">
        <v>4.1099999999999998E-2</v>
      </c>
      <c r="G3791" s="139">
        <v>3.1099999999999999E-2</v>
      </c>
      <c r="H3791" s="139">
        <v>-2.2000000000000001E-3</v>
      </c>
      <c r="I3791" s="139">
        <v>1.575E-2</v>
      </c>
      <c r="J3791" s="139">
        <v>-6.62E-3</v>
      </c>
      <c r="K3791" s="140" t="s">
        <v>696</v>
      </c>
      <c r="L3791" s="139">
        <v>1.5</v>
      </c>
    </row>
    <row r="3792" spans="1:12" ht="15" hidden="1" customHeight="1">
      <c r="A3792" s="140" t="s">
        <v>695</v>
      </c>
      <c r="B3792" s="139">
        <v>2</v>
      </c>
      <c r="C3792" s="140" t="s">
        <v>18</v>
      </c>
      <c r="D3792" s="140" t="s">
        <v>19</v>
      </c>
      <c r="E3792" s="139">
        <v>0.12790000000000001</v>
      </c>
      <c r="F3792" s="139">
        <v>4.1099999999999998E-2</v>
      </c>
      <c r="G3792" s="139">
        <v>3.1099999999999999E-2</v>
      </c>
      <c r="H3792" s="139">
        <v>-2.2000000000000001E-3</v>
      </c>
      <c r="I3792" s="139">
        <v>2.9299999999999999E-3</v>
      </c>
      <c r="J3792" s="139">
        <v>2.5430000000000001E-2</v>
      </c>
      <c r="K3792" s="140" t="s">
        <v>696</v>
      </c>
      <c r="L3792" s="139">
        <v>2</v>
      </c>
    </row>
    <row r="3793" spans="1:12" ht="15" hidden="1" customHeight="1">
      <c r="A3793" s="140" t="s">
        <v>695</v>
      </c>
      <c r="B3793" s="139">
        <v>2.5</v>
      </c>
      <c r="C3793" s="140" t="s">
        <v>18</v>
      </c>
      <c r="D3793" s="140" t="s">
        <v>19</v>
      </c>
      <c r="E3793" s="139">
        <v>0.12790000000000001</v>
      </c>
      <c r="F3793" s="139">
        <v>4.1099999999999998E-2</v>
      </c>
      <c r="G3793" s="139">
        <v>3.1099999999999999E-2</v>
      </c>
      <c r="H3793" s="139">
        <v>-2.2000000000000001E-3</v>
      </c>
      <c r="I3793" s="139">
        <v>1.99E-3</v>
      </c>
      <c r="J3793" s="139">
        <v>6.8110000000000004E-2</v>
      </c>
      <c r="K3793" s="140" t="s">
        <v>696</v>
      </c>
      <c r="L3793" s="139">
        <v>2.5</v>
      </c>
    </row>
    <row r="3794" spans="1:12" ht="15" hidden="1" customHeight="1">
      <c r="A3794" s="140" t="s">
        <v>695</v>
      </c>
      <c r="B3794" s="139">
        <v>3</v>
      </c>
      <c r="C3794" s="140" t="s">
        <v>18</v>
      </c>
      <c r="D3794" s="140" t="s">
        <v>19</v>
      </c>
      <c r="E3794" s="139">
        <v>0.12790000000000001</v>
      </c>
      <c r="F3794" s="139">
        <v>4.1099999999999998E-2</v>
      </c>
      <c r="G3794" s="139">
        <v>3.1099999999999999E-2</v>
      </c>
      <c r="H3794" s="139">
        <v>-2.2000000000000001E-3</v>
      </c>
      <c r="I3794" s="139">
        <v>3.2499999999999999E-3</v>
      </c>
      <c r="J3794" s="139">
        <v>0.11079</v>
      </c>
      <c r="K3794" s="140" t="s">
        <v>696</v>
      </c>
      <c r="L3794" s="139">
        <v>3</v>
      </c>
    </row>
    <row r="3795" spans="1:12" ht="15" hidden="1" customHeight="1">
      <c r="A3795" s="140" t="s">
        <v>695</v>
      </c>
      <c r="B3795" s="139">
        <v>3.5</v>
      </c>
      <c r="C3795" s="140" t="s">
        <v>18</v>
      </c>
      <c r="D3795" s="140" t="s">
        <v>19</v>
      </c>
      <c r="E3795" s="139">
        <v>0.12790000000000001</v>
      </c>
      <c r="F3795" s="139">
        <v>4.1099999999999998E-2</v>
      </c>
      <c r="G3795" s="139">
        <v>3.1099999999999999E-2</v>
      </c>
      <c r="H3795" s="139">
        <v>-2.2000000000000001E-3</v>
      </c>
      <c r="I3795" s="139">
        <v>4.5100000000000001E-3</v>
      </c>
      <c r="J3795" s="139">
        <v>0.15347</v>
      </c>
      <c r="K3795" s="140" t="s">
        <v>696</v>
      </c>
      <c r="L3795" s="139">
        <v>3.5</v>
      </c>
    </row>
    <row r="3796" spans="1:12" ht="15" hidden="1" customHeight="1">
      <c r="A3796" s="140" t="s">
        <v>695</v>
      </c>
      <c r="B3796" s="139">
        <v>4</v>
      </c>
      <c r="C3796" s="140" t="s">
        <v>18</v>
      </c>
      <c r="D3796" s="140" t="s">
        <v>19</v>
      </c>
      <c r="E3796" s="139">
        <v>0.12790000000000001</v>
      </c>
      <c r="F3796" s="139">
        <v>4.1099999999999998E-2</v>
      </c>
      <c r="G3796" s="139">
        <v>3.1099999999999999E-2</v>
      </c>
      <c r="H3796" s="139">
        <v>-2.2000000000000001E-3</v>
      </c>
      <c r="I3796" s="139">
        <v>5.77E-3</v>
      </c>
      <c r="J3796" s="139">
        <v>0.19616</v>
      </c>
      <c r="K3796" s="140" t="s">
        <v>696</v>
      </c>
      <c r="L3796" s="139">
        <v>4</v>
      </c>
    </row>
    <row r="3797" spans="1:12" ht="15" hidden="1" customHeight="1">
      <c r="A3797" s="140" t="s">
        <v>695</v>
      </c>
      <c r="B3797" s="139">
        <v>0</v>
      </c>
      <c r="C3797" s="140" t="s">
        <v>18</v>
      </c>
      <c r="D3797" s="140" t="s">
        <v>19</v>
      </c>
      <c r="E3797" s="139">
        <v>-0.7177</v>
      </c>
      <c r="F3797" s="139">
        <v>-8.5400000000000004E-2</v>
      </c>
      <c r="G3797" s="139">
        <v>-2.5000000000000001E-3</v>
      </c>
      <c r="H3797" s="139">
        <v>-5.7400000000000003E-3</v>
      </c>
      <c r="I3797" s="139">
        <v>-4.3299999999999996E-3</v>
      </c>
      <c r="J3797" s="139">
        <v>-0.1532</v>
      </c>
      <c r="K3797" s="140" t="s">
        <v>696</v>
      </c>
      <c r="L3797" s="139">
        <v>0</v>
      </c>
    </row>
    <row r="3798" spans="1:12" ht="15" hidden="1" customHeight="1">
      <c r="A3798" s="140" t="s">
        <v>695</v>
      </c>
      <c r="B3798" s="139">
        <v>0.5</v>
      </c>
      <c r="C3798" s="140" t="s">
        <v>18</v>
      </c>
      <c r="D3798" s="140" t="s">
        <v>19</v>
      </c>
      <c r="E3798" s="139">
        <v>-0.7177</v>
      </c>
      <c r="F3798" s="139">
        <v>-8.5400000000000004E-2</v>
      </c>
      <c r="G3798" s="139">
        <v>-2.5000000000000001E-3</v>
      </c>
      <c r="H3798" s="139">
        <v>-5.7400000000000003E-3</v>
      </c>
      <c r="I3798" s="139">
        <v>-3.0599999999999998E-3</v>
      </c>
      <c r="J3798" s="139">
        <v>-0.11179</v>
      </c>
      <c r="K3798" s="140" t="s">
        <v>696</v>
      </c>
      <c r="L3798" s="139">
        <v>0.5</v>
      </c>
    </row>
    <row r="3799" spans="1:12" ht="15" hidden="1" customHeight="1">
      <c r="A3799" s="140" t="s">
        <v>695</v>
      </c>
      <c r="B3799" s="139">
        <v>1</v>
      </c>
      <c r="C3799" s="140" t="s">
        <v>18</v>
      </c>
      <c r="D3799" s="140" t="s">
        <v>19</v>
      </c>
      <c r="E3799" s="139">
        <v>-0.7177</v>
      </c>
      <c r="F3799" s="139">
        <v>-8.5400000000000004E-2</v>
      </c>
      <c r="G3799" s="139">
        <v>-2.5000000000000001E-3</v>
      </c>
      <c r="H3799" s="139">
        <v>-5.7400000000000003E-3</v>
      </c>
      <c r="I3799" s="139">
        <v>-1.8E-3</v>
      </c>
      <c r="J3799" s="139">
        <v>-7.0379999999999998E-2</v>
      </c>
      <c r="K3799" s="140" t="s">
        <v>696</v>
      </c>
      <c r="L3799" s="139">
        <v>1</v>
      </c>
    </row>
    <row r="3800" spans="1:12" ht="15" hidden="1" customHeight="1">
      <c r="A3800" s="140" t="s">
        <v>695</v>
      </c>
      <c r="B3800" s="139">
        <v>1.5</v>
      </c>
      <c r="C3800" s="140" t="s">
        <v>18</v>
      </c>
      <c r="D3800" s="140" t="s">
        <v>19</v>
      </c>
      <c r="E3800" s="139">
        <v>-0.7177</v>
      </c>
      <c r="F3800" s="139">
        <v>-8.5400000000000004E-2</v>
      </c>
      <c r="G3800" s="139">
        <v>-2.5000000000000001E-3</v>
      </c>
      <c r="H3800" s="139">
        <v>-5.7400000000000003E-3</v>
      </c>
      <c r="I3800" s="139">
        <v>-5.4000000000000001E-4</v>
      </c>
      <c r="J3800" s="139">
        <v>-2.896E-2</v>
      </c>
      <c r="K3800" s="140" t="s">
        <v>696</v>
      </c>
      <c r="L3800" s="139">
        <v>1.5</v>
      </c>
    </row>
    <row r="3801" spans="1:12" ht="15" hidden="1" customHeight="1">
      <c r="A3801" s="140" t="s">
        <v>695</v>
      </c>
      <c r="B3801" s="139">
        <v>2</v>
      </c>
      <c r="C3801" s="140" t="s">
        <v>18</v>
      </c>
      <c r="D3801" s="140" t="s">
        <v>19</v>
      </c>
      <c r="E3801" s="139">
        <v>-0.7177</v>
      </c>
      <c r="F3801" s="139">
        <v>-8.5400000000000004E-2</v>
      </c>
      <c r="G3801" s="139">
        <v>-2.5000000000000001E-3</v>
      </c>
      <c r="H3801" s="139">
        <v>-5.7400000000000003E-3</v>
      </c>
      <c r="I3801" s="139">
        <v>-1.9400000000000001E-3</v>
      </c>
      <c r="J3801" s="139">
        <v>-4.1950000000000001E-2</v>
      </c>
      <c r="K3801" s="140" t="s">
        <v>696</v>
      </c>
      <c r="L3801" s="139">
        <v>2</v>
      </c>
    </row>
    <row r="3802" spans="1:12" ht="15" hidden="1" customHeight="1">
      <c r="A3802" s="140" t="s">
        <v>695</v>
      </c>
      <c r="B3802" s="139">
        <v>2.5</v>
      </c>
      <c r="C3802" s="140" t="s">
        <v>18</v>
      </c>
      <c r="D3802" s="140" t="s">
        <v>19</v>
      </c>
      <c r="E3802" s="139">
        <v>-0.7177</v>
      </c>
      <c r="F3802" s="139">
        <v>-8.5400000000000004E-2</v>
      </c>
      <c r="G3802" s="139">
        <v>-2.5000000000000001E-3</v>
      </c>
      <c r="H3802" s="139">
        <v>-5.7400000000000003E-3</v>
      </c>
      <c r="I3802" s="139">
        <v>-1.537E-2</v>
      </c>
      <c r="J3802" s="139">
        <v>-6.2520000000000006E-2</v>
      </c>
      <c r="K3802" s="140" t="s">
        <v>696</v>
      </c>
      <c r="L3802" s="139">
        <v>2.5</v>
      </c>
    </row>
    <row r="3803" spans="1:12" ht="15" hidden="1" customHeight="1">
      <c r="A3803" s="140" t="s">
        <v>695</v>
      </c>
      <c r="B3803" s="139">
        <v>3</v>
      </c>
      <c r="C3803" s="140" t="s">
        <v>18</v>
      </c>
      <c r="D3803" s="140" t="s">
        <v>19</v>
      </c>
      <c r="E3803" s="139">
        <v>-0.7177</v>
      </c>
      <c r="F3803" s="139">
        <v>-8.5400000000000004E-2</v>
      </c>
      <c r="G3803" s="139">
        <v>-2.5000000000000001E-3</v>
      </c>
      <c r="H3803" s="139">
        <v>-5.7400000000000003E-3</v>
      </c>
      <c r="I3803" s="139">
        <v>-3.0929999999999999E-2</v>
      </c>
      <c r="J3803" s="139">
        <v>-8.3080000000000001E-2</v>
      </c>
      <c r="K3803" s="140" t="s">
        <v>696</v>
      </c>
      <c r="L3803" s="139">
        <v>3</v>
      </c>
    </row>
    <row r="3804" spans="1:12" ht="15" hidden="1" customHeight="1">
      <c r="A3804" s="140" t="s">
        <v>695</v>
      </c>
      <c r="B3804" s="139">
        <v>3.5</v>
      </c>
      <c r="C3804" s="140" t="s">
        <v>18</v>
      </c>
      <c r="D3804" s="140" t="s">
        <v>19</v>
      </c>
      <c r="E3804" s="139">
        <v>-0.7177</v>
      </c>
      <c r="F3804" s="139">
        <v>-8.5400000000000004E-2</v>
      </c>
      <c r="G3804" s="139">
        <v>-2.5000000000000001E-3</v>
      </c>
      <c r="H3804" s="139">
        <v>-5.7400000000000003E-3</v>
      </c>
      <c r="I3804" s="139">
        <v>-4.6489999999999997E-2</v>
      </c>
      <c r="J3804" s="139">
        <v>-0.10365000000000001</v>
      </c>
      <c r="K3804" s="140" t="s">
        <v>696</v>
      </c>
      <c r="L3804" s="139">
        <v>3.5</v>
      </c>
    </row>
    <row r="3805" spans="1:12" ht="15" hidden="1" customHeight="1">
      <c r="A3805" s="140" t="s">
        <v>695</v>
      </c>
      <c r="B3805" s="139">
        <v>4</v>
      </c>
      <c r="C3805" s="140" t="s">
        <v>18</v>
      </c>
      <c r="D3805" s="140" t="s">
        <v>19</v>
      </c>
      <c r="E3805" s="139">
        <v>-0.7177</v>
      </c>
      <c r="F3805" s="139">
        <v>-8.5400000000000004E-2</v>
      </c>
      <c r="G3805" s="139">
        <v>-2.5000000000000001E-3</v>
      </c>
      <c r="H3805" s="139">
        <v>-5.7400000000000003E-3</v>
      </c>
      <c r="I3805" s="139">
        <v>-6.2050000000000001E-2</v>
      </c>
      <c r="J3805" s="139">
        <v>-0.12421</v>
      </c>
      <c r="K3805" s="140" t="s">
        <v>696</v>
      </c>
      <c r="L3805" s="139">
        <v>4</v>
      </c>
    </row>
    <row r="3806" spans="1:12" ht="15" hidden="1" customHeight="1">
      <c r="A3806" s="140" t="s">
        <v>697</v>
      </c>
      <c r="B3806" s="139">
        <v>0</v>
      </c>
      <c r="C3806" s="140" t="s">
        <v>18</v>
      </c>
      <c r="D3806" s="140" t="s">
        <v>19</v>
      </c>
      <c r="E3806" s="139">
        <v>5.4800000000000001E-2</v>
      </c>
      <c r="F3806" s="139">
        <v>0.17230000000000001</v>
      </c>
      <c r="G3806" s="139">
        <v>5.0799999999999998E-2</v>
      </c>
      <c r="H3806" s="139">
        <v>1.472E-2</v>
      </c>
      <c r="I3806" s="139">
        <v>5.2109999999999997E-2</v>
      </c>
      <c r="J3806" s="139">
        <v>0.30907000000000001</v>
      </c>
      <c r="K3806" s="140" t="s">
        <v>698</v>
      </c>
      <c r="L3806" s="139">
        <v>0</v>
      </c>
    </row>
    <row r="3807" spans="1:12" ht="15" hidden="1" customHeight="1">
      <c r="A3807" s="140" t="s">
        <v>697</v>
      </c>
      <c r="B3807" s="139">
        <v>0.5</v>
      </c>
      <c r="C3807" s="140" t="s">
        <v>18</v>
      </c>
      <c r="D3807" s="140" t="s">
        <v>19</v>
      </c>
      <c r="E3807" s="139">
        <v>5.4800000000000001E-2</v>
      </c>
      <c r="F3807" s="139">
        <v>0.17230000000000001</v>
      </c>
      <c r="G3807" s="139">
        <v>5.0799999999999998E-2</v>
      </c>
      <c r="H3807" s="139">
        <v>1.472E-2</v>
      </c>
      <c r="I3807" s="139">
        <v>2.6700000000000002E-2</v>
      </c>
      <c r="J3807" s="139">
        <v>0.22589000000000001</v>
      </c>
      <c r="K3807" s="140" t="s">
        <v>698</v>
      </c>
      <c r="L3807" s="139">
        <v>0.5</v>
      </c>
    </row>
    <row r="3808" spans="1:12" ht="15" hidden="1" customHeight="1">
      <c r="A3808" s="140" t="s">
        <v>697</v>
      </c>
      <c r="B3808" s="139">
        <v>1</v>
      </c>
      <c r="C3808" s="140" t="s">
        <v>18</v>
      </c>
      <c r="D3808" s="140" t="s">
        <v>19</v>
      </c>
      <c r="E3808" s="139">
        <v>5.4800000000000001E-2</v>
      </c>
      <c r="F3808" s="139">
        <v>0.17230000000000001</v>
      </c>
      <c r="G3808" s="139">
        <v>5.0799999999999998E-2</v>
      </c>
      <c r="H3808" s="139">
        <v>1.472E-2</v>
      </c>
      <c r="I3808" s="139">
        <v>1.085E-2</v>
      </c>
      <c r="J3808" s="139">
        <v>0.20755999999999999</v>
      </c>
      <c r="K3808" s="140" t="s">
        <v>698</v>
      </c>
      <c r="L3808" s="139">
        <v>1</v>
      </c>
    </row>
    <row r="3809" spans="1:12" ht="15" hidden="1" customHeight="1">
      <c r="A3809" s="140" t="s">
        <v>697</v>
      </c>
      <c r="B3809" s="139">
        <v>1</v>
      </c>
      <c r="C3809" s="140" t="s">
        <v>18</v>
      </c>
      <c r="D3809" s="140" t="s">
        <v>19</v>
      </c>
      <c r="E3809" s="139">
        <v>4.8899999999999999E-2</v>
      </c>
      <c r="F3809" s="139">
        <v>0.58340000000000003</v>
      </c>
      <c r="G3809" s="139">
        <v>0.1071</v>
      </c>
      <c r="H3809" s="139">
        <v>8.4580000000000002E-2</v>
      </c>
      <c r="I3809" s="139">
        <v>1.7420000000000001E-2</v>
      </c>
      <c r="J3809" s="139">
        <v>0.24296000000000001</v>
      </c>
      <c r="K3809" s="140" t="s">
        <v>699</v>
      </c>
      <c r="L3809" s="139">
        <v>0</v>
      </c>
    </row>
    <row r="3810" spans="1:12" ht="15" hidden="1" customHeight="1">
      <c r="A3810" s="140" t="s">
        <v>697</v>
      </c>
      <c r="B3810" s="139">
        <v>1.5</v>
      </c>
      <c r="C3810" s="140" t="s">
        <v>18</v>
      </c>
      <c r="D3810" s="140" t="s">
        <v>19</v>
      </c>
      <c r="E3810" s="139">
        <v>4.8899999999999999E-2</v>
      </c>
      <c r="F3810" s="139">
        <v>0.58340000000000003</v>
      </c>
      <c r="G3810" s="139">
        <v>0.1071</v>
      </c>
      <c r="H3810" s="139">
        <v>8.4580000000000002E-2</v>
      </c>
      <c r="I3810" s="139">
        <v>-5.6999999999999998E-4</v>
      </c>
      <c r="J3810" s="139">
        <v>0.12449</v>
      </c>
      <c r="K3810" s="140" t="s">
        <v>699</v>
      </c>
      <c r="L3810" s="139">
        <v>0.5</v>
      </c>
    </row>
    <row r="3811" spans="1:12" ht="15" hidden="1" customHeight="1">
      <c r="A3811" s="140" t="s">
        <v>697</v>
      </c>
      <c r="B3811" s="139">
        <v>2</v>
      </c>
      <c r="C3811" s="140" t="s">
        <v>18</v>
      </c>
      <c r="D3811" s="140" t="s">
        <v>19</v>
      </c>
      <c r="E3811" s="139">
        <v>4.8899999999999999E-2</v>
      </c>
      <c r="F3811" s="139">
        <v>0.58340000000000003</v>
      </c>
      <c r="G3811" s="139">
        <v>0.1071</v>
      </c>
      <c r="H3811" s="139">
        <v>8.4580000000000002E-2</v>
      </c>
      <c r="I3811" s="139">
        <v>-5.1000000000000004E-4</v>
      </c>
      <c r="J3811" s="139">
        <v>5.6910000000000002E-2</v>
      </c>
      <c r="K3811" s="140" t="s">
        <v>699</v>
      </c>
      <c r="L3811" s="139">
        <v>1</v>
      </c>
    </row>
    <row r="3812" spans="1:12" ht="15" hidden="1" customHeight="1">
      <c r="A3812" s="140" t="s">
        <v>697</v>
      </c>
      <c r="B3812" s="139">
        <v>0</v>
      </c>
      <c r="C3812" s="140" t="s">
        <v>18</v>
      </c>
      <c r="D3812" s="140" t="s">
        <v>19</v>
      </c>
      <c r="E3812" s="139">
        <v>-0.53690000000000004</v>
      </c>
      <c r="F3812" s="139">
        <v>-0.35439999999999999</v>
      </c>
      <c r="G3812" s="139">
        <v>-3.6799999999999999E-2</v>
      </c>
      <c r="H3812" s="139">
        <v>-4.2779999999999999E-2</v>
      </c>
      <c r="I3812" s="139">
        <v>-2.6890000000000001E-2</v>
      </c>
      <c r="J3812" s="139">
        <v>-0.18357000000000001</v>
      </c>
      <c r="K3812" s="140" t="s">
        <v>698</v>
      </c>
      <c r="L3812" s="139">
        <v>0</v>
      </c>
    </row>
    <row r="3813" spans="1:12" ht="15" hidden="1" customHeight="1">
      <c r="A3813" s="140" t="s">
        <v>697</v>
      </c>
      <c r="B3813" s="139">
        <v>0.5</v>
      </c>
      <c r="C3813" s="140" t="s">
        <v>18</v>
      </c>
      <c r="D3813" s="140" t="s">
        <v>19</v>
      </c>
      <c r="E3813" s="139">
        <v>-0.53690000000000004</v>
      </c>
      <c r="F3813" s="139">
        <v>-0.35439999999999999</v>
      </c>
      <c r="G3813" s="139">
        <v>-3.6799999999999999E-2</v>
      </c>
      <c r="H3813" s="139">
        <v>-4.2779999999999999E-2</v>
      </c>
      <c r="I3813" s="139">
        <v>-8.5900000000000004E-3</v>
      </c>
      <c r="J3813" s="139">
        <v>-1.444E-2</v>
      </c>
      <c r="K3813" s="140" t="s">
        <v>698</v>
      </c>
      <c r="L3813" s="139">
        <v>0.5</v>
      </c>
    </row>
    <row r="3814" spans="1:12" ht="15" hidden="1" customHeight="1">
      <c r="A3814" s="140" t="s">
        <v>697</v>
      </c>
      <c r="B3814" s="139">
        <v>1</v>
      </c>
      <c r="C3814" s="140" t="s">
        <v>18</v>
      </c>
      <c r="D3814" s="140" t="s">
        <v>19</v>
      </c>
      <c r="E3814" s="139">
        <v>-0.53690000000000004</v>
      </c>
      <c r="F3814" s="139">
        <v>-0.35439999999999999</v>
      </c>
      <c r="G3814" s="139">
        <v>-3.6799999999999999E-2</v>
      </c>
      <c r="H3814" s="139">
        <v>-4.2779999999999999E-2</v>
      </c>
      <c r="I3814" s="139">
        <v>-1.5100000000000001E-3</v>
      </c>
      <c r="J3814" s="139">
        <v>9.7750000000000004E-2</v>
      </c>
      <c r="K3814" s="140" t="s">
        <v>698</v>
      </c>
      <c r="L3814" s="139">
        <v>1</v>
      </c>
    </row>
    <row r="3815" spans="1:12" ht="15" hidden="1" customHeight="1">
      <c r="A3815" s="140" t="s">
        <v>697</v>
      </c>
      <c r="B3815" s="139">
        <v>1</v>
      </c>
      <c r="C3815" s="140" t="s">
        <v>18</v>
      </c>
      <c r="D3815" s="140" t="s">
        <v>19</v>
      </c>
      <c r="E3815" s="139">
        <v>-0.56610000000000005</v>
      </c>
      <c r="F3815" s="139">
        <v>0.10349999999999999</v>
      </c>
      <c r="G3815" s="139">
        <v>-4.0250000000000003E-4</v>
      </c>
      <c r="H3815" s="139">
        <v>1.108E-2</v>
      </c>
      <c r="I3815" s="139">
        <v>-9.1E-4</v>
      </c>
      <c r="J3815" s="139">
        <v>0.13491</v>
      </c>
      <c r="K3815" s="140" t="s">
        <v>699</v>
      </c>
      <c r="L3815" s="139">
        <v>0</v>
      </c>
    </row>
    <row r="3816" spans="1:12" ht="15" hidden="1" customHeight="1">
      <c r="A3816" s="140" t="s">
        <v>697</v>
      </c>
      <c r="B3816" s="139">
        <v>1.5</v>
      </c>
      <c r="C3816" s="140" t="s">
        <v>18</v>
      </c>
      <c r="D3816" s="140" t="s">
        <v>19</v>
      </c>
      <c r="E3816" s="139">
        <v>-0.56610000000000005</v>
      </c>
      <c r="F3816" s="139">
        <v>0.10349999999999999</v>
      </c>
      <c r="G3816" s="139">
        <v>-4.0250000000000003E-4</v>
      </c>
      <c r="H3816" s="139">
        <v>1.108E-2</v>
      </c>
      <c r="I3816" s="139">
        <v>-3.798E-2</v>
      </c>
      <c r="J3816" s="139">
        <v>-9.042E-2</v>
      </c>
      <c r="K3816" s="140" t="s">
        <v>699</v>
      </c>
      <c r="L3816" s="139">
        <v>0.5</v>
      </c>
    </row>
    <row r="3817" spans="1:12" ht="15" hidden="1" customHeight="1">
      <c r="A3817" s="140" t="s">
        <v>697</v>
      </c>
      <c r="B3817" s="139">
        <v>2</v>
      </c>
      <c r="C3817" s="140" t="s">
        <v>18</v>
      </c>
      <c r="D3817" s="140" t="s">
        <v>19</v>
      </c>
      <c r="E3817" s="139">
        <v>-0.56610000000000005</v>
      </c>
      <c r="F3817" s="139">
        <v>0.10349999999999999</v>
      </c>
      <c r="G3817" s="139">
        <v>-4.0250000000000003E-4</v>
      </c>
      <c r="H3817" s="139">
        <v>1.108E-2</v>
      </c>
      <c r="I3817" s="139">
        <v>-9.153E-2</v>
      </c>
      <c r="J3817" s="139">
        <v>-0.36480000000000001</v>
      </c>
      <c r="K3817" s="140" t="s">
        <v>699</v>
      </c>
      <c r="L3817" s="139">
        <v>1</v>
      </c>
    </row>
    <row r="3818" spans="1:12" ht="15" hidden="1" customHeight="1">
      <c r="A3818" s="140" t="s">
        <v>700</v>
      </c>
      <c r="B3818" s="139">
        <v>0</v>
      </c>
      <c r="C3818" s="140" t="s">
        <v>18</v>
      </c>
      <c r="D3818" s="140" t="s">
        <v>19</v>
      </c>
      <c r="E3818" s="139">
        <v>8.9300000000000004E-2</v>
      </c>
      <c r="F3818" s="139">
        <v>2.23E-2</v>
      </c>
      <c r="G3818" s="139">
        <v>1.77E-2</v>
      </c>
      <c r="H3818" s="139">
        <v>1.7770000000000001E-2</v>
      </c>
      <c r="I3818" s="139">
        <v>3.1600000000000003E-2</v>
      </c>
      <c r="J3818" s="139">
        <v>-3.8999999999999999E-4</v>
      </c>
      <c r="K3818" s="140" t="s">
        <v>701</v>
      </c>
      <c r="L3818" s="139">
        <v>0</v>
      </c>
    </row>
    <row r="3819" spans="1:12" ht="15" hidden="1" customHeight="1">
      <c r="A3819" s="140" t="s">
        <v>700</v>
      </c>
      <c r="B3819" s="139">
        <v>0.5</v>
      </c>
      <c r="C3819" s="140" t="s">
        <v>18</v>
      </c>
      <c r="D3819" s="140" t="s">
        <v>19</v>
      </c>
      <c r="E3819" s="139">
        <v>8.9300000000000004E-2</v>
      </c>
      <c r="F3819" s="139">
        <v>2.23E-2</v>
      </c>
      <c r="G3819" s="139">
        <v>1.77E-2</v>
      </c>
      <c r="H3819" s="139">
        <v>1.7770000000000001E-2</v>
      </c>
      <c r="I3819" s="139">
        <v>2.2780000000000002E-2</v>
      </c>
      <c r="J3819" s="139">
        <v>-1.153E-2</v>
      </c>
      <c r="K3819" s="140" t="s">
        <v>701</v>
      </c>
      <c r="L3819" s="139">
        <v>0.5</v>
      </c>
    </row>
    <row r="3820" spans="1:12" ht="15" hidden="1" customHeight="1">
      <c r="A3820" s="140" t="s">
        <v>700</v>
      </c>
      <c r="B3820" s="139">
        <v>1</v>
      </c>
      <c r="C3820" s="140" t="s">
        <v>18</v>
      </c>
      <c r="D3820" s="140" t="s">
        <v>19</v>
      </c>
      <c r="E3820" s="139">
        <v>8.9300000000000004E-2</v>
      </c>
      <c r="F3820" s="139">
        <v>2.23E-2</v>
      </c>
      <c r="G3820" s="139">
        <v>1.77E-2</v>
      </c>
      <c r="H3820" s="139">
        <v>1.7770000000000001E-2</v>
      </c>
      <c r="I3820" s="139">
        <v>1.3950000000000001E-2</v>
      </c>
      <c r="J3820" s="139">
        <v>-2.2679999999999999E-2</v>
      </c>
      <c r="K3820" s="140" t="s">
        <v>701</v>
      </c>
      <c r="L3820" s="139">
        <v>1</v>
      </c>
    </row>
    <row r="3821" spans="1:12" ht="15" hidden="1" customHeight="1">
      <c r="A3821" s="140" t="s">
        <v>700</v>
      </c>
      <c r="B3821" s="139">
        <v>1.5</v>
      </c>
      <c r="C3821" s="140" t="s">
        <v>18</v>
      </c>
      <c r="D3821" s="140" t="s">
        <v>19</v>
      </c>
      <c r="E3821" s="139">
        <v>8.9300000000000004E-2</v>
      </c>
      <c r="F3821" s="139">
        <v>2.23E-2</v>
      </c>
      <c r="G3821" s="139">
        <v>1.77E-2</v>
      </c>
      <c r="H3821" s="139">
        <v>1.7770000000000001E-2</v>
      </c>
      <c r="I3821" s="139">
        <v>5.13E-3</v>
      </c>
      <c r="J3821" s="139">
        <v>-3.3820000000000003E-2</v>
      </c>
      <c r="K3821" s="140" t="s">
        <v>701</v>
      </c>
      <c r="L3821" s="139">
        <v>1.5</v>
      </c>
    </row>
    <row r="3822" spans="1:12" ht="15" hidden="1" customHeight="1">
      <c r="A3822" s="140" t="s">
        <v>700</v>
      </c>
      <c r="B3822" s="139">
        <v>2</v>
      </c>
      <c r="C3822" s="140" t="s">
        <v>18</v>
      </c>
      <c r="D3822" s="140" t="s">
        <v>19</v>
      </c>
      <c r="E3822" s="139">
        <v>8.9300000000000004E-2</v>
      </c>
      <c r="F3822" s="139">
        <v>2.23E-2</v>
      </c>
      <c r="G3822" s="139">
        <v>1.77E-2</v>
      </c>
      <c r="H3822" s="139">
        <v>1.7770000000000001E-2</v>
      </c>
      <c r="I3822" s="139">
        <v>-1.6000000000000001E-4</v>
      </c>
      <c r="J3822" s="139">
        <v>-3.585E-2</v>
      </c>
      <c r="K3822" s="140" t="s">
        <v>701</v>
      </c>
      <c r="L3822" s="139">
        <v>2</v>
      </c>
    </row>
    <row r="3823" spans="1:12" ht="15" hidden="1" customHeight="1">
      <c r="A3823" s="140" t="s">
        <v>700</v>
      </c>
      <c r="B3823" s="139">
        <v>2.5</v>
      </c>
      <c r="C3823" s="140" t="s">
        <v>18</v>
      </c>
      <c r="D3823" s="140" t="s">
        <v>19</v>
      </c>
      <c r="E3823" s="139">
        <v>8.9300000000000004E-2</v>
      </c>
      <c r="F3823" s="139">
        <v>2.23E-2</v>
      </c>
      <c r="G3823" s="139">
        <v>1.77E-2</v>
      </c>
      <c r="H3823" s="139">
        <v>1.7770000000000001E-2</v>
      </c>
      <c r="I3823" s="139">
        <v>2.0199999999999999E-2</v>
      </c>
      <c r="J3823" s="139">
        <v>2.2699999999999999E-3</v>
      </c>
      <c r="K3823" s="140" t="s">
        <v>701</v>
      </c>
      <c r="L3823" s="139">
        <v>2.5</v>
      </c>
    </row>
    <row r="3824" spans="1:12" ht="15" hidden="1" customHeight="1">
      <c r="A3824" s="140" t="s">
        <v>700</v>
      </c>
      <c r="B3824" s="139">
        <v>3</v>
      </c>
      <c r="C3824" s="140" t="s">
        <v>18</v>
      </c>
      <c r="D3824" s="140" t="s">
        <v>19</v>
      </c>
      <c r="E3824" s="139">
        <v>8.9300000000000004E-2</v>
      </c>
      <c r="F3824" s="139">
        <v>2.23E-2</v>
      </c>
      <c r="G3824" s="139">
        <v>1.77E-2</v>
      </c>
      <c r="H3824" s="139">
        <v>1.7770000000000001E-2</v>
      </c>
      <c r="I3824" s="139">
        <v>4.3830000000000001E-2</v>
      </c>
      <c r="J3824" s="139">
        <v>6.1969999999999997E-2</v>
      </c>
      <c r="K3824" s="140" t="s">
        <v>701</v>
      </c>
      <c r="L3824" s="139">
        <v>3</v>
      </c>
    </row>
    <row r="3825" spans="1:12" ht="15" hidden="1" customHeight="1">
      <c r="A3825" s="140" t="s">
        <v>700</v>
      </c>
      <c r="B3825" s="139">
        <v>3.5</v>
      </c>
      <c r="C3825" s="140" t="s">
        <v>18</v>
      </c>
      <c r="D3825" s="140" t="s">
        <v>19</v>
      </c>
      <c r="E3825" s="139">
        <v>8.9300000000000004E-2</v>
      </c>
      <c r="F3825" s="139">
        <v>2.23E-2</v>
      </c>
      <c r="G3825" s="139">
        <v>1.77E-2</v>
      </c>
      <c r="H3825" s="139">
        <v>1.7770000000000001E-2</v>
      </c>
      <c r="I3825" s="139">
        <v>6.7449999999999996E-2</v>
      </c>
      <c r="J3825" s="139">
        <v>0.13081999999999999</v>
      </c>
      <c r="K3825" s="140" t="s">
        <v>701</v>
      </c>
      <c r="L3825" s="139">
        <v>3.5</v>
      </c>
    </row>
    <row r="3826" spans="1:12" ht="15" hidden="1" customHeight="1">
      <c r="A3826" s="140" t="s">
        <v>700</v>
      </c>
      <c r="B3826" s="139">
        <v>4</v>
      </c>
      <c r="C3826" s="140" t="s">
        <v>18</v>
      </c>
      <c r="D3826" s="140" t="s">
        <v>19</v>
      </c>
      <c r="E3826" s="139">
        <v>8.9300000000000004E-2</v>
      </c>
      <c r="F3826" s="139">
        <v>2.23E-2</v>
      </c>
      <c r="G3826" s="139">
        <v>1.77E-2</v>
      </c>
      <c r="H3826" s="139">
        <v>1.7770000000000001E-2</v>
      </c>
      <c r="I3826" s="139">
        <v>9.1079999999999994E-2</v>
      </c>
      <c r="J3826" s="139">
        <v>0.19968</v>
      </c>
      <c r="K3826" s="140" t="s">
        <v>701</v>
      </c>
      <c r="L3826" s="139">
        <v>4</v>
      </c>
    </row>
    <row r="3827" spans="1:12" ht="15" hidden="1" customHeight="1">
      <c r="A3827" s="140" t="s">
        <v>700</v>
      </c>
      <c r="B3827" s="139">
        <v>0</v>
      </c>
      <c r="C3827" s="140" t="s">
        <v>18</v>
      </c>
      <c r="D3827" s="140" t="s">
        <v>19</v>
      </c>
      <c r="E3827" s="139">
        <v>-0.5907</v>
      </c>
      <c r="F3827" s="139">
        <v>-0.13769999999999999</v>
      </c>
      <c r="G3827" s="139">
        <v>-4.7199999999999999E-2</v>
      </c>
      <c r="H3827" s="139">
        <v>-6.13E-3</v>
      </c>
      <c r="I3827" s="139">
        <v>-9.7919999999999993E-2</v>
      </c>
      <c r="J3827" s="139">
        <v>-0.35116000000000003</v>
      </c>
      <c r="K3827" s="140" t="s">
        <v>701</v>
      </c>
      <c r="L3827" s="139">
        <v>0</v>
      </c>
    </row>
    <row r="3828" spans="1:12" ht="15" hidden="1" customHeight="1">
      <c r="A3828" s="140" t="s">
        <v>700</v>
      </c>
      <c r="B3828" s="139">
        <v>0.5</v>
      </c>
      <c r="C3828" s="140" t="s">
        <v>18</v>
      </c>
      <c r="D3828" s="140" t="s">
        <v>19</v>
      </c>
      <c r="E3828" s="139">
        <v>-0.5907</v>
      </c>
      <c r="F3828" s="139">
        <v>-0.13769999999999999</v>
      </c>
      <c r="G3828" s="139">
        <v>-4.7199999999999999E-2</v>
      </c>
      <c r="H3828" s="139">
        <v>-6.13E-3</v>
      </c>
      <c r="I3828" s="139">
        <v>-7.4300000000000005E-2</v>
      </c>
      <c r="J3828" s="139">
        <v>-0.28231000000000001</v>
      </c>
      <c r="K3828" s="140" t="s">
        <v>701</v>
      </c>
      <c r="L3828" s="139">
        <v>0.5</v>
      </c>
    </row>
    <row r="3829" spans="1:12" ht="15" hidden="1" customHeight="1">
      <c r="A3829" s="140" t="s">
        <v>700</v>
      </c>
      <c r="B3829" s="139">
        <v>1</v>
      </c>
      <c r="C3829" s="140" t="s">
        <v>18</v>
      </c>
      <c r="D3829" s="140" t="s">
        <v>19</v>
      </c>
      <c r="E3829" s="139">
        <v>-0.5907</v>
      </c>
      <c r="F3829" s="139">
        <v>-0.13769999999999999</v>
      </c>
      <c r="G3829" s="139">
        <v>-4.7199999999999999E-2</v>
      </c>
      <c r="H3829" s="139">
        <v>-6.13E-3</v>
      </c>
      <c r="I3829" s="139">
        <v>-5.067E-2</v>
      </c>
      <c r="J3829" s="139">
        <v>-0.21345</v>
      </c>
      <c r="K3829" s="140" t="s">
        <v>701</v>
      </c>
      <c r="L3829" s="139">
        <v>1</v>
      </c>
    </row>
    <row r="3830" spans="1:12" ht="15" hidden="1" customHeight="1">
      <c r="A3830" s="140" t="s">
        <v>700</v>
      </c>
      <c r="B3830" s="139">
        <v>1.5</v>
      </c>
      <c r="C3830" s="140" t="s">
        <v>18</v>
      </c>
      <c r="D3830" s="140" t="s">
        <v>19</v>
      </c>
      <c r="E3830" s="139">
        <v>-0.5907</v>
      </c>
      <c r="F3830" s="139">
        <v>-0.13769999999999999</v>
      </c>
      <c r="G3830" s="139">
        <v>-4.7199999999999999E-2</v>
      </c>
      <c r="H3830" s="139">
        <v>-6.13E-3</v>
      </c>
      <c r="I3830" s="139">
        <v>-2.7050000000000001E-2</v>
      </c>
      <c r="J3830" s="139">
        <v>-0.14732000000000001</v>
      </c>
      <c r="K3830" s="140" t="s">
        <v>701</v>
      </c>
      <c r="L3830" s="139">
        <v>1.5</v>
      </c>
    </row>
    <row r="3831" spans="1:12" ht="15" hidden="1" customHeight="1">
      <c r="A3831" s="140" t="s">
        <v>700</v>
      </c>
      <c r="B3831" s="139">
        <v>2</v>
      </c>
      <c r="C3831" s="140" t="s">
        <v>18</v>
      </c>
      <c r="D3831" s="140" t="s">
        <v>19</v>
      </c>
      <c r="E3831" s="139">
        <v>-0.5907</v>
      </c>
      <c r="F3831" s="139">
        <v>-0.13769999999999999</v>
      </c>
      <c r="G3831" s="139">
        <v>-4.7199999999999999E-2</v>
      </c>
      <c r="H3831" s="139">
        <v>-6.13E-3</v>
      </c>
      <c r="I3831" s="139">
        <v>-6.0600000000000003E-3</v>
      </c>
      <c r="J3831" s="139">
        <v>-8.3400000000000002E-2</v>
      </c>
      <c r="K3831" s="140" t="s">
        <v>701</v>
      </c>
      <c r="L3831" s="139">
        <v>2</v>
      </c>
    </row>
    <row r="3832" spans="1:12" ht="15" hidden="1" customHeight="1">
      <c r="A3832" s="140" t="s">
        <v>700</v>
      </c>
      <c r="B3832" s="139">
        <v>2.5</v>
      </c>
      <c r="C3832" s="140" t="s">
        <v>18</v>
      </c>
      <c r="D3832" s="140" t="s">
        <v>19</v>
      </c>
      <c r="E3832" s="139">
        <v>-0.5907</v>
      </c>
      <c r="F3832" s="139">
        <v>-0.13769999999999999</v>
      </c>
      <c r="G3832" s="139">
        <v>-4.7199999999999999E-2</v>
      </c>
      <c r="H3832" s="139">
        <v>-6.13E-3</v>
      </c>
      <c r="I3832" s="139">
        <v>-1.252E-2</v>
      </c>
      <c r="J3832" s="139">
        <v>-6.3339999999999994E-2</v>
      </c>
      <c r="K3832" s="140" t="s">
        <v>701</v>
      </c>
      <c r="L3832" s="139">
        <v>2.5</v>
      </c>
    </row>
    <row r="3833" spans="1:12" ht="15" hidden="1" customHeight="1">
      <c r="A3833" s="140" t="s">
        <v>700</v>
      </c>
      <c r="B3833" s="139">
        <v>3</v>
      </c>
      <c r="C3833" s="140" t="s">
        <v>18</v>
      </c>
      <c r="D3833" s="140" t="s">
        <v>19</v>
      </c>
      <c r="E3833" s="139">
        <v>-0.5907</v>
      </c>
      <c r="F3833" s="139">
        <v>-0.13769999999999999</v>
      </c>
      <c r="G3833" s="139">
        <v>-4.7199999999999999E-2</v>
      </c>
      <c r="H3833" s="139">
        <v>-6.13E-3</v>
      </c>
      <c r="I3833" s="139">
        <v>-2.1350000000000001E-2</v>
      </c>
      <c r="J3833" s="139">
        <v>-7.2190000000000004E-2</v>
      </c>
      <c r="K3833" s="140" t="s">
        <v>701</v>
      </c>
      <c r="L3833" s="139">
        <v>3</v>
      </c>
    </row>
    <row r="3834" spans="1:12" ht="15" hidden="1" customHeight="1">
      <c r="A3834" s="140" t="s">
        <v>700</v>
      </c>
      <c r="B3834" s="139">
        <v>3.5</v>
      </c>
      <c r="C3834" s="140" t="s">
        <v>18</v>
      </c>
      <c r="D3834" s="140" t="s">
        <v>19</v>
      </c>
      <c r="E3834" s="139">
        <v>-0.5907</v>
      </c>
      <c r="F3834" s="139">
        <v>-0.13769999999999999</v>
      </c>
      <c r="G3834" s="139">
        <v>-4.7199999999999999E-2</v>
      </c>
      <c r="H3834" s="139">
        <v>-6.13E-3</v>
      </c>
      <c r="I3834" s="139">
        <v>-3.0179999999999998E-2</v>
      </c>
      <c r="J3834" s="139">
        <v>-8.1049999999999997E-2</v>
      </c>
      <c r="K3834" s="140" t="s">
        <v>701</v>
      </c>
      <c r="L3834" s="139">
        <v>3.5</v>
      </c>
    </row>
    <row r="3835" spans="1:12" ht="15" hidden="1" customHeight="1">
      <c r="A3835" s="140" t="s">
        <v>700</v>
      </c>
      <c r="B3835" s="139">
        <v>4</v>
      </c>
      <c r="C3835" s="140" t="s">
        <v>18</v>
      </c>
      <c r="D3835" s="140" t="s">
        <v>19</v>
      </c>
      <c r="E3835" s="139">
        <v>-0.5907</v>
      </c>
      <c r="F3835" s="139">
        <v>-0.13769999999999999</v>
      </c>
      <c r="G3835" s="139">
        <v>-4.7199999999999999E-2</v>
      </c>
      <c r="H3835" s="139">
        <v>-6.13E-3</v>
      </c>
      <c r="I3835" s="139">
        <v>-3.9E-2</v>
      </c>
      <c r="J3835" s="139">
        <v>-8.9899999999999994E-2</v>
      </c>
      <c r="K3835" s="140" t="s">
        <v>701</v>
      </c>
      <c r="L3835" s="139">
        <v>4</v>
      </c>
    </row>
    <row r="3836" spans="1:12" ht="15" hidden="1" customHeight="1">
      <c r="A3836" s="140" t="s">
        <v>702</v>
      </c>
      <c r="B3836" s="139">
        <v>0</v>
      </c>
      <c r="C3836" s="140" t="s">
        <v>18</v>
      </c>
      <c r="D3836" s="140" t="s">
        <v>19</v>
      </c>
      <c r="E3836" s="139">
        <v>-0.77980000000000005</v>
      </c>
      <c r="F3836" s="139">
        <v>4.1599999999999998E-2</v>
      </c>
      <c r="G3836" s="139">
        <v>1.2800000000000001E-2</v>
      </c>
      <c r="H3836" s="139">
        <v>4.1599999999999996E-3</v>
      </c>
      <c r="I3836" s="139">
        <v>2.4510000000000001E-2</v>
      </c>
      <c r="J3836" s="139">
        <v>3.5650000000000001E-2</v>
      </c>
      <c r="K3836" s="140" t="s">
        <v>703</v>
      </c>
      <c r="L3836" s="139">
        <v>0</v>
      </c>
    </row>
    <row r="3837" spans="1:12" ht="15" hidden="1" customHeight="1">
      <c r="A3837" s="140" t="s">
        <v>702</v>
      </c>
      <c r="B3837" s="139">
        <v>0.5</v>
      </c>
      <c r="C3837" s="140" t="s">
        <v>18</v>
      </c>
      <c r="D3837" s="140" t="s">
        <v>19</v>
      </c>
      <c r="E3837" s="139">
        <v>-0.77980000000000005</v>
      </c>
      <c r="F3837" s="139">
        <v>4.1599999999999998E-2</v>
      </c>
      <c r="G3837" s="139">
        <v>1.2800000000000001E-2</v>
      </c>
      <c r="H3837" s="139">
        <v>4.1599999999999996E-3</v>
      </c>
      <c r="I3837" s="139">
        <v>1.8089999999999998E-2</v>
      </c>
      <c r="J3837" s="139">
        <v>1.486E-2</v>
      </c>
      <c r="K3837" s="140" t="s">
        <v>703</v>
      </c>
      <c r="L3837" s="139">
        <v>0.5</v>
      </c>
    </row>
    <row r="3838" spans="1:12" ht="15" hidden="1" customHeight="1">
      <c r="A3838" s="140" t="s">
        <v>702</v>
      </c>
      <c r="B3838" s="139">
        <v>1</v>
      </c>
      <c r="C3838" s="140" t="s">
        <v>18</v>
      </c>
      <c r="D3838" s="140" t="s">
        <v>19</v>
      </c>
      <c r="E3838" s="139">
        <v>-0.77980000000000005</v>
      </c>
      <c r="F3838" s="139">
        <v>4.1599999999999998E-2</v>
      </c>
      <c r="G3838" s="139">
        <v>1.2800000000000001E-2</v>
      </c>
      <c r="H3838" s="139">
        <v>4.1599999999999996E-3</v>
      </c>
      <c r="I3838" s="139">
        <v>1.1679999999999999E-2</v>
      </c>
      <c r="J3838" s="139">
        <v>-1.0399999999999999E-3</v>
      </c>
      <c r="K3838" s="140" t="s">
        <v>703</v>
      </c>
      <c r="L3838" s="139">
        <v>1</v>
      </c>
    </row>
    <row r="3839" spans="1:12" ht="15" hidden="1" customHeight="1">
      <c r="A3839" s="140" t="s">
        <v>702</v>
      </c>
      <c r="B3839" s="139">
        <v>1.5</v>
      </c>
      <c r="C3839" s="140" t="s">
        <v>18</v>
      </c>
      <c r="D3839" s="140" t="s">
        <v>19</v>
      </c>
      <c r="E3839" s="139">
        <v>-0.77980000000000005</v>
      </c>
      <c r="F3839" s="139">
        <v>4.1599999999999998E-2</v>
      </c>
      <c r="G3839" s="139">
        <v>1.2800000000000001E-2</v>
      </c>
      <c r="H3839" s="139">
        <v>4.1599999999999996E-3</v>
      </c>
      <c r="I3839" s="139">
        <v>5.2599999999999999E-3</v>
      </c>
      <c r="J3839" s="139">
        <v>2.9999999999999997E-4</v>
      </c>
      <c r="K3839" s="140" t="s">
        <v>703</v>
      </c>
      <c r="L3839" s="139">
        <v>1.5</v>
      </c>
    </row>
    <row r="3840" spans="1:12" ht="15" hidden="1" customHeight="1">
      <c r="A3840" s="140" t="s">
        <v>702</v>
      </c>
      <c r="B3840" s="139">
        <v>2</v>
      </c>
      <c r="C3840" s="140" t="s">
        <v>18</v>
      </c>
      <c r="D3840" s="140" t="s">
        <v>19</v>
      </c>
      <c r="E3840" s="139">
        <v>-0.77980000000000005</v>
      </c>
      <c r="F3840" s="139">
        <v>4.1599999999999998E-2</v>
      </c>
      <c r="G3840" s="139">
        <v>1.2800000000000001E-2</v>
      </c>
      <c r="H3840" s="139">
        <v>4.1599999999999996E-3</v>
      </c>
      <c r="I3840" s="139">
        <v>-1.16E-3</v>
      </c>
      <c r="J3840" s="139">
        <v>2.707E-2</v>
      </c>
      <c r="K3840" s="140" t="s">
        <v>703</v>
      </c>
      <c r="L3840" s="139">
        <v>2</v>
      </c>
    </row>
    <row r="3841" spans="1:12" ht="15" hidden="1" customHeight="1">
      <c r="A3841" s="140" t="s">
        <v>702</v>
      </c>
      <c r="B3841" s="139">
        <v>2.5</v>
      </c>
      <c r="C3841" s="140" t="s">
        <v>18</v>
      </c>
      <c r="D3841" s="140" t="s">
        <v>19</v>
      </c>
      <c r="E3841" s="139">
        <v>-0.77980000000000005</v>
      </c>
      <c r="F3841" s="139">
        <v>4.1599999999999998E-2</v>
      </c>
      <c r="G3841" s="139">
        <v>1.2800000000000001E-2</v>
      </c>
      <c r="H3841" s="139">
        <v>4.1599999999999996E-3</v>
      </c>
      <c r="I3841" s="139">
        <v>-2.5000000000000001E-4</v>
      </c>
      <c r="J3841" s="139">
        <v>6.7409999999999998E-2</v>
      </c>
      <c r="K3841" s="140" t="s">
        <v>703</v>
      </c>
      <c r="L3841" s="139">
        <v>2.5</v>
      </c>
    </row>
    <row r="3842" spans="1:12" ht="15" hidden="1" customHeight="1">
      <c r="A3842" s="140" t="s">
        <v>702</v>
      </c>
      <c r="B3842" s="139">
        <v>3</v>
      </c>
      <c r="C3842" s="140" t="s">
        <v>18</v>
      </c>
      <c r="D3842" s="140" t="s">
        <v>19</v>
      </c>
      <c r="E3842" s="139">
        <v>-0.77980000000000005</v>
      </c>
      <c r="F3842" s="139">
        <v>4.1599999999999998E-2</v>
      </c>
      <c r="G3842" s="139">
        <v>1.2800000000000001E-2</v>
      </c>
      <c r="H3842" s="139">
        <v>4.1599999999999996E-3</v>
      </c>
      <c r="I3842" s="139">
        <v>2.2599999999999999E-3</v>
      </c>
      <c r="J3842" s="139">
        <v>0.10775999999999999</v>
      </c>
      <c r="K3842" s="140" t="s">
        <v>703</v>
      </c>
      <c r="L3842" s="139">
        <v>3</v>
      </c>
    </row>
    <row r="3843" spans="1:12" ht="15" hidden="1" customHeight="1">
      <c r="A3843" s="140" t="s">
        <v>702</v>
      </c>
      <c r="B3843" s="139">
        <v>3.5</v>
      </c>
      <c r="C3843" s="140" t="s">
        <v>18</v>
      </c>
      <c r="D3843" s="140" t="s">
        <v>19</v>
      </c>
      <c r="E3843" s="139">
        <v>-0.77980000000000005</v>
      </c>
      <c r="F3843" s="139">
        <v>4.1599999999999998E-2</v>
      </c>
      <c r="G3843" s="139">
        <v>1.2800000000000001E-2</v>
      </c>
      <c r="H3843" s="139">
        <v>4.1599999999999996E-3</v>
      </c>
      <c r="I3843" s="139">
        <v>4.7699999999999999E-3</v>
      </c>
      <c r="J3843" s="139">
        <v>0.14810000000000001</v>
      </c>
      <c r="K3843" s="140" t="s">
        <v>703</v>
      </c>
      <c r="L3843" s="139">
        <v>3.5</v>
      </c>
    </row>
    <row r="3844" spans="1:12" ht="15" hidden="1" customHeight="1">
      <c r="A3844" s="140" t="s">
        <v>702</v>
      </c>
      <c r="B3844" s="139">
        <v>4</v>
      </c>
      <c r="C3844" s="140" t="s">
        <v>18</v>
      </c>
      <c r="D3844" s="140" t="s">
        <v>19</v>
      </c>
      <c r="E3844" s="139">
        <v>-0.77980000000000005</v>
      </c>
      <c r="F3844" s="139">
        <v>4.1599999999999998E-2</v>
      </c>
      <c r="G3844" s="139">
        <v>1.2800000000000001E-2</v>
      </c>
      <c r="H3844" s="139">
        <v>4.1599999999999996E-3</v>
      </c>
      <c r="I3844" s="139">
        <v>7.2899999999999996E-3</v>
      </c>
      <c r="J3844" s="139">
        <v>0.18845000000000001</v>
      </c>
      <c r="K3844" s="140" t="s">
        <v>703</v>
      </c>
      <c r="L3844" s="139">
        <v>4</v>
      </c>
    </row>
    <row r="3845" spans="1:12" ht="15" hidden="1" customHeight="1">
      <c r="A3845" s="140" t="s">
        <v>702</v>
      </c>
      <c r="B3845" s="139">
        <v>0</v>
      </c>
      <c r="C3845" s="140" t="s">
        <v>18</v>
      </c>
      <c r="D3845" s="140" t="s">
        <v>19</v>
      </c>
      <c r="E3845" s="139">
        <v>-1.1359999999999999</v>
      </c>
      <c r="F3845" s="139">
        <v>-8.0699999999999994E-2</v>
      </c>
      <c r="G3845" s="139">
        <v>-5.0000000000000001E-3</v>
      </c>
      <c r="H3845" s="139">
        <v>2.0500000000000002E-3</v>
      </c>
      <c r="I3845" s="139">
        <v>-1.282E-2</v>
      </c>
      <c r="J3845" s="139">
        <v>-0.13431999999999999</v>
      </c>
      <c r="K3845" s="140" t="s">
        <v>703</v>
      </c>
      <c r="L3845" s="139">
        <v>0</v>
      </c>
    </row>
    <row r="3846" spans="1:12" ht="15" hidden="1" customHeight="1">
      <c r="A3846" s="140" t="s">
        <v>702</v>
      </c>
      <c r="B3846" s="139">
        <v>0.5</v>
      </c>
      <c r="C3846" s="140" t="s">
        <v>18</v>
      </c>
      <c r="D3846" s="140" t="s">
        <v>19</v>
      </c>
      <c r="E3846" s="139">
        <v>-1.1359999999999999</v>
      </c>
      <c r="F3846" s="139">
        <v>-8.0699999999999994E-2</v>
      </c>
      <c r="G3846" s="139">
        <v>-5.0000000000000001E-3</v>
      </c>
      <c r="H3846" s="139">
        <v>2.0500000000000002E-3</v>
      </c>
      <c r="I3846" s="139">
        <v>-1.031E-2</v>
      </c>
      <c r="J3846" s="139">
        <v>-9.3969999999999998E-2</v>
      </c>
      <c r="K3846" s="140" t="s">
        <v>703</v>
      </c>
      <c r="L3846" s="139">
        <v>0.5</v>
      </c>
    </row>
    <row r="3847" spans="1:12" ht="15" hidden="1" customHeight="1">
      <c r="A3847" s="140" t="s">
        <v>702</v>
      </c>
      <c r="B3847" s="139">
        <v>1</v>
      </c>
      <c r="C3847" s="140" t="s">
        <v>18</v>
      </c>
      <c r="D3847" s="140" t="s">
        <v>19</v>
      </c>
      <c r="E3847" s="139">
        <v>-1.1359999999999999</v>
      </c>
      <c r="F3847" s="139">
        <v>-8.0699999999999994E-2</v>
      </c>
      <c r="G3847" s="139">
        <v>-5.0000000000000001E-3</v>
      </c>
      <c r="H3847" s="139">
        <v>2.0500000000000002E-3</v>
      </c>
      <c r="I3847" s="139">
        <v>-7.79E-3</v>
      </c>
      <c r="J3847" s="139">
        <v>-5.4859999999999999E-2</v>
      </c>
      <c r="K3847" s="140" t="s">
        <v>703</v>
      </c>
      <c r="L3847" s="139">
        <v>1</v>
      </c>
    </row>
    <row r="3848" spans="1:12" ht="15" hidden="1" customHeight="1">
      <c r="A3848" s="140" t="s">
        <v>702</v>
      </c>
      <c r="B3848" s="139">
        <v>1.5</v>
      </c>
      <c r="C3848" s="140" t="s">
        <v>18</v>
      </c>
      <c r="D3848" s="140" t="s">
        <v>19</v>
      </c>
      <c r="E3848" s="139">
        <v>-1.1359999999999999</v>
      </c>
      <c r="F3848" s="139">
        <v>-8.0699999999999994E-2</v>
      </c>
      <c r="G3848" s="139">
        <v>-5.0000000000000001E-3</v>
      </c>
      <c r="H3848" s="139">
        <v>2.0500000000000002E-3</v>
      </c>
      <c r="I3848" s="139">
        <v>-5.28E-3</v>
      </c>
      <c r="J3848" s="139">
        <v>-2.6710000000000001E-2</v>
      </c>
      <c r="K3848" s="140" t="s">
        <v>703</v>
      </c>
      <c r="L3848" s="139">
        <v>1.5</v>
      </c>
    </row>
    <row r="3849" spans="1:12" ht="15" hidden="1" customHeight="1">
      <c r="A3849" s="140" t="s">
        <v>702</v>
      </c>
      <c r="B3849" s="139">
        <v>2</v>
      </c>
      <c r="C3849" s="140" t="s">
        <v>18</v>
      </c>
      <c r="D3849" s="140" t="s">
        <v>19</v>
      </c>
      <c r="E3849" s="139">
        <v>-1.1359999999999999</v>
      </c>
      <c r="F3849" s="139">
        <v>-8.0699999999999994E-2</v>
      </c>
      <c r="G3849" s="139">
        <v>-5.0000000000000001E-3</v>
      </c>
      <c r="H3849" s="139">
        <v>2.0500000000000002E-3</v>
      </c>
      <c r="I3849" s="139">
        <v>-3.0899999999999999E-3</v>
      </c>
      <c r="J3849" s="139">
        <v>-4.7500000000000001E-2</v>
      </c>
      <c r="K3849" s="140" t="s">
        <v>703</v>
      </c>
      <c r="L3849" s="139">
        <v>2</v>
      </c>
    </row>
    <row r="3850" spans="1:12" ht="15" hidden="1" customHeight="1">
      <c r="A3850" s="140" t="s">
        <v>702</v>
      </c>
      <c r="B3850" s="139">
        <v>2.5</v>
      </c>
      <c r="C3850" s="140" t="s">
        <v>18</v>
      </c>
      <c r="D3850" s="140" t="s">
        <v>19</v>
      </c>
      <c r="E3850" s="139">
        <v>-1.1359999999999999</v>
      </c>
      <c r="F3850" s="139">
        <v>-8.0699999999999994E-2</v>
      </c>
      <c r="G3850" s="139">
        <v>-5.0000000000000001E-3</v>
      </c>
      <c r="H3850" s="139">
        <v>2.0500000000000002E-3</v>
      </c>
      <c r="I3850" s="139">
        <v>-7.5700000000000003E-3</v>
      </c>
      <c r="J3850" s="139">
        <v>-6.8279999999999993E-2</v>
      </c>
      <c r="K3850" s="140" t="s">
        <v>703</v>
      </c>
      <c r="L3850" s="139">
        <v>2.5</v>
      </c>
    </row>
    <row r="3851" spans="1:12" ht="15" hidden="1" customHeight="1">
      <c r="A3851" s="140" t="s">
        <v>702</v>
      </c>
      <c r="B3851" s="139">
        <v>3</v>
      </c>
      <c r="C3851" s="140" t="s">
        <v>18</v>
      </c>
      <c r="D3851" s="140" t="s">
        <v>19</v>
      </c>
      <c r="E3851" s="139">
        <v>-1.1359999999999999</v>
      </c>
      <c r="F3851" s="139">
        <v>-8.0699999999999994E-2</v>
      </c>
      <c r="G3851" s="139">
        <v>-5.0000000000000001E-3</v>
      </c>
      <c r="H3851" s="139">
        <v>2.0500000000000002E-3</v>
      </c>
      <c r="I3851" s="139">
        <v>-1.3990000000000001E-2</v>
      </c>
      <c r="J3851" s="139">
        <v>-8.9069999999999996E-2</v>
      </c>
      <c r="K3851" s="140" t="s">
        <v>703</v>
      </c>
      <c r="L3851" s="139">
        <v>3</v>
      </c>
    </row>
    <row r="3852" spans="1:12" ht="15" hidden="1" customHeight="1">
      <c r="A3852" s="140" t="s">
        <v>702</v>
      </c>
      <c r="B3852" s="139">
        <v>3.5</v>
      </c>
      <c r="C3852" s="140" t="s">
        <v>18</v>
      </c>
      <c r="D3852" s="140" t="s">
        <v>19</v>
      </c>
      <c r="E3852" s="139">
        <v>-1.1359999999999999</v>
      </c>
      <c r="F3852" s="139">
        <v>-8.0699999999999994E-2</v>
      </c>
      <c r="G3852" s="139">
        <v>-5.0000000000000001E-3</v>
      </c>
      <c r="H3852" s="139">
        <v>2.0500000000000002E-3</v>
      </c>
      <c r="I3852" s="139">
        <v>-2.0400000000000001E-2</v>
      </c>
      <c r="J3852" s="139">
        <v>-0.10986</v>
      </c>
      <c r="K3852" s="140" t="s">
        <v>703</v>
      </c>
      <c r="L3852" s="139">
        <v>3.5</v>
      </c>
    </row>
    <row r="3853" spans="1:12" ht="15" hidden="1" customHeight="1">
      <c r="A3853" s="140" t="s">
        <v>702</v>
      </c>
      <c r="B3853" s="139">
        <v>4</v>
      </c>
      <c r="C3853" s="140" t="s">
        <v>18</v>
      </c>
      <c r="D3853" s="140" t="s">
        <v>19</v>
      </c>
      <c r="E3853" s="139">
        <v>-1.1359999999999999</v>
      </c>
      <c r="F3853" s="139">
        <v>-8.0699999999999994E-2</v>
      </c>
      <c r="G3853" s="139">
        <v>-5.0000000000000001E-3</v>
      </c>
      <c r="H3853" s="139">
        <v>2.0500000000000002E-3</v>
      </c>
      <c r="I3853" s="139">
        <v>-2.682E-2</v>
      </c>
      <c r="J3853" s="139">
        <v>-0.13064000000000001</v>
      </c>
      <c r="K3853" s="140" t="s">
        <v>703</v>
      </c>
      <c r="L3853" s="139">
        <v>4</v>
      </c>
    </row>
    <row r="3854" spans="1:12" ht="15" hidden="1" customHeight="1">
      <c r="A3854" s="140" t="s">
        <v>704</v>
      </c>
      <c r="B3854" s="139">
        <v>0</v>
      </c>
      <c r="C3854" s="140" t="s">
        <v>18</v>
      </c>
      <c r="D3854" s="140" t="s">
        <v>19</v>
      </c>
      <c r="E3854" s="139">
        <v>-0.71850000000000003</v>
      </c>
      <c r="F3854" s="139">
        <v>-3.9600000000000003E-2</v>
      </c>
      <c r="G3854" s="139">
        <v>3.3799999999999997E-2</v>
      </c>
      <c r="H3854" s="139">
        <v>2.5250000000000002E-2</v>
      </c>
      <c r="I3854" s="139">
        <v>2.5059999999999999E-2</v>
      </c>
      <c r="J3854" s="139">
        <v>0.26795000000000002</v>
      </c>
      <c r="K3854" s="140" t="s">
        <v>705</v>
      </c>
      <c r="L3854" s="139">
        <v>0</v>
      </c>
    </row>
    <row r="3855" spans="1:12" ht="15" hidden="1" customHeight="1">
      <c r="A3855" s="140" t="s">
        <v>704</v>
      </c>
      <c r="B3855" s="139">
        <v>0.5</v>
      </c>
      <c r="C3855" s="140" t="s">
        <v>18</v>
      </c>
      <c r="D3855" s="140" t="s">
        <v>19</v>
      </c>
      <c r="E3855" s="139">
        <v>-0.71850000000000003</v>
      </c>
      <c r="F3855" s="139">
        <v>-3.9600000000000003E-2</v>
      </c>
      <c r="G3855" s="139">
        <v>3.3799999999999997E-2</v>
      </c>
      <c r="H3855" s="139">
        <v>2.5250000000000002E-2</v>
      </c>
      <c r="I3855" s="139">
        <v>8.8999999999999999E-3</v>
      </c>
      <c r="J3855" s="139">
        <v>0.28774</v>
      </c>
      <c r="K3855" s="140" t="s">
        <v>705</v>
      </c>
      <c r="L3855" s="139">
        <v>0.5</v>
      </c>
    </row>
    <row r="3856" spans="1:12" ht="15" hidden="1" customHeight="1">
      <c r="A3856" s="140" t="s">
        <v>704</v>
      </c>
      <c r="B3856" s="139">
        <v>1</v>
      </c>
      <c r="C3856" s="140" t="s">
        <v>18</v>
      </c>
      <c r="D3856" s="140" t="s">
        <v>19</v>
      </c>
      <c r="E3856" s="139">
        <v>-0.71850000000000003</v>
      </c>
      <c r="F3856" s="139">
        <v>-3.9600000000000003E-2</v>
      </c>
      <c r="G3856" s="139">
        <v>3.3799999999999997E-2</v>
      </c>
      <c r="H3856" s="139">
        <v>2.5250000000000002E-2</v>
      </c>
      <c r="I3856" s="139">
        <v>-3.48E-3</v>
      </c>
      <c r="J3856" s="139">
        <v>0.46077000000000001</v>
      </c>
      <c r="K3856" s="140" t="s">
        <v>705</v>
      </c>
      <c r="L3856" s="139">
        <v>1</v>
      </c>
    </row>
    <row r="3857" spans="1:12" ht="15" hidden="1" customHeight="1">
      <c r="A3857" s="140" t="s">
        <v>704</v>
      </c>
      <c r="B3857" s="139">
        <v>1</v>
      </c>
      <c r="C3857" s="140" t="s">
        <v>18</v>
      </c>
      <c r="D3857" s="140" t="s">
        <v>19</v>
      </c>
      <c r="E3857" s="139">
        <v>-0.76200000000000001</v>
      </c>
      <c r="F3857" s="139">
        <v>1.0145999999999999</v>
      </c>
      <c r="G3857" s="139">
        <v>3.4799999999999998E-2</v>
      </c>
      <c r="H3857" s="139">
        <v>9.0299999999999998E-3</v>
      </c>
      <c r="I3857" s="139">
        <v>-3.0699999999999998E-3</v>
      </c>
      <c r="J3857" s="139">
        <v>0.55586000000000002</v>
      </c>
      <c r="K3857" s="140" t="s">
        <v>706</v>
      </c>
      <c r="L3857" s="139">
        <v>0</v>
      </c>
    </row>
    <row r="3858" spans="1:12" ht="15" hidden="1" customHeight="1">
      <c r="A3858" s="140" t="s">
        <v>704</v>
      </c>
      <c r="B3858" s="139">
        <v>1.5</v>
      </c>
      <c r="C3858" s="140" t="s">
        <v>18</v>
      </c>
      <c r="D3858" s="140" t="s">
        <v>19</v>
      </c>
      <c r="E3858" s="139">
        <v>-0.76200000000000001</v>
      </c>
      <c r="F3858" s="139">
        <v>1.0145999999999999</v>
      </c>
      <c r="G3858" s="139">
        <v>3.4799999999999998E-2</v>
      </c>
      <c r="H3858" s="139">
        <v>9.0299999999999998E-3</v>
      </c>
      <c r="I3858" s="139">
        <v>7.6000000000000004E-4</v>
      </c>
      <c r="J3858" s="139">
        <v>0.14283999999999999</v>
      </c>
      <c r="K3858" s="140" t="s">
        <v>706</v>
      </c>
      <c r="L3858" s="139">
        <v>0.5</v>
      </c>
    </row>
    <row r="3859" spans="1:12" ht="15" hidden="1" customHeight="1">
      <c r="A3859" s="140" t="s">
        <v>704</v>
      </c>
      <c r="B3859" s="139">
        <v>2</v>
      </c>
      <c r="C3859" s="140" t="s">
        <v>18</v>
      </c>
      <c r="D3859" s="140" t="s">
        <v>19</v>
      </c>
      <c r="E3859" s="139">
        <v>-0.76200000000000001</v>
      </c>
      <c r="F3859" s="139">
        <v>1.0145999999999999</v>
      </c>
      <c r="G3859" s="139">
        <v>3.4799999999999998E-2</v>
      </c>
      <c r="H3859" s="139">
        <v>9.0299999999999998E-3</v>
      </c>
      <c r="I3859" s="139">
        <v>9.7699999999999992E-3</v>
      </c>
      <c r="J3859" s="139">
        <v>-0.23873</v>
      </c>
      <c r="K3859" s="140" t="s">
        <v>706</v>
      </c>
      <c r="L3859" s="139">
        <v>1</v>
      </c>
    </row>
    <row r="3860" spans="1:12" ht="15" hidden="1" customHeight="1">
      <c r="A3860" s="140" t="s">
        <v>704</v>
      </c>
      <c r="B3860" s="139">
        <v>0</v>
      </c>
      <c r="C3860" s="140" t="s">
        <v>18</v>
      </c>
      <c r="D3860" s="140" t="s">
        <v>19</v>
      </c>
      <c r="E3860" s="139">
        <v>-1.0944</v>
      </c>
      <c r="F3860" s="139">
        <v>-0.64970000000000006</v>
      </c>
      <c r="G3860" s="139">
        <v>5.4999999999999997E-3</v>
      </c>
      <c r="H3860" s="139">
        <v>-4.0899999999999999E-3</v>
      </c>
      <c r="I3860" s="139">
        <v>-2.6700000000000001E-3</v>
      </c>
      <c r="J3860" s="139">
        <v>-0.20186000000000001</v>
      </c>
      <c r="K3860" s="140" t="s">
        <v>705</v>
      </c>
      <c r="L3860" s="139">
        <v>0</v>
      </c>
    </row>
    <row r="3861" spans="1:12" ht="15" hidden="1" customHeight="1">
      <c r="A3861" s="140" t="s">
        <v>704</v>
      </c>
      <c r="B3861" s="139">
        <v>0.5</v>
      </c>
      <c r="C3861" s="140" t="s">
        <v>18</v>
      </c>
      <c r="D3861" s="140" t="s">
        <v>19</v>
      </c>
      <c r="E3861" s="139">
        <v>-1.0944</v>
      </c>
      <c r="F3861" s="139">
        <v>-0.64970000000000006</v>
      </c>
      <c r="G3861" s="139">
        <v>5.4999999999999997E-3</v>
      </c>
      <c r="H3861" s="139">
        <v>-4.0899999999999999E-3</v>
      </c>
      <c r="I3861" s="139">
        <v>-5.5999999999999999E-3</v>
      </c>
      <c r="J3861" s="139">
        <v>0.11526</v>
      </c>
      <c r="K3861" s="140" t="s">
        <v>705</v>
      </c>
      <c r="L3861" s="139">
        <v>0.5</v>
      </c>
    </row>
    <row r="3862" spans="1:12" ht="15" hidden="1" customHeight="1">
      <c r="A3862" s="140" t="s">
        <v>704</v>
      </c>
      <c r="B3862" s="139">
        <v>1</v>
      </c>
      <c r="C3862" s="140" t="s">
        <v>18</v>
      </c>
      <c r="D3862" s="140" t="s">
        <v>19</v>
      </c>
      <c r="E3862" s="139">
        <v>-1.0944</v>
      </c>
      <c r="F3862" s="139">
        <v>-0.64970000000000006</v>
      </c>
      <c r="G3862" s="139">
        <v>5.4999999999999997E-3</v>
      </c>
      <c r="H3862" s="139">
        <v>-4.0899999999999999E-3</v>
      </c>
      <c r="I3862" s="139">
        <v>-1.082E-2</v>
      </c>
      <c r="J3862" s="139">
        <v>0.28728999999999999</v>
      </c>
      <c r="K3862" s="140" t="s">
        <v>705</v>
      </c>
      <c r="L3862" s="139">
        <v>1</v>
      </c>
    </row>
    <row r="3863" spans="1:12" ht="15" hidden="1" customHeight="1">
      <c r="A3863" s="140" t="s">
        <v>704</v>
      </c>
      <c r="B3863" s="139">
        <v>1</v>
      </c>
      <c r="C3863" s="140" t="s">
        <v>18</v>
      </c>
      <c r="D3863" s="140" t="s">
        <v>19</v>
      </c>
      <c r="E3863" s="139">
        <v>-1.1581999999999999</v>
      </c>
      <c r="F3863" s="139">
        <v>0.74280000000000002</v>
      </c>
      <c r="G3863" s="139">
        <v>-1.7999999999999999E-2</v>
      </c>
      <c r="H3863" s="139">
        <v>-1.8970000000000001E-2</v>
      </c>
      <c r="I3863" s="139">
        <v>-8.26E-3</v>
      </c>
      <c r="J3863" s="139">
        <v>0.35132000000000002</v>
      </c>
      <c r="K3863" s="140" t="s">
        <v>706</v>
      </c>
      <c r="L3863" s="139">
        <v>0</v>
      </c>
    </row>
    <row r="3864" spans="1:12" ht="15" hidden="1" customHeight="1">
      <c r="A3864" s="140" t="s">
        <v>704</v>
      </c>
      <c r="B3864" s="139">
        <v>1.5</v>
      </c>
      <c r="C3864" s="140" t="s">
        <v>18</v>
      </c>
      <c r="D3864" s="140" t="s">
        <v>19</v>
      </c>
      <c r="E3864" s="139">
        <v>-1.1581999999999999</v>
      </c>
      <c r="F3864" s="139">
        <v>0.74280000000000002</v>
      </c>
      <c r="G3864" s="139">
        <v>-1.7999999999999999E-2</v>
      </c>
      <c r="H3864" s="139">
        <v>-1.8970000000000001E-2</v>
      </c>
      <c r="I3864" s="139">
        <v>-2.3310000000000001E-2</v>
      </c>
      <c r="J3864" s="139">
        <v>-8.6239999999999997E-2</v>
      </c>
      <c r="K3864" s="140" t="s">
        <v>706</v>
      </c>
      <c r="L3864" s="139">
        <v>0.5</v>
      </c>
    </row>
    <row r="3865" spans="1:12" ht="15" hidden="1" customHeight="1">
      <c r="A3865" s="140" t="s">
        <v>704</v>
      </c>
      <c r="B3865" s="139">
        <v>2</v>
      </c>
      <c r="C3865" s="140" t="s">
        <v>18</v>
      </c>
      <c r="D3865" s="140" t="s">
        <v>19</v>
      </c>
      <c r="E3865" s="139">
        <v>-1.1581999999999999</v>
      </c>
      <c r="F3865" s="139">
        <v>0.74280000000000002</v>
      </c>
      <c r="G3865" s="139">
        <v>-1.7999999999999999E-2</v>
      </c>
      <c r="H3865" s="139">
        <v>-1.8970000000000001E-2</v>
      </c>
      <c r="I3865" s="139">
        <v>-4.0719999999999999E-2</v>
      </c>
      <c r="J3865" s="139">
        <v>-0.56323999999999996</v>
      </c>
      <c r="K3865" s="140" t="s">
        <v>706</v>
      </c>
      <c r="L3865" s="139">
        <v>1</v>
      </c>
    </row>
    <row r="3866" spans="1:12" ht="15" hidden="1" customHeight="1">
      <c r="A3866" s="140" t="s">
        <v>707</v>
      </c>
      <c r="B3866" s="139">
        <v>0</v>
      </c>
      <c r="C3866" s="140" t="s">
        <v>18</v>
      </c>
      <c r="D3866" s="140" t="s">
        <v>19</v>
      </c>
      <c r="E3866" s="139">
        <v>-0.74509999999999998</v>
      </c>
      <c r="F3866" s="139">
        <v>-3.5900000000000001E-2</v>
      </c>
      <c r="G3866" s="139">
        <v>7.6E-3</v>
      </c>
      <c r="H3866" s="139">
        <v>9.1E-4</v>
      </c>
      <c r="I3866" s="139">
        <v>1.3259999999999999E-2</v>
      </c>
      <c r="J3866" s="139">
        <v>-0.16128999999999999</v>
      </c>
      <c r="K3866" s="140" t="s">
        <v>708</v>
      </c>
      <c r="L3866" s="139">
        <v>0</v>
      </c>
    </row>
    <row r="3867" spans="1:12" ht="15" hidden="1" customHeight="1">
      <c r="A3867" s="140" t="s">
        <v>707</v>
      </c>
      <c r="B3867" s="139">
        <v>0.5</v>
      </c>
      <c r="C3867" s="140" t="s">
        <v>18</v>
      </c>
      <c r="D3867" s="140" t="s">
        <v>19</v>
      </c>
      <c r="E3867" s="139">
        <v>-0.74509999999999998</v>
      </c>
      <c r="F3867" s="139">
        <v>-3.5900000000000001E-2</v>
      </c>
      <c r="G3867" s="139">
        <v>7.6E-3</v>
      </c>
      <c r="H3867" s="139">
        <v>9.1E-4</v>
      </c>
      <c r="I3867" s="139">
        <v>9.4599999999999997E-3</v>
      </c>
      <c r="J3867" s="139">
        <v>-0.14335000000000001</v>
      </c>
      <c r="K3867" s="140" t="s">
        <v>708</v>
      </c>
      <c r="L3867" s="139">
        <v>0.5</v>
      </c>
    </row>
    <row r="3868" spans="1:12" ht="15" hidden="1" customHeight="1">
      <c r="A3868" s="140" t="s">
        <v>707</v>
      </c>
      <c r="B3868" s="139">
        <v>1</v>
      </c>
      <c r="C3868" s="140" t="s">
        <v>18</v>
      </c>
      <c r="D3868" s="140" t="s">
        <v>19</v>
      </c>
      <c r="E3868" s="139">
        <v>-0.74509999999999998</v>
      </c>
      <c r="F3868" s="139">
        <v>-3.5900000000000001E-2</v>
      </c>
      <c r="G3868" s="139">
        <v>7.6E-3</v>
      </c>
      <c r="H3868" s="139">
        <v>9.1E-4</v>
      </c>
      <c r="I3868" s="139">
        <v>5.6600000000000001E-3</v>
      </c>
      <c r="J3868" s="139">
        <v>-0.12540999999999999</v>
      </c>
      <c r="K3868" s="140" t="s">
        <v>708</v>
      </c>
      <c r="L3868" s="139">
        <v>1</v>
      </c>
    </row>
    <row r="3869" spans="1:12" ht="15" hidden="1" customHeight="1">
      <c r="A3869" s="140" t="s">
        <v>707</v>
      </c>
      <c r="B3869" s="139">
        <v>1.5</v>
      </c>
      <c r="C3869" s="140" t="s">
        <v>18</v>
      </c>
      <c r="D3869" s="140" t="s">
        <v>19</v>
      </c>
      <c r="E3869" s="139">
        <v>-0.74509999999999998</v>
      </c>
      <c r="F3869" s="139">
        <v>-3.5900000000000001E-2</v>
      </c>
      <c r="G3869" s="139">
        <v>7.6E-3</v>
      </c>
      <c r="H3869" s="139">
        <v>9.1E-4</v>
      </c>
      <c r="I3869" s="139">
        <v>1.8600000000000001E-3</v>
      </c>
      <c r="J3869" s="139">
        <v>-0.10747</v>
      </c>
      <c r="K3869" s="140" t="s">
        <v>708</v>
      </c>
      <c r="L3869" s="139">
        <v>1.5</v>
      </c>
    </row>
    <row r="3870" spans="1:12" ht="15" hidden="1" customHeight="1">
      <c r="A3870" s="140" t="s">
        <v>707</v>
      </c>
      <c r="B3870" s="139">
        <v>2</v>
      </c>
      <c r="C3870" s="140" t="s">
        <v>18</v>
      </c>
      <c r="D3870" s="140" t="s">
        <v>19</v>
      </c>
      <c r="E3870" s="139">
        <v>-0.74509999999999998</v>
      </c>
      <c r="F3870" s="139">
        <v>-3.5900000000000001E-2</v>
      </c>
      <c r="G3870" s="139">
        <v>7.6E-3</v>
      </c>
      <c r="H3870" s="139">
        <v>9.1E-4</v>
      </c>
      <c r="I3870" s="139">
        <v>-9.8999999999999999E-4</v>
      </c>
      <c r="J3870" s="139">
        <v>-8.6510000000000004E-2</v>
      </c>
      <c r="K3870" s="140" t="s">
        <v>708</v>
      </c>
      <c r="L3870" s="139">
        <v>2</v>
      </c>
    </row>
    <row r="3871" spans="1:12" ht="15" hidden="1" customHeight="1">
      <c r="A3871" s="140" t="s">
        <v>707</v>
      </c>
      <c r="B3871" s="139">
        <v>2.5</v>
      </c>
      <c r="C3871" s="140" t="s">
        <v>18</v>
      </c>
      <c r="D3871" s="140" t="s">
        <v>19</v>
      </c>
      <c r="E3871" s="139">
        <v>-0.74509999999999998</v>
      </c>
      <c r="F3871" s="139">
        <v>-3.5900000000000001E-2</v>
      </c>
      <c r="G3871" s="139">
        <v>7.6E-3</v>
      </c>
      <c r="H3871" s="139">
        <v>9.1E-4</v>
      </c>
      <c r="I3871" s="139">
        <v>3.3899999999999998E-3</v>
      </c>
      <c r="J3871" s="139">
        <v>-1.095E-2</v>
      </c>
      <c r="K3871" s="140" t="s">
        <v>708</v>
      </c>
      <c r="L3871" s="139">
        <v>2.5</v>
      </c>
    </row>
    <row r="3872" spans="1:12" ht="15" hidden="1" customHeight="1">
      <c r="A3872" s="140" t="s">
        <v>707</v>
      </c>
      <c r="B3872" s="139">
        <v>3</v>
      </c>
      <c r="C3872" s="140" t="s">
        <v>18</v>
      </c>
      <c r="D3872" s="140" t="s">
        <v>19</v>
      </c>
      <c r="E3872" s="139">
        <v>-0.74509999999999998</v>
      </c>
      <c r="F3872" s="139">
        <v>-3.5900000000000001E-2</v>
      </c>
      <c r="G3872" s="139">
        <v>7.6E-3</v>
      </c>
      <c r="H3872" s="139">
        <v>9.1E-4</v>
      </c>
      <c r="I3872" s="139">
        <v>1.227E-2</v>
      </c>
      <c r="J3872" s="139">
        <v>0.1138</v>
      </c>
      <c r="K3872" s="140" t="s">
        <v>708</v>
      </c>
      <c r="L3872" s="139">
        <v>3</v>
      </c>
    </row>
    <row r="3873" spans="1:12" ht="15" hidden="1" customHeight="1">
      <c r="A3873" s="140" t="s">
        <v>707</v>
      </c>
      <c r="B3873" s="139">
        <v>3.5</v>
      </c>
      <c r="C3873" s="140" t="s">
        <v>18</v>
      </c>
      <c r="D3873" s="140" t="s">
        <v>19</v>
      </c>
      <c r="E3873" s="139">
        <v>-0.74509999999999998</v>
      </c>
      <c r="F3873" s="139">
        <v>-3.5900000000000001E-2</v>
      </c>
      <c r="G3873" s="139">
        <v>7.6E-3</v>
      </c>
      <c r="H3873" s="139">
        <v>9.1E-4</v>
      </c>
      <c r="I3873" s="139">
        <v>2.1149999999999999E-2</v>
      </c>
      <c r="J3873" s="139">
        <v>0.24296000000000001</v>
      </c>
      <c r="K3873" s="140" t="s">
        <v>708</v>
      </c>
      <c r="L3873" s="139">
        <v>3.5</v>
      </c>
    </row>
    <row r="3874" spans="1:12" ht="15" hidden="1" customHeight="1">
      <c r="A3874" s="140" t="s">
        <v>707</v>
      </c>
      <c r="B3874" s="139">
        <v>4</v>
      </c>
      <c r="C3874" s="140" t="s">
        <v>18</v>
      </c>
      <c r="D3874" s="140" t="s">
        <v>19</v>
      </c>
      <c r="E3874" s="139">
        <v>-0.74509999999999998</v>
      </c>
      <c r="F3874" s="139">
        <v>-3.5900000000000001E-2</v>
      </c>
      <c r="G3874" s="139">
        <v>7.6E-3</v>
      </c>
      <c r="H3874" s="139">
        <v>9.1E-4</v>
      </c>
      <c r="I3874" s="139">
        <v>3.0020000000000002E-2</v>
      </c>
      <c r="J3874" s="139">
        <v>0.37211</v>
      </c>
      <c r="K3874" s="140" t="s">
        <v>708</v>
      </c>
      <c r="L3874" s="139">
        <v>4</v>
      </c>
    </row>
    <row r="3875" spans="1:12" ht="15" hidden="1" customHeight="1">
      <c r="A3875" s="140" t="s">
        <v>707</v>
      </c>
      <c r="B3875" s="139">
        <v>0</v>
      </c>
      <c r="C3875" s="140" t="s">
        <v>18</v>
      </c>
      <c r="D3875" s="140" t="s">
        <v>19</v>
      </c>
      <c r="E3875" s="139">
        <v>-1.3562000000000001</v>
      </c>
      <c r="F3875" s="139">
        <v>-0.25990000000000002</v>
      </c>
      <c r="G3875" s="139">
        <v>-1.78E-2</v>
      </c>
      <c r="H3875" s="139">
        <v>-1.0789999999999999E-2</v>
      </c>
      <c r="I3875" s="139">
        <v>-4.0989999999999999E-2</v>
      </c>
      <c r="J3875" s="139">
        <v>-0.66859000000000002</v>
      </c>
      <c r="K3875" s="140" t="s">
        <v>708</v>
      </c>
      <c r="L3875" s="139">
        <v>0</v>
      </c>
    </row>
    <row r="3876" spans="1:12" ht="15" hidden="1" customHeight="1">
      <c r="A3876" s="140" t="s">
        <v>707</v>
      </c>
      <c r="B3876" s="139">
        <v>0.5</v>
      </c>
      <c r="C3876" s="140" t="s">
        <v>18</v>
      </c>
      <c r="D3876" s="140" t="s">
        <v>19</v>
      </c>
      <c r="E3876" s="139">
        <v>-1.3562000000000001</v>
      </c>
      <c r="F3876" s="139">
        <v>-0.25990000000000002</v>
      </c>
      <c r="G3876" s="139">
        <v>-1.78E-2</v>
      </c>
      <c r="H3876" s="139">
        <v>-1.0789999999999999E-2</v>
      </c>
      <c r="I3876" s="139">
        <v>-3.211E-2</v>
      </c>
      <c r="J3876" s="139">
        <v>-0.53864000000000001</v>
      </c>
      <c r="K3876" s="140" t="s">
        <v>708</v>
      </c>
      <c r="L3876" s="139">
        <v>0.5</v>
      </c>
    </row>
    <row r="3877" spans="1:12" ht="15" hidden="1" customHeight="1">
      <c r="A3877" s="140" t="s">
        <v>707</v>
      </c>
      <c r="B3877" s="139">
        <v>1</v>
      </c>
      <c r="C3877" s="140" t="s">
        <v>18</v>
      </c>
      <c r="D3877" s="140" t="s">
        <v>19</v>
      </c>
      <c r="E3877" s="139">
        <v>-1.3562000000000001</v>
      </c>
      <c r="F3877" s="139">
        <v>-0.25990000000000002</v>
      </c>
      <c r="G3877" s="139">
        <v>-1.78E-2</v>
      </c>
      <c r="H3877" s="139">
        <v>-1.0789999999999999E-2</v>
      </c>
      <c r="I3877" s="139">
        <v>-2.324E-2</v>
      </c>
      <c r="J3877" s="139">
        <v>-0.40870000000000001</v>
      </c>
      <c r="K3877" s="140" t="s">
        <v>708</v>
      </c>
      <c r="L3877" s="139">
        <v>1</v>
      </c>
    </row>
    <row r="3878" spans="1:12" ht="15" hidden="1" customHeight="1">
      <c r="A3878" s="140" t="s">
        <v>707</v>
      </c>
      <c r="B3878" s="139">
        <v>1.5</v>
      </c>
      <c r="C3878" s="140" t="s">
        <v>18</v>
      </c>
      <c r="D3878" s="140" t="s">
        <v>19</v>
      </c>
      <c r="E3878" s="139">
        <v>-1.3562000000000001</v>
      </c>
      <c r="F3878" s="139">
        <v>-0.25990000000000002</v>
      </c>
      <c r="G3878" s="139">
        <v>-1.78E-2</v>
      </c>
      <c r="H3878" s="139">
        <v>-1.0789999999999999E-2</v>
      </c>
      <c r="I3878" s="139">
        <v>-1.436E-2</v>
      </c>
      <c r="J3878" s="139">
        <v>-0.27875</v>
      </c>
      <c r="K3878" s="140" t="s">
        <v>708</v>
      </c>
      <c r="L3878" s="139">
        <v>1.5</v>
      </c>
    </row>
    <row r="3879" spans="1:12" ht="15" hidden="1" customHeight="1">
      <c r="A3879" s="140" t="s">
        <v>707</v>
      </c>
      <c r="B3879" s="139">
        <v>2</v>
      </c>
      <c r="C3879" s="140" t="s">
        <v>18</v>
      </c>
      <c r="D3879" s="140" t="s">
        <v>19</v>
      </c>
      <c r="E3879" s="139">
        <v>-1.3562000000000001</v>
      </c>
      <c r="F3879" s="139">
        <v>-0.25990000000000002</v>
      </c>
      <c r="G3879" s="139">
        <v>-1.78E-2</v>
      </c>
      <c r="H3879" s="139">
        <v>-1.0789999999999999E-2</v>
      </c>
      <c r="I3879" s="139">
        <v>-5.7400000000000003E-3</v>
      </c>
      <c r="J3879" s="139">
        <v>-0.15021999999999999</v>
      </c>
      <c r="K3879" s="140" t="s">
        <v>708</v>
      </c>
      <c r="L3879" s="139">
        <v>2</v>
      </c>
    </row>
    <row r="3880" spans="1:12" ht="15" hidden="1" customHeight="1">
      <c r="A3880" s="140" t="s">
        <v>707</v>
      </c>
      <c r="B3880" s="139">
        <v>2.5</v>
      </c>
      <c r="C3880" s="140" t="s">
        <v>18</v>
      </c>
      <c r="D3880" s="140" t="s">
        <v>19</v>
      </c>
      <c r="E3880" s="139">
        <v>-1.3562000000000001</v>
      </c>
      <c r="F3880" s="139">
        <v>-0.25990000000000002</v>
      </c>
      <c r="G3880" s="139">
        <v>-1.78E-2</v>
      </c>
      <c r="H3880" s="139">
        <v>-1.0789999999999999E-2</v>
      </c>
      <c r="I3880" s="139">
        <v>-5.7400000000000003E-3</v>
      </c>
      <c r="J3880" s="139">
        <v>-7.1590000000000001E-2</v>
      </c>
      <c r="K3880" s="140" t="s">
        <v>708</v>
      </c>
      <c r="L3880" s="139">
        <v>2.5</v>
      </c>
    </row>
    <row r="3881" spans="1:12" ht="15" hidden="1" customHeight="1">
      <c r="A3881" s="140" t="s">
        <v>707</v>
      </c>
      <c r="B3881" s="139">
        <v>3</v>
      </c>
      <c r="C3881" s="140" t="s">
        <v>18</v>
      </c>
      <c r="D3881" s="140" t="s">
        <v>19</v>
      </c>
      <c r="E3881" s="139">
        <v>-1.3562000000000001</v>
      </c>
      <c r="F3881" s="139">
        <v>-0.25990000000000002</v>
      </c>
      <c r="G3881" s="139">
        <v>-1.78E-2</v>
      </c>
      <c r="H3881" s="139">
        <v>-1.0789999999999999E-2</v>
      </c>
      <c r="I3881" s="139">
        <v>-9.5300000000000003E-3</v>
      </c>
      <c r="J3881" s="139">
        <v>-5.364E-2</v>
      </c>
      <c r="K3881" s="140" t="s">
        <v>708</v>
      </c>
      <c r="L3881" s="139">
        <v>3</v>
      </c>
    </row>
    <row r="3882" spans="1:12" ht="15" hidden="1" customHeight="1">
      <c r="A3882" s="140" t="s">
        <v>707</v>
      </c>
      <c r="B3882" s="139">
        <v>3.5</v>
      </c>
      <c r="C3882" s="140" t="s">
        <v>18</v>
      </c>
      <c r="D3882" s="140" t="s">
        <v>19</v>
      </c>
      <c r="E3882" s="139">
        <v>-1.3562000000000001</v>
      </c>
      <c r="F3882" s="139">
        <v>-0.25990000000000002</v>
      </c>
      <c r="G3882" s="139">
        <v>-1.78E-2</v>
      </c>
      <c r="H3882" s="139">
        <v>-1.0789999999999999E-2</v>
      </c>
      <c r="I3882" s="139">
        <v>-1.333E-2</v>
      </c>
      <c r="J3882" s="139">
        <v>-3.5700000000000003E-2</v>
      </c>
      <c r="K3882" s="140" t="s">
        <v>708</v>
      </c>
      <c r="L3882" s="139">
        <v>3.5</v>
      </c>
    </row>
    <row r="3883" spans="1:12" ht="15" hidden="1" customHeight="1">
      <c r="A3883" s="140" t="s">
        <v>707</v>
      </c>
      <c r="B3883" s="139">
        <v>4</v>
      </c>
      <c r="C3883" s="140" t="s">
        <v>18</v>
      </c>
      <c r="D3883" s="140" t="s">
        <v>19</v>
      </c>
      <c r="E3883" s="139">
        <v>-1.3562000000000001</v>
      </c>
      <c r="F3883" s="139">
        <v>-0.25990000000000002</v>
      </c>
      <c r="G3883" s="139">
        <v>-1.78E-2</v>
      </c>
      <c r="H3883" s="139">
        <v>-1.0789999999999999E-2</v>
      </c>
      <c r="I3883" s="139">
        <v>-1.7129999999999999E-2</v>
      </c>
      <c r="J3883" s="139">
        <v>-1.7760000000000001E-2</v>
      </c>
      <c r="K3883" s="140" t="s">
        <v>708</v>
      </c>
      <c r="L3883" s="139">
        <v>4</v>
      </c>
    </row>
    <row r="3884" spans="1:12" ht="15" hidden="1" customHeight="1">
      <c r="A3884" s="140" t="s">
        <v>709</v>
      </c>
      <c r="B3884" s="139">
        <v>0</v>
      </c>
      <c r="C3884" s="140" t="s">
        <v>18</v>
      </c>
      <c r="D3884" s="140" t="s">
        <v>19</v>
      </c>
      <c r="E3884" s="139">
        <v>-0.76890000000000003</v>
      </c>
      <c r="F3884" s="139">
        <v>4.36E-2</v>
      </c>
      <c r="G3884" s="139">
        <v>1.4200000000000001E-2</v>
      </c>
      <c r="H3884" s="139">
        <v>-1.73E-3</v>
      </c>
      <c r="I3884" s="139">
        <v>3.2680000000000001E-2</v>
      </c>
      <c r="J3884" s="139">
        <v>3.7440000000000001E-2</v>
      </c>
      <c r="K3884" s="140" t="s">
        <v>710</v>
      </c>
      <c r="L3884" s="139">
        <v>0</v>
      </c>
    </row>
    <row r="3885" spans="1:12" ht="15" hidden="1" customHeight="1">
      <c r="A3885" s="140" t="s">
        <v>709</v>
      </c>
      <c r="B3885" s="139">
        <v>0.5</v>
      </c>
      <c r="C3885" s="140" t="s">
        <v>18</v>
      </c>
      <c r="D3885" s="140" t="s">
        <v>19</v>
      </c>
      <c r="E3885" s="139">
        <v>-0.76890000000000003</v>
      </c>
      <c r="F3885" s="139">
        <v>4.36E-2</v>
      </c>
      <c r="G3885" s="139">
        <v>1.4200000000000001E-2</v>
      </c>
      <c r="H3885" s="139">
        <v>-1.73E-3</v>
      </c>
      <c r="I3885" s="139">
        <v>2.5569999999999999E-2</v>
      </c>
      <c r="J3885" s="139">
        <v>1.566E-2</v>
      </c>
      <c r="K3885" s="140" t="s">
        <v>710</v>
      </c>
      <c r="L3885" s="139">
        <v>0.5</v>
      </c>
    </row>
    <row r="3886" spans="1:12" ht="15" hidden="1" customHeight="1">
      <c r="A3886" s="140" t="s">
        <v>709</v>
      </c>
      <c r="B3886" s="139">
        <v>1</v>
      </c>
      <c r="C3886" s="140" t="s">
        <v>18</v>
      </c>
      <c r="D3886" s="140" t="s">
        <v>19</v>
      </c>
      <c r="E3886" s="139">
        <v>-0.76890000000000003</v>
      </c>
      <c r="F3886" s="139">
        <v>4.36E-2</v>
      </c>
      <c r="G3886" s="139">
        <v>1.4200000000000001E-2</v>
      </c>
      <c r="H3886" s="139">
        <v>-1.73E-3</v>
      </c>
      <c r="I3886" s="139">
        <v>1.8450000000000001E-2</v>
      </c>
      <c r="J3886" s="139">
        <v>-1.25E-3</v>
      </c>
      <c r="K3886" s="140" t="s">
        <v>710</v>
      </c>
      <c r="L3886" s="139">
        <v>1</v>
      </c>
    </row>
    <row r="3887" spans="1:12" ht="15" hidden="1" customHeight="1">
      <c r="A3887" s="140" t="s">
        <v>709</v>
      </c>
      <c r="B3887" s="139">
        <v>1.5</v>
      </c>
      <c r="C3887" s="140" t="s">
        <v>18</v>
      </c>
      <c r="D3887" s="140" t="s">
        <v>19</v>
      </c>
      <c r="E3887" s="139">
        <v>-0.76890000000000003</v>
      </c>
      <c r="F3887" s="139">
        <v>4.36E-2</v>
      </c>
      <c r="G3887" s="139">
        <v>1.4200000000000001E-2</v>
      </c>
      <c r="H3887" s="139">
        <v>-1.73E-3</v>
      </c>
      <c r="I3887" s="139">
        <v>1.1339999999999999E-2</v>
      </c>
      <c r="J3887" s="139">
        <v>-1.72E-3</v>
      </c>
      <c r="K3887" s="140" t="s">
        <v>710</v>
      </c>
      <c r="L3887" s="139">
        <v>1.5</v>
      </c>
    </row>
    <row r="3888" spans="1:12" ht="15" hidden="1" customHeight="1">
      <c r="A3888" s="140" t="s">
        <v>709</v>
      </c>
      <c r="B3888" s="139">
        <v>2</v>
      </c>
      <c r="C3888" s="140" t="s">
        <v>18</v>
      </c>
      <c r="D3888" s="140" t="s">
        <v>19</v>
      </c>
      <c r="E3888" s="139">
        <v>-0.76890000000000003</v>
      </c>
      <c r="F3888" s="139">
        <v>4.36E-2</v>
      </c>
      <c r="G3888" s="139">
        <v>1.4200000000000001E-2</v>
      </c>
      <c r="H3888" s="139">
        <v>-1.73E-3</v>
      </c>
      <c r="I3888" s="139">
        <v>4.2300000000000003E-3</v>
      </c>
      <c r="J3888" s="139">
        <v>2.4580000000000001E-2</v>
      </c>
      <c r="K3888" s="140" t="s">
        <v>710</v>
      </c>
      <c r="L3888" s="139">
        <v>2</v>
      </c>
    </row>
    <row r="3889" spans="1:12" ht="15" hidden="1" customHeight="1">
      <c r="A3889" s="140" t="s">
        <v>709</v>
      </c>
      <c r="B3889" s="139">
        <v>2.5</v>
      </c>
      <c r="C3889" s="140" t="s">
        <v>18</v>
      </c>
      <c r="D3889" s="140" t="s">
        <v>19</v>
      </c>
      <c r="E3889" s="139">
        <v>-0.76890000000000003</v>
      </c>
      <c r="F3889" s="139">
        <v>4.36E-2</v>
      </c>
      <c r="G3889" s="139">
        <v>1.4200000000000001E-2</v>
      </c>
      <c r="H3889" s="139">
        <v>-1.73E-3</v>
      </c>
      <c r="I3889" s="139">
        <v>1.6299999999999999E-3</v>
      </c>
      <c r="J3889" s="139">
        <v>6.4350000000000004E-2</v>
      </c>
      <c r="K3889" s="140" t="s">
        <v>710</v>
      </c>
      <c r="L3889" s="139">
        <v>2.5</v>
      </c>
    </row>
    <row r="3890" spans="1:12" ht="15" hidden="1" customHeight="1">
      <c r="A3890" s="140" t="s">
        <v>709</v>
      </c>
      <c r="B3890" s="139">
        <v>3</v>
      </c>
      <c r="C3890" s="140" t="s">
        <v>18</v>
      </c>
      <c r="D3890" s="140" t="s">
        <v>19</v>
      </c>
      <c r="E3890" s="139">
        <v>-0.76890000000000003</v>
      </c>
      <c r="F3890" s="139">
        <v>4.36E-2</v>
      </c>
      <c r="G3890" s="139">
        <v>1.4200000000000001E-2</v>
      </c>
      <c r="H3890" s="139">
        <v>-1.73E-3</v>
      </c>
      <c r="I3890" s="139">
        <v>2.0899999999999998E-3</v>
      </c>
      <c r="J3890" s="139">
        <v>0.10412</v>
      </c>
      <c r="K3890" s="140" t="s">
        <v>710</v>
      </c>
      <c r="L3890" s="139">
        <v>3</v>
      </c>
    </row>
    <row r="3891" spans="1:12" ht="15" hidden="1" customHeight="1">
      <c r="A3891" s="140" t="s">
        <v>709</v>
      </c>
      <c r="B3891" s="139">
        <v>3.5</v>
      </c>
      <c r="C3891" s="140" t="s">
        <v>18</v>
      </c>
      <c r="D3891" s="140" t="s">
        <v>19</v>
      </c>
      <c r="E3891" s="139">
        <v>-0.76890000000000003</v>
      </c>
      <c r="F3891" s="139">
        <v>4.36E-2</v>
      </c>
      <c r="G3891" s="139">
        <v>1.4200000000000001E-2</v>
      </c>
      <c r="H3891" s="139">
        <v>-1.73E-3</v>
      </c>
      <c r="I3891" s="139">
        <v>2.5400000000000002E-3</v>
      </c>
      <c r="J3891" s="139">
        <v>0.14388999999999999</v>
      </c>
      <c r="K3891" s="140" t="s">
        <v>710</v>
      </c>
      <c r="L3891" s="139">
        <v>3.5</v>
      </c>
    </row>
    <row r="3892" spans="1:12" ht="15" hidden="1" customHeight="1">
      <c r="A3892" s="140" t="s">
        <v>709</v>
      </c>
      <c r="B3892" s="139">
        <v>4</v>
      </c>
      <c r="C3892" s="140" t="s">
        <v>18</v>
      </c>
      <c r="D3892" s="140" t="s">
        <v>19</v>
      </c>
      <c r="E3892" s="139">
        <v>-0.76890000000000003</v>
      </c>
      <c r="F3892" s="139">
        <v>4.36E-2</v>
      </c>
      <c r="G3892" s="139">
        <v>1.4200000000000001E-2</v>
      </c>
      <c r="H3892" s="139">
        <v>-1.73E-3</v>
      </c>
      <c r="I3892" s="139">
        <v>3.0000000000000001E-3</v>
      </c>
      <c r="J3892" s="139">
        <v>0.18365000000000001</v>
      </c>
      <c r="K3892" s="140" t="s">
        <v>710</v>
      </c>
      <c r="L3892" s="139">
        <v>4</v>
      </c>
    </row>
    <row r="3893" spans="1:12" ht="15" hidden="1" customHeight="1">
      <c r="A3893" s="140" t="s">
        <v>709</v>
      </c>
      <c r="B3893" s="139">
        <v>0</v>
      </c>
      <c r="C3893" s="140" t="s">
        <v>18</v>
      </c>
      <c r="D3893" s="140" t="s">
        <v>19</v>
      </c>
      <c r="E3893" s="139">
        <v>-1.1336999999999999</v>
      </c>
      <c r="F3893" s="139">
        <v>-7.9500000000000001E-2</v>
      </c>
      <c r="G3893" s="139">
        <v>-9.1200000000000005E-4</v>
      </c>
      <c r="H3893" s="139">
        <v>-3.8600000000000001E-3</v>
      </c>
      <c r="I3893" s="139">
        <v>-6.4999999999999997E-4</v>
      </c>
      <c r="J3893" s="139">
        <v>-0.13449</v>
      </c>
      <c r="K3893" s="140" t="s">
        <v>710</v>
      </c>
      <c r="L3893" s="139">
        <v>0</v>
      </c>
    </row>
    <row r="3894" spans="1:12" ht="15" hidden="1" customHeight="1">
      <c r="A3894" s="140" t="s">
        <v>709</v>
      </c>
      <c r="B3894" s="139">
        <v>0.5</v>
      </c>
      <c r="C3894" s="140" t="s">
        <v>18</v>
      </c>
      <c r="D3894" s="140" t="s">
        <v>19</v>
      </c>
      <c r="E3894" s="139">
        <v>-1.1336999999999999</v>
      </c>
      <c r="F3894" s="139">
        <v>-7.9500000000000001E-2</v>
      </c>
      <c r="G3894" s="139">
        <v>-9.1200000000000005E-4</v>
      </c>
      <c r="H3894" s="139">
        <v>-3.8600000000000001E-3</v>
      </c>
      <c r="I3894" s="139">
        <v>-1.9000000000000001E-4</v>
      </c>
      <c r="J3894" s="139">
        <v>-9.4729999999999995E-2</v>
      </c>
      <c r="K3894" s="140" t="s">
        <v>710</v>
      </c>
      <c r="L3894" s="139">
        <v>0.5</v>
      </c>
    </row>
    <row r="3895" spans="1:12" ht="15" hidden="1" customHeight="1">
      <c r="A3895" s="140" t="s">
        <v>709</v>
      </c>
      <c r="B3895" s="139">
        <v>1</v>
      </c>
      <c r="C3895" s="140" t="s">
        <v>18</v>
      </c>
      <c r="D3895" s="140" t="s">
        <v>19</v>
      </c>
      <c r="E3895" s="139">
        <v>-1.1336999999999999</v>
      </c>
      <c r="F3895" s="139">
        <v>-7.9500000000000001E-2</v>
      </c>
      <c r="G3895" s="139">
        <v>-9.1200000000000005E-4</v>
      </c>
      <c r="H3895" s="139">
        <v>-3.8600000000000001E-3</v>
      </c>
      <c r="I3895" s="139">
        <v>2.5999999999999998E-4</v>
      </c>
      <c r="J3895" s="139">
        <v>-5.509E-2</v>
      </c>
      <c r="K3895" s="140" t="s">
        <v>710</v>
      </c>
      <c r="L3895" s="139">
        <v>1</v>
      </c>
    </row>
    <row r="3896" spans="1:12" ht="15" hidden="1" customHeight="1">
      <c r="A3896" s="140" t="s">
        <v>709</v>
      </c>
      <c r="B3896" s="139">
        <v>1.5</v>
      </c>
      <c r="C3896" s="140" t="s">
        <v>18</v>
      </c>
      <c r="D3896" s="140" t="s">
        <v>19</v>
      </c>
      <c r="E3896" s="139">
        <v>-1.1336999999999999</v>
      </c>
      <c r="F3896" s="139">
        <v>-7.9500000000000001E-2</v>
      </c>
      <c r="G3896" s="139">
        <v>-9.1200000000000005E-4</v>
      </c>
      <c r="H3896" s="139">
        <v>-3.8600000000000001E-3</v>
      </c>
      <c r="I3896" s="139">
        <v>7.2000000000000005E-4</v>
      </c>
      <c r="J3896" s="139">
        <v>-2.7910000000000001E-2</v>
      </c>
      <c r="K3896" s="140" t="s">
        <v>710</v>
      </c>
      <c r="L3896" s="139">
        <v>1.5</v>
      </c>
    </row>
    <row r="3897" spans="1:12" ht="15" hidden="1" customHeight="1">
      <c r="A3897" s="140" t="s">
        <v>709</v>
      </c>
      <c r="B3897" s="139">
        <v>2</v>
      </c>
      <c r="C3897" s="140" t="s">
        <v>18</v>
      </c>
      <c r="D3897" s="140" t="s">
        <v>19</v>
      </c>
      <c r="E3897" s="139">
        <v>-1.1336999999999999</v>
      </c>
      <c r="F3897" s="139">
        <v>-7.9500000000000001E-2</v>
      </c>
      <c r="G3897" s="139">
        <v>-9.1200000000000005E-4</v>
      </c>
      <c r="H3897" s="139">
        <v>-3.8600000000000001E-3</v>
      </c>
      <c r="I3897" s="139">
        <v>1.17E-3</v>
      </c>
      <c r="J3897" s="139">
        <v>-4.9700000000000001E-2</v>
      </c>
      <c r="K3897" s="140" t="s">
        <v>710</v>
      </c>
      <c r="L3897" s="139">
        <v>2</v>
      </c>
    </row>
    <row r="3898" spans="1:12" ht="15" hidden="1" customHeight="1">
      <c r="A3898" s="140" t="s">
        <v>709</v>
      </c>
      <c r="B3898" s="139">
        <v>2.5</v>
      </c>
      <c r="C3898" s="140" t="s">
        <v>18</v>
      </c>
      <c r="D3898" s="140" t="s">
        <v>19</v>
      </c>
      <c r="E3898" s="139">
        <v>-1.1336999999999999</v>
      </c>
      <c r="F3898" s="139">
        <v>-7.9500000000000001E-2</v>
      </c>
      <c r="G3898" s="139">
        <v>-9.1200000000000005E-4</v>
      </c>
      <c r="H3898" s="139">
        <v>-3.8600000000000001E-3</v>
      </c>
      <c r="I3898" s="139">
        <v>-4.13E-3</v>
      </c>
      <c r="J3898" s="139">
        <v>-7.1489999999999998E-2</v>
      </c>
      <c r="K3898" s="140" t="s">
        <v>710</v>
      </c>
      <c r="L3898" s="139">
        <v>2.5</v>
      </c>
    </row>
    <row r="3899" spans="1:12" ht="15" hidden="1" customHeight="1">
      <c r="A3899" s="140" t="s">
        <v>709</v>
      </c>
      <c r="B3899" s="139">
        <v>3</v>
      </c>
      <c r="C3899" s="140" t="s">
        <v>18</v>
      </c>
      <c r="D3899" s="140" t="s">
        <v>19</v>
      </c>
      <c r="E3899" s="139">
        <v>-1.1336999999999999</v>
      </c>
      <c r="F3899" s="139">
        <v>-7.9500000000000001E-2</v>
      </c>
      <c r="G3899" s="139">
        <v>-9.1200000000000005E-4</v>
      </c>
      <c r="H3899" s="139">
        <v>-3.8600000000000001E-3</v>
      </c>
      <c r="I3899" s="139">
        <v>-1.098E-2</v>
      </c>
      <c r="J3899" s="139">
        <v>-9.3270000000000006E-2</v>
      </c>
      <c r="K3899" s="140" t="s">
        <v>710</v>
      </c>
      <c r="L3899" s="139">
        <v>3</v>
      </c>
    </row>
    <row r="3900" spans="1:12" ht="15" hidden="1" customHeight="1">
      <c r="A3900" s="140" t="s">
        <v>709</v>
      </c>
      <c r="B3900" s="139">
        <v>3.5</v>
      </c>
      <c r="C3900" s="140" t="s">
        <v>18</v>
      </c>
      <c r="D3900" s="140" t="s">
        <v>19</v>
      </c>
      <c r="E3900" s="139">
        <v>-1.1336999999999999</v>
      </c>
      <c r="F3900" s="139">
        <v>-7.9500000000000001E-2</v>
      </c>
      <c r="G3900" s="139">
        <v>-9.1200000000000005E-4</v>
      </c>
      <c r="H3900" s="139">
        <v>-3.8600000000000001E-3</v>
      </c>
      <c r="I3900" s="139">
        <v>-1.7840000000000002E-2</v>
      </c>
      <c r="J3900" s="139">
        <v>-0.11506</v>
      </c>
      <c r="K3900" s="140" t="s">
        <v>710</v>
      </c>
      <c r="L3900" s="139">
        <v>3.5</v>
      </c>
    </row>
    <row r="3901" spans="1:12" ht="15" hidden="1" customHeight="1">
      <c r="A3901" s="140" t="s">
        <v>709</v>
      </c>
      <c r="B3901" s="139">
        <v>4</v>
      </c>
      <c r="C3901" s="140" t="s">
        <v>18</v>
      </c>
      <c r="D3901" s="140" t="s">
        <v>19</v>
      </c>
      <c r="E3901" s="139">
        <v>-1.1336999999999999</v>
      </c>
      <c r="F3901" s="139">
        <v>-7.9500000000000001E-2</v>
      </c>
      <c r="G3901" s="139">
        <v>-9.1200000000000005E-4</v>
      </c>
      <c r="H3901" s="139">
        <v>-3.8600000000000001E-3</v>
      </c>
      <c r="I3901" s="139">
        <v>-2.47E-2</v>
      </c>
      <c r="J3901" s="139">
        <v>-0.13685</v>
      </c>
      <c r="K3901" s="140" t="s">
        <v>710</v>
      </c>
      <c r="L3901" s="139">
        <v>4</v>
      </c>
    </row>
    <row r="3902" spans="1:12" ht="15" hidden="1" customHeight="1">
      <c r="A3902" s="140" t="s">
        <v>711</v>
      </c>
      <c r="B3902" s="139">
        <v>0</v>
      </c>
      <c r="C3902" s="140" t="s">
        <v>18</v>
      </c>
      <c r="D3902" s="140" t="s">
        <v>19</v>
      </c>
      <c r="E3902" s="139">
        <v>-0.70940000000000003</v>
      </c>
      <c r="F3902" s="139">
        <v>-4.9700000000000001E-2</v>
      </c>
      <c r="G3902" s="139">
        <v>-5.7999999999999996E-3</v>
      </c>
      <c r="H3902" s="139">
        <v>-1.4E-2</v>
      </c>
      <c r="I3902" s="139">
        <v>4.3699999999999998E-3</v>
      </c>
      <c r="J3902" s="139">
        <v>0.26047999999999999</v>
      </c>
      <c r="K3902" s="140" t="s">
        <v>712</v>
      </c>
      <c r="L3902" s="139">
        <v>0</v>
      </c>
    </row>
    <row r="3903" spans="1:12" ht="15" hidden="1" customHeight="1">
      <c r="A3903" s="140" t="s">
        <v>711</v>
      </c>
      <c r="B3903" s="139">
        <v>0.5</v>
      </c>
      <c r="C3903" s="140" t="s">
        <v>18</v>
      </c>
      <c r="D3903" s="140" t="s">
        <v>19</v>
      </c>
      <c r="E3903" s="139">
        <v>-0.70940000000000003</v>
      </c>
      <c r="F3903" s="139">
        <v>-4.9700000000000001E-2</v>
      </c>
      <c r="G3903" s="139">
        <v>-5.7999999999999996E-3</v>
      </c>
      <c r="H3903" s="139">
        <v>-1.4E-2</v>
      </c>
      <c r="I3903" s="139">
        <v>7.8300000000000002E-3</v>
      </c>
      <c r="J3903" s="139">
        <v>0.2853</v>
      </c>
      <c r="K3903" s="140" t="s">
        <v>712</v>
      </c>
      <c r="L3903" s="139">
        <v>0.5</v>
      </c>
    </row>
    <row r="3904" spans="1:12" ht="15" hidden="1" customHeight="1">
      <c r="A3904" s="140" t="s">
        <v>711</v>
      </c>
      <c r="B3904" s="139">
        <v>1</v>
      </c>
      <c r="C3904" s="140" t="s">
        <v>18</v>
      </c>
      <c r="D3904" s="140" t="s">
        <v>19</v>
      </c>
      <c r="E3904" s="139">
        <v>-0.70940000000000003</v>
      </c>
      <c r="F3904" s="139">
        <v>-4.9700000000000001E-2</v>
      </c>
      <c r="G3904" s="139">
        <v>-5.7999999999999996E-3</v>
      </c>
      <c r="H3904" s="139">
        <v>-1.4E-2</v>
      </c>
      <c r="I3904" s="139">
        <v>1.128E-2</v>
      </c>
      <c r="J3904" s="139">
        <v>0.46523999999999999</v>
      </c>
      <c r="K3904" s="140" t="s">
        <v>712</v>
      </c>
      <c r="L3904" s="139">
        <v>1</v>
      </c>
    </row>
    <row r="3905" spans="1:12" ht="15" hidden="1" customHeight="1">
      <c r="A3905" s="140" t="s">
        <v>711</v>
      </c>
      <c r="B3905" s="139">
        <v>1</v>
      </c>
      <c r="C3905" s="140" t="s">
        <v>18</v>
      </c>
      <c r="D3905" s="140" t="s">
        <v>19</v>
      </c>
      <c r="E3905" s="139">
        <v>-0.75080000000000002</v>
      </c>
      <c r="F3905" s="139">
        <v>1.0133000000000001</v>
      </c>
      <c r="G3905" s="139">
        <v>4.7899999999999998E-2</v>
      </c>
      <c r="H3905" s="139">
        <v>2.997E-2</v>
      </c>
      <c r="I3905" s="139">
        <v>1.2540000000000001E-2</v>
      </c>
      <c r="J3905" s="139">
        <v>0.55761000000000005</v>
      </c>
      <c r="K3905" s="140" t="s">
        <v>713</v>
      </c>
      <c r="L3905" s="139">
        <v>0</v>
      </c>
    </row>
    <row r="3906" spans="1:12" ht="15" hidden="1" customHeight="1">
      <c r="A3906" s="140" t="s">
        <v>711</v>
      </c>
      <c r="B3906" s="139">
        <v>1.5</v>
      </c>
      <c r="C3906" s="140" t="s">
        <v>18</v>
      </c>
      <c r="D3906" s="140" t="s">
        <v>19</v>
      </c>
      <c r="E3906" s="139">
        <v>-0.75080000000000002</v>
      </c>
      <c r="F3906" s="139">
        <v>1.0133000000000001</v>
      </c>
      <c r="G3906" s="139">
        <v>4.7899999999999998E-2</v>
      </c>
      <c r="H3906" s="139">
        <v>2.997E-2</v>
      </c>
      <c r="I3906" s="139">
        <v>9.5300000000000003E-3</v>
      </c>
      <c r="J3906" s="139">
        <v>0.14530000000000001</v>
      </c>
      <c r="K3906" s="140" t="s">
        <v>713</v>
      </c>
      <c r="L3906" s="139">
        <v>0.5</v>
      </c>
    </row>
    <row r="3907" spans="1:12" ht="15" hidden="1" customHeight="1">
      <c r="A3907" s="140" t="s">
        <v>711</v>
      </c>
      <c r="B3907" s="139">
        <v>2</v>
      </c>
      <c r="C3907" s="140" t="s">
        <v>18</v>
      </c>
      <c r="D3907" s="140" t="s">
        <v>19</v>
      </c>
      <c r="E3907" s="139">
        <v>-0.75080000000000002</v>
      </c>
      <c r="F3907" s="139">
        <v>1.0133000000000001</v>
      </c>
      <c r="G3907" s="139">
        <v>4.7899999999999998E-2</v>
      </c>
      <c r="H3907" s="139">
        <v>2.997E-2</v>
      </c>
      <c r="I3907" s="139">
        <v>1.4250000000000001E-2</v>
      </c>
      <c r="J3907" s="139">
        <v>-0.23541000000000001</v>
      </c>
      <c r="K3907" s="140" t="s">
        <v>713</v>
      </c>
      <c r="L3907" s="139">
        <v>1</v>
      </c>
    </row>
    <row r="3908" spans="1:12" ht="15" hidden="1" customHeight="1">
      <c r="A3908" s="140" t="s">
        <v>711</v>
      </c>
      <c r="B3908" s="139">
        <v>0</v>
      </c>
      <c r="C3908" s="140" t="s">
        <v>18</v>
      </c>
      <c r="D3908" s="140" t="s">
        <v>19</v>
      </c>
      <c r="E3908" s="139">
        <v>-1.0992999999999999</v>
      </c>
      <c r="F3908" s="139">
        <v>-0.65969999999999995</v>
      </c>
      <c r="G3908" s="139">
        <v>-2.9000000000000001E-2</v>
      </c>
      <c r="H3908" s="139">
        <v>-4.5400000000000003E-2</v>
      </c>
      <c r="I3908" s="139">
        <v>-2.401E-2</v>
      </c>
      <c r="J3908" s="139">
        <v>-0.20752000000000001</v>
      </c>
      <c r="K3908" s="140" t="s">
        <v>712</v>
      </c>
      <c r="L3908" s="139">
        <v>0</v>
      </c>
    </row>
    <row r="3909" spans="1:12" ht="15" hidden="1" customHeight="1">
      <c r="A3909" s="140" t="s">
        <v>711</v>
      </c>
      <c r="B3909" s="139">
        <v>0.5</v>
      </c>
      <c r="C3909" s="140" t="s">
        <v>18</v>
      </c>
      <c r="D3909" s="140" t="s">
        <v>19</v>
      </c>
      <c r="E3909" s="139">
        <v>-1.0992999999999999</v>
      </c>
      <c r="F3909" s="139">
        <v>-0.65969999999999995</v>
      </c>
      <c r="G3909" s="139">
        <v>-2.9000000000000001E-2</v>
      </c>
      <c r="H3909" s="139">
        <v>-4.5400000000000003E-2</v>
      </c>
      <c r="I3909" s="139">
        <v>-9.5200000000000007E-3</v>
      </c>
      <c r="J3909" s="139">
        <v>0.11457000000000001</v>
      </c>
      <c r="K3909" s="140" t="s">
        <v>712</v>
      </c>
      <c r="L3909" s="139">
        <v>0.5</v>
      </c>
    </row>
    <row r="3910" spans="1:12" ht="15" hidden="1" customHeight="1">
      <c r="A3910" s="140" t="s">
        <v>711</v>
      </c>
      <c r="B3910" s="139">
        <v>1</v>
      </c>
      <c r="C3910" s="140" t="s">
        <v>18</v>
      </c>
      <c r="D3910" s="140" t="s">
        <v>19</v>
      </c>
      <c r="E3910" s="139">
        <v>-1.0992999999999999</v>
      </c>
      <c r="F3910" s="139">
        <v>-0.65969999999999995</v>
      </c>
      <c r="G3910" s="139">
        <v>-2.9000000000000001E-2</v>
      </c>
      <c r="H3910" s="139">
        <v>-4.5400000000000003E-2</v>
      </c>
      <c r="I3910" s="139">
        <v>2.9499999999999999E-3</v>
      </c>
      <c r="J3910" s="139">
        <v>0.29198000000000002</v>
      </c>
      <c r="K3910" s="140" t="s">
        <v>712</v>
      </c>
      <c r="L3910" s="139">
        <v>1</v>
      </c>
    </row>
    <row r="3911" spans="1:12" ht="15" hidden="1" customHeight="1">
      <c r="A3911" s="140" t="s">
        <v>711</v>
      </c>
      <c r="B3911" s="139">
        <v>1</v>
      </c>
      <c r="C3911" s="140" t="s">
        <v>18</v>
      </c>
      <c r="D3911" s="140" t="s">
        <v>19</v>
      </c>
      <c r="E3911" s="139">
        <v>-1.1605000000000001</v>
      </c>
      <c r="F3911" s="139">
        <v>0.74119999999999997</v>
      </c>
      <c r="G3911" s="139">
        <v>-9.4000000000000004E-3</v>
      </c>
      <c r="H3911" s="139">
        <v>-1.41E-3</v>
      </c>
      <c r="I3911" s="139">
        <v>2.4099999999999998E-3</v>
      </c>
      <c r="J3911" s="139">
        <v>0.35321000000000002</v>
      </c>
      <c r="K3911" s="140" t="s">
        <v>713</v>
      </c>
      <c r="L3911" s="139">
        <v>0</v>
      </c>
    </row>
    <row r="3912" spans="1:12" ht="15" hidden="1" customHeight="1">
      <c r="A3912" s="140" t="s">
        <v>711</v>
      </c>
      <c r="B3912" s="139">
        <v>1.5</v>
      </c>
      <c r="C3912" s="140" t="s">
        <v>18</v>
      </c>
      <c r="D3912" s="140" t="s">
        <v>19</v>
      </c>
      <c r="E3912" s="139">
        <v>-1.1605000000000001</v>
      </c>
      <c r="F3912" s="139">
        <v>0.74119999999999997</v>
      </c>
      <c r="G3912" s="139">
        <v>-9.4000000000000004E-3</v>
      </c>
      <c r="H3912" s="139">
        <v>-1.41E-3</v>
      </c>
      <c r="I3912" s="139">
        <v>-1.142E-2</v>
      </c>
      <c r="J3912" s="139">
        <v>-8.3140000000000006E-2</v>
      </c>
      <c r="K3912" s="140" t="s">
        <v>713</v>
      </c>
      <c r="L3912" s="139">
        <v>0.5</v>
      </c>
    </row>
    <row r="3913" spans="1:12" ht="15" hidden="1" customHeight="1">
      <c r="A3913" s="140" t="s">
        <v>711</v>
      </c>
      <c r="B3913" s="139">
        <v>2</v>
      </c>
      <c r="C3913" s="140" t="s">
        <v>18</v>
      </c>
      <c r="D3913" s="140" t="s">
        <v>19</v>
      </c>
      <c r="E3913" s="139">
        <v>-1.1605000000000001</v>
      </c>
      <c r="F3913" s="139">
        <v>0.74119999999999997</v>
      </c>
      <c r="G3913" s="139">
        <v>-9.4000000000000004E-3</v>
      </c>
      <c r="H3913" s="139">
        <v>-1.41E-3</v>
      </c>
      <c r="I3913" s="139">
        <v>-3.5389999999999998E-2</v>
      </c>
      <c r="J3913" s="139">
        <v>-0.55608000000000002</v>
      </c>
      <c r="K3913" s="140" t="s">
        <v>713</v>
      </c>
      <c r="L3913" s="139">
        <v>1</v>
      </c>
    </row>
    <row r="3914" spans="1:12" ht="15" hidden="1" customHeight="1">
      <c r="A3914" s="140" t="s">
        <v>714</v>
      </c>
      <c r="B3914" s="139">
        <v>0</v>
      </c>
      <c r="C3914" s="140" t="s">
        <v>18</v>
      </c>
      <c r="D3914" s="140" t="s">
        <v>19</v>
      </c>
      <c r="E3914" s="139">
        <v>-0.73240000000000005</v>
      </c>
      <c r="F3914" s="139">
        <v>-3.44E-2</v>
      </c>
      <c r="G3914" s="139">
        <v>-1.8E-3</v>
      </c>
      <c r="H3914" s="139">
        <v>9.9900000000000006E-3</v>
      </c>
      <c r="I3914" s="139">
        <v>-1.9599999999999999E-3</v>
      </c>
      <c r="J3914" s="139">
        <v>-0.15661</v>
      </c>
      <c r="K3914" s="140" t="s">
        <v>715</v>
      </c>
      <c r="L3914" s="139">
        <v>0</v>
      </c>
    </row>
    <row r="3915" spans="1:12" ht="15" hidden="1" customHeight="1">
      <c r="A3915" s="140" t="s">
        <v>714</v>
      </c>
      <c r="B3915" s="139">
        <v>0.5</v>
      </c>
      <c r="C3915" s="140" t="s">
        <v>18</v>
      </c>
      <c r="D3915" s="140" t="s">
        <v>19</v>
      </c>
      <c r="E3915" s="139">
        <v>-0.73240000000000005</v>
      </c>
      <c r="F3915" s="139">
        <v>-3.44E-2</v>
      </c>
      <c r="G3915" s="139">
        <v>-1.8E-3</v>
      </c>
      <c r="H3915" s="139">
        <v>9.9900000000000006E-3</v>
      </c>
      <c r="I3915" s="139">
        <v>-1.0399999999999999E-3</v>
      </c>
      <c r="J3915" s="139">
        <v>-0.13941000000000001</v>
      </c>
      <c r="K3915" s="140" t="s">
        <v>715</v>
      </c>
      <c r="L3915" s="139">
        <v>0.5</v>
      </c>
    </row>
    <row r="3916" spans="1:12" ht="15" hidden="1" customHeight="1">
      <c r="A3916" s="140" t="s">
        <v>714</v>
      </c>
      <c r="B3916" s="139">
        <v>1</v>
      </c>
      <c r="C3916" s="140" t="s">
        <v>18</v>
      </c>
      <c r="D3916" s="140" t="s">
        <v>19</v>
      </c>
      <c r="E3916" s="139">
        <v>-0.73240000000000005</v>
      </c>
      <c r="F3916" s="139">
        <v>-3.44E-2</v>
      </c>
      <c r="G3916" s="139">
        <v>-1.8E-3</v>
      </c>
      <c r="H3916" s="139">
        <v>9.9900000000000006E-3</v>
      </c>
      <c r="I3916" s="139">
        <v>-1.2E-4</v>
      </c>
      <c r="J3916" s="139">
        <v>-0.12221</v>
      </c>
      <c r="K3916" s="140" t="s">
        <v>715</v>
      </c>
      <c r="L3916" s="139">
        <v>1</v>
      </c>
    </row>
    <row r="3917" spans="1:12" ht="15" hidden="1" customHeight="1">
      <c r="A3917" s="140" t="s">
        <v>714</v>
      </c>
      <c r="B3917" s="139">
        <v>1.5</v>
      </c>
      <c r="C3917" s="140" t="s">
        <v>18</v>
      </c>
      <c r="D3917" s="140" t="s">
        <v>19</v>
      </c>
      <c r="E3917" s="139">
        <v>-0.73240000000000005</v>
      </c>
      <c r="F3917" s="139">
        <v>-3.44E-2</v>
      </c>
      <c r="G3917" s="139">
        <v>-1.8E-3</v>
      </c>
      <c r="H3917" s="139">
        <v>9.9900000000000006E-3</v>
      </c>
      <c r="I3917" s="139">
        <v>8.0000000000000004E-4</v>
      </c>
      <c r="J3917" s="139">
        <v>-0.10501000000000001</v>
      </c>
      <c r="K3917" s="140" t="s">
        <v>715</v>
      </c>
      <c r="L3917" s="139">
        <v>1.5</v>
      </c>
    </row>
    <row r="3918" spans="1:12" ht="15" hidden="1" customHeight="1">
      <c r="A3918" s="140" t="s">
        <v>714</v>
      </c>
      <c r="B3918" s="139">
        <v>2</v>
      </c>
      <c r="C3918" s="140" t="s">
        <v>18</v>
      </c>
      <c r="D3918" s="140" t="s">
        <v>19</v>
      </c>
      <c r="E3918" s="139">
        <v>-0.73240000000000005</v>
      </c>
      <c r="F3918" s="139">
        <v>-3.44E-2</v>
      </c>
      <c r="G3918" s="139">
        <v>-1.8E-3</v>
      </c>
      <c r="H3918" s="139">
        <v>9.9900000000000006E-3</v>
      </c>
      <c r="I3918" s="139">
        <v>2.65E-3</v>
      </c>
      <c r="J3918" s="139">
        <v>-8.4779999999999994E-2</v>
      </c>
      <c r="K3918" s="140" t="s">
        <v>715</v>
      </c>
      <c r="L3918" s="139">
        <v>2</v>
      </c>
    </row>
    <row r="3919" spans="1:12" ht="15" hidden="1" customHeight="1">
      <c r="A3919" s="140" t="s">
        <v>714</v>
      </c>
      <c r="B3919" s="139">
        <v>2.5</v>
      </c>
      <c r="C3919" s="140" t="s">
        <v>18</v>
      </c>
      <c r="D3919" s="140" t="s">
        <v>19</v>
      </c>
      <c r="E3919" s="139">
        <v>-0.73240000000000005</v>
      </c>
      <c r="F3919" s="139">
        <v>-3.44E-2</v>
      </c>
      <c r="G3919" s="139">
        <v>-1.8E-3</v>
      </c>
      <c r="H3919" s="139">
        <v>9.9900000000000006E-3</v>
      </c>
      <c r="I3919" s="139">
        <v>1.0829999999999999E-2</v>
      </c>
      <c r="J3919" s="139">
        <v>-9.9000000000000008E-3</v>
      </c>
      <c r="K3919" s="140" t="s">
        <v>715</v>
      </c>
      <c r="L3919" s="139">
        <v>2.5</v>
      </c>
    </row>
    <row r="3920" spans="1:12" ht="15" hidden="1" customHeight="1">
      <c r="A3920" s="140" t="s">
        <v>714</v>
      </c>
      <c r="B3920" s="139">
        <v>3</v>
      </c>
      <c r="C3920" s="140" t="s">
        <v>18</v>
      </c>
      <c r="D3920" s="140" t="s">
        <v>19</v>
      </c>
      <c r="E3920" s="139">
        <v>-0.73240000000000005</v>
      </c>
      <c r="F3920" s="139">
        <v>-3.44E-2</v>
      </c>
      <c r="G3920" s="139">
        <v>-1.8E-3</v>
      </c>
      <c r="H3920" s="139">
        <v>9.9900000000000006E-3</v>
      </c>
      <c r="I3920" s="139">
        <v>1.958E-2</v>
      </c>
      <c r="J3920" s="139">
        <v>0.11409999999999999</v>
      </c>
      <c r="K3920" s="140" t="s">
        <v>715</v>
      </c>
      <c r="L3920" s="139">
        <v>3</v>
      </c>
    </row>
    <row r="3921" spans="1:12" ht="15" hidden="1" customHeight="1">
      <c r="A3921" s="140" t="s">
        <v>714</v>
      </c>
      <c r="B3921" s="139">
        <v>3.5</v>
      </c>
      <c r="C3921" s="140" t="s">
        <v>18</v>
      </c>
      <c r="D3921" s="140" t="s">
        <v>19</v>
      </c>
      <c r="E3921" s="139">
        <v>-0.73240000000000005</v>
      </c>
      <c r="F3921" s="139">
        <v>-3.44E-2</v>
      </c>
      <c r="G3921" s="139">
        <v>-1.8E-3</v>
      </c>
      <c r="H3921" s="139">
        <v>9.9900000000000006E-3</v>
      </c>
      <c r="I3921" s="139">
        <v>2.8330000000000001E-2</v>
      </c>
      <c r="J3921" s="139">
        <v>0.24253</v>
      </c>
      <c r="K3921" s="140" t="s">
        <v>715</v>
      </c>
      <c r="L3921" s="139">
        <v>3.5</v>
      </c>
    </row>
    <row r="3922" spans="1:12" ht="15" hidden="1" customHeight="1">
      <c r="A3922" s="140" t="s">
        <v>714</v>
      </c>
      <c r="B3922" s="139">
        <v>4</v>
      </c>
      <c r="C3922" s="140" t="s">
        <v>18</v>
      </c>
      <c r="D3922" s="140" t="s">
        <v>19</v>
      </c>
      <c r="E3922" s="139">
        <v>-0.73240000000000005</v>
      </c>
      <c r="F3922" s="139">
        <v>-3.44E-2</v>
      </c>
      <c r="G3922" s="139">
        <v>-1.8E-3</v>
      </c>
      <c r="H3922" s="139">
        <v>9.9900000000000006E-3</v>
      </c>
      <c r="I3922" s="139">
        <v>3.7089999999999998E-2</v>
      </c>
      <c r="J3922" s="139">
        <v>0.37096000000000001</v>
      </c>
      <c r="K3922" s="140" t="s">
        <v>715</v>
      </c>
      <c r="L3922" s="139">
        <v>4</v>
      </c>
    </row>
    <row r="3923" spans="1:12" ht="15" hidden="1" customHeight="1">
      <c r="A3923" s="140" t="s">
        <v>714</v>
      </c>
      <c r="B3923" s="139">
        <v>0</v>
      </c>
      <c r="C3923" s="140" t="s">
        <v>18</v>
      </c>
      <c r="D3923" s="140" t="s">
        <v>19</v>
      </c>
      <c r="E3923" s="139">
        <v>-1.3579000000000001</v>
      </c>
      <c r="F3923" s="139">
        <v>-0.25879999999999997</v>
      </c>
      <c r="G3923" s="139">
        <v>-1.7500000000000002E-2</v>
      </c>
      <c r="H3923" s="139">
        <v>-9.3000000000000005E-4</v>
      </c>
      <c r="I3923" s="139">
        <v>-3.2930000000000001E-2</v>
      </c>
      <c r="J3923" s="139">
        <v>-0.66410000000000002</v>
      </c>
      <c r="K3923" s="140" t="s">
        <v>715</v>
      </c>
      <c r="L3923" s="139">
        <v>0</v>
      </c>
    </row>
    <row r="3924" spans="1:12" ht="15" hidden="1" customHeight="1">
      <c r="A3924" s="140" t="s">
        <v>714</v>
      </c>
      <c r="B3924" s="139">
        <v>0.5</v>
      </c>
      <c r="C3924" s="140" t="s">
        <v>18</v>
      </c>
      <c r="D3924" s="140" t="s">
        <v>19</v>
      </c>
      <c r="E3924" s="139">
        <v>-1.3579000000000001</v>
      </c>
      <c r="F3924" s="139">
        <v>-0.25879999999999997</v>
      </c>
      <c r="G3924" s="139">
        <v>-1.7500000000000002E-2</v>
      </c>
      <c r="H3924" s="139">
        <v>-9.3000000000000005E-4</v>
      </c>
      <c r="I3924" s="139">
        <v>-2.418E-2</v>
      </c>
      <c r="J3924" s="139">
        <v>-0.53473000000000004</v>
      </c>
      <c r="K3924" s="140" t="s">
        <v>715</v>
      </c>
      <c r="L3924" s="139">
        <v>0.5</v>
      </c>
    </row>
    <row r="3925" spans="1:12" ht="15" hidden="1" customHeight="1">
      <c r="A3925" s="140" t="s">
        <v>714</v>
      </c>
      <c r="B3925" s="139">
        <v>1</v>
      </c>
      <c r="C3925" s="140" t="s">
        <v>18</v>
      </c>
      <c r="D3925" s="140" t="s">
        <v>19</v>
      </c>
      <c r="E3925" s="139">
        <v>-1.3579000000000001</v>
      </c>
      <c r="F3925" s="139">
        <v>-0.25879999999999997</v>
      </c>
      <c r="G3925" s="139">
        <v>-1.7500000000000002E-2</v>
      </c>
      <c r="H3925" s="139">
        <v>-9.3000000000000005E-4</v>
      </c>
      <c r="I3925" s="139">
        <v>-1.5429999999999999E-2</v>
      </c>
      <c r="J3925" s="139">
        <v>-0.40534999999999999</v>
      </c>
      <c r="K3925" s="140" t="s">
        <v>715</v>
      </c>
      <c r="L3925" s="139">
        <v>1</v>
      </c>
    </row>
    <row r="3926" spans="1:12" ht="15" hidden="1" customHeight="1">
      <c r="A3926" s="140" t="s">
        <v>714</v>
      </c>
      <c r="B3926" s="139">
        <v>1.5</v>
      </c>
      <c r="C3926" s="140" t="s">
        <v>18</v>
      </c>
      <c r="D3926" s="140" t="s">
        <v>19</v>
      </c>
      <c r="E3926" s="139">
        <v>-1.3579000000000001</v>
      </c>
      <c r="F3926" s="139">
        <v>-0.25879999999999997</v>
      </c>
      <c r="G3926" s="139">
        <v>-1.7500000000000002E-2</v>
      </c>
      <c r="H3926" s="139">
        <v>-9.3000000000000005E-4</v>
      </c>
      <c r="I3926" s="139">
        <v>-6.6800000000000002E-3</v>
      </c>
      <c r="J3926" s="139">
        <v>-0.27598</v>
      </c>
      <c r="K3926" s="140" t="s">
        <v>715</v>
      </c>
      <c r="L3926" s="139">
        <v>1.5</v>
      </c>
    </row>
    <row r="3927" spans="1:12" ht="15" hidden="1" customHeight="1">
      <c r="A3927" s="140" t="s">
        <v>714</v>
      </c>
      <c r="B3927" s="139">
        <v>2</v>
      </c>
      <c r="C3927" s="140" t="s">
        <v>18</v>
      </c>
      <c r="D3927" s="140" t="s">
        <v>19</v>
      </c>
      <c r="E3927" s="139">
        <v>-1.3579000000000001</v>
      </c>
      <c r="F3927" s="139">
        <v>-0.25879999999999997</v>
      </c>
      <c r="G3927" s="139">
        <v>-1.7500000000000002E-2</v>
      </c>
      <c r="H3927" s="139">
        <v>-9.3000000000000005E-4</v>
      </c>
      <c r="I3927" s="139">
        <v>7.1000000000000002E-4</v>
      </c>
      <c r="J3927" s="139">
        <v>-0.14849000000000001</v>
      </c>
      <c r="K3927" s="140" t="s">
        <v>715</v>
      </c>
      <c r="L3927" s="139">
        <v>2</v>
      </c>
    </row>
    <row r="3928" spans="1:12" ht="15" hidden="1" customHeight="1">
      <c r="A3928" s="140" t="s">
        <v>714</v>
      </c>
      <c r="B3928" s="139">
        <v>2.5</v>
      </c>
      <c r="C3928" s="140" t="s">
        <v>18</v>
      </c>
      <c r="D3928" s="140" t="s">
        <v>19</v>
      </c>
      <c r="E3928" s="139">
        <v>-1.3579000000000001</v>
      </c>
      <c r="F3928" s="139">
        <v>-0.25879999999999997</v>
      </c>
      <c r="G3928" s="139">
        <v>-1.7500000000000002E-2</v>
      </c>
      <c r="H3928" s="139">
        <v>-9.3000000000000005E-4</v>
      </c>
      <c r="I3928" s="139">
        <v>1.7899999999999999E-3</v>
      </c>
      <c r="J3928" s="139">
        <v>-7.0610000000000006E-2</v>
      </c>
      <c r="K3928" s="140" t="s">
        <v>715</v>
      </c>
      <c r="L3928" s="139">
        <v>2.5</v>
      </c>
    </row>
    <row r="3929" spans="1:12" ht="15" hidden="1" customHeight="1">
      <c r="A3929" s="140" t="s">
        <v>714</v>
      </c>
      <c r="B3929" s="139">
        <v>3</v>
      </c>
      <c r="C3929" s="140" t="s">
        <v>18</v>
      </c>
      <c r="D3929" s="140" t="s">
        <v>19</v>
      </c>
      <c r="E3929" s="139">
        <v>-1.3579000000000001</v>
      </c>
      <c r="F3929" s="139">
        <v>-0.25879999999999997</v>
      </c>
      <c r="G3929" s="139">
        <v>-1.7500000000000002E-2</v>
      </c>
      <c r="H3929" s="139">
        <v>-9.3000000000000005E-4</v>
      </c>
      <c r="I3929" s="139">
        <v>2.8600000000000001E-3</v>
      </c>
      <c r="J3929" s="139">
        <v>-5.3409999999999999E-2</v>
      </c>
      <c r="K3929" s="140" t="s">
        <v>715</v>
      </c>
      <c r="L3929" s="139">
        <v>3</v>
      </c>
    </row>
    <row r="3930" spans="1:12" ht="15" hidden="1" customHeight="1">
      <c r="A3930" s="140" t="s">
        <v>714</v>
      </c>
      <c r="B3930" s="139">
        <v>3.5</v>
      </c>
      <c r="C3930" s="140" t="s">
        <v>18</v>
      </c>
      <c r="D3930" s="140" t="s">
        <v>19</v>
      </c>
      <c r="E3930" s="139">
        <v>-1.3579000000000001</v>
      </c>
      <c r="F3930" s="139">
        <v>-0.25879999999999997</v>
      </c>
      <c r="G3930" s="139">
        <v>-1.7500000000000002E-2</v>
      </c>
      <c r="H3930" s="139">
        <v>-9.3000000000000005E-4</v>
      </c>
      <c r="I3930" s="139">
        <v>3.9399999999999999E-3</v>
      </c>
      <c r="J3930" s="139">
        <v>-3.6200000000000003E-2</v>
      </c>
      <c r="K3930" s="140" t="s">
        <v>715</v>
      </c>
      <c r="L3930" s="139">
        <v>3.5</v>
      </c>
    </row>
    <row r="3931" spans="1:12" ht="15" hidden="1" customHeight="1">
      <c r="A3931" s="140" t="s">
        <v>714</v>
      </c>
      <c r="B3931" s="139">
        <v>4</v>
      </c>
      <c r="C3931" s="140" t="s">
        <v>18</v>
      </c>
      <c r="D3931" s="140" t="s">
        <v>19</v>
      </c>
      <c r="E3931" s="139">
        <v>-1.3579000000000001</v>
      </c>
      <c r="F3931" s="139">
        <v>-0.25879999999999997</v>
      </c>
      <c r="G3931" s="139">
        <v>-1.7500000000000002E-2</v>
      </c>
      <c r="H3931" s="139">
        <v>-9.3000000000000005E-4</v>
      </c>
      <c r="I3931" s="139">
        <v>5.0200000000000002E-3</v>
      </c>
      <c r="J3931" s="139">
        <v>-1.9E-2</v>
      </c>
      <c r="K3931" s="140" t="s">
        <v>715</v>
      </c>
      <c r="L3931" s="139">
        <v>4</v>
      </c>
    </row>
    <row r="3932" spans="1:12" ht="15" hidden="1" customHeight="1">
      <c r="A3932" s="140" t="s">
        <v>716</v>
      </c>
      <c r="B3932" s="139">
        <v>0</v>
      </c>
      <c r="C3932" s="140" t="s">
        <v>18</v>
      </c>
      <c r="D3932" s="140" t="s">
        <v>19</v>
      </c>
      <c r="E3932" s="139">
        <v>0.20169999999999999</v>
      </c>
      <c r="F3932" s="139">
        <v>6.4699999999999994E-2</v>
      </c>
      <c r="G3932" s="139">
        <v>1.06E-2</v>
      </c>
      <c r="H3932" s="139">
        <v>4.9699999999999996E-3</v>
      </c>
      <c r="I3932" s="139">
        <v>1.933E-2</v>
      </c>
      <c r="J3932" s="139">
        <v>6.7580000000000001E-2</v>
      </c>
      <c r="K3932" s="140" t="s">
        <v>717</v>
      </c>
      <c r="L3932" s="139">
        <v>0</v>
      </c>
    </row>
    <row r="3933" spans="1:12" ht="15" hidden="1" customHeight="1">
      <c r="A3933" s="140" t="s">
        <v>716</v>
      </c>
      <c r="B3933" s="139">
        <v>0.5</v>
      </c>
      <c r="C3933" s="140" t="s">
        <v>18</v>
      </c>
      <c r="D3933" s="140" t="s">
        <v>19</v>
      </c>
      <c r="E3933" s="139">
        <v>0.20169999999999999</v>
      </c>
      <c r="F3933" s="139">
        <v>6.4699999999999994E-2</v>
      </c>
      <c r="G3933" s="139">
        <v>1.06E-2</v>
      </c>
      <c r="H3933" s="139">
        <v>4.9699999999999996E-3</v>
      </c>
      <c r="I3933" s="139">
        <v>1.404E-2</v>
      </c>
      <c r="J3933" s="139">
        <v>3.5209999999999998E-2</v>
      </c>
      <c r="K3933" s="140" t="s">
        <v>717</v>
      </c>
      <c r="L3933" s="139">
        <v>0.5</v>
      </c>
    </row>
    <row r="3934" spans="1:12" ht="15" hidden="1" customHeight="1">
      <c r="A3934" s="140" t="s">
        <v>716</v>
      </c>
      <c r="B3934" s="139">
        <v>1</v>
      </c>
      <c r="C3934" s="140" t="s">
        <v>18</v>
      </c>
      <c r="D3934" s="140" t="s">
        <v>19</v>
      </c>
      <c r="E3934" s="139">
        <v>0.20169999999999999</v>
      </c>
      <c r="F3934" s="139">
        <v>6.4699999999999994E-2</v>
      </c>
      <c r="G3934" s="139">
        <v>1.06E-2</v>
      </c>
      <c r="H3934" s="139">
        <v>4.9699999999999996E-3</v>
      </c>
      <c r="I3934" s="139">
        <v>8.7500000000000008E-3</v>
      </c>
      <c r="J3934" s="139">
        <v>2.8400000000000001E-3</v>
      </c>
      <c r="K3934" s="140" t="s">
        <v>717</v>
      </c>
      <c r="L3934" s="139">
        <v>1</v>
      </c>
    </row>
    <row r="3935" spans="1:12" ht="15" hidden="1" customHeight="1">
      <c r="A3935" s="140" t="s">
        <v>716</v>
      </c>
      <c r="B3935" s="139">
        <v>1.5</v>
      </c>
      <c r="C3935" s="140" t="s">
        <v>18</v>
      </c>
      <c r="D3935" s="140" t="s">
        <v>19</v>
      </c>
      <c r="E3935" s="139">
        <v>0.20169999999999999</v>
      </c>
      <c r="F3935" s="139">
        <v>6.4699999999999994E-2</v>
      </c>
      <c r="G3935" s="139">
        <v>1.06E-2</v>
      </c>
      <c r="H3935" s="139">
        <v>4.9699999999999996E-3</v>
      </c>
      <c r="I3935" s="139">
        <v>3.46E-3</v>
      </c>
      <c r="J3935" s="139">
        <v>-1.5520000000000001E-2</v>
      </c>
      <c r="K3935" s="140" t="s">
        <v>717</v>
      </c>
      <c r="L3935" s="139">
        <v>1.5</v>
      </c>
    </row>
    <row r="3936" spans="1:12" ht="15" hidden="1" customHeight="1">
      <c r="A3936" s="140" t="s">
        <v>716</v>
      </c>
      <c r="B3936" s="139">
        <v>2</v>
      </c>
      <c r="C3936" s="140" t="s">
        <v>18</v>
      </c>
      <c r="D3936" s="140" t="s">
        <v>19</v>
      </c>
      <c r="E3936" s="139">
        <v>0.20169999999999999</v>
      </c>
      <c r="F3936" s="139">
        <v>6.4699999999999994E-2</v>
      </c>
      <c r="G3936" s="139">
        <v>1.06E-2</v>
      </c>
      <c r="H3936" s="139">
        <v>4.9699999999999996E-3</v>
      </c>
      <c r="I3936" s="139">
        <v>1.34E-3</v>
      </c>
      <c r="J3936" s="139">
        <v>4.9199999999999999E-3</v>
      </c>
      <c r="K3936" s="140" t="s">
        <v>717</v>
      </c>
      <c r="L3936" s="139">
        <v>2</v>
      </c>
    </row>
    <row r="3937" spans="1:12" ht="15" hidden="1" customHeight="1">
      <c r="A3937" s="140" t="s">
        <v>716</v>
      </c>
      <c r="B3937" s="139">
        <v>2.5</v>
      </c>
      <c r="C3937" s="140" t="s">
        <v>18</v>
      </c>
      <c r="D3937" s="140" t="s">
        <v>19</v>
      </c>
      <c r="E3937" s="139">
        <v>0.20169999999999999</v>
      </c>
      <c r="F3937" s="139">
        <v>6.4699999999999994E-2</v>
      </c>
      <c r="G3937" s="139">
        <v>1.06E-2</v>
      </c>
      <c r="H3937" s="139">
        <v>4.9699999999999996E-3</v>
      </c>
      <c r="I3937" s="139">
        <v>7.5100000000000002E-3</v>
      </c>
      <c r="J3937" s="139">
        <v>3.6229999999999998E-2</v>
      </c>
      <c r="K3937" s="140" t="s">
        <v>717</v>
      </c>
      <c r="L3937" s="139">
        <v>2.5</v>
      </c>
    </row>
    <row r="3938" spans="1:12" ht="15" hidden="1" customHeight="1">
      <c r="A3938" s="140" t="s">
        <v>716</v>
      </c>
      <c r="B3938" s="139">
        <v>3</v>
      </c>
      <c r="C3938" s="140" t="s">
        <v>18</v>
      </c>
      <c r="D3938" s="140" t="s">
        <v>19</v>
      </c>
      <c r="E3938" s="139">
        <v>0.20169999999999999</v>
      </c>
      <c r="F3938" s="139">
        <v>6.4699999999999994E-2</v>
      </c>
      <c r="G3938" s="139">
        <v>1.06E-2</v>
      </c>
      <c r="H3938" s="139">
        <v>4.9699999999999996E-3</v>
      </c>
      <c r="I3938" s="139">
        <v>1.576E-2</v>
      </c>
      <c r="J3938" s="139">
        <v>6.7530000000000007E-2</v>
      </c>
      <c r="K3938" s="140" t="s">
        <v>717</v>
      </c>
      <c r="L3938" s="139">
        <v>3</v>
      </c>
    </row>
    <row r="3939" spans="1:12" ht="15" hidden="1" customHeight="1">
      <c r="A3939" s="140" t="s">
        <v>716</v>
      </c>
      <c r="B3939" s="139">
        <v>3.5</v>
      </c>
      <c r="C3939" s="140" t="s">
        <v>18</v>
      </c>
      <c r="D3939" s="140" t="s">
        <v>19</v>
      </c>
      <c r="E3939" s="139">
        <v>0.20169999999999999</v>
      </c>
      <c r="F3939" s="139">
        <v>6.4699999999999994E-2</v>
      </c>
      <c r="G3939" s="139">
        <v>1.06E-2</v>
      </c>
      <c r="H3939" s="139">
        <v>4.9699999999999996E-3</v>
      </c>
      <c r="I3939" s="139">
        <v>2.4E-2</v>
      </c>
      <c r="J3939" s="139">
        <v>9.8830000000000001E-2</v>
      </c>
      <c r="K3939" s="140" t="s">
        <v>717</v>
      </c>
      <c r="L3939" s="139">
        <v>3.5</v>
      </c>
    </row>
    <row r="3940" spans="1:12" ht="15" hidden="1" customHeight="1">
      <c r="A3940" s="140" t="s">
        <v>716</v>
      </c>
      <c r="B3940" s="139">
        <v>4</v>
      </c>
      <c r="C3940" s="140" t="s">
        <v>18</v>
      </c>
      <c r="D3940" s="140" t="s">
        <v>19</v>
      </c>
      <c r="E3940" s="139">
        <v>0.20169999999999999</v>
      </c>
      <c r="F3940" s="139">
        <v>6.4699999999999994E-2</v>
      </c>
      <c r="G3940" s="139">
        <v>1.06E-2</v>
      </c>
      <c r="H3940" s="139">
        <v>4.9699999999999996E-3</v>
      </c>
      <c r="I3940" s="139">
        <v>3.2250000000000001E-2</v>
      </c>
      <c r="J3940" s="139">
        <v>0.13014000000000001</v>
      </c>
      <c r="K3940" s="140" t="s">
        <v>717</v>
      </c>
      <c r="L3940" s="139">
        <v>4</v>
      </c>
    </row>
    <row r="3941" spans="1:12" ht="15" hidden="1" customHeight="1">
      <c r="A3941" s="140" t="s">
        <v>716</v>
      </c>
      <c r="B3941" s="139">
        <v>0</v>
      </c>
      <c r="C3941" s="140" t="s">
        <v>18</v>
      </c>
      <c r="D3941" s="140" t="s">
        <v>19</v>
      </c>
      <c r="E3941" s="139">
        <v>-0.70960000000000001</v>
      </c>
      <c r="F3941" s="139">
        <v>-6.3E-2</v>
      </c>
      <c r="G3941" s="139">
        <v>-1.7500000000000002E-2</v>
      </c>
      <c r="H3941" s="139">
        <v>1.34E-3</v>
      </c>
      <c r="I3941" s="139">
        <v>-3.8699999999999998E-2</v>
      </c>
      <c r="J3941" s="139">
        <v>-0.13255</v>
      </c>
      <c r="K3941" s="140" t="s">
        <v>717</v>
      </c>
      <c r="L3941" s="139">
        <v>0</v>
      </c>
    </row>
    <row r="3942" spans="1:12" ht="15" hidden="1" customHeight="1">
      <c r="A3942" s="140" t="s">
        <v>716</v>
      </c>
      <c r="B3942" s="139">
        <v>0.5</v>
      </c>
      <c r="C3942" s="140" t="s">
        <v>18</v>
      </c>
      <c r="D3942" s="140" t="s">
        <v>19</v>
      </c>
      <c r="E3942" s="139">
        <v>-0.70960000000000001</v>
      </c>
      <c r="F3942" s="139">
        <v>-6.3E-2</v>
      </c>
      <c r="G3942" s="139">
        <v>-1.7500000000000002E-2</v>
      </c>
      <c r="H3942" s="139">
        <v>1.34E-3</v>
      </c>
      <c r="I3942" s="139">
        <v>-2.997E-2</v>
      </c>
      <c r="J3942" s="139">
        <v>-0.10106</v>
      </c>
      <c r="K3942" s="140" t="s">
        <v>717</v>
      </c>
      <c r="L3942" s="139">
        <v>0.5</v>
      </c>
    </row>
    <row r="3943" spans="1:12" ht="15" hidden="1" customHeight="1">
      <c r="A3943" s="140" t="s">
        <v>716</v>
      </c>
      <c r="B3943" s="139">
        <v>1</v>
      </c>
      <c r="C3943" s="140" t="s">
        <v>18</v>
      </c>
      <c r="D3943" s="140" t="s">
        <v>19</v>
      </c>
      <c r="E3943" s="139">
        <v>-0.70960000000000001</v>
      </c>
      <c r="F3943" s="139">
        <v>-6.3E-2</v>
      </c>
      <c r="G3943" s="139">
        <v>-1.7500000000000002E-2</v>
      </c>
      <c r="H3943" s="139">
        <v>1.34E-3</v>
      </c>
      <c r="I3943" s="139">
        <v>-2.1229999999999999E-2</v>
      </c>
      <c r="J3943" s="139">
        <v>-6.9570000000000007E-2</v>
      </c>
      <c r="K3943" s="140" t="s">
        <v>717</v>
      </c>
      <c r="L3943" s="139">
        <v>1</v>
      </c>
    </row>
    <row r="3944" spans="1:12" ht="15" hidden="1" customHeight="1">
      <c r="A3944" s="140" t="s">
        <v>716</v>
      </c>
      <c r="B3944" s="139">
        <v>1.5</v>
      </c>
      <c r="C3944" s="140" t="s">
        <v>18</v>
      </c>
      <c r="D3944" s="140" t="s">
        <v>19</v>
      </c>
      <c r="E3944" s="139">
        <v>-0.70960000000000001</v>
      </c>
      <c r="F3944" s="139">
        <v>-6.3E-2</v>
      </c>
      <c r="G3944" s="139">
        <v>-1.7500000000000002E-2</v>
      </c>
      <c r="H3944" s="139">
        <v>1.34E-3</v>
      </c>
      <c r="I3944" s="139">
        <v>-1.2500000000000001E-2</v>
      </c>
      <c r="J3944" s="139">
        <v>-3.8080000000000003E-2</v>
      </c>
      <c r="K3944" s="140" t="s">
        <v>717</v>
      </c>
      <c r="L3944" s="139">
        <v>1.5</v>
      </c>
    </row>
    <row r="3945" spans="1:12" ht="15" hidden="1" customHeight="1">
      <c r="A3945" s="140" t="s">
        <v>716</v>
      </c>
      <c r="B3945" s="139">
        <v>2</v>
      </c>
      <c r="C3945" s="140" t="s">
        <v>18</v>
      </c>
      <c r="D3945" s="140" t="s">
        <v>19</v>
      </c>
      <c r="E3945" s="139">
        <v>-0.70960000000000001</v>
      </c>
      <c r="F3945" s="139">
        <v>-6.3E-2</v>
      </c>
      <c r="G3945" s="139">
        <v>-1.7500000000000002E-2</v>
      </c>
      <c r="H3945" s="139">
        <v>1.34E-3</v>
      </c>
      <c r="I3945" s="139">
        <v>-3.8300000000000001E-3</v>
      </c>
      <c r="J3945" s="139">
        <v>-6.1890000000000001E-2</v>
      </c>
      <c r="K3945" s="140" t="s">
        <v>717</v>
      </c>
      <c r="L3945" s="139">
        <v>2</v>
      </c>
    </row>
    <row r="3946" spans="1:12" ht="15" hidden="1" customHeight="1">
      <c r="A3946" s="140" t="s">
        <v>716</v>
      </c>
      <c r="B3946" s="139">
        <v>2.5</v>
      </c>
      <c r="C3946" s="140" t="s">
        <v>18</v>
      </c>
      <c r="D3946" s="140" t="s">
        <v>19</v>
      </c>
      <c r="E3946" s="139">
        <v>-0.70960000000000001</v>
      </c>
      <c r="F3946" s="139">
        <v>-6.3E-2</v>
      </c>
      <c r="G3946" s="139">
        <v>-1.7500000000000002E-2</v>
      </c>
      <c r="H3946" s="139">
        <v>1.34E-3</v>
      </c>
      <c r="I3946" s="139">
        <v>-7.1199999999999996E-3</v>
      </c>
      <c r="J3946" s="139">
        <v>-9.4259999999999997E-2</v>
      </c>
      <c r="K3946" s="140" t="s">
        <v>717</v>
      </c>
      <c r="L3946" s="139">
        <v>2.5</v>
      </c>
    </row>
    <row r="3947" spans="1:12" ht="15" hidden="1" customHeight="1">
      <c r="A3947" s="140" t="s">
        <v>716</v>
      </c>
      <c r="B3947" s="139">
        <v>3</v>
      </c>
      <c r="C3947" s="140" t="s">
        <v>18</v>
      </c>
      <c r="D3947" s="140" t="s">
        <v>19</v>
      </c>
      <c r="E3947" s="139">
        <v>-0.70960000000000001</v>
      </c>
      <c r="F3947" s="139">
        <v>-6.3E-2</v>
      </c>
      <c r="G3947" s="139">
        <v>-1.7500000000000002E-2</v>
      </c>
      <c r="H3947" s="139">
        <v>1.34E-3</v>
      </c>
      <c r="I3947" s="139">
        <v>-1.2409999999999999E-2</v>
      </c>
      <c r="J3947" s="139">
        <v>-0.12662999999999999</v>
      </c>
      <c r="K3947" s="140" t="s">
        <v>717</v>
      </c>
      <c r="L3947" s="139">
        <v>3</v>
      </c>
    </row>
    <row r="3948" spans="1:12" ht="15" hidden="1" customHeight="1">
      <c r="A3948" s="140" t="s">
        <v>716</v>
      </c>
      <c r="B3948" s="139">
        <v>3.5</v>
      </c>
      <c r="C3948" s="140" t="s">
        <v>18</v>
      </c>
      <c r="D3948" s="140" t="s">
        <v>19</v>
      </c>
      <c r="E3948" s="139">
        <v>-0.70960000000000001</v>
      </c>
      <c r="F3948" s="139">
        <v>-6.3E-2</v>
      </c>
      <c r="G3948" s="139">
        <v>-1.7500000000000002E-2</v>
      </c>
      <c r="H3948" s="139">
        <v>1.34E-3</v>
      </c>
      <c r="I3948" s="139">
        <v>-1.77E-2</v>
      </c>
      <c r="J3948" s="139">
        <v>-0.159</v>
      </c>
      <c r="K3948" s="140" t="s">
        <v>717</v>
      </c>
      <c r="L3948" s="139">
        <v>3.5</v>
      </c>
    </row>
    <row r="3949" spans="1:12" ht="15" hidden="1" customHeight="1">
      <c r="A3949" s="140" t="s">
        <v>716</v>
      </c>
      <c r="B3949" s="139">
        <v>4</v>
      </c>
      <c r="C3949" s="140" t="s">
        <v>18</v>
      </c>
      <c r="D3949" s="140" t="s">
        <v>19</v>
      </c>
      <c r="E3949" s="139">
        <v>-0.70960000000000001</v>
      </c>
      <c r="F3949" s="139">
        <v>-6.3E-2</v>
      </c>
      <c r="G3949" s="139">
        <v>-1.7500000000000002E-2</v>
      </c>
      <c r="H3949" s="139">
        <v>1.34E-3</v>
      </c>
      <c r="I3949" s="139">
        <v>-2.299E-2</v>
      </c>
      <c r="J3949" s="139">
        <v>-0.19137000000000001</v>
      </c>
      <c r="K3949" s="140" t="s">
        <v>717</v>
      </c>
      <c r="L3949" s="139">
        <v>4</v>
      </c>
    </row>
    <row r="3950" spans="1:12" ht="15" hidden="1" customHeight="1">
      <c r="A3950" s="140" t="s">
        <v>718</v>
      </c>
      <c r="B3950" s="139">
        <v>0</v>
      </c>
      <c r="C3950" s="140" t="s">
        <v>18</v>
      </c>
      <c r="D3950" s="140" t="s">
        <v>19</v>
      </c>
      <c r="E3950" s="139">
        <v>0.1336</v>
      </c>
      <c r="F3950" s="139">
        <v>6.1699999999999998E-2</v>
      </c>
      <c r="G3950" s="139">
        <v>6.1199999999999997E-2</v>
      </c>
      <c r="H3950" s="139">
        <v>4.5560000000000003E-2</v>
      </c>
      <c r="I3950" s="139">
        <v>4.6789999999999998E-2</v>
      </c>
      <c r="J3950" s="139">
        <v>0.18934000000000001</v>
      </c>
      <c r="K3950" s="140" t="s">
        <v>719</v>
      </c>
      <c r="L3950" s="139">
        <v>0</v>
      </c>
    </row>
    <row r="3951" spans="1:12" ht="15" hidden="1" customHeight="1">
      <c r="A3951" s="140" t="s">
        <v>718</v>
      </c>
      <c r="B3951" s="139">
        <v>0.5</v>
      </c>
      <c r="C3951" s="140" t="s">
        <v>18</v>
      </c>
      <c r="D3951" s="140" t="s">
        <v>19</v>
      </c>
      <c r="E3951" s="139">
        <v>0.1336</v>
      </c>
      <c r="F3951" s="139">
        <v>6.1699999999999998E-2</v>
      </c>
      <c r="G3951" s="139">
        <v>6.1199999999999997E-2</v>
      </c>
      <c r="H3951" s="139">
        <v>4.5560000000000003E-2</v>
      </c>
      <c r="I3951" s="139">
        <v>1.618E-2</v>
      </c>
      <c r="J3951" s="139">
        <v>0.17743999999999999</v>
      </c>
      <c r="K3951" s="140" t="s">
        <v>719</v>
      </c>
      <c r="L3951" s="139">
        <v>0.5</v>
      </c>
    </row>
    <row r="3952" spans="1:12" ht="15" hidden="1" customHeight="1">
      <c r="A3952" s="140" t="s">
        <v>718</v>
      </c>
      <c r="B3952" s="139">
        <v>1</v>
      </c>
      <c r="C3952" s="140" t="s">
        <v>18</v>
      </c>
      <c r="D3952" s="140" t="s">
        <v>19</v>
      </c>
      <c r="E3952" s="139">
        <v>0.1336</v>
      </c>
      <c r="F3952" s="139">
        <v>6.1699999999999998E-2</v>
      </c>
      <c r="G3952" s="139">
        <v>6.1199999999999997E-2</v>
      </c>
      <c r="H3952" s="139">
        <v>4.5560000000000003E-2</v>
      </c>
      <c r="I3952" s="139">
        <v>1.5E-3</v>
      </c>
      <c r="J3952" s="139">
        <v>0.21290999999999999</v>
      </c>
      <c r="K3952" s="140" t="s">
        <v>719</v>
      </c>
      <c r="L3952" s="139">
        <v>1</v>
      </c>
    </row>
    <row r="3953" spans="1:12" ht="15" hidden="1" customHeight="1">
      <c r="A3953" s="140" t="s">
        <v>718</v>
      </c>
      <c r="B3953" s="139">
        <v>1</v>
      </c>
      <c r="C3953" s="140" t="s">
        <v>18</v>
      </c>
      <c r="D3953" s="140" t="s">
        <v>19</v>
      </c>
      <c r="E3953" s="139">
        <v>0.1426</v>
      </c>
      <c r="F3953" s="139">
        <v>0.41299999999999998</v>
      </c>
      <c r="G3953" s="139">
        <v>5.1000000000000004E-3</v>
      </c>
      <c r="H3953" s="139">
        <v>3.8E-3</v>
      </c>
      <c r="I3953" s="139">
        <v>5.5999999999999995E-4</v>
      </c>
      <c r="J3953" s="139">
        <v>0.21868000000000001</v>
      </c>
      <c r="K3953" s="140" t="s">
        <v>720</v>
      </c>
      <c r="L3953" s="139">
        <v>0</v>
      </c>
    </row>
    <row r="3954" spans="1:12" ht="15" hidden="1" customHeight="1">
      <c r="A3954" s="140" t="s">
        <v>718</v>
      </c>
      <c r="B3954" s="139">
        <v>1.5</v>
      </c>
      <c r="C3954" s="140" t="s">
        <v>18</v>
      </c>
      <c r="D3954" s="140" t="s">
        <v>19</v>
      </c>
      <c r="E3954" s="139">
        <v>0.1426</v>
      </c>
      <c r="F3954" s="139">
        <v>0.41299999999999998</v>
      </c>
      <c r="G3954" s="139">
        <v>5.1000000000000004E-3</v>
      </c>
      <c r="H3954" s="139">
        <v>3.8E-3</v>
      </c>
      <c r="I3954" s="139">
        <v>2.6339999999999999E-2</v>
      </c>
      <c r="J3954" s="139">
        <v>0.19012999999999999</v>
      </c>
      <c r="K3954" s="140" t="s">
        <v>720</v>
      </c>
      <c r="L3954" s="139">
        <v>0.5</v>
      </c>
    </row>
    <row r="3955" spans="1:12" ht="15" hidden="1" customHeight="1">
      <c r="A3955" s="140" t="s">
        <v>718</v>
      </c>
      <c r="B3955" s="139">
        <v>2</v>
      </c>
      <c r="C3955" s="140" t="s">
        <v>18</v>
      </c>
      <c r="D3955" s="140" t="s">
        <v>19</v>
      </c>
      <c r="E3955" s="139">
        <v>0.1426</v>
      </c>
      <c r="F3955" s="139">
        <v>0.41299999999999998</v>
      </c>
      <c r="G3955" s="139">
        <v>5.1000000000000004E-3</v>
      </c>
      <c r="H3955" s="139">
        <v>3.8E-3</v>
      </c>
      <c r="I3955" s="139">
        <v>5.4730000000000001E-2</v>
      </c>
      <c r="J3955" s="139">
        <v>0.20222999999999999</v>
      </c>
      <c r="K3955" s="140" t="s">
        <v>720</v>
      </c>
      <c r="L3955" s="139">
        <v>1</v>
      </c>
    </row>
    <row r="3956" spans="1:12" ht="15" hidden="1" customHeight="1">
      <c r="A3956" s="140" t="s">
        <v>718</v>
      </c>
      <c r="B3956" s="139">
        <v>0</v>
      </c>
      <c r="C3956" s="140" t="s">
        <v>18</v>
      </c>
      <c r="D3956" s="140" t="s">
        <v>19</v>
      </c>
      <c r="E3956" s="139">
        <v>-0.54069999999999996</v>
      </c>
      <c r="F3956" s="139">
        <v>-0.46400000000000002</v>
      </c>
      <c r="G3956" s="139">
        <v>-5.5300000000000002E-2</v>
      </c>
      <c r="H3956" s="139">
        <v>-7.8399999999999997E-3</v>
      </c>
      <c r="I3956" s="139">
        <v>-5.6809999999999999E-2</v>
      </c>
      <c r="J3956" s="139">
        <v>-0.28649000000000002</v>
      </c>
      <c r="K3956" s="140" t="s">
        <v>719</v>
      </c>
      <c r="L3956" s="139">
        <v>0</v>
      </c>
    </row>
    <row r="3957" spans="1:12" ht="15" hidden="1" customHeight="1">
      <c r="A3957" s="140" t="s">
        <v>718</v>
      </c>
      <c r="B3957" s="139">
        <v>0.5</v>
      </c>
      <c r="C3957" s="140" t="s">
        <v>18</v>
      </c>
      <c r="D3957" s="140" t="s">
        <v>19</v>
      </c>
      <c r="E3957" s="139">
        <v>-0.54069999999999996</v>
      </c>
      <c r="F3957" s="139">
        <v>-0.46400000000000002</v>
      </c>
      <c r="G3957" s="139">
        <v>-5.5300000000000002E-2</v>
      </c>
      <c r="H3957" s="139">
        <v>-7.8399999999999997E-3</v>
      </c>
      <c r="I3957" s="139">
        <v>-2.9170000000000001E-2</v>
      </c>
      <c r="J3957" s="139">
        <v>-6.2859999999999999E-2</v>
      </c>
      <c r="K3957" s="140" t="s">
        <v>719</v>
      </c>
      <c r="L3957" s="139">
        <v>0.5</v>
      </c>
    </row>
    <row r="3958" spans="1:12" ht="15" hidden="1" customHeight="1">
      <c r="A3958" s="140" t="s">
        <v>718</v>
      </c>
      <c r="B3958" s="139">
        <v>1</v>
      </c>
      <c r="C3958" s="140" t="s">
        <v>18</v>
      </c>
      <c r="D3958" s="140" t="s">
        <v>19</v>
      </c>
      <c r="E3958" s="139">
        <v>-0.54069999999999996</v>
      </c>
      <c r="F3958" s="139">
        <v>-0.46400000000000002</v>
      </c>
      <c r="G3958" s="139">
        <v>-5.5300000000000002E-2</v>
      </c>
      <c r="H3958" s="139">
        <v>-7.8399999999999997E-3</v>
      </c>
      <c r="I3958" s="139">
        <v>-1.5010000000000001E-2</v>
      </c>
      <c r="J3958" s="139">
        <v>0.10453999999999999</v>
      </c>
      <c r="K3958" s="140" t="s">
        <v>719</v>
      </c>
      <c r="L3958" s="139">
        <v>1</v>
      </c>
    </row>
    <row r="3959" spans="1:12" ht="15" hidden="1" customHeight="1">
      <c r="A3959" s="140" t="s">
        <v>718</v>
      </c>
      <c r="B3959" s="139">
        <v>1</v>
      </c>
      <c r="C3959" s="140" t="s">
        <v>18</v>
      </c>
      <c r="D3959" s="140" t="s">
        <v>19</v>
      </c>
      <c r="E3959" s="139">
        <v>-0.55210000000000004</v>
      </c>
      <c r="F3959" s="139">
        <v>-6.4799999999999996E-2</v>
      </c>
      <c r="G3959" s="139">
        <v>-5.6800000000000003E-2</v>
      </c>
      <c r="H3959" s="139">
        <v>-4.5510000000000002E-2</v>
      </c>
      <c r="I3959" s="139">
        <v>-1.7260000000000001E-2</v>
      </c>
      <c r="J3959" s="139">
        <v>0.11194</v>
      </c>
      <c r="K3959" s="140" t="s">
        <v>720</v>
      </c>
      <c r="L3959" s="139">
        <v>0</v>
      </c>
    </row>
    <row r="3960" spans="1:12" ht="15" hidden="1" customHeight="1">
      <c r="A3960" s="140" t="s">
        <v>718</v>
      </c>
      <c r="B3960" s="139">
        <v>1.5</v>
      </c>
      <c r="C3960" s="140" t="s">
        <v>18</v>
      </c>
      <c r="D3960" s="140" t="s">
        <v>19</v>
      </c>
      <c r="E3960" s="139">
        <v>-0.55210000000000004</v>
      </c>
      <c r="F3960" s="139">
        <v>-6.4799999999999996E-2</v>
      </c>
      <c r="G3960" s="139">
        <v>-5.6800000000000003E-2</v>
      </c>
      <c r="H3960" s="139">
        <v>-4.5510000000000002E-2</v>
      </c>
      <c r="I3960" s="139">
        <v>-1.1900000000000001E-2</v>
      </c>
      <c r="J3960" s="139">
        <v>-2.8830000000000001E-2</v>
      </c>
      <c r="K3960" s="140" t="s">
        <v>720</v>
      </c>
      <c r="L3960" s="139">
        <v>0.5</v>
      </c>
    </row>
    <row r="3961" spans="1:12" ht="15" hidden="1" customHeight="1">
      <c r="A3961" s="140" t="s">
        <v>718</v>
      </c>
      <c r="B3961" s="139">
        <v>2</v>
      </c>
      <c r="C3961" s="140" t="s">
        <v>18</v>
      </c>
      <c r="D3961" s="140" t="s">
        <v>19</v>
      </c>
      <c r="E3961" s="139">
        <v>-0.55210000000000004</v>
      </c>
      <c r="F3961" s="139">
        <v>-6.4799999999999996E-2</v>
      </c>
      <c r="G3961" s="139">
        <v>-5.6800000000000003E-2</v>
      </c>
      <c r="H3961" s="139">
        <v>-4.5510000000000002E-2</v>
      </c>
      <c r="I3961" s="139">
        <v>-8.2799999999999992E-3</v>
      </c>
      <c r="J3961" s="139">
        <v>-0.21867</v>
      </c>
      <c r="K3961" s="140" t="s">
        <v>720</v>
      </c>
      <c r="L3961" s="139">
        <v>1</v>
      </c>
    </row>
    <row r="3962" spans="1:12" ht="15" hidden="1" customHeight="1">
      <c r="A3962" s="140" t="s">
        <v>721</v>
      </c>
      <c r="B3962" s="139">
        <v>0</v>
      </c>
      <c r="C3962" s="140" t="s">
        <v>18</v>
      </c>
      <c r="D3962" s="140" t="s">
        <v>19</v>
      </c>
      <c r="E3962" s="139">
        <v>0.13500000000000001</v>
      </c>
      <c r="F3962" s="139">
        <v>5.5E-2</v>
      </c>
      <c r="G3962" s="139">
        <v>1.67E-2</v>
      </c>
      <c r="H3962" s="139">
        <v>5.62E-3</v>
      </c>
      <c r="I3962" s="139">
        <v>3.3210000000000003E-2</v>
      </c>
      <c r="J3962" s="139">
        <v>7.442E-2</v>
      </c>
      <c r="K3962" s="140" t="s">
        <v>722</v>
      </c>
      <c r="L3962" s="139">
        <v>0</v>
      </c>
    </row>
    <row r="3963" spans="1:12" ht="15" hidden="1" customHeight="1">
      <c r="A3963" s="140" t="s">
        <v>721</v>
      </c>
      <c r="B3963" s="139">
        <v>0.5</v>
      </c>
      <c r="C3963" s="140" t="s">
        <v>18</v>
      </c>
      <c r="D3963" s="140" t="s">
        <v>19</v>
      </c>
      <c r="E3963" s="139">
        <v>0.13500000000000001</v>
      </c>
      <c r="F3963" s="139">
        <v>5.5E-2</v>
      </c>
      <c r="G3963" s="139">
        <v>1.67E-2</v>
      </c>
      <c r="H3963" s="139">
        <v>5.62E-3</v>
      </c>
      <c r="I3963" s="139">
        <v>2.4879999999999999E-2</v>
      </c>
      <c r="J3963" s="139">
        <v>4.6920000000000003E-2</v>
      </c>
      <c r="K3963" s="140" t="s">
        <v>722</v>
      </c>
      <c r="L3963" s="139">
        <v>0.5</v>
      </c>
    </row>
    <row r="3964" spans="1:12" ht="15" hidden="1" customHeight="1">
      <c r="A3964" s="140" t="s">
        <v>721</v>
      </c>
      <c r="B3964" s="139">
        <v>1</v>
      </c>
      <c r="C3964" s="140" t="s">
        <v>18</v>
      </c>
      <c r="D3964" s="140" t="s">
        <v>19</v>
      </c>
      <c r="E3964" s="139">
        <v>0.13500000000000001</v>
      </c>
      <c r="F3964" s="139">
        <v>5.5E-2</v>
      </c>
      <c r="G3964" s="139">
        <v>1.67E-2</v>
      </c>
      <c r="H3964" s="139">
        <v>5.62E-3</v>
      </c>
      <c r="I3964" s="139">
        <v>1.6549999999999999E-2</v>
      </c>
      <c r="J3964" s="139">
        <v>1.942E-2</v>
      </c>
      <c r="K3964" s="140" t="s">
        <v>722</v>
      </c>
      <c r="L3964" s="139">
        <v>1</v>
      </c>
    </row>
    <row r="3965" spans="1:12" ht="15" hidden="1" customHeight="1">
      <c r="A3965" s="140" t="s">
        <v>721</v>
      </c>
      <c r="B3965" s="139">
        <v>1.5</v>
      </c>
      <c r="C3965" s="140" t="s">
        <v>18</v>
      </c>
      <c r="D3965" s="140" t="s">
        <v>19</v>
      </c>
      <c r="E3965" s="139">
        <v>0.13500000000000001</v>
      </c>
      <c r="F3965" s="139">
        <v>5.5E-2</v>
      </c>
      <c r="G3965" s="139">
        <v>1.67E-2</v>
      </c>
      <c r="H3965" s="139">
        <v>5.62E-3</v>
      </c>
      <c r="I3965" s="139">
        <v>8.2299999999999995E-3</v>
      </c>
      <c r="J3965" s="139">
        <v>-8.0800000000000004E-3</v>
      </c>
      <c r="K3965" s="140" t="s">
        <v>722</v>
      </c>
      <c r="L3965" s="139">
        <v>1.5</v>
      </c>
    </row>
    <row r="3966" spans="1:12" ht="15" hidden="1" customHeight="1">
      <c r="A3966" s="140" t="s">
        <v>721</v>
      </c>
      <c r="B3966" s="139">
        <v>2</v>
      </c>
      <c r="C3966" s="140" t="s">
        <v>18</v>
      </c>
      <c r="D3966" s="140" t="s">
        <v>19</v>
      </c>
      <c r="E3966" s="139">
        <v>0.13500000000000001</v>
      </c>
      <c r="F3966" s="139">
        <v>5.5E-2</v>
      </c>
      <c r="G3966" s="139">
        <v>1.67E-2</v>
      </c>
      <c r="H3966" s="139">
        <v>5.62E-3</v>
      </c>
      <c r="I3966" s="139">
        <v>3.9899999999999996E-3</v>
      </c>
      <c r="J3966" s="139">
        <v>-2.7879999999999999E-2</v>
      </c>
      <c r="K3966" s="140" t="s">
        <v>722</v>
      </c>
      <c r="L3966" s="139">
        <v>2</v>
      </c>
    </row>
    <row r="3967" spans="1:12" ht="15" hidden="1" customHeight="1">
      <c r="A3967" s="140" t="s">
        <v>721</v>
      </c>
      <c r="B3967" s="139">
        <v>2.5</v>
      </c>
      <c r="C3967" s="140" t="s">
        <v>18</v>
      </c>
      <c r="D3967" s="140" t="s">
        <v>19</v>
      </c>
      <c r="E3967" s="139">
        <v>0.13500000000000001</v>
      </c>
      <c r="F3967" s="139">
        <v>5.5E-2</v>
      </c>
      <c r="G3967" s="139">
        <v>1.67E-2</v>
      </c>
      <c r="H3967" s="139">
        <v>5.62E-3</v>
      </c>
      <c r="I3967" s="139">
        <v>1.426E-2</v>
      </c>
      <c r="J3967" s="139">
        <v>-5.7499999999999999E-3</v>
      </c>
      <c r="K3967" s="140" t="s">
        <v>722</v>
      </c>
      <c r="L3967" s="139">
        <v>2.5</v>
      </c>
    </row>
    <row r="3968" spans="1:12" ht="15" hidden="1" customHeight="1">
      <c r="A3968" s="140" t="s">
        <v>721</v>
      </c>
      <c r="B3968" s="139">
        <v>3</v>
      </c>
      <c r="C3968" s="140" t="s">
        <v>18</v>
      </c>
      <c r="D3968" s="140" t="s">
        <v>19</v>
      </c>
      <c r="E3968" s="139">
        <v>0.13500000000000001</v>
      </c>
      <c r="F3968" s="139">
        <v>5.5E-2</v>
      </c>
      <c r="G3968" s="139">
        <v>1.67E-2</v>
      </c>
      <c r="H3968" s="139">
        <v>5.62E-3</v>
      </c>
      <c r="I3968" s="139">
        <v>2.453E-2</v>
      </c>
      <c r="J3968" s="139">
        <v>4.1709999999999997E-2</v>
      </c>
      <c r="K3968" s="140" t="s">
        <v>722</v>
      </c>
      <c r="L3968" s="139">
        <v>3</v>
      </c>
    </row>
    <row r="3969" spans="1:12" ht="15" hidden="1" customHeight="1">
      <c r="A3969" s="140" t="s">
        <v>721</v>
      </c>
      <c r="B3969" s="139">
        <v>3.5</v>
      </c>
      <c r="C3969" s="140" t="s">
        <v>18</v>
      </c>
      <c r="D3969" s="140" t="s">
        <v>19</v>
      </c>
      <c r="E3969" s="139">
        <v>0.13500000000000001</v>
      </c>
      <c r="F3969" s="139">
        <v>5.5E-2</v>
      </c>
      <c r="G3969" s="139">
        <v>1.67E-2</v>
      </c>
      <c r="H3969" s="139">
        <v>5.62E-3</v>
      </c>
      <c r="I3969" s="139">
        <v>3.4799999999999998E-2</v>
      </c>
      <c r="J3969" s="139">
        <v>9.7549999999999998E-2</v>
      </c>
      <c r="K3969" s="140" t="s">
        <v>722</v>
      </c>
      <c r="L3969" s="139">
        <v>3.5</v>
      </c>
    </row>
    <row r="3970" spans="1:12" ht="15" hidden="1" customHeight="1">
      <c r="A3970" s="140" t="s">
        <v>721</v>
      </c>
      <c r="B3970" s="139">
        <v>4</v>
      </c>
      <c r="C3970" s="140" t="s">
        <v>18</v>
      </c>
      <c r="D3970" s="140" t="s">
        <v>19</v>
      </c>
      <c r="E3970" s="139">
        <v>0.13500000000000001</v>
      </c>
      <c r="F3970" s="139">
        <v>5.5E-2</v>
      </c>
      <c r="G3970" s="139">
        <v>1.67E-2</v>
      </c>
      <c r="H3970" s="139">
        <v>5.62E-3</v>
      </c>
      <c r="I3970" s="139">
        <v>4.5080000000000002E-2</v>
      </c>
      <c r="J3970" s="139">
        <v>0.15339</v>
      </c>
      <c r="K3970" s="140" t="s">
        <v>722</v>
      </c>
      <c r="L3970" s="139">
        <v>4</v>
      </c>
    </row>
    <row r="3971" spans="1:12" ht="15" hidden="1" customHeight="1">
      <c r="A3971" s="140" t="s">
        <v>721</v>
      </c>
      <c r="B3971" s="139">
        <v>0</v>
      </c>
      <c r="C3971" s="140" t="s">
        <v>18</v>
      </c>
      <c r="D3971" s="140" t="s">
        <v>19</v>
      </c>
      <c r="E3971" s="139">
        <v>-0.62080000000000002</v>
      </c>
      <c r="F3971" s="139">
        <v>-0.11169999999999999</v>
      </c>
      <c r="G3971" s="139">
        <v>-2.0500000000000001E-2</v>
      </c>
      <c r="H3971" s="139">
        <v>-1.8939999999999999E-2</v>
      </c>
      <c r="I3971" s="139">
        <v>-3.7100000000000001E-2</v>
      </c>
      <c r="J3971" s="139">
        <v>-0.29332000000000003</v>
      </c>
      <c r="K3971" s="140" t="s">
        <v>722</v>
      </c>
      <c r="L3971" s="139">
        <v>0</v>
      </c>
    </row>
    <row r="3972" spans="1:12" ht="15" hidden="1" customHeight="1">
      <c r="A3972" s="140" t="s">
        <v>721</v>
      </c>
      <c r="B3972" s="139">
        <v>0.5</v>
      </c>
      <c r="C3972" s="140" t="s">
        <v>18</v>
      </c>
      <c r="D3972" s="140" t="s">
        <v>19</v>
      </c>
      <c r="E3972" s="139">
        <v>-0.62080000000000002</v>
      </c>
      <c r="F3972" s="139">
        <v>-0.11169999999999999</v>
      </c>
      <c r="G3972" s="139">
        <v>-2.0500000000000001E-2</v>
      </c>
      <c r="H3972" s="139">
        <v>-1.8939999999999999E-2</v>
      </c>
      <c r="I3972" s="139">
        <v>-2.683E-2</v>
      </c>
      <c r="J3972" s="139">
        <v>-0.23748</v>
      </c>
      <c r="K3972" s="140" t="s">
        <v>722</v>
      </c>
      <c r="L3972" s="139">
        <v>0.5</v>
      </c>
    </row>
    <row r="3973" spans="1:12" ht="15" hidden="1" customHeight="1">
      <c r="A3973" s="140" t="s">
        <v>721</v>
      </c>
      <c r="B3973" s="139">
        <v>1</v>
      </c>
      <c r="C3973" s="140" t="s">
        <v>18</v>
      </c>
      <c r="D3973" s="140" t="s">
        <v>19</v>
      </c>
      <c r="E3973" s="139">
        <v>-0.62080000000000002</v>
      </c>
      <c r="F3973" s="139">
        <v>-0.11169999999999999</v>
      </c>
      <c r="G3973" s="139">
        <v>-2.0500000000000001E-2</v>
      </c>
      <c r="H3973" s="139">
        <v>-1.8939999999999999E-2</v>
      </c>
      <c r="I3973" s="139">
        <v>-1.6559999999999998E-2</v>
      </c>
      <c r="J3973" s="139">
        <v>-0.18164</v>
      </c>
      <c r="K3973" s="140" t="s">
        <v>722</v>
      </c>
      <c r="L3973" s="139">
        <v>1</v>
      </c>
    </row>
    <row r="3974" spans="1:12" ht="15" hidden="1" customHeight="1">
      <c r="A3974" s="140" t="s">
        <v>721</v>
      </c>
      <c r="B3974" s="139">
        <v>1.5</v>
      </c>
      <c r="C3974" s="140" t="s">
        <v>18</v>
      </c>
      <c r="D3974" s="140" t="s">
        <v>19</v>
      </c>
      <c r="E3974" s="139">
        <v>-0.62080000000000002</v>
      </c>
      <c r="F3974" s="139">
        <v>-0.11169999999999999</v>
      </c>
      <c r="G3974" s="139">
        <v>-2.0500000000000001E-2</v>
      </c>
      <c r="H3974" s="139">
        <v>-1.8939999999999999E-2</v>
      </c>
      <c r="I3974" s="139">
        <v>-6.28E-3</v>
      </c>
      <c r="J3974" s="139">
        <v>-0.1258</v>
      </c>
      <c r="K3974" s="140" t="s">
        <v>722</v>
      </c>
      <c r="L3974" s="139">
        <v>1.5</v>
      </c>
    </row>
    <row r="3975" spans="1:12" ht="15" hidden="1" customHeight="1">
      <c r="A3975" s="140" t="s">
        <v>721</v>
      </c>
      <c r="B3975" s="139">
        <v>2</v>
      </c>
      <c r="C3975" s="140" t="s">
        <v>18</v>
      </c>
      <c r="D3975" s="140" t="s">
        <v>19</v>
      </c>
      <c r="E3975" s="139">
        <v>-0.62080000000000002</v>
      </c>
      <c r="F3975" s="139">
        <v>-0.11169999999999999</v>
      </c>
      <c r="G3975" s="139">
        <v>-2.0500000000000001E-2</v>
      </c>
      <c r="H3975" s="139">
        <v>-1.8939999999999999E-2</v>
      </c>
      <c r="I3975" s="139">
        <v>-3.6000000000000002E-4</v>
      </c>
      <c r="J3975" s="139">
        <v>-7.3319999999999996E-2</v>
      </c>
      <c r="K3975" s="140" t="s">
        <v>722</v>
      </c>
      <c r="L3975" s="139">
        <v>2</v>
      </c>
    </row>
    <row r="3976" spans="1:12" ht="15" hidden="1" customHeight="1">
      <c r="A3976" s="140" t="s">
        <v>721</v>
      </c>
      <c r="B3976" s="139">
        <v>2.5</v>
      </c>
      <c r="C3976" s="140" t="s">
        <v>18</v>
      </c>
      <c r="D3976" s="140" t="s">
        <v>19</v>
      </c>
      <c r="E3976" s="139">
        <v>-0.62080000000000002</v>
      </c>
      <c r="F3976" s="139">
        <v>-0.11169999999999999</v>
      </c>
      <c r="G3976" s="139">
        <v>-2.0500000000000001E-2</v>
      </c>
      <c r="H3976" s="139">
        <v>-1.8939999999999999E-2</v>
      </c>
      <c r="I3976" s="139">
        <v>-8.4200000000000004E-3</v>
      </c>
      <c r="J3976" s="139">
        <v>-7.0430000000000006E-2</v>
      </c>
      <c r="K3976" s="140" t="s">
        <v>722</v>
      </c>
      <c r="L3976" s="139">
        <v>2.5</v>
      </c>
    </row>
    <row r="3977" spans="1:12" ht="15" hidden="1" customHeight="1">
      <c r="A3977" s="140" t="s">
        <v>721</v>
      </c>
      <c r="B3977" s="139">
        <v>3</v>
      </c>
      <c r="C3977" s="140" t="s">
        <v>18</v>
      </c>
      <c r="D3977" s="140" t="s">
        <v>19</v>
      </c>
      <c r="E3977" s="139">
        <v>-0.62080000000000002</v>
      </c>
      <c r="F3977" s="139">
        <v>-0.11169999999999999</v>
      </c>
      <c r="G3977" s="139">
        <v>-2.0500000000000001E-2</v>
      </c>
      <c r="H3977" s="139">
        <v>-1.8939999999999999E-2</v>
      </c>
      <c r="I3977" s="139">
        <v>-1.6750000000000001E-2</v>
      </c>
      <c r="J3977" s="139">
        <v>-9.5920000000000005E-2</v>
      </c>
      <c r="K3977" s="140" t="s">
        <v>722</v>
      </c>
      <c r="L3977" s="139">
        <v>3</v>
      </c>
    </row>
    <row r="3978" spans="1:12" ht="15" hidden="1" customHeight="1">
      <c r="A3978" s="140" t="s">
        <v>721</v>
      </c>
      <c r="B3978" s="139">
        <v>3.5</v>
      </c>
      <c r="C3978" s="140" t="s">
        <v>18</v>
      </c>
      <c r="D3978" s="140" t="s">
        <v>19</v>
      </c>
      <c r="E3978" s="139">
        <v>-0.62080000000000002</v>
      </c>
      <c r="F3978" s="139">
        <v>-0.11169999999999999</v>
      </c>
      <c r="G3978" s="139">
        <v>-2.0500000000000001E-2</v>
      </c>
      <c r="H3978" s="139">
        <v>-1.8939999999999999E-2</v>
      </c>
      <c r="I3978" s="139">
        <v>-2.5080000000000002E-2</v>
      </c>
      <c r="J3978" s="139">
        <v>-0.12141</v>
      </c>
      <c r="K3978" s="140" t="s">
        <v>722</v>
      </c>
      <c r="L3978" s="139">
        <v>3.5</v>
      </c>
    </row>
    <row r="3979" spans="1:12" ht="15" hidden="1" customHeight="1">
      <c r="A3979" s="140" t="s">
        <v>721</v>
      </c>
      <c r="B3979" s="139">
        <v>4</v>
      </c>
      <c r="C3979" s="140" t="s">
        <v>18</v>
      </c>
      <c r="D3979" s="140" t="s">
        <v>19</v>
      </c>
      <c r="E3979" s="139">
        <v>-0.62080000000000002</v>
      </c>
      <c r="F3979" s="139">
        <v>-0.11169999999999999</v>
      </c>
      <c r="G3979" s="139">
        <v>-2.0500000000000001E-2</v>
      </c>
      <c r="H3979" s="139">
        <v>-1.8939999999999999E-2</v>
      </c>
      <c r="I3979" s="139">
        <v>-3.3399999999999999E-2</v>
      </c>
      <c r="J3979" s="139">
        <v>-0.1469</v>
      </c>
      <c r="K3979" s="140" t="s">
        <v>722</v>
      </c>
      <c r="L3979" s="139">
        <v>4</v>
      </c>
    </row>
    <row r="3980" spans="1:12" ht="15" hidden="1" customHeight="1">
      <c r="A3980" s="140" t="s">
        <v>723</v>
      </c>
      <c r="B3980" s="139">
        <v>0</v>
      </c>
      <c r="C3980" s="140" t="s">
        <v>18</v>
      </c>
      <c r="D3980" s="140" t="s">
        <v>19</v>
      </c>
      <c r="E3980" s="139">
        <v>5.2472000000000003</v>
      </c>
      <c r="F3980" s="139">
        <v>0.1913</v>
      </c>
      <c r="G3980" s="139">
        <v>1.4999999999999999E-2</v>
      </c>
      <c r="H3980" s="139">
        <v>9.7199999999999995E-3</v>
      </c>
      <c r="I3980" s="139">
        <v>3.1989999999999998E-2</v>
      </c>
      <c r="J3980" s="139">
        <v>0.21557999999999999</v>
      </c>
      <c r="K3980" s="140" t="s">
        <v>245</v>
      </c>
      <c r="L3980" s="139">
        <v>0</v>
      </c>
    </row>
    <row r="3981" spans="1:12" ht="15" hidden="1" customHeight="1">
      <c r="A3981" s="140" t="s">
        <v>723</v>
      </c>
      <c r="B3981" s="139">
        <v>0.5</v>
      </c>
      <c r="C3981" s="140" t="s">
        <v>18</v>
      </c>
      <c r="D3981" s="140" t="s">
        <v>19</v>
      </c>
      <c r="E3981" s="139">
        <v>5.2472000000000003</v>
      </c>
      <c r="F3981" s="139">
        <v>0.1913</v>
      </c>
      <c r="G3981" s="139">
        <v>1.4999999999999999E-2</v>
      </c>
      <c r="H3981" s="139">
        <v>9.7199999999999995E-3</v>
      </c>
      <c r="I3981" s="139">
        <v>2.4510000000000001E-2</v>
      </c>
      <c r="J3981" s="139">
        <v>0.12478</v>
      </c>
      <c r="K3981" s="140" t="s">
        <v>245</v>
      </c>
      <c r="L3981" s="139">
        <v>0.5</v>
      </c>
    </row>
    <row r="3982" spans="1:12" ht="15" hidden="1" customHeight="1">
      <c r="A3982" s="140" t="s">
        <v>723</v>
      </c>
      <c r="B3982" s="139">
        <v>1</v>
      </c>
      <c r="C3982" s="140" t="s">
        <v>18</v>
      </c>
      <c r="D3982" s="140" t="s">
        <v>19</v>
      </c>
      <c r="E3982" s="139">
        <v>5.2472000000000003</v>
      </c>
      <c r="F3982" s="139">
        <v>0.1913</v>
      </c>
      <c r="G3982" s="139">
        <v>1.4999999999999999E-2</v>
      </c>
      <c r="H3982" s="139">
        <v>9.7199999999999995E-3</v>
      </c>
      <c r="I3982" s="139">
        <v>1.704E-2</v>
      </c>
      <c r="J3982" s="139">
        <v>4.1910000000000003E-2</v>
      </c>
      <c r="K3982" s="140" t="s">
        <v>245</v>
      </c>
      <c r="L3982" s="139">
        <v>1</v>
      </c>
    </row>
    <row r="3983" spans="1:12" ht="15" hidden="1" customHeight="1">
      <c r="A3983" s="140" t="s">
        <v>723</v>
      </c>
      <c r="B3983" s="139">
        <v>1.5</v>
      </c>
      <c r="C3983" s="140" t="s">
        <v>18</v>
      </c>
      <c r="D3983" s="140" t="s">
        <v>19</v>
      </c>
      <c r="E3983" s="139">
        <v>5.2472000000000003</v>
      </c>
      <c r="F3983" s="139">
        <v>0.1913</v>
      </c>
      <c r="G3983" s="139">
        <v>1.4999999999999999E-2</v>
      </c>
      <c r="H3983" s="139">
        <v>9.7199999999999995E-3</v>
      </c>
      <c r="I3983" s="139">
        <v>9.5600000000000008E-3</v>
      </c>
      <c r="J3983" s="139">
        <v>-4.8199999999999996E-3</v>
      </c>
      <c r="K3983" s="140" t="s">
        <v>245</v>
      </c>
      <c r="L3983" s="139">
        <v>1.5</v>
      </c>
    </row>
    <row r="3984" spans="1:12" ht="15" hidden="1" customHeight="1">
      <c r="A3984" s="140" t="s">
        <v>723</v>
      </c>
      <c r="B3984" s="139">
        <v>2</v>
      </c>
      <c r="C3984" s="140" t="s">
        <v>18</v>
      </c>
      <c r="D3984" s="140" t="s">
        <v>19</v>
      </c>
      <c r="E3984" s="139">
        <v>5.2472000000000003</v>
      </c>
      <c r="F3984" s="139">
        <v>0.1913</v>
      </c>
      <c r="G3984" s="139">
        <v>1.4999999999999999E-2</v>
      </c>
      <c r="H3984" s="139">
        <v>9.7199999999999995E-3</v>
      </c>
      <c r="I3984" s="139">
        <v>3.2200000000000002E-3</v>
      </c>
      <c r="J3984" s="139">
        <v>1.538E-2</v>
      </c>
      <c r="K3984" s="140" t="s">
        <v>245</v>
      </c>
      <c r="L3984" s="139">
        <v>2</v>
      </c>
    </row>
    <row r="3985" spans="1:12" ht="15" hidden="1" customHeight="1">
      <c r="A3985" s="140" t="s">
        <v>723</v>
      </c>
      <c r="B3985" s="139">
        <v>2.5</v>
      </c>
      <c r="C3985" s="140" t="s">
        <v>18</v>
      </c>
      <c r="D3985" s="140" t="s">
        <v>19</v>
      </c>
      <c r="E3985" s="139">
        <v>5.2472000000000003</v>
      </c>
      <c r="F3985" s="139">
        <v>0.1913</v>
      </c>
      <c r="G3985" s="139">
        <v>1.4999999999999999E-2</v>
      </c>
      <c r="H3985" s="139">
        <v>9.7199999999999995E-3</v>
      </c>
      <c r="I3985" s="139">
        <v>1.089E-2</v>
      </c>
      <c r="J3985" s="139">
        <v>5.7759999999999999E-2</v>
      </c>
      <c r="K3985" s="140" t="s">
        <v>245</v>
      </c>
      <c r="L3985" s="139">
        <v>2.5</v>
      </c>
    </row>
    <row r="3986" spans="1:12" ht="15" hidden="1" customHeight="1">
      <c r="A3986" s="140" t="s">
        <v>723</v>
      </c>
      <c r="B3986" s="139">
        <v>3</v>
      </c>
      <c r="C3986" s="140" t="s">
        <v>18</v>
      </c>
      <c r="D3986" s="140" t="s">
        <v>19</v>
      </c>
      <c r="E3986" s="139">
        <v>5.2472000000000003</v>
      </c>
      <c r="F3986" s="139">
        <v>0.1913</v>
      </c>
      <c r="G3986" s="139">
        <v>1.4999999999999999E-2</v>
      </c>
      <c r="H3986" s="139">
        <v>9.7199999999999995E-3</v>
      </c>
      <c r="I3986" s="139">
        <v>2.0160000000000001E-2</v>
      </c>
      <c r="J3986" s="139">
        <v>0.10013</v>
      </c>
      <c r="K3986" s="140" t="s">
        <v>245</v>
      </c>
      <c r="L3986" s="139">
        <v>3</v>
      </c>
    </row>
    <row r="3987" spans="1:12" ht="15" hidden="1" customHeight="1">
      <c r="A3987" s="140" t="s">
        <v>723</v>
      </c>
      <c r="B3987" s="139">
        <v>3.5</v>
      </c>
      <c r="C3987" s="140" t="s">
        <v>18</v>
      </c>
      <c r="D3987" s="140" t="s">
        <v>19</v>
      </c>
      <c r="E3987" s="139">
        <v>5.2472000000000003</v>
      </c>
      <c r="F3987" s="139">
        <v>0.1913</v>
      </c>
      <c r="G3987" s="139">
        <v>1.4999999999999999E-2</v>
      </c>
      <c r="H3987" s="139">
        <v>9.7199999999999995E-3</v>
      </c>
      <c r="I3987" s="139">
        <v>2.9430000000000001E-2</v>
      </c>
      <c r="J3987" s="139">
        <v>0.14251</v>
      </c>
      <c r="K3987" s="140" t="s">
        <v>245</v>
      </c>
      <c r="L3987" s="139">
        <v>3.5</v>
      </c>
    </row>
    <row r="3988" spans="1:12" ht="15" hidden="1" customHeight="1">
      <c r="A3988" s="140" t="s">
        <v>723</v>
      </c>
      <c r="B3988" s="139">
        <v>4</v>
      </c>
      <c r="C3988" s="140" t="s">
        <v>18</v>
      </c>
      <c r="D3988" s="140" t="s">
        <v>19</v>
      </c>
      <c r="E3988" s="139">
        <v>5.2472000000000003</v>
      </c>
      <c r="F3988" s="139">
        <v>0.1913</v>
      </c>
      <c r="G3988" s="139">
        <v>1.4999999999999999E-2</v>
      </c>
      <c r="H3988" s="139">
        <v>9.7199999999999995E-3</v>
      </c>
      <c r="I3988" s="139">
        <v>3.8710000000000001E-2</v>
      </c>
      <c r="J3988" s="139">
        <v>0.18489</v>
      </c>
      <c r="K3988" s="140" t="s">
        <v>245</v>
      </c>
      <c r="L3988" s="139">
        <v>4</v>
      </c>
    </row>
    <row r="3989" spans="1:12" ht="15" hidden="1" customHeight="1">
      <c r="A3989" s="140" t="s">
        <v>723</v>
      </c>
      <c r="B3989" s="139">
        <v>0</v>
      </c>
      <c r="C3989" s="140" t="s">
        <v>18</v>
      </c>
      <c r="D3989" s="140" t="s">
        <v>19</v>
      </c>
      <c r="E3989" s="139">
        <v>-1.1464000000000001</v>
      </c>
      <c r="F3989" s="139">
        <v>-8.48E-2</v>
      </c>
      <c r="G3989" s="139">
        <v>-1.8499999999999999E-2</v>
      </c>
      <c r="H3989" s="139">
        <v>-6.0899999999999999E-3</v>
      </c>
      <c r="I3989" s="139">
        <v>-3.5479999999999998E-2</v>
      </c>
      <c r="J3989" s="139">
        <v>-0.15412999999999999</v>
      </c>
      <c r="K3989" s="140" t="s">
        <v>245</v>
      </c>
      <c r="L3989" s="139">
        <v>0</v>
      </c>
    </row>
    <row r="3990" spans="1:12" ht="15" hidden="1" customHeight="1">
      <c r="A3990" s="140" t="s">
        <v>723</v>
      </c>
      <c r="B3990" s="139">
        <v>0.5</v>
      </c>
      <c r="C3990" s="140" t="s">
        <v>18</v>
      </c>
      <c r="D3990" s="140" t="s">
        <v>19</v>
      </c>
      <c r="E3990" s="139">
        <v>-1.1464000000000001</v>
      </c>
      <c r="F3990" s="139">
        <v>-8.48E-2</v>
      </c>
      <c r="G3990" s="139">
        <v>-1.8499999999999999E-2</v>
      </c>
      <c r="H3990" s="139">
        <v>-6.0899999999999999E-3</v>
      </c>
      <c r="I3990" s="139">
        <v>-2.6210000000000001E-2</v>
      </c>
      <c r="J3990" s="139">
        <v>-0.11175</v>
      </c>
      <c r="K3990" s="140" t="s">
        <v>245</v>
      </c>
      <c r="L3990" s="139">
        <v>0.5</v>
      </c>
    </row>
    <row r="3991" spans="1:12" ht="15" hidden="1" customHeight="1">
      <c r="A3991" s="140" t="s">
        <v>723</v>
      </c>
      <c r="B3991" s="139">
        <v>1</v>
      </c>
      <c r="C3991" s="140" t="s">
        <v>18</v>
      </c>
      <c r="D3991" s="140" t="s">
        <v>19</v>
      </c>
      <c r="E3991" s="139">
        <v>-1.1464000000000001</v>
      </c>
      <c r="F3991" s="139">
        <v>-8.48E-2</v>
      </c>
      <c r="G3991" s="139">
        <v>-1.8499999999999999E-2</v>
      </c>
      <c r="H3991" s="139">
        <v>-6.0899999999999999E-3</v>
      </c>
      <c r="I3991" s="139">
        <v>-1.6930000000000001E-2</v>
      </c>
      <c r="J3991" s="139">
        <v>-6.9379999999999997E-2</v>
      </c>
      <c r="K3991" s="140" t="s">
        <v>245</v>
      </c>
      <c r="L3991" s="139">
        <v>1</v>
      </c>
    </row>
    <row r="3992" spans="1:12" ht="15" hidden="1" customHeight="1">
      <c r="A3992" s="140" t="s">
        <v>723</v>
      </c>
      <c r="B3992" s="139">
        <v>1.5</v>
      </c>
      <c r="C3992" s="140" t="s">
        <v>18</v>
      </c>
      <c r="D3992" s="140" t="s">
        <v>19</v>
      </c>
      <c r="E3992" s="139">
        <v>-1.1464000000000001</v>
      </c>
      <c r="F3992" s="139">
        <v>-8.48E-2</v>
      </c>
      <c r="G3992" s="139">
        <v>-1.8499999999999999E-2</v>
      </c>
      <c r="H3992" s="139">
        <v>-6.0899999999999999E-3</v>
      </c>
      <c r="I3992" s="139">
        <v>-7.6600000000000001E-3</v>
      </c>
      <c r="J3992" s="139">
        <v>-7.1319999999999995E-2</v>
      </c>
      <c r="K3992" s="140" t="s">
        <v>245</v>
      </c>
      <c r="L3992" s="139">
        <v>1.5</v>
      </c>
    </row>
    <row r="3993" spans="1:12" ht="15" hidden="1" customHeight="1">
      <c r="A3993" s="140" t="s">
        <v>723</v>
      </c>
      <c r="B3993" s="139">
        <v>2</v>
      </c>
      <c r="C3993" s="140" t="s">
        <v>18</v>
      </c>
      <c r="D3993" s="140" t="s">
        <v>19</v>
      </c>
      <c r="E3993" s="139">
        <v>-1.1464000000000001</v>
      </c>
      <c r="F3993" s="139">
        <v>-8.48E-2</v>
      </c>
      <c r="G3993" s="139">
        <v>-1.8499999999999999E-2</v>
      </c>
      <c r="H3993" s="139">
        <v>-6.0899999999999999E-3</v>
      </c>
      <c r="I3993" s="139">
        <v>2.601E-5</v>
      </c>
      <c r="J3993" s="139">
        <v>-0.16694999999999999</v>
      </c>
      <c r="K3993" s="140" t="s">
        <v>245</v>
      </c>
      <c r="L3993" s="139">
        <v>2</v>
      </c>
    </row>
    <row r="3994" spans="1:12" ht="15" hidden="1" customHeight="1">
      <c r="A3994" s="140" t="s">
        <v>723</v>
      </c>
      <c r="B3994" s="139">
        <v>2.5</v>
      </c>
      <c r="C3994" s="140" t="s">
        <v>18</v>
      </c>
      <c r="D3994" s="140" t="s">
        <v>19</v>
      </c>
      <c r="E3994" s="139">
        <v>-1.1464000000000001</v>
      </c>
      <c r="F3994" s="139">
        <v>-8.48E-2</v>
      </c>
      <c r="G3994" s="139">
        <v>-1.8499999999999999E-2</v>
      </c>
      <c r="H3994" s="139">
        <v>-6.0899999999999999E-3</v>
      </c>
      <c r="I3994" s="139">
        <v>-5.7999999999999996E-3</v>
      </c>
      <c r="J3994" s="139">
        <v>-0.26257999999999998</v>
      </c>
      <c r="K3994" s="140" t="s">
        <v>245</v>
      </c>
      <c r="L3994" s="139">
        <v>2.5</v>
      </c>
    </row>
    <row r="3995" spans="1:12" ht="15" hidden="1" customHeight="1">
      <c r="A3995" s="140" t="s">
        <v>723</v>
      </c>
      <c r="B3995" s="139">
        <v>3</v>
      </c>
      <c r="C3995" s="140" t="s">
        <v>18</v>
      </c>
      <c r="D3995" s="140" t="s">
        <v>19</v>
      </c>
      <c r="E3995" s="139">
        <v>-1.1464000000000001</v>
      </c>
      <c r="F3995" s="139">
        <v>-8.48E-2</v>
      </c>
      <c r="G3995" s="139">
        <v>-1.8499999999999999E-2</v>
      </c>
      <c r="H3995" s="139">
        <v>-6.0899999999999999E-3</v>
      </c>
      <c r="I3995" s="139">
        <v>-1.2869999999999999E-2</v>
      </c>
      <c r="J3995" s="139">
        <v>-0.35821999999999998</v>
      </c>
      <c r="K3995" s="140" t="s">
        <v>245</v>
      </c>
      <c r="L3995" s="139">
        <v>3</v>
      </c>
    </row>
    <row r="3996" spans="1:12" ht="15" hidden="1" customHeight="1">
      <c r="A3996" s="140" t="s">
        <v>723</v>
      </c>
      <c r="B3996" s="139">
        <v>3.5</v>
      </c>
      <c r="C3996" s="140" t="s">
        <v>18</v>
      </c>
      <c r="D3996" s="140" t="s">
        <v>19</v>
      </c>
      <c r="E3996" s="139">
        <v>-1.1464000000000001</v>
      </c>
      <c r="F3996" s="139">
        <v>-8.48E-2</v>
      </c>
      <c r="G3996" s="139">
        <v>-1.8499999999999999E-2</v>
      </c>
      <c r="H3996" s="139">
        <v>-6.0899999999999999E-3</v>
      </c>
      <c r="I3996" s="139">
        <v>-2.034E-2</v>
      </c>
      <c r="J3996" s="139">
        <v>-0.45384999999999998</v>
      </c>
      <c r="K3996" s="140" t="s">
        <v>245</v>
      </c>
      <c r="L3996" s="139">
        <v>3.5</v>
      </c>
    </row>
    <row r="3997" spans="1:12" ht="15" hidden="1" customHeight="1">
      <c r="A3997" s="140" t="s">
        <v>723</v>
      </c>
      <c r="B3997" s="139">
        <v>4</v>
      </c>
      <c r="C3997" s="140" t="s">
        <v>18</v>
      </c>
      <c r="D3997" s="140" t="s">
        <v>19</v>
      </c>
      <c r="E3997" s="139">
        <v>-1.1464000000000001</v>
      </c>
      <c r="F3997" s="139">
        <v>-8.48E-2</v>
      </c>
      <c r="G3997" s="139">
        <v>-1.8499999999999999E-2</v>
      </c>
      <c r="H3997" s="139">
        <v>-6.0899999999999999E-3</v>
      </c>
      <c r="I3997" s="139">
        <v>-2.7820000000000001E-2</v>
      </c>
      <c r="J3997" s="139">
        <v>-0.54947999999999997</v>
      </c>
      <c r="K3997" s="140" t="s">
        <v>245</v>
      </c>
      <c r="L3997" s="139">
        <v>4</v>
      </c>
    </row>
    <row r="3998" spans="1:12" ht="15" hidden="1" customHeight="1">
      <c r="A3998" s="140" t="s">
        <v>724</v>
      </c>
      <c r="B3998" s="139">
        <v>0</v>
      </c>
      <c r="C3998" s="140" t="s">
        <v>18</v>
      </c>
      <c r="D3998" s="140" t="s">
        <v>19</v>
      </c>
      <c r="E3998" s="139">
        <v>5.1943999999999999</v>
      </c>
      <c r="F3998" s="139">
        <v>0.33119999999999999</v>
      </c>
      <c r="G3998" s="139">
        <v>6.1800000000000001E-2</v>
      </c>
      <c r="H3998" s="139">
        <v>7.7509999999999996E-2</v>
      </c>
      <c r="I3998" s="139">
        <v>3.6060000000000002E-2</v>
      </c>
      <c r="J3998" s="139">
        <v>0.28881000000000001</v>
      </c>
      <c r="K3998" s="140" t="s">
        <v>246</v>
      </c>
      <c r="L3998" s="139">
        <v>0</v>
      </c>
    </row>
    <row r="3999" spans="1:12" ht="15" hidden="1" customHeight="1">
      <c r="A3999" s="140" t="s">
        <v>724</v>
      </c>
      <c r="B3999" s="139">
        <v>0.5</v>
      </c>
      <c r="C3999" s="140" t="s">
        <v>18</v>
      </c>
      <c r="D3999" s="140" t="s">
        <v>19</v>
      </c>
      <c r="E3999" s="139">
        <v>5.1943999999999999</v>
      </c>
      <c r="F3999" s="139">
        <v>0.33119999999999999</v>
      </c>
      <c r="G3999" s="139">
        <v>6.1800000000000001E-2</v>
      </c>
      <c r="H3999" s="139">
        <v>7.7509999999999996E-2</v>
      </c>
      <c r="I3999" s="139">
        <v>5.1799999999999997E-3</v>
      </c>
      <c r="J3999" s="139">
        <v>0.63351999999999997</v>
      </c>
      <c r="K3999" s="140" t="s">
        <v>246</v>
      </c>
      <c r="L3999" s="139">
        <v>0.5</v>
      </c>
    </row>
    <row r="4000" spans="1:12" ht="15" hidden="1" customHeight="1">
      <c r="A4000" s="140" t="s">
        <v>724</v>
      </c>
      <c r="B4000" s="139">
        <v>1</v>
      </c>
      <c r="C4000" s="140" t="s">
        <v>18</v>
      </c>
      <c r="D4000" s="140" t="s">
        <v>19</v>
      </c>
      <c r="E4000" s="139">
        <v>5.1943999999999999</v>
      </c>
      <c r="F4000" s="139">
        <v>0.33119999999999999</v>
      </c>
      <c r="G4000" s="139">
        <v>6.1800000000000001E-2</v>
      </c>
      <c r="H4000" s="139">
        <v>7.7509999999999996E-2</v>
      </c>
      <c r="I4000" s="139">
        <v>7.5100000000000002E-3</v>
      </c>
      <c r="J4000" s="139">
        <v>1.8634999999999999</v>
      </c>
      <c r="K4000" s="140" t="s">
        <v>246</v>
      </c>
      <c r="L4000" s="139">
        <v>1</v>
      </c>
    </row>
    <row r="4001" spans="1:12" ht="15" hidden="1" customHeight="1">
      <c r="A4001" s="140" t="s">
        <v>724</v>
      </c>
      <c r="B4001" s="139">
        <v>1</v>
      </c>
      <c r="C4001" s="140" t="s">
        <v>18</v>
      </c>
      <c r="D4001" s="140" t="s">
        <v>19</v>
      </c>
      <c r="E4001" s="139">
        <v>5.2122999999999999</v>
      </c>
      <c r="F4001" s="139">
        <v>3.0638000000000001</v>
      </c>
      <c r="G4001" s="139">
        <v>-3.8E-3</v>
      </c>
      <c r="H4001" s="139">
        <v>2.4899999999999999E-2</v>
      </c>
      <c r="I4001" s="139">
        <v>5.1399999999999996E-3</v>
      </c>
      <c r="J4001" s="139">
        <v>1.8720600000000001</v>
      </c>
      <c r="K4001" s="140" t="s">
        <v>247</v>
      </c>
      <c r="L4001" s="139">
        <v>0</v>
      </c>
    </row>
    <row r="4002" spans="1:12" ht="15" hidden="1" customHeight="1">
      <c r="A4002" s="140" t="s">
        <v>724</v>
      </c>
      <c r="B4002" s="139">
        <v>1.5</v>
      </c>
      <c r="C4002" s="140" t="s">
        <v>18</v>
      </c>
      <c r="D4002" s="140" t="s">
        <v>19</v>
      </c>
      <c r="E4002" s="139">
        <v>5.2122999999999999</v>
      </c>
      <c r="F4002" s="139">
        <v>3.0638000000000001</v>
      </c>
      <c r="G4002" s="139">
        <v>-3.8E-3</v>
      </c>
      <c r="H4002" s="139">
        <v>2.4899999999999999E-2</v>
      </c>
      <c r="I4002" s="139">
        <v>2.2509999999999999E-2</v>
      </c>
      <c r="J4002" s="139">
        <v>0.41605999999999999</v>
      </c>
      <c r="K4002" s="140" t="s">
        <v>247</v>
      </c>
      <c r="L4002" s="139">
        <v>0.5</v>
      </c>
    </row>
    <row r="4003" spans="1:12" ht="15" hidden="1" customHeight="1">
      <c r="A4003" s="140" t="s">
        <v>724</v>
      </c>
      <c r="B4003" s="139">
        <v>2</v>
      </c>
      <c r="C4003" s="140" t="s">
        <v>18</v>
      </c>
      <c r="D4003" s="140" t="s">
        <v>19</v>
      </c>
      <c r="E4003" s="139">
        <v>5.2122999999999999</v>
      </c>
      <c r="F4003" s="139">
        <v>3.0638000000000001</v>
      </c>
      <c r="G4003" s="139">
        <v>-3.8E-3</v>
      </c>
      <c r="H4003" s="139">
        <v>2.4899999999999999E-2</v>
      </c>
      <c r="I4003" s="139">
        <v>6.5839999999999996E-2</v>
      </c>
      <c r="J4003" s="139">
        <v>9.6089999999999995E-2</v>
      </c>
      <c r="K4003" s="140" t="s">
        <v>247</v>
      </c>
      <c r="L4003" s="139">
        <v>1</v>
      </c>
    </row>
    <row r="4004" spans="1:12" ht="15" hidden="1" customHeight="1">
      <c r="A4004" s="140" t="s">
        <v>724</v>
      </c>
      <c r="B4004" s="139">
        <v>0</v>
      </c>
      <c r="C4004" s="140" t="s">
        <v>18</v>
      </c>
      <c r="D4004" s="140" t="s">
        <v>19</v>
      </c>
      <c r="E4004" s="139">
        <v>-0.9395</v>
      </c>
      <c r="F4004" s="139">
        <v>-2.5714999999999999</v>
      </c>
      <c r="G4004" s="139">
        <v>-5.1700000000000003E-2</v>
      </c>
      <c r="H4004" s="139">
        <v>-2.4899999999999999E-2</v>
      </c>
      <c r="I4004" s="139">
        <v>-4.7030000000000002E-2</v>
      </c>
      <c r="J4004" s="139">
        <v>-0.83294000000000001</v>
      </c>
      <c r="K4004" s="140" t="s">
        <v>246</v>
      </c>
      <c r="L4004" s="139">
        <v>0</v>
      </c>
    </row>
    <row r="4005" spans="1:12" ht="15" hidden="1" customHeight="1">
      <c r="A4005" s="140" t="s">
        <v>724</v>
      </c>
      <c r="B4005" s="139">
        <v>0.5</v>
      </c>
      <c r="C4005" s="140" t="s">
        <v>18</v>
      </c>
      <c r="D4005" s="140" t="s">
        <v>19</v>
      </c>
      <c r="E4005" s="139">
        <v>-0.9395</v>
      </c>
      <c r="F4005" s="139">
        <v>-2.5714999999999999</v>
      </c>
      <c r="G4005" s="139">
        <v>-5.1700000000000003E-2</v>
      </c>
      <c r="H4005" s="139">
        <v>-2.4899999999999999E-2</v>
      </c>
      <c r="I4005" s="139">
        <v>-2.155E-2</v>
      </c>
      <c r="J4005" s="139">
        <v>-5.7459999999999997E-2</v>
      </c>
      <c r="K4005" s="140" t="s">
        <v>246</v>
      </c>
      <c r="L4005" s="139">
        <v>0.5</v>
      </c>
    </row>
    <row r="4006" spans="1:12" ht="15" hidden="1" customHeight="1">
      <c r="A4006" s="140" t="s">
        <v>724</v>
      </c>
      <c r="B4006" s="139">
        <v>1</v>
      </c>
      <c r="C4006" s="140" t="s">
        <v>18</v>
      </c>
      <c r="D4006" s="140" t="s">
        <v>19</v>
      </c>
      <c r="E4006" s="139">
        <v>-0.9395</v>
      </c>
      <c r="F4006" s="139">
        <v>-2.5714999999999999</v>
      </c>
      <c r="G4006" s="139">
        <v>-5.1700000000000003E-2</v>
      </c>
      <c r="H4006" s="139">
        <v>-2.4899999999999999E-2</v>
      </c>
      <c r="I4006" s="139">
        <v>-2.6159999999999999E-2</v>
      </c>
      <c r="J4006" s="139">
        <v>-4.2369999999999998E-2</v>
      </c>
      <c r="K4006" s="140" t="s">
        <v>246</v>
      </c>
      <c r="L4006" s="139">
        <v>1</v>
      </c>
    </row>
    <row r="4007" spans="1:12" ht="15" hidden="1" customHeight="1">
      <c r="A4007" s="140" t="s">
        <v>724</v>
      </c>
      <c r="B4007" s="139">
        <v>1</v>
      </c>
      <c r="C4007" s="140" t="s">
        <v>18</v>
      </c>
      <c r="D4007" s="140" t="s">
        <v>19</v>
      </c>
      <c r="E4007" s="139">
        <v>-0.94369999999999998</v>
      </c>
      <c r="F4007" s="139">
        <v>-3.9699999999999999E-2</v>
      </c>
      <c r="G4007" s="139">
        <v>-9.1200000000000003E-2</v>
      </c>
      <c r="H4007" s="139">
        <v>-6.8459999999999993E-2</v>
      </c>
      <c r="I4007" s="139">
        <v>-2.8570000000000002E-2</v>
      </c>
      <c r="J4007" s="139">
        <v>-4.6050000000000001E-2</v>
      </c>
      <c r="K4007" s="140" t="s">
        <v>247</v>
      </c>
      <c r="L4007" s="139">
        <v>0</v>
      </c>
    </row>
    <row r="4008" spans="1:12" ht="15" hidden="1" customHeight="1">
      <c r="A4008" s="140" t="s">
        <v>724</v>
      </c>
      <c r="B4008" s="139">
        <v>1.5</v>
      </c>
      <c r="C4008" s="140" t="s">
        <v>18</v>
      </c>
      <c r="D4008" s="140" t="s">
        <v>19</v>
      </c>
      <c r="E4008" s="139">
        <v>-0.94369999999999998</v>
      </c>
      <c r="F4008" s="139">
        <v>-3.9699999999999999E-2</v>
      </c>
      <c r="G4008" s="139">
        <v>-9.1200000000000003E-2</v>
      </c>
      <c r="H4008" s="139">
        <v>-6.8459999999999993E-2</v>
      </c>
      <c r="I4008" s="139">
        <v>5.7800000000000004E-3</v>
      </c>
      <c r="J4008" s="139">
        <v>-0.12454999999999999</v>
      </c>
      <c r="K4008" s="140" t="s">
        <v>247</v>
      </c>
      <c r="L4008" s="139">
        <v>0.5</v>
      </c>
    </row>
    <row r="4009" spans="1:12" ht="15" hidden="1" customHeight="1">
      <c r="A4009" s="140" t="s">
        <v>724</v>
      </c>
      <c r="B4009" s="139">
        <v>2</v>
      </c>
      <c r="C4009" s="140" t="s">
        <v>18</v>
      </c>
      <c r="D4009" s="140" t="s">
        <v>19</v>
      </c>
      <c r="E4009" s="139">
        <v>-0.94369999999999998</v>
      </c>
      <c r="F4009" s="139">
        <v>-3.9699999999999999E-2</v>
      </c>
      <c r="G4009" s="139">
        <v>-9.1200000000000003E-2</v>
      </c>
      <c r="H4009" s="139">
        <v>-6.8459999999999993E-2</v>
      </c>
      <c r="I4009" s="139">
        <v>8.6300000000000005E-3</v>
      </c>
      <c r="J4009" s="139">
        <v>-1.2154799999999999</v>
      </c>
      <c r="K4009" s="140" t="s">
        <v>247</v>
      </c>
      <c r="L4009" s="139">
        <v>1</v>
      </c>
    </row>
    <row r="4010" spans="1:12" ht="15" hidden="1" customHeight="1">
      <c r="A4010" s="140" t="s">
        <v>725</v>
      </c>
      <c r="B4010" s="139">
        <v>0</v>
      </c>
      <c r="C4010" s="140" t="s">
        <v>18</v>
      </c>
      <c r="D4010" s="140" t="s">
        <v>19</v>
      </c>
      <c r="E4010" s="139">
        <v>5.1914999999999996</v>
      </c>
      <c r="F4010" s="139">
        <v>2.5499999999999998E-2</v>
      </c>
      <c r="G4010" s="139">
        <v>4.9099999999999998E-2</v>
      </c>
      <c r="H4010" s="139">
        <v>-1.6000000000000001E-4</v>
      </c>
      <c r="I4010" s="139">
        <v>7.9119999999999996E-2</v>
      </c>
      <c r="J4010" s="139">
        <v>7.2919999999999999E-2</v>
      </c>
      <c r="K4010" s="140" t="s">
        <v>248</v>
      </c>
      <c r="L4010" s="139">
        <v>0</v>
      </c>
    </row>
    <row r="4011" spans="1:12" ht="15" hidden="1" customHeight="1">
      <c r="A4011" s="140" t="s">
        <v>725</v>
      </c>
      <c r="B4011" s="139">
        <v>0.5</v>
      </c>
      <c r="C4011" s="140" t="s">
        <v>18</v>
      </c>
      <c r="D4011" s="140" t="s">
        <v>19</v>
      </c>
      <c r="E4011" s="139">
        <v>5.1914999999999996</v>
      </c>
      <c r="F4011" s="139">
        <v>2.5499999999999998E-2</v>
      </c>
      <c r="G4011" s="139">
        <v>4.9099999999999998E-2</v>
      </c>
      <c r="H4011" s="139">
        <v>-1.6000000000000001E-4</v>
      </c>
      <c r="I4011" s="139">
        <v>5.4550000000000001E-2</v>
      </c>
      <c r="J4011" s="139">
        <v>6.164E-2</v>
      </c>
      <c r="K4011" s="140" t="s">
        <v>248</v>
      </c>
      <c r="L4011" s="139">
        <v>0.5</v>
      </c>
    </row>
    <row r="4012" spans="1:12" ht="15" hidden="1" customHeight="1">
      <c r="A4012" s="140" t="s">
        <v>725</v>
      </c>
      <c r="B4012" s="139">
        <v>1</v>
      </c>
      <c r="C4012" s="140" t="s">
        <v>18</v>
      </c>
      <c r="D4012" s="140" t="s">
        <v>19</v>
      </c>
      <c r="E4012" s="139">
        <v>5.1914999999999996</v>
      </c>
      <c r="F4012" s="139">
        <v>2.5499999999999998E-2</v>
      </c>
      <c r="G4012" s="139">
        <v>4.9099999999999998E-2</v>
      </c>
      <c r="H4012" s="139">
        <v>-1.6000000000000001E-4</v>
      </c>
      <c r="I4012" s="139">
        <v>2.997E-2</v>
      </c>
      <c r="J4012" s="139">
        <v>5.0369999999999998E-2</v>
      </c>
      <c r="K4012" s="140" t="s">
        <v>248</v>
      </c>
      <c r="L4012" s="139">
        <v>1</v>
      </c>
    </row>
    <row r="4013" spans="1:12" ht="15" hidden="1" customHeight="1">
      <c r="A4013" s="140" t="s">
        <v>725</v>
      </c>
      <c r="B4013" s="139">
        <v>1.5</v>
      </c>
      <c r="C4013" s="140" t="s">
        <v>18</v>
      </c>
      <c r="D4013" s="140" t="s">
        <v>19</v>
      </c>
      <c r="E4013" s="139">
        <v>5.1914999999999996</v>
      </c>
      <c r="F4013" s="139">
        <v>2.5499999999999998E-2</v>
      </c>
      <c r="G4013" s="139">
        <v>4.9099999999999998E-2</v>
      </c>
      <c r="H4013" s="139">
        <v>-1.6000000000000001E-4</v>
      </c>
      <c r="I4013" s="139">
        <v>5.5199999999999997E-3</v>
      </c>
      <c r="J4013" s="139">
        <v>3.909E-2</v>
      </c>
      <c r="K4013" s="140" t="s">
        <v>248</v>
      </c>
      <c r="L4013" s="139">
        <v>1.5</v>
      </c>
    </row>
    <row r="4014" spans="1:12" ht="15" hidden="1" customHeight="1">
      <c r="A4014" s="140" t="s">
        <v>725</v>
      </c>
      <c r="B4014" s="139">
        <v>2</v>
      </c>
      <c r="C4014" s="140" t="s">
        <v>18</v>
      </c>
      <c r="D4014" s="140" t="s">
        <v>19</v>
      </c>
      <c r="E4014" s="139">
        <v>5.1914999999999996</v>
      </c>
      <c r="F4014" s="139">
        <v>2.5499999999999998E-2</v>
      </c>
      <c r="G4014" s="139">
        <v>4.9099999999999998E-2</v>
      </c>
      <c r="H4014" s="139">
        <v>-1.6000000000000001E-4</v>
      </c>
      <c r="I4014" s="139">
        <v>1.49E-3</v>
      </c>
      <c r="J4014" s="139">
        <v>2.7810000000000001E-2</v>
      </c>
      <c r="K4014" s="140" t="s">
        <v>248</v>
      </c>
      <c r="L4014" s="139">
        <v>2</v>
      </c>
    </row>
    <row r="4015" spans="1:12" ht="15" hidden="1" customHeight="1">
      <c r="A4015" s="140" t="s">
        <v>725</v>
      </c>
      <c r="B4015" s="139">
        <v>2.5</v>
      </c>
      <c r="C4015" s="140" t="s">
        <v>18</v>
      </c>
      <c r="D4015" s="140" t="s">
        <v>19</v>
      </c>
      <c r="E4015" s="139">
        <v>5.1914999999999996</v>
      </c>
      <c r="F4015" s="139">
        <v>2.5499999999999998E-2</v>
      </c>
      <c r="G4015" s="139">
        <v>4.9099999999999998E-2</v>
      </c>
      <c r="H4015" s="139">
        <v>-1.6000000000000001E-4</v>
      </c>
      <c r="I4015" s="139">
        <v>2.0600000000000002E-3</v>
      </c>
      <c r="J4015" s="139">
        <v>0.1918</v>
      </c>
      <c r="K4015" s="140" t="s">
        <v>248</v>
      </c>
      <c r="L4015" s="139">
        <v>2.5</v>
      </c>
    </row>
    <row r="4016" spans="1:12" ht="15" hidden="1" customHeight="1">
      <c r="A4016" s="140" t="s">
        <v>725</v>
      </c>
      <c r="B4016" s="139">
        <v>3</v>
      </c>
      <c r="C4016" s="140" t="s">
        <v>18</v>
      </c>
      <c r="D4016" s="140" t="s">
        <v>19</v>
      </c>
      <c r="E4016" s="139">
        <v>5.1914999999999996</v>
      </c>
      <c r="F4016" s="139">
        <v>2.5499999999999998E-2</v>
      </c>
      <c r="G4016" s="139">
        <v>4.9099999999999998E-2</v>
      </c>
      <c r="H4016" s="139">
        <v>-1.6000000000000001E-4</v>
      </c>
      <c r="I4016" s="139">
        <v>2.6199999999999999E-3</v>
      </c>
      <c r="J4016" s="139">
        <v>0.47005999999999998</v>
      </c>
      <c r="K4016" s="140" t="s">
        <v>248</v>
      </c>
      <c r="L4016" s="139">
        <v>3</v>
      </c>
    </row>
    <row r="4017" spans="1:12" ht="15" hidden="1" customHeight="1">
      <c r="A4017" s="140" t="s">
        <v>725</v>
      </c>
      <c r="B4017" s="139">
        <v>3.5</v>
      </c>
      <c r="C4017" s="140" t="s">
        <v>18</v>
      </c>
      <c r="D4017" s="140" t="s">
        <v>19</v>
      </c>
      <c r="E4017" s="139">
        <v>5.1914999999999996</v>
      </c>
      <c r="F4017" s="139">
        <v>2.5499999999999998E-2</v>
      </c>
      <c r="G4017" s="139">
        <v>4.9099999999999998E-2</v>
      </c>
      <c r="H4017" s="139">
        <v>-1.6000000000000001E-4</v>
      </c>
      <c r="I4017" s="139">
        <v>3.1900000000000001E-3</v>
      </c>
      <c r="J4017" s="139">
        <v>0.74831000000000003</v>
      </c>
      <c r="K4017" s="140" t="s">
        <v>248</v>
      </c>
      <c r="L4017" s="139">
        <v>3.5</v>
      </c>
    </row>
    <row r="4018" spans="1:12" ht="15" hidden="1" customHeight="1">
      <c r="A4018" s="140" t="s">
        <v>725</v>
      </c>
      <c r="B4018" s="139">
        <v>4</v>
      </c>
      <c r="C4018" s="140" t="s">
        <v>18</v>
      </c>
      <c r="D4018" s="140" t="s">
        <v>19</v>
      </c>
      <c r="E4018" s="139">
        <v>5.1914999999999996</v>
      </c>
      <c r="F4018" s="139">
        <v>2.5499999999999998E-2</v>
      </c>
      <c r="G4018" s="139">
        <v>4.9099999999999998E-2</v>
      </c>
      <c r="H4018" s="139">
        <v>-1.6000000000000001E-4</v>
      </c>
      <c r="I4018" s="139">
        <v>3.7499999999999999E-3</v>
      </c>
      <c r="J4018" s="139">
        <v>1.02657</v>
      </c>
      <c r="K4018" s="140" t="s">
        <v>248</v>
      </c>
      <c r="L4018" s="139">
        <v>4</v>
      </c>
    </row>
    <row r="4019" spans="1:12" ht="15" hidden="1" customHeight="1">
      <c r="A4019" s="140" t="s">
        <v>725</v>
      </c>
      <c r="B4019" s="139">
        <v>0</v>
      </c>
      <c r="C4019" s="140" t="s">
        <v>18</v>
      </c>
      <c r="D4019" s="140" t="s">
        <v>19</v>
      </c>
      <c r="E4019" s="139">
        <v>-1.0516000000000001</v>
      </c>
      <c r="F4019" s="139">
        <v>-0.55649999999999999</v>
      </c>
      <c r="G4019" s="139">
        <v>-3.2000000000000002E-3</v>
      </c>
      <c r="H4019" s="139">
        <v>-2.962E-2</v>
      </c>
      <c r="I4019" s="139">
        <v>-1.302E-2</v>
      </c>
      <c r="J4019" s="139">
        <v>-1.19947</v>
      </c>
      <c r="K4019" s="140" t="s">
        <v>248</v>
      </c>
      <c r="L4019" s="139">
        <v>0</v>
      </c>
    </row>
    <row r="4020" spans="1:12" ht="15" hidden="1" customHeight="1">
      <c r="A4020" s="140" t="s">
        <v>725</v>
      </c>
      <c r="B4020" s="139">
        <v>0.5</v>
      </c>
      <c r="C4020" s="140" t="s">
        <v>18</v>
      </c>
      <c r="D4020" s="140" t="s">
        <v>19</v>
      </c>
      <c r="E4020" s="139">
        <v>-1.0516000000000001</v>
      </c>
      <c r="F4020" s="139">
        <v>-0.55649999999999999</v>
      </c>
      <c r="G4020" s="139">
        <v>-3.2000000000000002E-3</v>
      </c>
      <c r="H4020" s="139">
        <v>-2.962E-2</v>
      </c>
      <c r="I4020" s="139">
        <v>-1.1440000000000001E-2</v>
      </c>
      <c r="J4020" s="139">
        <v>-0.92122000000000004</v>
      </c>
      <c r="K4020" s="140" t="s">
        <v>248</v>
      </c>
      <c r="L4020" s="139">
        <v>0.5</v>
      </c>
    </row>
    <row r="4021" spans="1:12" ht="15" hidden="1" customHeight="1">
      <c r="A4021" s="140" t="s">
        <v>725</v>
      </c>
      <c r="B4021" s="139">
        <v>1</v>
      </c>
      <c r="C4021" s="140" t="s">
        <v>18</v>
      </c>
      <c r="D4021" s="140" t="s">
        <v>19</v>
      </c>
      <c r="E4021" s="139">
        <v>-1.0516000000000001</v>
      </c>
      <c r="F4021" s="139">
        <v>-0.55649999999999999</v>
      </c>
      <c r="G4021" s="139">
        <v>-3.2000000000000002E-3</v>
      </c>
      <c r="H4021" s="139">
        <v>-2.962E-2</v>
      </c>
      <c r="I4021" s="139">
        <v>-9.8499999999999994E-3</v>
      </c>
      <c r="J4021" s="139">
        <v>-0.64295999999999998</v>
      </c>
      <c r="K4021" s="140" t="s">
        <v>248</v>
      </c>
      <c r="L4021" s="139">
        <v>1</v>
      </c>
    </row>
    <row r="4022" spans="1:12" ht="15" hidden="1" customHeight="1">
      <c r="A4022" s="140" t="s">
        <v>725</v>
      </c>
      <c r="B4022" s="139">
        <v>1.5</v>
      </c>
      <c r="C4022" s="140" t="s">
        <v>18</v>
      </c>
      <c r="D4022" s="140" t="s">
        <v>19</v>
      </c>
      <c r="E4022" s="139">
        <v>-1.0516000000000001</v>
      </c>
      <c r="F4022" s="139">
        <v>-0.55649999999999999</v>
      </c>
      <c r="G4022" s="139">
        <v>-3.2000000000000002E-3</v>
      </c>
      <c r="H4022" s="139">
        <v>-2.962E-2</v>
      </c>
      <c r="I4022" s="139">
        <v>-8.2699999999999996E-3</v>
      </c>
      <c r="J4022" s="139">
        <v>-0.36470999999999998</v>
      </c>
      <c r="K4022" s="140" t="s">
        <v>248</v>
      </c>
      <c r="L4022" s="139">
        <v>1.5</v>
      </c>
    </row>
    <row r="4023" spans="1:12" ht="15" hidden="1" customHeight="1">
      <c r="A4023" s="140" t="s">
        <v>725</v>
      </c>
      <c r="B4023" s="139">
        <v>2</v>
      </c>
      <c r="C4023" s="140" t="s">
        <v>18</v>
      </c>
      <c r="D4023" s="140" t="s">
        <v>19</v>
      </c>
      <c r="E4023" s="139">
        <v>-1.0516000000000001</v>
      </c>
      <c r="F4023" s="139">
        <v>-0.55649999999999999</v>
      </c>
      <c r="G4023" s="139">
        <v>-3.2000000000000002E-3</v>
      </c>
      <c r="H4023" s="139">
        <v>-2.962E-2</v>
      </c>
      <c r="I4023" s="139">
        <v>-2.179E-2</v>
      </c>
      <c r="J4023" s="139">
        <v>-8.6449999999999999E-2</v>
      </c>
      <c r="K4023" s="140" t="s">
        <v>248</v>
      </c>
      <c r="L4023" s="139">
        <v>2</v>
      </c>
    </row>
    <row r="4024" spans="1:12" ht="15" hidden="1" customHeight="1">
      <c r="A4024" s="140" t="s">
        <v>725</v>
      </c>
      <c r="B4024" s="139">
        <v>2.5</v>
      </c>
      <c r="C4024" s="140" t="s">
        <v>18</v>
      </c>
      <c r="D4024" s="140" t="s">
        <v>19</v>
      </c>
      <c r="E4024" s="139">
        <v>-1.0516000000000001</v>
      </c>
      <c r="F4024" s="139">
        <v>-0.55649999999999999</v>
      </c>
      <c r="G4024" s="139">
        <v>-3.2000000000000002E-3</v>
      </c>
      <c r="H4024" s="139">
        <v>-2.962E-2</v>
      </c>
      <c r="I4024" s="139">
        <v>-4.376E-2</v>
      </c>
      <c r="J4024" s="139">
        <v>1.8400000000000001E-3</v>
      </c>
      <c r="K4024" s="140" t="s">
        <v>248</v>
      </c>
      <c r="L4024" s="139">
        <v>2.5</v>
      </c>
    </row>
    <row r="4025" spans="1:12" ht="15" hidden="1" customHeight="1">
      <c r="A4025" s="140" t="s">
        <v>725</v>
      </c>
      <c r="B4025" s="139">
        <v>3</v>
      </c>
      <c r="C4025" s="140" t="s">
        <v>18</v>
      </c>
      <c r="D4025" s="140" t="s">
        <v>19</v>
      </c>
      <c r="E4025" s="139">
        <v>-1.0516000000000001</v>
      </c>
      <c r="F4025" s="139">
        <v>-0.55649999999999999</v>
      </c>
      <c r="G4025" s="139">
        <v>-3.2000000000000002E-3</v>
      </c>
      <c r="H4025" s="139">
        <v>-2.962E-2</v>
      </c>
      <c r="I4025" s="139">
        <v>-6.8320000000000006E-2</v>
      </c>
      <c r="J4025" s="139">
        <v>-1.091E-2</v>
      </c>
      <c r="K4025" s="140" t="s">
        <v>248</v>
      </c>
      <c r="L4025" s="139">
        <v>3</v>
      </c>
    </row>
    <row r="4026" spans="1:12" ht="15" hidden="1" customHeight="1">
      <c r="A4026" s="140" t="s">
        <v>725</v>
      </c>
      <c r="B4026" s="139">
        <v>3.5</v>
      </c>
      <c r="C4026" s="140" t="s">
        <v>18</v>
      </c>
      <c r="D4026" s="140" t="s">
        <v>19</v>
      </c>
      <c r="E4026" s="139">
        <v>-1.0516000000000001</v>
      </c>
      <c r="F4026" s="139">
        <v>-0.55649999999999999</v>
      </c>
      <c r="G4026" s="139">
        <v>-3.2000000000000002E-3</v>
      </c>
      <c r="H4026" s="139">
        <v>-2.962E-2</v>
      </c>
      <c r="I4026" s="139">
        <v>-9.289E-2</v>
      </c>
      <c r="J4026" s="139">
        <v>-2.366E-2</v>
      </c>
      <c r="K4026" s="140" t="s">
        <v>248</v>
      </c>
      <c r="L4026" s="139">
        <v>3.5</v>
      </c>
    </row>
    <row r="4027" spans="1:12" ht="15" hidden="1" customHeight="1">
      <c r="A4027" s="140" t="s">
        <v>725</v>
      </c>
      <c r="B4027" s="139">
        <v>4</v>
      </c>
      <c r="C4027" s="140" t="s">
        <v>18</v>
      </c>
      <c r="D4027" s="140" t="s">
        <v>19</v>
      </c>
      <c r="E4027" s="139">
        <v>-1.0516000000000001</v>
      </c>
      <c r="F4027" s="139">
        <v>-0.55649999999999999</v>
      </c>
      <c r="G4027" s="139">
        <v>-3.2000000000000002E-3</v>
      </c>
      <c r="H4027" s="139">
        <v>-2.962E-2</v>
      </c>
      <c r="I4027" s="139">
        <v>-0.11745999999999999</v>
      </c>
      <c r="J4027" s="139">
        <v>-3.6409999999999998E-2</v>
      </c>
      <c r="K4027" s="140" t="s">
        <v>248</v>
      </c>
      <c r="L4027" s="139">
        <v>4</v>
      </c>
    </row>
    <row r="4028" spans="1:12" ht="15" hidden="1" customHeight="1">
      <c r="A4028" s="140" t="s">
        <v>726</v>
      </c>
      <c r="B4028" s="139">
        <v>0</v>
      </c>
      <c r="C4028" s="140" t="s">
        <v>18</v>
      </c>
      <c r="D4028" s="140" t="s">
        <v>19</v>
      </c>
      <c r="E4028" s="139">
        <v>-2.0799999999999999E-2</v>
      </c>
      <c r="F4028" s="139">
        <v>3.4129</v>
      </c>
      <c r="G4028" s="139">
        <v>1.3488</v>
      </c>
      <c r="H4028" s="139">
        <v>2.0799999999999998E-3</v>
      </c>
      <c r="I4028" s="139">
        <v>0.80366000000000004</v>
      </c>
      <c r="J4028" s="139">
        <v>2.3578199999999998</v>
      </c>
      <c r="K4028" s="140" t="s">
        <v>727</v>
      </c>
      <c r="L4028" s="139">
        <v>0</v>
      </c>
    </row>
    <row r="4029" spans="1:12" ht="15" hidden="1" customHeight="1">
      <c r="A4029" s="140" t="s">
        <v>726</v>
      </c>
      <c r="B4029" s="139">
        <v>0.5</v>
      </c>
      <c r="C4029" s="140" t="s">
        <v>18</v>
      </c>
      <c r="D4029" s="140" t="s">
        <v>19</v>
      </c>
      <c r="E4029" s="139">
        <v>-2.0799999999999999E-2</v>
      </c>
      <c r="F4029" s="139">
        <v>3.4129</v>
      </c>
      <c r="G4029" s="139">
        <v>1.3488</v>
      </c>
      <c r="H4029" s="139">
        <v>2.0799999999999998E-3</v>
      </c>
      <c r="I4029" s="139">
        <v>0.12927</v>
      </c>
      <c r="J4029" s="139">
        <v>0.65139000000000002</v>
      </c>
      <c r="K4029" s="140" t="s">
        <v>727</v>
      </c>
      <c r="L4029" s="139">
        <v>0.5</v>
      </c>
    </row>
    <row r="4030" spans="1:12" ht="15" hidden="1" customHeight="1">
      <c r="A4030" s="140" t="s">
        <v>726</v>
      </c>
      <c r="B4030" s="139">
        <v>1</v>
      </c>
      <c r="C4030" s="140" t="s">
        <v>18</v>
      </c>
      <c r="D4030" s="140" t="s">
        <v>19</v>
      </c>
      <c r="E4030" s="139">
        <v>-2.0799999999999999E-2</v>
      </c>
      <c r="F4030" s="139">
        <v>3.4129</v>
      </c>
      <c r="G4030" s="139">
        <v>1.3488</v>
      </c>
      <c r="H4030" s="139">
        <v>2.0799999999999998E-3</v>
      </c>
      <c r="I4030" s="139">
        <v>1.745E-2</v>
      </c>
      <c r="J4030" s="139">
        <v>2.409E-2</v>
      </c>
      <c r="K4030" s="140" t="s">
        <v>727</v>
      </c>
      <c r="L4030" s="139">
        <v>1</v>
      </c>
    </row>
    <row r="4031" spans="1:12" ht="15" hidden="1" customHeight="1">
      <c r="A4031" s="140" t="s">
        <v>726</v>
      </c>
      <c r="B4031" s="139">
        <v>1</v>
      </c>
      <c r="C4031" s="140" t="s">
        <v>18</v>
      </c>
      <c r="D4031" s="140" t="s">
        <v>19</v>
      </c>
      <c r="E4031" s="139">
        <v>-2.3E-3</v>
      </c>
      <c r="F4031" s="139">
        <v>4.1099999999999998E-2</v>
      </c>
      <c r="G4031" s="139">
        <v>4.4999999999999997E-3</v>
      </c>
      <c r="H4031" s="139">
        <v>-1.0499999999999999E-3</v>
      </c>
      <c r="I4031" s="139">
        <v>4.8999999999999998E-3</v>
      </c>
      <c r="J4031" s="139">
        <v>3.9739999999999998E-2</v>
      </c>
      <c r="K4031" s="140" t="s">
        <v>728</v>
      </c>
      <c r="L4031" s="139">
        <v>0</v>
      </c>
    </row>
    <row r="4032" spans="1:12" ht="15" hidden="1" customHeight="1">
      <c r="A4032" s="140" t="s">
        <v>726</v>
      </c>
      <c r="B4032" s="139">
        <v>1.5</v>
      </c>
      <c r="C4032" s="140" t="s">
        <v>18</v>
      </c>
      <c r="D4032" s="140" t="s">
        <v>19</v>
      </c>
      <c r="E4032" s="139">
        <v>-2.3E-3</v>
      </c>
      <c r="F4032" s="139">
        <v>4.1099999999999998E-2</v>
      </c>
      <c r="G4032" s="139">
        <v>4.4999999999999997E-3</v>
      </c>
      <c r="H4032" s="139">
        <v>-1.0499999999999999E-3</v>
      </c>
      <c r="I4032" s="139">
        <v>2.64E-3</v>
      </c>
      <c r="J4032" s="139">
        <v>1.9179999999999999E-2</v>
      </c>
      <c r="K4032" s="140" t="s">
        <v>728</v>
      </c>
      <c r="L4032" s="139">
        <v>0.5</v>
      </c>
    </row>
    <row r="4033" spans="1:12" ht="15" hidden="1" customHeight="1">
      <c r="A4033" s="140" t="s">
        <v>726</v>
      </c>
      <c r="B4033" s="139">
        <v>2</v>
      </c>
      <c r="C4033" s="140" t="s">
        <v>18</v>
      </c>
      <c r="D4033" s="140" t="s">
        <v>19</v>
      </c>
      <c r="E4033" s="139">
        <v>-2.3E-3</v>
      </c>
      <c r="F4033" s="139">
        <v>4.1099999999999998E-2</v>
      </c>
      <c r="G4033" s="139">
        <v>4.4999999999999997E-3</v>
      </c>
      <c r="H4033" s="139">
        <v>-1.0499999999999999E-3</v>
      </c>
      <c r="I4033" s="139">
        <v>1.64E-3</v>
      </c>
      <c r="J4033" s="139">
        <v>3.0899999999999999E-3</v>
      </c>
      <c r="K4033" s="140" t="s">
        <v>728</v>
      </c>
      <c r="L4033" s="139">
        <v>1</v>
      </c>
    </row>
    <row r="4034" spans="1:12" ht="15" hidden="1" customHeight="1">
      <c r="A4034" s="140" t="s">
        <v>726</v>
      </c>
      <c r="B4034" s="139">
        <v>2.5</v>
      </c>
      <c r="C4034" s="140" t="s">
        <v>18</v>
      </c>
      <c r="D4034" s="140" t="s">
        <v>19</v>
      </c>
      <c r="E4034" s="139">
        <v>-2.3E-3</v>
      </c>
      <c r="F4034" s="139">
        <v>4.1099999999999998E-2</v>
      </c>
      <c r="G4034" s="139">
        <v>4.4999999999999997E-3</v>
      </c>
      <c r="H4034" s="139">
        <v>-1.0499999999999999E-3</v>
      </c>
      <c r="I4034" s="139">
        <v>1.6900000000000001E-3</v>
      </c>
      <c r="J4034" s="139">
        <v>-1.1180000000000001E-2</v>
      </c>
      <c r="K4034" s="140" t="s">
        <v>728</v>
      </c>
      <c r="L4034" s="139">
        <v>1.5</v>
      </c>
    </row>
    <row r="4035" spans="1:12" ht="15" hidden="1" customHeight="1">
      <c r="A4035" s="140" t="s">
        <v>726</v>
      </c>
      <c r="B4035" s="139">
        <v>3</v>
      </c>
      <c r="C4035" s="140" t="s">
        <v>18</v>
      </c>
      <c r="D4035" s="140" t="s">
        <v>19</v>
      </c>
      <c r="E4035" s="139">
        <v>-2.3E-3</v>
      </c>
      <c r="F4035" s="139">
        <v>4.1099999999999998E-2</v>
      </c>
      <c r="G4035" s="139">
        <v>4.4999999999999997E-3</v>
      </c>
      <c r="H4035" s="139">
        <v>-1.0499999999999999E-3</v>
      </c>
      <c r="I4035" s="139">
        <v>1.541E-2</v>
      </c>
      <c r="J4035" s="139">
        <v>-1.6119999999999999E-2</v>
      </c>
      <c r="K4035" s="140" t="s">
        <v>728</v>
      </c>
      <c r="L4035" s="139">
        <v>2</v>
      </c>
    </row>
    <row r="4036" spans="1:12" ht="15" hidden="1" customHeight="1">
      <c r="A4036" s="140" t="s">
        <v>726</v>
      </c>
      <c r="B4036" s="139">
        <v>3.5</v>
      </c>
      <c r="C4036" s="140" t="s">
        <v>18</v>
      </c>
      <c r="D4036" s="140" t="s">
        <v>19</v>
      </c>
      <c r="E4036" s="139">
        <v>-2.3E-3</v>
      </c>
      <c r="F4036" s="139">
        <v>4.1099999999999998E-2</v>
      </c>
      <c r="G4036" s="139">
        <v>4.4999999999999997E-3</v>
      </c>
      <c r="H4036" s="139">
        <v>-1.0499999999999999E-3</v>
      </c>
      <c r="I4036" s="139">
        <v>4.8579999999999998E-2</v>
      </c>
      <c r="J4036" s="139">
        <v>-1.7639999999999999E-2</v>
      </c>
      <c r="K4036" s="140" t="s">
        <v>728</v>
      </c>
      <c r="L4036" s="139">
        <v>2.5</v>
      </c>
    </row>
    <row r="4037" spans="1:12" ht="15" hidden="1" customHeight="1">
      <c r="A4037" s="140" t="s">
        <v>726</v>
      </c>
      <c r="B4037" s="139">
        <v>4</v>
      </c>
      <c r="C4037" s="140" t="s">
        <v>18</v>
      </c>
      <c r="D4037" s="140" t="s">
        <v>19</v>
      </c>
      <c r="E4037" s="139">
        <v>-2.3E-3</v>
      </c>
      <c r="F4037" s="139">
        <v>4.1099999999999998E-2</v>
      </c>
      <c r="G4037" s="139">
        <v>4.4999999999999997E-3</v>
      </c>
      <c r="H4037" s="139">
        <v>-1.0499999999999999E-3</v>
      </c>
      <c r="I4037" s="139">
        <v>9.3719999999999998E-2</v>
      </c>
      <c r="J4037" s="139">
        <v>-1.916E-2</v>
      </c>
      <c r="K4037" s="140" t="s">
        <v>728</v>
      </c>
      <c r="L4037" s="139">
        <v>3</v>
      </c>
    </row>
    <row r="4038" spans="1:12" ht="15" hidden="1" customHeight="1">
      <c r="A4038" s="140" t="s">
        <v>726</v>
      </c>
      <c r="B4038" s="139">
        <v>4</v>
      </c>
      <c r="C4038" s="140" t="s">
        <v>18</v>
      </c>
      <c r="D4038" s="140" t="s">
        <v>19</v>
      </c>
      <c r="E4038" s="139">
        <v>-1.9900000000000001E-2</v>
      </c>
      <c r="F4038" s="139">
        <v>-1.0200000000000001E-2</v>
      </c>
      <c r="G4038" s="139">
        <v>8.0999999999999996E-3</v>
      </c>
      <c r="H4038" s="139">
        <v>7.6999999999999996E-4</v>
      </c>
      <c r="I4038" s="139">
        <v>2.443E-2</v>
      </c>
      <c r="J4038" s="139">
        <v>-3.1550000000000002E-2</v>
      </c>
      <c r="K4038" s="140" t="s">
        <v>729</v>
      </c>
      <c r="L4038" s="139">
        <v>0</v>
      </c>
    </row>
    <row r="4039" spans="1:12" ht="15" hidden="1" customHeight="1">
      <c r="A4039" s="140" t="s">
        <v>726</v>
      </c>
      <c r="B4039" s="139">
        <v>4.5</v>
      </c>
      <c r="C4039" s="140" t="s">
        <v>18</v>
      </c>
      <c r="D4039" s="140" t="s">
        <v>19</v>
      </c>
      <c r="E4039" s="139">
        <v>-1.9900000000000001E-2</v>
      </c>
      <c r="F4039" s="139">
        <v>-1.0200000000000001E-2</v>
      </c>
      <c r="G4039" s="139">
        <v>8.0999999999999996E-3</v>
      </c>
      <c r="H4039" s="139">
        <v>7.6999999999999996E-4</v>
      </c>
      <c r="I4039" s="139">
        <v>2.036E-2</v>
      </c>
      <c r="J4039" s="139">
        <v>-2.6460000000000001E-2</v>
      </c>
      <c r="K4039" s="140" t="s">
        <v>729</v>
      </c>
      <c r="L4039" s="139">
        <v>0.5</v>
      </c>
    </row>
    <row r="4040" spans="1:12" ht="15" hidden="1" customHeight="1">
      <c r="A4040" s="140" t="s">
        <v>726</v>
      </c>
      <c r="B4040" s="139">
        <v>5</v>
      </c>
      <c r="C4040" s="140" t="s">
        <v>18</v>
      </c>
      <c r="D4040" s="140" t="s">
        <v>19</v>
      </c>
      <c r="E4040" s="139">
        <v>-1.9900000000000001E-2</v>
      </c>
      <c r="F4040" s="139">
        <v>-1.0200000000000001E-2</v>
      </c>
      <c r="G4040" s="139">
        <v>8.0999999999999996E-3</v>
      </c>
      <c r="H4040" s="139">
        <v>7.6999999999999996E-4</v>
      </c>
      <c r="I4040" s="139">
        <v>1.6289999999999999E-2</v>
      </c>
      <c r="J4040" s="139">
        <v>-2.137E-2</v>
      </c>
      <c r="K4040" s="140" t="s">
        <v>729</v>
      </c>
      <c r="L4040" s="139">
        <v>1</v>
      </c>
    </row>
    <row r="4041" spans="1:12" ht="15" hidden="1" customHeight="1">
      <c r="A4041" s="140" t="s">
        <v>726</v>
      </c>
      <c r="B4041" s="139">
        <v>5.5</v>
      </c>
      <c r="C4041" s="140" t="s">
        <v>18</v>
      </c>
      <c r="D4041" s="140" t="s">
        <v>19</v>
      </c>
      <c r="E4041" s="139">
        <v>-1.9900000000000001E-2</v>
      </c>
      <c r="F4041" s="139">
        <v>-1.0200000000000001E-2</v>
      </c>
      <c r="G4041" s="139">
        <v>8.0999999999999996E-3</v>
      </c>
      <c r="H4041" s="139">
        <v>7.6999999999999996E-4</v>
      </c>
      <c r="I4041" s="139">
        <v>1.223E-2</v>
      </c>
      <c r="J4041" s="139">
        <v>-1.6279999999999999E-2</v>
      </c>
      <c r="K4041" s="140" t="s">
        <v>729</v>
      </c>
      <c r="L4041" s="139">
        <v>1.5</v>
      </c>
    </row>
    <row r="4042" spans="1:12" ht="15" hidden="1" customHeight="1">
      <c r="A4042" s="140" t="s">
        <v>726</v>
      </c>
      <c r="B4042" s="139">
        <v>6</v>
      </c>
      <c r="C4042" s="140" t="s">
        <v>18</v>
      </c>
      <c r="D4042" s="140" t="s">
        <v>19</v>
      </c>
      <c r="E4042" s="139">
        <v>-1.9900000000000001E-2</v>
      </c>
      <c r="F4042" s="139">
        <v>-1.0200000000000001E-2</v>
      </c>
      <c r="G4042" s="139">
        <v>8.0999999999999996E-3</v>
      </c>
      <c r="H4042" s="139">
        <v>7.6999999999999996E-4</v>
      </c>
      <c r="I4042" s="139">
        <v>8.1600000000000006E-3</v>
      </c>
      <c r="J4042" s="139">
        <v>-1.119E-2</v>
      </c>
      <c r="K4042" s="140" t="s">
        <v>729</v>
      </c>
      <c r="L4042" s="139">
        <v>2</v>
      </c>
    </row>
    <row r="4043" spans="1:12" ht="15" hidden="1" customHeight="1">
      <c r="A4043" s="140" t="s">
        <v>726</v>
      </c>
      <c r="B4043" s="139">
        <v>6.5</v>
      </c>
      <c r="C4043" s="140" t="s">
        <v>18</v>
      </c>
      <c r="D4043" s="140" t="s">
        <v>19</v>
      </c>
      <c r="E4043" s="139">
        <v>-1.9900000000000001E-2</v>
      </c>
      <c r="F4043" s="139">
        <v>-1.0200000000000001E-2</v>
      </c>
      <c r="G4043" s="139">
        <v>8.0999999999999996E-3</v>
      </c>
      <c r="H4043" s="139">
        <v>7.6999999999999996E-4</v>
      </c>
      <c r="I4043" s="139">
        <v>4.0899999999999999E-3</v>
      </c>
      <c r="J4043" s="139">
        <v>-6.1000000000000004E-3</v>
      </c>
      <c r="K4043" s="140" t="s">
        <v>729</v>
      </c>
      <c r="L4043" s="139">
        <v>2.5</v>
      </c>
    </row>
    <row r="4044" spans="1:12" ht="15" hidden="1" customHeight="1">
      <c r="A4044" s="140" t="s">
        <v>726</v>
      </c>
      <c r="B4044" s="139">
        <v>7</v>
      </c>
      <c r="C4044" s="140" t="s">
        <v>18</v>
      </c>
      <c r="D4044" s="140" t="s">
        <v>19</v>
      </c>
      <c r="E4044" s="139">
        <v>-1.9900000000000001E-2</v>
      </c>
      <c r="F4044" s="139">
        <v>-1.0200000000000001E-2</v>
      </c>
      <c r="G4044" s="139">
        <v>8.0999999999999996E-3</v>
      </c>
      <c r="H4044" s="139">
        <v>7.6999999999999996E-4</v>
      </c>
      <c r="I4044" s="139">
        <v>5.8500000000000002E-3</v>
      </c>
      <c r="J4044" s="139">
        <v>1.34E-3</v>
      </c>
      <c r="K4044" s="140" t="s">
        <v>729</v>
      </c>
      <c r="L4044" s="139">
        <v>3</v>
      </c>
    </row>
    <row r="4045" spans="1:12" ht="15" hidden="1" customHeight="1">
      <c r="A4045" s="140" t="s">
        <v>726</v>
      </c>
      <c r="B4045" s="139">
        <v>7.5</v>
      </c>
      <c r="C4045" s="140" t="s">
        <v>18</v>
      </c>
      <c r="D4045" s="140" t="s">
        <v>19</v>
      </c>
      <c r="E4045" s="139">
        <v>-1.9900000000000001E-2</v>
      </c>
      <c r="F4045" s="139">
        <v>-1.0200000000000001E-2</v>
      </c>
      <c r="G4045" s="139">
        <v>8.0999999999999996E-3</v>
      </c>
      <c r="H4045" s="139">
        <v>7.6999999999999996E-4</v>
      </c>
      <c r="I4045" s="139">
        <v>1.341E-2</v>
      </c>
      <c r="J4045" s="139">
        <v>1.455E-2</v>
      </c>
      <c r="K4045" s="140" t="s">
        <v>729</v>
      </c>
      <c r="L4045" s="139">
        <v>3.5</v>
      </c>
    </row>
    <row r="4046" spans="1:12" ht="15" hidden="1" customHeight="1">
      <c r="A4046" s="140" t="s">
        <v>726</v>
      </c>
      <c r="B4046" s="139">
        <v>8</v>
      </c>
      <c r="C4046" s="140" t="s">
        <v>18</v>
      </c>
      <c r="D4046" s="140" t="s">
        <v>19</v>
      </c>
      <c r="E4046" s="139">
        <v>-1.9900000000000001E-2</v>
      </c>
      <c r="F4046" s="139">
        <v>-1.0200000000000001E-2</v>
      </c>
      <c r="G4046" s="139">
        <v>8.0999999999999996E-3</v>
      </c>
      <c r="H4046" s="139">
        <v>7.6999999999999996E-4</v>
      </c>
      <c r="I4046" s="139">
        <v>2.0969999999999999E-2</v>
      </c>
      <c r="J4046" s="139">
        <v>2.913E-2</v>
      </c>
      <c r="K4046" s="140" t="s">
        <v>729</v>
      </c>
      <c r="L4046" s="139">
        <v>4</v>
      </c>
    </row>
    <row r="4047" spans="1:12" ht="15" hidden="1" customHeight="1">
      <c r="A4047" s="140" t="s">
        <v>726</v>
      </c>
      <c r="B4047" s="139">
        <v>8.5</v>
      </c>
      <c r="C4047" s="140" t="s">
        <v>18</v>
      </c>
      <c r="D4047" s="140" t="s">
        <v>19</v>
      </c>
      <c r="E4047" s="139">
        <v>-1.9900000000000001E-2</v>
      </c>
      <c r="F4047" s="139">
        <v>-1.0200000000000001E-2</v>
      </c>
      <c r="G4047" s="139">
        <v>8.0999999999999996E-3</v>
      </c>
      <c r="H4047" s="139">
        <v>7.6999999999999996E-4</v>
      </c>
      <c r="I4047" s="139">
        <v>2.853E-2</v>
      </c>
      <c r="J4047" s="139">
        <v>4.3709999999999999E-2</v>
      </c>
      <c r="K4047" s="140" t="s">
        <v>729</v>
      </c>
      <c r="L4047" s="139">
        <v>4.5</v>
      </c>
    </row>
    <row r="4048" spans="1:12" ht="15" hidden="1" customHeight="1">
      <c r="A4048" s="140" t="s">
        <v>726</v>
      </c>
      <c r="B4048" s="139">
        <v>9</v>
      </c>
      <c r="C4048" s="140" t="s">
        <v>18</v>
      </c>
      <c r="D4048" s="140" t="s">
        <v>19</v>
      </c>
      <c r="E4048" s="139">
        <v>-1.9900000000000001E-2</v>
      </c>
      <c r="F4048" s="139">
        <v>-1.0200000000000001E-2</v>
      </c>
      <c r="G4048" s="139">
        <v>8.0999999999999996E-3</v>
      </c>
      <c r="H4048" s="139">
        <v>7.6999999999999996E-4</v>
      </c>
      <c r="I4048" s="139">
        <v>3.6089999999999997E-2</v>
      </c>
      <c r="J4048" s="139">
        <v>6.0080000000000001E-2</v>
      </c>
      <c r="K4048" s="140" t="s">
        <v>729</v>
      </c>
      <c r="L4048" s="139">
        <v>5</v>
      </c>
    </row>
    <row r="4049" spans="1:12" ht="15" hidden="1" customHeight="1">
      <c r="A4049" s="140" t="s">
        <v>726</v>
      </c>
      <c r="B4049" s="139">
        <v>9.5</v>
      </c>
      <c r="C4049" s="140" t="s">
        <v>18</v>
      </c>
      <c r="D4049" s="140" t="s">
        <v>19</v>
      </c>
      <c r="E4049" s="139">
        <v>-1.9900000000000001E-2</v>
      </c>
      <c r="F4049" s="139">
        <v>-1.0200000000000001E-2</v>
      </c>
      <c r="G4049" s="139">
        <v>8.0999999999999996E-3</v>
      </c>
      <c r="H4049" s="139">
        <v>7.6999999999999996E-4</v>
      </c>
      <c r="I4049" s="139">
        <v>4.3650000000000001E-2</v>
      </c>
      <c r="J4049" s="139">
        <v>8.0869999999999997E-2</v>
      </c>
      <c r="K4049" s="140" t="s">
        <v>729</v>
      </c>
      <c r="L4049" s="139">
        <v>5.5</v>
      </c>
    </row>
    <row r="4050" spans="1:12" ht="15" hidden="1" customHeight="1">
      <c r="A4050" s="140" t="s">
        <v>726</v>
      </c>
      <c r="B4050" s="139">
        <v>9.5</v>
      </c>
      <c r="C4050" s="140" t="s">
        <v>18</v>
      </c>
      <c r="D4050" s="140" t="s">
        <v>19</v>
      </c>
      <c r="E4050" s="139">
        <v>-4.6399999999999997E-2</v>
      </c>
      <c r="F4050" s="139">
        <v>1.41E-2</v>
      </c>
      <c r="G4050" s="139">
        <v>3.3E-3</v>
      </c>
      <c r="H4050" s="139">
        <v>1.16E-3</v>
      </c>
      <c r="I4050" s="139">
        <v>6.0600000000000003E-3</v>
      </c>
      <c r="J4050" s="139">
        <v>7.2359999999999994E-2</v>
      </c>
      <c r="K4050" s="140" t="s">
        <v>730</v>
      </c>
      <c r="L4050" s="139">
        <v>0</v>
      </c>
    </row>
    <row r="4051" spans="1:12" ht="15" hidden="1" customHeight="1">
      <c r="A4051" s="140" t="s">
        <v>726</v>
      </c>
      <c r="B4051" s="139">
        <v>10</v>
      </c>
      <c r="C4051" s="140" t="s">
        <v>18</v>
      </c>
      <c r="D4051" s="140" t="s">
        <v>19</v>
      </c>
      <c r="E4051" s="139">
        <v>-4.6399999999999997E-2</v>
      </c>
      <c r="F4051" s="139">
        <v>1.41E-2</v>
      </c>
      <c r="G4051" s="139">
        <v>3.3E-3</v>
      </c>
      <c r="H4051" s="139">
        <v>1.16E-3</v>
      </c>
      <c r="I4051" s="139">
        <v>4.64E-3</v>
      </c>
      <c r="J4051" s="139">
        <v>6.5329999999999999E-2</v>
      </c>
      <c r="K4051" s="140" t="s">
        <v>730</v>
      </c>
      <c r="L4051" s="139">
        <v>0.5</v>
      </c>
    </row>
    <row r="4052" spans="1:12" ht="15" hidden="1" customHeight="1">
      <c r="A4052" s="140" t="s">
        <v>726</v>
      </c>
      <c r="B4052" s="139">
        <v>10.5</v>
      </c>
      <c r="C4052" s="140" t="s">
        <v>18</v>
      </c>
      <c r="D4052" s="140" t="s">
        <v>19</v>
      </c>
      <c r="E4052" s="139">
        <v>-4.6399999999999997E-2</v>
      </c>
      <c r="F4052" s="139">
        <v>1.41E-2</v>
      </c>
      <c r="G4052" s="139">
        <v>3.3E-3</v>
      </c>
      <c r="H4052" s="139">
        <v>1.16E-3</v>
      </c>
      <c r="I4052" s="139">
        <v>4.4000000000000003E-3</v>
      </c>
      <c r="J4052" s="139">
        <v>5.8299999999999998E-2</v>
      </c>
      <c r="K4052" s="140" t="s">
        <v>730</v>
      </c>
      <c r="L4052" s="139">
        <v>1</v>
      </c>
    </row>
    <row r="4053" spans="1:12" ht="15" hidden="1" customHeight="1">
      <c r="A4053" s="140" t="s">
        <v>726</v>
      </c>
      <c r="B4053" s="139">
        <v>11</v>
      </c>
      <c r="C4053" s="140" t="s">
        <v>18</v>
      </c>
      <c r="D4053" s="140" t="s">
        <v>19</v>
      </c>
      <c r="E4053" s="139">
        <v>-4.6399999999999997E-2</v>
      </c>
      <c r="F4053" s="139">
        <v>1.41E-2</v>
      </c>
      <c r="G4053" s="139">
        <v>3.3E-3</v>
      </c>
      <c r="H4053" s="139">
        <v>1.16E-3</v>
      </c>
      <c r="I4053" s="139">
        <v>4.4400000000000004E-3</v>
      </c>
      <c r="J4053" s="139">
        <v>5.1270000000000003E-2</v>
      </c>
      <c r="K4053" s="140" t="s">
        <v>730</v>
      </c>
      <c r="L4053" s="139">
        <v>1.5</v>
      </c>
    </row>
    <row r="4054" spans="1:12" ht="15" hidden="1" customHeight="1">
      <c r="A4054" s="140" t="s">
        <v>726</v>
      </c>
      <c r="B4054" s="139">
        <v>11.5</v>
      </c>
      <c r="C4054" s="140" t="s">
        <v>18</v>
      </c>
      <c r="D4054" s="140" t="s">
        <v>19</v>
      </c>
      <c r="E4054" s="139">
        <v>-4.6399999999999997E-2</v>
      </c>
      <c r="F4054" s="139">
        <v>1.41E-2</v>
      </c>
      <c r="G4054" s="139">
        <v>3.3E-3</v>
      </c>
      <c r="H4054" s="139">
        <v>1.16E-3</v>
      </c>
      <c r="I4054" s="139">
        <v>4.4799999999999996E-3</v>
      </c>
      <c r="J4054" s="139">
        <v>4.6800000000000001E-2</v>
      </c>
      <c r="K4054" s="140" t="s">
        <v>730</v>
      </c>
      <c r="L4054" s="139">
        <v>2</v>
      </c>
    </row>
    <row r="4055" spans="1:12" ht="15" hidden="1" customHeight="1">
      <c r="A4055" s="140" t="s">
        <v>726</v>
      </c>
      <c r="B4055" s="139">
        <v>12</v>
      </c>
      <c r="C4055" s="140" t="s">
        <v>18</v>
      </c>
      <c r="D4055" s="140" t="s">
        <v>19</v>
      </c>
      <c r="E4055" s="139">
        <v>-4.6399999999999997E-2</v>
      </c>
      <c r="F4055" s="139">
        <v>1.41E-2</v>
      </c>
      <c r="G4055" s="139">
        <v>3.3E-3</v>
      </c>
      <c r="H4055" s="139">
        <v>1.16E-3</v>
      </c>
      <c r="I4055" s="139">
        <v>4.5199999999999997E-3</v>
      </c>
      <c r="J4055" s="139">
        <v>4.6440000000000002E-2</v>
      </c>
      <c r="K4055" s="140" t="s">
        <v>730</v>
      </c>
      <c r="L4055" s="139">
        <v>2.5</v>
      </c>
    </row>
    <row r="4056" spans="1:12" ht="15" hidden="1" customHeight="1">
      <c r="A4056" s="140" t="s">
        <v>726</v>
      </c>
      <c r="B4056" s="139">
        <v>12.5</v>
      </c>
      <c r="C4056" s="140" t="s">
        <v>18</v>
      </c>
      <c r="D4056" s="140" t="s">
        <v>19</v>
      </c>
      <c r="E4056" s="139">
        <v>-4.6399999999999997E-2</v>
      </c>
      <c r="F4056" s="139">
        <v>1.41E-2</v>
      </c>
      <c r="G4056" s="139">
        <v>3.3E-3</v>
      </c>
      <c r="H4056" s="139">
        <v>1.16E-3</v>
      </c>
      <c r="I4056" s="139">
        <v>4.5599999999999998E-3</v>
      </c>
      <c r="J4056" s="139">
        <v>4.8640000000000003E-2</v>
      </c>
      <c r="K4056" s="140" t="s">
        <v>730</v>
      </c>
      <c r="L4056" s="139">
        <v>3</v>
      </c>
    </row>
    <row r="4057" spans="1:12" ht="15" hidden="1" customHeight="1">
      <c r="A4057" s="140" t="s">
        <v>726</v>
      </c>
      <c r="B4057" s="139">
        <v>13</v>
      </c>
      <c r="C4057" s="140" t="s">
        <v>18</v>
      </c>
      <c r="D4057" s="140" t="s">
        <v>19</v>
      </c>
      <c r="E4057" s="139">
        <v>-4.6399999999999997E-2</v>
      </c>
      <c r="F4057" s="139">
        <v>1.41E-2</v>
      </c>
      <c r="G4057" s="139">
        <v>3.3E-3</v>
      </c>
      <c r="H4057" s="139">
        <v>1.16E-3</v>
      </c>
      <c r="I4057" s="139">
        <v>4.81E-3</v>
      </c>
      <c r="J4057" s="139">
        <v>5.0849999999999999E-2</v>
      </c>
      <c r="K4057" s="140" t="s">
        <v>730</v>
      </c>
      <c r="L4057" s="139">
        <v>3.5</v>
      </c>
    </row>
    <row r="4058" spans="1:12" ht="15" hidden="1" customHeight="1">
      <c r="A4058" s="140" t="s">
        <v>726</v>
      </c>
      <c r="B4058" s="139">
        <v>13.5</v>
      </c>
      <c r="C4058" s="140" t="s">
        <v>18</v>
      </c>
      <c r="D4058" s="140" t="s">
        <v>19</v>
      </c>
      <c r="E4058" s="139">
        <v>-4.6399999999999997E-2</v>
      </c>
      <c r="F4058" s="139">
        <v>1.41E-2</v>
      </c>
      <c r="G4058" s="139">
        <v>3.3E-3</v>
      </c>
      <c r="H4058" s="139">
        <v>1.16E-3</v>
      </c>
      <c r="I4058" s="139">
        <v>6.2899999999999996E-3</v>
      </c>
      <c r="J4058" s="139">
        <v>5.3060000000000003E-2</v>
      </c>
      <c r="K4058" s="140" t="s">
        <v>730</v>
      </c>
      <c r="L4058" s="139">
        <v>4</v>
      </c>
    </row>
    <row r="4059" spans="1:12" ht="15" hidden="1" customHeight="1">
      <c r="A4059" s="140" t="s">
        <v>726</v>
      </c>
      <c r="B4059" s="139">
        <v>13.5</v>
      </c>
      <c r="C4059" s="140" t="s">
        <v>18</v>
      </c>
      <c r="D4059" s="140" t="s">
        <v>19</v>
      </c>
      <c r="E4059" s="139">
        <v>-2.5600000000000001E-2</v>
      </c>
      <c r="F4059" s="139">
        <v>5.0500000000000003E-2</v>
      </c>
      <c r="G4059" s="139">
        <v>1.61E-2</v>
      </c>
      <c r="H4059" s="139">
        <v>4.2199999999999998E-3</v>
      </c>
      <c r="I4059" s="139">
        <v>4.6050000000000001E-2</v>
      </c>
      <c r="J4059" s="139">
        <v>9.2399999999999996E-2</v>
      </c>
      <c r="K4059" s="140" t="s">
        <v>731</v>
      </c>
      <c r="L4059" s="139">
        <v>0</v>
      </c>
    </row>
    <row r="4060" spans="1:12" ht="15" hidden="1" customHeight="1">
      <c r="A4060" s="140" t="s">
        <v>726</v>
      </c>
      <c r="B4060" s="139">
        <v>14</v>
      </c>
      <c r="C4060" s="140" t="s">
        <v>18</v>
      </c>
      <c r="D4060" s="140" t="s">
        <v>19</v>
      </c>
      <c r="E4060" s="139">
        <v>-2.5600000000000001E-2</v>
      </c>
      <c r="F4060" s="139">
        <v>5.0500000000000003E-2</v>
      </c>
      <c r="G4060" s="139">
        <v>1.61E-2</v>
      </c>
      <c r="H4060" s="139">
        <v>4.2199999999999998E-3</v>
      </c>
      <c r="I4060" s="139">
        <v>3.798E-2</v>
      </c>
      <c r="J4060" s="139">
        <v>6.7129999999999995E-2</v>
      </c>
      <c r="K4060" s="140" t="s">
        <v>731</v>
      </c>
      <c r="L4060" s="139">
        <v>0.5</v>
      </c>
    </row>
    <row r="4061" spans="1:12" ht="15" hidden="1" customHeight="1">
      <c r="A4061" s="140" t="s">
        <v>726</v>
      </c>
      <c r="B4061" s="139">
        <v>14.5</v>
      </c>
      <c r="C4061" s="140" t="s">
        <v>18</v>
      </c>
      <c r="D4061" s="140" t="s">
        <v>19</v>
      </c>
      <c r="E4061" s="139">
        <v>-2.5600000000000001E-2</v>
      </c>
      <c r="F4061" s="139">
        <v>5.0500000000000003E-2</v>
      </c>
      <c r="G4061" s="139">
        <v>1.61E-2</v>
      </c>
      <c r="H4061" s="139">
        <v>4.2199999999999998E-3</v>
      </c>
      <c r="I4061" s="139">
        <v>2.9909999999999999E-2</v>
      </c>
      <c r="J4061" s="139">
        <v>4.1849999999999998E-2</v>
      </c>
      <c r="K4061" s="140" t="s">
        <v>731</v>
      </c>
      <c r="L4061" s="139">
        <v>1</v>
      </c>
    </row>
    <row r="4062" spans="1:12" ht="15" hidden="1" customHeight="1">
      <c r="A4062" s="140" t="s">
        <v>726</v>
      </c>
      <c r="B4062" s="139">
        <v>15</v>
      </c>
      <c r="C4062" s="140" t="s">
        <v>18</v>
      </c>
      <c r="D4062" s="140" t="s">
        <v>19</v>
      </c>
      <c r="E4062" s="139">
        <v>-2.5600000000000001E-2</v>
      </c>
      <c r="F4062" s="139">
        <v>5.0500000000000003E-2</v>
      </c>
      <c r="G4062" s="139">
        <v>1.61E-2</v>
      </c>
      <c r="H4062" s="139">
        <v>4.2199999999999998E-3</v>
      </c>
      <c r="I4062" s="139">
        <v>2.1850000000000001E-2</v>
      </c>
      <c r="J4062" s="139">
        <v>2.5389999999999999E-2</v>
      </c>
      <c r="K4062" s="140" t="s">
        <v>731</v>
      </c>
      <c r="L4062" s="139">
        <v>1.5</v>
      </c>
    </row>
    <row r="4063" spans="1:12" ht="15" hidden="1" customHeight="1">
      <c r="A4063" s="140" t="s">
        <v>726</v>
      </c>
      <c r="B4063" s="139">
        <v>15.5</v>
      </c>
      <c r="C4063" s="140" t="s">
        <v>18</v>
      </c>
      <c r="D4063" s="140" t="s">
        <v>19</v>
      </c>
      <c r="E4063" s="139">
        <v>-2.5600000000000001E-2</v>
      </c>
      <c r="F4063" s="139">
        <v>5.0500000000000003E-2</v>
      </c>
      <c r="G4063" s="139">
        <v>1.61E-2</v>
      </c>
      <c r="H4063" s="139">
        <v>4.2199999999999998E-3</v>
      </c>
      <c r="I4063" s="139">
        <v>1.3780000000000001E-2</v>
      </c>
      <c r="J4063" s="139">
        <v>1.26E-2</v>
      </c>
      <c r="K4063" s="140" t="s">
        <v>731</v>
      </c>
      <c r="L4063" s="139">
        <v>2</v>
      </c>
    </row>
    <row r="4064" spans="1:12" ht="15" hidden="1" customHeight="1">
      <c r="A4064" s="140" t="s">
        <v>726</v>
      </c>
      <c r="B4064" s="139">
        <v>16</v>
      </c>
      <c r="C4064" s="140" t="s">
        <v>18</v>
      </c>
      <c r="D4064" s="140" t="s">
        <v>19</v>
      </c>
      <c r="E4064" s="139">
        <v>-2.5600000000000001E-2</v>
      </c>
      <c r="F4064" s="139">
        <v>5.0500000000000003E-2</v>
      </c>
      <c r="G4064" s="139">
        <v>1.61E-2</v>
      </c>
      <c r="H4064" s="139">
        <v>4.2199999999999998E-3</v>
      </c>
      <c r="I4064" s="139">
        <v>5.7200000000000003E-3</v>
      </c>
      <c r="J4064" s="139">
        <v>1.1299999999999999E-3</v>
      </c>
      <c r="K4064" s="140" t="s">
        <v>731</v>
      </c>
      <c r="L4064" s="139">
        <v>2.5</v>
      </c>
    </row>
    <row r="4065" spans="1:12" ht="15" hidden="1" customHeight="1">
      <c r="A4065" s="140" t="s">
        <v>726</v>
      </c>
      <c r="B4065" s="139">
        <v>16.5</v>
      </c>
      <c r="C4065" s="140" t="s">
        <v>18</v>
      </c>
      <c r="D4065" s="140" t="s">
        <v>19</v>
      </c>
      <c r="E4065" s="139">
        <v>-2.5600000000000001E-2</v>
      </c>
      <c r="F4065" s="139">
        <v>5.0500000000000003E-2</v>
      </c>
      <c r="G4065" s="139">
        <v>1.61E-2</v>
      </c>
      <c r="H4065" s="139">
        <v>4.2199999999999998E-3</v>
      </c>
      <c r="I4065" s="139">
        <v>2.99E-3</v>
      </c>
      <c r="J4065" s="139">
        <v>-4.2199999999999998E-3</v>
      </c>
      <c r="K4065" s="140" t="s">
        <v>731</v>
      </c>
      <c r="L4065" s="139">
        <v>3</v>
      </c>
    </row>
    <row r="4066" spans="1:12" ht="15" hidden="1" customHeight="1">
      <c r="A4066" s="140" t="s">
        <v>726</v>
      </c>
      <c r="B4066" s="139">
        <v>17</v>
      </c>
      <c r="C4066" s="140" t="s">
        <v>18</v>
      </c>
      <c r="D4066" s="140" t="s">
        <v>19</v>
      </c>
      <c r="E4066" s="139">
        <v>-2.5600000000000001E-2</v>
      </c>
      <c r="F4066" s="139">
        <v>5.0500000000000003E-2</v>
      </c>
      <c r="G4066" s="139">
        <v>1.61E-2</v>
      </c>
      <c r="H4066" s="139">
        <v>4.2199999999999998E-3</v>
      </c>
      <c r="I4066" s="139">
        <v>6.43E-3</v>
      </c>
      <c r="J4066" s="139">
        <v>-7.1399999999999996E-3</v>
      </c>
      <c r="K4066" s="140" t="s">
        <v>731</v>
      </c>
      <c r="L4066" s="139">
        <v>3.5</v>
      </c>
    </row>
    <row r="4067" spans="1:12" ht="15" hidden="1" customHeight="1">
      <c r="A4067" s="140" t="s">
        <v>726</v>
      </c>
      <c r="B4067" s="139">
        <v>17.5</v>
      </c>
      <c r="C4067" s="140" t="s">
        <v>18</v>
      </c>
      <c r="D4067" s="140" t="s">
        <v>19</v>
      </c>
      <c r="E4067" s="139">
        <v>-2.5600000000000001E-2</v>
      </c>
      <c r="F4067" s="139">
        <v>5.0500000000000003E-2</v>
      </c>
      <c r="G4067" s="139">
        <v>1.61E-2</v>
      </c>
      <c r="H4067" s="139">
        <v>4.2199999999999998E-3</v>
      </c>
      <c r="I4067" s="139">
        <v>9.9100000000000004E-3</v>
      </c>
      <c r="J4067" s="139">
        <v>-1.0070000000000001E-2</v>
      </c>
      <c r="K4067" s="140" t="s">
        <v>731</v>
      </c>
      <c r="L4067" s="139">
        <v>4</v>
      </c>
    </row>
    <row r="4068" spans="1:12" ht="15" hidden="1" customHeight="1">
      <c r="A4068" s="140" t="s">
        <v>726</v>
      </c>
      <c r="B4068" s="139">
        <v>18</v>
      </c>
      <c r="C4068" s="140" t="s">
        <v>18</v>
      </c>
      <c r="D4068" s="140" t="s">
        <v>19</v>
      </c>
      <c r="E4068" s="139">
        <v>-2.5600000000000001E-2</v>
      </c>
      <c r="F4068" s="139">
        <v>5.0500000000000003E-2</v>
      </c>
      <c r="G4068" s="139">
        <v>1.61E-2</v>
      </c>
      <c r="H4068" s="139">
        <v>4.2199999999999998E-3</v>
      </c>
      <c r="I4068" s="139">
        <v>1.338E-2</v>
      </c>
      <c r="J4068" s="139">
        <v>-1.299E-2</v>
      </c>
      <c r="K4068" s="140" t="s">
        <v>731</v>
      </c>
      <c r="L4068" s="139">
        <v>4.5</v>
      </c>
    </row>
    <row r="4069" spans="1:12" ht="15" hidden="1" customHeight="1">
      <c r="A4069" s="140" t="s">
        <v>726</v>
      </c>
      <c r="B4069" s="139">
        <v>18.5</v>
      </c>
      <c r="C4069" s="140" t="s">
        <v>18</v>
      </c>
      <c r="D4069" s="140" t="s">
        <v>19</v>
      </c>
      <c r="E4069" s="139">
        <v>-2.5600000000000001E-2</v>
      </c>
      <c r="F4069" s="139">
        <v>5.0500000000000003E-2</v>
      </c>
      <c r="G4069" s="139">
        <v>1.61E-2</v>
      </c>
      <c r="H4069" s="139">
        <v>4.2199999999999998E-3</v>
      </c>
      <c r="I4069" s="139">
        <v>1.685E-2</v>
      </c>
      <c r="J4069" s="139">
        <v>-1.592E-2</v>
      </c>
      <c r="K4069" s="140" t="s">
        <v>731</v>
      </c>
      <c r="L4069" s="139">
        <v>5</v>
      </c>
    </row>
    <row r="4070" spans="1:12" ht="15" hidden="1" customHeight="1">
      <c r="A4070" s="140" t="s">
        <v>726</v>
      </c>
      <c r="B4070" s="139">
        <v>19</v>
      </c>
      <c r="C4070" s="140" t="s">
        <v>18</v>
      </c>
      <c r="D4070" s="140" t="s">
        <v>19</v>
      </c>
      <c r="E4070" s="139">
        <v>-2.5600000000000001E-2</v>
      </c>
      <c r="F4070" s="139">
        <v>5.0500000000000003E-2</v>
      </c>
      <c r="G4070" s="139">
        <v>1.61E-2</v>
      </c>
      <c r="H4070" s="139">
        <v>4.2199999999999998E-3</v>
      </c>
      <c r="I4070" s="139">
        <v>2.0320000000000001E-2</v>
      </c>
      <c r="J4070" s="139">
        <v>-1.8839999999999999E-2</v>
      </c>
      <c r="K4070" s="140" t="s">
        <v>731</v>
      </c>
      <c r="L4070" s="139">
        <v>5.5</v>
      </c>
    </row>
    <row r="4071" spans="1:12" ht="15" hidden="1" customHeight="1">
      <c r="A4071" s="140" t="s">
        <v>726</v>
      </c>
      <c r="B4071" s="139">
        <v>19</v>
      </c>
      <c r="C4071" s="140" t="s">
        <v>18</v>
      </c>
      <c r="D4071" s="140" t="s">
        <v>19</v>
      </c>
      <c r="E4071" s="139">
        <v>-7.3000000000000001E-3</v>
      </c>
      <c r="F4071" s="139">
        <v>1.01E-2</v>
      </c>
      <c r="G4071" s="139">
        <v>7.4099999999999999E-2</v>
      </c>
      <c r="H4071" s="139">
        <v>1.8769999999999998E-2</v>
      </c>
      <c r="I4071" s="139">
        <v>7.3529999999999998E-2</v>
      </c>
      <c r="J4071" s="139">
        <v>-6.6600000000000001E-3</v>
      </c>
      <c r="K4071" s="140" t="s">
        <v>732</v>
      </c>
      <c r="L4071" s="139">
        <v>0</v>
      </c>
    </row>
    <row r="4072" spans="1:12" ht="15" hidden="1" customHeight="1">
      <c r="A4072" s="140" t="s">
        <v>726</v>
      </c>
      <c r="B4072" s="139">
        <v>19.5</v>
      </c>
      <c r="C4072" s="140" t="s">
        <v>18</v>
      </c>
      <c r="D4072" s="140" t="s">
        <v>19</v>
      </c>
      <c r="E4072" s="139">
        <v>-7.3000000000000001E-3</v>
      </c>
      <c r="F4072" s="139">
        <v>1.01E-2</v>
      </c>
      <c r="G4072" s="139">
        <v>7.4099999999999999E-2</v>
      </c>
      <c r="H4072" s="139">
        <v>1.8769999999999998E-2</v>
      </c>
      <c r="I4072" s="139">
        <v>3.6470000000000002E-2</v>
      </c>
      <c r="J4072" s="139">
        <v>-3.8899999999999998E-3</v>
      </c>
      <c r="K4072" s="140" t="s">
        <v>732</v>
      </c>
      <c r="L4072" s="139">
        <v>0.5</v>
      </c>
    </row>
    <row r="4073" spans="1:12" ht="15" hidden="1" customHeight="1">
      <c r="A4073" s="140" t="s">
        <v>726</v>
      </c>
      <c r="B4073" s="139">
        <v>20</v>
      </c>
      <c r="C4073" s="140" t="s">
        <v>18</v>
      </c>
      <c r="D4073" s="140" t="s">
        <v>19</v>
      </c>
      <c r="E4073" s="139">
        <v>-7.3000000000000001E-3</v>
      </c>
      <c r="F4073" s="139">
        <v>1.01E-2</v>
      </c>
      <c r="G4073" s="139">
        <v>7.4099999999999999E-2</v>
      </c>
      <c r="H4073" s="139">
        <v>1.8769999999999998E-2</v>
      </c>
      <c r="I4073" s="139">
        <v>1.294E-2</v>
      </c>
      <c r="J4073" s="139">
        <v>-1.1199999999999999E-3</v>
      </c>
      <c r="K4073" s="140" t="s">
        <v>732</v>
      </c>
      <c r="L4073" s="139">
        <v>1</v>
      </c>
    </row>
    <row r="4074" spans="1:12" ht="15" hidden="1" customHeight="1">
      <c r="A4074" s="140" t="s">
        <v>726</v>
      </c>
      <c r="B4074" s="139">
        <v>20.5</v>
      </c>
      <c r="C4074" s="140" t="s">
        <v>18</v>
      </c>
      <c r="D4074" s="140" t="s">
        <v>19</v>
      </c>
      <c r="E4074" s="139">
        <v>-7.3000000000000001E-3</v>
      </c>
      <c r="F4074" s="139">
        <v>1.01E-2</v>
      </c>
      <c r="G4074" s="139">
        <v>7.4099999999999999E-2</v>
      </c>
      <c r="H4074" s="139">
        <v>1.8769999999999998E-2</v>
      </c>
      <c r="I4074" s="139">
        <v>3.7000000000000002E-3</v>
      </c>
      <c r="J4074" s="139">
        <v>1.035E-2</v>
      </c>
      <c r="K4074" s="140" t="s">
        <v>732</v>
      </c>
      <c r="L4074" s="139">
        <v>1.5</v>
      </c>
    </row>
    <row r="4075" spans="1:12" ht="15" hidden="1" customHeight="1">
      <c r="A4075" s="140" t="s">
        <v>726</v>
      </c>
      <c r="B4075" s="139">
        <v>21</v>
      </c>
      <c r="C4075" s="140" t="s">
        <v>18</v>
      </c>
      <c r="D4075" s="140" t="s">
        <v>19</v>
      </c>
      <c r="E4075" s="139">
        <v>-7.3000000000000001E-3</v>
      </c>
      <c r="F4075" s="139">
        <v>1.01E-2</v>
      </c>
      <c r="G4075" s="139">
        <v>7.4099999999999999E-2</v>
      </c>
      <c r="H4075" s="139">
        <v>1.8769999999999998E-2</v>
      </c>
      <c r="I4075" s="139">
        <v>8.0999999999999996E-3</v>
      </c>
      <c r="J4075" s="139">
        <v>2.8240000000000001E-2</v>
      </c>
      <c r="K4075" s="140" t="s">
        <v>732</v>
      </c>
      <c r="L4075" s="139">
        <v>2</v>
      </c>
    </row>
    <row r="4076" spans="1:12" ht="15" hidden="1" customHeight="1">
      <c r="A4076" s="140" t="s">
        <v>726</v>
      </c>
      <c r="B4076" s="139">
        <v>21.5</v>
      </c>
      <c r="C4076" s="140" t="s">
        <v>18</v>
      </c>
      <c r="D4076" s="140" t="s">
        <v>19</v>
      </c>
      <c r="E4076" s="139">
        <v>-7.3000000000000001E-3</v>
      </c>
      <c r="F4076" s="139">
        <v>1.01E-2</v>
      </c>
      <c r="G4076" s="139">
        <v>7.4099999999999999E-2</v>
      </c>
      <c r="H4076" s="139">
        <v>1.8769999999999998E-2</v>
      </c>
      <c r="I4076" s="139">
        <v>1.354E-2</v>
      </c>
      <c r="J4076" s="139">
        <v>4.666E-2</v>
      </c>
      <c r="K4076" s="140" t="s">
        <v>732</v>
      </c>
      <c r="L4076" s="139">
        <v>2.5</v>
      </c>
    </row>
    <row r="4077" spans="1:12" ht="15" hidden="1" customHeight="1">
      <c r="A4077" s="140" t="s">
        <v>726</v>
      </c>
      <c r="B4077" s="139">
        <v>22</v>
      </c>
      <c r="C4077" s="140" t="s">
        <v>18</v>
      </c>
      <c r="D4077" s="140" t="s">
        <v>19</v>
      </c>
      <c r="E4077" s="139">
        <v>-7.3000000000000001E-3</v>
      </c>
      <c r="F4077" s="139">
        <v>1.01E-2</v>
      </c>
      <c r="G4077" s="139">
        <v>7.4099999999999999E-2</v>
      </c>
      <c r="H4077" s="139">
        <v>1.8769999999999998E-2</v>
      </c>
      <c r="I4077" s="139">
        <v>2.0119999999999999E-2</v>
      </c>
      <c r="J4077" s="139">
        <v>6.8430000000000005E-2</v>
      </c>
      <c r="K4077" s="140" t="s">
        <v>732</v>
      </c>
      <c r="L4077" s="139">
        <v>3</v>
      </c>
    </row>
    <row r="4078" spans="1:12" ht="15" hidden="1" customHeight="1">
      <c r="A4078" s="140" t="s">
        <v>726</v>
      </c>
      <c r="B4078" s="139">
        <v>22</v>
      </c>
      <c r="C4078" s="140" t="s">
        <v>18</v>
      </c>
      <c r="D4078" s="140" t="s">
        <v>19</v>
      </c>
      <c r="E4078" s="139">
        <v>5.4000000000000003E-3</v>
      </c>
      <c r="F4078" s="139">
        <v>0.28289999999999998</v>
      </c>
      <c r="G4078" s="139">
        <v>0.111</v>
      </c>
      <c r="H4078" s="139">
        <v>3.2059999999999998E-2</v>
      </c>
      <c r="I4078" s="139">
        <v>4.2860000000000002E-2</v>
      </c>
      <c r="J4078" s="139">
        <v>0.10163999999999999</v>
      </c>
      <c r="K4078" s="140" t="s">
        <v>733</v>
      </c>
      <c r="L4078" s="139">
        <v>0</v>
      </c>
    </row>
    <row r="4079" spans="1:12" ht="15" hidden="1" customHeight="1">
      <c r="A4079" s="140" t="s">
        <v>726</v>
      </c>
      <c r="B4079" s="139">
        <v>22.5</v>
      </c>
      <c r="C4079" s="140" t="s">
        <v>18</v>
      </c>
      <c r="D4079" s="140" t="s">
        <v>19</v>
      </c>
      <c r="E4079" s="139">
        <v>5.4000000000000003E-3</v>
      </c>
      <c r="F4079" s="139">
        <v>0.28289999999999998</v>
      </c>
      <c r="G4079" s="139">
        <v>0.111</v>
      </c>
      <c r="H4079" s="139">
        <v>3.2059999999999998E-2</v>
      </c>
      <c r="I4079" s="139">
        <v>0.12144000000000001</v>
      </c>
      <c r="J4079" s="139">
        <v>0.58577000000000001</v>
      </c>
      <c r="K4079" s="140" t="s">
        <v>733</v>
      </c>
      <c r="L4079" s="139">
        <v>0.5</v>
      </c>
    </row>
    <row r="4080" spans="1:12" ht="15" hidden="1" customHeight="1">
      <c r="A4080" s="140" t="s">
        <v>726</v>
      </c>
      <c r="B4080" s="139">
        <v>23</v>
      </c>
      <c r="C4080" s="140" t="s">
        <v>18</v>
      </c>
      <c r="D4080" s="140" t="s">
        <v>19</v>
      </c>
      <c r="E4080" s="139">
        <v>5.4000000000000003E-3</v>
      </c>
      <c r="F4080" s="139">
        <v>0.28289999999999998</v>
      </c>
      <c r="G4080" s="139">
        <v>0.111</v>
      </c>
      <c r="H4080" s="139">
        <v>3.2059999999999998E-2</v>
      </c>
      <c r="I4080" s="139">
        <v>0.73097999999999996</v>
      </c>
      <c r="J4080" s="139">
        <v>1.9943200000000001</v>
      </c>
      <c r="K4080" s="140" t="s">
        <v>733</v>
      </c>
      <c r="L4080" s="139">
        <v>1</v>
      </c>
    </row>
    <row r="4081" spans="1:12" ht="15" hidden="1" customHeight="1">
      <c r="A4081" s="140" t="s">
        <v>726</v>
      </c>
      <c r="B4081" s="139">
        <v>0</v>
      </c>
      <c r="C4081" s="140" t="s">
        <v>18</v>
      </c>
      <c r="D4081" s="140" t="s">
        <v>19</v>
      </c>
      <c r="E4081" s="139">
        <v>-1.1308</v>
      </c>
      <c r="F4081" s="139">
        <v>-1.55E-2</v>
      </c>
      <c r="G4081" s="139">
        <v>-5.2900000000000003E-2</v>
      </c>
      <c r="H4081" s="139">
        <v>-1.567E-2</v>
      </c>
      <c r="I4081" s="139">
        <v>-3.5470000000000002E-2</v>
      </c>
      <c r="J4081" s="139">
        <v>-1.56E-3</v>
      </c>
      <c r="K4081" s="140" t="s">
        <v>727</v>
      </c>
      <c r="L4081" s="139">
        <v>0</v>
      </c>
    </row>
    <row r="4082" spans="1:12" ht="15" hidden="1" customHeight="1">
      <c r="A4082" s="140" t="s">
        <v>726</v>
      </c>
      <c r="B4082" s="139">
        <v>0.5</v>
      </c>
      <c r="C4082" s="140" t="s">
        <v>18</v>
      </c>
      <c r="D4082" s="140" t="s">
        <v>19</v>
      </c>
      <c r="E4082" s="139">
        <v>-1.1308</v>
      </c>
      <c r="F4082" s="139">
        <v>-1.55E-2</v>
      </c>
      <c r="G4082" s="139">
        <v>-5.2900000000000003E-2</v>
      </c>
      <c r="H4082" s="139">
        <v>-1.567E-2</v>
      </c>
      <c r="I4082" s="139">
        <v>-1.342E-2</v>
      </c>
      <c r="J4082" s="139">
        <v>6.11E-3</v>
      </c>
      <c r="K4082" s="140" t="s">
        <v>727</v>
      </c>
      <c r="L4082" s="139">
        <v>0.5</v>
      </c>
    </row>
    <row r="4083" spans="1:12" ht="15" hidden="1" customHeight="1">
      <c r="A4083" s="140" t="s">
        <v>726</v>
      </c>
      <c r="B4083" s="139">
        <v>1</v>
      </c>
      <c r="C4083" s="140" t="s">
        <v>18</v>
      </c>
      <c r="D4083" s="140" t="s">
        <v>19</v>
      </c>
      <c r="E4083" s="139">
        <v>-1.1308</v>
      </c>
      <c r="F4083" s="139">
        <v>-1.55E-2</v>
      </c>
      <c r="G4083" s="139">
        <v>-5.2900000000000003E-2</v>
      </c>
      <c r="H4083" s="139">
        <v>-1.567E-2</v>
      </c>
      <c r="I4083" s="139">
        <v>-0.54512000000000005</v>
      </c>
      <c r="J4083" s="139">
        <v>-1.05504</v>
      </c>
      <c r="K4083" s="140" t="s">
        <v>727</v>
      </c>
      <c r="L4083" s="139">
        <v>1</v>
      </c>
    </row>
    <row r="4084" spans="1:12" ht="15" hidden="1" customHeight="1">
      <c r="A4084" s="140" t="s">
        <v>726</v>
      </c>
      <c r="B4084" s="139">
        <v>1</v>
      </c>
      <c r="C4084" s="140" t="s">
        <v>18</v>
      </c>
      <c r="D4084" s="140" t="s">
        <v>19</v>
      </c>
      <c r="E4084" s="139">
        <v>-0.47370000000000001</v>
      </c>
      <c r="F4084" s="139">
        <v>-6.9900000000000004E-2</v>
      </c>
      <c r="G4084" s="139">
        <v>-9.0300000000000005E-2</v>
      </c>
      <c r="H4084" s="139">
        <v>-1.9959999999999999E-2</v>
      </c>
      <c r="I4084" s="139">
        <v>-0.17710999999999999</v>
      </c>
      <c r="J4084" s="139">
        <v>-0.39671000000000001</v>
      </c>
      <c r="K4084" s="140" t="s">
        <v>728</v>
      </c>
      <c r="L4084" s="139">
        <v>0</v>
      </c>
    </row>
    <row r="4085" spans="1:12" ht="15" hidden="1" customHeight="1">
      <c r="A4085" s="140" t="s">
        <v>726</v>
      </c>
      <c r="B4085" s="139">
        <v>1.5</v>
      </c>
      <c r="C4085" s="140" t="s">
        <v>18</v>
      </c>
      <c r="D4085" s="140" t="s">
        <v>19</v>
      </c>
      <c r="E4085" s="139">
        <v>-0.47370000000000001</v>
      </c>
      <c r="F4085" s="139">
        <v>-6.9900000000000004E-2</v>
      </c>
      <c r="G4085" s="139">
        <v>-9.0300000000000005E-2</v>
      </c>
      <c r="H4085" s="139">
        <v>-1.9959999999999999E-2</v>
      </c>
      <c r="I4085" s="139">
        <v>-0.13197999999999999</v>
      </c>
      <c r="J4085" s="139">
        <v>-0.36298999999999998</v>
      </c>
      <c r="K4085" s="140" t="s">
        <v>728</v>
      </c>
      <c r="L4085" s="139">
        <v>0.5</v>
      </c>
    </row>
    <row r="4086" spans="1:12" ht="15" hidden="1" customHeight="1">
      <c r="A4086" s="140" t="s">
        <v>726</v>
      </c>
      <c r="B4086" s="139">
        <v>2</v>
      </c>
      <c r="C4086" s="140" t="s">
        <v>18</v>
      </c>
      <c r="D4086" s="140" t="s">
        <v>19</v>
      </c>
      <c r="E4086" s="139">
        <v>-0.47370000000000001</v>
      </c>
      <c r="F4086" s="139">
        <v>-6.9900000000000004E-2</v>
      </c>
      <c r="G4086" s="139">
        <v>-9.0300000000000005E-2</v>
      </c>
      <c r="H4086" s="139">
        <v>-1.9959999999999999E-2</v>
      </c>
      <c r="I4086" s="139">
        <v>-8.6840000000000001E-2</v>
      </c>
      <c r="J4086" s="139">
        <v>-0.32926</v>
      </c>
      <c r="K4086" s="140" t="s">
        <v>728</v>
      </c>
      <c r="L4086" s="139">
        <v>1</v>
      </c>
    </row>
    <row r="4087" spans="1:12" ht="15" hidden="1" customHeight="1">
      <c r="A4087" s="140" t="s">
        <v>726</v>
      </c>
      <c r="B4087" s="139">
        <v>2.5</v>
      </c>
      <c r="C4087" s="140" t="s">
        <v>18</v>
      </c>
      <c r="D4087" s="140" t="s">
        <v>19</v>
      </c>
      <c r="E4087" s="139">
        <v>-0.47370000000000001</v>
      </c>
      <c r="F4087" s="139">
        <v>-6.9900000000000004E-2</v>
      </c>
      <c r="G4087" s="139">
        <v>-9.0300000000000005E-2</v>
      </c>
      <c r="H4087" s="139">
        <v>-1.9959999999999999E-2</v>
      </c>
      <c r="I4087" s="139">
        <v>-4.299E-2</v>
      </c>
      <c r="J4087" s="139">
        <v>-0.29554000000000002</v>
      </c>
      <c r="K4087" s="140" t="s">
        <v>728</v>
      </c>
      <c r="L4087" s="139">
        <v>1.5</v>
      </c>
    </row>
    <row r="4088" spans="1:12" ht="15" hidden="1" customHeight="1">
      <c r="A4088" s="140" t="s">
        <v>726</v>
      </c>
      <c r="B4088" s="139">
        <v>3</v>
      </c>
      <c r="C4088" s="140" t="s">
        <v>18</v>
      </c>
      <c r="D4088" s="140" t="s">
        <v>19</v>
      </c>
      <c r="E4088" s="139">
        <v>-0.47370000000000001</v>
      </c>
      <c r="F4088" s="139">
        <v>-6.9900000000000004E-2</v>
      </c>
      <c r="G4088" s="139">
        <v>-9.0300000000000005E-2</v>
      </c>
      <c r="H4088" s="139">
        <v>-1.9959999999999999E-2</v>
      </c>
      <c r="I4088" s="139">
        <v>-1.4149999999999999E-2</v>
      </c>
      <c r="J4088" s="139">
        <v>-0.26182</v>
      </c>
      <c r="K4088" s="140" t="s">
        <v>728</v>
      </c>
      <c r="L4088" s="139">
        <v>2</v>
      </c>
    </row>
    <row r="4089" spans="1:12" ht="15" hidden="1" customHeight="1">
      <c r="A4089" s="140" t="s">
        <v>726</v>
      </c>
      <c r="B4089" s="139">
        <v>3.5</v>
      </c>
      <c r="C4089" s="140" t="s">
        <v>18</v>
      </c>
      <c r="D4089" s="140" t="s">
        <v>19</v>
      </c>
      <c r="E4089" s="139">
        <v>-0.47370000000000001</v>
      </c>
      <c r="F4089" s="139">
        <v>-6.9900000000000004E-2</v>
      </c>
      <c r="G4089" s="139">
        <v>-9.0300000000000005E-2</v>
      </c>
      <c r="H4089" s="139">
        <v>-1.9959999999999999E-2</v>
      </c>
      <c r="I4089" s="139">
        <v>-6.94E-3</v>
      </c>
      <c r="J4089" s="139">
        <v>-0.2281</v>
      </c>
      <c r="K4089" s="140" t="s">
        <v>728</v>
      </c>
      <c r="L4089" s="139">
        <v>2.5</v>
      </c>
    </row>
    <row r="4090" spans="1:12" ht="15" hidden="1" customHeight="1">
      <c r="A4090" s="140" t="s">
        <v>726</v>
      </c>
      <c r="B4090" s="139">
        <v>4</v>
      </c>
      <c r="C4090" s="140" t="s">
        <v>18</v>
      </c>
      <c r="D4090" s="140" t="s">
        <v>19</v>
      </c>
      <c r="E4090" s="139">
        <v>-0.47370000000000001</v>
      </c>
      <c r="F4090" s="139">
        <v>-6.9900000000000004E-2</v>
      </c>
      <c r="G4090" s="139">
        <v>-9.0300000000000005E-2</v>
      </c>
      <c r="H4090" s="139">
        <v>-1.9959999999999999E-2</v>
      </c>
      <c r="I4090" s="139">
        <v>-9.1400000000000006E-3</v>
      </c>
      <c r="J4090" s="139">
        <v>-0.20113</v>
      </c>
      <c r="K4090" s="140" t="s">
        <v>728</v>
      </c>
      <c r="L4090" s="139">
        <v>3</v>
      </c>
    </row>
    <row r="4091" spans="1:12" ht="15" hidden="1" customHeight="1">
      <c r="A4091" s="140" t="s">
        <v>726</v>
      </c>
      <c r="B4091" s="139">
        <v>4</v>
      </c>
      <c r="C4091" s="140" t="s">
        <v>18</v>
      </c>
      <c r="D4091" s="140" t="s">
        <v>19</v>
      </c>
      <c r="E4091" s="139">
        <v>-0.3397</v>
      </c>
      <c r="F4091" s="139">
        <v>-4.1599999999999998E-2</v>
      </c>
      <c r="G4091" s="139">
        <v>-1.5100000000000001E-2</v>
      </c>
      <c r="H4091" s="139">
        <v>-4.1599999999999996E-3</v>
      </c>
      <c r="I4091" s="139">
        <v>-3.9510000000000003E-2</v>
      </c>
      <c r="J4091" s="139">
        <v>-0.14788000000000001</v>
      </c>
      <c r="K4091" s="140" t="s">
        <v>729</v>
      </c>
      <c r="L4091" s="139">
        <v>0</v>
      </c>
    </row>
    <row r="4092" spans="1:12" ht="15" hidden="1" customHeight="1">
      <c r="A4092" s="140" t="s">
        <v>726</v>
      </c>
      <c r="B4092" s="139">
        <v>4.5</v>
      </c>
      <c r="C4092" s="140" t="s">
        <v>18</v>
      </c>
      <c r="D4092" s="140" t="s">
        <v>19</v>
      </c>
      <c r="E4092" s="139">
        <v>-0.3397</v>
      </c>
      <c r="F4092" s="139">
        <v>-4.1599999999999998E-2</v>
      </c>
      <c r="G4092" s="139">
        <v>-1.5100000000000001E-2</v>
      </c>
      <c r="H4092" s="139">
        <v>-4.1599999999999996E-3</v>
      </c>
      <c r="I4092" s="139">
        <v>-3.1949999999999999E-2</v>
      </c>
      <c r="J4092" s="139">
        <v>-0.12708</v>
      </c>
      <c r="K4092" s="140" t="s">
        <v>729</v>
      </c>
      <c r="L4092" s="139">
        <v>0.5</v>
      </c>
    </row>
    <row r="4093" spans="1:12" ht="15" hidden="1" customHeight="1">
      <c r="A4093" s="140" t="s">
        <v>726</v>
      </c>
      <c r="B4093" s="139">
        <v>5</v>
      </c>
      <c r="C4093" s="140" t="s">
        <v>18</v>
      </c>
      <c r="D4093" s="140" t="s">
        <v>19</v>
      </c>
      <c r="E4093" s="139">
        <v>-0.3397</v>
      </c>
      <c r="F4093" s="139">
        <v>-4.1599999999999998E-2</v>
      </c>
      <c r="G4093" s="139">
        <v>-1.5100000000000001E-2</v>
      </c>
      <c r="H4093" s="139">
        <v>-4.1599999999999996E-3</v>
      </c>
      <c r="I4093" s="139">
        <v>-2.4389999999999998E-2</v>
      </c>
      <c r="J4093" s="139">
        <v>-0.10628</v>
      </c>
      <c r="K4093" s="140" t="s">
        <v>729</v>
      </c>
      <c r="L4093" s="139">
        <v>1</v>
      </c>
    </row>
    <row r="4094" spans="1:12" ht="15" hidden="1" customHeight="1">
      <c r="A4094" s="140" t="s">
        <v>726</v>
      </c>
      <c r="B4094" s="139">
        <v>5.5</v>
      </c>
      <c r="C4094" s="140" t="s">
        <v>18</v>
      </c>
      <c r="D4094" s="140" t="s">
        <v>19</v>
      </c>
      <c r="E4094" s="139">
        <v>-0.3397</v>
      </c>
      <c r="F4094" s="139">
        <v>-4.1599999999999998E-2</v>
      </c>
      <c r="G4094" s="139">
        <v>-1.5100000000000001E-2</v>
      </c>
      <c r="H4094" s="139">
        <v>-4.1599999999999996E-3</v>
      </c>
      <c r="I4094" s="139">
        <v>-1.6830000000000001E-2</v>
      </c>
      <c r="J4094" s="139">
        <v>-8.5489999999999997E-2</v>
      </c>
      <c r="K4094" s="140" t="s">
        <v>729</v>
      </c>
      <c r="L4094" s="139">
        <v>1.5</v>
      </c>
    </row>
    <row r="4095" spans="1:12" ht="15" hidden="1" customHeight="1">
      <c r="A4095" s="140" t="s">
        <v>726</v>
      </c>
      <c r="B4095" s="139">
        <v>6</v>
      </c>
      <c r="C4095" s="140" t="s">
        <v>18</v>
      </c>
      <c r="D4095" s="140" t="s">
        <v>19</v>
      </c>
      <c r="E4095" s="139">
        <v>-0.3397</v>
      </c>
      <c r="F4095" s="139">
        <v>-4.1599999999999998E-2</v>
      </c>
      <c r="G4095" s="139">
        <v>-1.5100000000000001E-2</v>
      </c>
      <c r="H4095" s="139">
        <v>-4.1599999999999996E-3</v>
      </c>
      <c r="I4095" s="139">
        <v>-9.2700000000000005E-3</v>
      </c>
      <c r="J4095" s="139">
        <v>-6.4689999999999998E-2</v>
      </c>
      <c r="K4095" s="140" t="s">
        <v>729</v>
      </c>
      <c r="L4095" s="139">
        <v>2</v>
      </c>
    </row>
    <row r="4096" spans="1:12" ht="15" hidden="1" customHeight="1">
      <c r="A4096" s="140" t="s">
        <v>726</v>
      </c>
      <c r="B4096" s="139">
        <v>6.5</v>
      </c>
      <c r="C4096" s="140" t="s">
        <v>18</v>
      </c>
      <c r="D4096" s="140" t="s">
        <v>19</v>
      </c>
      <c r="E4096" s="139">
        <v>-0.3397</v>
      </c>
      <c r="F4096" s="139">
        <v>-4.1599999999999998E-2</v>
      </c>
      <c r="G4096" s="139">
        <v>-1.5100000000000001E-2</v>
      </c>
      <c r="H4096" s="139">
        <v>-4.1599999999999996E-3</v>
      </c>
      <c r="I4096" s="139">
        <v>-1.7099999999999999E-3</v>
      </c>
      <c r="J4096" s="139">
        <v>-4.5229999999999999E-2</v>
      </c>
      <c r="K4096" s="140" t="s">
        <v>729</v>
      </c>
      <c r="L4096" s="139">
        <v>2.5</v>
      </c>
    </row>
    <row r="4097" spans="1:12" ht="15" hidden="1" customHeight="1">
      <c r="A4097" s="140" t="s">
        <v>726</v>
      </c>
      <c r="B4097" s="139">
        <v>7</v>
      </c>
      <c r="C4097" s="140" t="s">
        <v>18</v>
      </c>
      <c r="D4097" s="140" t="s">
        <v>19</v>
      </c>
      <c r="E4097" s="139">
        <v>-0.3397</v>
      </c>
      <c r="F4097" s="139">
        <v>-4.1599999999999998E-2</v>
      </c>
      <c r="G4097" s="139">
        <v>-1.5100000000000001E-2</v>
      </c>
      <c r="H4097" s="139">
        <v>-4.1599999999999996E-3</v>
      </c>
      <c r="I4097" s="139">
        <v>-1.47E-3</v>
      </c>
      <c r="J4097" s="139">
        <v>-2.69E-2</v>
      </c>
      <c r="K4097" s="140" t="s">
        <v>729</v>
      </c>
      <c r="L4097" s="139">
        <v>3</v>
      </c>
    </row>
    <row r="4098" spans="1:12" ht="15" hidden="1" customHeight="1">
      <c r="A4098" s="140" t="s">
        <v>726</v>
      </c>
      <c r="B4098" s="139">
        <v>7.5</v>
      </c>
      <c r="C4098" s="140" t="s">
        <v>18</v>
      </c>
      <c r="D4098" s="140" t="s">
        <v>19</v>
      </c>
      <c r="E4098" s="139">
        <v>-0.3397</v>
      </c>
      <c r="F4098" s="139">
        <v>-4.1599999999999998E-2</v>
      </c>
      <c r="G4098" s="139">
        <v>-1.5100000000000001E-2</v>
      </c>
      <c r="H4098" s="139">
        <v>-4.1599999999999996E-3</v>
      </c>
      <c r="I4098" s="139">
        <v>-4.0400000000000002E-3</v>
      </c>
      <c r="J4098" s="139">
        <v>-1.1259999999999999E-2</v>
      </c>
      <c r="K4098" s="140" t="s">
        <v>729</v>
      </c>
      <c r="L4098" s="139">
        <v>3.5</v>
      </c>
    </row>
    <row r="4099" spans="1:12" ht="15" hidden="1" customHeight="1">
      <c r="A4099" s="140" t="s">
        <v>726</v>
      </c>
      <c r="B4099" s="139">
        <v>8</v>
      </c>
      <c r="C4099" s="140" t="s">
        <v>18</v>
      </c>
      <c r="D4099" s="140" t="s">
        <v>19</v>
      </c>
      <c r="E4099" s="139">
        <v>-0.3397</v>
      </c>
      <c r="F4099" s="139">
        <v>-4.1599999999999998E-2</v>
      </c>
      <c r="G4099" s="139">
        <v>-1.5100000000000001E-2</v>
      </c>
      <c r="H4099" s="139">
        <v>-4.1599999999999996E-3</v>
      </c>
      <c r="I4099" s="139">
        <v>-8.1099999999999992E-3</v>
      </c>
      <c r="J4099" s="139">
        <v>2.6900000000000001E-3</v>
      </c>
      <c r="K4099" s="140" t="s">
        <v>729</v>
      </c>
      <c r="L4099" s="139">
        <v>4</v>
      </c>
    </row>
    <row r="4100" spans="1:12" ht="15" hidden="1" customHeight="1">
      <c r="A4100" s="140" t="s">
        <v>726</v>
      </c>
      <c r="B4100" s="139">
        <v>8.5</v>
      </c>
      <c r="C4100" s="140" t="s">
        <v>18</v>
      </c>
      <c r="D4100" s="140" t="s">
        <v>19</v>
      </c>
      <c r="E4100" s="139">
        <v>-0.3397</v>
      </c>
      <c r="F4100" s="139">
        <v>-4.1599999999999998E-2</v>
      </c>
      <c r="G4100" s="139">
        <v>-1.5100000000000001E-2</v>
      </c>
      <c r="H4100" s="139">
        <v>-4.1599999999999996E-3</v>
      </c>
      <c r="I4100" s="139">
        <v>-1.217E-2</v>
      </c>
      <c r="J4100" s="139">
        <v>1.426E-2</v>
      </c>
      <c r="K4100" s="140" t="s">
        <v>729</v>
      </c>
      <c r="L4100" s="139">
        <v>4.5</v>
      </c>
    </row>
    <row r="4101" spans="1:12" ht="15" hidden="1" customHeight="1">
      <c r="A4101" s="140" t="s">
        <v>726</v>
      </c>
      <c r="B4101" s="139">
        <v>9</v>
      </c>
      <c r="C4101" s="140" t="s">
        <v>18</v>
      </c>
      <c r="D4101" s="140" t="s">
        <v>19</v>
      </c>
      <c r="E4101" s="139">
        <v>-0.3397</v>
      </c>
      <c r="F4101" s="139">
        <v>-4.1599999999999998E-2</v>
      </c>
      <c r="G4101" s="139">
        <v>-1.5100000000000001E-2</v>
      </c>
      <c r="H4101" s="139">
        <v>-4.1599999999999996E-3</v>
      </c>
      <c r="I4101" s="139">
        <v>-1.6240000000000001E-2</v>
      </c>
      <c r="J4101" s="139">
        <v>1.9349999999999999E-2</v>
      </c>
      <c r="K4101" s="140" t="s">
        <v>729</v>
      </c>
      <c r="L4101" s="139">
        <v>5</v>
      </c>
    </row>
    <row r="4102" spans="1:12" ht="15" hidden="1" customHeight="1">
      <c r="A4102" s="140" t="s">
        <v>726</v>
      </c>
      <c r="B4102" s="139">
        <v>9.5</v>
      </c>
      <c r="C4102" s="140" t="s">
        <v>18</v>
      </c>
      <c r="D4102" s="140" t="s">
        <v>19</v>
      </c>
      <c r="E4102" s="139">
        <v>-0.3397</v>
      </c>
      <c r="F4102" s="139">
        <v>-4.1599999999999998E-2</v>
      </c>
      <c r="G4102" s="139">
        <v>-1.5100000000000001E-2</v>
      </c>
      <c r="H4102" s="139">
        <v>-4.1599999999999996E-3</v>
      </c>
      <c r="I4102" s="139">
        <v>-2.0310000000000002E-2</v>
      </c>
      <c r="J4102" s="139">
        <v>2.444E-2</v>
      </c>
      <c r="K4102" s="140" t="s">
        <v>729</v>
      </c>
      <c r="L4102" s="139">
        <v>5.5</v>
      </c>
    </row>
    <row r="4103" spans="1:12" ht="15" hidden="1" customHeight="1">
      <c r="A4103" s="140" t="s">
        <v>726</v>
      </c>
      <c r="B4103" s="139">
        <v>9.5</v>
      </c>
      <c r="C4103" s="140" t="s">
        <v>18</v>
      </c>
      <c r="D4103" s="140" t="s">
        <v>19</v>
      </c>
      <c r="E4103" s="139">
        <v>-0.38400000000000001</v>
      </c>
      <c r="F4103" s="139">
        <v>-7.9000000000000008E-3</v>
      </c>
      <c r="G4103" s="139">
        <v>-3.0000000000000001E-3</v>
      </c>
      <c r="H4103" s="139">
        <v>-5.9000000000000003E-4</v>
      </c>
      <c r="I4103" s="139">
        <v>-6.6100000000000004E-3</v>
      </c>
      <c r="J4103" s="139">
        <v>5.5700000000000003E-3</v>
      </c>
      <c r="K4103" s="140" t="s">
        <v>730</v>
      </c>
      <c r="L4103" s="139">
        <v>0</v>
      </c>
    </row>
    <row r="4104" spans="1:12" ht="15" hidden="1" customHeight="1">
      <c r="A4104" s="140" t="s">
        <v>726</v>
      </c>
      <c r="B4104" s="139">
        <v>10</v>
      </c>
      <c r="C4104" s="140" t="s">
        <v>18</v>
      </c>
      <c r="D4104" s="140" t="s">
        <v>19</v>
      </c>
      <c r="E4104" s="139">
        <v>-0.38400000000000001</v>
      </c>
      <c r="F4104" s="139">
        <v>-7.9000000000000008E-3</v>
      </c>
      <c r="G4104" s="139">
        <v>-3.0000000000000001E-3</v>
      </c>
      <c r="H4104" s="139">
        <v>-5.9000000000000003E-4</v>
      </c>
      <c r="I4104" s="139">
        <v>-5.2399999999999999E-3</v>
      </c>
      <c r="J4104" s="139">
        <v>9.5200000000000007E-3</v>
      </c>
      <c r="K4104" s="140" t="s">
        <v>730</v>
      </c>
      <c r="L4104" s="139">
        <v>0.5</v>
      </c>
    </row>
    <row r="4105" spans="1:12" ht="15" hidden="1" customHeight="1">
      <c r="A4105" s="140" t="s">
        <v>726</v>
      </c>
      <c r="B4105" s="139">
        <v>10.5</v>
      </c>
      <c r="C4105" s="140" t="s">
        <v>18</v>
      </c>
      <c r="D4105" s="140" t="s">
        <v>19</v>
      </c>
      <c r="E4105" s="139">
        <v>-0.38400000000000001</v>
      </c>
      <c r="F4105" s="139">
        <v>-7.9000000000000008E-3</v>
      </c>
      <c r="G4105" s="139">
        <v>-3.0000000000000001E-3</v>
      </c>
      <c r="H4105" s="139">
        <v>-5.9000000000000003E-4</v>
      </c>
      <c r="I4105" s="139">
        <v>-3.8700000000000002E-3</v>
      </c>
      <c r="J4105" s="139">
        <v>1.346E-2</v>
      </c>
      <c r="K4105" s="140" t="s">
        <v>730</v>
      </c>
      <c r="L4105" s="139">
        <v>1</v>
      </c>
    </row>
    <row r="4106" spans="1:12" ht="15" hidden="1" customHeight="1">
      <c r="A4106" s="140" t="s">
        <v>726</v>
      </c>
      <c r="B4106" s="139">
        <v>11</v>
      </c>
      <c r="C4106" s="140" t="s">
        <v>18</v>
      </c>
      <c r="D4106" s="140" t="s">
        <v>19</v>
      </c>
      <c r="E4106" s="139">
        <v>-0.38400000000000001</v>
      </c>
      <c r="F4106" s="139">
        <v>-7.9000000000000008E-3</v>
      </c>
      <c r="G4106" s="139">
        <v>-3.0000000000000001E-3</v>
      </c>
      <c r="H4106" s="139">
        <v>-5.9000000000000003E-4</v>
      </c>
      <c r="I4106" s="139">
        <v>-2.5899999999999999E-3</v>
      </c>
      <c r="J4106" s="139">
        <v>1.7409999999999998E-2</v>
      </c>
      <c r="K4106" s="140" t="s">
        <v>730</v>
      </c>
      <c r="L4106" s="139">
        <v>1.5</v>
      </c>
    </row>
    <row r="4107" spans="1:12" ht="15" hidden="1" customHeight="1">
      <c r="A4107" s="140" t="s">
        <v>726</v>
      </c>
      <c r="B4107" s="139">
        <v>11.5</v>
      </c>
      <c r="C4107" s="140" t="s">
        <v>18</v>
      </c>
      <c r="D4107" s="140" t="s">
        <v>19</v>
      </c>
      <c r="E4107" s="139">
        <v>-0.38400000000000001</v>
      </c>
      <c r="F4107" s="139">
        <v>-7.9000000000000008E-3</v>
      </c>
      <c r="G4107" s="139">
        <v>-3.0000000000000001E-3</v>
      </c>
      <c r="H4107" s="139">
        <v>-5.9000000000000003E-4</v>
      </c>
      <c r="I4107" s="139">
        <v>-1.8699999999999999E-3</v>
      </c>
      <c r="J4107" s="139">
        <v>1.959E-2</v>
      </c>
      <c r="K4107" s="140" t="s">
        <v>730</v>
      </c>
      <c r="L4107" s="139">
        <v>2</v>
      </c>
    </row>
    <row r="4108" spans="1:12" ht="15" hidden="1" customHeight="1">
      <c r="A4108" s="140" t="s">
        <v>726</v>
      </c>
      <c r="B4108" s="139">
        <v>12</v>
      </c>
      <c r="C4108" s="140" t="s">
        <v>18</v>
      </c>
      <c r="D4108" s="140" t="s">
        <v>19</v>
      </c>
      <c r="E4108" s="139">
        <v>-0.38400000000000001</v>
      </c>
      <c r="F4108" s="139">
        <v>-7.9000000000000008E-3</v>
      </c>
      <c r="G4108" s="139">
        <v>-3.0000000000000001E-3</v>
      </c>
      <c r="H4108" s="139">
        <v>-5.9000000000000003E-4</v>
      </c>
      <c r="I4108" s="139">
        <v>-3.31E-3</v>
      </c>
      <c r="J4108" s="139">
        <v>1.504E-2</v>
      </c>
      <c r="K4108" s="140" t="s">
        <v>730</v>
      </c>
      <c r="L4108" s="139">
        <v>2.5</v>
      </c>
    </row>
    <row r="4109" spans="1:12" ht="15" hidden="1" customHeight="1">
      <c r="A4109" s="140" t="s">
        <v>726</v>
      </c>
      <c r="B4109" s="139">
        <v>12.5</v>
      </c>
      <c r="C4109" s="140" t="s">
        <v>18</v>
      </c>
      <c r="D4109" s="140" t="s">
        <v>19</v>
      </c>
      <c r="E4109" s="139">
        <v>-0.38400000000000001</v>
      </c>
      <c r="F4109" s="139">
        <v>-7.9000000000000008E-3</v>
      </c>
      <c r="G4109" s="139">
        <v>-3.0000000000000001E-3</v>
      </c>
      <c r="H4109" s="139">
        <v>-5.9000000000000003E-4</v>
      </c>
      <c r="I4109" s="139">
        <v>-4.9899999999999996E-3</v>
      </c>
      <c r="J4109" s="139">
        <v>8.7200000000000003E-3</v>
      </c>
      <c r="K4109" s="140" t="s">
        <v>730</v>
      </c>
      <c r="L4109" s="139">
        <v>3</v>
      </c>
    </row>
    <row r="4110" spans="1:12" ht="15" hidden="1" customHeight="1">
      <c r="A4110" s="140" t="s">
        <v>726</v>
      </c>
      <c r="B4110" s="139">
        <v>13</v>
      </c>
      <c r="C4110" s="140" t="s">
        <v>18</v>
      </c>
      <c r="D4110" s="140" t="s">
        <v>19</v>
      </c>
      <c r="E4110" s="139">
        <v>-0.38400000000000001</v>
      </c>
      <c r="F4110" s="139">
        <v>-7.9000000000000008E-3</v>
      </c>
      <c r="G4110" s="139">
        <v>-3.0000000000000001E-3</v>
      </c>
      <c r="H4110" s="139">
        <v>-5.9000000000000003E-4</v>
      </c>
      <c r="I4110" s="139">
        <v>-6.6600000000000001E-3</v>
      </c>
      <c r="J4110" s="139">
        <v>2.3900000000000002E-3</v>
      </c>
      <c r="K4110" s="140" t="s">
        <v>730</v>
      </c>
      <c r="L4110" s="139">
        <v>3.5</v>
      </c>
    </row>
    <row r="4111" spans="1:12" ht="15" hidden="1" customHeight="1">
      <c r="A4111" s="140" t="s">
        <v>726</v>
      </c>
      <c r="B4111" s="139">
        <v>13.5</v>
      </c>
      <c r="C4111" s="140" t="s">
        <v>18</v>
      </c>
      <c r="D4111" s="140" t="s">
        <v>19</v>
      </c>
      <c r="E4111" s="139">
        <v>-0.38400000000000001</v>
      </c>
      <c r="F4111" s="139">
        <v>-7.9000000000000008E-3</v>
      </c>
      <c r="G4111" s="139">
        <v>-3.0000000000000001E-3</v>
      </c>
      <c r="H4111" s="139">
        <v>-5.9000000000000003E-4</v>
      </c>
      <c r="I4111" s="139">
        <v>-8.3400000000000002E-3</v>
      </c>
      <c r="J4111" s="139">
        <v>-3.9300000000000003E-3</v>
      </c>
      <c r="K4111" s="140" t="s">
        <v>730</v>
      </c>
      <c r="L4111" s="139">
        <v>4</v>
      </c>
    </row>
    <row r="4112" spans="1:12" ht="15" hidden="1" customHeight="1">
      <c r="A4112" s="140" t="s">
        <v>726</v>
      </c>
      <c r="B4112" s="139">
        <v>13.5</v>
      </c>
      <c r="C4112" s="140" t="s">
        <v>18</v>
      </c>
      <c r="D4112" s="140" t="s">
        <v>19</v>
      </c>
      <c r="E4112" s="139">
        <v>-0.31519999999999998</v>
      </c>
      <c r="F4112" s="139">
        <v>5.7999999999999996E-3</v>
      </c>
      <c r="G4112" s="139">
        <v>-6.8999999999999999E-3</v>
      </c>
      <c r="H4112" s="139">
        <v>2.4309999999999999E-5</v>
      </c>
      <c r="I4112" s="139">
        <v>-1.787E-2</v>
      </c>
      <c r="J4112" s="139">
        <v>1.332E-2</v>
      </c>
      <c r="K4112" s="140" t="s">
        <v>731</v>
      </c>
      <c r="L4112" s="139">
        <v>0</v>
      </c>
    </row>
    <row r="4113" spans="1:12" ht="15" hidden="1" customHeight="1">
      <c r="A4113" s="140" t="s">
        <v>726</v>
      </c>
      <c r="B4113" s="139">
        <v>14</v>
      </c>
      <c r="C4113" s="140" t="s">
        <v>18</v>
      </c>
      <c r="D4113" s="140" t="s">
        <v>19</v>
      </c>
      <c r="E4113" s="139">
        <v>-0.31519999999999998</v>
      </c>
      <c r="F4113" s="139">
        <v>5.7999999999999996E-3</v>
      </c>
      <c r="G4113" s="139">
        <v>-6.8999999999999999E-3</v>
      </c>
      <c r="H4113" s="139">
        <v>2.4309999999999999E-5</v>
      </c>
      <c r="I4113" s="139">
        <v>-1.44E-2</v>
      </c>
      <c r="J4113" s="139">
        <v>1.04E-2</v>
      </c>
      <c r="K4113" s="140" t="s">
        <v>731</v>
      </c>
      <c r="L4113" s="139">
        <v>0.5</v>
      </c>
    </row>
    <row r="4114" spans="1:12" ht="15" hidden="1" customHeight="1">
      <c r="A4114" s="140" t="s">
        <v>726</v>
      </c>
      <c r="B4114" s="139">
        <v>14.5</v>
      </c>
      <c r="C4114" s="140" t="s">
        <v>18</v>
      </c>
      <c r="D4114" s="140" t="s">
        <v>19</v>
      </c>
      <c r="E4114" s="139">
        <v>-0.31519999999999998</v>
      </c>
      <c r="F4114" s="139">
        <v>5.7999999999999996E-3</v>
      </c>
      <c r="G4114" s="139">
        <v>-6.8999999999999999E-3</v>
      </c>
      <c r="H4114" s="139">
        <v>2.4309999999999999E-5</v>
      </c>
      <c r="I4114" s="139">
        <v>-1.0919999999999999E-2</v>
      </c>
      <c r="J4114" s="139">
        <v>7.4700000000000001E-3</v>
      </c>
      <c r="K4114" s="140" t="s">
        <v>731</v>
      </c>
      <c r="L4114" s="139">
        <v>1</v>
      </c>
    </row>
    <row r="4115" spans="1:12" ht="15" hidden="1" customHeight="1">
      <c r="A4115" s="140" t="s">
        <v>726</v>
      </c>
      <c r="B4115" s="139">
        <v>15</v>
      </c>
      <c r="C4115" s="140" t="s">
        <v>18</v>
      </c>
      <c r="D4115" s="140" t="s">
        <v>19</v>
      </c>
      <c r="E4115" s="139">
        <v>-0.31519999999999998</v>
      </c>
      <c r="F4115" s="139">
        <v>5.7999999999999996E-3</v>
      </c>
      <c r="G4115" s="139">
        <v>-6.8999999999999999E-3</v>
      </c>
      <c r="H4115" s="139">
        <v>2.4309999999999999E-5</v>
      </c>
      <c r="I4115" s="139">
        <v>-7.45E-3</v>
      </c>
      <c r="J4115" s="139">
        <v>7.3999999999999999E-4</v>
      </c>
      <c r="K4115" s="140" t="s">
        <v>731</v>
      </c>
      <c r="L4115" s="139">
        <v>1.5</v>
      </c>
    </row>
    <row r="4116" spans="1:12" ht="15" hidden="1" customHeight="1">
      <c r="A4116" s="140" t="s">
        <v>726</v>
      </c>
      <c r="B4116" s="139">
        <v>15.5</v>
      </c>
      <c r="C4116" s="140" t="s">
        <v>18</v>
      </c>
      <c r="D4116" s="140" t="s">
        <v>19</v>
      </c>
      <c r="E4116" s="139">
        <v>-0.31519999999999998</v>
      </c>
      <c r="F4116" s="139">
        <v>5.7999999999999996E-3</v>
      </c>
      <c r="G4116" s="139">
        <v>-6.8999999999999999E-3</v>
      </c>
      <c r="H4116" s="139">
        <v>2.4309999999999999E-5</v>
      </c>
      <c r="I4116" s="139">
        <v>-3.98E-3</v>
      </c>
      <c r="J4116" s="139">
        <v>-1.771E-2</v>
      </c>
      <c r="K4116" s="140" t="s">
        <v>731</v>
      </c>
      <c r="L4116" s="139">
        <v>2</v>
      </c>
    </row>
    <row r="4117" spans="1:12" ht="15" hidden="1" customHeight="1">
      <c r="A4117" s="140" t="s">
        <v>726</v>
      </c>
      <c r="B4117" s="139">
        <v>16</v>
      </c>
      <c r="C4117" s="140" t="s">
        <v>18</v>
      </c>
      <c r="D4117" s="140" t="s">
        <v>19</v>
      </c>
      <c r="E4117" s="139">
        <v>-0.31519999999999998</v>
      </c>
      <c r="F4117" s="139">
        <v>5.7999999999999996E-3</v>
      </c>
      <c r="G4117" s="139">
        <v>-6.8999999999999999E-3</v>
      </c>
      <c r="H4117" s="139">
        <v>2.4309999999999999E-5</v>
      </c>
      <c r="I4117" s="139">
        <v>-1.6800000000000001E-3</v>
      </c>
      <c r="J4117" s="139">
        <v>-3.8960000000000002E-2</v>
      </c>
      <c r="K4117" s="140" t="s">
        <v>731</v>
      </c>
      <c r="L4117" s="139">
        <v>2.5</v>
      </c>
    </row>
    <row r="4118" spans="1:12" ht="15" hidden="1" customHeight="1">
      <c r="A4118" s="140" t="s">
        <v>726</v>
      </c>
      <c r="B4118" s="139">
        <v>16.5</v>
      </c>
      <c r="C4118" s="140" t="s">
        <v>18</v>
      </c>
      <c r="D4118" s="140" t="s">
        <v>19</v>
      </c>
      <c r="E4118" s="139">
        <v>-0.31519999999999998</v>
      </c>
      <c r="F4118" s="139">
        <v>5.7999999999999996E-3</v>
      </c>
      <c r="G4118" s="139">
        <v>-6.8999999999999999E-3</v>
      </c>
      <c r="H4118" s="139">
        <v>2.4309999999999999E-5</v>
      </c>
      <c r="I4118" s="139">
        <v>-2.3500000000000001E-3</v>
      </c>
      <c r="J4118" s="139">
        <v>-6.25E-2</v>
      </c>
      <c r="K4118" s="140" t="s">
        <v>731</v>
      </c>
      <c r="L4118" s="139">
        <v>3</v>
      </c>
    </row>
    <row r="4119" spans="1:12" ht="15" hidden="1" customHeight="1">
      <c r="A4119" s="140" t="s">
        <v>726</v>
      </c>
      <c r="B4119" s="139">
        <v>17</v>
      </c>
      <c r="C4119" s="140" t="s">
        <v>18</v>
      </c>
      <c r="D4119" s="140" t="s">
        <v>19</v>
      </c>
      <c r="E4119" s="139">
        <v>-0.31519999999999998</v>
      </c>
      <c r="F4119" s="139">
        <v>5.7999999999999996E-3</v>
      </c>
      <c r="G4119" s="139">
        <v>-6.8999999999999999E-3</v>
      </c>
      <c r="H4119" s="139">
        <v>2.4309999999999999E-5</v>
      </c>
      <c r="I4119" s="139">
        <v>-1.042E-2</v>
      </c>
      <c r="J4119" s="139">
        <v>-8.6029999999999995E-2</v>
      </c>
      <c r="K4119" s="140" t="s">
        <v>731</v>
      </c>
      <c r="L4119" s="139">
        <v>3.5</v>
      </c>
    </row>
    <row r="4120" spans="1:12" ht="15" hidden="1" customHeight="1">
      <c r="A4120" s="140" t="s">
        <v>726</v>
      </c>
      <c r="B4120" s="139">
        <v>17.5</v>
      </c>
      <c r="C4120" s="140" t="s">
        <v>18</v>
      </c>
      <c r="D4120" s="140" t="s">
        <v>19</v>
      </c>
      <c r="E4120" s="139">
        <v>-0.31519999999999998</v>
      </c>
      <c r="F4120" s="139">
        <v>5.7999999999999996E-3</v>
      </c>
      <c r="G4120" s="139">
        <v>-6.8999999999999999E-3</v>
      </c>
      <c r="H4120" s="139">
        <v>2.4309999999999999E-5</v>
      </c>
      <c r="I4120" s="139">
        <v>-1.848E-2</v>
      </c>
      <c r="J4120" s="139">
        <v>-0.10979999999999999</v>
      </c>
      <c r="K4120" s="140" t="s">
        <v>731</v>
      </c>
      <c r="L4120" s="139">
        <v>4</v>
      </c>
    </row>
    <row r="4121" spans="1:12" ht="15" hidden="1" customHeight="1">
      <c r="A4121" s="140" t="s">
        <v>726</v>
      </c>
      <c r="B4121" s="139">
        <v>18</v>
      </c>
      <c r="C4121" s="140" t="s">
        <v>18</v>
      </c>
      <c r="D4121" s="140" t="s">
        <v>19</v>
      </c>
      <c r="E4121" s="139">
        <v>-0.31519999999999998</v>
      </c>
      <c r="F4121" s="139">
        <v>5.7999999999999996E-3</v>
      </c>
      <c r="G4121" s="139">
        <v>-6.8999999999999999E-3</v>
      </c>
      <c r="H4121" s="139">
        <v>2.4309999999999999E-5</v>
      </c>
      <c r="I4121" s="139">
        <v>-2.6550000000000001E-2</v>
      </c>
      <c r="J4121" s="139">
        <v>-0.13507</v>
      </c>
      <c r="K4121" s="140" t="s">
        <v>731</v>
      </c>
      <c r="L4121" s="139">
        <v>4.5</v>
      </c>
    </row>
    <row r="4122" spans="1:12" ht="15" hidden="1" customHeight="1">
      <c r="A4122" s="140" t="s">
        <v>726</v>
      </c>
      <c r="B4122" s="139">
        <v>18.5</v>
      </c>
      <c r="C4122" s="140" t="s">
        <v>18</v>
      </c>
      <c r="D4122" s="140" t="s">
        <v>19</v>
      </c>
      <c r="E4122" s="139">
        <v>-0.31519999999999998</v>
      </c>
      <c r="F4122" s="139">
        <v>5.7999999999999996E-3</v>
      </c>
      <c r="G4122" s="139">
        <v>-6.8999999999999999E-3</v>
      </c>
      <c r="H4122" s="139">
        <v>2.4309999999999999E-5</v>
      </c>
      <c r="I4122" s="139">
        <v>-3.4610000000000002E-2</v>
      </c>
      <c r="J4122" s="139">
        <v>-0.16034999999999999</v>
      </c>
      <c r="K4122" s="140" t="s">
        <v>731</v>
      </c>
      <c r="L4122" s="139">
        <v>5</v>
      </c>
    </row>
    <row r="4123" spans="1:12" ht="15" hidden="1" customHeight="1">
      <c r="A4123" s="140" t="s">
        <v>726</v>
      </c>
      <c r="B4123" s="139">
        <v>19</v>
      </c>
      <c r="C4123" s="140" t="s">
        <v>18</v>
      </c>
      <c r="D4123" s="140" t="s">
        <v>19</v>
      </c>
      <c r="E4123" s="139">
        <v>-0.31519999999999998</v>
      </c>
      <c r="F4123" s="139">
        <v>5.7999999999999996E-3</v>
      </c>
      <c r="G4123" s="139">
        <v>-6.8999999999999999E-3</v>
      </c>
      <c r="H4123" s="139">
        <v>2.4309999999999999E-5</v>
      </c>
      <c r="I4123" s="139">
        <v>-4.2680000000000003E-2</v>
      </c>
      <c r="J4123" s="139">
        <v>-0.18562000000000001</v>
      </c>
      <c r="K4123" s="140" t="s">
        <v>731</v>
      </c>
      <c r="L4123" s="139">
        <v>5.5</v>
      </c>
    </row>
    <row r="4124" spans="1:12" ht="15" hidden="1" customHeight="1">
      <c r="A4124" s="140" t="s">
        <v>726</v>
      </c>
      <c r="B4124" s="139">
        <v>19</v>
      </c>
      <c r="C4124" s="140" t="s">
        <v>18</v>
      </c>
      <c r="D4124" s="140" t="s">
        <v>19</v>
      </c>
      <c r="E4124" s="139">
        <v>-0.47820000000000001</v>
      </c>
      <c r="F4124" s="139">
        <v>-4.5999999999999999E-2</v>
      </c>
      <c r="G4124" s="139">
        <v>-1.32E-2</v>
      </c>
      <c r="H4124" s="139">
        <v>3.6000000000000002E-4</v>
      </c>
      <c r="I4124" s="139">
        <v>-1.9390000000000001E-2</v>
      </c>
      <c r="J4124" s="139">
        <v>-0.24698000000000001</v>
      </c>
      <c r="K4124" s="140" t="s">
        <v>732</v>
      </c>
      <c r="L4124" s="139">
        <v>0</v>
      </c>
    </row>
    <row r="4125" spans="1:12" ht="15" hidden="1" customHeight="1">
      <c r="A4125" s="140" t="s">
        <v>726</v>
      </c>
      <c r="B4125" s="139">
        <v>19.5</v>
      </c>
      <c r="C4125" s="140" t="s">
        <v>18</v>
      </c>
      <c r="D4125" s="140" t="s">
        <v>19</v>
      </c>
      <c r="E4125" s="139">
        <v>-0.47820000000000001</v>
      </c>
      <c r="F4125" s="139">
        <v>-4.5999999999999999E-2</v>
      </c>
      <c r="G4125" s="139">
        <v>-1.32E-2</v>
      </c>
      <c r="H4125" s="139">
        <v>3.6000000000000002E-4</v>
      </c>
      <c r="I4125" s="139">
        <v>-1.2959999999999999E-2</v>
      </c>
      <c r="J4125" s="139">
        <v>-0.24745</v>
      </c>
      <c r="K4125" s="140" t="s">
        <v>732</v>
      </c>
      <c r="L4125" s="139">
        <v>0.5</v>
      </c>
    </row>
    <row r="4126" spans="1:12" ht="15" hidden="1" customHeight="1">
      <c r="A4126" s="140" t="s">
        <v>726</v>
      </c>
      <c r="B4126" s="139">
        <v>20</v>
      </c>
      <c r="C4126" s="140" t="s">
        <v>18</v>
      </c>
      <c r="D4126" s="140" t="s">
        <v>19</v>
      </c>
      <c r="E4126" s="139">
        <v>-0.47820000000000001</v>
      </c>
      <c r="F4126" s="139">
        <v>-4.5999999999999999E-2</v>
      </c>
      <c r="G4126" s="139">
        <v>-1.32E-2</v>
      </c>
      <c r="H4126" s="139">
        <v>3.6000000000000002E-4</v>
      </c>
      <c r="I4126" s="139">
        <v>-1.8169999999999999E-2</v>
      </c>
      <c r="J4126" s="139">
        <v>-0.24823999999999999</v>
      </c>
      <c r="K4126" s="140" t="s">
        <v>732</v>
      </c>
      <c r="L4126" s="139">
        <v>1</v>
      </c>
    </row>
    <row r="4127" spans="1:12" ht="15" hidden="1" customHeight="1">
      <c r="A4127" s="140" t="s">
        <v>726</v>
      </c>
      <c r="B4127" s="139">
        <v>20.5</v>
      </c>
      <c r="C4127" s="140" t="s">
        <v>18</v>
      </c>
      <c r="D4127" s="140" t="s">
        <v>19</v>
      </c>
      <c r="E4127" s="139">
        <v>-0.47820000000000001</v>
      </c>
      <c r="F4127" s="139">
        <v>-4.5999999999999999E-2</v>
      </c>
      <c r="G4127" s="139">
        <v>-1.32E-2</v>
      </c>
      <c r="H4127" s="139">
        <v>3.6000000000000002E-4</v>
      </c>
      <c r="I4127" s="139">
        <v>-3.8949999999999999E-2</v>
      </c>
      <c r="J4127" s="139">
        <v>-0.24903</v>
      </c>
      <c r="K4127" s="140" t="s">
        <v>732</v>
      </c>
      <c r="L4127" s="139">
        <v>1.5</v>
      </c>
    </row>
    <row r="4128" spans="1:12" ht="15" hidden="1" customHeight="1">
      <c r="A4128" s="140" t="s">
        <v>726</v>
      </c>
      <c r="B4128" s="139">
        <v>21</v>
      </c>
      <c r="C4128" s="140" t="s">
        <v>18</v>
      </c>
      <c r="D4128" s="140" t="s">
        <v>19</v>
      </c>
      <c r="E4128" s="139">
        <v>-0.47820000000000001</v>
      </c>
      <c r="F4128" s="139">
        <v>-4.5999999999999999E-2</v>
      </c>
      <c r="G4128" s="139">
        <v>-1.32E-2</v>
      </c>
      <c r="H4128" s="139">
        <v>3.6000000000000002E-4</v>
      </c>
      <c r="I4128" s="139">
        <v>-7.4719999999999995E-2</v>
      </c>
      <c r="J4128" s="139">
        <v>-0.24981999999999999</v>
      </c>
      <c r="K4128" s="140" t="s">
        <v>732</v>
      </c>
      <c r="L4128" s="139">
        <v>2</v>
      </c>
    </row>
    <row r="4129" spans="1:12" ht="15" hidden="1" customHeight="1">
      <c r="A4129" s="140" t="s">
        <v>726</v>
      </c>
      <c r="B4129" s="139">
        <v>21.5</v>
      </c>
      <c r="C4129" s="140" t="s">
        <v>18</v>
      </c>
      <c r="D4129" s="140" t="s">
        <v>19</v>
      </c>
      <c r="E4129" s="139">
        <v>-0.47820000000000001</v>
      </c>
      <c r="F4129" s="139">
        <v>-4.5999999999999999E-2</v>
      </c>
      <c r="G4129" s="139">
        <v>-1.32E-2</v>
      </c>
      <c r="H4129" s="139">
        <v>3.6000000000000002E-4</v>
      </c>
      <c r="I4129" s="139">
        <v>-0.11179</v>
      </c>
      <c r="J4129" s="139">
        <v>-0.25061</v>
      </c>
      <c r="K4129" s="140" t="s">
        <v>732</v>
      </c>
      <c r="L4129" s="139">
        <v>2.5</v>
      </c>
    </row>
    <row r="4130" spans="1:12" ht="15" hidden="1" customHeight="1">
      <c r="A4130" s="140" t="s">
        <v>726</v>
      </c>
      <c r="B4130" s="139">
        <v>22</v>
      </c>
      <c r="C4130" s="140" t="s">
        <v>18</v>
      </c>
      <c r="D4130" s="140" t="s">
        <v>19</v>
      </c>
      <c r="E4130" s="139">
        <v>-0.47820000000000001</v>
      </c>
      <c r="F4130" s="139">
        <v>-4.5999999999999999E-2</v>
      </c>
      <c r="G4130" s="139">
        <v>-1.32E-2</v>
      </c>
      <c r="H4130" s="139">
        <v>3.6000000000000002E-4</v>
      </c>
      <c r="I4130" s="139">
        <v>-0.14885000000000001</v>
      </c>
      <c r="J4130" s="139">
        <v>-0.25140000000000001</v>
      </c>
      <c r="K4130" s="140" t="s">
        <v>732</v>
      </c>
      <c r="L4130" s="139">
        <v>3</v>
      </c>
    </row>
    <row r="4131" spans="1:12" ht="15" hidden="1" customHeight="1">
      <c r="A4131" s="140" t="s">
        <v>726</v>
      </c>
      <c r="B4131" s="139">
        <v>22</v>
      </c>
      <c r="C4131" s="140" t="s">
        <v>18</v>
      </c>
      <c r="D4131" s="140" t="s">
        <v>19</v>
      </c>
      <c r="E4131" s="139">
        <v>-1.0863</v>
      </c>
      <c r="F4131" s="139">
        <v>-2.8170999999999999</v>
      </c>
      <c r="G4131" s="139">
        <v>-1.2191000000000001</v>
      </c>
      <c r="H4131" s="139">
        <v>1.72E-3</v>
      </c>
      <c r="I4131" s="139">
        <v>-0.48810999999999999</v>
      </c>
      <c r="J4131" s="139">
        <v>-0.82277</v>
      </c>
      <c r="K4131" s="140" t="s">
        <v>733</v>
      </c>
      <c r="L4131" s="139">
        <v>0</v>
      </c>
    </row>
    <row r="4132" spans="1:12" ht="15" hidden="1" customHeight="1">
      <c r="A4132" s="140" t="s">
        <v>726</v>
      </c>
      <c r="B4132" s="139">
        <v>22.5</v>
      </c>
      <c r="C4132" s="140" t="s">
        <v>18</v>
      </c>
      <c r="D4132" s="140" t="s">
        <v>19</v>
      </c>
      <c r="E4132" s="139">
        <v>-1.0863</v>
      </c>
      <c r="F4132" s="139">
        <v>-2.8170999999999999</v>
      </c>
      <c r="G4132" s="139">
        <v>-1.2191000000000001</v>
      </c>
      <c r="H4132" s="139">
        <v>1.72E-3</v>
      </c>
      <c r="I4132" s="139">
        <v>-1.7409999999999998E-2</v>
      </c>
      <c r="J4132" s="139">
        <v>-4.7440000000000003E-2</v>
      </c>
      <c r="K4132" s="140" t="s">
        <v>733</v>
      </c>
      <c r="L4132" s="139">
        <v>0.5</v>
      </c>
    </row>
    <row r="4133" spans="1:12" ht="15" hidden="1" customHeight="1">
      <c r="A4133" s="140" t="s">
        <v>726</v>
      </c>
      <c r="B4133" s="139">
        <v>23</v>
      </c>
      <c r="C4133" s="140" t="s">
        <v>18</v>
      </c>
      <c r="D4133" s="140" t="s">
        <v>19</v>
      </c>
      <c r="E4133" s="139">
        <v>-1.0863</v>
      </c>
      <c r="F4133" s="139">
        <v>-2.8170999999999999</v>
      </c>
      <c r="G4133" s="139">
        <v>-1.2191000000000001</v>
      </c>
      <c r="H4133" s="139">
        <v>1.72E-3</v>
      </c>
      <c r="I4133" s="139">
        <v>-6.8169999999999994E-2</v>
      </c>
      <c r="J4133" s="139">
        <v>-0.18436</v>
      </c>
      <c r="K4133" s="140" t="s">
        <v>733</v>
      </c>
      <c r="L4133" s="139">
        <v>1</v>
      </c>
    </row>
    <row r="4134" spans="1:12" ht="15" hidden="1" customHeight="1">
      <c r="A4134" s="140" t="s">
        <v>734</v>
      </c>
      <c r="B4134" s="139">
        <v>0</v>
      </c>
      <c r="C4134" s="140" t="s">
        <v>18</v>
      </c>
      <c r="D4134" s="140" t="s">
        <v>19</v>
      </c>
      <c r="E4134" s="139">
        <v>0.78259999999999996</v>
      </c>
      <c r="F4134" s="139">
        <v>8.9999999999999993E-3</v>
      </c>
      <c r="G4134" s="139">
        <v>6.9019999999999997E-4</v>
      </c>
      <c r="H4134" s="139">
        <v>1.9029999999999998E-2</v>
      </c>
      <c r="I4134" s="139">
        <v>1.2200000000000001E-2</v>
      </c>
      <c r="J4134" s="139">
        <v>-7.8200000000000006E-3</v>
      </c>
      <c r="K4134" s="140" t="s">
        <v>735</v>
      </c>
      <c r="L4134" s="139">
        <v>0</v>
      </c>
    </row>
    <row r="4135" spans="1:12" ht="15" hidden="1" customHeight="1">
      <c r="A4135" s="140" t="s">
        <v>734</v>
      </c>
      <c r="B4135" s="139">
        <v>2.4129900000000002</v>
      </c>
      <c r="C4135" s="140" t="s">
        <v>18</v>
      </c>
      <c r="D4135" s="140" t="s">
        <v>19</v>
      </c>
      <c r="E4135" s="139">
        <v>0.78259999999999996</v>
      </c>
      <c r="F4135" s="139">
        <v>8.9999999999999993E-3</v>
      </c>
      <c r="G4135" s="139">
        <v>6.9019999999999997E-4</v>
      </c>
      <c r="H4135" s="139">
        <v>1.9029999999999998E-2</v>
      </c>
      <c r="I4135" s="139">
        <v>1.0529999999999999E-2</v>
      </c>
      <c r="J4135" s="139">
        <v>-1.993E-2</v>
      </c>
      <c r="K4135" s="140" t="s">
        <v>735</v>
      </c>
      <c r="L4135" s="139">
        <v>2.4129900000000002</v>
      </c>
    </row>
    <row r="4136" spans="1:12" ht="15" hidden="1" customHeight="1">
      <c r="A4136" s="140" t="s">
        <v>734</v>
      </c>
      <c r="B4136" s="139">
        <v>4.8259699999999999</v>
      </c>
      <c r="C4136" s="140" t="s">
        <v>18</v>
      </c>
      <c r="D4136" s="140" t="s">
        <v>19</v>
      </c>
      <c r="E4136" s="139">
        <v>0.78259999999999996</v>
      </c>
      <c r="F4136" s="139">
        <v>8.9999999999999993E-3</v>
      </c>
      <c r="G4136" s="139">
        <v>6.9019999999999997E-4</v>
      </c>
      <c r="H4136" s="139">
        <v>1.9029999999999998E-2</v>
      </c>
      <c r="I4136" s="139">
        <v>8.8699999999999994E-3</v>
      </c>
      <c r="J4136" s="139">
        <v>-3.1910000000000001E-2</v>
      </c>
      <c r="K4136" s="140" t="s">
        <v>735</v>
      </c>
      <c r="L4136" s="139">
        <v>4.8259699999999999</v>
      </c>
    </row>
    <row r="4137" spans="1:12" ht="15" hidden="1" customHeight="1">
      <c r="A4137" s="140" t="s">
        <v>734</v>
      </c>
      <c r="B4137" s="139">
        <v>0</v>
      </c>
      <c r="C4137" s="140" t="s">
        <v>18</v>
      </c>
      <c r="D4137" s="140" t="s">
        <v>19</v>
      </c>
      <c r="E4137" s="139">
        <v>-5.8700000000000002E-2</v>
      </c>
      <c r="F4137" s="139">
        <v>3.7000000000000002E-3</v>
      </c>
      <c r="G4137" s="139">
        <v>1.098E-5</v>
      </c>
      <c r="H4137" s="139">
        <v>2.2899999999999999E-3</v>
      </c>
      <c r="I4137" s="139">
        <v>2.64E-3</v>
      </c>
      <c r="J4137" s="139">
        <v>-6.3920000000000005E-2</v>
      </c>
      <c r="K4137" s="140" t="s">
        <v>735</v>
      </c>
      <c r="L4137" s="139">
        <v>0</v>
      </c>
    </row>
    <row r="4138" spans="1:12" ht="15" hidden="1" customHeight="1">
      <c r="A4138" s="140" t="s">
        <v>734</v>
      </c>
      <c r="B4138" s="139">
        <v>2.4129900000000002</v>
      </c>
      <c r="C4138" s="140" t="s">
        <v>18</v>
      </c>
      <c r="D4138" s="140" t="s">
        <v>19</v>
      </c>
      <c r="E4138" s="139">
        <v>-5.8700000000000002E-2</v>
      </c>
      <c r="F4138" s="139">
        <v>3.7000000000000002E-3</v>
      </c>
      <c r="G4138" s="139">
        <v>1.098E-5</v>
      </c>
      <c r="H4138" s="139">
        <v>2.2899999999999999E-3</v>
      </c>
      <c r="I4138" s="139">
        <v>2.4099999999999998E-3</v>
      </c>
      <c r="J4138" s="139">
        <v>-7.5020000000000003E-2</v>
      </c>
      <c r="K4138" s="140" t="s">
        <v>735</v>
      </c>
      <c r="L4138" s="139">
        <v>2.4129900000000002</v>
      </c>
    </row>
    <row r="4139" spans="1:12" ht="15" hidden="1" customHeight="1">
      <c r="A4139" s="140" t="s">
        <v>734</v>
      </c>
      <c r="B4139" s="139">
        <v>4.8259699999999999</v>
      </c>
      <c r="C4139" s="140" t="s">
        <v>18</v>
      </c>
      <c r="D4139" s="140" t="s">
        <v>19</v>
      </c>
      <c r="E4139" s="139">
        <v>-5.8700000000000002E-2</v>
      </c>
      <c r="F4139" s="139">
        <v>3.7000000000000002E-3</v>
      </c>
      <c r="G4139" s="139">
        <v>1.098E-5</v>
      </c>
      <c r="H4139" s="139">
        <v>2.2899999999999999E-3</v>
      </c>
      <c r="I4139" s="139">
        <v>2.1900000000000001E-3</v>
      </c>
      <c r="J4139" s="139">
        <v>-9.0050000000000005E-2</v>
      </c>
      <c r="K4139" s="140" t="s">
        <v>735</v>
      </c>
      <c r="L4139" s="139">
        <v>4.8259699999999999</v>
      </c>
    </row>
    <row r="4140" spans="1:12" ht="15" hidden="1" customHeight="1">
      <c r="A4140" s="140" t="s">
        <v>736</v>
      </c>
      <c r="B4140" s="139">
        <v>0</v>
      </c>
      <c r="C4140" s="140" t="s">
        <v>18</v>
      </c>
      <c r="D4140" s="140" t="s">
        <v>19</v>
      </c>
      <c r="E4140" s="139">
        <v>6.7000000000000002E-3</v>
      </c>
      <c r="F4140" s="139">
        <v>-1.4E-3</v>
      </c>
      <c r="G4140" s="139">
        <v>-6.8429999999999994E-5</v>
      </c>
      <c r="H4140" s="139">
        <v>1.6199999999999999E-3</v>
      </c>
      <c r="I4140" s="139">
        <v>2.4299999999999999E-3</v>
      </c>
      <c r="J4140" s="139">
        <v>-2.068E-2</v>
      </c>
      <c r="K4140" s="140" t="s">
        <v>737</v>
      </c>
      <c r="L4140" s="139">
        <v>0</v>
      </c>
    </row>
    <row r="4141" spans="1:12" ht="15" hidden="1" customHeight="1">
      <c r="A4141" s="140" t="s">
        <v>736</v>
      </c>
      <c r="B4141" s="139">
        <v>2.4129900000000002</v>
      </c>
      <c r="C4141" s="140" t="s">
        <v>18</v>
      </c>
      <c r="D4141" s="140" t="s">
        <v>19</v>
      </c>
      <c r="E4141" s="139">
        <v>6.7000000000000002E-3</v>
      </c>
      <c r="F4141" s="139">
        <v>-1.4E-3</v>
      </c>
      <c r="G4141" s="139">
        <v>-6.8429999999999994E-5</v>
      </c>
      <c r="H4141" s="139">
        <v>1.6199999999999999E-3</v>
      </c>
      <c r="I4141" s="139">
        <v>3.5599999999999998E-3</v>
      </c>
      <c r="J4141" s="139">
        <v>-1.2189999999999999E-2</v>
      </c>
      <c r="K4141" s="140" t="s">
        <v>737</v>
      </c>
      <c r="L4141" s="139">
        <v>2.4129900000000002</v>
      </c>
    </row>
    <row r="4142" spans="1:12" ht="15" hidden="1" customHeight="1">
      <c r="A4142" s="140" t="s">
        <v>736</v>
      </c>
      <c r="B4142" s="139">
        <v>4.8259699999999999</v>
      </c>
      <c r="C4142" s="140" t="s">
        <v>18</v>
      </c>
      <c r="D4142" s="140" t="s">
        <v>19</v>
      </c>
      <c r="E4142" s="139">
        <v>6.7000000000000002E-3</v>
      </c>
      <c r="F4142" s="139">
        <v>-1.4E-3</v>
      </c>
      <c r="G4142" s="139">
        <v>-6.8429999999999994E-5</v>
      </c>
      <c r="H4142" s="139">
        <v>1.6199999999999999E-3</v>
      </c>
      <c r="I4142" s="139">
        <v>5.5500000000000002E-3</v>
      </c>
      <c r="J4142" s="139">
        <v>2.4199999999999998E-3</v>
      </c>
      <c r="K4142" s="140" t="s">
        <v>737</v>
      </c>
      <c r="L4142" s="139">
        <v>4.8259699999999999</v>
      </c>
    </row>
    <row r="4143" spans="1:12" ht="15" hidden="1" customHeight="1">
      <c r="A4143" s="140" t="s">
        <v>736</v>
      </c>
      <c r="B4143" s="139">
        <v>0</v>
      </c>
      <c r="C4143" s="140" t="s">
        <v>18</v>
      </c>
      <c r="D4143" s="140" t="s">
        <v>19</v>
      </c>
      <c r="E4143" s="139">
        <v>-0.4521</v>
      </c>
      <c r="F4143" s="139">
        <v>-1.03E-2</v>
      </c>
      <c r="G4143" s="139">
        <v>-1E-3</v>
      </c>
      <c r="H4143" s="139">
        <v>-2.351E-2</v>
      </c>
      <c r="I4143" s="139">
        <v>-5.6999999999999998E-4</v>
      </c>
      <c r="J4143" s="139">
        <v>-4.725E-2</v>
      </c>
      <c r="K4143" s="140" t="s">
        <v>737</v>
      </c>
      <c r="L4143" s="139">
        <v>0</v>
      </c>
    </row>
    <row r="4144" spans="1:12" ht="15" hidden="1" customHeight="1">
      <c r="A4144" s="140" t="s">
        <v>736</v>
      </c>
      <c r="B4144" s="139">
        <v>2.4129900000000002</v>
      </c>
      <c r="C4144" s="140" t="s">
        <v>18</v>
      </c>
      <c r="D4144" s="140" t="s">
        <v>19</v>
      </c>
      <c r="E4144" s="139">
        <v>-0.4521</v>
      </c>
      <c r="F4144" s="139">
        <v>-1.03E-2</v>
      </c>
      <c r="G4144" s="139">
        <v>-1E-3</v>
      </c>
      <c r="H4144" s="139">
        <v>-2.351E-2</v>
      </c>
      <c r="I4144" s="139">
        <v>1.1199999999999999E-3</v>
      </c>
      <c r="J4144" s="139">
        <v>-2.8250000000000001E-2</v>
      </c>
      <c r="K4144" s="140" t="s">
        <v>737</v>
      </c>
      <c r="L4144" s="139">
        <v>2.4129900000000002</v>
      </c>
    </row>
    <row r="4145" spans="1:12" ht="15" hidden="1" customHeight="1">
      <c r="A4145" s="140" t="s">
        <v>736</v>
      </c>
      <c r="B4145" s="139">
        <v>4.8259699999999999</v>
      </c>
      <c r="C4145" s="140" t="s">
        <v>18</v>
      </c>
      <c r="D4145" s="140" t="s">
        <v>19</v>
      </c>
      <c r="E4145" s="139">
        <v>-0.4521</v>
      </c>
      <c r="F4145" s="139">
        <v>-1.03E-2</v>
      </c>
      <c r="G4145" s="139">
        <v>-1E-3</v>
      </c>
      <c r="H4145" s="139">
        <v>-2.351E-2</v>
      </c>
      <c r="I4145" s="139">
        <v>1.4E-3</v>
      </c>
      <c r="J4145" s="139">
        <v>-1.7819999999999999E-2</v>
      </c>
      <c r="K4145" s="140" t="s">
        <v>737</v>
      </c>
      <c r="L4145" s="139">
        <v>4.8259699999999999</v>
      </c>
    </row>
    <row r="4146" spans="1:12" ht="15" hidden="1" customHeight="1">
      <c r="A4146" s="140" t="s">
        <v>738</v>
      </c>
      <c r="B4146" s="139">
        <v>0</v>
      </c>
      <c r="C4146" s="140" t="s">
        <v>18</v>
      </c>
      <c r="D4146" s="140" t="s">
        <v>19</v>
      </c>
      <c r="E4146" s="139">
        <v>6.2899999999999998E-2</v>
      </c>
      <c r="F4146" s="139">
        <v>-6.5450000000000003E-4</v>
      </c>
      <c r="G4146" s="139">
        <v>2.207E-4</v>
      </c>
      <c r="H4146" s="139">
        <v>2.5399999999999999E-2</v>
      </c>
      <c r="I4146" s="139">
        <v>-1.1000000000000001E-3</v>
      </c>
      <c r="J4146" s="139">
        <v>-2.63E-2</v>
      </c>
      <c r="K4146" s="140" t="s">
        <v>739</v>
      </c>
      <c r="L4146" s="139">
        <v>0</v>
      </c>
    </row>
    <row r="4147" spans="1:12" ht="15" hidden="1" customHeight="1">
      <c r="A4147" s="140" t="s">
        <v>738</v>
      </c>
      <c r="B4147" s="139">
        <v>2.4129900000000002</v>
      </c>
      <c r="C4147" s="140" t="s">
        <v>18</v>
      </c>
      <c r="D4147" s="140" t="s">
        <v>19</v>
      </c>
      <c r="E4147" s="139">
        <v>6.2899999999999998E-2</v>
      </c>
      <c r="F4147" s="139">
        <v>-6.5450000000000003E-4</v>
      </c>
      <c r="G4147" s="139">
        <v>2.207E-4</v>
      </c>
      <c r="H4147" s="139">
        <v>2.5399999999999999E-2</v>
      </c>
      <c r="I4147" s="139">
        <v>-1.15E-3</v>
      </c>
      <c r="J4147" s="139">
        <v>-1.3990000000000001E-2</v>
      </c>
      <c r="K4147" s="140" t="s">
        <v>739</v>
      </c>
      <c r="L4147" s="139">
        <v>2.4129900000000002</v>
      </c>
    </row>
    <row r="4148" spans="1:12" ht="15" hidden="1" customHeight="1">
      <c r="A4148" s="140" t="s">
        <v>738</v>
      </c>
      <c r="B4148" s="139">
        <v>4.8259699999999999</v>
      </c>
      <c r="C4148" s="140" t="s">
        <v>18</v>
      </c>
      <c r="D4148" s="140" t="s">
        <v>19</v>
      </c>
      <c r="E4148" s="139">
        <v>6.2899999999999998E-2</v>
      </c>
      <c r="F4148" s="139">
        <v>-6.5450000000000003E-4</v>
      </c>
      <c r="G4148" s="139">
        <v>2.207E-4</v>
      </c>
      <c r="H4148" s="139">
        <v>2.5399999999999999E-2</v>
      </c>
      <c r="I4148" s="139">
        <v>-1.1999999999999999E-3</v>
      </c>
      <c r="J4148" s="139">
        <v>1.2800000000000001E-3</v>
      </c>
      <c r="K4148" s="140" t="s">
        <v>739</v>
      </c>
      <c r="L4148" s="139">
        <v>4.8259699999999999</v>
      </c>
    </row>
    <row r="4149" spans="1:12" ht="15" hidden="1" customHeight="1">
      <c r="A4149" s="140" t="s">
        <v>738</v>
      </c>
      <c r="B4149" s="139">
        <v>0</v>
      </c>
      <c r="C4149" s="140" t="s">
        <v>18</v>
      </c>
      <c r="D4149" s="140" t="s">
        <v>19</v>
      </c>
      <c r="E4149" s="139">
        <v>-0.2203</v>
      </c>
      <c r="F4149" s="139">
        <v>-9.7000000000000003E-3</v>
      </c>
      <c r="G4149" s="139">
        <v>-8.652E-4</v>
      </c>
      <c r="H4149" s="139">
        <v>4.4900000000000001E-3</v>
      </c>
      <c r="I4149" s="139">
        <v>-9.7000000000000003E-3</v>
      </c>
      <c r="J4149" s="139">
        <v>-6.9150000000000003E-2</v>
      </c>
      <c r="K4149" s="140" t="s">
        <v>739</v>
      </c>
      <c r="L4149" s="139">
        <v>0</v>
      </c>
    </row>
    <row r="4150" spans="1:12" ht="15" hidden="1" customHeight="1">
      <c r="A4150" s="140" t="s">
        <v>738</v>
      </c>
      <c r="B4150" s="139">
        <v>2.4129900000000002</v>
      </c>
      <c r="C4150" s="140" t="s">
        <v>18</v>
      </c>
      <c r="D4150" s="140" t="s">
        <v>19</v>
      </c>
      <c r="E4150" s="139">
        <v>-0.2203</v>
      </c>
      <c r="F4150" s="139">
        <v>-9.7000000000000003E-3</v>
      </c>
      <c r="G4150" s="139">
        <v>-8.652E-4</v>
      </c>
      <c r="H4150" s="139">
        <v>4.4900000000000001E-3</v>
      </c>
      <c r="I4150" s="139">
        <v>-7.9900000000000006E-3</v>
      </c>
      <c r="J4150" s="139">
        <v>-5.3609999999999998E-2</v>
      </c>
      <c r="K4150" s="140" t="s">
        <v>739</v>
      </c>
      <c r="L4150" s="139">
        <v>2.4129900000000002</v>
      </c>
    </row>
    <row r="4151" spans="1:12" ht="15" hidden="1" customHeight="1">
      <c r="A4151" s="140" t="s">
        <v>738</v>
      </c>
      <c r="B4151" s="139">
        <v>4.8259699999999999</v>
      </c>
      <c r="C4151" s="140" t="s">
        <v>18</v>
      </c>
      <c r="D4151" s="140" t="s">
        <v>19</v>
      </c>
      <c r="E4151" s="139">
        <v>-0.2203</v>
      </c>
      <c r="F4151" s="139">
        <v>-9.7000000000000003E-3</v>
      </c>
      <c r="G4151" s="139">
        <v>-8.652E-4</v>
      </c>
      <c r="H4151" s="139">
        <v>4.4900000000000001E-3</v>
      </c>
      <c r="I4151" s="139">
        <v>-6.2700000000000004E-3</v>
      </c>
      <c r="J4151" s="139">
        <v>-4.1549999999999997E-2</v>
      </c>
      <c r="K4151" s="140" t="s">
        <v>739</v>
      </c>
      <c r="L4151" s="139">
        <v>4.8259699999999999</v>
      </c>
    </row>
    <row r="4152" spans="1:12" ht="15" hidden="1" customHeight="1">
      <c r="A4152" s="140" t="s">
        <v>740</v>
      </c>
      <c r="B4152" s="139">
        <v>0</v>
      </c>
      <c r="C4152" s="140" t="s">
        <v>18</v>
      </c>
      <c r="D4152" s="140" t="s">
        <v>19</v>
      </c>
      <c r="E4152" s="139">
        <v>0.93369999999999997</v>
      </c>
      <c r="F4152" s="139">
        <v>1.17E-2</v>
      </c>
      <c r="G4152" s="139">
        <v>5.509E-4</v>
      </c>
      <c r="H4152" s="139">
        <v>-2.3E-3</v>
      </c>
      <c r="I4152" s="139">
        <v>-2.8999999999999998E-3</v>
      </c>
      <c r="J4152" s="139">
        <v>-9.0799999999999995E-3</v>
      </c>
      <c r="K4152" s="140" t="s">
        <v>741</v>
      </c>
      <c r="L4152" s="139">
        <v>0</v>
      </c>
    </row>
    <row r="4153" spans="1:12" ht="15" hidden="1" customHeight="1">
      <c r="A4153" s="140" t="s">
        <v>740</v>
      </c>
      <c r="B4153" s="139">
        <v>2.4129900000000002</v>
      </c>
      <c r="C4153" s="140" t="s">
        <v>18</v>
      </c>
      <c r="D4153" s="140" t="s">
        <v>19</v>
      </c>
      <c r="E4153" s="139">
        <v>0.93369999999999997</v>
      </c>
      <c r="F4153" s="139">
        <v>1.17E-2</v>
      </c>
      <c r="G4153" s="139">
        <v>5.509E-4</v>
      </c>
      <c r="H4153" s="139">
        <v>-2.3E-3</v>
      </c>
      <c r="I4153" s="139">
        <v>-2.8999999999999998E-3</v>
      </c>
      <c r="J4153" s="139">
        <v>-2.2280000000000001E-2</v>
      </c>
      <c r="K4153" s="140" t="s">
        <v>741</v>
      </c>
      <c r="L4153" s="139">
        <v>2.4129900000000002</v>
      </c>
    </row>
    <row r="4154" spans="1:12" ht="15" hidden="1" customHeight="1">
      <c r="A4154" s="140" t="s">
        <v>740</v>
      </c>
      <c r="B4154" s="139">
        <v>4.8259699999999999</v>
      </c>
      <c r="C4154" s="140" t="s">
        <v>18</v>
      </c>
      <c r="D4154" s="140" t="s">
        <v>19</v>
      </c>
      <c r="E4154" s="139">
        <v>0.93369999999999997</v>
      </c>
      <c r="F4154" s="139">
        <v>1.17E-2</v>
      </c>
      <c r="G4154" s="139">
        <v>5.509E-4</v>
      </c>
      <c r="H4154" s="139">
        <v>-2.3E-3</v>
      </c>
      <c r="I4154" s="139">
        <v>-2.7000000000000001E-3</v>
      </c>
      <c r="J4154" s="139">
        <v>-3.4119999999999998E-2</v>
      </c>
      <c r="K4154" s="140" t="s">
        <v>741</v>
      </c>
      <c r="L4154" s="139">
        <v>4.8259699999999999</v>
      </c>
    </row>
    <row r="4155" spans="1:12" ht="15" hidden="1" customHeight="1">
      <c r="A4155" s="140" t="s">
        <v>740</v>
      </c>
      <c r="B4155" s="139">
        <v>0</v>
      </c>
      <c r="C4155" s="140" t="s">
        <v>18</v>
      </c>
      <c r="D4155" s="140" t="s">
        <v>19</v>
      </c>
      <c r="E4155" s="139">
        <v>-5.1299999999999998E-2</v>
      </c>
      <c r="F4155" s="139">
        <v>4.8999999999999998E-3</v>
      </c>
      <c r="G4155" s="139">
        <v>-8.4839999999999994E-5</v>
      </c>
      <c r="H4155" s="139">
        <v>-1.9939999999999999E-2</v>
      </c>
      <c r="I4155" s="139">
        <v>-1.174E-2</v>
      </c>
      <c r="J4155" s="139">
        <v>-6.0179999999999997E-2</v>
      </c>
      <c r="K4155" s="140" t="s">
        <v>741</v>
      </c>
      <c r="L4155" s="139">
        <v>0</v>
      </c>
    </row>
    <row r="4156" spans="1:12" ht="15" hidden="1" customHeight="1">
      <c r="A4156" s="140" t="s">
        <v>740</v>
      </c>
      <c r="B4156" s="139">
        <v>2.4129900000000002</v>
      </c>
      <c r="C4156" s="140" t="s">
        <v>18</v>
      </c>
      <c r="D4156" s="140" t="s">
        <v>19</v>
      </c>
      <c r="E4156" s="139">
        <v>-5.1299999999999998E-2</v>
      </c>
      <c r="F4156" s="139">
        <v>4.8999999999999998E-3</v>
      </c>
      <c r="G4156" s="139">
        <v>-8.4839999999999994E-5</v>
      </c>
      <c r="H4156" s="139">
        <v>-1.9939999999999999E-2</v>
      </c>
      <c r="I4156" s="139">
        <v>-1.306E-2</v>
      </c>
      <c r="J4156" s="139">
        <v>-8.5389999999999994E-2</v>
      </c>
      <c r="K4156" s="140" t="s">
        <v>741</v>
      </c>
      <c r="L4156" s="139">
        <v>2.4129900000000002</v>
      </c>
    </row>
    <row r="4157" spans="1:12" ht="15" hidden="1" customHeight="1">
      <c r="A4157" s="140" t="s">
        <v>740</v>
      </c>
      <c r="B4157" s="139">
        <v>4.8259699999999999</v>
      </c>
      <c r="C4157" s="140" t="s">
        <v>18</v>
      </c>
      <c r="D4157" s="140" t="s">
        <v>19</v>
      </c>
      <c r="E4157" s="139">
        <v>-5.1299999999999998E-2</v>
      </c>
      <c r="F4157" s="139">
        <v>4.8999999999999998E-3</v>
      </c>
      <c r="G4157" s="139">
        <v>-8.4839999999999994E-5</v>
      </c>
      <c r="H4157" s="139">
        <v>-1.9939999999999999E-2</v>
      </c>
      <c r="I4157" s="139">
        <v>-1.438E-2</v>
      </c>
      <c r="J4157" s="139">
        <v>-0.11305999999999999</v>
      </c>
      <c r="K4157" s="140" t="s">
        <v>741</v>
      </c>
      <c r="L4157" s="139">
        <v>4.8259699999999999</v>
      </c>
    </row>
    <row r="4158" spans="1:12" ht="15" hidden="1" customHeight="1">
      <c r="A4158" s="140" t="s">
        <v>742</v>
      </c>
      <c r="B4158" s="139">
        <v>0</v>
      </c>
      <c r="C4158" s="140" t="s">
        <v>18</v>
      </c>
      <c r="D4158" s="140" t="s">
        <v>19</v>
      </c>
      <c r="E4158" s="139">
        <v>8.5000000000000006E-3</v>
      </c>
      <c r="F4158" s="139">
        <v>-9.9419999999999999E-4</v>
      </c>
      <c r="G4158" s="139">
        <v>-8.0110000000000001E-4</v>
      </c>
      <c r="H4158" s="139">
        <v>8.5999999999999998E-4</v>
      </c>
      <c r="I4158" s="139">
        <v>-1.3600000000000001E-3</v>
      </c>
      <c r="J4158" s="139">
        <v>1.9519999999999999E-2</v>
      </c>
      <c r="K4158" s="140" t="s">
        <v>743</v>
      </c>
      <c r="L4158" s="139">
        <v>0</v>
      </c>
    </row>
    <row r="4159" spans="1:12" ht="15" hidden="1" customHeight="1">
      <c r="A4159" s="140" t="s">
        <v>742</v>
      </c>
      <c r="B4159" s="139">
        <v>0.5</v>
      </c>
      <c r="C4159" s="140" t="s">
        <v>18</v>
      </c>
      <c r="D4159" s="140" t="s">
        <v>19</v>
      </c>
      <c r="E4159" s="139">
        <v>8.5000000000000006E-3</v>
      </c>
      <c r="F4159" s="139">
        <v>-9.9419999999999999E-4</v>
      </c>
      <c r="G4159" s="139">
        <v>-8.0110000000000001E-4</v>
      </c>
      <c r="H4159" s="139">
        <v>8.5999999999999998E-4</v>
      </c>
      <c r="I4159" s="139">
        <v>-8.0999999999999996E-4</v>
      </c>
      <c r="J4159" s="139">
        <v>2.002E-2</v>
      </c>
      <c r="K4159" s="140" t="s">
        <v>743</v>
      </c>
      <c r="L4159" s="139">
        <v>0.5</v>
      </c>
    </row>
    <row r="4160" spans="1:12" ht="15" hidden="1" customHeight="1">
      <c r="A4160" s="140" t="s">
        <v>742</v>
      </c>
      <c r="B4160" s="139">
        <v>1</v>
      </c>
      <c r="C4160" s="140" t="s">
        <v>18</v>
      </c>
      <c r="D4160" s="140" t="s">
        <v>19</v>
      </c>
      <c r="E4160" s="139">
        <v>8.5000000000000006E-3</v>
      </c>
      <c r="F4160" s="139">
        <v>-9.9419999999999999E-4</v>
      </c>
      <c r="G4160" s="139">
        <v>-8.0110000000000001E-4</v>
      </c>
      <c r="H4160" s="139">
        <v>8.5999999999999998E-4</v>
      </c>
      <c r="I4160" s="139">
        <v>-2.7E-4</v>
      </c>
      <c r="J4160" s="139">
        <v>2.383E-2</v>
      </c>
      <c r="K4160" s="140" t="s">
        <v>743</v>
      </c>
      <c r="L4160" s="139">
        <v>1</v>
      </c>
    </row>
    <row r="4161" spans="1:12" ht="15" hidden="1" customHeight="1">
      <c r="A4161" s="140" t="s">
        <v>742</v>
      </c>
      <c r="B4161" s="139">
        <v>1.5</v>
      </c>
      <c r="C4161" s="140" t="s">
        <v>18</v>
      </c>
      <c r="D4161" s="140" t="s">
        <v>19</v>
      </c>
      <c r="E4161" s="139">
        <v>8.5000000000000006E-3</v>
      </c>
      <c r="F4161" s="139">
        <v>-9.9419999999999999E-4</v>
      </c>
      <c r="G4161" s="139">
        <v>-8.0110000000000001E-4</v>
      </c>
      <c r="H4161" s="139">
        <v>8.5999999999999998E-4</v>
      </c>
      <c r="I4161" s="139">
        <v>2.7E-4</v>
      </c>
      <c r="J4161" s="139">
        <v>3.2439999999999997E-2</v>
      </c>
      <c r="K4161" s="140" t="s">
        <v>743</v>
      </c>
      <c r="L4161" s="139">
        <v>1.5</v>
      </c>
    </row>
    <row r="4162" spans="1:12" ht="15" hidden="1" customHeight="1">
      <c r="A4162" s="140" t="s">
        <v>742</v>
      </c>
      <c r="B4162" s="139">
        <v>2</v>
      </c>
      <c r="C4162" s="140" t="s">
        <v>18</v>
      </c>
      <c r="D4162" s="140" t="s">
        <v>19</v>
      </c>
      <c r="E4162" s="139">
        <v>8.5000000000000006E-3</v>
      </c>
      <c r="F4162" s="139">
        <v>-9.9419999999999999E-4</v>
      </c>
      <c r="G4162" s="139">
        <v>-8.0110000000000001E-4</v>
      </c>
      <c r="H4162" s="139">
        <v>8.5999999999999998E-4</v>
      </c>
      <c r="I4162" s="139">
        <v>1.061E-2</v>
      </c>
      <c r="J4162" s="139">
        <v>9.4570000000000001E-2</v>
      </c>
      <c r="K4162" s="140" t="s">
        <v>743</v>
      </c>
      <c r="L4162" s="139">
        <v>2</v>
      </c>
    </row>
    <row r="4163" spans="1:12" ht="15" hidden="1" customHeight="1">
      <c r="A4163" s="140" t="s">
        <v>742</v>
      </c>
      <c r="B4163" s="139">
        <v>2.5</v>
      </c>
      <c r="C4163" s="140" t="s">
        <v>18</v>
      </c>
      <c r="D4163" s="140" t="s">
        <v>19</v>
      </c>
      <c r="E4163" s="139">
        <v>8.5000000000000006E-3</v>
      </c>
      <c r="F4163" s="139">
        <v>-9.9419999999999999E-4</v>
      </c>
      <c r="G4163" s="139">
        <v>-8.0110000000000001E-4</v>
      </c>
      <c r="H4163" s="139">
        <v>8.5999999999999998E-4</v>
      </c>
      <c r="I4163" s="139">
        <v>2.4819999999999998E-2</v>
      </c>
      <c r="J4163" s="139">
        <v>0.16880000000000001</v>
      </c>
      <c r="K4163" s="140" t="s">
        <v>743</v>
      </c>
      <c r="L4163" s="139">
        <v>2.5</v>
      </c>
    </row>
    <row r="4164" spans="1:12" ht="15" hidden="1" customHeight="1">
      <c r="A4164" s="140" t="s">
        <v>742</v>
      </c>
      <c r="B4164" s="139">
        <v>3</v>
      </c>
      <c r="C4164" s="140" t="s">
        <v>18</v>
      </c>
      <c r="D4164" s="140" t="s">
        <v>19</v>
      </c>
      <c r="E4164" s="139">
        <v>8.5000000000000006E-3</v>
      </c>
      <c r="F4164" s="139">
        <v>-9.9419999999999999E-4</v>
      </c>
      <c r="G4164" s="139">
        <v>-8.0110000000000001E-4</v>
      </c>
      <c r="H4164" s="139">
        <v>8.5999999999999998E-4</v>
      </c>
      <c r="I4164" s="139">
        <v>3.9289999999999999E-2</v>
      </c>
      <c r="J4164" s="139">
        <v>0.24303</v>
      </c>
      <c r="K4164" s="140" t="s">
        <v>743</v>
      </c>
      <c r="L4164" s="139">
        <v>3</v>
      </c>
    </row>
    <row r="4165" spans="1:12" ht="15" hidden="1" customHeight="1">
      <c r="A4165" s="140" t="s">
        <v>742</v>
      </c>
      <c r="B4165" s="139">
        <v>3.5</v>
      </c>
      <c r="C4165" s="140" t="s">
        <v>18</v>
      </c>
      <c r="D4165" s="140" t="s">
        <v>19</v>
      </c>
      <c r="E4165" s="139">
        <v>8.5000000000000006E-3</v>
      </c>
      <c r="F4165" s="139">
        <v>-9.9419999999999999E-4</v>
      </c>
      <c r="G4165" s="139">
        <v>-8.0110000000000001E-4</v>
      </c>
      <c r="H4165" s="139">
        <v>8.5999999999999998E-4</v>
      </c>
      <c r="I4165" s="139">
        <v>5.3760000000000002E-2</v>
      </c>
      <c r="J4165" s="139">
        <v>0.31727</v>
      </c>
      <c r="K4165" s="140" t="s">
        <v>743</v>
      </c>
      <c r="L4165" s="139">
        <v>3.5</v>
      </c>
    </row>
    <row r="4166" spans="1:12" ht="15" hidden="1" customHeight="1">
      <c r="A4166" s="140" t="s">
        <v>742</v>
      </c>
      <c r="B4166" s="139">
        <v>4</v>
      </c>
      <c r="C4166" s="140" t="s">
        <v>18</v>
      </c>
      <c r="D4166" s="140" t="s">
        <v>19</v>
      </c>
      <c r="E4166" s="139">
        <v>8.5000000000000006E-3</v>
      </c>
      <c r="F4166" s="139">
        <v>-9.9419999999999999E-4</v>
      </c>
      <c r="G4166" s="139">
        <v>-8.0110000000000001E-4</v>
      </c>
      <c r="H4166" s="139">
        <v>8.5999999999999998E-4</v>
      </c>
      <c r="I4166" s="139">
        <v>6.8229999999999999E-2</v>
      </c>
      <c r="J4166" s="139">
        <v>0.39150000000000001</v>
      </c>
      <c r="K4166" s="140" t="s">
        <v>743</v>
      </c>
      <c r="L4166" s="139">
        <v>4</v>
      </c>
    </row>
    <row r="4167" spans="1:12" ht="15" hidden="1" customHeight="1">
      <c r="A4167" s="140" t="s">
        <v>742</v>
      </c>
      <c r="B4167" s="139">
        <v>0</v>
      </c>
      <c r="C4167" s="140" t="s">
        <v>18</v>
      </c>
      <c r="D4167" s="140" t="s">
        <v>19</v>
      </c>
      <c r="E4167" s="139">
        <v>-1.3720000000000001</v>
      </c>
      <c r="F4167" s="139">
        <v>-0.14849999999999999</v>
      </c>
      <c r="G4167" s="139">
        <v>-2.8899999999999999E-2</v>
      </c>
      <c r="H4167" s="139">
        <v>-8.9899999999999997E-3</v>
      </c>
      <c r="I4167" s="139">
        <v>-4.7539999999999999E-2</v>
      </c>
      <c r="J4167" s="139">
        <v>-0.20235</v>
      </c>
      <c r="K4167" s="140" t="s">
        <v>743</v>
      </c>
      <c r="L4167" s="139">
        <v>0</v>
      </c>
    </row>
    <row r="4168" spans="1:12" ht="15" hidden="1" customHeight="1">
      <c r="A4168" s="140" t="s">
        <v>742</v>
      </c>
      <c r="B4168" s="139">
        <v>0.5</v>
      </c>
      <c r="C4168" s="140" t="s">
        <v>18</v>
      </c>
      <c r="D4168" s="140" t="s">
        <v>19</v>
      </c>
      <c r="E4168" s="139">
        <v>-1.3720000000000001</v>
      </c>
      <c r="F4168" s="139">
        <v>-0.14849999999999999</v>
      </c>
      <c r="G4168" s="139">
        <v>-2.8899999999999999E-2</v>
      </c>
      <c r="H4168" s="139">
        <v>-8.9899999999999997E-3</v>
      </c>
      <c r="I4168" s="139">
        <v>-3.3070000000000002E-2</v>
      </c>
      <c r="J4168" s="139">
        <v>-0.12812000000000001</v>
      </c>
      <c r="K4168" s="140" t="s">
        <v>743</v>
      </c>
      <c r="L4168" s="139">
        <v>0.5</v>
      </c>
    </row>
    <row r="4169" spans="1:12" ht="15" hidden="1" customHeight="1">
      <c r="A4169" s="140" t="s">
        <v>742</v>
      </c>
      <c r="B4169" s="139">
        <v>1</v>
      </c>
      <c r="C4169" s="140" t="s">
        <v>18</v>
      </c>
      <c r="D4169" s="140" t="s">
        <v>19</v>
      </c>
      <c r="E4169" s="139">
        <v>-1.3720000000000001</v>
      </c>
      <c r="F4169" s="139">
        <v>-0.14849999999999999</v>
      </c>
      <c r="G4169" s="139">
        <v>-2.8899999999999999E-2</v>
      </c>
      <c r="H4169" s="139">
        <v>-8.9899999999999997E-3</v>
      </c>
      <c r="I4169" s="139">
        <v>-1.8599999999999998E-2</v>
      </c>
      <c r="J4169" s="139">
        <v>-5.389E-2</v>
      </c>
      <c r="K4169" s="140" t="s">
        <v>743</v>
      </c>
      <c r="L4169" s="139">
        <v>1</v>
      </c>
    </row>
    <row r="4170" spans="1:12" ht="15" hidden="1" customHeight="1">
      <c r="A4170" s="140" t="s">
        <v>742</v>
      </c>
      <c r="B4170" s="139">
        <v>1.5</v>
      </c>
      <c r="C4170" s="140" t="s">
        <v>18</v>
      </c>
      <c r="D4170" s="140" t="s">
        <v>19</v>
      </c>
      <c r="E4170" s="139">
        <v>-1.3720000000000001</v>
      </c>
      <c r="F4170" s="139">
        <v>-0.14849999999999999</v>
      </c>
      <c r="G4170" s="139">
        <v>-2.8899999999999999E-2</v>
      </c>
      <c r="H4170" s="139">
        <v>-8.9899999999999997E-3</v>
      </c>
      <c r="I4170" s="139">
        <v>-4.5599999999999998E-3</v>
      </c>
      <c r="J4170" s="139">
        <v>1.516E-2</v>
      </c>
      <c r="K4170" s="140" t="s">
        <v>743</v>
      </c>
      <c r="L4170" s="139">
        <v>1.5</v>
      </c>
    </row>
    <row r="4171" spans="1:12" ht="15" hidden="1" customHeight="1">
      <c r="A4171" s="140" t="s">
        <v>742</v>
      </c>
      <c r="B4171" s="139">
        <v>2</v>
      </c>
      <c r="C4171" s="140" t="s">
        <v>18</v>
      </c>
      <c r="D4171" s="140" t="s">
        <v>19</v>
      </c>
      <c r="E4171" s="139">
        <v>-1.3720000000000001</v>
      </c>
      <c r="F4171" s="139">
        <v>-0.14849999999999999</v>
      </c>
      <c r="G4171" s="139">
        <v>-2.8899999999999999E-2</v>
      </c>
      <c r="H4171" s="139">
        <v>-8.9899999999999997E-3</v>
      </c>
      <c r="I4171" s="139">
        <v>-1.6900000000000001E-3</v>
      </c>
      <c r="J4171" s="139">
        <v>1.746E-2</v>
      </c>
      <c r="K4171" s="140" t="s">
        <v>743</v>
      </c>
      <c r="L4171" s="139">
        <v>2</v>
      </c>
    </row>
    <row r="4172" spans="1:12" ht="15" hidden="1" customHeight="1">
      <c r="A4172" s="140" t="s">
        <v>742</v>
      </c>
      <c r="B4172" s="139">
        <v>2.5</v>
      </c>
      <c r="C4172" s="140" t="s">
        <v>18</v>
      </c>
      <c r="D4172" s="140" t="s">
        <v>19</v>
      </c>
      <c r="E4172" s="139">
        <v>-1.3720000000000001</v>
      </c>
      <c r="F4172" s="139">
        <v>-0.14849999999999999</v>
      </c>
      <c r="G4172" s="139">
        <v>-2.8899999999999999E-2</v>
      </c>
      <c r="H4172" s="139">
        <v>-8.9899999999999997E-3</v>
      </c>
      <c r="I4172" s="139">
        <v>-1.2899999999999999E-3</v>
      </c>
      <c r="J4172" s="139">
        <v>1.9560000000000001E-2</v>
      </c>
      <c r="K4172" s="140" t="s">
        <v>743</v>
      </c>
      <c r="L4172" s="139">
        <v>2.5</v>
      </c>
    </row>
    <row r="4173" spans="1:12" ht="15" hidden="1" customHeight="1">
      <c r="A4173" s="140" t="s">
        <v>742</v>
      </c>
      <c r="B4173" s="139">
        <v>3</v>
      </c>
      <c r="C4173" s="140" t="s">
        <v>18</v>
      </c>
      <c r="D4173" s="140" t="s">
        <v>19</v>
      </c>
      <c r="E4173" s="139">
        <v>-1.3720000000000001</v>
      </c>
      <c r="F4173" s="139">
        <v>-0.14849999999999999</v>
      </c>
      <c r="G4173" s="139">
        <v>-2.8899999999999999E-2</v>
      </c>
      <c r="H4173" s="139">
        <v>-8.9899999999999997E-3</v>
      </c>
      <c r="I4173" s="139">
        <v>-8.8999999999999995E-4</v>
      </c>
      <c r="J4173" s="139">
        <v>2.1659999999999999E-2</v>
      </c>
      <c r="K4173" s="140" t="s">
        <v>743</v>
      </c>
      <c r="L4173" s="139">
        <v>3</v>
      </c>
    </row>
    <row r="4174" spans="1:12" ht="15" hidden="1" customHeight="1">
      <c r="A4174" s="140" t="s">
        <v>742</v>
      </c>
      <c r="B4174" s="139">
        <v>3.5</v>
      </c>
      <c r="C4174" s="140" t="s">
        <v>18</v>
      </c>
      <c r="D4174" s="140" t="s">
        <v>19</v>
      </c>
      <c r="E4174" s="139">
        <v>-1.3720000000000001</v>
      </c>
      <c r="F4174" s="139">
        <v>-0.14849999999999999</v>
      </c>
      <c r="G4174" s="139">
        <v>-2.8899999999999999E-2</v>
      </c>
      <c r="H4174" s="139">
        <v>-8.9899999999999997E-3</v>
      </c>
      <c r="I4174" s="139">
        <v>-4.8999999999999998E-4</v>
      </c>
      <c r="J4174" s="139">
        <v>2.3E-2</v>
      </c>
      <c r="K4174" s="140" t="s">
        <v>743</v>
      </c>
      <c r="L4174" s="139">
        <v>3.5</v>
      </c>
    </row>
    <row r="4175" spans="1:12" ht="15" hidden="1" customHeight="1">
      <c r="A4175" s="140" t="s">
        <v>742</v>
      </c>
      <c r="B4175" s="139">
        <v>4</v>
      </c>
      <c r="C4175" s="140" t="s">
        <v>18</v>
      </c>
      <c r="D4175" s="140" t="s">
        <v>19</v>
      </c>
      <c r="E4175" s="139">
        <v>-1.3720000000000001</v>
      </c>
      <c r="F4175" s="139">
        <v>-0.14849999999999999</v>
      </c>
      <c r="G4175" s="139">
        <v>-2.8899999999999999E-2</v>
      </c>
      <c r="H4175" s="139">
        <v>-8.9899999999999997E-3</v>
      </c>
      <c r="I4175" s="139">
        <v>-8.7189999999999997E-5</v>
      </c>
      <c r="J4175" s="139">
        <v>2.35E-2</v>
      </c>
      <c r="K4175" s="140" t="s">
        <v>743</v>
      </c>
      <c r="L4175" s="139">
        <v>4</v>
      </c>
    </row>
    <row r="4176" spans="1:12" ht="15" hidden="1" customHeight="1">
      <c r="A4176" s="140" t="s">
        <v>744</v>
      </c>
      <c r="B4176" s="139">
        <v>0</v>
      </c>
      <c r="C4176" s="140" t="s">
        <v>18</v>
      </c>
      <c r="D4176" s="140" t="s">
        <v>19</v>
      </c>
      <c r="E4176" s="139">
        <v>0.94630000000000003</v>
      </c>
      <c r="F4176" s="139">
        <v>0.1981</v>
      </c>
      <c r="G4176" s="139">
        <v>4.7399999999999998E-2</v>
      </c>
      <c r="H4176" s="139">
        <v>1.1129999999999999E-2</v>
      </c>
      <c r="I4176" s="139">
        <v>0.11075</v>
      </c>
      <c r="J4176" s="139">
        <v>0.51676</v>
      </c>
      <c r="K4176" s="140" t="s">
        <v>745</v>
      </c>
      <c r="L4176" s="139">
        <v>0</v>
      </c>
    </row>
    <row r="4177" spans="1:12" ht="15" hidden="1" customHeight="1">
      <c r="A4177" s="140" t="s">
        <v>744</v>
      </c>
      <c r="B4177" s="139">
        <v>0.5</v>
      </c>
      <c r="C4177" s="140" t="s">
        <v>18</v>
      </c>
      <c r="D4177" s="140" t="s">
        <v>19</v>
      </c>
      <c r="E4177" s="139">
        <v>0.94630000000000003</v>
      </c>
      <c r="F4177" s="139">
        <v>0.1981</v>
      </c>
      <c r="G4177" s="139">
        <v>4.7399999999999998E-2</v>
      </c>
      <c r="H4177" s="139">
        <v>1.1129999999999999E-2</v>
      </c>
      <c r="I4177" s="139">
        <v>8.7040000000000006E-2</v>
      </c>
      <c r="J4177" s="139">
        <v>0.41771000000000003</v>
      </c>
      <c r="K4177" s="140" t="s">
        <v>745</v>
      </c>
      <c r="L4177" s="139">
        <v>0.5</v>
      </c>
    </row>
    <row r="4178" spans="1:12" ht="15" hidden="1" customHeight="1">
      <c r="A4178" s="140" t="s">
        <v>744</v>
      </c>
      <c r="B4178" s="139">
        <v>1</v>
      </c>
      <c r="C4178" s="140" t="s">
        <v>18</v>
      </c>
      <c r="D4178" s="140" t="s">
        <v>19</v>
      </c>
      <c r="E4178" s="139">
        <v>0.94630000000000003</v>
      </c>
      <c r="F4178" s="139">
        <v>0.1981</v>
      </c>
      <c r="G4178" s="139">
        <v>4.7399999999999998E-2</v>
      </c>
      <c r="H4178" s="139">
        <v>1.1129999999999999E-2</v>
      </c>
      <c r="I4178" s="139">
        <v>6.3329999999999997E-2</v>
      </c>
      <c r="J4178" s="139">
        <v>0.31866</v>
      </c>
      <c r="K4178" s="140" t="s">
        <v>745</v>
      </c>
      <c r="L4178" s="139">
        <v>1</v>
      </c>
    </row>
    <row r="4179" spans="1:12" ht="15" hidden="1" customHeight="1">
      <c r="A4179" s="140" t="s">
        <v>744</v>
      </c>
      <c r="B4179" s="139">
        <v>1.5</v>
      </c>
      <c r="C4179" s="140" t="s">
        <v>18</v>
      </c>
      <c r="D4179" s="140" t="s">
        <v>19</v>
      </c>
      <c r="E4179" s="139">
        <v>0.94630000000000003</v>
      </c>
      <c r="F4179" s="139">
        <v>0.1981</v>
      </c>
      <c r="G4179" s="139">
        <v>4.7399999999999998E-2</v>
      </c>
      <c r="H4179" s="139">
        <v>1.1129999999999999E-2</v>
      </c>
      <c r="I4179" s="139">
        <v>3.9609999999999999E-2</v>
      </c>
      <c r="J4179" s="139">
        <v>0.21961</v>
      </c>
      <c r="K4179" s="140" t="s">
        <v>745</v>
      </c>
      <c r="L4179" s="139">
        <v>1.5</v>
      </c>
    </row>
    <row r="4180" spans="1:12" ht="15" hidden="1" customHeight="1">
      <c r="A4180" s="140" t="s">
        <v>744</v>
      </c>
      <c r="B4180" s="139">
        <v>2</v>
      </c>
      <c r="C4180" s="140" t="s">
        <v>18</v>
      </c>
      <c r="D4180" s="140" t="s">
        <v>19</v>
      </c>
      <c r="E4180" s="139">
        <v>0.94630000000000003</v>
      </c>
      <c r="F4180" s="139">
        <v>0.1981</v>
      </c>
      <c r="G4180" s="139">
        <v>4.7399999999999998E-2</v>
      </c>
      <c r="H4180" s="139">
        <v>1.1129999999999999E-2</v>
      </c>
      <c r="I4180" s="139">
        <v>1.5970000000000002E-2</v>
      </c>
      <c r="J4180" s="139">
        <v>0.12092</v>
      </c>
      <c r="K4180" s="140" t="s">
        <v>745</v>
      </c>
      <c r="L4180" s="139">
        <v>2</v>
      </c>
    </row>
    <row r="4181" spans="1:12" ht="15" hidden="1" customHeight="1">
      <c r="A4181" s="140" t="s">
        <v>744</v>
      </c>
      <c r="B4181" s="139">
        <v>2.5</v>
      </c>
      <c r="C4181" s="140" t="s">
        <v>18</v>
      </c>
      <c r="D4181" s="140" t="s">
        <v>19</v>
      </c>
      <c r="E4181" s="139">
        <v>0.94630000000000003</v>
      </c>
      <c r="F4181" s="139">
        <v>0.1981</v>
      </c>
      <c r="G4181" s="139">
        <v>4.7399999999999998E-2</v>
      </c>
      <c r="H4181" s="139">
        <v>1.1129999999999999E-2</v>
      </c>
      <c r="I4181" s="139">
        <v>-1.4999999999999999E-4</v>
      </c>
      <c r="J4181" s="139">
        <v>2.9000000000000001E-2</v>
      </c>
      <c r="K4181" s="140" t="s">
        <v>745</v>
      </c>
      <c r="L4181" s="139">
        <v>2.5</v>
      </c>
    </row>
    <row r="4182" spans="1:12" ht="15" hidden="1" customHeight="1">
      <c r="A4182" s="140" t="s">
        <v>744</v>
      </c>
      <c r="B4182" s="139">
        <v>3</v>
      </c>
      <c r="C4182" s="140" t="s">
        <v>18</v>
      </c>
      <c r="D4182" s="140" t="s">
        <v>19</v>
      </c>
      <c r="E4182" s="139">
        <v>0.94630000000000003</v>
      </c>
      <c r="F4182" s="139">
        <v>0.1981</v>
      </c>
      <c r="G4182" s="139">
        <v>4.7399999999999998E-2</v>
      </c>
      <c r="H4182" s="139">
        <v>1.1129999999999999E-2</v>
      </c>
      <c r="I4182" s="139">
        <v>-1.6999999999999999E-3</v>
      </c>
      <c r="J4182" s="139">
        <v>1.149E-2</v>
      </c>
      <c r="K4182" s="140" t="s">
        <v>745</v>
      </c>
      <c r="L4182" s="139">
        <v>3</v>
      </c>
    </row>
    <row r="4183" spans="1:12" ht="15" hidden="1" customHeight="1">
      <c r="A4183" s="140" t="s">
        <v>744</v>
      </c>
      <c r="B4183" s="139">
        <v>3.5</v>
      </c>
      <c r="C4183" s="140" t="s">
        <v>18</v>
      </c>
      <c r="D4183" s="140" t="s">
        <v>19</v>
      </c>
      <c r="E4183" s="139">
        <v>0.94630000000000003</v>
      </c>
      <c r="F4183" s="139">
        <v>0.1981</v>
      </c>
      <c r="G4183" s="139">
        <v>4.7399999999999998E-2</v>
      </c>
      <c r="H4183" s="139">
        <v>1.1129999999999999E-2</v>
      </c>
      <c r="I4183" s="139">
        <v>-3.2599999999999999E-3</v>
      </c>
      <c r="J4183" s="139">
        <v>1.5499999999999999E-3</v>
      </c>
      <c r="K4183" s="140" t="s">
        <v>745</v>
      </c>
      <c r="L4183" s="139">
        <v>3.5</v>
      </c>
    </row>
    <row r="4184" spans="1:12" ht="15" hidden="1" customHeight="1">
      <c r="A4184" s="140" t="s">
        <v>744</v>
      </c>
      <c r="B4184" s="139">
        <v>4</v>
      </c>
      <c r="C4184" s="140" t="s">
        <v>18</v>
      </c>
      <c r="D4184" s="140" t="s">
        <v>19</v>
      </c>
      <c r="E4184" s="139">
        <v>0.94630000000000003</v>
      </c>
      <c r="F4184" s="139">
        <v>0.1981</v>
      </c>
      <c r="G4184" s="139">
        <v>4.7399999999999998E-2</v>
      </c>
      <c r="H4184" s="139">
        <v>1.1129999999999999E-2</v>
      </c>
      <c r="I4184" s="139">
        <v>-4.81E-3</v>
      </c>
      <c r="J4184" s="139">
        <v>-3.9399999999999999E-3</v>
      </c>
      <c r="K4184" s="140" t="s">
        <v>745</v>
      </c>
      <c r="L4184" s="139">
        <v>4</v>
      </c>
    </row>
    <row r="4185" spans="1:12" ht="15" hidden="1" customHeight="1">
      <c r="A4185" s="140" t="s">
        <v>744</v>
      </c>
      <c r="B4185" s="139">
        <v>0</v>
      </c>
      <c r="C4185" s="140" t="s">
        <v>18</v>
      </c>
      <c r="D4185" s="140" t="s">
        <v>19</v>
      </c>
      <c r="E4185" s="139">
        <v>-0.2014</v>
      </c>
      <c r="F4185" s="139">
        <v>1.0999999999999999E-2</v>
      </c>
      <c r="G4185" s="139">
        <v>3.0999999999999999E-3</v>
      </c>
      <c r="H4185" s="139">
        <v>1.1100000000000001E-3</v>
      </c>
      <c r="I4185" s="139">
        <v>7.6E-3</v>
      </c>
      <c r="J4185" s="139">
        <v>3.9919999999999997E-2</v>
      </c>
      <c r="K4185" s="140" t="s">
        <v>745</v>
      </c>
      <c r="L4185" s="139">
        <v>0</v>
      </c>
    </row>
    <row r="4186" spans="1:12" ht="15" hidden="1" customHeight="1">
      <c r="A4186" s="140" t="s">
        <v>744</v>
      </c>
      <c r="B4186" s="139">
        <v>0.5</v>
      </c>
      <c r="C4186" s="140" t="s">
        <v>18</v>
      </c>
      <c r="D4186" s="140" t="s">
        <v>19</v>
      </c>
      <c r="E4186" s="139">
        <v>-0.2014</v>
      </c>
      <c r="F4186" s="139">
        <v>1.0999999999999999E-2</v>
      </c>
      <c r="G4186" s="139">
        <v>3.0999999999999999E-3</v>
      </c>
      <c r="H4186" s="139">
        <v>1.1100000000000001E-3</v>
      </c>
      <c r="I4186" s="139">
        <v>6.0499999999999998E-3</v>
      </c>
      <c r="J4186" s="139">
        <v>3.4439999999999998E-2</v>
      </c>
      <c r="K4186" s="140" t="s">
        <v>745</v>
      </c>
      <c r="L4186" s="139">
        <v>0.5</v>
      </c>
    </row>
    <row r="4187" spans="1:12" ht="15" hidden="1" customHeight="1">
      <c r="A4187" s="140" t="s">
        <v>744</v>
      </c>
      <c r="B4187" s="139">
        <v>1</v>
      </c>
      <c r="C4187" s="140" t="s">
        <v>18</v>
      </c>
      <c r="D4187" s="140" t="s">
        <v>19</v>
      </c>
      <c r="E4187" s="139">
        <v>-0.2014</v>
      </c>
      <c r="F4187" s="139">
        <v>1.0999999999999999E-2</v>
      </c>
      <c r="G4187" s="139">
        <v>3.0999999999999999E-3</v>
      </c>
      <c r="H4187" s="139">
        <v>1.1100000000000001E-3</v>
      </c>
      <c r="I4187" s="139">
        <v>3.8600000000000001E-3</v>
      </c>
      <c r="J4187" s="139">
        <v>2.896E-2</v>
      </c>
      <c r="K4187" s="140" t="s">
        <v>745</v>
      </c>
      <c r="L4187" s="139">
        <v>1</v>
      </c>
    </row>
    <row r="4188" spans="1:12" ht="15" hidden="1" customHeight="1">
      <c r="A4188" s="140" t="s">
        <v>744</v>
      </c>
      <c r="B4188" s="139">
        <v>1.5</v>
      </c>
      <c r="C4188" s="140" t="s">
        <v>18</v>
      </c>
      <c r="D4188" s="140" t="s">
        <v>19</v>
      </c>
      <c r="E4188" s="139">
        <v>-0.2014</v>
      </c>
      <c r="F4188" s="139">
        <v>1.0999999999999999E-2</v>
      </c>
      <c r="G4188" s="139">
        <v>3.0999999999999999E-3</v>
      </c>
      <c r="H4188" s="139">
        <v>1.1100000000000001E-3</v>
      </c>
      <c r="I4188" s="139">
        <v>1.41E-3</v>
      </c>
      <c r="J4188" s="139">
        <v>2.3470000000000001E-2</v>
      </c>
      <c r="K4188" s="140" t="s">
        <v>745</v>
      </c>
      <c r="L4188" s="139">
        <v>1.5</v>
      </c>
    </row>
    <row r="4189" spans="1:12" ht="15" hidden="1" customHeight="1">
      <c r="A4189" s="140" t="s">
        <v>744</v>
      </c>
      <c r="B4189" s="139">
        <v>2</v>
      </c>
      <c r="C4189" s="140" t="s">
        <v>18</v>
      </c>
      <c r="D4189" s="140" t="s">
        <v>19</v>
      </c>
      <c r="E4189" s="139">
        <v>-0.2014</v>
      </c>
      <c r="F4189" s="139">
        <v>1.0999999999999999E-2</v>
      </c>
      <c r="G4189" s="139">
        <v>3.0999999999999999E-3</v>
      </c>
      <c r="H4189" s="139">
        <v>1.1100000000000001E-3</v>
      </c>
      <c r="I4189" s="139">
        <v>-1.0499999999999999E-3</v>
      </c>
      <c r="J4189" s="139">
        <v>1.7989999999999999E-2</v>
      </c>
      <c r="K4189" s="140" t="s">
        <v>745</v>
      </c>
      <c r="L4189" s="139">
        <v>2</v>
      </c>
    </row>
    <row r="4190" spans="1:12" ht="15" hidden="1" customHeight="1">
      <c r="A4190" s="140" t="s">
        <v>744</v>
      </c>
      <c r="B4190" s="139">
        <v>2.5</v>
      </c>
      <c r="C4190" s="140" t="s">
        <v>18</v>
      </c>
      <c r="D4190" s="140" t="s">
        <v>19</v>
      </c>
      <c r="E4190" s="139">
        <v>-0.2014</v>
      </c>
      <c r="F4190" s="139">
        <v>1.0999999999999999E-2</v>
      </c>
      <c r="G4190" s="139">
        <v>3.0999999999999999E-3</v>
      </c>
      <c r="H4190" s="139">
        <v>1.1100000000000001E-3</v>
      </c>
      <c r="I4190" s="139">
        <v>-8.8999999999999999E-3</v>
      </c>
      <c r="J4190" s="139">
        <v>1.251E-2</v>
      </c>
      <c r="K4190" s="140" t="s">
        <v>745</v>
      </c>
      <c r="L4190" s="139">
        <v>2.5</v>
      </c>
    </row>
    <row r="4191" spans="1:12" ht="15" hidden="1" customHeight="1">
      <c r="A4191" s="140" t="s">
        <v>744</v>
      </c>
      <c r="B4191" s="139">
        <v>3</v>
      </c>
      <c r="C4191" s="140" t="s">
        <v>18</v>
      </c>
      <c r="D4191" s="140" t="s">
        <v>19</v>
      </c>
      <c r="E4191" s="139">
        <v>-0.2014</v>
      </c>
      <c r="F4191" s="139">
        <v>1.0999999999999999E-2</v>
      </c>
      <c r="G4191" s="139">
        <v>3.0999999999999999E-3</v>
      </c>
      <c r="H4191" s="139">
        <v>1.1100000000000001E-3</v>
      </c>
      <c r="I4191" s="139">
        <v>-3.1530000000000002E-2</v>
      </c>
      <c r="J4191" s="139">
        <v>-7.7539999999999998E-2</v>
      </c>
      <c r="K4191" s="140" t="s">
        <v>745</v>
      </c>
      <c r="L4191" s="139">
        <v>3</v>
      </c>
    </row>
    <row r="4192" spans="1:12" ht="15" hidden="1" customHeight="1">
      <c r="A4192" s="140" t="s">
        <v>744</v>
      </c>
      <c r="B4192" s="139">
        <v>3.5</v>
      </c>
      <c r="C4192" s="140" t="s">
        <v>18</v>
      </c>
      <c r="D4192" s="140" t="s">
        <v>19</v>
      </c>
      <c r="E4192" s="139">
        <v>-0.2014</v>
      </c>
      <c r="F4192" s="139">
        <v>1.0999999999999999E-2</v>
      </c>
      <c r="G4192" s="139">
        <v>3.0999999999999999E-3</v>
      </c>
      <c r="H4192" s="139">
        <v>1.1100000000000001E-3</v>
      </c>
      <c r="I4192" s="139">
        <v>-5.5239999999999997E-2</v>
      </c>
      <c r="J4192" s="139">
        <v>-0.17659</v>
      </c>
      <c r="K4192" s="140" t="s">
        <v>745</v>
      </c>
      <c r="L4192" s="139">
        <v>3.5</v>
      </c>
    </row>
    <row r="4193" spans="1:12" ht="15" hidden="1" customHeight="1">
      <c r="A4193" s="140" t="s">
        <v>744</v>
      </c>
      <c r="B4193" s="139">
        <v>4</v>
      </c>
      <c r="C4193" s="140" t="s">
        <v>18</v>
      </c>
      <c r="D4193" s="140" t="s">
        <v>19</v>
      </c>
      <c r="E4193" s="139">
        <v>-0.2014</v>
      </c>
      <c r="F4193" s="139">
        <v>1.0999999999999999E-2</v>
      </c>
      <c r="G4193" s="139">
        <v>3.0999999999999999E-3</v>
      </c>
      <c r="H4193" s="139">
        <v>1.1100000000000001E-3</v>
      </c>
      <c r="I4193" s="139">
        <v>-7.8960000000000002E-2</v>
      </c>
      <c r="J4193" s="139">
        <v>-0.27564</v>
      </c>
      <c r="K4193" s="140" t="s">
        <v>745</v>
      </c>
      <c r="L4193" s="139">
        <v>4</v>
      </c>
    </row>
    <row r="4194" spans="1:12" ht="15" hidden="1" customHeight="1">
      <c r="A4194" s="140" t="s">
        <v>746</v>
      </c>
      <c r="B4194" s="139">
        <v>0</v>
      </c>
      <c r="C4194" s="140" t="s">
        <v>18</v>
      </c>
      <c r="D4194" s="140" t="s">
        <v>19</v>
      </c>
      <c r="E4194" s="139">
        <v>-2.29E-2</v>
      </c>
      <c r="F4194" s="139">
        <v>1.09E-2</v>
      </c>
      <c r="G4194" s="139">
        <v>1.1000000000000001E-3</v>
      </c>
      <c r="H4194" s="139">
        <v>8.6700000000000006E-3</v>
      </c>
      <c r="I4194" s="139">
        <v>3.4399999999999999E-3</v>
      </c>
      <c r="J4194" s="139">
        <v>0.12441000000000001</v>
      </c>
      <c r="K4194" s="140" t="s">
        <v>747</v>
      </c>
      <c r="L4194" s="139">
        <v>0</v>
      </c>
    </row>
    <row r="4195" spans="1:12" ht="15" hidden="1" customHeight="1">
      <c r="A4195" s="140" t="s">
        <v>746</v>
      </c>
      <c r="B4195" s="139">
        <v>1.5</v>
      </c>
      <c r="C4195" s="140" t="s">
        <v>18</v>
      </c>
      <c r="D4195" s="140" t="s">
        <v>19</v>
      </c>
      <c r="E4195" s="139">
        <v>-2.29E-2</v>
      </c>
      <c r="F4195" s="139">
        <v>1.09E-2</v>
      </c>
      <c r="G4195" s="139">
        <v>1.1000000000000001E-3</v>
      </c>
      <c r="H4195" s="139">
        <v>8.6700000000000006E-3</v>
      </c>
      <c r="I4195" s="139">
        <v>1.8600000000000001E-3</v>
      </c>
      <c r="J4195" s="139">
        <v>0.14521999999999999</v>
      </c>
      <c r="K4195" s="140" t="s">
        <v>747</v>
      </c>
      <c r="L4195" s="139">
        <v>1.5</v>
      </c>
    </row>
    <row r="4196" spans="1:12" ht="15" hidden="1" customHeight="1">
      <c r="A4196" s="140" t="s">
        <v>746</v>
      </c>
      <c r="B4196" s="139">
        <v>3</v>
      </c>
      <c r="C4196" s="140" t="s">
        <v>18</v>
      </c>
      <c r="D4196" s="140" t="s">
        <v>19</v>
      </c>
      <c r="E4196" s="139">
        <v>-2.29E-2</v>
      </c>
      <c r="F4196" s="139">
        <v>1.09E-2</v>
      </c>
      <c r="G4196" s="139">
        <v>1.1000000000000001E-3</v>
      </c>
      <c r="H4196" s="139">
        <v>8.6700000000000006E-3</v>
      </c>
      <c r="I4196" s="139">
        <v>6.6E-4</v>
      </c>
      <c r="J4196" s="139">
        <v>0.16603000000000001</v>
      </c>
      <c r="K4196" s="140" t="s">
        <v>747</v>
      </c>
      <c r="L4196" s="139">
        <v>3</v>
      </c>
    </row>
    <row r="4197" spans="1:12" ht="15" hidden="1" customHeight="1">
      <c r="A4197" s="140" t="s">
        <v>746</v>
      </c>
      <c r="B4197" s="139">
        <v>0</v>
      </c>
      <c r="C4197" s="140" t="s">
        <v>18</v>
      </c>
      <c r="D4197" s="140" t="s">
        <v>19</v>
      </c>
      <c r="E4197" s="139">
        <v>-0.85850000000000004</v>
      </c>
      <c r="F4197" s="139">
        <v>-1.3899999999999999E-2</v>
      </c>
      <c r="G4197" s="139">
        <v>-8.2569999999999996E-4</v>
      </c>
      <c r="H4197" s="139">
        <v>-4.3299999999999996E-3</v>
      </c>
      <c r="I4197" s="139">
        <v>-2.281E-2</v>
      </c>
      <c r="J4197" s="139">
        <v>-1.2199999999999999E-3</v>
      </c>
      <c r="K4197" s="140" t="s">
        <v>747</v>
      </c>
      <c r="L4197" s="139">
        <v>0</v>
      </c>
    </row>
    <row r="4198" spans="1:12" ht="15" hidden="1" customHeight="1">
      <c r="A4198" s="140" t="s">
        <v>746</v>
      </c>
      <c r="B4198" s="139">
        <v>1.5</v>
      </c>
      <c r="C4198" s="140" t="s">
        <v>18</v>
      </c>
      <c r="D4198" s="140" t="s">
        <v>19</v>
      </c>
      <c r="E4198" s="139">
        <v>-0.85850000000000004</v>
      </c>
      <c r="F4198" s="139">
        <v>-1.3899999999999999E-2</v>
      </c>
      <c r="G4198" s="139">
        <v>-8.2569999999999996E-4</v>
      </c>
      <c r="H4198" s="139">
        <v>-4.3299999999999996E-3</v>
      </c>
      <c r="I4198" s="139">
        <v>-2.1569999999999999E-2</v>
      </c>
      <c r="J4198" s="139">
        <v>-6.5599999999999999E-3</v>
      </c>
      <c r="K4198" s="140" t="s">
        <v>747</v>
      </c>
      <c r="L4198" s="139">
        <v>1.5</v>
      </c>
    </row>
    <row r="4199" spans="1:12" ht="15" hidden="1" customHeight="1">
      <c r="A4199" s="140" t="s">
        <v>746</v>
      </c>
      <c r="B4199" s="139">
        <v>3</v>
      </c>
      <c r="C4199" s="140" t="s">
        <v>18</v>
      </c>
      <c r="D4199" s="140" t="s">
        <v>19</v>
      </c>
      <c r="E4199" s="139">
        <v>-0.85850000000000004</v>
      </c>
      <c r="F4199" s="139">
        <v>-1.3899999999999999E-2</v>
      </c>
      <c r="G4199" s="139">
        <v>-8.2569999999999996E-4</v>
      </c>
      <c r="H4199" s="139">
        <v>-4.3299999999999996E-3</v>
      </c>
      <c r="I4199" s="139">
        <v>-2.0330000000000001E-2</v>
      </c>
      <c r="J4199" s="139">
        <v>-2.087E-2</v>
      </c>
      <c r="K4199" s="140" t="s">
        <v>747</v>
      </c>
      <c r="L4199" s="139">
        <v>3</v>
      </c>
    </row>
    <row r="4200" spans="1:12" ht="15" hidden="1" customHeight="1">
      <c r="A4200" s="140" t="s">
        <v>748</v>
      </c>
      <c r="B4200" s="139">
        <v>0</v>
      </c>
      <c r="C4200" s="140" t="s">
        <v>18</v>
      </c>
      <c r="D4200" s="140" t="s">
        <v>19</v>
      </c>
      <c r="E4200" s="139">
        <v>2.47E-2</v>
      </c>
      <c r="F4200" s="139">
        <v>1.1299999999999999E-2</v>
      </c>
      <c r="G4200" s="139">
        <v>-4.8759999999999998E-4</v>
      </c>
      <c r="H4200" s="139">
        <v>1.3500000000000001E-3</v>
      </c>
      <c r="I4200" s="139">
        <v>2.1590000000000002E-2</v>
      </c>
      <c r="J4200" s="139">
        <v>0.15365999999999999</v>
      </c>
      <c r="K4200" s="140" t="s">
        <v>749</v>
      </c>
      <c r="L4200" s="139">
        <v>0</v>
      </c>
    </row>
    <row r="4201" spans="1:12" ht="15" hidden="1" customHeight="1">
      <c r="A4201" s="140" t="s">
        <v>748</v>
      </c>
      <c r="B4201" s="139">
        <v>1.5</v>
      </c>
      <c r="C4201" s="140" t="s">
        <v>18</v>
      </c>
      <c r="D4201" s="140" t="s">
        <v>19</v>
      </c>
      <c r="E4201" s="139">
        <v>2.47E-2</v>
      </c>
      <c r="F4201" s="139">
        <v>1.1299999999999999E-2</v>
      </c>
      <c r="G4201" s="139">
        <v>-4.8759999999999998E-4</v>
      </c>
      <c r="H4201" s="139">
        <v>1.3500000000000001E-3</v>
      </c>
      <c r="I4201" s="139">
        <v>2.2460000000000001E-2</v>
      </c>
      <c r="J4201" s="139">
        <v>0.14177999999999999</v>
      </c>
      <c r="K4201" s="140" t="s">
        <v>749</v>
      </c>
      <c r="L4201" s="139">
        <v>1.5</v>
      </c>
    </row>
    <row r="4202" spans="1:12" ht="15" hidden="1" customHeight="1">
      <c r="A4202" s="140" t="s">
        <v>748</v>
      </c>
      <c r="B4202" s="139">
        <v>3</v>
      </c>
      <c r="C4202" s="140" t="s">
        <v>18</v>
      </c>
      <c r="D4202" s="140" t="s">
        <v>19</v>
      </c>
      <c r="E4202" s="139">
        <v>2.47E-2</v>
      </c>
      <c r="F4202" s="139">
        <v>1.1299999999999999E-2</v>
      </c>
      <c r="G4202" s="139">
        <v>-4.8759999999999998E-4</v>
      </c>
      <c r="H4202" s="139">
        <v>1.3500000000000001E-3</v>
      </c>
      <c r="I4202" s="139">
        <v>2.333E-2</v>
      </c>
      <c r="J4202" s="139">
        <v>0.12989999999999999</v>
      </c>
      <c r="K4202" s="140" t="s">
        <v>749</v>
      </c>
      <c r="L4202" s="139">
        <v>3</v>
      </c>
    </row>
    <row r="4203" spans="1:12" ht="15" hidden="1" customHeight="1">
      <c r="A4203" s="140" t="s">
        <v>748</v>
      </c>
      <c r="B4203" s="139">
        <v>0</v>
      </c>
      <c r="C4203" s="140" t="s">
        <v>18</v>
      </c>
      <c r="D4203" s="140" t="s">
        <v>19</v>
      </c>
      <c r="E4203" s="139">
        <v>-0.8548</v>
      </c>
      <c r="F4203" s="139">
        <v>4.5999999999999999E-3</v>
      </c>
      <c r="G4203" s="139">
        <v>-9.5799999999999998E-4</v>
      </c>
      <c r="H4203" s="139">
        <v>-1.738E-2</v>
      </c>
      <c r="I4203" s="139">
        <v>-3.16E-3</v>
      </c>
      <c r="J4203" s="139">
        <v>1.8799999999999999E-3</v>
      </c>
      <c r="K4203" s="140" t="s">
        <v>749</v>
      </c>
      <c r="L4203" s="139">
        <v>0</v>
      </c>
    </row>
    <row r="4204" spans="1:12" ht="15" hidden="1" customHeight="1">
      <c r="A4204" s="140" t="s">
        <v>748</v>
      </c>
      <c r="B4204" s="139">
        <v>1.5</v>
      </c>
      <c r="C4204" s="140" t="s">
        <v>18</v>
      </c>
      <c r="D4204" s="140" t="s">
        <v>19</v>
      </c>
      <c r="E4204" s="139">
        <v>-0.8548</v>
      </c>
      <c r="F4204" s="139">
        <v>4.5999999999999999E-3</v>
      </c>
      <c r="G4204" s="139">
        <v>-9.5799999999999998E-4</v>
      </c>
      <c r="H4204" s="139">
        <v>-1.738E-2</v>
      </c>
      <c r="I4204" s="139">
        <v>-1.92E-3</v>
      </c>
      <c r="J4204" s="139">
        <v>-6.4799999999999996E-3</v>
      </c>
      <c r="K4204" s="140" t="s">
        <v>749</v>
      </c>
      <c r="L4204" s="139">
        <v>1.5</v>
      </c>
    </row>
    <row r="4205" spans="1:12" ht="15" hidden="1" customHeight="1">
      <c r="A4205" s="140" t="s">
        <v>748</v>
      </c>
      <c r="B4205" s="139">
        <v>3</v>
      </c>
      <c r="C4205" s="140" t="s">
        <v>18</v>
      </c>
      <c r="D4205" s="140" t="s">
        <v>19</v>
      </c>
      <c r="E4205" s="139">
        <v>-0.8548</v>
      </c>
      <c r="F4205" s="139">
        <v>4.5999999999999999E-3</v>
      </c>
      <c r="G4205" s="139">
        <v>-9.5799999999999998E-4</v>
      </c>
      <c r="H4205" s="139">
        <v>-1.738E-2</v>
      </c>
      <c r="I4205" s="139">
        <v>-6.8999999999999997E-4</v>
      </c>
      <c r="J4205" s="139">
        <v>-2.23E-2</v>
      </c>
      <c r="K4205" s="140" t="s">
        <v>749</v>
      </c>
      <c r="L4205" s="139">
        <v>3</v>
      </c>
    </row>
    <row r="4206" spans="1:12" ht="15" hidden="1" customHeight="1">
      <c r="A4206" s="140" t="s">
        <v>750</v>
      </c>
      <c r="B4206" s="139">
        <v>0</v>
      </c>
      <c r="C4206" s="140" t="s">
        <v>18</v>
      </c>
      <c r="D4206" s="140" t="s">
        <v>19</v>
      </c>
      <c r="E4206" s="139">
        <v>0.80700000000000005</v>
      </c>
      <c r="F4206" s="139">
        <v>-2E-3</v>
      </c>
      <c r="G4206" s="139">
        <v>1.5E-3</v>
      </c>
      <c r="H4206" s="139">
        <v>1.0030000000000001E-2</v>
      </c>
      <c r="I4206" s="139">
        <v>6.0600000000000003E-3</v>
      </c>
      <c r="J4206" s="139">
        <v>-3.4959999999999998E-2</v>
      </c>
      <c r="K4206" s="140" t="s">
        <v>751</v>
      </c>
      <c r="L4206" s="139">
        <v>0</v>
      </c>
    </row>
    <row r="4207" spans="1:12" ht="15" hidden="1" customHeight="1">
      <c r="A4207" s="140" t="s">
        <v>750</v>
      </c>
      <c r="B4207" s="139">
        <v>2.4129900000000002</v>
      </c>
      <c r="C4207" s="140" t="s">
        <v>18</v>
      </c>
      <c r="D4207" s="140" t="s">
        <v>19</v>
      </c>
      <c r="E4207" s="139">
        <v>0.80700000000000005</v>
      </c>
      <c r="F4207" s="139">
        <v>-2E-3</v>
      </c>
      <c r="G4207" s="139">
        <v>1.5E-3</v>
      </c>
      <c r="H4207" s="139">
        <v>1.0030000000000001E-2</v>
      </c>
      <c r="I4207" s="139">
        <v>4.0400000000000002E-3</v>
      </c>
      <c r="J4207" s="139">
        <v>-2.8539999999999999E-2</v>
      </c>
      <c r="K4207" s="140" t="s">
        <v>751</v>
      </c>
      <c r="L4207" s="139">
        <v>2.4129900000000002</v>
      </c>
    </row>
    <row r="4208" spans="1:12" ht="15" hidden="1" customHeight="1">
      <c r="A4208" s="140" t="s">
        <v>750</v>
      </c>
      <c r="B4208" s="139">
        <v>4.8259699999999999</v>
      </c>
      <c r="C4208" s="140" t="s">
        <v>18</v>
      </c>
      <c r="D4208" s="140" t="s">
        <v>19</v>
      </c>
      <c r="E4208" s="139">
        <v>0.80700000000000005</v>
      </c>
      <c r="F4208" s="139">
        <v>-2E-3</v>
      </c>
      <c r="G4208" s="139">
        <v>1.5E-3</v>
      </c>
      <c r="H4208" s="139">
        <v>1.0030000000000001E-2</v>
      </c>
      <c r="I4208" s="139">
        <v>2.65E-3</v>
      </c>
      <c r="J4208" s="139">
        <v>-2.213E-2</v>
      </c>
      <c r="K4208" s="140" t="s">
        <v>751</v>
      </c>
      <c r="L4208" s="139">
        <v>4.8259699999999999</v>
      </c>
    </row>
    <row r="4209" spans="1:12" ht="15" hidden="1" customHeight="1">
      <c r="A4209" s="140" t="s">
        <v>750</v>
      </c>
      <c r="B4209" s="139">
        <v>0</v>
      </c>
      <c r="C4209" s="140" t="s">
        <v>18</v>
      </c>
      <c r="D4209" s="140" t="s">
        <v>19</v>
      </c>
      <c r="E4209" s="139">
        <v>1.0999999999999999E-2</v>
      </c>
      <c r="F4209" s="139">
        <v>-5.8999999999999999E-3</v>
      </c>
      <c r="G4209" s="139">
        <v>2.8259999999999998E-4</v>
      </c>
      <c r="H4209" s="139">
        <v>-1.8079999999999999E-2</v>
      </c>
      <c r="I4209" s="139">
        <v>1.5399999999999999E-3</v>
      </c>
      <c r="J4209" s="139">
        <v>-0.14396999999999999</v>
      </c>
      <c r="K4209" s="140" t="s">
        <v>751</v>
      </c>
      <c r="L4209" s="139">
        <v>0</v>
      </c>
    </row>
    <row r="4210" spans="1:12" ht="15" hidden="1" customHeight="1">
      <c r="A4210" s="140" t="s">
        <v>750</v>
      </c>
      <c r="B4210" s="139">
        <v>2.4129900000000002</v>
      </c>
      <c r="C4210" s="140" t="s">
        <v>18</v>
      </c>
      <c r="D4210" s="140" t="s">
        <v>19</v>
      </c>
      <c r="E4210" s="139">
        <v>1.0999999999999999E-2</v>
      </c>
      <c r="F4210" s="139">
        <v>-5.8999999999999999E-3</v>
      </c>
      <c r="G4210" s="139">
        <v>2.8259999999999998E-4</v>
      </c>
      <c r="H4210" s="139">
        <v>-1.8079999999999999E-2</v>
      </c>
      <c r="I4210" s="139">
        <v>8.5999999999999998E-4</v>
      </c>
      <c r="J4210" s="139">
        <v>-0.13148000000000001</v>
      </c>
      <c r="K4210" s="140" t="s">
        <v>751</v>
      </c>
      <c r="L4210" s="139">
        <v>2.4129900000000002</v>
      </c>
    </row>
    <row r="4211" spans="1:12" ht="15" hidden="1" customHeight="1">
      <c r="A4211" s="140" t="s">
        <v>750</v>
      </c>
      <c r="B4211" s="139">
        <v>4.8259699999999999</v>
      </c>
      <c r="C4211" s="140" t="s">
        <v>18</v>
      </c>
      <c r="D4211" s="140" t="s">
        <v>19</v>
      </c>
      <c r="E4211" s="139">
        <v>1.0999999999999999E-2</v>
      </c>
      <c r="F4211" s="139">
        <v>-5.8999999999999999E-3</v>
      </c>
      <c r="G4211" s="139">
        <v>2.8259999999999998E-4</v>
      </c>
      <c r="H4211" s="139">
        <v>-1.8079999999999999E-2</v>
      </c>
      <c r="I4211" s="139">
        <v>-1.75E-3</v>
      </c>
      <c r="J4211" s="139">
        <v>-0.11899999999999999</v>
      </c>
      <c r="K4211" s="140" t="s">
        <v>751</v>
      </c>
      <c r="L4211" s="139">
        <v>4.8259699999999999</v>
      </c>
    </row>
    <row r="4212" spans="1:12" ht="15" hidden="1" customHeight="1">
      <c r="A4212" s="140" t="s">
        <v>752</v>
      </c>
      <c r="B4212" s="139">
        <v>0</v>
      </c>
      <c r="C4212" s="140" t="s">
        <v>18</v>
      </c>
      <c r="D4212" s="140" t="s">
        <v>19</v>
      </c>
      <c r="E4212" s="139">
        <v>4.65E-2</v>
      </c>
      <c r="F4212" s="139">
        <v>1.7600000000000001E-2</v>
      </c>
      <c r="G4212" s="139">
        <v>4.5999999999999999E-3</v>
      </c>
      <c r="H4212" s="139">
        <v>3.2239999999999998E-2</v>
      </c>
      <c r="I4212" s="139">
        <v>2.3910000000000001E-2</v>
      </c>
      <c r="J4212" s="139">
        <v>5.5419999999999997E-2</v>
      </c>
      <c r="K4212" s="140" t="s">
        <v>753</v>
      </c>
      <c r="L4212" s="139">
        <v>0</v>
      </c>
    </row>
    <row r="4213" spans="1:12" ht="15" hidden="1" customHeight="1">
      <c r="A4213" s="140" t="s">
        <v>752</v>
      </c>
      <c r="B4213" s="139">
        <v>1.5</v>
      </c>
      <c r="C4213" s="140" t="s">
        <v>18</v>
      </c>
      <c r="D4213" s="140" t="s">
        <v>19</v>
      </c>
      <c r="E4213" s="139">
        <v>4.65E-2</v>
      </c>
      <c r="F4213" s="139">
        <v>1.7600000000000001E-2</v>
      </c>
      <c r="G4213" s="139">
        <v>4.5999999999999999E-3</v>
      </c>
      <c r="H4213" s="139">
        <v>3.2239999999999998E-2</v>
      </c>
      <c r="I4213" s="139">
        <v>1.7010000000000001E-2</v>
      </c>
      <c r="J4213" s="139">
        <v>0.1163</v>
      </c>
      <c r="K4213" s="140" t="s">
        <v>753</v>
      </c>
      <c r="L4213" s="139">
        <v>1.5</v>
      </c>
    </row>
    <row r="4214" spans="1:12" ht="15" hidden="1" customHeight="1">
      <c r="A4214" s="140" t="s">
        <v>752</v>
      </c>
      <c r="B4214" s="139">
        <v>3</v>
      </c>
      <c r="C4214" s="140" t="s">
        <v>18</v>
      </c>
      <c r="D4214" s="140" t="s">
        <v>19</v>
      </c>
      <c r="E4214" s="139">
        <v>4.65E-2</v>
      </c>
      <c r="F4214" s="139">
        <v>1.7600000000000001E-2</v>
      </c>
      <c r="G4214" s="139">
        <v>4.5999999999999999E-3</v>
      </c>
      <c r="H4214" s="139">
        <v>3.2239999999999998E-2</v>
      </c>
      <c r="I4214" s="139">
        <v>1.0109999999999999E-2</v>
      </c>
      <c r="J4214" s="139">
        <v>0.18432999999999999</v>
      </c>
      <c r="K4214" s="140" t="s">
        <v>753</v>
      </c>
      <c r="L4214" s="139">
        <v>3</v>
      </c>
    </row>
    <row r="4215" spans="1:12" ht="15" hidden="1" customHeight="1">
      <c r="A4215" s="140" t="s">
        <v>752</v>
      </c>
      <c r="B4215" s="139">
        <v>0</v>
      </c>
      <c r="C4215" s="140" t="s">
        <v>18</v>
      </c>
      <c r="D4215" s="140" t="s">
        <v>19</v>
      </c>
      <c r="E4215" s="139">
        <v>-0.22839999999999999</v>
      </c>
      <c r="F4215" s="139">
        <v>-4.5400000000000003E-2</v>
      </c>
      <c r="G4215" s="139">
        <v>-1.4E-3</v>
      </c>
      <c r="H4215" s="139">
        <v>-2.5999999999999999E-3</v>
      </c>
      <c r="I4215" s="139">
        <v>-1.0200000000000001E-3</v>
      </c>
      <c r="J4215" s="139">
        <v>2.1129999999999999E-2</v>
      </c>
      <c r="K4215" s="140" t="s">
        <v>753</v>
      </c>
      <c r="L4215" s="139">
        <v>0</v>
      </c>
    </row>
    <row r="4216" spans="1:12" ht="15" hidden="1" customHeight="1">
      <c r="A4216" s="140" t="s">
        <v>752</v>
      </c>
      <c r="B4216" s="139">
        <v>1.5</v>
      </c>
      <c r="C4216" s="140" t="s">
        <v>18</v>
      </c>
      <c r="D4216" s="140" t="s">
        <v>19</v>
      </c>
      <c r="E4216" s="139">
        <v>-0.22839999999999999</v>
      </c>
      <c r="F4216" s="139">
        <v>-4.5400000000000003E-2</v>
      </c>
      <c r="G4216" s="139">
        <v>-1.4E-3</v>
      </c>
      <c r="H4216" s="139">
        <v>-2.5999999999999999E-3</v>
      </c>
      <c r="I4216" s="139">
        <v>3.6999999999999999E-4</v>
      </c>
      <c r="J4216" s="139">
        <v>1.242E-2</v>
      </c>
      <c r="K4216" s="140" t="s">
        <v>753</v>
      </c>
      <c r="L4216" s="139">
        <v>1.5</v>
      </c>
    </row>
    <row r="4217" spans="1:12" ht="15" hidden="1" customHeight="1">
      <c r="A4217" s="140" t="s">
        <v>752</v>
      </c>
      <c r="B4217" s="139">
        <v>3</v>
      </c>
      <c r="C4217" s="140" t="s">
        <v>18</v>
      </c>
      <c r="D4217" s="140" t="s">
        <v>19</v>
      </c>
      <c r="E4217" s="139">
        <v>-0.22839999999999999</v>
      </c>
      <c r="F4217" s="139">
        <v>-4.5400000000000003E-2</v>
      </c>
      <c r="G4217" s="139">
        <v>-1.4E-3</v>
      </c>
      <c r="H4217" s="139">
        <v>-2.5999999999999999E-3</v>
      </c>
      <c r="I4217" s="139">
        <v>9.5E-4</v>
      </c>
      <c r="J4217" s="139">
        <v>-4.3699999999999998E-3</v>
      </c>
      <c r="K4217" s="140" t="s">
        <v>753</v>
      </c>
      <c r="L4217" s="139">
        <v>3</v>
      </c>
    </row>
    <row r="4218" spans="1:12" ht="15" hidden="1" customHeight="1">
      <c r="A4218" s="140" t="s">
        <v>754</v>
      </c>
      <c r="B4218" s="139">
        <v>0</v>
      </c>
      <c r="C4218" s="140" t="s">
        <v>18</v>
      </c>
      <c r="D4218" s="140" t="s">
        <v>19</v>
      </c>
      <c r="E4218" s="139">
        <v>0.67030000000000001</v>
      </c>
      <c r="F4218" s="139">
        <v>-1.8E-3</v>
      </c>
      <c r="G4218" s="139">
        <v>-3.4089999999999999E-4</v>
      </c>
      <c r="H4218" s="139">
        <v>2.052E-2</v>
      </c>
      <c r="I4218" s="139">
        <v>-2.2300000000000002E-3</v>
      </c>
      <c r="J4218" s="139">
        <v>-3.8460000000000001E-2</v>
      </c>
      <c r="K4218" s="140" t="s">
        <v>755</v>
      </c>
      <c r="L4218" s="139">
        <v>0</v>
      </c>
    </row>
    <row r="4219" spans="1:12" ht="15" hidden="1" customHeight="1">
      <c r="A4219" s="140" t="s">
        <v>754</v>
      </c>
      <c r="B4219" s="139">
        <v>2.4129900000000002</v>
      </c>
      <c r="C4219" s="140" t="s">
        <v>18</v>
      </c>
      <c r="D4219" s="140" t="s">
        <v>19</v>
      </c>
      <c r="E4219" s="139">
        <v>0.67030000000000001</v>
      </c>
      <c r="F4219" s="139">
        <v>-1.8E-3</v>
      </c>
      <c r="G4219" s="139">
        <v>-3.4089999999999999E-4</v>
      </c>
      <c r="H4219" s="139">
        <v>2.052E-2</v>
      </c>
      <c r="I4219" s="139">
        <v>-1.41E-3</v>
      </c>
      <c r="J4219" s="139">
        <v>-3.107E-2</v>
      </c>
      <c r="K4219" s="140" t="s">
        <v>755</v>
      </c>
      <c r="L4219" s="139">
        <v>2.4129900000000002</v>
      </c>
    </row>
    <row r="4220" spans="1:12" ht="15" hidden="1" customHeight="1">
      <c r="A4220" s="140" t="s">
        <v>754</v>
      </c>
      <c r="B4220" s="139">
        <v>4.8259699999999999</v>
      </c>
      <c r="C4220" s="140" t="s">
        <v>18</v>
      </c>
      <c r="D4220" s="140" t="s">
        <v>19</v>
      </c>
      <c r="E4220" s="139">
        <v>0.67030000000000001</v>
      </c>
      <c r="F4220" s="139">
        <v>-1.8E-3</v>
      </c>
      <c r="G4220" s="139">
        <v>-3.4089999999999999E-4</v>
      </c>
      <c r="H4220" s="139">
        <v>2.052E-2</v>
      </c>
      <c r="I4220" s="139">
        <v>-5.5000000000000003E-4</v>
      </c>
      <c r="J4220" s="139">
        <v>-2.2710000000000001E-2</v>
      </c>
      <c r="K4220" s="140" t="s">
        <v>755</v>
      </c>
      <c r="L4220" s="139">
        <v>4.8259699999999999</v>
      </c>
    </row>
    <row r="4221" spans="1:12" ht="15" hidden="1" customHeight="1">
      <c r="A4221" s="140" t="s">
        <v>754</v>
      </c>
      <c r="B4221" s="139">
        <v>0</v>
      </c>
      <c r="C4221" s="140" t="s">
        <v>18</v>
      </c>
      <c r="D4221" s="140" t="s">
        <v>19</v>
      </c>
      <c r="E4221" s="139">
        <v>-8.8999999999999999E-3</v>
      </c>
      <c r="F4221" s="139">
        <v>-4.7999999999999996E-3</v>
      </c>
      <c r="G4221" s="139">
        <v>-1.1000000000000001E-3</v>
      </c>
      <c r="H4221" s="139">
        <v>1.06E-3</v>
      </c>
      <c r="I4221" s="139">
        <v>-6.6699999999999997E-3</v>
      </c>
      <c r="J4221" s="139">
        <v>-0.14935999999999999</v>
      </c>
      <c r="K4221" s="140" t="s">
        <v>755</v>
      </c>
      <c r="L4221" s="139">
        <v>0</v>
      </c>
    </row>
    <row r="4222" spans="1:12" ht="15" hidden="1" customHeight="1">
      <c r="A4222" s="140" t="s">
        <v>754</v>
      </c>
      <c r="B4222" s="139">
        <v>2.4129900000000002</v>
      </c>
      <c r="C4222" s="140" t="s">
        <v>18</v>
      </c>
      <c r="D4222" s="140" t="s">
        <v>19</v>
      </c>
      <c r="E4222" s="139">
        <v>-8.8999999999999999E-3</v>
      </c>
      <c r="F4222" s="139">
        <v>-4.7999999999999996E-3</v>
      </c>
      <c r="G4222" s="139">
        <v>-1.1000000000000001E-3</v>
      </c>
      <c r="H4222" s="139">
        <v>1.06E-3</v>
      </c>
      <c r="I4222" s="139">
        <v>-4.9399999999999999E-3</v>
      </c>
      <c r="J4222" s="139">
        <v>-0.14435000000000001</v>
      </c>
      <c r="K4222" s="140" t="s">
        <v>755</v>
      </c>
      <c r="L4222" s="139">
        <v>2.4129900000000002</v>
      </c>
    </row>
    <row r="4223" spans="1:12" ht="15" hidden="1" customHeight="1">
      <c r="A4223" s="140" t="s">
        <v>754</v>
      </c>
      <c r="B4223" s="139">
        <v>4.8259699999999999</v>
      </c>
      <c r="C4223" s="140" t="s">
        <v>18</v>
      </c>
      <c r="D4223" s="140" t="s">
        <v>19</v>
      </c>
      <c r="E4223" s="139">
        <v>-8.8999999999999999E-3</v>
      </c>
      <c r="F4223" s="139">
        <v>-4.7999999999999996E-3</v>
      </c>
      <c r="G4223" s="139">
        <v>-1.1000000000000001E-3</v>
      </c>
      <c r="H4223" s="139">
        <v>1.06E-3</v>
      </c>
      <c r="I4223" s="139">
        <v>-3.3600000000000001E-3</v>
      </c>
      <c r="J4223" s="139">
        <v>-0.13935</v>
      </c>
      <c r="K4223" s="140" t="s">
        <v>755</v>
      </c>
      <c r="L4223" s="139">
        <v>4.8259699999999999</v>
      </c>
    </row>
    <row r="4224" spans="1:12" ht="15" hidden="1" customHeight="1">
      <c r="A4224" s="140" t="s">
        <v>756</v>
      </c>
      <c r="B4224" s="139">
        <v>0</v>
      </c>
      <c r="C4224" s="140" t="s">
        <v>18</v>
      </c>
      <c r="D4224" s="140" t="s">
        <v>19</v>
      </c>
      <c r="E4224" s="139">
        <v>4.3200000000000002E-2</v>
      </c>
      <c r="F4224" s="139">
        <v>1.0800000000000001E-2</v>
      </c>
      <c r="G4224" s="139">
        <v>8.3679999999999996E-4</v>
      </c>
      <c r="H4224" s="139">
        <v>-1.4400000000000001E-3</v>
      </c>
      <c r="I4224" s="139">
        <v>4.7929999999999997E-5</v>
      </c>
      <c r="J4224" s="139">
        <v>3.397E-2</v>
      </c>
      <c r="K4224" s="140" t="s">
        <v>757</v>
      </c>
      <c r="L4224" s="139">
        <v>0</v>
      </c>
    </row>
    <row r="4225" spans="1:12" ht="15" hidden="1" customHeight="1">
      <c r="A4225" s="140" t="s">
        <v>756</v>
      </c>
      <c r="B4225" s="139">
        <v>1.5</v>
      </c>
      <c r="C4225" s="140" t="s">
        <v>18</v>
      </c>
      <c r="D4225" s="140" t="s">
        <v>19</v>
      </c>
      <c r="E4225" s="139">
        <v>4.3200000000000002E-2</v>
      </c>
      <c r="F4225" s="139">
        <v>1.0800000000000001E-2</v>
      </c>
      <c r="G4225" s="139">
        <v>8.3679999999999996E-4</v>
      </c>
      <c r="H4225" s="139">
        <v>-1.4400000000000001E-3</v>
      </c>
      <c r="I4225" s="139">
        <v>-9.5E-4</v>
      </c>
      <c r="J4225" s="139">
        <v>8.8910000000000003E-2</v>
      </c>
      <c r="K4225" s="140" t="s">
        <v>757</v>
      </c>
      <c r="L4225" s="139">
        <v>1.5</v>
      </c>
    </row>
    <row r="4226" spans="1:12" ht="15" hidden="1" customHeight="1">
      <c r="A4226" s="140" t="s">
        <v>756</v>
      </c>
      <c r="B4226" s="139">
        <v>3</v>
      </c>
      <c r="C4226" s="140" t="s">
        <v>18</v>
      </c>
      <c r="D4226" s="140" t="s">
        <v>19</v>
      </c>
      <c r="E4226" s="139">
        <v>4.3200000000000002E-2</v>
      </c>
      <c r="F4226" s="139">
        <v>1.0800000000000001E-2</v>
      </c>
      <c r="G4226" s="139">
        <v>8.3679999999999996E-4</v>
      </c>
      <c r="H4226" s="139">
        <v>-1.4400000000000001E-3</v>
      </c>
      <c r="I4226" s="139">
        <v>6.4999999999999997E-4</v>
      </c>
      <c r="J4226" s="139">
        <v>0.18867</v>
      </c>
      <c r="K4226" s="140" t="s">
        <v>757</v>
      </c>
      <c r="L4226" s="139">
        <v>3</v>
      </c>
    </row>
    <row r="4227" spans="1:12" ht="15" hidden="1" customHeight="1">
      <c r="A4227" s="140" t="s">
        <v>756</v>
      </c>
      <c r="B4227" s="139">
        <v>0</v>
      </c>
      <c r="C4227" s="140" t="s">
        <v>18</v>
      </c>
      <c r="D4227" s="140" t="s">
        <v>19</v>
      </c>
      <c r="E4227" s="139">
        <v>-0.3926</v>
      </c>
      <c r="F4227" s="139">
        <v>-6.6500000000000004E-2</v>
      </c>
      <c r="G4227" s="139">
        <v>-5.7999999999999996E-3</v>
      </c>
      <c r="H4227" s="139">
        <v>-5.253E-2</v>
      </c>
      <c r="I4227" s="139">
        <v>-2.7269999999999999E-2</v>
      </c>
      <c r="J4227" s="139">
        <v>-1.265E-2</v>
      </c>
      <c r="K4227" s="140" t="s">
        <v>757</v>
      </c>
      <c r="L4227" s="139">
        <v>0</v>
      </c>
    </row>
    <row r="4228" spans="1:12" ht="15" hidden="1" customHeight="1">
      <c r="A4228" s="140" t="s">
        <v>756</v>
      </c>
      <c r="B4228" s="139">
        <v>1.5</v>
      </c>
      <c r="C4228" s="140" t="s">
        <v>18</v>
      </c>
      <c r="D4228" s="140" t="s">
        <v>19</v>
      </c>
      <c r="E4228" s="139">
        <v>-0.3926</v>
      </c>
      <c r="F4228" s="139">
        <v>-6.6500000000000004E-2</v>
      </c>
      <c r="G4228" s="139">
        <v>-5.7999999999999996E-3</v>
      </c>
      <c r="H4228" s="139">
        <v>-5.253E-2</v>
      </c>
      <c r="I4228" s="139">
        <v>-1.8589999999999999E-2</v>
      </c>
      <c r="J4228" s="139">
        <v>3.0300000000000001E-3</v>
      </c>
      <c r="K4228" s="140" t="s">
        <v>757</v>
      </c>
      <c r="L4228" s="139">
        <v>1.5</v>
      </c>
    </row>
    <row r="4229" spans="1:12" ht="15" hidden="1" customHeight="1">
      <c r="A4229" s="140" t="s">
        <v>756</v>
      </c>
      <c r="B4229" s="139">
        <v>3</v>
      </c>
      <c r="C4229" s="140" t="s">
        <v>18</v>
      </c>
      <c r="D4229" s="140" t="s">
        <v>19</v>
      </c>
      <c r="E4229" s="139">
        <v>-0.3926</v>
      </c>
      <c r="F4229" s="139">
        <v>-6.6500000000000004E-2</v>
      </c>
      <c r="G4229" s="139">
        <v>-5.7999999999999996E-3</v>
      </c>
      <c r="H4229" s="139">
        <v>-5.253E-2</v>
      </c>
      <c r="I4229" s="139">
        <v>-9.9100000000000004E-3</v>
      </c>
      <c r="J4229" s="139">
        <v>1.4599999999999999E-3</v>
      </c>
      <c r="K4229" s="140" t="s">
        <v>757</v>
      </c>
      <c r="L4229" s="139">
        <v>3</v>
      </c>
    </row>
    <row r="4230" spans="1:12" ht="15" hidden="1" customHeight="1">
      <c r="A4230" s="140" t="s">
        <v>758</v>
      </c>
      <c r="B4230" s="139">
        <v>0</v>
      </c>
      <c r="C4230" s="140" t="s">
        <v>18</v>
      </c>
      <c r="D4230" s="140" t="s">
        <v>19</v>
      </c>
      <c r="E4230" s="139">
        <v>1.21E-2</v>
      </c>
      <c r="F4230" s="139">
        <v>3.1699999999999999E-2</v>
      </c>
      <c r="G4230" s="139">
        <v>0.01</v>
      </c>
      <c r="H4230" s="139">
        <v>3.5770000000000003E-2</v>
      </c>
      <c r="I4230" s="139">
        <v>1.268E-2</v>
      </c>
      <c r="J4230" s="139">
        <v>0.2351</v>
      </c>
      <c r="K4230" s="140" t="s">
        <v>759</v>
      </c>
      <c r="L4230" s="139">
        <v>0</v>
      </c>
    </row>
    <row r="4231" spans="1:12" ht="15" hidden="1" customHeight="1">
      <c r="A4231" s="140" t="s">
        <v>758</v>
      </c>
      <c r="B4231" s="139">
        <v>0.5</v>
      </c>
      <c r="C4231" s="140" t="s">
        <v>18</v>
      </c>
      <c r="D4231" s="140" t="s">
        <v>19</v>
      </c>
      <c r="E4231" s="139">
        <v>1.21E-2</v>
      </c>
      <c r="F4231" s="139">
        <v>3.1699999999999999E-2</v>
      </c>
      <c r="G4231" s="139">
        <v>0.01</v>
      </c>
      <c r="H4231" s="139">
        <v>3.5770000000000003E-2</v>
      </c>
      <c r="I4231" s="139">
        <v>9.1299999999999992E-3</v>
      </c>
      <c r="J4231" s="139">
        <v>0.21923999999999999</v>
      </c>
      <c r="K4231" s="140" t="s">
        <v>759</v>
      </c>
      <c r="L4231" s="139">
        <v>0.5</v>
      </c>
    </row>
    <row r="4232" spans="1:12" ht="15" hidden="1" customHeight="1">
      <c r="A4232" s="140" t="s">
        <v>758</v>
      </c>
      <c r="B4232" s="139">
        <v>1</v>
      </c>
      <c r="C4232" s="140" t="s">
        <v>18</v>
      </c>
      <c r="D4232" s="140" t="s">
        <v>19</v>
      </c>
      <c r="E4232" s="139">
        <v>1.21E-2</v>
      </c>
      <c r="F4232" s="139">
        <v>3.1699999999999999E-2</v>
      </c>
      <c r="G4232" s="139">
        <v>0.01</v>
      </c>
      <c r="H4232" s="139">
        <v>3.5770000000000003E-2</v>
      </c>
      <c r="I4232" s="139">
        <v>5.7499999999999999E-3</v>
      </c>
      <c r="J4232" s="139">
        <v>0.20338999999999999</v>
      </c>
      <c r="K4232" s="140" t="s">
        <v>759</v>
      </c>
      <c r="L4232" s="139">
        <v>1</v>
      </c>
    </row>
    <row r="4233" spans="1:12" ht="15" hidden="1" customHeight="1">
      <c r="A4233" s="140" t="s">
        <v>758</v>
      </c>
      <c r="B4233" s="139">
        <v>1.5</v>
      </c>
      <c r="C4233" s="140" t="s">
        <v>18</v>
      </c>
      <c r="D4233" s="140" t="s">
        <v>19</v>
      </c>
      <c r="E4233" s="139">
        <v>1.21E-2</v>
      </c>
      <c r="F4233" s="139">
        <v>3.1699999999999999E-2</v>
      </c>
      <c r="G4233" s="139">
        <v>0.01</v>
      </c>
      <c r="H4233" s="139">
        <v>3.5770000000000003E-2</v>
      </c>
      <c r="I4233" s="139">
        <v>7.9699999999999997E-3</v>
      </c>
      <c r="J4233" s="139">
        <v>0.18753</v>
      </c>
      <c r="K4233" s="140" t="s">
        <v>759</v>
      </c>
      <c r="L4233" s="139">
        <v>1.5</v>
      </c>
    </row>
    <row r="4234" spans="1:12" ht="15" hidden="1" customHeight="1">
      <c r="A4234" s="140" t="s">
        <v>758</v>
      </c>
      <c r="B4234" s="139">
        <v>2</v>
      </c>
      <c r="C4234" s="140" t="s">
        <v>18</v>
      </c>
      <c r="D4234" s="140" t="s">
        <v>19</v>
      </c>
      <c r="E4234" s="139">
        <v>1.21E-2</v>
      </c>
      <c r="F4234" s="139">
        <v>3.1699999999999999E-2</v>
      </c>
      <c r="G4234" s="139">
        <v>0.01</v>
      </c>
      <c r="H4234" s="139">
        <v>3.5770000000000003E-2</v>
      </c>
      <c r="I4234" s="139">
        <v>1.1259999999999999E-2</v>
      </c>
      <c r="J4234" s="139">
        <v>0.17166999999999999</v>
      </c>
      <c r="K4234" s="140" t="s">
        <v>759</v>
      </c>
      <c r="L4234" s="139">
        <v>2</v>
      </c>
    </row>
    <row r="4235" spans="1:12" ht="15" hidden="1" customHeight="1">
      <c r="A4235" s="140" t="s">
        <v>758</v>
      </c>
      <c r="B4235" s="139">
        <v>2.5</v>
      </c>
      <c r="C4235" s="140" t="s">
        <v>18</v>
      </c>
      <c r="D4235" s="140" t="s">
        <v>19</v>
      </c>
      <c r="E4235" s="139">
        <v>1.21E-2</v>
      </c>
      <c r="F4235" s="139">
        <v>3.1699999999999999E-2</v>
      </c>
      <c r="G4235" s="139">
        <v>0.01</v>
      </c>
      <c r="H4235" s="139">
        <v>3.5770000000000003E-2</v>
      </c>
      <c r="I4235" s="139">
        <v>1.4619999999999999E-2</v>
      </c>
      <c r="J4235" s="139">
        <v>0.15581999999999999</v>
      </c>
      <c r="K4235" s="140" t="s">
        <v>759</v>
      </c>
      <c r="L4235" s="139">
        <v>2.5</v>
      </c>
    </row>
    <row r="4236" spans="1:12" ht="15" hidden="1" customHeight="1">
      <c r="A4236" s="140" t="s">
        <v>758</v>
      </c>
      <c r="B4236" s="139">
        <v>3</v>
      </c>
      <c r="C4236" s="140" t="s">
        <v>18</v>
      </c>
      <c r="D4236" s="140" t="s">
        <v>19</v>
      </c>
      <c r="E4236" s="139">
        <v>1.21E-2</v>
      </c>
      <c r="F4236" s="139">
        <v>3.1699999999999999E-2</v>
      </c>
      <c r="G4236" s="139">
        <v>0.01</v>
      </c>
      <c r="H4236" s="139">
        <v>3.5770000000000003E-2</v>
      </c>
      <c r="I4236" s="139">
        <v>1.7979999999999999E-2</v>
      </c>
      <c r="J4236" s="139">
        <v>0.13996</v>
      </c>
      <c r="K4236" s="140" t="s">
        <v>759</v>
      </c>
      <c r="L4236" s="139">
        <v>3</v>
      </c>
    </row>
    <row r="4237" spans="1:12" ht="15" hidden="1" customHeight="1">
      <c r="A4237" s="140" t="s">
        <v>758</v>
      </c>
      <c r="B4237" s="139">
        <v>0</v>
      </c>
      <c r="C4237" s="140" t="s">
        <v>18</v>
      </c>
      <c r="D4237" s="140" t="s">
        <v>19</v>
      </c>
      <c r="E4237" s="139">
        <v>-0.7036</v>
      </c>
      <c r="F4237" s="139">
        <v>-1.41E-2</v>
      </c>
      <c r="G4237" s="139">
        <v>-7.3000000000000001E-3</v>
      </c>
      <c r="H4237" s="139">
        <v>-2.2599999999999999E-3</v>
      </c>
      <c r="I4237" s="139">
        <v>-3.81E-3</v>
      </c>
      <c r="J4237" s="139">
        <v>-2.068E-2</v>
      </c>
      <c r="K4237" s="140" t="s">
        <v>759</v>
      </c>
      <c r="L4237" s="139">
        <v>0</v>
      </c>
    </row>
    <row r="4238" spans="1:12" ht="15" hidden="1" customHeight="1">
      <c r="A4238" s="140" t="s">
        <v>758</v>
      </c>
      <c r="B4238" s="139">
        <v>0.5</v>
      </c>
      <c r="C4238" s="140" t="s">
        <v>18</v>
      </c>
      <c r="D4238" s="140" t="s">
        <v>19</v>
      </c>
      <c r="E4238" s="139">
        <v>-0.7036</v>
      </c>
      <c r="F4238" s="139">
        <v>-1.41E-2</v>
      </c>
      <c r="G4238" s="139">
        <v>-7.3000000000000001E-3</v>
      </c>
      <c r="H4238" s="139">
        <v>-2.2599999999999999E-3</v>
      </c>
      <c r="I4238" s="139">
        <v>-1.8000000000000001E-4</v>
      </c>
      <c r="J4238" s="139">
        <v>-1.387E-2</v>
      </c>
      <c r="K4238" s="140" t="s">
        <v>759</v>
      </c>
      <c r="L4238" s="139">
        <v>0.5</v>
      </c>
    </row>
    <row r="4239" spans="1:12" ht="15" hidden="1" customHeight="1">
      <c r="A4239" s="140" t="s">
        <v>758</v>
      </c>
      <c r="B4239" s="139">
        <v>1</v>
      </c>
      <c r="C4239" s="140" t="s">
        <v>18</v>
      </c>
      <c r="D4239" s="140" t="s">
        <v>19</v>
      </c>
      <c r="E4239" s="139">
        <v>-0.7036</v>
      </c>
      <c r="F4239" s="139">
        <v>-1.41E-2</v>
      </c>
      <c r="G4239" s="139">
        <v>-7.3000000000000001E-3</v>
      </c>
      <c r="H4239" s="139">
        <v>-2.2599999999999999E-3</v>
      </c>
      <c r="I4239" s="139">
        <v>1.6900000000000001E-3</v>
      </c>
      <c r="J4239" s="139">
        <v>-7.0600000000000003E-3</v>
      </c>
      <c r="K4239" s="140" t="s">
        <v>759</v>
      </c>
      <c r="L4239" s="139">
        <v>1</v>
      </c>
    </row>
    <row r="4240" spans="1:12" ht="15" hidden="1" customHeight="1">
      <c r="A4240" s="140" t="s">
        <v>758</v>
      </c>
      <c r="B4240" s="139">
        <v>1.5</v>
      </c>
      <c r="C4240" s="140" t="s">
        <v>18</v>
      </c>
      <c r="D4240" s="140" t="s">
        <v>19</v>
      </c>
      <c r="E4240" s="139">
        <v>-0.7036</v>
      </c>
      <c r="F4240" s="139">
        <v>-1.41E-2</v>
      </c>
      <c r="G4240" s="139">
        <v>-7.3000000000000001E-3</v>
      </c>
      <c r="H4240" s="139">
        <v>-2.2599999999999999E-3</v>
      </c>
      <c r="I4240" s="139">
        <v>-2.2599999999999999E-3</v>
      </c>
      <c r="J4240" s="139">
        <v>-2.5000000000000001E-4</v>
      </c>
      <c r="K4240" s="140" t="s">
        <v>759</v>
      </c>
      <c r="L4240" s="139">
        <v>1.5</v>
      </c>
    </row>
    <row r="4241" spans="1:12" ht="15" hidden="1" customHeight="1">
      <c r="A4241" s="140" t="s">
        <v>758</v>
      </c>
      <c r="B4241" s="139">
        <v>2</v>
      </c>
      <c r="C4241" s="140" t="s">
        <v>18</v>
      </c>
      <c r="D4241" s="140" t="s">
        <v>19</v>
      </c>
      <c r="E4241" s="139">
        <v>-0.7036</v>
      </c>
      <c r="F4241" s="139">
        <v>-1.41E-2</v>
      </c>
      <c r="G4241" s="139">
        <v>-7.3000000000000001E-3</v>
      </c>
      <c r="H4241" s="139">
        <v>-2.2599999999999999E-3</v>
      </c>
      <c r="I4241" s="139">
        <v>-7.2399999999999999E-3</v>
      </c>
      <c r="J4241" s="139">
        <v>3.8999999999999998E-3</v>
      </c>
      <c r="K4241" s="140" t="s">
        <v>759</v>
      </c>
      <c r="L4241" s="139">
        <v>2</v>
      </c>
    </row>
    <row r="4242" spans="1:12" ht="15" hidden="1" customHeight="1">
      <c r="A4242" s="140" t="s">
        <v>758</v>
      </c>
      <c r="B4242" s="139">
        <v>2.5</v>
      </c>
      <c r="C4242" s="140" t="s">
        <v>18</v>
      </c>
      <c r="D4242" s="140" t="s">
        <v>19</v>
      </c>
      <c r="E4242" s="139">
        <v>-0.7036</v>
      </c>
      <c r="F4242" s="139">
        <v>-1.41E-2</v>
      </c>
      <c r="G4242" s="139">
        <v>-7.3000000000000001E-3</v>
      </c>
      <c r="H4242" s="139">
        <v>-2.2599999999999999E-3</v>
      </c>
      <c r="I4242" s="139">
        <v>-1.221E-2</v>
      </c>
      <c r="J4242" s="139">
        <v>4.6699999999999997E-3</v>
      </c>
      <c r="K4242" s="140" t="s">
        <v>759</v>
      </c>
      <c r="L4242" s="139">
        <v>2.5</v>
      </c>
    </row>
    <row r="4243" spans="1:12" ht="15" hidden="1" customHeight="1">
      <c r="A4243" s="140" t="s">
        <v>758</v>
      </c>
      <c r="B4243" s="139">
        <v>3</v>
      </c>
      <c r="C4243" s="140" t="s">
        <v>18</v>
      </c>
      <c r="D4243" s="140" t="s">
        <v>19</v>
      </c>
      <c r="E4243" s="139">
        <v>-0.7036</v>
      </c>
      <c r="F4243" s="139">
        <v>-1.41E-2</v>
      </c>
      <c r="G4243" s="139">
        <v>-7.3000000000000001E-3</v>
      </c>
      <c r="H4243" s="139">
        <v>-2.2599999999999999E-3</v>
      </c>
      <c r="I4243" s="139">
        <v>-1.719E-2</v>
      </c>
      <c r="J4243" s="139">
        <v>5.4299999999999999E-3</v>
      </c>
      <c r="K4243" s="140" t="s">
        <v>759</v>
      </c>
      <c r="L4243" s="139">
        <v>3</v>
      </c>
    </row>
    <row r="4244" spans="1:12" ht="15" hidden="1" customHeight="1">
      <c r="A4244" s="140" t="s">
        <v>760</v>
      </c>
      <c r="B4244" s="139">
        <v>0</v>
      </c>
      <c r="C4244" s="140" t="s">
        <v>18</v>
      </c>
      <c r="D4244" s="140" t="s">
        <v>19</v>
      </c>
      <c r="E4244" s="139">
        <v>-2.1399999999999999E-2</v>
      </c>
      <c r="F4244" s="139">
        <v>0.24199999999999999</v>
      </c>
      <c r="G4244" s="139">
        <v>7.7999999999999996E-3</v>
      </c>
      <c r="H4244" s="139">
        <v>-7.2999999999999996E-4</v>
      </c>
      <c r="I4244" s="139">
        <v>9.5999999999999992E-3</v>
      </c>
      <c r="J4244" s="139">
        <v>0.27321000000000001</v>
      </c>
      <c r="K4244" s="140" t="s">
        <v>761</v>
      </c>
      <c r="L4244" s="139">
        <v>0</v>
      </c>
    </row>
    <row r="4245" spans="1:12" ht="15" hidden="1" customHeight="1">
      <c r="A4245" s="140" t="s">
        <v>760</v>
      </c>
      <c r="B4245" s="139">
        <v>0.5</v>
      </c>
      <c r="C4245" s="140" t="s">
        <v>18</v>
      </c>
      <c r="D4245" s="140" t="s">
        <v>19</v>
      </c>
      <c r="E4245" s="139">
        <v>-2.1399999999999999E-2</v>
      </c>
      <c r="F4245" s="139">
        <v>0.24199999999999999</v>
      </c>
      <c r="G4245" s="139">
        <v>7.7999999999999996E-3</v>
      </c>
      <c r="H4245" s="139">
        <v>-7.2999999999999996E-4</v>
      </c>
      <c r="I4245" s="139">
        <v>5.6699999999999997E-3</v>
      </c>
      <c r="J4245" s="139">
        <v>0.15328</v>
      </c>
      <c r="K4245" s="140" t="s">
        <v>761</v>
      </c>
      <c r="L4245" s="139">
        <v>0.5</v>
      </c>
    </row>
    <row r="4246" spans="1:12" ht="15" hidden="1" customHeight="1">
      <c r="A4246" s="140" t="s">
        <v>760</v>
      </c>
      <c r="B4246" s="139">
        <v>1</v>
      </c>
      <c r="C4246" s="140" t="s">
        <v>18</v>
      </c>
      <c r="D4246" s="140" t="s">
        <v>19</v>
      </c>
      <c r="E4246" s="139">
        <v>-2.1399999999999999E-2</v>
      </c>
      <c r="F4246" s="139">
        <v>0.24199999999999999</v>
      </c>
      <c r="G4246" s="139">
        <v>7.7999999999999996E-3</v>
      </c>
      <c r="H4246" s="139">
        <v>-7.2999999999999996E-4</v>
      </c>
      <c r="I4246" s="139">
        <v>1.75E-3</v>
      </c>
      <c r="J4246" s="139">
        <v>3.5549999999999998E-2</v>
      </c>
      <c r="K4246" s="140" t="s">
        <v>761</v>
      </c>
      <c r="L4246" s="139">
        <v>1</v>
      </c>
    </row>
    <row r="4247" spans="1:12" ht="15" hidden="1" customHeight="1">
      <c r="A4247" s="140" t="s">
        <v>760</v>
      </c>
      <c r="B4247" s="139">
        <v>1.5</v>
      </c>
      <c r="C4247" s="140" t="s">
        <v>18</v>
      </c>
      <c r="D4247" s="140" t="s">
        <v>19</v>
      </c>
      <c r="E4247" s="139">
        <v>-2.1399999999999999E-2</v>
      </c>
      <c r="F4247" s="139">
        <v>0.24199999999999999</v>
      </c>
      <c r="G4247" s="139">
        <v>7.7999999999999996E-3</v>
      </c>
      <c r="H4247" s="139">
        <v>-7.2999999999999996E-4</v>
      </c>
      <c r="I4247" s="139">
        <v>-1.65E-3</v>
      </c>
      <c r="J4247" s="139">
        <v>-8.7799999999999996E-3</v>
      </c>
      <c r="K4247" s="140" t="s">
        <v>761</v>
      </c>
      <c r="L4247" s="139">
        <v>1.5</v>
      </c>
    </row>
    <row r="4248" spans="1:12" ht="15" hidden="1" customHeight="1">
      <c r="A4248" s="140" t="s">
        <v>760</v>
      </c>
      <c r="B4248" s="139">
        <v>2</v>
      </c>
      <c r="C4248" s="140" t="s">
        <v>18</v>
      </c>
      <c r="D4248" s="140" t="s">
        <v>19</v>
      </c>
      <c r="E4248" s="139">
        <v>-2.1399999999999999E-2</v>
      </c>
      <c r="F4248" s="139">
        <v>0.24199999999999999</v>
      </c>
      <c r="G4248" s="139">
        <v>7.7999999999999996E-3</v>
      </c>
      <c r="H4248" s="139">
        <v>-7.2999999999999996E-4</v>
      </c>
      <c r="I4248" s="139">
        <v>1.6910000000000001E-2</v>
      </c>
      <c r="J4248" s="139">
        <v>-1.553E-2</v>
      </c>
      <c r="K4248" s="140" t="s">
        <v>761</v>
      </c>
      <c r="L4248" s="139">
        <v>2</v>
      </c>
    </row>
    <row r="4249" spans="1:12" ht="15" hidden="1" customHeight="1">
      <c r="A4249" s="140" t="s">
        <v>760</v>
      </c>
      <c r="B4249" s="139">
        <v>2.5</v>
      </c>
      <c r="C4249" s="140" t="s">
        <v>18</v>
      </c>
      <c r="D4249" s="140" t="s">
        <v>19</v>
      </c>
      <c r="E4249" s="139">
        <v>-2.1399999999999999E-2</v>
      </c>
      <c r="F4249" s="139">
        <v>0.24199999999999999</v>
      </c>
      <c r="G4249" s="139">
        <v>7.7999999999999996E-3</v>
      </c>
      <c r="H4249" s="139">
        <v>-7.2999999999999996E-4</v>
      </c>
      <c r="I4249" s="139">
        <v>5.1650000000000001E-2</v>
      </c>
      <c r="J4249" s="139">
        <v>-2.2290000000000001E-2</v>
      </c>
      <c r="K4249" s="140" t="s">
        <v>761</v>
      </c>
      <c r="L4249" s="139">
        <v>2.5</v>
      </c>
    </row>
    <row r="4250" spans="1:12" ht="15" hidden="1" customHeight="1">
      <c r="A4250" s="140" t="s">
        <v>760</v>
      </c>
      <c r="B4250" s="139">
        <v>3</v>
      </c>
      <c r="C4250" s="140" t="s">
        <v>18</v>
      </c>
      <c r="D4250" s="140" t="s">
        <v>19</v>
      </c>
      <c r="E4250" s="139">
        <v>-2.1399999999999999E-2</v>
      </c>
      <c r="F4250" s="139">
        <v>0.24199999999999999</v>
      </c>
      <c r="G4250" s="139">
        <v>7.7999999999999996E-3</v>
      </c>
      <c r="H4250" s="139">
        <v>-7.2999999999999996E-4</v>
      </c>
      <c r="I4250" s="139">
        <v>8.6389999999999995E-2</v>
      </c>
      <c r="J4250" s="139">
        <v>-2.904E-2</v>
      </c>
      <c r="K4250" s="140" t="s">
        <v>761</v>
      </c>
      <c r="L4250" s="139">
        <v>3</v>
      </c>
    </row>
    <row r="4251" spans="1:12" ht="15" hidden="1" customHeight="1">
      <c r="A4251" s="140" t="s">
        <v>760</v>
      </c>
      <c r="B4251" s="139">
        <v>0</v>
      </c>
      <c r="C4251" s="140" t="s">
        <v>18</v>
      </c>
      <c r="D4251" s="140" t="s">
        <v>19</v>
      </c>
      <c r="E4251" s="139">
        <v>-0.73719999999999997</v>
      </c>
      <c r="F4251" s="139">
        <v>1.35E-2</v>
      </c>
      <c r="G4251" s="139">
        <v>-6.9500000000000006E-2</v>
      </c>
      <c r="H4251" s="139">
        <v>-2.496E-2</v>
      </c>
      <c r="I4251" s="139">
        <v>-0.12205000000000001</v>
      </c>
      <c r="J4251" s="139">
        <v>1.149E-2</v>
      </c>
      <c r="K4251" s="140" t="s">
        <v>761</v>
      </c>
      <c r="L4251" s="139">
        <v>0</v>
      </c>
    </row>
    <row r="4252" spans="1:12" ht="15" hidden="1" customHeight="1">
      <c r="A4252" s="140" t="s">
        <v>760</v>
      </c>
      <c r="B4252" s="139">
        <v>0.5</v>
      </c>
      <c r="C4252" s="140" t="s">
        <v>18</v>
      </c>
      <c r="D4252" s="140" t="s">
        <v>19</v>
      </c>
      <c r="E4252" s="139">
        <v>-0.73719999999999997</v>
      </c>
      <c r="F4252" s="139">
        <v>1.35E-2</v>
      </c>
      <c r="G4252" s="139">
        <v>-6.9500000000000006E-2</v>
      </c>
      <c r="H4252" s="139">
        <v>-2.496E-2</v>
      </c>
      <c r="I4252" s="139">
        <v>-8.7309999999999999E-2</v>
      </c>
      <c r="J4252" s="139">
        <v>4.7299999999999998E-3</v>
      </c>
      <c r="K4252" s="140" t="s">
        <v>761</v>
      </c>
      <c r="L4252" s="139">
        <v>0.5</v>
      </c>
    </row>
    <row r="4253" spans="1:12" ht="15" hidden="1" customHeight="1">
      <c r="A4253" s="140" t="s">
        <v>760</v>
      </c>
      <c r="B4253" s="139">
        <v>1</v>
      </c>
      <c r="C4253" s="140" t="s">
        <v>18</v>
      </c>
      <c r="D4253" s="140" t="s">
        <v>19</v>
      </c>
      <c r="E4253" s="139">
        <v>-0.73719999999999997</v>
      </c>
      <c r="F4253" s="139">
        <v>1.35E-2</v>
      </c>
      <c r="G4253" s="139">
        <v>-6.9500000000000006E-2</v>
      </c>
      <c r="H4253" s="139">
        <v>-2.496E-2</v>
      </c>
      <c r="I4253" s="139">
        <v>-5.2569999999999999E-2</v>
      </c>
      <c r="J4253" s="139">
        <v>-9.5700000000000004E-3</v>
      </c>
      <c r="K4253" s="140" t="s">
        <v>761</v>
      </c>
      <c r="L4253" s="139">
        <v>1</v>
      </c>
    </row>
    <row r="4254" spans="1:12" ht="15" hidden="1" customHeight="1">
      <c r="A4254" s="140" t="s">
        <v>760</v>
      </c>
      <c r="B4254" s="139">
        <v>1.5</v>
      </c>
      <c r="C4254" s="140" t="s">
        <v>18</v>
      </c>
      <c r="D4254" s="140" t="s">
        <v>19</v>
      </c>
      <c r="E4254" s="139">
        <v>-0.73719999999999997</v>
      </c>
      <c r="F4254" s="139">
        <v>1.35E-2</v>
      </c>
      <c r="G4254" s="139">
        <v>-6.9500000000000006E-2</v>
      </c>
      <c r="H4254" s="139">
        <v>-2.496E-2</v>
      </c>
      <c r="I4254" s="139">
        <v>-1.7829999999999999E-2</v>
      </c>
      <c r="J4254" s="139">
        <v>-8.9800000000000005E-2</v>
      </c>
      <c r="K4254" s="140" t="s">
        <v>761</v>
      </c>
      <c r="L4254" s="139">
        <v>1.5</v>
      </c>
    </row>
    <row r="4255" spans="1:12" ht="15" hidden="1" customHeight="1">
      <c r="A4255" s="140" t="s">
        <v>760</v>
      </c>
      <c r="B4255" s="139">
        <v>2</v>
      </c>
      <c r="C4255" s="140" t="s">
        <v>18</v>
      </c>
      <c r="D4255" s="140" t="s">
        <v>19</v>
      </c>
      <c r="E4255" s="139">
        <v>-0.73719999999999997</v>
      </c>
      <c r="F4255" s="139">
        <v>1.35E-2</v>
      </c>
      <c r="G4255" s="139">
        <v>-6.9500000000000006E-2</v>
      </c>
      <c r="H4255" s="139">
        <v>-2.496E-2</v>
      </c>
      <c r="I4255" s="139">
        <v>-6.0899999999999999E-3</v>
      </c>
      <c r="J4255" s="139">
        <v>-0.21079999999999999</v>
      </c>
      <c r="K4255" s="140" t="s">
        <v>761</v>
      </c>
      <c r="L4255" s="139">
        <v>2</v>
      </c>
    </row>
    <row r="4256" spans="1:12" ht="15" hidden="1" customHeight="1">
      <c r="A4256" s="140" t="s">
        <v>760</v>
      </c>
      <c r="B4256" s="139">
        <v>2.5</v>
      </c>
      <c r="C4256" s="140" t="s">
        <v>18</v>
      </c>
      <c r="D4256" s="140" t="s">
        <v>19</v>
      </c>
      <c r="E4256" s="139">
        <v>-0.73719999999999997</v>
      </c>
      <c r="F4256" s="139">
        <v>1.35E-2</v>
      </c>
      <c r="G4256" s="139">
        <v>-6.9500000000000006E-2</v>
      </c>
      <c r="H4256" s="139">
        <v>-2.496E-2</v>
      </c>
      <c r="I4256" s="139">
        <v>-1.001E-2</v>
      </c>
      <c r="J4256" s="139">
        <v>-0.33179999999999998</v>
      </c>
      <c r="K4256" s="140" t="s">
        <v>761</v>
      </c>
      <c r="L4256" s="139">
        <v>2.5</v>
      </c>
    </row>
    <row r="4257" spans="1:12" ht="15" hidden="1" customHeight="1">
      <c r="A4257" s="140" t="s">
        <v>760</v>
      </c>
      <c r="B4257" s="139">
        <v>3</v>
      </c>
      <c r="C4257" s="140" t="s">
        <v>18</v>
      </c>
      <c r="D4257" s="140" t="s">
        <v>19</v>
      </c>
      <c r="E4257" s="139">
        <v>-0.73719999999999997</v>
      </c>
      <c r="F4257" s="139">
        <v>1.35E-2</v>
      </c>
      <c r="G4257" s="139">
        <v>-6.9500000000000006E-2</v>
      </c>
      <c r="H4257" s="139">
        <v>-2.496E-2</v>
      </c>
      <c r="I4257" s="139">
        <v>-1.393E-2</v>
      </c>
      <c r="J4257" s="139">
        <v>-0.45279999999999998</v>
      </c>
      <c r="K4257" s="140" t="s">
        <v>761</v>
      </c>
      <c r="L4257" s="139">
        <v>3</v>
      </c>
    </row>
    <row r="4258" spans="1:12" ht="15" hidden="1" customHeight="1">
      <c r="A4258" s="140" t="s">
        <v>762</v>
      </c>
      <c r="B4258" s="139">
        <v>0</v>
      </c>
      <c r="C4258" s="140" t="s">
        <v>18</v>
      </c>
      <c r="D4258" s="140" t="s">
        <v>19</v>
      </c>
      <c r="E4258" s="139">
        <v>-3.5000000000000003E-2</v>
      </c>
      <c r="F4258" s="139">
        <v>-8.5000000000000006E-3</v>
      </c>
      <c r="G4258" s="139">
        <v>8.0000000000000002E-3</v>
      </c>
      <c r="H4258" s="139">
        <v>3.2299999999999998E-3</v>
      </c>
      <c r="I4258" s="139">
        <v>2.0049999999999998E-2</v>
      </c>
      <c r="J4258" s="139">
        <v>-3.0089999999999999E-2</v>
      </c>
      <c r="K4258" s="140" t="s">
        <v>763</v>
      </c>
      <c r="L4258" s="139">
        <v>0</v>
      </c>
    </row>
    <row r="4259" spans="1:12" ht="15" hidden="1" customHeight="1">
      <c r="A4259" s="140" t="s">
        <v>762</v>
      </c>
      <c r="B4259" s="139">
        <v>0.5</v>
      </c>
      <c r="C4259" s="140" t="s">
        <v>18</v>
      </c>
      <c r="D4259" s="140" t="s">
        <v>19</v>
      </c>
      <c r="E4259" s="139">
        <v>-3.5000000000000003E-2</v>
      </c>
      <c r="F4259" s="139">
        <v>-8.5000000000000006E-3</v>
      </c>
      <c r="G4259" s="139">
        <v>8.0000000000000002E-3</v>
      </c>
      <c r="H4259" s="139">
        <v>3.2299999999999998E-3</v>
      </c>
      <c r="I4259" s="139">
        <v>1.6049999999999998E-2</v>
      </c>
      <c r="J4259" s="139">
        <v>-2.5819999999999999E-2</v>
      </c>
      <c r="K4259" s="140" t="s">
        <v>763</v>
      </c>
      <c r="L4259" s="139">
        <v>0.5</v>
      </c>
    </row>
    <row r="4260" spans="1:12" ht="15" hidden="1" customHeight="1">
      <c r="A4260" s="140" t="s">
        <v>762</v>
      </c>
      <c r="B4260" s="139">
        <v>1</v>
      </c>
      <c r="C4260" s="140" t="s">
        <v>18</v>
      </c>
      <c r="D4260" s="140" t="s">
        <v>19</v>
      </c>
      <c r="E4260" s="139">
        <v>-3.5000000000000003E-2</v>
      </c>
      <c r="F4260" s="139">
        <v>-8.5000000000000006E-3</v>
      </c>
      <c r="G4260" s="139">
        <v>8.0000000000000002E-3</v>
      </c>
      <c r="H4260" s="139">
        <v>3.2299999999999998E-3</v>
      </c>
      <c r="I4260" s="139">
        <v>1.205E-2</v>
      </c>
      <c r="J4260" s="139">
        <v>-2.155E-2</v>
      </c>
      <c r="K4260" s="140" t="s">
        <v>763</v>
      </c>
      <c r="L4260" s="139">
        <v>1</v>
      </c>
    </row>
    <row r="4261" spans="1:12" ht="15" hidden="1" customHeight="1">
      <c r="A4261" s="140" t="s">
        <v>762</v>
      </c>
      <c r="B4261" s="139">
        <v>1.5</v>
      </c>
      <c r="C4261" s="140" t="s">
        <v>18</v>
      </c>
      <c r="D4261" s="140" t="s">
        <v>19</v>
      </c>
      <c r="E4261" s="139">
        <v>-3.5000000000000003E-2</v>
      </c>
      <c r="F4261" s="139">
        <v>-8.5000000000000006E-3</v>
      </c>
      <c r="G4261" s="139">
        <v>8.0000000000000002E-3</v>
      </c>
      <c r="H4261" s="139">
        <v>3.2299999999999998E-3</v>
      </c>
      <c r="I4261" s="139">
        <v>8.0499999999999999E-3</v>
      </c>
      <c r="J4261" s="139">
        <v>-1.728E-2</v>
      </c>
      <c r="K4261" s="140" t="s">
        <v>763</v>
      </c>
      <c r="L4261" s="139">
        <v>1.5</v>
      </c>
    </row>
    <row r="4262" spans="1:12" ht="15" hidden="1" customHeight="1">
      <c r="A4262" s="140" t="s">
        <v>762</v>
      </c>
      <c r="B4262" s="139">
        <v>2</v>
      </c>
      <c r="C4262" s="140" t="s">
        <v>18</v>
      </c>
      <c r="D4262" s="140" t="s">
        <v>19</v>
      </c>
      <c r="E4262" s="139">
        <v>-3.5000000000000003E-2</v>
      </c>
      <c r="F4262" s="139">
        <v>-8.5000000000000006E-3</v>
      </c>
      <c r="G4262" s="139">
        <v>8.0000000000000002E-3</v>
      </c>
      <c r="H4262" s="139">
        <v>3.2299999999999998E-3</v>
      </c>
      <c r="I4262" s="139">
        <v>4.0499999999999998E-3</v>
      </c>
      <c r="J4262" s="139">
        <v>-1.3010000000000001E-2</v>
      </c>
      <c r="K4262" s="140" t="s">
        <v>763</v>
      </c>
      <c r="L4262" s="139">
        <v>2</v>
      </c>
    </row>
    <row r="4263" spans="1:12" ht="15" hidden="1" customHeight="1">
      <c r="A4263" s="140" t="s">
        <v>762</v>
      </c>
      <c r="B4263" s="139">
        <v>2.5</v>
      </c>
      <c r="C4263" s="140" t="s">
        <v>18</v>
      </c>
      <c r="D4263" s="140" t="s">
        <v>19</v>
      </c>
      <c r="E4263" s="139">
        <v>-3.5000000000000003E-2</v>
      </c>
      <c r="F4263" s="139">
        <v>-8.5000000000000006E-3</v>
      </c>
      <c r="G4263" s="139">
        <v>8.0000000000000002E-3</v>
      </c>
      <c r="H4263" s="139">
        <v>3.2299999999999998E-3</v>
      </c>
      <c r="I4263" s="139">
        <v>5.3690000000000003E-5</v>
      </c>
      <c r="J4263" s="139">
        <v>-8.3599999999999994E-3</v>
      </c>
      <c r="K4263" s="140" t="s">
        <v>763</v>
      </c>
      <c r="L4263" s="139">
        <v>2.5</v>
      </c>
    </row>
    <row r="4264" spans="1:12" ht="15" hidden="1" customHeight="1">
      <c r="A4264" s="140" t="s">
        <v>762</v>
      </c>
      <c r="B4264" s="139">
        <v>3</v>
      </c>
      <c r="C4264" s="140" t="s">
        <v>18</v>
      </c>
      <c r="D4264" s="140" t="s">
        <v>19</v>
      </c>
      <c r="E4264" s="139">
        <v>-3.5000000000000003E-2</v>
      </c>
      <c r="F4264" s="139">
        <v>-8.5000000000000006E-3</v>
      </c>
      <c r="G4264" s="139">
        <v>8.0000000000000002E-3</v>
      </c>
      <c r="H4264" s="139">
        <v>3.2299999999999998E-3</v>
      </c>
      <c r="I4264" s="139">
        <v>3.9699999999999996E-3</v>
      </c>
      <c r="J4264" s="139">
        <v>8.5999999999999998E-4</v>
      </c>
      <c r="K4264" s="140" t="s">
        <v>763</v>
      </c>
      <c r="L4264" s="139">
        <v>3</v>
      </c>
    </row>
    <row r="4265" spans="1:12" ht="15" hidden="1" customHeight="1">
      <c r="A4265" s="140" t="s">
        <v>762</v>
      </c>
      <c r="B4265" s="139">
        <v>3.5</v>
      </c>
      <c r="C4265" s="140" t="s">
        <v>18</v>
      </c>
      <c r="D4265" s="140" t="s">
        <v>19</v>
      </c>
      <c r="E4265" s="139">
        <v>-3.5000000000000003E-2</v>
      </c>
      <c r="F4265" s="139">
        <v>-8.5000000000000006E-3</v>
      </c>
      <c r="G4265" s="139">
        <v>8.0000000000000002E-3</v>
      </c>
      <c r="H4265" s="139">
        <v>3.2299999999999998E-3</v>
      </c>
      <c r="I4265" s="139">
        <v>1.034E-2</v>
      </c>
      <c r="J4265" s="139">
        <v>1.5709999999999998E-2</v>
      </c>
      <c r="K4265" s="140" t="s">
        <v>763</v>
      </c>
      <c r="L4265" s="139">
        <v>3.5</v>
      </c>
    </row>
    <row r="4266" spans="1:12" ht="15" hidden="1" customHeight="1">
      <c r="A4266" s="140" t="s">
        <v>762</v>
      </c>
      <c r="B4266" s="139">
        <v>4</v>
      </c>
      <c r="C4266" s="140" t="s">
        <v>18</v>
      </c>
      <c r="D4266" s="140" t="s">
        <v>19</v>
      </c>
      <c r="E4266" s="139">
        <v>-3.5000000000000003E-2</v>
      </c>
      <c r="F4266" s="139">
        <v>-8.5000000000000006E-3</v>
      </c>
      <c r="G4266" s="139">
        <v>8.0000000000000002E-3</v>
      </c>
      <c r="H4266" s="139">
        <v>3.2299999999999998E-3</v>
      </c>
      <c r="I4266" s="139">
        <v>1.6719999999999999E-2</v>
      </c>
      <c r="J4266" s="139">
        <v>3.2070000000000001E-2</v>
      </c>
      <c r="K4266" s="140" t="s">
        <v>763</v>
      </c>
      <c r="L4266" s="139">
        <v>4</v>
      </c>
    </row>
    <row r="4267" spans="1:12" ht="15" hidden="1" customHeight="1">
      <c r="A4267" s="140" t="s">
        <v>762</v>
      </c>
      <c r="B4267" s="139">
        <v>4.5</v>
      </c>
      <c r="C4267" s="140" t="s">
        <v>18</v>
      </c>
      <c r="D4267" s="140" t="s">
        <v>19</v>
      </c>
      <c r="E4267" s="139">
        <v>-3.5000000000000003E-2</v>
      </c>
      <c r="F4267" s="139">
        <v>-8.5000000000000006E-3</v>
      </c>
      <c r="G4267" s="139">
        <v>8.0000000000000002E-3</v>
      </c>
      <c r="H4267" s="139">
        <v>3.2299999999999998E-3</v>
      </c>
      <c r="I4267" s="139">
        <v>2.3089999999999999E-2</v>
      </c>
      <c r="J4267" s="139">
        <v>4.8419999999999998E-2</v>
      </c>
      <c r="K4267" s="140" t="s">
        <v>763</v>
      </c>
      <c r="L4267" s="139">
        <v>4.5</v>
      </c>
    </row>
    <row r="4268" spans="1:12" ht="15" hidden="1" customHeight="1">
      <c r="A4268" s="140" t="s">
        <v>762</v>
      </c>
      <c r="B4268" s="139">
        <v>5</v>
      </c>
      <c r="C4268" s="140" t="s">
        <v>18</v>
      </c>
      <c r="D4268" s="140" t="s">
        <v>19</v>
      </c>
      <c r="E4268" s="139">
        <v>-3.5000000000000003E-2</v>
      </c>
      <c r="F4268" s="139">
        <v>-8.5000000000000006E-3</v>
      </c>
      <c r="G4268" s="139">
        <v>8.0000000000000002E-3</v>
      </c>
      <c r="H4268" s="139">
        <v>3.2299999999999998E-3</v>
      </c>
      <c r="I4268" s="139">
        <v>2.946E-2</v>
      </c>
      <c r="J4268" s="139">
        <v>8.3059999999999995E-2</v>
      </c>
      <c r="K4268" s="140" t="s">
        <v>763</v>
      </c>
      <c r="L4268" s="139">
        <v>5</v>
      </c>
    </row>
    <row r="4269" spans="1:12" ht="15" hidden="1" customHeight="1">
      <c r="A4269" s="140" t="s">
        <v>762</v>
      </c>
      <c r="B4269" s="139">
        <v>5.5</v>
      </c>
      <c r="C4269" s="140" t="s">
        <v>18</v>
      </c>
      <c r="D4269" s="140" t="s">
        <v>19</v>
      </c>
      <c r="E4269" s="139">
        <v>-3.5000000000000003E-2</v>
      </c>
      <c r="F4269" s="139">
        <v>-8.5000000000000006E-3</v>
      </c>
      <c r="G4269" s="139">
        <v>8.0000000000000002E-3</v>
      </c>
      <c r="H4269" s="139">
        <v>3.2299999999999998E-3</v>
      </c>
      <c r="I4269" s="139">
        <v>3.5830000000000001E-2</v>
      </c>
      <c r="J4269" s="139">
        <v>0.11811000000000001</v>
      </c>
      <c r="K4269" s="140" t="s">
        <v>763</v>
      </c>
      <c r="L4269" s="139">
        <v>5.5</v>
      </c>
    </row>
    <row r="4270" spans="1:12" ht="15" hidden="1" customHeight="1">
      <c r="A4270" s="140" t="s">
        <v>762</v>
      </c>
      <c r="B4270" s="139">
        <v>0</v>
      </c>
      <c r="C4270" s="140" t="s">
        <v>18</v>
      </c>
      <c r="D4270" s="140" t="s">
        <v>19</v>
      </c>
      <c r="E4270" s="139">
        <v>-0.67300000000000004</v>
      </c>
      <c r="F4270" s="139">
        <v>-7.0099999999999996E-2</v>
      </c>
      <c r="G4270" s="139">
        <v>-1.2699999999999999E-2</v>
      </c>
      <c r="H4270" s="139">
        <v>-2.3400000000000001E-3</v>
      </c>
      <c r="I4270" s="139">
        <v>-3.4259999999999999E-2</v>
      </c>
      <c r="J4270" s="139">
        <v>-0.27030999999999999</v>
      </c>
      <c r="K4270" s="140" t="s">
        <v>763</v>
      </c>
      <c r="L4270" s="139">
        <v>0</v>
      </c>
    </row>
    <row r="4271" spans="1:12" ht="15" hidden="1" customHeight="1">
      <c r="A4271" s="140" t="s">
        <v>762</v>
      </c>
      <c r="B4271" s="139">
        <v>0.5</v>
      </c>
      <c r="C4271" s="140" t="s">
        <v>18</v>
      </c>
      <c r="D4271" s="140" t="s">
        <v>19</v>
      </c>
      <c r="E4271" s="139">
        <v>-0.67300000000000004</v>
      </c>
      <c r="F4271" s="139">
        <v>-7.0099999999999996E-2</v>
      </c>
      <c r="G4271" s="139">
        <v>-1.2699999999999999E-2</v>
      </c>
      <c r="H4271" s="139">
        <v>-2.3400000000000001E-3</v>
      </c>
      <c r="I4271" s="139">
        <v>-2.7890000000000002E-2</v>
      </c>
      <c r="J4271" s="139">
        <v>-0.23627000000000001</v>
      </c>
      <c r="K4271" s="140" t="s">
        <v>763</v>
      </c>
      <c r="L4271" s="139">
        <v>0.5</v>
      </c>
    </row>
    <row r="4272" spans="1:12" ht="15" hidden="1" customHeight="1">
      <c r="A4272" s="140" t="s">
        <v>762</v>
      </c>
      <c r="B4272" s="139">
        <v>1</v>
      </c>
      <c r="C4272" s="140" t="s">
        <v>18</v>
      </c>
      <c r="D4272" s="140" t="s">
        <v>19</v>
      </c>
      <c r="E4272" s="139">
        <v>-0.67300000000000004</v>
      </c>
      <c r="F4272" s="139">
        <v>-7.0099999999999996E-2</v>
      </c>
      <c r="G4272" s="139">
        <v>-1.2699999999999999E-2</v>
      </c>
      <c r="H4272" s="139">
        <v>-2.3400000000000001E-3</v>
      </c>
      <c r="I4272" s="139">
        <v>-2.1510000000000001E-2</v>
      </c>
      <c r="J4272" s="139">
        <v>-0.20222999999999999</v>
      </c>
      <c r="K4272" s="140" t="s">
        <v>763</v>
      </c>
      <c r="L4272" s="139">
        <v>1</v>
      </c>
    </row>
    <row r="4273" spans="1:12" ht="15" hidden="1" customHeight="1">
      <c r="A4273" s="140" t="s">
        <v>762</v>
      </c>
      <c r="B4273" s="139">
        <v>1.5</v>
      </c>
      <c r="C4273" s="140" t="s">
        <v>18</v>
      </c>
      <c r="D4273" s="140" t="s">
        <v>19</v>
      </c>
      <c r="E4273" s="139">
        <v>-0.67300000000000004</v>
      </c>
      <c r="F4273" s="139">
        <v>-7.0099999999999996E-2</v>
      </c>
      <c r="G4273" s="139">
        <v>-1.2699999999999999E-2</v>
      </c>
      <c r="H4273" s="139">
        <v>-2.3400000000000001E-3</v>
      </c>
      <c r="I4273" s="139">
        <v>-1.5350000000000001E-2</v>
      </c>
      <c r="J4273" s="139">
        <v>-0.16819000000000001</v>
      </c>
      <c r="K4273" s="140" t="s">
        <v>763</v>
      </c>
      <c r="L4273" s="139">
        <v>1.5</v>
      </c>
    </row>
    <row r="4274" spans="1:12" ht="15" hidden="1" customHeight="1">
      <c r="A4274" s="140" t="s">
        <v>762</v>
      </c>
      <c r="B4274" s="139">
        <v>2</v>
      </c>
      <c r="C4274" s="140" t="s">
        <v>18</v>
      </c>
      <c r="D4274" s="140" t="s">
        <v>19</v>
      </c>
      <c r="E4274" s="139">
        <v>-0.67300000000000004</v>
      </c>
      <c r="F4274" s="139">
        <v>-7.0099999999999996E-2</v>
      </c>
      <c r="G4274" s="139">
        <v>-1.2699999999999999E-2</v>
      </c>
      <c r="H4274" s="139">
        <v>-2.3400000000000001E-3</v>
      </c>
      <c r="I4274" s="139">
        <v>-1.193E-2</v>
      </c>
      <c r="J4274" s="139">
        <v>-0.13414999999999999</v>
      </c>
      <c r="K4274" s="140" t="s">
        <v>763</v>
      </c>
      <c r="L4274" s="139">
        <v>2</v>
      </c>
    </row>
    <row r="4275" spans="1:12" ht="15" hidden="1" customHeight="1">
      <c r="A4275" s="140" t="s">
        <v>762</v>
      </c>
      <c r="B4275" s="139">
        <v>2.5</v>
      </c>
      <c r="C4275" s="140" t="s">
        <v>18</v>
      </c>
      <c r="D4275" s="140" t="s">
        <v>19</v>
      </c>
      <c r="E4275" s="139">
        <v>-0.67300000000000004</v>
      </c>
      <c r="F4275" s="139">
        <v>-7.0099999999999996E-2</v>
      </c>
      <c r="G4275" s="139">
        <v>-1.2699999999999999E-2</v>
      </c>
      <c r="H4275" s="139">
        <v>-2.3400000000000001E-3</v>
      </c>
      <c r="I4275" s="139">
        <v>-8.5199999999999998E-3</v>
      </c>
      <c r="J4275" s="139">
        <v>-0.10011</v>
      </c>
      <c r="K4275" s="140" t="s">
        <v>763</v>
      </c>
      <c r="L4275" s="139">
        <v>2.5</v>
      </c>
    </row>
    <row r="4276" spans="1:12" ht="15" hidden="1" customHeight="1">
      <c r="A4276" s="140" t="s">
        <v>762</v>
      </c>
      <c r="B4276" s="139">
        <v>3</v>
      </c>
      <c r="C4276" s="140" t="s">
        <v>18</v>
      </c>
      <c r="D4276" s="140" t="s">
        <v>19</v>
      </c>
      <c r="E4276" s="139">
        <v>-0.67300000000000004</v>
      </c>
      <c r="F4276" s="139">
        <v>-7.0099999999999996E-2</v>
      </c>
      <c r="G4276" s="139">
        <v>-1.2699999999999999E-2</v>
      </c>
      <c r="H4276" s="139">
        <v>-2.3400000000000001E-3</v>
      </c>
      <c r="I4276" s="139">
        <v>-1.1140000000000001E-2</v>
      </c>
      <c r="J4276" s="139">
        <v>-6.6070000000000004E-2</v>
      </c>
      <c r="K4276" s="140" t="s">
        <v>763</v>
      </c>
      <c r="L4276" s="139">
        <v>3</v>
      </c>
    </row>
    <row r="4277" spans="1:12" ht="15" hidden="1" customHeight="1">
      <c r="A4277" s="140" t="s">
        <v>762</v>
      </c>
      <c r="B4277" s="139">
        <v>3.5</v>
      </c>
      <c r="C4277" s="140" t="s">
        <v>18</v>
      </c>
      <c r="D4277" s="140" t="s">
        <v>19</v>
      </c>
      <c r="E4277" s="139">
        <v>-0.67300000000000004</v>
      </c>
      <c r="F4277" s="139">
        <v>-7.0099999999999996E-2</v>
      </c>
      <c r="G4277" s="139">
        <v>-1.2699999999999999E-2</v>
      </c>
      <c r="H4277" s="139">
        <v>-2.3400000000000001E-3</v>
      </c>
      <c r="I4277" s="139">
        <v>-1.427E-2</v>
      </c>
      <c r="J4277" s="139">
        <v>-3.4160000000000003E-2</v>
      </c>
      <c r="K4277" s="140" t="s">
        <v>763</v>
      </c>
      <c r="L4277" s="139">
        <v>3.5</v>
      </c>
    </row>
    <row r="4278" spans="1:12" ht="15" hidden="1" customHeight="1">
      <c r="A4278" s="140" t="s">
        <v>762</v>
      </c>
      <c r="B4278" s="139">
        <v>4</v>
      </c>
      <c r="C4278" s="140" t="s">
        <v>18</v>
      </c>
      <c r="D4278" s="140" t="s">
        <v>19</v>
      </c>
      <c r="E4278" s="139">
        <v>-0.67300000000000004</v>
      </c>
      <c r="F4278" s="139">
        <v>-7.0099999999999996E-2</v>
      </c>
      <c r="G4278" s="139">
        <v>-1.2699999999999999E-2</v>
      </c>
      <c r="H4278" s="139">
        <v>-2.3400000000000001E-3</v>
      </c>
      <c r="I4278" s="139">
        <v>-1.7399999999999999E-2</v>
      </c>
      <c r="J4278" s="139">
        <v>-6.3600000000000002E-3</v>
      </c>
      <c r="K4278" s="140" t="s">
        <v>763</v>
      </c>
      <c r="L4278" s="139">
        <v>4</v>
      </c>
    </row>
    <row r="4279" spans="1:12" ht="15" hidden="1" customHeight="1">
      <c r="A4279" s="140" t="s">
        <v>762</v>
      </c>
      <c r="B4279" s="139">
        <v>4.5</v>
      </c>
      <c r="C4279" s="140" t="s">
        <v>18</v>
      </c>
      <c r="D4279" s="140" t="s">
        <v>19</v>
      </c>
      <c r="E4279" s="139">
        <v>-0.67300000000000004</v>
      </c>
      <c r="F4279" s="139">
        <v>-7.0099999999999996E-2</v>
      </c>
      <c r="G4279" s="139">
        <v>-1.2699999999999999E-2</v>
      </c>
      <c r="H4279" s="139">
        <v>-2.3400000000000001E-3</v>
      </c>
      <c r="I4279" s="139">
        <v>-2.0660000000000001E-2</v>
      </c>
      <c r="J4279" s="139">
        <v>8.3400000000000002E-3</v>
      </c>
      <c r="K4279" s="140" t="s">
        <v>763</v>
      </c>
      <c r="L4279" s="139">
        <v>4.5</v>
      </c>
    </row>
    <row r="4280" spans="1:12" ht="15" hidden="1" customHeight="1">
      <c r="A4280" s="140" t="s">
        <v>762</v>
      </c>
      <c r="B4280" s="139">
        <v>5</v>
      </c>
      <c r="C4280" s="140" t="s">
        <v>18</v>
      </c>
      <c r="D4280" s="140" t="s">
        <v>19</v>
      </c>
      <c r="E4280" s="139">
        <v>-0.67300000000000004</v>
      </c>
      <c r="F4280" s="139">
        <v>-7.0099999999999996E-2</v>
      </c>
      <c r="G4280" s="139">
        <v>-1.2699999999999999E-2</v>
      </c>
      <c r="H4280" s="139">
        <v>-2.3400000000000001E-3</v>
      </c>
      <c r="I4280" s="139">
        <v>-2.4160000000000001E-2</v>
      </c>
      <c r="J4280" s="139">
        <v>1.2619999999999999E-2</v>
      </c>
      <c r="K4280" s="140" t="s">
        <v>763</v>
      </c>
      <c r="L4280" s="139">
        <v>5</v>
      </c>
    </row>
    <row r="4281" spans="1:12" ht="15" hidden="1" customHeight="1">
      <c r="A4281" s="140" t="s">
        <v>762</v>
      </c>
      <c r="B4281" s="139">
        <v>5.5</v>
      </c>
      <c r="C4281" s="140" t="s">
        <v>18</v>
      </c>
      <c r="D4281" s="140" t="s">
        <v>19</v>
      </c>
      <c r="E4281" s="139">
        <v>-0.67300000000000004</v>
      </c>
      <c r="F4281" s="139">
        <v>-7.0099999999999996E-2</v>
      </c>
      <c r="G4281" s="139">
        <v>-1.2699999999999999E-2</v>
      </c>
      <c r="H4281" s="139">
        <v>-2.3400000000000001E-3</v>
      </c>
      <c r="I4281" s="139">
        <v>-2.7660000000000001E-2</v>
      </c>
      <c r="J4281" s="139">
        <v>1.6889999999999999E-2</v>
      </c>
      <c r="K4281" s="140" t="s">
        <v>763</v>
      </c>
      <c r="L4281" s="139">
        <v>5.5</v>
      </c>
    </row>
    <row r="4282" spans="1:12" ht="15" hidden="1" customHeight="1">
      <c r="A4282" s="140" t="s">
        <v>764</v>
      </c>
      <c r="B4282" s="139">
        <v>0</v>
      </c>
      <c r="C4282" s="140" t="s">
        <v>18</v>
      </c>
      <c r="D4282" s="140" t="s">
        <v>19</v>
      </c>
      <c r="E4282" s="139">
        <v>-4.5900000000000003E-2</v>
      </c>
      <c r="F4282" s="139">
        <v>1.6299999999999999E-2</v>
      </c>
      <c r="G4282" s="139">
        <v>4.5999999999999999E-3</v>
      </c>
      <c r="H4282" s="139">
        <v>1.4499999999999999E-3</v>
      </c>
      <c r="I4282" s="139">
        <v>1.8249999999999999E-2</v>
      </c>
      <c r="J4282" s="139">
        <v>9.3079999999999996E-2</v>
      </c>
      <c r="K4282" s="140" t="s">
        <v>765</v>
      </c>
      <c r="L4282" s="139">
        <v>0</v>
      </c>
    </row>
    <row r="4283" spans="1:12" ht="15" hidden="1" customHeight="1">
      <c r="A4283" s="140" t="s">
        <v>764</v>
      </c>
      <c r="B4283" s="139">
        <v>0.5</v>
      </c>
      <c r="C4283" s="140" t="s">
        <v>18</v>
      </c>
      <c r="D4283" s="140" t="s">
        <v>19</v>
      </c>
      <c r="E4283" s="139">
        <v>-4.5900000000000003E-2</v>
      </c>
      <c r="F4283" s="139">
        <v>1.6299999999999999E-2</v>
      </c>
      <c r="G4283" s="139">
        <v>4.5999999999999999E-3</v>
      </c>
      <c r="H4283" s="139">
        <v>1.4499999999999999E-3</v>
      </c>
      <c r="I4283" s="139">
        <v>1.5959999999999998E-2</v>
      </c>
      <c r="J4283" s="139">
        <v>8.4940000000000002E-2</v>
      </c>
      <c r="K4283" s="140" t="s">
        <v>765</v>
      </c>
      <c r="L4283" s="139">
        <v>0.5</v>
      </c>
    </row>
    <row r="4284" spans="1:12" ht="15" hidden="1" customHeight="1">
      <c r="A4284" s="140" t="s">
        <v>764</v>
      </c>
      <c r="B4284" s="139">
        <v>1</v>
      </c>
      <c r="C4284" s="140" t="s">
        <v>18</v>
      </c>
      <c r="D4284" s="140" t="s">
        <v>19</v>
      </c>
      <c r="E4284" s="139">
        <v>-4.5900000000000003E-2</v>
      </c>
      <c r="F4284" s="139">
        <v>1.6299999999999999E-2</v>
      </c>
      <c r="G4284" s="139">
        <v>4.5999999999999999E-3</v>
      </c>
      <c r="H4284" s="139">
        <v>1.4499999999999999E-3</v>
      </c>
      <c r="I4284" s="139">
        <v>1.367E-2</v>
      </c>
      <c r="J4284" s="139">
        <v>7.6799999999999993E-2</v>
      </c>
      <c r="K4284" s="140" t="s">
        <v>765</v>
      </c>
      <c r="L4284" s="139">
        <v>1</v>
      </c>
    </row>
    <row r="4285" spans="1:12" ht="15" hidden="1" customHeight="1">
      <c r="A4285" s="140" t="s">
        <v>764</v>
      </c>
      <c r="B4285" s="139">
        <v>1.5</v>
      </c>
      <c r="C4285" s="140" t="s">
        <v>18</v>
      </c>
      <c r="D4285" s="140" t="s">
        <v>19</v>
      </c>
      <c r="E4285" s="139">
        <v>-4.5900000000000003E-2</v>
      </c>
      <c r="F4285" s="139">
        <v>1.6299999999999999E-2</v>
      </c>
      <c r="G4285" s="139">
        <v>4.5999999999999999E-3</v>
      </c>
      <c r="H4285" s="139">
        <v>1.4499999999999999E-3</v>
      </c>
      <c r="I4285" s="139">
        <v>1.286E-2</v>
      </c>
      <c r="J4285" s="139">
        <v>6.9400000000000003E-2</v>
      </c>
      <c r="K4285" s="140" t="s">
        <v>765</v>
      </c>
      <c r="L4285" s="139">
        <v>1.5</v>
      </c>
    </row>
    <row r="4286" spans="1:12" ht="15" hidden="1" customHeight="1">
      <c r="A4286" s="140" t="s">
        <v>764</v>
      </c>
      <c r="B4286" s="139">
        <v>2</v>
      </c>
      <c r="C4286" s="140" t="s">
        <v>18</v>
      </c>
      <c r="D4286" s="140" t="s">
        <v>19</v>
      </c>
      <c r="E4286" s="139">
        <v>-4.5900000000000003E-2</v>
      </c>
      <c r="F4286" s="139">
        <v>1.6299999999999999E-2</v>
      </c>
      <c r="G4286" s="139">
        <v>4.5999999999999999E-3</v>
      </c>
      <c r="H4286" s="139">
        <v>1.4499999999999999E-3</v>
      </c>
      <c r="I4286" s="139">
        <v>1.222E-2</v>
      </c>
      <c r="J4286" s="139">
        <v>6.6790000000000002E-2</v>
      </c>
      <c r="K4286" s="140" t="s">
        <v>765</v>
      </c>
      <c r="L4286" s="139">
        <v>2</v>
      </c>
    </row>
    <row r="4287" spans="1:12" ht="15" hidden="1" customHeight="1">
      <c r="A4287" s="140" t="s">
        <v>764</v>
      </c>
      <c r="B4287" s="139">
        <v>2.5</v>
      </c>
      <c r="C4287" s="140" t="s">
        <v>18</v>
      </c>
      <c r="D4287" s="140" t="s">
        <v>19</v>
      </c>
      <c r="E4287" s="139">
        <v>-4.5900000000000003E-2</v>
      </c>
      <c r="F4287" s="139">
        <v>1.6299999999999999E-2</v>
      </c>
      <c r="G4287" s="139">
        <v>4.5999999999999999E-3</v>
      </c>
      <c r="H4287" s="139">
        <v>1.4499999999999999E-3</v>
      </c>
      <c r="I4287" s="139">
        <v>1.157E-2</v>
      </c>
      <c r="J4287" s="139">
        <v>6.4170000000000005E-2</v>
      </c>
      <c r="K4287" s="140" t="s">
        <v>765</v>
      </c>
      <c r="L4287" s="139">
        <v>2.5</v>
      </c>
    </row>
    <row r="4288" spans="1:12" ht="15" hidden="1" customHeight="1">
      <c r="A4288" s="140" t="s">
        <v>764</v>
      </c>
      <c r="B4288" s="139">
        <v>3</v>
      </c>
      <c r="C4288" s="140" t="s">
        <v>18</v>
      </c>
      <c r="D4288" s="140" t="s">
        <v>19</v>
      </c>
      <c r="E4288" s="139">
        <v>-4.5900000000000003E-2</v>
      </c>
      <c r="F4288" s="139">
        <v>1.6299999999999999E-2</v>
      </c>
      <c r="G4288" s="139">
        <v>4.5999999999999999E-3</v>
      </c>
      <c r="H4288" s="139">
        <v>1.4499999999999999E-3</v>
      </c>
      <c r="I4288" s="139">
        <v>1.1129999999999999E-2</v>
      </c>
      <c r="J4288" s="139">
        <v>6.6350000000000006E-2</v>
      </c>
      <c r="K4288" s="140" t="s">
        <v>765</v>
      </c>
      <c r="L4288" s="139">
        <v>3</v>
      </c>
    </row>
    <row r="4289" spans="1:12" ht="15" hidden="1" customHeight="1">
      <c r="A4289" s="140" t="s">
        <v>764</v>
      </c>
      <c r="B4289" s="139">
        <v>3.5</v>
      </c>
      <c r="C4289" s="140" t="s">
        <v>18</v>
      </c>
      <c r="D4289" s="140" t="s">
        <v>19</v>
      </c>
      <c r="E4289" s="139">
        <v>-4.5900000000000003E-2</v>
      </c>
      <c r="F4289" s="139">
        <v>1.6299999999999999E-2</v>
      </c>
      <c r="G4289" s="139">
        <v>4.5999999999999999E-3</v>
      </c>
      <c r="H4289" s="139">
        <v>1.4499999999999999E-3</v>
      </c>
      <c r="I4289" s="139">
        <v>1.214E-2</v>
      </c>
      <c r="J4289" s="139">
        <v>6.9269999999999998E-2</v>
      </c>
      <c r="K4289" s="140" t="s">
        <v>765</v>
      </c>
      <c r="L4289" s="139">
        <v>3.5</v>
      </c>
    </row>
    <row r="4290" spans="1:12" ht="15" hidden="1" customHeight="1">
      <c r="A4290" s="140" t="s">
        <v>764</v>
      </c>
      <c r="B4290" s="139">
        <v>4</v>
      </c>
      <c r="C4290" s="140" t="s">
        <v>18</v>
      </c>
      <c r="D4290" s="140" t="s">
        <v>19</v>
      </c>
      <c r="E4290" s="139">
        <v>-4.5900000000000003E-2</v>
      </c>
      <c r="F4290" s="139">
        <v>1.6299999999999999E-2</v>
      </c>
      <c r="G4290" s="139">
        <v>4.5999999999999999E-3</v>
      </c>
      <c r="H4290" s="139">
        <v>1.4499999999999999E-3</v>
      </c>
      <c r="I4290" s="139">
        <v>1.316E-2</v>
      </c>
      <c r="J4290" s="139">
        <v>7.2190000000000004E-2</v>
      </c>
      <c r="K4290" s="140" t="s">
        <v>765</v>
      </c>
      <c r="L4290" s="139">
        <v>4</v>
      </c>
    </row>
    <row r="4291" spans="1:12" ht="15" hidden="1" customHeight="1">
      <c r="A4291" s="140" t="s">
        <v>764</v>
      </c>
      <c r="B4291" s="139">
        <v>0</v>
      </c>
      <c r="C4291" s="140" t="s">
        <v>18</v>
      </c>
      <c r="D4291" s="140" t="s">
        <v>19</v>
      </c>
      <c r="E4291" s="139">
        <v>-0.65290000000000004</v>
      </c>
      <c r="F4291" s="139">
        <v>-9.2999999999999992E-3</v>
      </c>
      <c r="G4291" s="139">
        <v>-3.2000000000000002E-3</v>
      </c>
      <c r="H4291" s="139">
        <v>-9.7999999999999997E-4</v>
      </c>
      <c r="I4291" s="139">
        <v>-2.6099999999999999E-3</v>
      </c>
      <c r="J4291" s="139">
        <v>1.6999999999999999E-3</v>
      </c>
      <c r="K4291" s="140" t="s">
        <v>765</v>
      </c>
      <c r="L4291" s="139">
        <v>0</v>
      </c>
    </row>
    <row r="4292" spans="1:12" ht="15" hidden="1" customHeight="1">
      <c r="A4292" s="140" t="s">
        <v>764</v>
      </c>
      <c r="B4292" s="139">
        <v>0.5</v>
      </c>
      <c r="C4292" s="140" t="s">
        <v>18</v>
      </c>
      <c r="D4292" s="140" t="s">
        <v>19</v>
      </c>
      <c r="E4292" s="139">
        <v>-0.65290000000000004</v>
      </c>
      <c r="F4292" s="139">
        <v>-9.2999999999999992E-3</v>
      </c>
      <c r="G4292" s="139">
        <v>-3.2000000000000002E-3</v>
      </c>
      <c r="H4292" s="139">
        <v>-9.7999999999999997E-4</v>
      </c>
      <c r="I4292" s="139">
        <v>-1.01E-3</v>
      </c>
      <c r="J4292" s="139">
        <v>6.3600000000000002E-3</v>
      </c>
      <c r="K4292" s="140" t="s">
        <v>765</v>
      </c>
      <c r="L4292" s="139">
        <v>0.5</v>
      </c>
    </row>
    <row r="4293" spans="1:12" ht="15" hidden="1" customHeight="1">
      <c r="A4293" s="140" t="s">
        <v>764</v>
      </c>
      <c r="B4293" s="139">
        <v>1</v>
      </c>
      <c r="C4293" s="140" t="s">
        <v>18</v>
      </c>
      <c r="D4293" s="140" t="s">
        <v>19</v>
      </c>
      <c r="E4293" s="139">
        <v>-0.65290000000000004</v>
      </c>
      <c r="F4293" s="139">
        <v>-9.2999999999999992E-3</v>
      </c>
      <c r="G4293" s="139">
        <v>-3.2000000000000002E-3</v>
      </c>
      <c r="H4293" s="139">
        <v>-9.7999999999999997E-4</v>
      </c>
      <c r="I4293" s="139">
        <v>5.9000000000000003E-4</v>
      </c>
      <c r="J4293" s="139">
        <v>1.102E-2</v>
      </c>
      <c r="K4293" s="140" t="s">
        <v>765</v>
      </c>
      <c r="L4293" s="139">
        <v>1</v>
      </c>
    </row>
    <row r="4294" spans="1:12" ht="15" hidden="1" customHeight="1">
      <c r="A4294" s="140" t="s">
        <v>764</v>
      </c>
      <c r="B4294" s="139">
        <v>1.5</v>
      </c>
      <c r="C4294" s="140" t="s">
        <v>18</v>
      </c>
      <c r="D4294" s="140" t="s">
        <v>19</v>
      </c>
      <c r="E4294" s="139">
        <v>-0.65290000000000004</v>
      </c>
      <c r="F4294" s="139">
        <v>-9.2999999999999992E-3</v>
      </c>
      <c r="G4294" s="139">
        <v>-3.2000000000000002E-3</v>
      </c>
      <c r="H4294" s="139">
        <v>-9.7999999999999997E-4</v>
      </c>
      <c r="I4294" s="139">
        <v>2.1800000000000001E-3</v>
      </c>
      <c r="J4294" s="139">
        <v>1.5679999999999999E-2</v>
      </c>
      <c r="K4294" s="140" t="s">
        <v>765</v>
      </c>
      <c r="L4294" s="139">
        <v>1.5</v>
      </c>
    </row>
    <row r="4295" spans="1:12" ht="15" hidden="1" customHeight="1">
      <c r="A4295" s="140" t="s">
        <v>764</v>
      </c>
      <c r="B4295" s="139">
        <v>2</v>
      </c>
      <c r="C4295" s="140" t="s">
        <v>18</v>
      </c>
      <c r="D4295" s="140" t="s">
        <v>19</v>
      </c>
      <c r="E4295" s="139">
        <v>-0.65290000000000004</v>
      </c>
      <c r="F4295" s="139">
        <v>-9.2999999999999992E-3</v>
      </c>
      <c r="G4295" s="139">
        <v>-3.2000000000000002E-3</v>
      </c>
      <c r="H4295" s="139">
        <v>-9.7999999999999997E-4</v>
      </c>
      <c r="I4295" s="139">
        <v>3.7799999999999999E-3</v>
      </c>
      <c r="J4295" s="139">
        <v>2.0160000000000001E-2</v>
      </c>
      <c r="K4295" s="140" t="s">
        <v>765</v>
      </c>
      <c r="L4295" s="139">
        <v>2</v>
      </c>
    </row>
    <row r="4296" spans="1:12" ht="15" hidden="1" customHeight="1">
      <c r="A4296" s="140" t="s">
        <v>764</v>
      </c>
      <c r="B4296" s="139">
        <v>2.5</v>
      </c>
      <c r="C4296" s="140" t="s">
        <v>18</v>
      </c>
      <c r="D4296" s="140" t="s">
        <v>19</v>
      </c>
      <c r="E4296" s="139">
        <v>-0.65290000000000004</v>
      </c>
      <c r="F4296" s="139">
        <v>-9.2999999999999992E-3</v>
      </c>
      <c r="G4296" s="139">
        <v>-3.2000000000000002E-3</v>
      </c>
      <c r="H4296" s="139">
        <v>-9.7999999999999997E-4</v>
      </c>
      <c r="I4296" s="139">
        <v>1.7099999999999999E-3</v>
      </c>
      <c r="J4296" s="139">
        <v>1.272E-2</v>
      </c>
      <c r="K4296" s="140" t="s">
        <v>765</v>
      </c>
      <c r="L4296" s="139">
        <v>2.5</v>
      </c>
    </row>
    <row r="4297" spans="1:12" ht="15" hidden="1" customHeight="1">
      <c r="A4297" s="140" t="s">
        <v>764</v>
      </c>
      <c r="B4297" s="139">
        <v>3</v>
      </c>
      <c r="C4297" s="140" t="s">
        <v>18</v>
      </c>
      <c r="D4297" s="140" t="s">
        <v>19</v>
      </c>
      <c r="E4297" s="139">
        <v>-0.65290000000000004</v>
      </c>
      <c r="F4297" s="139">
        <v>-9.2999999999999992E-3</v>
      </c>
      <c r="G4297" s="139">
        <v>-3.2000000000000002E-3</v>
      </c>
      <c r="H4297" s="139">
        <v>-9.7999999999999997E-4</v>
      </c>
      <c r="I4297" s="139">
        <v>-3.6000000000000002E-4</v>
      </c>
      <c r="J4297" s="139">
        <v>5.0899999999999999E-3</v>
      </c>
      <c r="K4297" s="140" t="s">
        <v>765</v>
      </c>
      <c r="L4297" s="139">
        <v>3</v>
      </c>
    </row>
    <row r="4298" spans="1:12" ht="15" hidden="1" customHeight="1">
      <c r="A4298" s="140" t="s">
        <v>764</v>
      </c>
      <c r="B4298" s="139">
        <v>3.5</v>
      </c>
      <c r="C4298" s="140" t="s">
        <v>18</v>
      </c>
      <c r="D4298" s="140" t="s">
        <v>19</v>
      </c>
      <c r="E4298" s="139">
        <v>-0.65290000000000004</v>
      </c>
      <c r="F4298" s="139">
        <v>-9.2999999999999992E-3</v>
      </c>
      <c r="G4298" s="139">
        <v>-3.2000000000000002E-3</v>
      </c>
      <c r="H4298" s="139">
        <v>-9.7999999999999997E-4</v>
      </c>
      <c r="I4298" s="139">
        <v>-2.4399999999999999E-3</v>
      </c>
      <c r="J4298" s="139">
        <v>-2.5500000000000002E-3</v>
      </c>
      <c r="K4298" s="140" t="s">
        <v>765</v>
      </c>
      <c r="L4298" s="139">
        <v>3.5</v>
      </c>
    </row>
    <row r="4299" spans="1:12" ht="15" hidden="1" customHeight="1">
      <c r="A4299" s="140" t="s">
        <v>764</v>
      </c>
      <c r="B4299" s="139">
        <v>4</v>
      </c>
      <c r="C4299" s="140" t="s">
        <v>18</v>
      </c>
      <c r="D4299" s="140" t="s">
        <v>19</v>
      </c>
      <c r="E4299" s="139">
        <v>-0.65290000000000004</v>
      </c>
      <c r="F4299" s="139">
        <v>-9.2999999999999992E-3</v>
      </c>
      <c r="G4299" s="139">
        <v>-3.2000000000000002E-3</v>
      </c>
      <c r="H4299" s="139">
        <v>-9.7999999999999997E-4</v>
      </c>
      <c r="I4299" s="139">
        <v>-4.5100000000000001E-3</v>
      </c>
      <c r="J4299" s="139">
        <v>-1.018E-2</v>
      </c>
      <c r="K4299" s="140" t="s">
        <v>765</v>
      </c>
      <c r="L4299" s="139">
        <v>4</v>
      </c>
    </row>
    <row r="4300" spans="1:12" ht="15" hidden="1" customHeight="1">
      <c r="A4300" s="140" t="s">
        <v>766</v>
      </c>
      <c r="B4300" s="139">
        <v>0</v>
      </c>
      <c r="C4300" s="140" t="s">
        <v>18</v>
      </c>
      <c r="D4300" s="140" t="s">
        <v>19</v>
      </c>
      <c r="E4300" s="139">
        <v>-3.0099999999999998E-2</v>
      </c>
      <c r="F4300" s="139">
        <v>7.46E-2</v>
      </c>
      <c r="G4300" s="139">
        <v>1.37E-2</v>
      </c>
      <c r="H4300" s="139">
        <v>3.0300000000000001E-3</v>
      </c>
      <c r="I4300" s="139">
        <v>3.8629999999999998E-2</v>
      </c>
      <c r="J4300" s="139">
        <v>0.12330000000000001</v>
      </c>
      <c r="K4300" s="140" t="s">
        <v>767</v>
      </c>
      <c r="L4300" s="139">
        <v>0</v>
      </c>
    </row>
    <row r="4301" spans="1:12" ht="15" hidden="1" customHeight="1">
      <c r="A4301" s="140" t="s">
        <v>766</v>
      </c>
      <c r="B4301" s="139">
        <v>0.5</v>
      </c>
      <c r="C4301" s="140" t="s">
        <v>18</v>
      </c>
      <c r="D4301" s="140" t="s">
        <v>19</v>
      </c>
      <c r="E4301" s="139">
        <v>-3.0099999999999998E-2</v>
      </c>
      <c r="F4301" s="139">
        <v>7.46E-2</v>
      </c>
      <c r="G4301" s="139">
        <v>1.37E-2</v>
      </c>
      <c r="H4301" s="139">
        <v>3.0300000000000001E-3</v>
      </c>
      <c r="I4301" s="139">
        <v>3.1800000000000002E-2</v>
      </c>
      <c r="J4301" s="139">
        <v>8.5980000000000001E-2</v>
      </c>
      <c r="K4301" s="140" t="s">
        <v>767</v>
      </c>
      <c r="L4301" s="139">
        <v>0.5</v>
      </c>
    </row>
    <row r="4302" spans="1:12" ht="15" hidden="1" customHeight="1">
      <c r="A4302" s="140" t="s">
        <v>766</v>
      </c>
      <c r="B4302" s="139">
        <v>1</v>
      </c>
      <c r="C4302" s="140" t="s">
        <v>18</v>
      </c>
      <c r="D4302" s="140" t="s">
        <v>19</v>
      </c>
      <c r="E4302" s="139">
        <v>-3.0099999999999998E-2</v>
      </c>
      <c r="F4302" s="139">
        <v>7.46E-2</v>
      </c>
      <c r="G4302" s="139">
        <v>1.37E-2</v>
      </c>
      <c r="H4302" s="139">
        <v>3.0300000000000001E-3</v>
      </c>
      <c r="I4302" s="139">
        <v>2.496E-2</v>
      </c>
      <c r="J4302" s="139">
        <v>4.8649999999999999E-2</v>
      </c>
      <c r="K4302" s="140" t="s">
        <v>767</v>
      </c>
      <c r="L4302" s="139">
        <v>1</v>
      </c>
    </row>
    <row r="4303" spans="1:12" ht="15" hidden="1" customHeight="1">
      <c r="A4303" s="140" t="s">
        <v>766</v>
      </c>
      <c r="B4303" s="139">
        <v>1.5</v>
      </c>
      <c r="C4303" s="140" t="s">
        <v>18</v>
      </c>
      <c r="D4303" s="140" t="s">
        <v>19</v>
      </c>
      <c r="E4303" s="139">
        <v>-3.0099999999999998E-2</v>
      </c>
      <c r="F4303" s="139">
        <v>7.46E-2</v>
      </c>
      <c r="G4303" s="139">
        <v>1.37E-2</v>
      </c>
      <c r="H4303" s="139">
        <v>3.0300000000000001E-3</v>
      </c>
      <c r="I4303" s="139">
        <v>1.8120000000000001E-2</v>
      </c>
      <c r="J4303" s="139">
        <v>2.818E-2</v>
      </c>
      <c r="K4303" s="140" t="s">
        <v>767</v>
      </c>
      <c r="L4303" s="139">
        <v>1.5</v>
      </c>
    </row>
    <row r="4304" spans="1:12" ht="15" hidden="1" customHeight="1">
      <c r="A4304" s="140" t="s">
        <v>766</v>
      </c>
      <c r="B4304" s="139">
        <v>2</v>
      </c>
      <c r="C4304" s="140" t="s">
        <v>18</v>
      </c>
      <c r="D4304" s="140" t="s">
        <v>19</v>
      </c>
      <c r="E4304" s="139">
        <v>-3.0099999999999998E-2</v>
      </c>
      <c r="F4304" s="139">
        <v>7.46E-2</v>
      </c>
      <c r="G4304" s="139">
        <v>1.37E-2</v>
      </c>
      <c r="H4304" s="139">
        <v>3.0300000000000001E-3</v>
      </c>
      <c r="I4304" s="139">
        <v>1.128E-2</v>
      </c>
      <c r="J4304" s="139">
        <v>1.4710000000000001E-2</v>
      </c>
      <c r="K4304" s="140" t="s">
        <v>767</v>
      </c>
      <c r="L4304" s="139">
        <v>2</v>
      </c>
    </row>
    <row r="4305" spans="1:12" ht="15" hidden="1" customHeight="1">
      <c r="A4305" s="140" t="s">
        <v>766</v>
      </c>
      <c r="B4305" s="139">
        <v>2.5</v>
      </c>
      <c r="C4305" s="140" t="s">
        <v>18</v>
      </c>
      <c r="D4305" s="140" t="s">
        <v>19</v>
      </c>
      <c r="E4305" s="139">
        <v>-3.0099999999999998E-2</v>
      </c>
      <c r="F4305" s="139">
        <v>7.46E-2</v>
      </c>
      <c r="G4305" s="139">
        <v>1.37E-2</v>
      </c>
      <c r="H4305" s="139">
        <v>3.0300000000000001E-3</v>
      </c>
      <c r="I4305" s="139">
        <v>4.4400000000000004E-3</v>
      </c>
      <c r="J4305" s="139">
        <v>2.65E-3</v>
      </c>
      <c r="K4305" s="140" t="s">
        <v>767</v>
      </c>
      <c r="L4305" s="139">
        <v>2.5</v>
      </c>
    </row>
    <row r="4306" spans="1:12" ht="15" hidden="1" customHeight="1">
      <c r="A4306" s="140" t="s">
        <v>766</v>
      </c>
      <c r="B4306" s="139">
        <v>3</v>
      </c>
      <c r="C4306" s="140" t="s">
        <v>18</v>
      </c>
      <c r="D4306" s="140" t="s">
        <v>19</v>
      </c>
      <c r="E4306" s="139">
        <v>-3.0099999999999998E-2</v>
      </c>
      <c r="F4306" s="139">
        <v>7.46E-2</v>
      </c>
      <c r="G4306" s="139">
        <v>1.37E-2</v>
      </c>
      <c r="H4306" s="139">
        <v>3.0300000000000001E-3</v>
      </c>
      <c r="I4306" s="139">
        <v>-9.0470000000000006E-5</v>
      </c>
      <c r="J4306" s="139">
        <v>-2.4299999999999999E-3</v>
      </c>
      <c r="K4306" s="140" t="s">
        <v>767</v>
      </c>
      <c r="L4306" s="139">
        <v>3</v>
      </c>
    </row>
    <row r="4307" spans="1:12" ht="15" hidden="1" customHeight="1">
      <c r="A4307" s="140" t="s">
        <v>766</v>
      </c>
      <c r="B4307" s="139">
        <v>3.5</v>
      </c>
      <c r="C4307" s="140" t="s">
        <v>18</v>
      </c>
      <c r="D4307" s="140" t="s">
        <v>19</v>
      </c>
      <c r="E4307" s="139">
        <v>-3.0099999999999998E-2</v>
      </c>
      <c r="F4307" s="139">
        <v>7.46E-2</v>
      </c>
      <c r="G4307" s="139">
        <v>1.37E-2</v>
      </c>
      <c r="H4307" s="139">
        <v>3.0300000000000001E-3</v>
      </c>
      <c r="I4307" s="139">
        <v>3.3700000000000002E-3</v>
      </c>
      <c r="J4307" s="139">
        <v>-4.62E-3</v>
      </c>
      <c r="K4307" s="140" t="s">
        <v>767</v>
      </c>
      <c r="L4307" s="139">
        <v>3.5</v>
      </c>
    </row>
    <row r="4308" spans="1:12" ht="15" hidden="1" customHeight="1">
      <c r="A4308" s="140" t="s">
        <v>766</v>
      </c>
      <c r="B4308" s="139">
        <v>4</v>
      </c>
      <c r="C4308" s="140" t="s">
        <v>18</v>
      </c>
      <c r="D4308" s="140" t="s">
        <v>19</v>
      </c>
      <c r="E4308" s="139">
        <v>-3.0099999999999998E-2</v>
      </c>
      <c r="F4308" s="139">
        <v>7.46E-2</v>
      </c>
      <c r="G4308" s="139">
        <v>1.37E-2</v>
      </c>
      <c r="H4308" s="139">
        <v>3.0300000000000001E-3</v>
      </c>
      <c r="I4308" s="139">
        <v>6.8300000000000001E-3</v>
      </c>
      <c r="J4308" s="139">
        <v>-5.9500000000000004E-3</v>
      </c>
      <c r="K4308" s="140" t="s">
        <v>767</v>
      </c>
      <c r="L4308" s="139">
        <v>4</v>
      </c>
    </row>
    <row r="4309" spans="1:12" ht="15" hidden="1" customHeight="1">
      <c r="A4309" s="140" t="s">
        <v>766</v>
      </c>
      <c r="B4309" s="139">
        <v>4.5</v>
      </c>
      <c r="C4309" s="140" t="s">
        <v>18</v>
      </c>
      <c r="D4309" s="140" t="s">
        <v>19</v>
      </c>
      <c r="E4309" s="139">
        <v>-3.0099999999999998E-2</v>
      </c>
      <c r="F4309" s="139">
        <v>7.46E-2</v>
      </c>
      <c r="G4309" s="139">
        <v>1.37E-2</v>
      </c>
      <c r="H4309" s="139">
        <v>3.0300000000000001E-3</v>
      </c>
      <c r="I4309" s="139">
        <v>1.0290000000000001E-2</v>
      </c>
      <c r="J4309" s="139">
        <v>-6.9699999999999996E-3</v>
      </c>
      <c r="K4309" s="140" t="s">
        <v>767</v>
      </c>
      <c r="L4309" s="139">
        <v>4.5</v>
      </c>
    </row>
    <row r="4310" spans="1:12" ht="15" hidden="1" customHeight="1">
      <c r="A4310" s="140" t="s">
        <v>766</v>
      </c>
      <c r="B4310" s="139">
        <v>5</v>
      </c>
      <c r="C4310" s="140" t="s">
        <v>18</v>
      </c>
      <c r="D4310" s="140" t="s">
        <v>19</v>
      </c>
      <c r="E4310" s="139">
        <v>-3.0099999999999998E-2</v>
      </c>
      <c r="F4310" s="139">
        <v>7.46E-2</v>
      </c>
      <c r="G4310" s="139">
        <v>1.37E-2</v>
      </c>
      <c r="H4310" s="139">
        <v>3.0300000000000001E-3</v>
      </c>
      <c r="I4310" s="139">
        <v>1.374E-2</v>
      </c>
      <c r="J4310" s="139">
        <v>-8.0000000000000002E-3</v>
      </c>
      <c r="K4310" s="140" t="s">
        <v>767</v>
      </c>
      <c r="L4310" s="139">
        <v>5</v>
      </c>
    </row>
    <row r="4311" spans="1:12" ht="15" hidden="1" customHeight="1">
      <c r="A4311" s="140" t="s">
        <v>766</v>
      </c>
      <c r="B4311" s="139">
        <v>5.5</v>
      </c>
      <c r="C4311" s="140" t="s">
        <v>18</v>
      </c>
      <c r="D4311" s="140" t="s">
        <v>19</v>
      </c>
      <c r="E4311" s="139">
        <v>-3.0099999999999998E-2</v>
      </c>
      <c r="F4311" s="139">
        <v>7.46E-2</v>
      </c>
      <c r="G4311" s="139">
        <v>1.37E-2</v>
      </c>
      <c r="H4311" s="139">
        <v>3.0300000000000001E-3</v>
      </c>
      <c r="I4311" s="139">
        <v>1.72E-2</v>
      </c>
      <c r="J4311" s="139">
        <v>-9.0200000000000002E-3</v>
      </c>
      <c r="K4311" s="140" t="s">
        <v>767</v>
      </c>
      <c r="L4311" s="139">
        <v>5.5</v>
      </c>
    </row>
    <row r="4312" spans="1:12" ht="15" hidden="1" customHeight="1">
      <c r="A4312" s="140" t="s">
        <v>766</v>
      </c>
      <c r="B4312" s="139">
        <v>0</v>
      </c>
      <c r="C4312" s="140" t="s">
        <v>18</v>
      </c>
      <c r="D4312" s="140" t="s">
        <v>19</v>
      </c>
      <c r="E4312" s="139">
        <v>-0.64810000000000001</v>
      </c>
      <c r="F4312" s="139">
        <v>2E-3</v>
      </c>
      <c r="G4312" s="139">
        <v>-6.8999999999999999E-3</v>
      </c>
      <c r="H4312" s="139">
        <v>-2.3600000000000001E-3</v>
      </c>
      <c r="I4312" s="139">
        <v>-2.1610000000000001E-2</v>
      </c>
      <c r="J4312" s="139">
        <v>2.2399999999999998E-3</v>
      </c>
      <c r="K4312" s="140" t="s">
        <v>767</v>
      </c>
      <c r="L4312" s="139">
        <v>0</v>
      </c>
    </row>
    <row r="4313" spans="1:12" ht="15" hidden="1" customHeight="1">
      <c r="A4313" s="140" t="s">
        <v>766</v>
      </c>
      <c r="B4313" s="139">
        <v>0.5</v>
      </c>
      <c r="C4313" s="140" t="s">
        <v>18</v>
      </c>
      <c r="D4313" s="140" t="s">
        <v>19</v>
      </c>
      <c r="E4313" s="139">
        <v>-0.64810000000000001</v>
      </c>
      <c r="F4313" s="139">
        <v>2E-3</v>
      </c>
      <c r="G4313" s="139">
        <v>-6.8999999999999999E-3</v>
      </c>
      <c r="H4313" s="139">
        <v>-2.3600000000000001E-3</v>
      </c>
      <c r="I4313" s="139">
        <v>-1.95E-2</v>
      </c>
      <c r="J4313" s="139">
        <v>1.2199999999999999E-3</v>
      </c>
      <c r="K4313" s="140" t="s">
        <v>767</v>
      </c>
      <c r="L4313" s="139">
        <v>0.5</v>
      </c>
    </row>
    <row r="4314" spans="1:12" ht="15" hidden="1" customHeight="1">
      <c r="A4314" s="140" t="s">
        <v>766</v>
      </c>
      <c r="B4314" s="139">
        <v>1</v>
      </c>
      <c r="C4314" s="140" t="s">
        <v>18</v>
      </c>
      <c r="D4314" s="140" t="s">
        <v>19</v>
      </c>
      <c r="E4314" s="139">
        <v>-0.64810000000000001</v>
      </c>
      <c r="F4314" s="139">
        <v>2E-3</v>
      </c>
      <c r="G4314" s="139">
        <v>-6.8999999999999999E-3</v>
      </c>
      <c r="H4314" s="139">
        <v>-2.3600000000000001E-3</v>
      </c>
      <c r="I4314" s="139">
        <v>-1.7399999999999999E-2</v>
      </c>
      <c r="J4314" s="139">
        <v>2.0000000000000001E-4</v>
      </c>
      <c r="K4314" s="140" t="s">
        <v>767</v>
      </c>
      <c r="L4314" s="139">
        <v>1</v>
      </c>
    </row>
    <row r="4315" spans="1:12" ht="15" hidden="1" customHeight="1">
      <c r="A4315" s="140" t="s">
        <v>766</v>
      </c>
      <c r="B4315" s="139">
        <v>1.5</v>
      </c>
      <c r="C4315" s="140" t="s">
        <v>18</v>
      </c>
      <c r="D4315" s="140" t="s">
        <v>19</v>
      </c>
      <c r="E4315" s="139">
        <v>-0.64810000000000001</v>
      </c>
      <c r="F4315" s="139">
        <v>2E-3</v>
      </c>
      <c r="G4315" s="139">
        <v>-6.8999999999999999E-3</v>
      </c>
      <c r="H4315" s="139">
        <v>-2.3600000000000001E-3</v>
      </c>
      <c r="I4315" s="139">
        <v>-1.5429999999999999E-2</v>
      </c>
      <c r="J4315" s="139">
        <v>-8.0700000000000008E-3</v>
      </c>
      <c r="K4315" s="140" t="s">
        <v>767</v>
      </c>
      <c r="L4315" s="139">
        <v>1.5</v>
      </c>
    </row>
    <row r="4316" spans="1:12" ht="15" hidden="1" customHeight="1">
      <c r="A4316" s="140" t="s">
        <v>766</v>
      </c>
      <c r="B4316" s="139">
        <v>2</v>
      </c>
      <c r="C4316" s="140" t="s">
        <v>18</v>
      </c>
      <c r="D4316" s="140" t="s">
        <v>19</v>
      </c>
      <c r="E4316" s="139">
        <v>-0.64810000000000001</v>
      </c>
      <c r="F4316" s="139">
        <v>2E-3</v>
      </c>
      <c r="G4316" s="139">
        <v>-6.8999999999999999E-3</v>
      </c>
      <c r="H4316" s="139">
        <v>-2.3600000000000001E-3</v>
      </c>
      <c r="I4316" s="139">
        <v>-1.38E-2</v>
      </c>
      <c r="J4316" s="139">
        <v>-3.8179999999999999E-2</v>
      </c>
      <c r="K4316" s="140" t="s">
        <v>767</v>
      </c>
      <c r="L4316" s="139">
        <v>2</v>
      </c>
    </row>
    <row r="4317" spans="1:12" ht="15" hidden="1" customHeight="1">
      <c r="A4317" s="140" t="s">
        <v>766</v>
      </c>
      <c r="B4317" s="139">
        <v>2.5</v>
      </c>
      <c r="C4317" s="140" t="s">
        <v>18</v>
      </c>
      <c r="D4317" s="140" t="s">
        <v>19</v>
      </c>
      <c r="E4317" s="139">
        <v>-0.64810000000000001</v>
      </c>
      <c r="F4317" s="139">
        <v>2E-3</v>
      </c>
      <c r="G4317" s="139">
        <v>-6.8999999999999999E-3</v>
      </c>
      <c r="H4317" s="139">
        <v>-2.3600000000000001E-3</v>
      </c>
      <c r="I4317" s="139">
        <v>-1.217E-2</v>
      </c>
      <c r="J4317" s="139">
        <v>-7.3099999999999998E-2</v>
      </c>
      <c r="K4317" s="140" t="s">
        <v>767</v>
      </c>
      <c r="L4317" s="139">
        <v>2.5</v>
      </c>
    </row>
    <row r="4318" spans="1:12" ht="15" hidden="1" customHeight="1">
      <c r="A4318" s="140" t="s">
        <v>766</v>
      </c>
      <c r="B4318" s="139">
        <v>3</v>
      </c>
      <c r="C4318" s="140" t="s">
        <v>18</v>
      </c>
      <c r="D4318" s="140" t="s">
        <v>19</v>
      </c>
      <c r="E4318" s="139">
        <v>-0.64810000000000001</v>
      </c>
      <c r="F4318" s="139">
        <v>2E-3</v>
      </c>
      <c r="G4318" s="139">
        <v>-6.8999999999999999E-3</v>
      </c>
      <c r="H4318" s="139">
        <v>-2.3600000000000001E-3</v>
      </c>
      <c r="I4318" s="139">
        <v>-1.072E-2</v>
      </c>
      <c r="J4318" s="139">
        <v>-0.11</v>
      </c>
      <c r="K4318" s="140" t="s">
        <v>767</v>
      </c>
      <c r="L4318" s="139">
        <v>3</v>
      </c>
    </row>
    <row r="4319" spans="1:12" ht="15" hidden="1" customHeight="1">
      <c r="A4319" s="140" t="s">
        <v>766</v>
      </c>
      <c r="B4319" s="139">
        <v>3.5</v>
      </c>
      <c r="C4319" s="140" t="s">
        <v>18</v>
      </c>
      <c r="D4319" s="140" t="s">
        <v>19</v>
      </c>
      <c r="E4319" s="139">
        <v>-0.64810000000000001</v>
      </c>
      <c r="F4319" s="139">
        <v>2E-3</v>
      </c>
      <c r="G4319" s="139">
        <v>-6.8999999999999999E-3</v>
      </c>
      <c r="H4319" s="139">
        <v>-2.3600000000000001E-3</v>
      </c>
      <c r="I4319" s="139">
        <v>-1.5520000000000001E-2</v>
      </c>
      <c r="J4319" s="139">
        <v>-0.14688999999999999</v>
      </c>
      <c r="K4319" s="140" t="s">
        <v>767</v>
      </c>
      <c r="L4319" s="139">
        <v>3.5</v>
      </c>
    </row>
    <row r="4320" spans="1:12" ht="15" hidden="1" customHeight="1">
      <c r="A4320" s="140" t="s">
        <v>766</v>
      </c>
      <c r="B4320" s="139">
        <v>4</v>
      </c>
      <c r="C4320" s="140" t="s">
        <v>18</v>
      </c>
      <c r="D4320" s="140" t="s">
        <v>19</v>
      </c>
      <c r="E4320" s="139">
        <v>-0.64810000000000001</v>
      </c>
      <c r="F4320" s="139">
        <v>2E-3</v>
      </c>
      <c r="G4320" s="139">
        <v>-6.8999999999999999E-3</v>
      </c>
      <c r="H4320" s="139">
        <v>-2.3600000000000001E-3</v>
      </c>
      <c r="I4320" s="139">
        <v>-2.0320000000000001E-2</v>
      </c>
      <c r="J4320" s="139">
        <v>-0.18379000000000001</v>
      </c>
      <c r="K4320" s="140" t="s">
        <v>767</v>
      </c>
      <c r="L4320" s="139">
        <v>4</v>
      </c>
    </row>
    <row r="4321" spans="1:12" ht="15" hidden="1" customHeight="1">
      <c r="A4321" s="140" t="s">
        <v>766</v>
      </c>
      <c r="B4321" s="139">
        <v>4.5</v>
      </c>
      <c r="C4321" s="140" t="s">
        <v>18</v>
      </c>
      <c r="D4321" s="140" t="s">
        <v>19</v>
      </c>
      <c r="E4321" s="139">
        <v>-0.64810000000000001</v>
      </c>
      <c r="F4321" s="139">
        <v>2E-3</v>
      </c>
      <c r="G4321" s="139">
        <v>-6.8999999999999999E-3</v>
      </c>
      <c r="H4321" s="139">
        <v>-2.3600000000000001E-3</v>
      </c>
      <c r="I4321" s="139">
        <v>-2.511E-2</v>
      </c>
      <c r="J4321" s="139">
        <v>-0.22069</v>
      </c>
      <c r="K4321" s="140" t="s">
        <v>767</v>
      </c>
      <c r="L4321" s="139">
        <v>4.5</v>
      </c>
    </row>
    <row r="4322" spans="1:12" ht="15" hidden="1" customHeight="1">
      <c r="A4322" s="140" t="s">
        <v>766</v>
      </c>
      <c r="B4322" s="139">
        <v>5</v>
      </c>
      <c r="C4322" s="140" t="s">
        <v>18</v>
      </c>
      <c r="D4322" s="140" t="s">
        <v>19</v>
      </c>
      <c r="E4322" s="139">
        <v>-0.64810000000000001</v>
      </c>
      <c r="F4322" s="139">
        <v>2E-3</v>
      </c>
      <c r="G4322" s="139">
        <v>-6.8999999999999999E-3</v>
      </c>
      <c r="H4322" s="139">
        <v>-2.3600000000000001E-3</v>
      </c>
      <c r="I4322" s="139">
        <v>-2.9909999999999999E-2</v>
      </c>
      <c r="J4322" s="139">
        <v>-0.25757999999999998</v>
      </c>
      <c r="K4322" s="140" t="s">
        <v>767</v>
      </c>
      <c r="L4322" s="139">
        <v>5</v>
      </c>
    </row>
    <row r="4323" spans="1:12" ht="15" hidden="1" customHeight="1">
      <c r="A4323" s="140" t="s">
        <v>766</v>
      </c>
      <c r="B4323" s="139">
        <v>5.5</v>
      </c>
      <c r="C4323" s="140" t="s">
        <v>18</v>
      </c>
      <c r="D4323" s="140" t="s">
        <v>19</v>
      </c>
      <c r="E4323" s="139">
        <v>-0.64810000000000001</v>
      </c>
      <c r="F4323" s="139">
        <v>2E-3</v>
      </c>
      <c r="G4323" s="139">
        <v>-6.8999999999999999E-3</v>
      </c>
      <c r="H4323" s="139">
        <v>-2.3600000000000001E-3</v>
      </c>
      <c r="I4323" s="139">
        <v>-3.6589999999999998E-2</v>
      </c>
      <c r="J4323" s="139">
        <v>-0.29448000000000002</v>
      </c>
      <c r="K4323" s="140" t="s">
        <v>767</v>
      </c>
      <c r="L4323" s="139">
        <v>5.5</v>
      </c>
    </row>
    <row r="4324" spans="1:12" ht="15" hidden="1" customHeight="1">
      <c r="A4324" s="140" t="s">
        <v>768</v>
      </c>
      <c r="B4324" s="139">
        <v>0</v>
      </c>
      <c r="C4324" s="140" t="s">
        <v>18</v>
      </c>
      <c r="D4324" s="140" t="s">
        <v>19</v>
      </c>
      <c r="E4324" s="139">
        <v>-1.7000000000000001E-2</v>
      </c>
      <c r="F4324" s="139">
        <v>1.8E-3</v>
      </c>
      <c r="G4324" s="139">
        <v>6.93E-2</v>
      </c>
      <c r="H4324" s="139">
        <v>2.2620000000000001E-2</v>
      </c>
      <c r="I4324" s="139">
        <v>8.8050000000000003E-2</v>
      </c>
      <c r="J4324" s="139">
        <v>-1.33E-3</v>
      </c>
      <c r="K4324" s="140" t="s">
        <v>769</v>
      </c>
      <c r="L4324" s="139">
        <v>0</v>
      </c>
    </row>
    <row r="4325" spans="1:12" ht="15" hidden="1" customHeight="1">
      <c r="A4325" s="140" t="s">
        <v>768</v>
      </c>
      <c r="B4325" s="139">
        <v>0.5</v>
      </c>
      <c r="C4325" s="140" t="s">
        <v>18</v>
      </c>
      <c r="D4325" s="140" t="s">
        <v>19</v>
      </c>
      <c r="E4325" s="139">
        <v>-1.7000000000000001E-2</v>
      </c>
      <c r="F4325" s="139">
        <v>1.8E-3</v>
      </c>
      <c r="G4325" s="139">
        <v>6.93E-2</v>
      </c>
      <c r="H4325" s="139">
        <v>2.2620000000000001E-2</v>
      </c>
      <c r="I4325" s="139">
        <v>5.339E-2</v>
      </c>
      <c r="J4325" s="139">
        <v>-2.2200000000000002E-3</v>
      </c>
      <c r="K4325" s="140" t="s">
        <v>769</v>
      </c>
      <c r="L4325" s="139">
        <v>0.5</v>
      </c>
    </row>
    <row r="4326" spans="1:12" ht="15" hidden="1" customHeight="1">
      <c r="A4326" s="140" t="s">
        <v>768</v>
      </c>
      <c r="B4326" s="139">
        <v>1</v>
      </c>
      <c r="C4326" s="140" t="s">
        <v>18</v>
      </c>
      <c r="D4326" s="140" t="s">
        <v>19</v>
      </c>
      <c r="E4326" s="139">
        <v>-1.7000000000000001E-2</v>
      </c>
      <c r="F4326" s="139">
        <v>1.8E-3</v>
      </c>
      <c r="G4326" s="139">
        <v>6.93E-2</v>
      </c>
      <c r="H4326" s="139">
        <v>2.2620000000000001E-2</v>
      </c>
      <c r="I4326" s="139">
        <v>1.873E-2</v>
      </c>
      <c r="J4326" s="139">
        <v>-3.1199999999999999E-3</v>
      </c>
      <c r="K4326" s="140" t="s">
        <v>769</v>
      </c>
      <c r="L4326" s="139">
        <v>1</v>
      </c>
    </row>
    <row r="4327" spans="1:12" ht="15" hidden="1" customHeight="1">
      <c r="A4327" s="140" t="s">
        <v>768</v>
      </c>
      <c r="B4327" s="139">
        <v>1.5</v>
      </c>
      <c r="C4327" s="140" t="s">
        <v>18</v>
      </c>
      <c r="D4327" s="140" t="s">
        <v>19</v>
      </c>
      <c r="E4327" s="139">
        <v>-1.7000000000000001E-2</v>
      </c>
      <c r="F4327" s="139">
        <v>1.8E-3</v>
      </c>
      <c r="G4327" s="139">
        <v>6.93E-2</v>
      </c>
      <c r="H4327" s="139">
        <v>2.2620000000000001E-2</v>
      </c>
      <c r="I4327" s="139">
        <v>-1.2E-4</v>
      </c>
      <c r="J4327" s="139">
        <v>-4.0099999999999997E-3</v>
      </c>
      <c r="K4327" s="140" t="s">
        <v>769</v>
      </c>
      <c r="L4327" s="139">
        <v>1.5</v>
      </c>
    </row>
    <row r="4328" spans="1:12" ht="15" hidden="1" customHeight="1">
      <c r="A4328" s="140" t="s">
        <v>768</v>
      </c>
      <c r="B4328" s="139">
        <v>2</v>
      </c>
      <c r="C4328" s="140" t="s">
        <v>18</v>
      </c>
      <c r="D4328" s="140" t="s">
        <v>19</v>
      </c>
      <c r="E4328" s="139">
        <v>-1.7000000000000001E-2</v>
      </c>
      <c r="F4328" s="139">
        <v>1.8E-3</v>
      </c>
      <c r="G4328" s="139">
        <v>6.93E-2</v>
      </c>
      <c r="H4328" s="139">
        <v>2.2620000000000001E-2</v>
      </c>
      <c r="I4328" s="139">
        <v>5.28E-3</v>
      </c>
      <c r="J4328" s="139">
        <v>4.122E-2</v>
      </c>
      <c r="K4328" s="140" t="s">
        <v>769</v>
      </c>
      <c r="L4328" s="139">
        <v>2</v>
      </c>
    </row>
    <row r="4329" spans="1:12" ht="15" hidden="1" customHeight="1">
      <c r="A4329" s="140" t="s">
        <v>768</v>
      </c>
      <c r="B4329" s="139">
        <v>2.5</v>
      </c>
      <c r="C4329" s="140" t="s">
        <v>18</v>
      </c>
      <c r="D4329" s="140" t="s">
        <v>19</v>
      </c>
      <c r="E4329" s="139">
        <v>-1.7000000000000001E-2</v>
      </c>
      <c r="F4329" s="139">
        <v>1.8E-3</v>
      </c>
      <c r="G4329" s="139">
        <v>6.93E-2</v>
      </c>
      <c r="H4329" s="139">
        <v>2.2620000000000001E-2</v>
      </c>
      <c r="I4329" s="139">
        <v>1.1390000000000001E-2</v>
      </c>
      <c r="J4329" s="139">
        <v>0.16103999999999999</v>
      </c>
      <c r="K4329" s="140" t="s">
        <v>769</v>
      </c>
      <c r="L4329" s="139">
        <v>2.5</v>
      </c>
    </row>
    <row r="4330" spans="1:12" ht="15" hidden="1" customHeight="1">
      <c r="A4330" s="140" t="s">
        <v>768</v>
      </c>
      <c r="B4330" s="139">
        <v>3</v>
      </c>
      <c r="C4330" s="140" t="s">
        <v>18</v>
      </c>
      <c r="D4330" s="140" t="s">
        <v>19</v>
      </c>
      <c r="E4330" s="139">
        <v>-1.7000000000000001E-2</v>
      </c>
      <c r="F4330" s="139">
        <v>1.8E-3</v>
      </c>
      <c r="G4330" s="139">
        <v>6.93E-2</v>
      </c>
      <c r="H4330" s="139">
        <v>2.2620000000000001E-2</v>
      </c>
      <c r="I4330" s="139">
        <v>1.7500000000000002E-2</v>
      </c>
      <c r="J4330" s="139">
        <v>0.28455999999999998</v>
      </c>
      <c r="K4330" s="140" t="s">
        <v>769</v>
      </c>
      <c r="L4330" s="139">
        <v>3</v>
      </c>
    </row>
    <row r="4331" spans="1:12" ht="15" hidden="1" customHeight="1">
      <c r="A4331" s="140" t="s">
        <v>768</v>
      </c>
      <c r="B4331" s="139">
        <v>0</v>
      </c>
      <c r="C4331" s="140" t="s">
        <v>18</v>
      </c>
      <c r="D4331" s="140" t="s">
        <v>19</v>
      </c>
      <c r="E4331" s="139">
        <v>-0.67959999999999998</v>
      </c>
      <c r="F4331" s="139">
        <v>-0.24709999999999999</v>
      </c>
      <c r="G4331" s="139">
        <v>-1.2200000000000001E-2</v>
      </c>
      <c r="H4331" s="139">
        <v>-9.7000000000000005E-4</v>
      </c>
      <c r="I4331" s="139">
        <v>-1.917E-2</v>
      </c>
      <c r="J4331" s="139">
        <v>-0.45660000000000001</v>
      </c>
      <c r="K4331" s="140" t="s">
        <v>769</v>
      </c>
      <c r="L4331" s="139">
        <v>0</v>
      </c>
    </row>
    <row r="4332" spans="1:12" ht="15" hidden="1" customHeight="1">
      <c r="A4332" s="140" t="s">
        <v>768</v>
      </c>
      <c r="B4332" s="139">
        <v>0.5</v>
      </c>
      <c r="C4332" s="140" t="s">
        <v>18</v>
      </c>
      <c r="D4332" s="140" t="s">
        <v>19</v>
      </c>
      <c r="E4332" s="139">
        <v>-0.67959999999999998</v>
      </c>
      <c r="F4332" s="139">
        <v>-0.24709999999999999</v>
      </c>
      <c r="G4332" s="139">
        <v>-1.2200000000000001E-2</v>
      </c>
      <c r="H4332" s="139">
        <v>-9.7000000000000005E-4</v>
      </c>
      <c r="I4332" s="139">
        <v>-1.306E-2</v>
      </c>
      <c r="J4332" s="139">
        <v>-0.33306999999999998</v>
      </c>
      <c r="K4332" s="140" t="s">
        <v>769</v>
      </c>
      <c r="L4332" s="139">
        <v>0.5</v>
      </c>
    </row>
    <row r="4333" spans="1:12" ht="15" hidden="1" customHeight="1">
      <c r="A4333" s="140" t="s">
        <v>768</v>
      </c>
      <c r="B4333" s="139">
        <v>1</v>
      </c>
      <c r="C4333" s="140" t="s">
        <v>18</v>
      </c>
      <c r="D4333" s="140" t="s">
        <v>19</v>
      </c>
      <c r="E4333" s="139">
        <v>-0.67959999999999998</v>
      </c>
      <c r="F4333" s="139">
        <v>-0.24709999999999999</v>
      </c>
      <c r="G4333" s="139">
        <v>-1.2200000000000001E-2</v>
      </c>
      <c r="H4333" s="139">
        <v>-9.7000000000000005E-4</v>
      </c>
      <c r="I4333" s="139">
        <v>-6.9499999999999996E-3</v>
      </c>
      <c r="J4333" s="139">
        <v>-0.20954</v>
      </c>
      <c r="K4333" s="140" t="s">
        <v>769</v>
      </c>
      <c r="L4333" s="139">
        <v>1</v>
      </c>
    </row>
    <row r="4334" spans="1:12" ht="15" hidden="1" customHeight="1">
      <c r="A4334" s="140" t="s">
        <v>768</v>
      </c>
      <c r="B4334" s="139">
        <v>1.5</v>
      </c>
      <c r="C4334" s="140" t="s">
        <v>18</v>
      </c>
      <c r="D4334" s="140" t="s">
        <v>19</v>
      </c>
      <c r="E4334" s="139">
        <v>-0.67959999999999998</v>
      </c>
      <c r="F4334" s="139">
        <v>-0.24709999999999999</v>
      </c>
      <c r="G4334" s="139">
        <v>-1.2200000000000001E-2</v>
      </c>
      <c r="H4334" s="139">
        <v>-9.7000000000000005E-4</v>
      </c>
      <c r="I4334" s="139">
        <v>-1.593E-2</v>
      </c>
      <c r="J4334" s="139">
        <v>-8.6019999999999999E-2</v>
      </c>
      <c r="K4334" s="140" t="s">
        <v>769</v>
      </c>
      <c r="L4334" s="139">
        <v>1.5</v>
      </c>
    </row>
    <row r="4335" spans="1:12" ht="15" hidden="1" customHeight="1">
      <c r="A4335" s="140" t="s">
        <v>768</v>
      </c>
      <c r="B4335" s="139">
        <v>2</v>
      </c>
      <c r="C4335" s="140" t="s">
        <v>18</v>
      </c>
      <c r="D4335" s="140" t="s">
        <v>19</v>
      </c>
      <c r="E4335" s="139">
        <v>-0.67959999999999998</v>
      </c>
      <c r="F4335" s="139">
        <v>-0.24709999999999999</v>
      </c>
      <c r="G4335" s="139">
        <v>-1.2200000000000001E-2</v>
      </c>
      <c r="H4335" s="139">
        <v>-9.7000000000000005E-4</v>
      </c>
      <c r="I4335" s="139">
        <v>-5.0590000000000003E-2</v>
      </c>
      <c r="J4335" s="139">
        <v>-1.103E-2</v>
      </c>
      <c r="K4335" s="140" t="s">
        <v>769</v>
      </c>
      <c r="L4335" s="139">
        <v>2</v>
      </c>
    </row>
    <row r="4336" spans="1:12" ht="15" hidden="1" customHeight="1">
      <c r="A4336" s="140" t="s">
        <v>768</v>
      </c>
      <c r="B4336" s="139">
        <v>2.5</v>
      </c>
      <c r="C4336" s="140" t="s">
        <v>18</v>
      </c>
      <c r="D4336" s="140" t="s">
        <v>19</v>
      </c>
      <c r="E4336" s="139">
        <v>-0.67959999999999998</v>
      </c>
      <c r="F4336" s="139">
        <v>-0.24709999999999999</v>
      </c>
      <c r="G4336" s="139">
        <v>-1.2200000000000001E-2</v>
      </c>
      <c r="H4336" s="139">
        <v>-9.7000000000000005E-4</v>
      </c>
      <c r="I4336" s="139">
        <v>-8.5239999999999996E-2</v>
      </c>
      <c r="J4336" s="139">
        <v>-5.7999999999999996E-3</v>
      </c>
      <c r="K4336" s="140" t="s">
        <v>769</v>
      </c>
      <c r="L4336" s="139">
        <v>2.5</v>
      </c>
    </row>
    <row r="4337" spans="1:12" ht="15" hidden="1" customHeight="1">
      <c r="A4337" s="140" t="s">
        <v>768</v>
      </c>
      <c r="B4337" s="139">
        <v>3</v>
      </c>
      <c r="C4337" s="140" t="s">
        <v>18</v>
      </c>
      <c r="D4337" s="140" t="s">
        <v>19</v>
      </c>
      <c r="E4337" s="139">
        <v>-0.67959999999999998</v>
      </c>
      <c r="F4337" s="139">
        <v>-0.24709999999999999</v>
      </c>
      <c r="G4337" s="139">
        <v>-1.2200000000000001E-2</v>
      </c>
      <c r="H4337" s="139">
        <v>-9.7000000000000005E-4</v>
      </c>
      <c r="I4337" s="139">
        <v>-0.11990000000000001</v>
      </c>
      <c r="J4337" s="139">
        <v>-6.6899999999999998E-3</v>
      </c>
      <c r="K4337" s="140" t="s">
        <v>769</v>
      </c>
      <c r="L4337" s="139">
        <v>3</v>
      </c>
    </row>
    <row r="4338" spans="1:12" ht="15" hidden="1" customHeight="1">
      <c r="A4338" s="140" t="s">
        <v>770</v>
      </c>
      <c r="B4338" s="139">
        <v>0</v>
      </c>
      <c r="C4338" s="140" t="s">
        <v>18</v>
      </c>
      <c r="D4338" s="140" t="s">
        <v>19</v>
      </c>
      <c r="E4338" s="139">
        <v>9.5999999999999992E-3</v>
      </c>
      <c r="F4338" s="139">
        <v>1.4999999999999999E-2</v>
      </c>
      <c r="G4338" s="139">
        <v>1.09E-2</v>
      </c>
      <c r="H4338" s="139">
        <v>4.0099999999999997E-3</v>
      </c>
      <c r="I4338" s="139">
        <v>2.2020000000000001E-2</v>
      </c>
      <c r="J4338" s="139">
        <v>0.15837000000000001</v>
      </c>
      <c r="K4338" s="140" t="s">
        <v>771</v>
      </c>
      <c r="L4338" s="139">
        <v>0</v>
      </c>
    </row>
    <row r="4339" spans="1:12" ht="15" hidden="1" customHeight="1">
      <c r="A4339" s="140" t="s">
        <v>770</v>
      </c>
      <c r="B4339" s="139">
        <v>0.5</v>
      </c>
      <c r="C4339" s="140" t="s">
        <v>18</v>
      </c>
      <c r="D4339" s="140" t="s">
        <v>19</v>
      </c>
      <c r="E4339" s="139">
        <v>9.5999999999999992E-3</v>
      </c>
      <c r="F4339" s="139">
        <v>1.4999999999999999E-2</v>
      </c>
      <c r="G4339" s="139">
        <v>1.09E-2</v>
      </c>
      <c r="H4339" s="139">
        <v>4.0099999999999997E-3</v>
      </c>
      <c r="I4339" s="139">
        <v>1.6729999999999998E-2</v>
      </c>
      <c r="J4339" s="139">
        <v>0.16531999999999999</v>
      </c>
      <c r="K4339" s="140" t="s">
        <v>771</v>
      </c>
      <c r="L4339" s="139">
        <v>0.5</v>
      </c>
    </row>
    <row r="4340" spans="1:12" ht="15" hidden="1" customHeight="1">
      <c r="A4340" s="140" t="s">
        <v>770</v>
      </c>
      <c r="B4340" s="139">
        <v>1</v>
      </c>
      <c r="C4340" s="140" t="s">
        <v>18</v>
      </c>
      <c r="D4340" s="140" t="s">
        <v>19</v>
      </c>
      <c r="E4340" s="139">
        <v>9.5999999999999992E-3</v>
      </c>
      <c r="F4340" s="139">
        <v>1.4999999999999999E-2</v>
      </c>
      <c r="G4340" s="139">
        <v>1.09E-2</v>
      </c>
      <c r="H4340" s="139">
        <v>4.0099999999999997E-3</v>
      </c>
      <c r="I4340" s="139">
        <v>1.1440000000000001E-2</v>
      </c>
      <c r="J4340" s="139">
        <v>0.17227000000000001</v>
      </c>
      <c r="K4340" s="140" t="s">
        <v>771</v>
      </c>
      <c r="L4340" s="139">
        <v>1</v>
      </c>
    </row>
    <row r="4341" spans="1:12" ht="15" hidden="1" customHeight="1">
      <c r="A4341" s="140" t="s">
        <v>770</v>
      </c>
      <c r="B4341" s="139">
        <v>1.5</v>
      </c>
      <c r="C4341" s="140" t="s">
        <v>18</v>
      </c>
      <c r="D4341" s="140" t="s">
        <v>19</v>
      </c>
      <c r="E4341" s="139">
        <v>9.5999999999999992E-3</v>
      </c>
      <c r="F4341" s="139">
        <v>1.4999999999999999E-2</v>
      </c>
      <c r="G4341" s="139">
        <v>1.09E-2</v>
      </c>
      <c r="H4341" s="139">
        <v>4.0099999999999997E-3</v>
      </c>
      <c r="I4341" s="139">
        <v>6.3800000000000003E-3</v>
      </c>
      <c r="J4341" s="139">
        <v>0.17921999999999999</v>
      </c>
      <c r="K4341" s="140" t="s">
        <v>771</v>
      </c>
      <c r="L4341" s="139">
        <v>1.5</v>
      </c>
    </row>
    <row r="4342" spans="1:12" ht="15" hidden="1" customHeight="1">
      <c r="A4342" s="140" t="s">
        <v>770</v>
      </c>
      <c r="B4342" s="139">
        <v>2</v>
      </c>
      <c r="C4342" s="140" t="s">
        <v>18</v>
      </c>
      <c r="D4342" s="140" t="s">
        <v>19</v>
      </c>
      <c r="E4342" s="139">
        <v>9.5999999999999992E-3</v>
      </c>
      <c r="F4342" s="139">
        <v>1.4999999999999999E-2</v>
      </c>
      <c r="G4342" s="139">
        <v>1.09E-2</v>
      </c>
      <c r="H4342" s="139">
        <v>4.0099999999999997E-3</v>
      </c>
      <c r="I4342" s="139">
        <v>3.3800000000000002E-3</v>
      </c>
      <c r="J4342" s="139">
        <v>0.18617</v>
      </c>
      <c r="K4342" s="140" t="s">
        <v>771</v>
      </c>
      <c r="L4342" s="139">
        <v>2</v>
      </c>
    </row>
    <row r="4343" spans="1:12" ht="15" hidden="1" customHeight="1">
      <c r="A4343" s="140" t="s">
        <v>770</v>
      </c>
      <c r="B4343" s="139">
        <v>2.5</v>
      </c>
      <c r="C4343" s="140" t="s">
        <v>18</v>
      </c>
      <c r="D4343" s="140" t="s">
        <v>19</v>
      </c>
      <c r="E4343" s="139">
        <v>9.5999999999999992E-3</v>
      </c>
      <c r="F4343" s="139">
        <v>1.4999999999999999E-2</v>
      </c>
      <c r="G4343" s="139">
        <v>1.09E-2</v>
      </c>
      <c r="H4343" s="139">
        <v>4.0099999999999997E-3</v>
      </c>
      <c r="I4343" s="139">
        <v>5.3299999999999997E-3</v>
      </c>
      <c r="J4343" s="139">
        <v>0.19312000000000001</v>
      </c>
      <c r="K4343" s="140" t="s">
        <v>771</v>
      </c>
      <c r="L4343" s="139">
        <v>2.5</v>
      </c>
    </row>
    <row r="4344" spans="1:12" ht="15" hidden="1" customHeight="1">
      <c r="A4344" s="140" t="s">
        <v>770</v>
      </c>
      <c r="B4344" s="139">
        <v>3</v>
      </c>
      <c r="C4344" s="140" t="s">
        <v>18</v>
      </c>
      <c r="D4344" s="140" t="s">
        <v>19</v>
      </c>
      <c r="E4344" s="139">
        <v>9.5999999999999992E-3</v>
      </c>
      <c r="F4344" s="139">
        <v>1.4999999999999999E-2</v>
      </c>
      <c r="G4344" s="139">
        <v>1.09E-2</v>
      </c>
      <c r="H4344" s="139">
        <v>4.0099999999999997E-3</v>
      </c>
      <c r="I4344" s="139">
        <v>7.3800000000000003E-3</v>
      </c>
      <c r="J4344" s="139">
        <v>0.20007</v>
      </c>
      <c r="K4344" s="140" t="s">
        <v>771</v>
      </c>
      <c r="L4344" s="139">
        <v>3</v>
      </c>
    </row>
    <row r="4345" spans="1:12" ht="15" hidden="1" customHeight="1">
      <c r="A4345" s="140" t="s">
        <v>770</v>
      </c>
      <c r="B4345" s="139">
        <v>0</v>
      </c>
      <c r="C4345" s="140" t="s">
        <v>18</v>
      </c>
      <c r="D4345" s="140" t="s">
        <v>19</v>
      </c>
      <c r="E4345" s="139">
        <v>-0.63790000000000002</v>
      </c>
      <c r="F4345" s="139">
        <v>-1.3899999999999999E-2</v>
      </c>
      <c r="G4345" s="139">
        <v>-7.1000000000000004E-3</v>
      </c>
      <c r="H4345" s="139">
        <v>-3.2239999999999998E-2</v>
      </c>
      <c r="I4345" s="139">
        <v>-1.3860000000000001E-2</v>
      </c>
      <c r="J4345" s="139">
        <v>-5.9199999999999999E-3</v>
      </c>
      <c r="K4345" s="140" t="s">
        <v>771</v>
      </c>
      <c r="L4345" s="139">
        <v>0</v>
      </c>
    </row>
    <row r="4346" spans="1:12" ht="15" hidden="1" customHeight="1">
      <c r="A4346" s="140" t="s">
        <v>770</v>
      </c>
      <c r="B4346" s="139">
        <v>0.5</v>
      </c>
      <c r="C4346" s="140" t="s">
        <v>18</v>
      </c>
      <c r="D4346" s="140" t="s">
        <v>19</v>
      </c>
      <c r="E4346" s="139">
        <v>-0.63790000000000002</v>
      </c>
      <c r="F4346" s="139">
        <v>-1.3899999999999999E-2</v>
      </c>
      <c r="G4346" s="139">
        <v>-7.1000000000000004E-3</v>
      </c>
      <c r="H4346" s="139">
        <v>-3.2239999999999998E-2</v>
      </c>
      <c r="I4346" s="139">
        <v>-1.0319999999999999E-2</v>
      </c>
      <c r="J4346" s="139">
        <v>-5.8500000000000002E-3</v>
      </c>
      <c r="K4346" s="140" t="s">
        <v>771</v>
      </c>
      <c r="L4346" s="139">
        <v>0.5</v>
      </c>
    </row>
    <row r="4347" spans="1:12" ht="15" hidden="1" customHeight="1">
      <c r="A4347" s="140" t="s">
        <v>770</v>
      </c>
      <c r="B4347" s="139">
        <v>1</v>
      </c>
      <c r="C4347" s="140" t="s">
        <v>18</v>
      </c>
      <c r="D4347" s="140" t="s">
        <v>19</v>
      </c>
      <c r="E4347" s="139">
        <v>-0.63790000000000002</v>
      </c>
      <c r="F4347" s="139">
        <v>-1.3899999999999999E-2</v>
      </c>
      <c r="G4347" s="139">
        <v>-7.1000000000000004E-3</v>
      </c>
      <c r="H4347" s="139">
        <v>-3.2239999999999998E-2</v>
      </c>
      <c r="I4347" s="139">
        <v>-6.79E-3</v>
      </c>
      <c r="J4347" s="139">
        <v>-6.9300000000000004E-3</v>
      </c>
      <c r="K4347" s="140" t="s">
        <v>771</v>
      </c>
      <c r="L4347" s="139">
        <v>1</v>
      </c>
    </row>
    <row r="4348" spans="1:12" ht="15" hidden="1" customHeight="1">
      <c r="A4348" s="140" t="s">
        <v>770</v>
      </c>
      <c r="B4348" s="139">
        <v>1.5</v>
      </c>
      <c r="C4348" s="140" t="s">
        <v>18</v>
      </c>
      <c r="D4348" s="140" t="s">
        <v>19</v>
      </c>
      <c r="E4348" s="139">
        <v>-0.63790000000000002</v>
      </c>
      <c r="F4348" s="139">
        <v>-1.3899999999999999E-2</v>
      </c>
      <c r="G4348" s="139">
        <v>-7.1000000000000004E-3</v>
      </c>
      <c r="H4348" s="139">
        <v>-3.2239999999999998E-2</v>
      </c>
      <c r="I4348" s="139">
        <v>-3.2499999999999999E-3</v>
      </c>
      <c r="J4348" s="139">
        <v>-1.0200000000000001E-2</v>
      </c>
      <c r="K4348" s="140" t="s">
        <v>771</v>
      </c>
      <c r="L4348" s="139">
        <v>1.5</v>
      </c>
    </row>
    <row r="4349" spans="1:12" ht="15" hidden="1" customHeight="1">
      <c r="A4349" s="140" t="s">
        <v>770</v>
      </c>
      <c r="B4349" s="139">
        <v>2</v>
      </c>
      <c r="C4349" s="140" t="s">
        <v>18</v>
      </c>
      <c r="D4349" s="140" t="s">
        <v>19</v>
      </c>
      <c r="E4349" s="139">
        <v>-0.63790000000000002</v>
      </c>
      <c r="F4349" s="139">
        <v>-1.3899999999999999E-2</v>
      </c>
      <c r="G4349" s="139">
        <v>-7.1000000000000004E-3</v>
      </c>
      <c r="H4349" s="139">
        <v>-3.2239999999999998E-2</v>
      </c>
      <c r="I4349" s="139">
        <v>-6.8000000000000005E-4</v>
      </c>
      <c r="J4349" s="139">
        <v>-1.7690000000000001E-2</v>
      </c>
      <c r="K4349" s="140" t="s">
        <v>771</v>
      </c>
      <c r="L4349" s="139">
        <v>2</v>
      </c>
    </row>
    <row r="4350" spans="1:12" ht="15" hidden="1" customHeight="1">
      <c r="A4350" s="140" t="s">
        <v>770</v>
      </c>
      <c r="B4350" s="139">
        <v>2.5</v>
      </c>
      <c r="C4350" s="140" t="s">
        <v>18</v>
      </c>
      <c r="D4350" s="140" t="s">
        <v>19</v>
      </c>
      <c r="E4350" s="139">
        <v>-0.63790000000000002</v>
      </c>
      <c r="F4350" s="139">
        <v>-1.3899999999999999E-2</v>
      </c>
      <c r="G4350" s="139">
        <v>-7.1000000000000004E-3</v>
      </c>
      <c r="H4350" s="139">
        <v>-3.2239999999999998E-2</v>
      </c>
      <c r="I4350" s="139">
        <v>-5.6800000000000002E-3</v>
      </c>
      <c r="J4350" s="139">
        <v>-2.5190000000000001E-2</v>
      </c>
      <c r="K4350" s="140" t="s">
        <v>771</v>
      </c>
      <c r="L4350" s="139">
        <v>2.5</v>
      </c>
    </row>
    <row r="4351" spans="1:12" ht="15" hidden="1" customHeight="1">
      <c r="A4351" s="140" t="s">
        <v>770</v>
      </c>
      <c r="B4351" s="139">
        <v>3</v>
      </c>
      <c r="C4351" s="140" t="s">
        <v>18</v>
      </c>
      <c r="D4351" s="140" t="s">
        <v>19</v>
      </c>
      <c r="E4351" s="139">
        <v>-0.63790000000000002</v>
      </c>
      <c r="F4351" s="139">
        <v>-1.3899999999999999E-2</v>
      </c>
      <c r="G4351" s="139">
        <v>-7.1000000000000004E-3</v>
      </c>
      <c r="H4351" s="139">
        <v>-3.2239999999999998E-2</v>
      </c>
      <c r="I4351" s="139">
        <v>-1.112E-2</v>
      </c>
      <c r="J4351" s="139">
        <v>-3.2680000000000001E-2</v>
      </c>
      <c r="K4351" s="140" t="s">
        <v>771</v>
      </c>
      <c r="L4351" s="139">
        <v>3</v>
      </c>
    </row>
    <row r="4352" spans="1:12" ht="15" hidden="1" customHeight="1">
      <c r="A4352" s="140" t="s">
        <v>772</v>
      </c>
      <c r="B4352" s="139">
        <v>0</v>
      </c>
      <c r="C4352" s="140" t="s">
        <v>18</v>
      </c>
      <c r="D4352" s="140" t="s">
        <v>19</v>
      </c>
      <c r="E4352" s="139">
        <v>-1.12E-2</v>
      </c>
      <c r="F4352" s="139">
        <v>0.15310000000000001</v>
      </c>
      <c r="G4352" s="139">
        <v>5.4000000000000003E-3</v>
      </c>
      <c r="H4352" s="139">
        <v>7.3299999999999997E-3</v>
      </c>
      <c r="I4352" s="139">
        <v>6.8999999999999999E-3</v>
      </c>
      <c r="J4352" s="139">
        <v>0.44596000000000002</v>
      </c>
      <c r="K4352" s="140" t="s">
        <v>773</v>
      </c>
      <c r="L4352" s="139">
        <v>0</v>
      </c>
    </row>
    <row r="4353" spans="1:12" ht="15" hidden="1" customHeight="1">
      <c r="A4353" s="140" t="s">
        <v>772</v>
      </c>
      <c r="B4353" s="139">
        <v>0.5</v>
      </c>
      <c r="C4353" s="140" t="s">
        <v>18</v>
      </c>
      <c r="D4353" s="140" t="s">
        <v>19</v>
      </c>
      <c r="E4353" s="139">
        <v>-1.12E-2</v>
      </c>
      <c r="F4353" s="139">
        <v>0.15310000000000001</v>
      </c>
      <c r="G4353" s="139">
        <v>5.4000000000000003E-3</v>
      </c>
      <c r="H4353" s="139">
        <v>7.3299999999999997E-3</v>
      </c>
      <c r="I4353" s="139">
        <v>4.1999999999999997E-3</v>
      </c>
      <c r="J4353" s="139">
        <v>0.36942000000000003</v>
      </c>
      <c r="K4353" s="140" t="s">
        <v>773</v>
      </c>
      <c r="L4353" s="139">
        <v>0.5</v>
      </c>
    </row>
    <row r="4354" spans="1:12" ht="15" hidden="1" customHeight="1">
      <c r="A4354" s="140" t="s">
        <v>772</v>
      </c>
      <c r="B4354" s="139">
        <v>1</v>
      </c>
      <c r="C4354" s="140" t="s">
        <v>18</v>
      </c>
      <c r="D4354" s="140" t="s">
        <v>19</v>
      </c>
      <c r="E4354" s="139">
        <v>-1.12E-2</v>
      </c>
      <c r="F4354" s="139">
        <v>0.15310000000000001</v>
      </c>
      <c r="G4354" s="139">
        <v>5.4000000000000003E-3</v>
      </c>
      <c r="H4354" s="139">
        <v>7.3299999999999997E-3</v>
      </c>
      <c r="I4354" s="139">
        <v>1.5E-3</v>
      </c>
      <c r="J4354" s="139">
        <v>0.29287000000000002</v>
      </c>
      <c r="K4354" s="140" t="s">
        <v>773</v>
      </c>
      <c r="L4354" s="139">
        <v>1</v>
      </c>
    </row>
    <row r="4355" spans="1:12" ht="15" hidden="1" customHeight="1">
      <c r="A4355" s="140" t="s">
        <v>772</v>
      </c>
      <c r="B4355" s="139">
        <v>1.5</v>
      </c>
      <c r="C4355" s="140" t="s">
        <v>18</v>
      </c>
      <c r="D4355" s="140" t="s">
        <v>19</v>
      </c>
      <c r="E4355" s="139">
        <v>-1.12E-2</v>
      </c>
      <c r="F4355" s="139">
        <v>0.15310000000000001</v>
      </c>
      <c r="G4355" s="139">
        <v>5.4000000000000003E-3</v>
      </c>
      <c r="H4355" s="139">
        <v>7.3299999999999997E-3</v>
      </c>
      <c r="I4355" s="139">
        <v>1.473E-2</v>
      </c>
      <c r="J4355" s="139">
        <v>0.21632999999999999</v>
      </c>
      <c r="K4355" s="140" t="s">
        <v>773</v>
      </c>
      <c r="L4355" s="139">
        <v>1.5</v>
      </c>
    </row>
    <row r="4356" spans="1:12" ht="15" hidden="1" customHeight="1">
      <c r="A4356" s="140" t="s">
        <v>772</v>
      </c>
      <c r="B4356" s="139">
        <v>2</v>
      </c>
      <c r="C4356" s="140" t="s">
        <v>18</v>
      </c>
      <c r="D4356" s="140" t="s">
        <v>19</v>
      </c>
      <c r="E4356" s="139">
        <v>-1.12E-2</v>
      </c>
      <c r="F4356" s="139">
        <v>0.15310000000000001</v>
      </c>
      <c r="G4356" s="139">
        <v>5.4000000000000003E-3</v>
      </c>
      <c r="H4356" s="139">
        <v>7.3299999999999997E-3</v>
      </c>
      <c r="I4356" s="139">
        <v>7.3080000000000006E-2</v>
      </c>
      <c r="J4356" s="139">
        <v>0.13979</v>
      </c>
      <c r="K4356" s="140" t="s">
        <v>773</v>
      </c>
      <c r="L4356" s="139">
        <v>2</v>
      </c>
    </row>
    <row r="4357" spans="1:12" ht="15" hidden="1" customHeight="1">
      <c r="A4357" s="140" t="s">
        <v>772</v>
      </c>
      <c r="B4357" s="139">
        <v>2.5</v>
      </c>
      <c r="C4357" s="140" t="s">
        <v>18</v>
      </c>
      <c r="D4357" s="140" t="s">
        <v>19</v>
      </c>
      <c r="E4357" s="139">
        <v>-1.12E-2</v>
      </c>
      <c r="F4357" s="139">
        <v>0.15310000000000001</v>
      </c>
      <c r="G4357" s="139">
        <v>5.4000000000000003E-3</v>
      </c>
      <c r="H4357" s="139">
        <v>7.3299999999999997E-3</v>
      </c>
      <c r="I4357" s="139">
        <v>0.13313</v>
      </c>
      <c r="J4357" s="139">
        <v>6.7680000000000004E-2</v>
      </c>
      <c r="K4357" s="140" t="s">
        <v>773</v>
      </c>
      <c r="L4357" s="139">
        <v>2.5</v>
      </c>
    </row>
    <row r="4358" spans="1:12" ht="15" hidden="1" customHeight="1">
      <c r="A4358" s="140" t="s">
        <v>772</v>
      </c>
      <c r="B4358" s="139">
        <v>3</v>
      </c>
      <c r="C4358" s="140" t="s">
        <v>18</v>
      </c>
      <c r="D4358" s="140" t="s">
        <v>19</v>
      </c>
      <c r="E4358" s="139">
        <v>-1.12E-2</v>
      </c>
      <c r="F4358" s="139">
        <v>0.15310000000000001</v>
      </c>
      <c r="G4358" s="139">
        <v>5.4000000000000003E-3</v>
      </c>
      <c r="H4358" s="139">
        <v>7.3299999999999997E-3</v>
      </c>
      <c r="I4358" s="139">
        <v>0.19319</v>
      </c>
      <c r="J4358" s="139">
        <v>6.7549999999999999E-2</v>
      </c>
      <c r="K4358" s="140" t="s">
        <v>773</v>
      </c>
      <c r="L4358" s="139">
        <v>3</v>
      </c>
    </row>
    <row r="4359" spans="1:12" ht="15" hidden="1" customHeight="1">
      <c r="A4359" s="140" t="s">
        <v>772</v>
      </c>
      <c r="B4359" s="139">
        <v>0</v>
      </c>
      <c r="C4359" s="140" t="s">
        <v>18</v>
      </c>
      <c r="D4359" s="140" t="s">
        <v>19</v>
      </c>
      <c r="E4359" s="139">
        <v>-0.1968</v>
      </c>
      <c r="F4359" s="139">
        <v>-3.6400000000000002E-2</v>
      </c>
      <c r="G4359" s="139">
        <v>-0.1201</v>
      </c>
      <c r="H4359" s="139">
        <v>4.8399999999999997E-3</v>
      </c>
      <c r="I4359" s="139">
        <v>-0.16713</v>
      </c>
      <c r="J4359" s="139">
        <v>-4.5370000000000001E-2</v>
      </c>
      <c r="K4359" s="140" t="s">
        <v>773</v>
      </c>
      <c r="L4359" s="139">
        <v>0</v>
      </c>
    </row>
    <row r="4360" spans="1:12" ht="15" hidden="1" customHeight="1">
      <c r="A4360" s="140" t="s">
        <v>772</v>
      </c>
      <c r="B4360" s="139">
        <v>0.5</v>
      </c>
      <c r="C4360" s="140" t="s">
        <v>18</v>
      </c>
      <c r="D4360" s="140" t="s">
        <v>19</v>
      </c>
      <c r="E4360" s="139">
        <v>-0.1968</v>
      </c>
      <c r="F4360" s="139">
        <v>-3.6400000000000002E-2</v>
      </c>
      <c r="G4360" s="139">
        <v>-0.1201</v>
      </c>
      <c r="H4360" s="139">
        <v>4.8399999999999997E-3</v>
      </c>
      <c r="I4360" s="139">
        <v>-0.10707999999999999</v>
      </c>
      <c r="J4360" s="139">
        <v>-2.7720000000000002E-2</v>
      </c>
      <c r="K4360" s="140" t="s">
        <v>773</v>
      </c>
      <c r="L4360" s="139">
        <v>0.5</v>
      </c>
    </row>
    <row r="4361" spans="1:12" ht="15" hidden="1" customHeight="1">
      <c r="A4361" s="140" t="s">
        <v>772</v>
      </c>
      <c r="B4361" s="139">
        <v>1</v>
      </c>
      <c r="C4361" s="140" t="s">
        <v>18</v>
      </c>
      <c r="D4361" s="140" t="s">
        <v>19</v>
      </c>
      <c r="E4361" s="139">
        <v>-0.1968</v>
      </c>
      <c r="F4361" s="139">
        <v>-3.6400000000000002E-2</v>
      </c>
      <c r="G4361" s="139">
        <v>-0.1201</v>
      </c>
      <c r="H4361" s="139">
        <v>4.8399999999999997E-3</v>
      </c>
      <c r="I4361" s="139">
        <v>-4.7030000000000002E-2</v>
      </c>
      <c r="J4361" s="139">
        <v>-1.0410000000000001E-2</v>
      </c>
      <c r="K4361" s="140" t="s">
        <v>773</v>
      </c>
      <c r="L4361" s="139">
        <v>1</v>
      </c>
    </row>
    <row r="4362" spans="1:12" ht="15" hidden="1" customHeight="1">
      <c r="A4362" s="140" t="s">
        <v>772</v>
      </c>
      <c r="B4362" s="139">
        <v>1.5</v>
      </c>
      <c r="C4362" s="140" t="s">
        <v>18</v>
      </c>
      <c r="D4362" s="140" t="s">
        <v>19</v>
      </c>
      <c r="E4362" s="139">
        <v>-0.1968</v>
      </c>
      <c r="F4362" s="139">
        <v>-3.6400000000000002E-2</v>
      </c>
      <c r="G4362" s="139">
        <v>-0.1201</v>
      </c>
      <c r="H4362" s="139">
        <v>4.8399999999999997E-3</v>
      </c>
      <c r="I4362" s="139">
        <v>-1.24E-3</v>
      </c>
      <c r="J4362" s="139">
        <v>4.0499999999999998E-3</v>
      </c>
      <c r="K4362" s="140" t="s">
        <v>773</v>
      </c>
      <c r="L4362" s="139">
        <v>1.5</v>
      </c>
    </row>
    <row r="4363" spans="1:12" ht="15" hidden="1" customHeight="1">
      <c r="A4363" s="140" t="s">
        <v>772</v>
      </c>
      <c r="B4363" s="139">
        <v>2</v>
      </c>
      <c r="C4363" s="140" t="s">
        <v>18</v>
      </c>
      <c r="D4363" s="140" t="s">
        <v>19</v>
      </c>
      <c r="E4363" s="139">
        <v>-0.1968</v>
      </c>
      <c r="F4363" s="139">
        <v>-3.6400000000000002E-2</v>
      </c>
      <c r="G4363" s="139">
        <v>-0.1201</v>
      </c>
      <c r="H4363" s="139">
        <v>4.8399999999999997E-3</v>
      </c>
      <c r="I4363" s="139">
        <v>-3.8999999999999998E-3</v>
      </c>
      <c r="J4363" s="139">
        <v>1.162E-2</v>
      </c>
      <c r="K4363" s="140" t="s">
        <v>773</v>
      </c>
      <c r="L4363" s="139">
        <v>2</v>
      </c>
    </row>
    <row r="4364" spans="1:12" ht="15" hidden="1" customHeight="1">
      <c r="A4364" s="140" t="s">
        <v>772</v>
      </c>
      <c r="B4364" s="139">
        <v>2.5</v>
      </c>
      <c r="C4364" s="140" t="s">
        <v>18</v>
      </c>
      <c r="D4364" s="140" t="s">
        <v>19</v>
      </c>
      <c r="E4364" s="139">
        <v>-0.1968</v>
      </c>
      <c r="F4364" s="139">
        <v>-3.6400000000000002E-2</v>
      </c>
      <c r="G4364" s="139">
        <v>-0.1201</v>
      </c>
      <c r="H4364" s="139">
        <v>4.8399999999999997E-3</v>
      </c>
      <c r="I4364" s="139">
        <v>-6.6E-3</v>
      </c>
      <c r="J4364" s="139">
        <v>1.5779999999999999E-2</v>
      </c>
      <c r="K4364" s="140" t="s">
        <v>773</v>
      </c>
      <c r="L4364" s="139">
        <v>2.5</v>
      </c>
    </row>
    <row r="4365" spans="1:12" ht="15" hidden="1" customHeight="1">
      <c r="A4365" s="140" t="s">
        <v>772</v>
      </c>
      <c r="B4365" s="139">
        <v>3</v>
      </c>
      <c r="C4365" s="140" t="s">
        <v>18</v>
      </c>
      <c r="D4365" s="140" t="s">
        <v>19</v>
      </c>
      <c r="E4365" s="139">
        <v>-0.1968</v>
      </c>
      <c r="F4365" s="139">
        <v>-3.6400000000000002E-2</v>
      </c>
      <c r="G4365" s="139">
        <v>-0.1201</v>
      </c>
      <c r="H4365" s="139">
        <v>4.8399999999999997E-3</v>
      </c>
      <c r="I4365" s="139">
        <v>-9.2999999999999992E-3</v>
      </c>
      <c r="J4365" s="139">
        <v>-1.9E-2</v>
      </c>
      <c r="K4365" s="140" t="s">
        <v>773</v>
      </c>
      <c r="L4365" s="139">
        <v>3</v>
      </c>
    </row>
    <row r="4366" spans="1:12" ht="15" hidden="1" customHeight="1">
      <c r="A4366" s="140" t="s">
        <v>774</v>
      </c>
      <c r="B4366" s="139">
        <v>0</v>
      </c>
      <c r="C4366" s="140" t="s">
        <v>18</v>
      </c>
      <c r="D4366" s="140" t="s">
        <v>19</v>
      </c>
      <c r="E4366" s="139">
        <v>-1.95E-2</v>
      </c>
      <c r="F4366" s="139">
        <v>0.17710000000000001</v>
      </c>
      <c r="G4366" s="139">
        <v>3.2399999999999998E-2</v>
      </c>
      <c r="H4366" s="139">
        <v>8.2500000000000004E-3</v>
      </c>
      <c r="I4366" s="139">
        <v>5.253E-2</v>
      </c>
      <c r="J4366" s="139">
        <v>0.18923000000000001</v>
      </c>
      <c r="K4366" s="140" t="s">
        <v>775</v>
      </c>
      <c r="L4366" s="139">
        <v>0</v>
      </c>
    </row>
    <row r="4367" spans="1:12" ht="15" hidden="1" customHeight="1">
      <c r="A4367" s="140" t="s">
        <v>774</v>
      </c>
      <c r="B4367" s="139">
        <v>0.5</v>
      </c>
      <c r="C4367" s="140" t="s">
        <v>18</v>
      </c>
      <c r="D4367" s="140" t="s">
        <v>19</v>
      </c>
      <c r="E4367" s="139">
        <v>-1.95E-2</v>
      </c>
      <c r="F4367" s="139">
        <v>0.17710000000000001</v>
      </c>
      <c r="G4367" s="139">
        <v>3.2399999999999998E-2</v>
      </c>
      <c r="H4367" s="139">
        <v>8.2500000000000004E-3</v>
      </c>
      <c r="I4367" s="139">
        <v>3.6330000000000001E-2</v>
      </c>
      <c r="J4367" s="139">
        <v>0.10209</v>
      </c>
      <c r="K4367" s="140" t="s">
        <v>775</v>
      </c>
      <c r="L4367" s="139">
        <v>0.5</v>
      </c>
    </row>
    <row r="4368" spans="1:12" ht="15" hidden="1" customHeight="1">
      <c r="A4368" s="140" t="s">
        <v>774</v>
      </c>
      <c r="B4368" s="139">
        <v>1</v>
      </c>
      <c r="C4368" s="140" t="s">
        <v>18</v>
      </c>
      <c r="D4368" s="140" t="s">
        <v>19</v>
      </c>
      <c r="E4368" s="139">
        <v>-1.95E-2</v>
      </c>
      <c r="F4368" s="139">
        <v>0.17710000000000001</v>
      </c>
      <c r="G4368" s="139">
        <v>3.2399999999999998E-2</v>
      </c>
      <c r="H4368" s="139">
        <v>8.2500000000000004E-3</v>
      </c>
      <c r="I4368" s="139">
        <v>2.0129999999999999E-2</v>
      </c>
      <c r="J4368" s="139">
        <v>2.0070000000000001E-2</v>
      </c>
      <c r="K4368" s="140" t="s">
        <v>775</v>
      </c>
      <c r="L4368" s="139">
        <v>1</v>
      </c>
    </row>
    <row r="4369" spans="1:12" ht="15" hidden="1" customHeight="1">
      <c r="A4369" s="140" t="s">
        <v>774</v>
      </c>
      <c r="B4369" s="139">
        <v>1.5</v>
      </c>
      <c r="C4369" s="140" t="s">
        <v>18</v>
      </c>
      <c r="D4369" s="140" t="s">
        <v>19</v>
      </c>
      <c r="E4369" s="139">
        <v>-1.95E-2</v>
      </c>
      <c r="F4369" s="139">
        <v>0.17710000000000001</v>
      </c>
      <c r="G4369" s="139">
        <v>3.2399999999999998E-2</v>
      </c>
      <c r="H4369" s="139">
        <v>8.2500000000000004E-3</v>
      </c>
      <c r="I4369" s="139">
        <v>4.2500000000000003E-3</v>
      </c>
      <c r="J4369" s="139">
        <v>2.49E-3</v>
      </c>
      <c r="K4369" s="140" t="s">
        <v>775</v>
      </c>
      <c r="L4369" s="139">
        <v>1.5</v>
      </c>
    </row>
    <row r="4370" spans="1:12" ht="15" hidden="1" customHeight="1">
      <c r="A4370" s="140" t="s">
        <v>774</v>
      </c>
      <c r="B4370" s="139">
        <v>2</v>
      </c>
      <c r="C4370" s="140" t="s">
        <v>18</v>
      </c>
      <c r="D4370" s="140" t="s">
        <v>19</v>
      </c>
      <c r="E4370" s="139">
        <v>-1.95E-2</v>
      </c>
      <c r="F4370" s="139">
        <v>0.17710000000000001</v>
      </c>
      <c r="G4370" s="139">
        <v>3.2399999999999998E-2</v>
      </c>
      <c r="H4370" s="139">
        <v>8.2500000000000004E-3</v>
      </c>
      <c r="I4370" s="139">
        <v>2.6620000000000001E-2</v>
      </c>
      <c r="J4370" s="139">
        <v>-5.0699999999999999E-3</v>
      </c>
      <c r="K4370" s="140" t="s">
        <v>775</v>
      </c>
      <c r="L4370" s="139">
        <v>2</v>
      </c>
    </row>
    <row r="4371" spans="1:12" ht="15" hidden="1" customHeight="1">
      <c r="A4371" s="140" t="s">
        <v>774</v>
      </c>
      <c r="B4371" s="139">
        <v>2.5</v>
      </c>
      <c r="C4371" s="140" t="s">
        <v>18</v>
      </c>
      <c r="D4371" s="140" t="s">
        <v>19</v>
      </c>
      <c r="E4371" s="139">
        <v>-1.95E-2</v>
      </c>
      <c r="F4371" s="139">
        <v>0.17710000000000001</v>
      </c>
      <c r="G4371" s="139">
        <v>3.2399999999999998E-2</v>
      </c>
      <c r="H4371" s="139">
        <v>8.2500000000000004E-3</v>
      </c>
      <c r="I4371" s="139">
        <v>6.8330000000000002E-2</v>
      </c>
      <c r="J4371" s="139">
        <v>-7.7400000000000004E-3</v>
      </c>
      <c r="K4371" s="140" t="s">
        <v>775</v>
      </c>
      <c r="L4371" s="139">
        <v>2.5</v>
      </c>
    </row>
    <row r="4372" spans="1:12" ht="15" hidden="1" customHeight="1">
      <c r="A4372" s="140" t="s">
        <v>774</v>
      </c>
      <c r="B4372" s="139">
        <v>3</v>
      </c>
      <c r="C4372" s="140" t="s">
        <v>18</v>
      </c>
      <c r="D4372" s="140" t="s">
        <v>19</v>
      </c>
      <c r="E4372" s="139">
        <v>-1.95E-2</v>
      </c>
      <c r="F4372" s="139">
        <v>0.17710000000000001</v>
      </c>
      <c r="G4372" s="139">
        <v>3.2399999999999998E-2</v>
      </c>
      <c r="H4372" s="139">
        <v>8.2500000000000004E-3</v>
      </c>
      <c r="I4372" s="139">
        <v>0.1104</v>
      </c>
      <c r="J4372" s="139">
        <v>-9.2200000000000008E-3</v>
      </c>
      <c r="K4372" s="140" t="s">
        <v>775</v>
      </c>
      <c r="L4372" s="139">
        <v>3</v>
      </c>
    </row>
    <row r="4373" spans="1:12" ht="15" hidden="1" customHeight="1">
      <c r="A4373" s="140" t="s">
        <v>774</v>
      </c>
      <c r="B4373" s="139">
        <v>0</v>
      </c>
      <c r="C4373" s="140" t="s">
        <v>18</v>
      </c>
      <c r="D4373" s="140" t="s">
        <v>19</v>
      </c>
      <c r="E4373" s="139">
        <v>-0.53649999999999998</v>
      </c>
      <c r="F4373" s="139">
        <v>3.0000000000000001E-3</v>
      </c>
      <c r="G4373" s="139">
        <v>-8.4199999999999997E-2</v>
      </c>
      <c r="H4373" s="139">
        <v>-6.9999999999999999E-4</v>
      </c>
      <c r="I4373" s="139">
        <v>-0.14207</v>
      </c>
      <c r="J4373" s="139">
        <v>-3.3E-4</v>
      </c>
      <c r="K4373" s="140" t="s">
        <v>775</v>
      </c>
      <c r="L4373" s="139">
        <v>0</v>
      </c>
    </row>
    <row r="4374" spans="1:12" ht="15" hidden="1" customHeight="1">
      <c r="A4374" s="140" t="s">
        <v>774</v>
      </c>
      <c r="B4374" s="139">
        <v>0.5</v>
      </c>
      <c r="C4374" s="140" t="s">
        <v>18</v>
      </c>
      <c r="D4374" s="140" t="s">
        <v>19</v>
      </c>
      <c r="E4374" s="139">
        <v>-0.53649999999999998</v>
      </c>
      <c r="F4374" s="139">
        <v>3.0000000000000001E-3</v>
      </c>
      <c r="G4374" s="139">
        <v>-8.4199999999999997E-2</v>
      </c>
      <c r="H4374" s="139">
        <v>-6.9999999999999999E-4</v>
      </c>
      <c r="I4374" s="139">
        <v>-9.9989999999999996E-2</v>
      </c>
      <c r="J4374" s="139">
        <v>-1.81E-3</v>
      </c>
      <c r="K4374" s="140" t="s">
        <v>775</v>
      </c>
      <c r="L4374" s="139">
        <v>0.5</v>
      </c>
    </row>
    <row r="4375" spans="1:12" ht="15" hidden="1" customHeight="1">
      <c r="A4375" s="140" t="s">
        <v>774</v>
      </c>
      <c r="B4375" s="139">
        <v>1</v>
      </c>
      <c r="C4375" s="140" t="s">
        <v>18</v>
      </c>
      <c r="D4375" s="140" t="s">
        <v>19</v>
      </c>
      <c r="E4375" s="139">
        <v>-0.53649999999999998</v>
      </c>
      <c r="F4375" s="139">
        <v>3.0000000000000001E-3</v>
      </c>
      <c r="G4375" s="139">
        <v>-8.4199999999999997E-2</v>
      </c>
      <c r="H4375" s="139">
        <v>-6.9999999999999999E-4</v>
      </c>
      <c r="I4375" s="139">
        <v>-5.7910000000000003E-2</v>
      </c>
      <c r="J4375" s="139">
        <v>-3.3E-3</v>
      </c>
      <c r="K4375" s="140" t="s">
        <v>775</v>
      </c>
      <c r="L4375" s="139">
        <v>1</v>
      </c>
    </row>
    <row r="4376" spans="1:12" ht="15" hidden="1" customHeight="1">
      <c r="A4376" s="140" t="s">
        <v>774</v>
      </c>
      <c r="B4376" s="139">
        <v>1.5</v>
      </c>
      <c r="C4376" s="140" t="s">
        <v>18</v>
      </c>
      <c r="D4376" s="140" t="s">
        <v>19</v>
      </c>
      <c r="E4376" s="139">
        <v>-0.53649999999999998</v>
      </c>
      <c r="F4376" s="139">
        <v>3.0000000000000001E-3</v>
      </c>
      <c r="G4376" s="139">
        <v>-8.4199999999999997E-2</v>
      </c>
      <c r="H4376" s="139">
        <v>-6.9999999999999999E-4</v>
      </c>
      <c r="I4376" s="139">
        <v>-1.583E-2</v>
      </c>
      <c r="J4376" s="139">
        <v>-7.6770000000000005E-2</v>
      </c>
      <c r="K4376" s="140" t="s">
        <v>775</v>
      </c>
      <c r="L4376" s="139">
        <v>1.5</v>
      </c>
    </row>
    <row r="4377" spans="1:12" ht="15" hidden="1" customHeight="1">
      <c r="A4377" s="140" t="s">
        <v>774</v>
      </c>
      <c r="B4377" s="139">
        <v>2</v>
      </c>
      <c r="C4377" s="140" t="s">
        <v>18</v>
      </c>
      <c r="D4377" s="140" t="s">
        <v>19</v>
      </c>
      <c r="E4377" s="139">
        <v>-0.53649999999999998</v>
      </c>
      <c r="F4377" s="139">
        <v>3.0000000000000001E-3</v>
      </c>
      <c r="G4377" s="139">
        <v>-8.4199999999999997E-2</v>
      </c>
      <c r="H4377" s="139">
        <v>-6.9999999999999999E-4</v>
      </c>
      <c r="I4377" s="139">
        <v>-1.227E-2</v>
      </c>
      <c r="J4377" s="139">
        <v>-0.16533</v>
      </c>
      <c r="K4377" s="140" t="s">
        <v>775</v>
      </c>
      <c r="L4377" s="139">
        <v>2</v>
      </c>
    </row>
    <row r="4378" spans="1:12" ht="15" hidden="1" customHeight="1">
      <c r="A4378" s="140" t="s">
        <v>774</v>
      </c>
      <c r="B4378" s="139">
        <v>2.5</v>
      </c>
      <c r="C4378" s="140" t="s">
        <v>18</v>
      </c>
      <c r="D4378" s="140" t="s">
        <v>19</v>
      </c>
      <c r="E4378" s="139">
        <v>-0.53649999999999998</v>
      </c>
      <c r="F4378" s="139">
        <v>3.0000000000000001E-3</v>
      </c>
      <c r="G4378" s="139">
        <v>-8.4199999999999997E-2</v>
      </c>
      <c r="H4378" s="139">
        <v>-6.9999999999999999E-4</v>
      </c>
      <c r="I4378" s="139">
        <v>-2.8469999999999999E-2</v>
      </c>
      <c r="J4378" s="139">
        <v>-0.25389</v>
      </c>
      <c r="K4378" s="140" t="s">
        <v>775</v>
      </c>
      <c r="L4378" s="139">
        <v>2.5</v>
      </c>
    </row>
    <row r="4379" spans="1:12" ht="15" hidden="1" customHeight="1">
      <c r="A4379" s="140" t="s">
        <v>774</v>
      </c>
      <c r="B4379" s="139">
        <v>3</v>
      </c>
      <c r="C4379" s="140" t="s">
        <v>18</v>
      </c>
      <c r="D4379" s="140" t="s">
        <v>19</v>
      </c>
      <c r="E4379" s="139">
        <v>-0.53649999999999998</v>
      </c>
      <c r="F4379" s="139">
        <v>3.0000000000000001E-3</v>
      </c>
      <c r="G4379" s="139">
        <v>-8.4199999999999997E-2</v>
      </c>
      <c r="H4379" s="139">
        <v>-6.9999999999999999E-4</v>
      </c>
      <c r="I4379" s="139">
        <v>-4.4659999999999998E-2</v>
      </c>
      <c r="J4379" s="139">
        <v>-0.34244999999999998</v>
      </c>
      <c r="K4379" s="140" t="s">
        <v>775</v>
      </c>
      <c r="L4379" s="139">
        <v>3</v>
      </c>
    </row>
    <row r="4380" spans="1:12" ht="15" hidden="1" customHeight="1">
      <c r="A4380" s="140" t="s">
        <v>776</v>
      </c>
      <c r="B4380" s="139">
        <v>0</v>
      </c>
      <c r="C4380" s="140" t="s">
        <v>18</v>
      </c>
      <c r="D4380" s="140" t="s">
        <v>19</v>
      </c>
      <c r="E4380" s="139">
        <v>1.4500000000000001E-2</v>
      </c>
      <c r="F4380" s="139">
        <v>-0.01</v>
      </c>
      <c r="G4380" s="139">
        <v>1.66E-2</v>
      </c>
      <c r="H4380" s="139">
        <v>5.4900000000000001E-3</v>
      </c>
      <c r="I4380" s="139">
        <v>4.2360000000000002E-2</v>
      </c>
      <c r="J4380" s="139">
        <v>-3.0929999999999999E-2</v>
      </c>
      <c r="K4380" s="140" t="s">
        <v>777</v>
      </c>
      <c r="L4380" s="139">
        <v>0</v>
      </c>
    </row>
    <row r="4381" spans="1:12" ht="15" hidden="1" customHeight="1">
      <c r="A4381" s="140" t="s">
        <v>776</v>
      </c>
      <c r="B4381" s="139">
        <v>0.5</v>
      </c>
      <c r="C4381" s="140" t="s">
        <v>18</v>
      </c>
      <c r="D4381" s="140" t="s">
        <v>19</v>
      </c>
      <c r="E4381" s="139">
        <v>1.4500000000000001E-2</v>
      </c>
      <c r="F4381" s="139">
        <v>-0.01</v>
      </c>
      <c r="G4381" s="139">
        <v>1.66E-2</v>
      </c>
      <c r="H4381" s="139">
        <v>5.4900000000000001E-3</v>
      </c>
      <c r="I4381" s="139">
        <v>3.4079999999999999E-2</v>
      </c>
      <c r="J4381" s="139">
        <v>-2.5930000000000002E-2</v>
      </c>
      <c r="K4381" s="140" t="s">
        <v>777</v>
      </c>
      <c r="L4381" s="139">
        <v>0.5</v>
      </c>
    </row>
    <row r="4382" spans="1:12" ht="15" hidden="1" customHeight="1">
      <c r="A4382" s="140" t="s">
        <v>776</v>
      </c>
      <c r="B4382" s="139">
        <v>1</v>
      </c>
      <c r="C4382" s="140" t="s">
        <v>18</v>
      </c>
      <c r="D4382" s="140" t="s">
        <v>19</v>
      </c>
      <c r="E4382" s="139">
        <v>1.4500000000000001E-2</v>
      </c>
      <c r="F4382" s="139">
        <v>-0.01</v>
      </c>
      <c r="G4382" s="139">
        <v>1.66E-2</v>
      </c>
      <c r="H4382" s="139">
        <v>5.4900000000000001E-3</v>
      </c>
      <c r="I4382" s="139">
        <v>2.58E-2</v>
      </c>
      <c r="J4382" s="139">
        <v>-2.094E-2</v>
      </c>
      <c r="K4382" s="140" t="s">
        <v>777</v>
      </c>
      <c r="L4382" s="139">
        <v>1</v>
      </c>
    </row>
    <row r="4383" spans="1:12" ht="15" hidden="1" customHeight="1">
      <c r="A4383" s="140" t="s">
        <v>776</v>
      </c>
      <c r="B4383" s="139">
        <v>1.5</v>
      </c>
      <c r="C4383" s="140" t="s">
        <v>18</v>
      </c>
      <c r="D4383" s="140" t="s">
        <v>19</v>
      </c>
      <c r="E4383" s="139">
        <v>1.4500000000000001E-2</v>
      </c>
      <c r="F4383" s="139">
        <v>-0.01</v>
      </c>
      <c r="G4383" s="139">
        <v>1.66E-2</v>
      </c>
      <c r="H4383" s="139">
        <v>5.4900000000000001E-3</v>
      </c>
      <c r="I4383" s="139">
        <v>1.7520000000000001E-2</v>
      </c>
      <c r="J4383" s="139">
        <v>-1.5939999999999999E-2</v>
      </c>
      <c r="K4383" s="140" t="s">
        <v>777</v>
      </c>
      <c r="L4383" s="139">
        <v>1.5</v>
      </c>
    </row>
    <row r="4384" spans="1:12" ht="15" hidden="1" customHeight="1">
      <c r="A4384" s="140" t="s">
        <v>776</v>
      </c>
      <c r="B4384" s="139">
        <v>2</v>
      </c>
      <c r="C4384" s="140" t="s">
        <v>18</v>
      </c>
      <c r="D4384" s="140" t="s">
        <v>19</v>
      </c>
      <c r="E4384" s="139">
        <v>1.4500000000000001E-2</v>
      </c>
      <c r="F4384" s="139">
        <v>-0.01</v>
      </c>
      <c r="G4384" s="139">
        <v>1.66E-2</v>
      </c>
      <c r="H4384" s="139">
        <v>5.4900000000000001E-3</v>
      </c>
      <c r="I4384" s="139">
        <v>9.2399999999999999E-3</v>
      </c>
      <c r="J4384" s="139">
        <v>-1.094E-2</v>
      </c>
      <c r="K4384" s="140" t="s">
        <v>777</v>
      </c>
      <c r="L4384" s="139">
        <v>2</v>
      </c>
    </row>
    <row r="4385" spans="1:12" ht="15" hidden="1" customHeight="1">
      <c r="A4385" s="140" t="s">
        <v>776</v>
      </c>
      <c r="B4385" s="139">
        <v>2.5</v>
      </c>
      <c r="C4385" s="140" t="s">
        <v>18</v>
      </c>
      <c r="D4385" s="140" t="s">
        <v>19</v>
      </c>
      <c r="E4385" s="139">
        <v>1.4500000000000001E-2</v>
      </c>
      <c r="F4385" s="139">
        <v>-0.01</v>
      </c>
      <c r="G4385" s="139">
        <v>1.66E-2</v>
      </c>
      <c r="H4385" s="139">
        <v>5.4900000000000001E-3</v>
      </c>
      <c r="I4385" s="139">
        <v>9.6000000000000002E-4</v>
      </c>
      <c r="J4385" s="139">
        <v>-5.94E-3</v>
      </c>
      <c r="K4385" s="140" t="s">
        <v>777</v>
      </c>
      <c r="L4385" s="139">
        <v>2.5</v>
      </c>
    </row>
    <row r="4386" spans="1:12" ht="15" hidden="1" customHeight="1">
      <c r="A4386" s="140" t="s">
        <v>776</v>
      </c>
      <c r="B4386" s="139">
        <v>3</v>
      </c>
      <c r="C4386" s="140" t="s">
        <v>18</v>
      </c>
      <c r="D4386" s="140" t="s">
        <v>19</v>
      </c>
      <c r="E4386" s="139">
        <v>1.4500000000000001E-2</v>
      </c>
      <c r="F4386" s="139">
        <v>-0.01</v>
      </c>
      <c r="G4386" s="139">
        <v>1.66E-2</v>
      </c>
      <c r="H4386" s="139">
        <v>5.4900000000000001E-3</v>
      </c>
      <c r="I4386" s="139">
        <v>-5.1000000000000004E-4</v>
      </c>
      <c r="J4386" s="139">
        <v>1.24E-3</v>
      </c>
      <c r="K4386" s="140" t="s">
        <v>777</v>
      </c>
      <c r="L4386" s="139">
        <v>3</v>
      </c>
    </row>
    <row r="4387" spans="1:12" ht="15" hidden="1" customHeight="1">
      <c r="A4387" s="140" t="s">
        <v>776</v>
      </c>
      <c r="B4387" s="139">
        <v>3.5</v>
      </c>
      <c r="C4387" s="140" t="s">
        <v>18</v>
      </c>
      <c r="D4387" s="140" t="s">
        <v>19</v>
      </c>
      <c r="E4387" s="139">
        <v>1.4500000000000001E-2</v>
      </c>
      <c r="F4387" s="139">
        <v>-0.01</v>
      </c>
      <c r="G4387" s="139">
        <v>1.66E-2</v>
      </c>
      <c r="H4387" s="139">
        <v>5.4900000000000001E-3</v>
      </c>
      <c r="I4387" s="139">
        <v>7.9000000000000001E-4</v>
      </c>
      <c r="J4387" s="139">
        <v>1.3860000000000001E-2</v>
      </c>
      <c r="K4387" s="140" t="s">
        <v>777</v>
      </c>
      <c r="L4387" s="139">
        <v>3.5</v>
      </c>
    </row>
    <row r="4388" spans="1:12" ht="15" hidden="1" customHeight="1">
      <c r="A4388" s="140" t="s">
        <v>776</v>
      </c>
      <c r="B4388" s="139">
        <v>4</v>
      </c>
      <c r="C4388" s="140" t="s">
        <v>18</v>
      </c>
      <c r="D4388" s="140" t="s">
        <v>19</v>
      </c>
      <c r="E4388" s="139">
        <v>1.4500000000000001E-2</v>
      </c>
      <c r="F4388" s="139">
        <v>-0.01</v>
      </c>
      <c r="G4388" s="139">
        <v>1.66E-2</v>
      </c>
      <c r="H4388" s="139">
        <v>5.4900000000000001E-3</v>
      </c>
      <c r="I4388" s="139">
        <v>2.16E-3</v>
      </c>
      <c r="J4388" s="139">
        <v>2.7099999999999999E-2</v>
      </c>
      <c r="K4388" s="140" t="s">
        <v>777</v>
      </c>
      <c r="L4388" s="139">
        <v>4</v>
      </c>
    </row>
    <row r="4389" spans="1:12" ht="15" hidden="1" customHeight="1">
      <c r="A4389" s="140" t="s">
        <v>776</v>
      </c>
      <c r="B4389" s="139">
        <v>4.5</v>
      </c>
      <c r="C4389" s="140" t="s">
        <v>18</v>
      </c>
      <c r="D4389" s="140" t="s">
        <v>19</v>
      </c>
      <c r="E4389" s="139">
        <v>1.4500000000000001E-2</v>
      </c>
      <c r="F4389" s="139">
        <v>-0.01</v>
      </c>
      <c r="G4389" s="139">
        <v>1.66E-2</v>
      </c>
      <c r="H4389" s="139">
        <v>5.4900000000000001E-3</v>
      </c>
      <c r="I4389" s="139">
        <v>3.5300000000000002E-3</v>
      </c>
      <c r="J4389" s="139">
        <v>5.0810000000000001E-2</v>
      </c>
      <c r="K4389" s="140" t="s">
        <v>777</v>
      </c>
      <c r="L4389" s="139">
        <v>4.5</v>
      </c>
    </row>
    <row r="4390" spans="1:12" ht="15" hidden="1" customHeight="1">
      <c r="A4390" s="140" t="s">
        <v>776</v>
      </c>
      <c r="B4390" s="139">
        <v>5</v>
      </c>
      <c r="C4390" s="140" t="s">
        <v>18</v>
      </c>
      <c r="D4390" s="140" t="s">
        <v>19</v>
      </c>
      <c r="E4390" s="139">
        <v>1.4500000000000001E-2</v>
      </c>
      <c r="F4390" s="139">
        <v>-0.01</v>
      </c>
      <c r="G4390" s="139">
        <v>1.66E-2</v>
      </c>
      <c r="H4390" s="139">
        <v>5.4900000000000001E-3</v>
      </c>
      <c r="I4390" s="139">
        <v>4.8900000000000002E-3</v>
      </c>
      <c r="J4390" s="139">
        <v>8.2739999999999994E-2</v>
      </c>
      <c r="K4390" s="140" t="s">
        <v>777</v>
      </c>
      <c r="L4390" s="139">
        <v>5</v>
      </c>
    </row>
    <row r="4391" spans="1:12" ht="15" hidden="1" customHeight="1">
      <c r="A4391" s="140" t="s">
        <v>776</v>
      </c>
      <c r="B4391" s="139">
        <v>5.5</v>
      </c>
      <c r="C4391" s="140" t="s">
        <v>18</v>
      </c>
      <c r="D4391" s="140" t="s">
        <v>19</v>
      </c>
      <c r="E4391" s="139">
        <v>1.4500000000000001E-2</v>
      </c>
      <c r="F4391" s="139">
        <v>-0.01</v>
      </c>
      <c r="G4391" s="139">
        <v>1.66E-2</v>
      </c>
      <c r="H4391" s="139">
        <v>5.4900000000000001E-3</v>
      </c>
      <c r="I4391" s="139">
        <v>6.77E-3</v>
      </c>
      <c r="J4391" s="139">
        <v>0.11466999999999999</v>
      </c>
      <c r="K4391" s="140" t="s">
        <v>777</v>
      </c>
      <c r="L4391" s="139">
        <v>5.5</v>
      </c>
    </row>
    <row r="4392" spans="1:12" ht="15" hidden="1" customHeight="1">
      <c r="A4392" s="140" t="s">
        <v>776</v>
      </c>
      <c r="B4392" s="139">
        <v>0</v>
      </c>
      <c r="C4392" s="140" t="s">
        <v>18</v>
      </c>
      <c r="D4392" s="140" t="s">
        <v>19</v>
      </c>
      <c r="E4392" s="139">
        <v>-0.5655</v>
      </c>
      <c r="F4392" s="139">
        <v>-6.3899999999999998E-2</v>
      </c>
      <c r="G4392" s="139">
        <v>-4.1999999999999997E-3</v>
      </c>
      <c r="H4392" s="139">
        <v>3.7200000000000002E-3</v>
      </c>
      <c r="I4392" s="139">
        <v>-1.627E-2</v>
      </c>
      <c r="J4392" s="139">
        <v>-0.23655000000000001</v>
      </c>
      <c r="K4392" s="140" t="s">
        <v>777</v>
      </c>
      <c r="L4392" s="139">
        <v>0</v>
      </c>
    </row>
    <row r="4393" spans="1:12" ht="15" hidden="1" customHeight="1">
      <c r="A4393" s="140" t="s">
        <v>776</v>
      </c>
      <c r="B4393" s="139">
        <v>0.5</v>
      </c>
      <c r="C4393" s="140" t="s">
        <v>18</v>
      </c>
      <c r="D4393" s="140" t="s">
        <v>19</v>
      </c>
      <c r="E4393" s="139">
        <v>-0.5655</v>
      </c>
      <c r="F4393" s="139">
        <v>-6.3899999999999998E-2</v>
      </c>
      <c r="G4393" s="139">
        <v>-4.1999999999999997E-3</v>
      </c>
      <c r="H4393" s="139">
        <v>3.7200000000000002E-3</v>
      </c>
      <c r="I4393" s="139">
        <v>-1.417E-2</v>
      </c>
      <c r="J4393" s="139">
        <v>-0.20462</v>
      </c>
      <c r="K4393" s="140" t="s">
        <v>777</v>
      </c>
      <c r="L4393" s="139">
        <v>0.5</v>
      </c>
    </row>
    <row r="4394" spans="1:12" ht="15" hidden="1" customHeight="1">
      <c r="A4394" s="140" t="s">
        <v>776</v>
      </c>
      <c r="B4394" s="139">
        <v>1</v>
      </c>
      <c r="C4394" s="140" t="s">
        <v>18</v>
      </c>
      <c r="D4394" s="140" t="s">
        <v>19</v>
      </c>
      <c r="E4394" s="139">
        <v>-0.5655</v>
      </c>
      <c r="F4394" s="139">
        <v>-6.3899999999999998E-2</v>
      </c>
      <c r="G4394" s="139">
        <v>-4.1999999999999997E-3</v>
      </c>
      <c r="H4394" s="139">
        <v>3.7200000000000002E-3</v>
      </c>
      <c r="I4394" s="139">
        <v>-1.208E-2</v>
      </c>
      <c r="J4394" s="139">
        <v>-0.17288999999999999</v>
      </c>
      <c r="K4394" s="140" t="s">
        <v>777</v>
      </c>
      <c r="L4394" s="139">
        <v>1</v>
      </c>
    </row>
    <row r="4395" spans="1:12" ht="15" hidden="1" customHeight="1">
      <c r="A4395" s="140" t="s">
        <v>776</v>
      </c>
      <c r="B4395" s="139">
        <v>1.5</v>
      </c>
      <c r="C4395" s="140" t="s">
        <v>18</v>
      </c>
      <c r="D4395" s="140" t="s">
        <v>19</v>
      </c>
      <c r="E4395" s="139">
        <v>-0.5655</v>
      </c>
      <c r="F4395" s="139">
        <v>-6.3899999999999998E-2</v>
      </c>
      <c r="G4395" s="139">
        <v>-4.1999999999999997E-3</v>
      </c>
      <c r="H4395" s="139">
        <v>3.7200000000000002E-3</v>
      </c>
      <c r="I4395" s="139">
        <v>-9.9900000000000006E-3</v>
      </c>
      <c r="J4395" s="139">
        <v>-0.14238999999999999</v>
      </c>
      <c r="K4395" s="140" t="s">
        <v>777</v>
      </c>
      <c r="L4395" s="139">
        <v>1.5</v>
      </c>
    </row>
    <row r="4396" spans="1:12" ht="15" hidden="1" customHeight="1">
      <c r="A4396" s="140" t="s">
        <v>776</v>
      </c>
      <c r="B4396" s="139">
        <v>2</v>
      </c>
      <c r="C4396" s="140" t="s">
        <v>18</v>
      </c>
      <c r="D4396" s="140" t="s">
        <v>19</v>
      </c>
      <c r="E4396" s="139">
        <v>-0.5655</v>
      </c>
      <c r="F4396" s="139">
        <v>-6.3899999999999998E-2</v>
      </c>
      <c r="G4396" s="139">
        <v>-4.1999999999999997E-3</v>
      </c>
      <c r="H4396" s="139">
        <v>3.7200000000000002E-3</v>
      </c>
      <c r="I4396" s="139">
        <v>-7.8899999999999994E-3</v>
      </c>
      <c r="J4396" s="139">
        <v>-0.1119</v>
      </c>
      <c r="K4396" s="140" t="s">
        <v>777</v>
      </c>
      <c r="L4396" s="139">
        <v>2</v>
      </c>
    </row>
    <row r="4397" spans="1:12" ht="15" hidden="1" customHeight="1">
      <c r="A4397" s="140" t="s">
        <v>776</v>
      </c>
      <c r="B4397" s="139">
        <v>2.5</v>
      </c>
      <c r="C4397" s="140" t="s">
        <v>18</v>
      </c>
      <c r="D4397" s="140" t="s">
        <v>19</v>
      </c>
      <c r="E4397" s="139">
        <v>-0.5655</v>
      </c>
      <c r="F4397" s="139">
        <v>-6.3899999999999998E-2</v>
      </c>
      <c r="G4397" s="139">
        <v>-4.1999999999999997E-3</v>
      </c>
      <c r="H4397" s="139">
        <v>3.7200000000000002E-3</v>
      </c>
      <c r="I4397" s="139">
        <v>-5.7999999999999996E-3</v>
      </c>
      <c r="J4397" s="139">
        <v>-8.1409999999999996E-2</v>
      </c>
      <c r="K4397" s="140" t="s">
        <v>777</v>
      </c>
      <c r="L4397" s="139">
        <v>2.5</v>
      </c>
    </row>
    <row r="4398" spans="1:12" ht="15" hidden="1" customHeight="1">
      <c r="A4398" s="140" t="s">
        <v>776</v>
      </c>
      <c r="B4398" s="139">
        <v>3</v>
      </c>
      <c r="C4398" s="140" t="s">
        <v>18</v>
      </c>
      <c r="D4398" s="140" t="s">
        <v>19</v>
      </c>
      <c r="E4398" s="139">
        <v>-0.5655</v>
      </c>
      <c r="F4398" s="139">
        <v>-6.3899999999999998E-2</v>
      </c>
      <c r="G4398" s="139">
        <v>-4.1999999999999997E-3</v>
      </c>
      <c r="H4398" s="139">
        <v>3.7200000000000002E-3</v>
      </c>
      <c r="I4398" s="139">
        <v>-8.3899999999999999E-3</v>
      </c>
      <c r="J4398" s="139">
        <v>-5.0909999999999997E-2</v>
      </c>
      <c r="K4398" s="140" t="s">
        <v>777</v>
      </c>
      <c r="L4398" s="139">
        <v>3</v>
      </c>
    </row>
    <row r="4399" spans="1:12" ht="15" hidden="1" customHeight="1">
      <c r="A4399" s="140" t="s">
        <v>776</v>
      </c>
      <c r="B4399" s="139">
        <v>3.5</v>
      </c>
      <c r="C4399" s="140" t="s">
        <v>18</v>
      </c>
      <c r="D4399" s="140" t="s">
        <v>19</v>
      </c>
      <c r="E4399" s="139">
        <v>-0.5655</v>
      </c>
      <c r="F4399" s="139">
        <v>-6.3899999999999998E-2</v>
      </c>
      <c r="G4399" s="139">
        <v>-4.1999999999999997E-3</v>
      </c>
      <c r="H4399" s="139">
        <v>3.7200000000000002E-3</v>
      </c>
      <c r="I4399" s="139">
        <v>-1.5599999999999999E-2</v>
      </c>
      <c r="J4399" s="139">
        <v>-2.1760000000000002E-2</v>
      </c>
      <c r="K4399" s="140" t="s">
        <v>777</v>
      </c>
      <c r="L4399" s="139">
        <v>3.5</v>
      </c>
    </row>
    <row r="4400" spans="1:12" ht="15" hidden="1" customHeight="1">
      <c r="A4400" s="140" t="s">
        <v>776</v>
      </c>
      <c r="B4400" s="139">
        <v>4</v>
      </c>
      <c r="C4400" s="140" t="s">
        <v>18</v>
      </c>
      <c r="D4400" s="140" t="s">
        <v>19</v>
      </c>
      <c r="E4400" s="139">
        <v>-0.5655</v>
      </c>
      <c r="F4400" s="139">
        <v>-6.3899999999999998E-2</v>
      </c>
      <c r="G4400" s="139">
        <v>-4.1999999999999997E-3</v>
      </c>
      <c r="H4400" s="139">
        <v>3.7200000000000002E-3</v>
      </c>
      <c r="I4400" s="139">
        <v>-2.3879999999999998E-2</v>
      </c>
      <c r="J4400" s="139">
        <v>2.9399999999999999E-3</v>
      </c>
      <c r="K4400" s="140" t="s">
        <v>777</v>
      </c>
      <c r="L4400" s="139">
        <v>4</v>
      </c>
    </row>
    <row r="4401" spans="1:12" ht="15" hidden="1" customHeight="1">
      <c r="A4401" s="140" t="s">
        <v>776</v>
      </c>
      <c r="B4401" s="139">
        <v>4.5</v>
      </c>
      <c r="C4401" s="140" t="s">
        <v>18</v>
      </c>
      <c r="D4401" s="140" t="s">
        <v>19</v>
      </c>
      <c r="E4401" s="139">
        <v>-0.5655</v>
      </c>
      <c r="F4401" s="139">
        <v>-6.3899999999999998E-2</v>
      </c>
      <c r="G4401" s="139">
        <v>-4.1999999999999997E-3</v>
      </c>
      <c r="H4401" s="139">
        <v>3.7200000000000002E-3</v>
      </c>
      <c r="I4401" s="139">
        <v>-3.2160000000000001E-2</v>
      </c>
      <c r="J4401" s="139">
        <v>1.405E-2</v>
      </c>
      <c r="K4401" s="140" t="s">
        <v>777</v>
      </c>
      <c r="L4401" s="139">
        <v>4.5</v>
      </c>
    </row>
    <row r="4402" spans="1:12" ht="15" hidden="1" customHeight="1">
      <c r="A4402" s="140" t="s">
        <v>776</v>
      </c>
      <c r="B4402" s="139">
        <v>5</v>
      </c>
      <c r="C4402" s="140" t="s">
        <v>18</v>
      </c>
      <c r="D4402" s="140" t="s">
        <v>19</v>
      </c>
      <c r="E4402" s="139">
        <v>-0.5655</v>
      </c>
      <c r="F4402" s="139">
        <v>-6.3899999999999998E-2</v>
      </c>
      <c r="G4402" s="139">
        <v>-4.1999999999999997E-3</v>
      </c>
      <c r="H4402" s="139">
        <v>3.7200000000000002E-3</v>
      </c>
      <c r="I4402" s="139">
        <v>-4.0439999999999997E-2</v>
      </c>
      <c r="J4402" s="139">
        <v>1.9050000000000001E-2</v>
      </c>
      <c r="K4402" s="140" t="s">
        <v>777</v>
      </c>
      <c r="L4402" s="139">
        <v>5</v>
      </c>
    </row>
    <row r="4403" spans="1:12" ht="15" hidden="1" customHeight="1">
      <c r="A4403" s="140" t="s">
        <v>776</v>
      </c>
      <c r="B4403" s="139">
        <v>5.5</v>
      </c>
      <c r="C4403" s="140" t="s">
        <v>18</v>
      </c>
      <c r="D4403" s="140" t="s">
        <v>19</v>
      </c>
      <c r="E4403" s="139">
        <v>-0.5655</v>
      </c>
      <c r="F4403" s="139">
        <v>-6.3899999999999998E-2</v>
      </c>
      <c r="G4403" s="139">
        <v>-4.1999999999999997E-3</v>
      </c>
      <c r="H4403" s="139">
        <v>3.7200000000000002E-3</v>
      </c>
      <c r="I4403" s="139">
        <v>-4.8719999999999999E-2</v>
      </c>
      <c r="J4403" s="139">
        <v>2.4049999999999998E-2</v>
      </c>
      <c r="K4403" s="140" t="s">
        <v>777</v>
      </c>
      <c r="L4403" s="139">
        <v>5.5</v>
      </c>
    </row>
    <row r="4404" spans="1:12" ht="15" hidden="1" customHeight="1">
      <c r="A4404" s="140" t="s">
        <v>778</v>
      </c>
      <c r="B4404" s="139">
        <v>0</v>
      </c>
      <c r="C4404" s="140" t="s">
        <v>18</v>
      </c>
      <c r="D4404" s="140" t="s">
        <v>19</v>
      </c>
      <c r="E4404" s="139">
        <v>2.18E-2</v>
      </c>
      <c r="F4404" s="139">
        <v>5.1999999999999998E-3</v>
      </c>
      <c r="G4404" s="139">
        <v>1.6999999999999999E-3</v>
      </c>
      <c r="H4404" s="139">
        <v>7.7999999999999999E-4</v>
      </c>
      <c r="I4404" s="139">
        <v>1.457E-2</v>
      </c>
      <c r="J4404" s="139">
        <v>6.3060000000000005E-2</v>
      </c>
      <c r="K4404" s="140" t="s">
        <v>779</v>
      </c>
      <c r="L4404" s="139">
        <v>0</v>
      </c>
    </row>
    <row r="4405" spans="1:12" ht="15" hidden="1" customHeight="1">
      <c r="A4405" s="140" t="s">
        <v>778</v>
      </c>
      <c r="B4405" s="139">
        <v>0.5</v>
      </c>
      <c r="C4405" s="140" t="s">
        <v>18</v>
      </c>
      <c r="D4405" s="140" t="s">
        <v>19</v>
      </c>
      <c r="E4405" s="139">
        <v>2.18E-2</v>
      </c>
      <c r="F4405" s="139">
        <v>5.1999999999999998E-3</v>
      </c>
      <c r="G4405" s="139">
        <v>1.6999999999999999E-3</v>
      </c>
      <c r="H4405" s="139">
        <v>7.7999999999999999E-4</v>
      </c>
      <c r="I4405" s="139">
        <v>1.374E-2</v>
      </c>
      <c r="J4405" s="139">
        <v>6.2039999999999998E-2</v>
      </c>
      <c r="K4405" s="140" t="s">
        <v>779</v>
      </c>
      <c r="L4405" s="139">
        <v>0.5</v>
      </c>
    </row>
    <row r="4406" spans="1:12" ht="15" hidden="1" customHeight="1">
      <c r="A4406" s="140" t="s">
        <v>778</v>
      </c>
      <c r="B4406" s="139">
        <v>1</v>
      </c>
      <c r="C4406" s="140" t="s">
        <v>18</v>
      </c>
      <c r="D4406" s="140" t="s">
        <v>19</v>
      </c>
      <c r="E4406" s="139">
        <v>2.18E-2</v>
      </c>
      <c r="F4406" s="139">
        <v>5.1999999999999998E-3</v>
      </c>
      <c r="G4406" s="139">
        <v>1.6999999999999999E-3</v>
      </c>
      <c r="H4406" s="139">
        <v>7.7999999999999999E-4</v>
      </c>
      <c r="I4406" s="139">
        <v>1.291E-2</v>
      </c>
      <c r="J4406" s="139">
        <v>6.1019999999999998E-2</v>
      </c>
      <c r="K4406" s="140" t="s">
        <v>779</v>
      </c>
      <c r="L4406" s="139">
        <v>1</v>
      </c>
    </row>
    <row r="4407" spans="1:12" ht="15" hidden="1" customHeight="1">
      <c r="A4407" s="140" t="s">
        <v>778</v>
      </c>
      <c r="B4407" s="139">
        <v>1.5</v>
      </c>
      <c r="C4407" s="140" t="s">
        <v>18</v>
      </c>
      <c r="D4407" s="140" t="s">
        <v>19</v>
      </c>
      <c r="E4407" s="139">
        <v>2.18E-2</v>
      </c>
      <c r="F4407" s="139">
        <v>5.1999999999999998E-3</v>
      </c>
      <c r="G4407" s="139">
        <v>1.6999999999999999E-3</v>
      </c>
      <c r="H4407" s="139">
        <v>7.7999999999999999E-4</v>
      </c>
      <c r="I4407" s="139">
        <v>1.208E-2</v>
      </c>
      <c r="J4407" s="139">
        <v>5.9990000000000002E-2</v>
      </c>
      <c r="K4407" s="140" t="s">
        <v>779</v>
      </c>
      <c r="L4407" s="139">
        <v>1.5</v>
      </c>
    </row>
    <row r="4408" spans="1:12" ht="15" hidden="1" customHeight="1">
      <c r="A4408" s="140" t="s">
        <v>778</v>
      </c>
      <c r="B4408" s="139">
        <v>2</v>
      </c>
      <c r="C4408" s="140" t="s">
        <v>18</v>
      </c>
      <c r="D4408" s="140" t="s">
        <v>19</v>
      </c>
      <c r="E4408" s="139">
        <v>2.18E-2</v>
      </c>
      <c r="F4408" s="139">
        <v>5.1999999999999998E-3</v>
      </c>
      <c r="G4408" s="139">
        <v>1.6999999999999999E-3</v>
      </c>
      <c r="H4408" s="139">
        <v>7.7999999999999999E-4</v>
      </c>
      <c r="I4408" s="139">
        <v>1.2019999999999999E-2</v>
      </c>
      <c r="J4408" s="139">
        <v>6.2370000000000002E-2</v>
      </c>
      <c r="K4408" s="140" t="s">
        <v>779</v>
      </c>
      <c r="L4408" s="139">
        <v>2</v>
      </c>
    </row>
    <row r="4409" spans="1:12" ht="15" hidden="1" customHeight="1">
      <c r="A4409" s="140" t="s">
        <v>778</v>
      </c>
      <c r="B4409" s="139">
        <v>2.5</v>
      </c>
      <c r="C4409" s="140" t="s">
        <v>18</v>
      </c>
      <c r="D4409" s="140" t="s">
        <v>19</v>
      </c>
      <c r="E4409" s="139">
        <v>2.18E-2</v>
      </c>
      <c r="F4409" s="139">
        <v>5.1999999999999998E-3</v>
      </c>
      <c r="G4409" s="139">
        <v>1.6999999999999999E-3</v>
      </c>
      <c r="H4409" s="139">
        <v>7.7999999999999999E-4</v>
      </c>
      <c r="I4409" s="139">
        <v>1.213E-2</v>
      </c>
      <c r="J4409" s="139">
        <v>6.4750000000000002E-2</v>
      </c>
      <c r="K4409" s="140" t="s">
        <v>779</v>
      </c>
      <c r="L4409" s="139">
        <v>2.5</v>
      </c>
    </row>
    <row r="4410" spans="1:12" ht="15" hidden="1" customHeight="1">
      <c r="A4410" s="140" t="s">
        <v>778</v>
      </c>
      <c r="B4410" s="139">
        <v>3</v>
      </c>
      <c r="C4410" s="140" t="s">
        <v>18</v>
      </c>
      <c r="D4410" s="140" t="s">
        <v>19</v>
      </c>
      <c r="E4410" s="139">
        <v>2.18E-2</v>
      </c>
      <c r="F4410" s="139">
        <v>5.1999999999999998E-3</v>
      </c>
      <c r="G4410" s="139">
        <v>1.6999999999999999E-3</v>
      </c>
      <c r="H4410" s="139">
        <v>7.7999999999999999E-4</v>
      </c>
      <c r="I4410" s="139">
        <v>1.2999999999999999E-2</v>
      </c>
      <c r="J4410" s="139">
        <v>7.0000000000000007E-2</v>
      </c>
      <c r="K4410" s="140" t="s">
        <v>779</v>
      </c>
      <c r="L4410" s="139">
        <v>3</v>
      </c>
    </row>
    <row r="4411" spans="1:12" ht="15" hidden="1" customHeight="1">
      <c r="A4411" s="140" t="s">
        <v>778</v>
      </c>
      <c r="B4411" s="139">
        <v>3.5</v>
      </c>
      <c r="C4411" s="140" t="s">
        <v>18</v>
      </c>
      <c r="D4411" s="140" t="s">
        <v>19</v>
      </c>
      <c r="E4411" s="139">
        <v>2.18E-2</v>
      </c>
      <c r="F4411" s="139">
        <v>5.1999999999999998E-3</v>
      </c>
      <c r="G4411" s="139">
        <v>1.6999999999999999E-3</v>
      </c>
      <c r="H4411" s="139">
        <v>7.7999999999999999E-4</v>
      </c>
      <c r="I4411" s="139">
        <v>1.387E-2</v>
      </c>
      <c r="J4411" s="139">
        <v>7.5509999999999994E-2</v>
      </c>
      <c r="K4411" s="140" t="s">
        <v>779</v>
      </c>
      <c r="L4411" s="139">
        <v>3.5</v>
      </c>
    </row>
    <row r="4412" spans="1:12" ht="15" hidden="1" customHeight="1">
      <c r="A4412" s="140" t="s">
        <v>778</v>
      </c>
      <c r="B4412" s="139">
        <v>4</v>
      </c>
      <c r="C4412" s="140" t="s">
        <v>18</v>
      </c>
      <c r="D4412" s="140" t="s">
        <v>19</v>
      </c>
      <c r="E4412" s="139">
        <v>2.18E-2</v>
      </c>
      <c r="F4412" s="139">
        <v>5.1999999999999998E-3</v>
      </c>
      <c r="G4412" s="139">
        <v>1.6999999999999999E-3</v>
      </c>
      <c r="H4412" s="139">
        <v>7.7999999999999999E-4</v>
      </c>
      <c r="I4412" s="139">
        <v>1.474E-2</v>
      </c>
      <c r="J4412" s="139">
        <v>8.1019999999999995E-2</v>
      </c>
      <c r="K4412" s="140" t="s">
        <v>779</v>
      </c>
      <c r="L4412" s="139">
        <v>4</v>
      </c>
    </row>
    <row r="4413" spans="1:12" ht="15" hidden="1" customHeight="1">
      <c r="A4413" s="140" t="s">
        <v>778</v>
      </c>
      <c r="B4413" s="139">
        <v>0</v>
      </c>
      <c r="C4413" s="140" t="s">
        <v>18</v>
      </c>
      <c r="D4413" s="140" t="s">
        <v>19</v>
      </c>
      <c r="E4413" s="139">
        <v>-0.58109999999999995</v>
      </c>
      <c r="F4413" s="139">
        <v>-1.0999999999999999E-2</v>
      </c>
      <c r="G4413" s="139">
        <v>-3.0000000000000001E-3</v>
      </c>
      <c r="H4413" s="139">
        <v>-2.5999999999999998E-4</v>
      </c>
      <c r="I4413" s="139">
        <v>-1.14E-3</v>
      </c>
      <c r="J4413" s="139">
        <v>1.043E-2</v>
      </c>
      <c r="K4413" s="140" t="s">
        <v>779</v>
      </c>
      <c r="L4413" s="139">
        <v>0</v>
      </c>
    </row>
    <row r="4414" spans="1:12" ht="15" hidden="1" customHeight="1">
      <c r="A4414" s="140" t="s">
        <v>778</v>
      </c>
      <c r="B4414" s="139">
        <v>0.5</v>
      </c>
      <c r="C4414" s="140" t="s">
        <v>18</v>
      </c>
      <c r="D4414" s="140" t="s">
        <v>19</v>
      </c>
      <c r="E4414" s="139">
        <v>-0.58109999999999995</v>
      </c>
      <c r="F4414" s="139">
        <v>-1.0999999999999999E-2</v>
      </c>
      <c r="G4414" s="139">
        <v>-3.0000000000000001E-3</v>
      </c>
      <c r="H4414" s="139">
        <v>-2.5999999999999998E-4</v>
      </c>
      <c r="I4414" s="139">
        <v>-7.7999999999999999E-4</v>
      </c>
      <c r="J4414" s="139">
        <v>1.507E-2</v>
      </c>
      <c r="K4414" s="140" t="s">
        <v>779</v>
      </c>
      <c r="L4414" s="139">
        <v>0.5</v>
      </c>
    </row>
    <row r="4415" spans="1:12" ht="15" hidden="1" customHeight="1">
      <c r="A4415" s="140" t="s">
        <v>778</v>
      </c>
      <c r="B4415" s="139">
        <v>1</v>
      </c>
      <c r="C4415" s="140" t="s">
        <v>18</v>
      </c>
      <c r="D4415" s="140" t="s">
        <v>19</v>
      </c>
      <c r="E4415" s="139">
        <v>-0.58109999999999995</v>
      </c>
      <c r="F4415" s="139">
        <v>-1.0999999999999999E-2</v>
      </c>
      <c r="G4415" s="139">
        <v>-3.0000000000000001E-3</v>
      </c>
      <c r="H4415" s="139">
        <v>-2.5999999999999998E-4</v>
      </c>
      <c r="I4415" s="139">
        <v>-4.2999999999999999E-4</v>
      </c>
      <c r="J4415" s="139">
        <v>1.9720000000000001E-2</v>
      </c>
      <c r="K4415" s="140" t="s">
        <v>779</v>
      </c>
      <c r="L4415" s="139">
        <v>1</v>
      </c>
    </row>
    <row r="4416" spans="1:12" ht="15" hidden="1" customHeight="1">
      <c r="A4416" s="140" t="s">
        <v>778</v>
      </c>
      <c r="B4416" s="139">
        <v>1.5</v>
      </c>
      <c r="C4416" s="140" t="s">
        <v>18</v>
      </c>
      <c r="D4416" s="140" t="s">
        <v>19</v>
      </c>
      <c r="E4416" s="139">
        <v>-0.58109999999999995</v>
      </c>
      <c r="F4416" s="139">
        <v>-1.0999999999999999E-2</v>
      </c>
      <c r="G4416" s="139">
        <v>-3.0000000000000001E-3</v>
      </c>
      <c r="H4416" s="139">
        <v>-2.5999999999999998E-4</v>
      </c>
      <c r="I4416" s="139">
        <v>-7.8189999999999995E-5</v>
      </c>
      <c r="J4416" s="139">
        <v>2.2970000000000001E-2</v>
      </c>
      <c r="K4416" s="140" t="s">
        <v>779</v>
      </c>
      <c r="L4416" s="139">
        <v>1.5</v>
      </c>
    </row>
    <row r="4417" spans="1:12" ht="15" hidden="1" customHeight="1">
      <c r="A4417" s="140" t="s">
        <v>778</v>
      </c>
      <c r="B4417" s="139">
        <v>2</v>
      </c>
      <c r="C4417" s="140" t="s">
        <v>18</v>
      </c>
      <c r="D4417" s="140" t="s">
        <v>19</v>
      </c>
      <c r="E4417" s="139">
        <v>-0.58109999999999995</v>
      </c>
      <c r="F4417" s="139">
        <v>-1.0999999999999999E-2</v>
      </c>
      <c r="G4417" s="139">
        <v>-3.0000000000000001E-3</v>
      </c>
      <c r="H4417" s="139">
        <v>-2.5999999999999998E-4</v>
      </c>
      <c r="I4417" s="139">
        <v>2.7E-4</v>
      </c>
      <c r="J4417" s="139">
        <v>2.3949999999999999E-2</v>
      </c>
      <c r="K4417" s="140" t="s">
        <v>779</v>
      </c>
      <c r="L4417" s="139">
        <v>2</v>
      </c>
    </row>
    <row r="4418" spans="1:12" ht="15" hidden="1" customHeight="1">
      <c r="A4418" s="140" t="s">
        <v>778</v>
      </c>
      <c r="B4418" s="139">
        <v>2.5</v>
      </c>
      <c r="C4418" s="140" t="s">
        <v>18</v>
      </c>
      <c r="D4418" s="140" t="s">
        <v>19</v>
      </c>
      <c r="E4418" s="139">
        <v>-0.58109999999999995</v>
      </c>
      <c r="F4418" s="139">
        <v>-1.0999999999999999E-2</v>
      </c>
      <c r="G4418" s="139">
        <v>-3.0000000000000001E-3</v>
      </c>
      <c r="H4418" s="139">
        <v>-2.5999999999999998E-4</v>
      </c>
      <c r="I4418" s="139">
        <v>6.3000000000000003E-4</v>
      </c>
      <c r="J4418" s="139">
        <v>2.4930000000000001E-2</v>
      </c>
      <c r="K4418" s="140" t="s">
        <v>779</v>
      </c>
      <c r="L4418" s="139">
        <v>2.5</v>
      </c>
    </row>
    <row r="4419" spans="1:12" ht="15" hidden="1" customHeight="1">
      <c r="A4419" s="140" t="s">
        <v>778</v>
      </c>
      <c r="B4419" s="139">
        <v>3</v>
      </c>
      <c r="C4419" s="140" t="s">
        <v>18</v>
      </c>
      <c r="D4419" s="140" t="s">
        <v>19</v>
      </c>
      <c r="E4419" s="139">
        <v>-0.58109999999999995</v>
      </c>
      <c r="F4419" s="139">
        <v>-1.0999999999999999E-2</v>
      </c>
      <c r="G4419" s="139">
        <v>-3.0000000000000001E-3</v>
      </c>
      <c r="H4419" s="139">
        <v>-2.5999999999999998E-4</v>
      </c>
      <c r="I4419" s="139">
        <v>9.7999999999999997E-4</v>
      </c>
      <c r="J4419" s="139">
        <v>2.376E-2</v>
      </c>
      <c r="K4419" s="140" t="s">
        <v>779</v>
      </c>
      <c r="L4419" s="139">
        <v>3</v>
      </c>
    </row>
    <row r="4420" spans="1:12" ht="15" hidden="1" customHeight="1">
      <c r="A4420" s="140" t="s">
        <v>778</v>
      </c>
      <c r="B4420" s="139">
        <v>3.5</v>
      </c>
      <c r="C4420" s="140" t="s">
        <v>18</v>
      </c>
      <c r="D4420" s="140" t="s">
        <v>19</v>
      </c>
      <c r="E4420" s="139">
        <v>-0.58109999999999995</v>
      </c>
      <c r="F4420" s="139">
        <v>-1.0999999999999999E-2</v>
      </c>
      <c r="G4420" s="139">
        <v>-3.0000000000000001E-3</v>
      </c>
      <c r="H4420" s="139">
        <v>-2.5999999999999998E-4</v>
      </c>
      <c r="I4420" s="139">
        <v>1.33E-3</v>
      </c>
      <c r="J4420" s="139">
        <v>2.1139999999999999E-2</v>
      </c>
      <c r="K4420" s="140" t="s">
        <v>779</v>
      </c>
      <c r="L4420" s="139">
        <v>3.5</v>
      </c>
    </row>
    <row r="4421" spans="1:12" ht="15" hidden="1" customHeight="1">
      <c r="A4421" s="140" t="s">
        <v>778</v>
      </c>
      <c r="B4421" s="139">
        <v>4</v>
      </c>
      <c r="C4421" s="140" t="s">
        <v>18</v>
      </c>
      <c r="D4421" s="140" t="s">
        <v>19</v>
      </c>
      <c r="E4421" s="139">
        <v>-0.58109999999999995</v>
      </c>
      <c r="F4421" s="139">
        <v>-1.0999999999999999E-2</v>
      </c>
      <c r="G4421" s="139">
        <v>-3.0000000000000001E-3</v>
      </c>
      <c r="H4421" s="139">
        <v>-2.5999999999999998E-4</v>
      </c>
      <c r="I4421" s="139">
        <v>1.6900000000000001E-3</v>
      </c>
      <c r="J4421" s="139">
        <v>1.8530000000000001E-2</v>
      </c>
      <c r="K4421" s="140" t="s">
        <v>779</v>
      </c>
      <c r="L4421" s="139">
        <v>4</v>
      </c>
    </row>
    <row r="4422" spans="1:12" ht="15" hidden="1" customHeight="1">
      <c r="A4422" s="140" t="s">
        <v>780</v>
      </c>
      <c r="B4422" s="139">
        <v>0</v>
      </c>
      <c r="C4422" s="140" t="s">
        <v>18</v>
      </c>
      <c r="D4422" s="140" t="s">
        <v>19</v>
      </c>
      <c r="E4422" s="139">
        <v>1.26E-2</v>
      </c>
      <c r="F4422" s="139">
        <v>5.5199999999999999E-2</v>
      </c>
      <c r="G4422" s="139">
        <v>1.9E-3</v>
      </c>
      <c r="H4422" s="139">
        <v>-2.3400000000000001E-3</v>
      </c>
      <c r="I4422" s="139">
        <v>3.0699999999999998E-3</v>
      </c>
      <c r="J4422" s="139">
        <v>0.10467</v>
      </c>
      <c r="K4422" s="140" t="s">
        <v>781</v>
      </c>
      <c r="L4422" s="139">
        <v>0</v>
      </c>
    </row>
    <row r="4423" spans="1:12" ht="15" hidden="1" customHeight="1">
      <c r="A4423" s="140" t="s">
        <v>780</v>
      </c>
      <c r="B4423" s="139">
        <v>0.5</v>
      </c>
      <c r="C4423" s="140" t="s">
        <v>18</v>
      </c>
      <c r="D4423" s="140" t="s">
        <v>19</v>
      </c>
      <c r="E4423" s="139">
        <v>1.26E-2</v>
      </c>
      <c r="F4423" s="139">
        <v>5.5199999999999999E-2</v>
      </c>
      <c r="G4423" s="139">
        <v>1.9E-3</v>
      </c>
      <c r="H4423" s="139">
        <v>-2.3400000000000001E-3</v>
      </c>
      <c r="I4423" s="139">
        <v>2.2799999999999999E-3</v>
      </c>
      <c r="J4423" s="139">
        <v>7.707E-2</v>
      </c>
      <c r="K4423" s="140" t="s">
        <v>781</v>
      </c>
      <c r="L4423" s="139">
        <v>0.5</v>
      </c>
    </row>
    <row r="4424" spans="1:12" ht="15" hidden="1" customHeight="1">
      <c r="A4424" s="140" t="s">
        <v>780</v>
      </c>
      <c r="B4424" s="139">
        <v>1</v>
      </c>
      <c r="C4424" s="140" t="s">
        <v>18</v>
      </c>
      <c r="D4424" s="140" t="s">
        <v>19</v>
      </c>
      <c r="E4424" s="139">
        <v>1.26E-2</v>
      </c>
      <c r="F4424" s="139">
        <v>5.5199999999999999E-2</v>
      </c>
      <c r="G4424" s="139">
        <v>1.9E-3</v>
      </c>
      <c r="H4424" s="139">
        <v>-2.3400000000000001E-3</v>
      </c>
      <c r="I4424" s="139">
        <v>1.49E-3</v>
      </c>
      <c r="J4424" s="139">
        <v>4.9480000000000003E-2</v>
      </c>
      <c r="K4424" s="140" t="s">
        <v>781</v>
      </c>
      <c r="L4424" s="139">
        <v>1</v>
      </c>
    </row>
    <row r="4425" spans="1:12" ht="15" hidden="1" customHeight="1">
      <c r="A4425" s="140" t="s">
        <v>780</v>
      </c>
      <c r="B4425" s="139">
        <v>1.5</v>
      </c>
      <c r="C4425" s="140" t="s">
        <v>18</v>
      </c>
      <c r="D4425" s="140" t="s">
        <v>19</v>
      </c>
      <c r="E4425" s="139">
        <v>1.26E-2</v>
      </c>
      <c r="F4425" s="139">
        <v>5.5199999999999999E-2</v>
      </c>
      <c r="G4425" s="139">
        <v>1.9E-3</v>
      </c>
      <c r="H4425" s="139">
        <v>-2.3400000000000001E-3</v>
      </c>
      <c r="I4425" s="139">
        <v>6.8999999999999997E-4</v>
      </c>
      <c r="J4425" s="139">
        <v>3.041E-2</v>
      </c>
      <c r="K4425" s="140" t="s">
        <v>781</v>
      </c>
      <c r="L4425" s="139">
        <v>1.5</v>
      </c>
    </row>
    <row r="4426" spans="1:12" ht="15" hidden="1" customHeight="1">
      <c r="A4426" s="140" t="s">
        <v>780</v>
      </c>
      <c r="B4426" s="139">
        <v>2</v>
      </c>
      <c r="C4426" s="140" t="s">
        <v>18</v>
      </c>
      <c r="D4426" s="140" t="s">
        <v>19</v>
      </c>
      <c r="E4426" s="139">
        <v>1.26E-2</v>
      </c>
      <c r="F4426" s="139">
        <v>5.5199999999999999E-2</v>
      </c>
      <c r="G4426" s="139">
        <v>1.9E-3</v>
      </c>
      <c r="H4426" s="139">
        <v>-2.3400000000000001E-3</v>
      </c>
      <c r="I4426" s="139">
        <v>-9.5309999999999994E-5</v>
      </c>
      <c r="J4426" s="139">
        <v>1.584E-2</v>
      </c>
      <c r="K4426" s="140" t="s">
        <v>781</v>
      </c>
      <c r="L4426" s="139">
        <v>2</v>
      </c>
    </row>
    <row r="4427" spans="1:12" ht="15" hidden="1" customHeight="1">
      <c r="A4427" s="140" t="s">
        <v>780</v>
      </c>
      <c r="B4427" s="139">
        <v>2.5</v>
      </c>
      <c r="C4427" s="140" t="s">
        <v>18</v>
      </c>
      <c r="D4427" s="140" t="s">
        <v>19</v>
      </c>
      <c r="E4427" s="139">
        <v>1.26E-2</v>
      </c>
      <c r="F4427" s="139">
        <v>5.5199999999999999E-2</v>
      </c>
      <c r="G4427" s="139">
        <v>1.9E-3</v>
      </c>
      <c r="H4427" s="139">
        <v>-2.3400000000000001E-3</v>
      </c>
      <c r="I4427" s="139">
        <v>-8.0000000000000004E-4</v>
      </c>
      <c r="J4427" s="139">
        <v>1.8699999999999999E-3</v>
      </c>
      <c r="K4427" s="140" t="s">
        <v>781</v>
      </c>
      <c r="L4427" s="139">
        <v>2.5</v>
      </c>
    </row>
    <row r="4428" spans="1:12" ht="15" hidden="1" customHeight="1">
      <c r="A4428" s="140" t="s">
        <v>780</v>
      </c>
      <c r="B4428" s="139">
        <v>3</v>
      </c>
      <c r="C4428" s="140" t="s">
        <v>18</v>
      </c>
      <c r="D4428" s="140" t="s">
        <v>19</v>
      </c>
      <c r="E4428" s="139">
        <v>1.26E-2</v>
      </c>
      <c r="F4428" s="139">
        <v>5.5199999999999999E-2</v>
      </c>
      <c r="G4428" s="139">
        <v>1.9E-3</v>
      </c>
      <c r="H4428" s="139">
        <v>-2.3400000000000001E-3</v>
      </c>
      <c r="I4428" s="139">
        <v>9.2000000000000003E-4</v>
      </c>
      <c r="J4428" s="139">
        <v>-6.9300000000000004E-3</v>
      </c>
      <c r="K4428" s="140" t="s">
        <v>781</v>
      </c>
      <c r="L4428" s="139">
        <v>3</v>
      </c>
    </row>
    <row r="4429" spans="1:12" ht="15" hidden="1" customHeight="1">
      <c r="A4429" s="140" t="s">
        <v>780</v>
      </c>
      <c r="B4429" s="139">
        <v>3.5</v>
      </c>
      <c r="C4429" s="140" t="s">
        <v>18</v>
      </c>
      <c r="D4429" s="140" t="s">
        <v>19</v>
      </c>
      <c r="E4429" s="139">
        <v>1.26E-2</v>
      </c>
      <c r="F4429" s="139">
        <v>5.5199999999999999E-2</v>
      </c>
      <c r="G4429" s="139">
        <v>1.9E-3</v>
      </c>
      <c r="H4429" s="139">
        <v>-2.3400000000000001E-3</v>
      </c>
      <c r="I4429" s="139">
        <v>9.2399999999999999E-3</v>
      </c>
      <c r="J4429" s="139">
        <v>-1.3469999999999999E-2</v>
      </c>
      <c r="K4429" s="140" t="s">
        <v>781</v>
      </c>
      <c r="L4429" s="139">
        <v>3.5</v>
      </c>
    </row>
    <row r="4430" spans="1:12" ht="15" hidden="1" customHeight="1">
      <c r="A4430" s="140" t="s">
        <v>780</v>
      </c>
      <c r="B4430" s="139">
        <v>4</v>
      </c>
      <c r="C4430" s="140" t="s">
        <v>18</v>
      </c>
      <c r="D4430" s="140" t="s">
        <v>19</v>
      </c>
      <c r="E4430" s="139">
        <v>1.26E-2</v>
      </c>
      <c r="F4430" s="139">
        <v>5.5199999999999999E-2</v>
      </c>
      <c r="G4430" s="139">
        <v>1.9E-3</v>
      </c>
      <c r="H4430" s="139">
        <v>-2.3400000000000001E-3</v>
      </c>
      <c r="I4430" s="139">
        <v>1.7559999999999999E-2</v>
      </c>
      <c r="J4430" s="139">
        <v>-2.002E-2</v>
      </c>
      <c r="K4430" s="140" t="s">
        <v>781</v>
      </c>
      <c r="L4430" s="139">
        <v>4</v>
      </c>
    </row>
    <row r="4431" spans="1:12" ht="15" hidden="1" customHeight="1">
      <c r="A4431" s="140" t="s">
        <v>780</v>
      </c>
      <c r="B4431" s="139">
        <v>4.5</v>
      </c>
      <c r="C4431" s="140" t="s">
        <v>18</v>
      </c>
      <c r="D4431" s="140" t="s">
        <v>19</v>
      </c>
      <c r="E4431" s="139">
        <v>1.26E-2</v>
      </c>
      <c r="F4431" s="139">
        <v>5.5199999999999999E-2</v>
      </c>
      <c r="G4431" s="139">
        <v>1.9E-3</v>
      </c>
      <c r="H4431" s="139">
        <v>-2.3400000000000001E-3</v>
      </c>
      <c r="I4431" s="139">
        <v>2.588E-2</v>
      </c>
      <c r="J4431" s="139">
        <v>-2.656E-2</v>
      </c>
      <c r="K4431" s="140" t="s">
        <v>781</v>
      </c>
      <c r="L4431" s="139">
        <v>4.5</v>
      </c>
    </row>
    <row r="4432" spans="1:12" ht="15" hidden="1" customHeight="1">
      <c r="A4432" s="140" t="s">
        <v>780</v>
      </c>
      <c r="B4432" s="139">
        <v>5</v>
      </c>
      <c r="C4432" s="140" t="s">
        <v>18</v>
      </c>
      <c r="D4432" s="140" t="s">
        <v>19</v>
      </c>
      <c r="E4432" s="139">
        <v>1.26E-2</v>
      </c>
      <c r="F4432" s="139">
        <v>5.5199999999999999E-2</v>
      </c>
      <c r="G4432" s="139">
        <v>1.9E-3</v>
      </c>
      <c r="H4432" s="139">
        <v>-2.3400000000000001E-3</v>
      </c>
      <c r="I4432" s="139">
        <v>3.4209999999999997E-2</v>
      </c>
      <c r="J4432" s="139">
        <v>-3.3110000000000001E-2</v>
      </c>
      <c r="K4432" s="140" t="s">
        <v>781</v>
      </c>
      <c r="L4432" s="139">
        <v>5</v>
      </c>
    </row>
    <row r="4433" spans="1:12" ht="15" hidden="1" customHeight="1">
      <c r="A4433" s="140" t="s">
        <v>780</v>
      </c>
      <c r="B4433" s="139">
        <v>5.5</v>
      </c>
      <c r="C4433" s="140" t="s">
        <v>18</v>
      </c>
      <c r="D4433" s="140" t="s">
        <v>19</v>
      </c>
      <c r="E4433" s="139">
        <v>1.26E-2</v>
      </c>
      <c r="F4433" s="139">
        <v>5.5199999999999999E-2</v>
      </c>
      <c r="G4433" s="139">
        <v>1.9E-3</v>
      </c>
      <c r="H4433" s="139">
        <v>-2.3400000000000001E-3</v>
      </c>
      <c r="I4433" s="139">
        <v>4.2529999999999998E-2</v>
      </c>
      <c r="J4433" s="139">
        <v>-3.9660000000000001E-2</v>
      </c>
      <c r="K4433" s="140" t="s">
        <v>781</v>
      </c>
      <c r="L4433" s="139">
        <v>5.5</v>
      </c>
    </row>
    <row r="4434" spans="1:12" ht="15" hidden="1" customHeight="1">
      <c r="A4434" s="140" t="s">
        <v>780</v>
      </c>
      <c r="B4434" s="139">
        <v>0</v>
      </c>
      <c r="C4434" s="140" t="s">
        <v>18</v>
      </c>
      <c r="D4434" s="140" t="s">
        <v>19</v>
      </c>
      <c r="E4434" s="139">
        <v>-0.57909999999999995</v>
      </c>
      <c r="F4434" s="139">
        <v>1.3100000000000001E-2</v>
      </c>
      <c r="G4434" s="139">
        <v>-1.66E-2</v>
      </c>
      <c r="H4434" s="139">
        <v>-4.5199999999999997E-3</v>
      </c>
      <c r="I4434" s="139">
        <v>-4.9020000000000001E-2</v>
      </c>
      <c r="J4434" s="139">
        <v>3.2349999999999997E-2</v>
      </c>
      <c r="K4434" s="140" t="s">
        <v>781</v>
      </c>
      <c r="L4434" s="139">
        <v>0</v>
      </c>
    </row>
    <row r="4435" spans="1:12" ht="15" hidden="1" customHeight="1">
      <c r="A4435" s="140" t="s">
        <v>780</v>
      </c>
      <c r="B4435" s="139">
        <v>0.5</v>
      </c>
      <c r="C4435" s="140" t="s">
        <v>18</v>
      </c>
      <c r="D4435" s="140" t="s">
        <v>19</v>
      </c>
      <c r="E4435" s="139">
        <v>-0.57909999999999995</v>
      </c>
      <c r="F4435" s="139">
        <v>1.3100000000000001E-2</v>
      </c>
      <c r="G4435" s="139">
        <v>-1.66E-2</v>
      </c>
      <c r="H4435" s="139">
        <v>-4.5199999999999997E-3</v>
      </c>
      <c r="I4435" s="139">
        <v>-4.0689999999999997E-2</v>
      </c>
      <c r="J4435" s="139">
        <v>2.58E-2</v>
      </c>
      <c r="K4435" s="140" t="s">
        <v>781</v>
      </c>
      <c r="L4435" s="139">
        <v>0.5</v>
      </c>
    </row>
    <row r="4436" spans="1:12" ht="15" hidden="1" customHeight="1">
      <c r="A4436" s="140" t="s">
        <v>780</v>
      </c>
      <c r="B4436" s="139">
        <v>1</v>
      </c>
      <c r="C4436" s="140" t="s">
        <v>18</v>
      </c>
      <c r="D4436" s="140" t="s">
        <v>19</v>
      </c>
      <c r="E4436" s="139">
        <v>-0.57909999999999995</v>
      </c>
      <c r="F4436" s="139">
        <v>1.3100000000000001E-2</v>
      </c>
      <c r="G4436" s="139">
        <v>-1.66E-2</v>
      </c>
      <c r="H4436" s="139">
        <v>-4.5199999999999997E-3</v>
      </c>
      <c r="I4436" s="139">
        <v>-3.2370000000000003E-2</v>
      </c>
      <c r="J4436" s="139">
        <v>1.925E-2</v>
      </c>
      <c r="K4436" s="140" t="s">
        <v>781</v>
      </c>
      <c r="L4436" s="139">
        <v>1</v>
      </c>
    </row>
    <row r="4437" spans="1:12" ht="15" hidden="1" customHeight="1">
      <c r="A4437" s="140" t="s">
        <v>780</v>
      </c>
      <c r="B4437" s="139">
        <v>1.5</v>
      </c>
      <c r="C4437" s="140" t="s">
        <v>18</v>
      </c>
      <c r="D4437" s="140" t="s">
        <v>19</v>
      </c>
      <c r="E4437" s="139">
        <v>-0.57909999999999995</v>
      </c>
      <c r="F4437" s="139">
        <v>1.3100000000000001E-2</v>
      </c>
      <c r="G4437" s="139">
        <v>-1.66E-2</v>
      </c>
      <c r="H4437" s="139">
        <v>-4.5199999999999997E-3</v>
      </c>
      <c r="I4437" s="139">
        <v>-2.4049999999999998E-2</v>
      </c>
      <c r="J4437" s="139">
        <v>5.96E-3</v>
      </c>
      <c r="K4437" s="140" t="s">
        <v>781</v>
      </c>
      <c r="L4437" s="139">
        <v>1.5</v>
      </c>
    </row>
    <row r="4438" spans="1:12" ht="15" hidden="1" customHeight="1">
      <c r="A4438" s="140" t="s">
        <v>780</v>
      </c>
      <c r="B4438" s="139">
        <v>2</v>
      </c>
      <c r="C4438" s="140" t="s">
        <v>18</v>
      </c>
      <c r="D4438" s="140" t="s">
        <v>19</v>
      </c>
      <c r="E4438" s="139">
        <v>-0.57909999999999995</v>
      </c>
      <c r="F4438" s="139">
        <v>1.3100000000000001E-2</v>
      </c>
      <c r="G4438" s="139">
        <v>-1.66E-2</v>
      </c>
      <c r="H4438" s="139">
        <v>-4.5199999999999997E-3</v>
      </c>
      <c r="I4438" s="139">
        <v>-1.5730000000000001E-2</v>
      </c>
      <c r="J4438" s="139">
        <v>-1.4409999999999999E-2</v>
      </c>
      <c r="K4438" s="140" t="s">
        <v>781</v>
      </c>
      <c r="L4438" s="139">
        <v>2</v>
      </c>
    </row>
    <row r="4439" spans="1:12" ht="15" hidden="1" customHeight="1">
      <c r="A4439" s="140" t="s">
        <v>780</v>
      </c>
      <c r="B4439" s="139">
        <v>2.5</v>
      </c>
      <c r="C4439" s="140" t="s">
        <v>18</v>
      </c>
      <c r="D4439" s="140" t="s">
        <v>19</v>
      </c>
      <c r="E4439" s="139">
        <v>-0.57909999999999995</v>
      </c>
      <c r="F4439" s="139">
        <v>1.3100000000000001E-2</v>
      </c>
      <c r="G4439" s="139">
        <v>-1.66E-2</v>
      </c>
      <c r="H4439" s="139">
        <v>-4.5199999999999997E-3</v>
      </c>
      <c r="I4439" s="139">
        <v>-7.4099999999999999E-3</v>
      </c>
      <c r="J4439" s="139">
        <v>-3.7969999999999997E-2</v>
      </c>
      <c r="K4439" s="140" t="s">
        <v>781</v>
      </c>
      <c r="L4439" s="139">
        <v>2.5</v>
      </c>
    </row>
    <row r="4440" spans="1:12" ht="15" hidden="1" customHeight="1">
      <c r="A4440" s="140" t="s">
        <v>780</v>
      </c>
      <c r="B4440" s="139">
        <v>3</v>
      </c>
      <c r="C4440" s="140" t="s">
        <v>18</v>
      </c>
      <c r="D4440" s="140" t="s">
        <v>19</v>
      </c>
      <c r="E4440" s="139">
        <v>-0.57909999999999995</v>
      </c>
      <c r="F4440" s="139">
        <v>1.3100000000000001E-2</v>
      </c>
      <c r="G4440" s="139">
        <v>-1.66E-2</v>
      </c>
      <c r="H4440" s="139">
        <v>-4.5199999999999997E-3</v>
      </c>
      <c r="I4440" s="139">
        <v>-3.62E-3</v>
      </c>
      <c r="J4440" s="139">
        <v>-6.3490000000000005E-2</v>
      </c>
      <c r="K4440" s="140" t="s">
        <v>781</v>
      </c>
      <c r="L4440" s="139">
        <v>3</v>
      </c>
    </row>
    <row r="4441" spans="1:12" ht="15" hidden="1" customHeight="1">
      <c r="A4441" s="140" t="s">
        <v>780</v>
      </c>
      <c r="B4441" s="139">
        <v>3.5</v>
      </c>
      <c r="C4441" s="140" t="s">
        <v>18</v>
      </c>
      <c r="D4441" s="140" t="s">
        <v>19</v>
      </c>
      <c r="E4441" s="139">
        <v>-0.57909999999999995</v>
      </c>
      <c r="F4441" s="139">
        <v>1.3100000000000001E-2</v>
      </c>
      <c r="G4441" s="139">
        <v>-1.66E-2</v>
      </c>
      <c r="H4441" s="139">
        <v>-4.5199999999999997E-3</v>
      </c>
      <c r="I4441" s="139">
        <v>-4.5599999999999998E-3</v>
      </c>
      <c r="J4441" s="139">
        <v>-8.9010000000000006E-2</v>
      </c>
      <c r="K4441" s="140" t="s">
        <v>781</v>
      </c>
      <c r="L4441" s="139">
        <v>3.5</v>
      </c>
    </row>
    <row r="4442" spans="1:12" ht="15" hidden="1" customHeight="1">
      <c r="A4442" s="140" t="s">
        <v>780</v>
      </c>
      <c r="B4442" s="139">
        <v>4</v>
      </c>
      <c r="C4442" s="140" t="s">
        <v>18</v>
      </c>
      <c r="D4442" s="140" t="s">
        <v>19</v>
      </c>
      <c r="E4442" s="139">
        <v>-0.57909999999999995</v>
      </c>
      <c r="F4442" s="139">
        <v>1.3100000000000001E-2</v>
      </c>
      <c r="G4442" s="139">
        <v>-1.66E-2</v>
      </c>
      <c r="H4442" s="139">
        <v>-4.5199999999999997E-3</v>
      </c>
      <c r="I4442" s="139">
        <v>-5.4900000000000001E-3</v>
      </c>
      <c r="J4442" s="139">
        <v>-0.11607000000000001</v>
      </c>
      <c r="K4442" s="140" t="s">
        <v>781</v>
      </c>
      <c r="L4442" s="139">
        <v>4</v>
      </c>
    </row>
    <row r="4443" spans="1:12" ht="15" hidden="1" customHeight="1">
      <c r="A4443" s="140" t="s">
        <v>780</v>
      </c>
      <c r="B4443" s="139">
        <v>4.5</v>
      </c>
      <c r="C4443" s="140" t="s">
        <v>18</v>
      </c>
      <c r="D4443" s="140" t="s">
        <v>19</v>
      </c>
      <c r="E4443" s="139">
        <v>-0.57909999999999995</v>
      </c>
      <c r="F4443" s="139">
        <v>1.3100000000000001E-2</v>
      </c>
      <c r="G4443" s="139">
        <v>-1.66E-2</v>
      </c>
      <c r="H4443" s="139">
        <v>-4.5199999999999997E-3</v>
      </c>
      <c r="I4443" s="139">
        <v>-6.43E-3</v>
      </c>
      <c r="J4443" s="139">
        <v>-0.14366000000000001</v>
      </c>
      <c r="K4443" s="140" t="s">
        <v>781</v>
      </c>
      <c r="L4443" s="139">
        <v>4.5</v>
      </c>
    </row>
    <row r="4444" spans="1:12" ht="15" hidden="1" customHeight="1">
      <c r="A4444" s="140" t="s">
        <v>780</v>
      </c>
      <c r="B4444" s="139">
        <v>5</v>
      </c>
      <c r="C4444" s="140" t="s">
        <v>18</v>
      </c>
      <c r="D4444" s="140" t="s">
        <v>19</v>
      </c>
      <c r="E4444" s="139">
        <v>-0.57909999999999995</v>
      </c>
      <c r="F4444" s="139">
        <v>1.3100000000000001E-2</v>
      </c>
      <c r="G4444" s="139">
        <v>-1.66E-2</v>
      </c>
      <c r="H4444" s="139">
        <v>-4.5199999999999997E-3</v>
      </c>
      <c r="I4444" s="139">
        <v>-7.3699999999999998E-3</v>
      </c>
      <c r="J4444" s="139">
        <v>-0.17126</v>
      </c>
      <c r="K4444" s="140" t="s">
        <v>781</v>
      </c>
      <c r="L4444" s="139">
        <v>5</v>
      </c>
    </row>
    <row r="4445" spans="1:12" ht="15" hidden="1" customHeight="1">
      <c r="A4445" s="140" t="s">
        <v>780</v>
      </c>
      <c r="B4445" s="139">
        <v>5.5</v>
      </c>
      <c r="C4445" s="140" t="s">
        <v>18</v>
      </c>
      <c r="D4445" s="140" t="s">
        <v>19</v>
      </c>
      <c r="E4445" s="139">
        <v>-0.57909999999999995</v>
      </c>
      <c r="F4445" s="139">
        <v>1.3100000000000001E-2</v>
      </c>
      <c r="G4445" s="139">
        <v>-1.66E-2</v>
      </c>
      <c r="H4445" s="139">
        <v>-4.5199999999999997E-3</v>
      </c>
      <c r="I4445" s="139">
        <v>-8.3199999999999993E-3</v>
      </c>
      <c r="J4445" s="139">
        <v>-0.19885</v>
      </c>
      <c r="K4445" s="140" t="s">
        <v>781</v>
      </c>
      <c r="L4445" s="139">
        <v>5.5</v>
      </c>
    </row>
    <row r="4446" spans="1:12" ht="15" hidden="1" customHeight="1">
      <c r="A4446" s="140" t="s">
        <v>782</v>
      </c>
      <c r="B4446" s="139">
        <v>0</v>
      </c>
      <c r="C4446" s="140" t="s">
        <v>18</v>
      </c>
      <c r="D4446" s="140" t="s">
        <v>19</v>
      </c>
      <c r="E4446" s="139">
        <v>-2.3300000000000001E-2</v>
      </c>
      <c r="F4446" s="139">
        <v>-3.0000000000000001E-3</v>
      </c>
      <c r="G4446" s="139">
        <v>6.6699999999999995E-2</v>
      </c>
      <c r="H4446" s="139">
        <v>-2.1800000000000001E-3</v>
      </c>
      <c r="I4446" s="139">
        <v>8.0399999999999999E-2</v>
      </c>
      <c r="J4446" s="139">
        <v>-1.711E-2</v>
      </c>
      <c r="K4446" s="140" t="s">
        <v>783</v>
      </c>
      <c r="L4446" s="139">
        <v>0</v>
      </c>
    </row>
    <row r="4447" spans="1:12" ht="15" hidden="1" customHeight="1">
      <c r="A4447" s="140" t="s">
        <v>782</v>
      </c>
      <c r="B4447" s="139">
        <v>0.5</v>
      </c>
      <c r="C4447" s="140" t="s">
        <v>18</v>
      </c>
      <c r="D4447" s="140" t="s">
        <v>19</v>
      </c>
      <c r="E4447" s="139">
        <v>-2.3300000000000001E-2</v>
      </c>
      <c r="F4447" s="139">
        <v>-3.0000000000000001E-3</v>
      </c>
      <c r="G4447" s="139">
        <v>6.6699999999999995E-2</v>
      </c>
      <c r="H4447" s="139">
        <v>-2.1800000000000001E-3</v>
      </c>
      <c r="I4447" s="139">
        <v>4.7509999999999997E-2</v>
      </c>
      <c r="J4447" s="139">
        <v>-1.559E-2</v>
      </c>
      <c r="K4447" s="140" t="s">
        <v>783</v>
      </c>
      <c r="L4447" s="139">
        <v>0.5</v>
      </c>
    </row>
    <row r="4448" spans="1:12" ht="15" hidden="1" customHeight="1">
      <c r="A4448" s="140" t="s">
        <v>782</v>
      </c>
      <c r="B4448" s="139">
        <v>1</v>
      </c>
      <c r="C4448" s="140" t="s">
        <v>18</v>
      </c>
      <c r="D4448" s="140" t="s">
        <v>19</v>
      </c>
      <c r="E4448" s="139">
        <v>-2.3300000000000001E-2</v>
      </c>
      <c r="F4448" s="139">
        <v>-3.0000000000000001E-3</v>
      </c>
      <c r="G4448" s="139">
        <v>6.6699999999999995E-2</v>
      </c>
      <c r="H4448" s="139">
        <v>-2.1800000000000001E-3</v>
      </c>
      <c r="I4448" s="139">
        <v>1.4619999999999999E-2</v>
      </c>
      <c r="J4448" s="139">
        <v>-1.4069999999999999E-2</v>
      </c>
      <c r="K4448" s="140" t="s">
        <v>783</v>
      </c>
      <c r="L4448" s="139">
        <v>1</v>
      </c>
    </row>
    <row r="4449" spans="1:12" ht="15" hidden="1" customHeight="1">
      <c r="A4449" s="140" t="s">
        <v>782</v>
      </c>
      <c r="B4449" s="139">
        <v>1.5</v>
      </c>
      <c r="C4449" s="140" t="s">
        <v>18</v>
      </c>
      <c r="D4449" s="140" t="s">
        <v>19</v>
      </c>
      <c r="E4449" s="139">
        <v>-2.3300000000000001E-2</v>
      </c>
      <c r="F4449" s="139">
        <v>-3.0000000000000001E-3</v>
      </c>
      <c r="G4449" s="139">
        <v>6.6699999999999995E-2</v>
      </c>
      <c r="H4449" s="139">
        <v>-2.1800000000000001E-3</v>
      </c>
      <c r="I4449" s="139">
        <v>2.4599999999999999E-3</v>
      </c>
      <c r="J4449" s="139">
        <v>-7.2899999999999996E-3</v>
      </c>
      <c r="K4449" s="140" t="s">
        <v>783</v>
      </c>
      <c r="L4449" s="139">
        <v>1.5</v>
      </c>
    </row>
    <row r="4450" spans="1:12" ht="15" hidden="1" customHeight="1">
      <c r="A4450" s="140" t="s">
        <v>782</v>
      </c>
      <c r="B4450" s="139">
        <v>2</v>
      </c>
      <c r="C4450" s="140" t="s">
        <v>18</v>
      </c>
      <c r="D4450" s="140" t="s">
        <v>19</v>
      </c>
      <c r="E4450" s="139">
        <v>-2.3300000000000001E-2</v>
      </c>
      <c r="F4450" s="139">
        <v>-3.0000000000000001E-3</v>
      </c>
      <c r="G4450" s="139">
        <v>6.6699999999999995E-2</v>
      </c>
      <c r="H4450" s="139">
        <v>-2.1800000000000001E-3</v>
      </c>
      <c r="I4450" s="139">
        <v>2.0240000000000001E-2</v>
      </c>
      <c r="J4450" s="139">
        <v>1.115E-2</v>
      </c>
      <c r="K4450" s="140" t="s">
        <v>783</v>
      </c>
      <c r="L4450" s="139">
        <v>2</v>
      </c>
    </row>
    <row r="4451" spans="1:12" ht="15" hidden="1" customHeight="1">
      <c r="A4451" s="140" t="s">
        <v>782</v>
      </c>
      <c r="B4451" s="139">
        <v>2.5</v>
      </c>
      <c r="C4451" s="140" t="s">
        <v>18</v>
      </c>
      <c r="D4451" s="140" t="s">
        <v>19</v>
      </c>
      <c r="E4451" s="139">
        <v>-2.3300000000000001E-2</v>
      </c>
      <c r="F4451" s="139">
        <v>-3.0000000000000001E-3</v>
      </c>
      <c r="G4451" s="139">
        <v>6.6699999999999995E-2</v>
      </c>
      <c r="H4451" s="139">
        <v>-2.1800000000000001E-3</v>
      </c>
      <c r="I4451" s="139">
        <v>3.8120000000000001E-2</v>
      </c>
      <c r="J4451" s="139">
        <v>4.4600000000000001E-2</v>
      </c>
      <c r="K4451" s="140" t="s">
        <v>783</v>
      </c>
      <c r="L4451" s="139">
        <v>2.5</v>
      </c>
    </row>
    <row r="4452" spans="1:12" ht="15" hidden="1" customHeight="1">
      <c r="A4452" s="140" t="s">
        <v>782</v>
      </c>
      <c r="B4452" s="139">
        <v>3</v>
      </c>
      <c r="C4452" s="140" t="s">
        <v>18</v>
      </c>
      <c r="D4452" s="140" t="s">
        <v>19</v>
      </c>
      <c r="E4452" s="139">
        <v>-2.3300000000000001E-2</v>
      </c>
      <c r="F4452" s="139">
        <v>-3.0000000000000001E-3</v>
      </c>
      <c r="G4452" s="139">
        <v>6.6699999999999995E-2</v>
      </c>
      <c r="H4452" s="139">
        <v>-2.1800000000000001E-3</v>
      </c>
      <c r="I4452" s="139">
        <v>5.6009999999999997E-2</v>
      </c>
      <c r="J4452" s="139">
        <v>0.11226</v>
      </c>
      <c r="K4452" s="140" t="s">
        <v>783</v>
      </c>
      <c r="L4452" s="139">
        <v>3</v>
      </c>
    </row>
    <row r="4453" spans="1:12" ht="15" hidden="1" customHeight="1">
      <c r="A4453" s="140" t="s">
        <v>782</v>
      </c>
      <c r="B4453" s="139">
        <v>0</v>
      </c>
      <c r="C4453" s="140" t="s">
        <v>18</v>
      </c>
      <c r="D4453" s="140" t="s">
        <v>19</v>
      </c>
      <c r="E4453" s="139">
        <v>-0.57730000000000004</v>
      </c>
      <c r="F4453" s="139">
        <v>-0.1353</v>
      </c>
      <c r="G4453" s="139">
        <v>-3.5799999999999998E-2</v>
      </c>
      <c r="H4453" s="139">
        <v>-1.4710000000000001E-2</v>
      </c>
      <c r="I4453" s="139">
        <v>-5.1290000000000002E-2</v>
      </c>
      <c r="J4453" s="139">
        <v>-0.29720999999999997</v>
      </c>
      <c r="K4453" s="140" t="s">
        <v>783</v>
      </c>
      <c r="L4453" s="139">
        <v>0</v>
      </c>
    </row>
    <row r="4454" spans="1:12" ht="15" hidden="1" customHeight="1">
      <c r="A4454" s="140" t="s">
        <v>782</v>
      </c>
      <c r="B4454" s="139">
        <v>0.5</v>
      </c>
      <c r="C4454" s="140" t="s">
        <v>18</v>
      </c>
      <c r="D4454" s="140" t="s">
        <v>19</v>
      </c>
      <c r="E4454" s="139">
        <v>-0.57730000000000004</v>
      </c>
      <c r="F4454" s="139">
        <v>-0.1353</v>
      </c>
      <c r="G4454" s="139">
        <v>-3.5799999999999998E-2</v>
      </c>
      <c r="H4454" s="139">
        <v>-1.4710000000000001E-2</v>
      </c>
      <c r="I4454" s="139">
        <v>-3.3410000000000002E-2</v>
      </c>
      <c r="J4454" s="139">
        <v>-0.23021</v>
      </c>
      <c r="K4454" s="140" t="s">
        <v>783</v>
      </c>
      <c r="L4454" s="139">
        <v>0.5</v>
      </c>
    </row>
    <row r="4455" spans="1:12" ht="15" hidden="1" customHeight="1">
      <c r="A4455" s="140" t="s">
        <v>782</v>
      </c>
      <c r="B4455" s="139">
        <v>1</v>
      </c>
      <c r="C4455" s="140" t="s">
        <v>18</v>
      </c>
      <c r="D4455" s="140" t="s">
        <v>19</v>
      </c>
      <c r="E4455" s="139">
        <v>-0.57730000000000004</v>
      </c>
      <c r="F4455" s="139">
        <v>-0.1353</v>
      </c>
      <c r="G4455" s="139">
        <v>-3.5799999999999998E-2</v>
      </c>
      <c r="H4455" s="139">
        <v>-1.4710000000000001E-2</v>
      </c>
      <c r="I4455" s="139">
        <v>-1.5520000000000001E-2</v>
      </c>
      <c r="J4455" s="139">
        <v>-0.16320000000000001</v>
      </c>
      <c r="K4455" s="140" t="s">
        <v>783</v>
      </c>
      <c r="L4455" s="139">
        <v>1</v>
      </c>
    </row>
    <row r="4456" spans="1:12" ht="15" hidden="1" customHeight="1">
      <c r="A4456" s="140" t="s">
        <v>782</v>
      </c>
      <c r="B4456" s="139">
        <v>1.5</v>
      </c>
      <c r="C4456" s="140" t="s">
        <v>18</v>
      </c>
      <c r="D4456" s="140" t="s">
        <v>19</v>
      </c>
      <c r="E4456" s="139">
        <v>-0.57730000000000004</v>
      </c>
      <c r="F4456" s="139">
        <v>-0.1353</v>
      </c>
      <c r="G4456" s="139">
        <v>-3.5799999999999998E-2</v>
      </c>
      <c r="H4456" s="139">
        <v>-1.4710000000000001E-2</v>
      </c>
      <c r="I4456" s="139">
        <v>-1.9939999999999999E-2</v>
      </c>
      <c r="J4456" s="139">
        <v>-9.6189999999999998E-2</v>
      </c>
      <c r="K4456" s="140" t="s">
        <v>783</v>
      </c>
      <c r="L4456" s="139">
        <v>1.5</v>
      </c>
    </row>
    <row r="4457" spans="1:12" ht="15" hidden="1" customHeight="1">
      <c r="A4457" s="140" t="s">
        <v>782</v>
      </c>
      <c r="B4457" s="139">
        <v>2</v>
      </c>
      <c r="C4457" s="140" t="s">
        <v>18</v>
      </c>
      <c r="D4457" s="140" t="s">
        <v>19</v>
      </c>
      <c r="E4457" s="139">
        <v>-0.57730000000000004</v>
      </c>
      <c r="F4457" s="139">
        <v>-0.1353</v>
      </c>
      <c r="G4457" s="139">
        <v>-3.5799999999999998E-2</v>
      </c>
      <c r="H4457" s="139">
        <v>-1.4710000000000001E-2</v>
      </c>
      <c r="I4457" s="139">
        <v>-5.3289999999999997E-2</v>
      </c>
      <c r="J4457" s="139">
        <v>-3.4079999999999999E-2</v>
      </c>
      <c r="K4457" s="140" t="s">
        <v>783</v>
      </c>
      <c r="L4457" s="139">
        <v>2</v>
      </c>
    </row>
    <row r="4458" spans="1:12" ht="15" hidden="1" customHeight="1">
      <c r="A4458" s="140" t="s">
        <v>782</v>
      </c>
      <c r="B4458" s="139">
        <v>2.5</v>
      </c>
      <c r="C4458" s="140" t="s">
        <v>18</v>
      </c>
      <c r="D4458" s="140" t="s">
        <v>19</v>
      </c>
      <c r="E4458" s="139">
        <v>-0.57730000000000004</v>
      </c>
      <c r="F4458" s="139">
        <v>-0.1353</v>
      </c>
      <c r="G4458" s="139">
        <v>-3.5799999999999998E-2</v>
      </c>
      <c r="H4458" s="139">
        <v>-1.4710000000000001E-2</v>
      </c>
      <c r="I4458" s="139">
        <v>-8.6629999999999999E-2</v>
      </c>
      <c r="J4458" s="139">
        <v>-9.5099999999999994E-3</v>
      </c>
      <c r="K4458" s="140" t="s">
        <v>783</v>
      </c>
      <c r="L4458" s="139">
        <v>2.5</v>
      </c>
    </row>
    <row r="4459" spans="1:12" ht="15" hidden="1" customHeight="1">
      <c r="A4459" s="140" t="s">
        <v>782</v>
      </c>
      <c r="B4459" s="139">
        <v>3</v>
      </c>
      <c r="C4459" s="140" t="s">
        <v>18</v>
      </c>
      <c r="D4459" s="140" t="s">
        <v>19</v>
      </c>
      <c r="E4459" s="139">
        <v>-0.57730000000000004</v>
      </c>
      <c r="F4459" s="139">
        <v>-0.1353</v>
      </c>
      <c r="G4459" s="139">
        <v>-3.5799999999999998E-2</v>
      </c>
      <c r="H4459" s="139">
        <v>-1.4710000000000001E-2</v>
      </c>
      <c r="I4459" s="139">
        <v>-0.11996999999999999</v>
      </c>
      <c r="J4459" s="139">
        <v>-7.9900000000000006E-3</v>
      </c>
      <c r="K4459" s="140" t="s">
        <v>783</v>
      </c>
      <c r="L4459" s="139">
        <v>3</v>
      </c>
    </row>
    <row r="4460" spans="1:12" ht="15" hidden="1" customHeight="1">
      <c r="A4460" s="140" t="s">
        <v>784</v>
      </c>
      <c r="B4460" s="139">
        <v>0</v>
      </c>
      <c r="C4460" s="140" t="s">
        <v>18</v>
      </c>
      <c r="D4460" s="140" t="s">
        <v>19</v>
      </c>
      <c r="E4460" s="139">
        <v>-2.5999999999999999E-3</v>
      </c>
      <c r="F4460" s="139">
        <v>1.7299999999999999E-2</v>
      </c>
      <c r="G4460" s="139">
        <v>0.13150000000000001</v>
      </c>
      <c r="H4460" s="139">
        <v>-5.8300000000000001E-3</v>
      </c>
      <c r="I4460" s="139">
        <v>0.20580000000000001</v>
      </c>
      <c r="J4460" s="139">
        <v>4.4080000000000001E-2</v>
      </c>
      <c r="K4460" s="140" t="s">
        <v>785</v>
      </c>
      <c r="L4460" s="139">
        <v>0</v>
      </c>
    </row>
    <row r="4461" spans="1:12" ht="15" hidden="1" customHeight="1">
      <c r="A4461" s="140" t="s">
        <v>784</v>
      </c>
      <c r="B4461" s="139">
        <v>0.5</v>
      </c>
      <c r="C4461" s="140" t="s">
        <v>18</v>
      </c>
      <c r="D4461" s="140" t="s">
        <v>19</v>
      </c>
      <c r="E4461" s="139">
        <v>-2.5999999999999999E-3</v>
      </c>
      <c r="F4461" s="139">
        <v>1.7299999999999999E-2</v>
      </c>
      <c r="G4461" s="139">
        <v>0.13150000000000001</v>
      </c>
      <c r="H4461" s="139">
        <v>-5.8300000000000001E-3</v>
      </c>
      <c r="I4461" s="139">
        <v>0.14005000000000001</v>
      </c>
      <c r="J4461" s="139">
        <v>3.542E-2</v>
      </c>
      <c r="K4461" s="140" t="s">
        <v>785</v>
      </c>
      <c r="L4461" s="139">
        <v>0.5</v>
      </c>
    </row>
    <row r="4462" spans="1:12" ht="15" hidden="1" customHeight="1">
      <c r="A4462" s="140" t="s">
        <v>784</v>
      </c>
      <c r="B4462" s="139">
        <v>1</v>
      </c>
      <c r="C4462" s="140" t="s">
        <v>18</v>
      </c>
      <c r="D4462" s="140" t="s">
        <v>19</v>
      </c>
      <c r="E4462" s="139">
        <v>-2.5999999999999999E-3</v>
      </c>
      <c r="F4462" s="139">
        <v>1.7299999999999999E-2</v>
      </c>
      <c r="G4462" s="139">
        <v>0.13150000000000001</v>
      </c>
      <c r="H4462" s="139">
        <v>-5.8300000000000001E-3</v>
      </c>
      <c r="I4462" s="139">
        <v>7.4300000000000005E-2</v>
      </c>
      <c r="J4462" s="139">
        <v>8.9389999999999997E-2</v>
      </c>
      <c r="K4462" s="140" t="s">
        <v>785</v>
      </c>
      <c r="L4462" s="139">
        <v>1</v>
      </c>
    </row>
    <row r="4463" spans="1:12" ht="15" hidden="1" customHeight="1">
      <c r="A4463" s="140" t="s">
        <v>784</v>
      </c>
      <c r="B4463" s="139">
        <v>1.5</v>
      </c>
      <c r="C4463" s="140" t="s">
        <v>18</v>
      </c>
      <c r="D4463" s="140" t="s">
        <v>19</v>
      </c>
      <c r="E4463" s="139">
        <v>-2.5999999999999999E-3</v>
      </c>
      <c r="F4463" s="139">
        <v>1.7299999999999999E-2</v>
      </c>
      <c r="G4463" s="139">
        <v>0.13150000000000001</v>
      </c>
      <c r="H4463" s="139">
        <v>-5.8300000000000001E-3</v>
      </c>
      <c r="I4463" s="139">
        <v>1.09E-2</v>
      </c>
      <c r="J4463" s="139">
        <v>0.19109999999999999</v>
      </c>
      <c r="K4463" s="140" t="s">
        <v>785</v>
      </c>
      <c r="L4463" s="139">
        <v>1.5</v>
      </c>
    </row>
    <row r="4464" spans="1:12" ht="15" hidden="1" customHeight="1">
      <c r="A4464" s="140" t="s">
        <v>784</v>
      </c>
      <c r="B4464" s="139">
        <v>2</v>
      </c>
      <c r="C4464" s="140" t="s">
        <v>18</v>
      </c>
      <c r="D4464" s="140" t="s">
        <v>19</v>
      </c>
      <c r="E4464" s="139">
        <v>-2.5999999999999999E-3</v>
      </c>
      <c r="F4464" s="139">
        <v>1.7299999999999999E-2</v>
      </c>
      <c r="G4464" s="139">
        <v>0.13150000000000001</v>
      </c>
      <c r="H4464" s="139">
        <v>-5.8300000000000001E-3</v>
      </c>
      <c r="I4464" s="139">
        <v>-8.3000000000000001E-4</v>
      </c>
      <c r="J4464" s="139">
        <v>0.2928</v>
      </c>
      <c r="K4464" s="140" t="s">
        <v>785</v>
      </c>
      <c r="L4464" s="139">
        <v>2</v>
      </c>
    </row>
    <row r="4465" spans="1:12" ht="15" hidden="1" customHeight="1">
      <c r="A4465" s="140" t="s">
        <v>784</v>
      </c>
      <c r="B4465" s="139">
        <v>2.5</v>
      </c>
      <c r="C4465" s="140" t="s">
        <v>18</v>
      </c>
      <c r="D4465" s="140" t="s">
        <v>19</v>
      </c>
      <c r="E4465" s="139">
        <v>-2.5999999999999999E-3</v>
      </c>
      <c r="F4465" s="139">
        <v>1.7299999999999999E-2</v>
      </c>
      <c r="G4465" s="139">
        <v>0.13150000000000001</v>
      </c>
      <c r="H4465" s="139">
        <v>-5.8300000000000001E-3</v>
      </c>
      <c r="I4465" s="139">
        <v>-6.7000000000000002E-4</v>
      </c>
      <c r="J4465" s="139">
        <v>0.39450000000000002</v>
      </c>
      <c r="K4465" s="140" t="s">
        <v>785</v>
      </c>
      <c r="L4465" s="139">
        <v>2.5</v>
      </c>
    </row>
    <row r="4466" spans="1:12" ht="15" hidden="1" customHeight="1">
      <c r="A4466" s="140" t="s">
        <v>784</v>
      </c>
      <c r="B4466" s="139">
        <v>3</v>
      </c>
      <c r="C4466" s="140" t="s">
        <v>18</v>
      </c>
      <c r="D4466" s="140" t="s">
        <v>19</v>
      </c>
      <c r="E4466" s="139">
        <v>-2.5999999999999999E-3</v>
      </c>
      <c r="F4466" s="139">
        <v>1.7299999999999999E-2</v>
      </c>
      <c r="G4466" s="139">
        <v>0.13150000000000001</v>
      </c>
      <c r="H4466" s="139">
        <v>-5.8300000000000001E-3</v>
      </c>
      <c r="I4466" s="139">
        <v>-4.4999999999999999E-4</v>
      </c>
      <c r="J4466" s="139">
        <v>0.49620999999999998</v>
      </c>
      <c r="K4466" s="140" t="s">
        <v>785</v>
      </c>
      <c r="L4466" s="139">
        <v>3</v>
      </c>
    </row>
    <row r="4467" spans="1:12" ht="15" hidden="1" customHeight="1">
      <c r="A4467" s="140" t="s">
        <v>784</v>
      </c>
      <c r="B4467" s="139">
        <v>0</v>
      </c>
      <c r="C4467" s="140" t="s">
        <v>18</v>
      </c>
      <c r="D4467" s="140" t="s">
        <v>19</v>
      </c>
      <c r="E4467" s="139">
        <v>-0.21870000000000001</v>
      </c>
      <c r="F4467" s="139">
        <v>-0.2034</v>
      </c>
      <c r="G4467" s="139">
        <v>-4.326E-4</v>
      </c>
      <c r="H4467" s="139">
        <v>-1.668E-2</v>
      </c>
      <c r="I4467" s="139">
        <v>-1.75E-3</v>
      </c>
      <c r="J4467" s="139">
        <v>-0.11401</v>
      </c>
      <c r="K4467" s="140" t="s">
        <v>785</v>
      </c>
      <c r="L4467" s="139">
        <v>0</v>
      </c>
    </row>
    <row r="4468" spans="1:12" ht="15" hidden="1" customHeight="1">
      <c r="A4468" s="140" t="s">
        <v>784</v>
      </c>
      <c r="B4468" s="139">
        <v>0.5</v>
      </c>
      <c r="C4468" s="140" t="s">
        <v>18</v>
      </c>
      <c r="D4468" s="140" t="s">
        <v>19</v>
      </c>
      <c r="E4468" s="139">
        <v>-0.21870000000000001</v>
      </c>
      <c r="F4468" s="139">
        <v>-0.2034</v>
      </c>
      <c r="G4468" s="139">
        <v>-4.326E-4</v>
      </c>
      <c r="H4468" s="139">
        <v>-1.668E-2</v>
      </c>
      <c r="I4468" s="139">
        <v>-1.5299999999999999E-3</v>
      </c>
      <c r="J4468" s="139">
        <v>-1.8579999999999999E-2</v>
      </c>
      <c r="K4468" s="140" t="s">
        <v>785</v>
      </c>
      <c r="L4468" s="139">
        <v>0.5</v>
      </c>
    </row>
    <row r="4469" spans="1:12" ht="15" hidden="1" customHeight="1">
      <c r="A4469" s="140" t="s">
        <v>784</v>
      </c>
      <c r="B4469" s="139">
        <v>1</v>
      </c>
      <c r="C4469" s="140" t="s">
        <v>18</v>
      </c>
      <c r="D4469" s="140" t="s">
        <v>19</v>
      </c>
      <c r="E4469" s="139">
        <v>-0.21870000000000001</v>
      </c>
      <c r="F4469" s="139">
        <v>-0.2034</v>
      </c>
      <c r="G4469" s="139">
        <v>-4.326E-4</v>
      </c>
      <c r="H4469" s="139">
        <v>-1.668E-2</v>
      </c>
      <c r="I4469" s="139">
        <v>-1.32E-3</v>
      </c>
      <c r="J4469" s="139">
        <v>6.3699999999999998E-3</v>
      </c>
      <c r="K4469" s="140" t="s">
        <v>785</v>
      </c>
      <c r="L4469" s="139">
        <v>1</v>
      </c>
    </row>
    <row r="4470" spans="1:12" ht="15" hidden="1" customHeight="1">
      <c r="A4470" s="140" t="s">
        <v>784</v>
      </c>
      <c r="B4470" s="139">
        <v>1.5</v>
      </c>
      <c r="C4470" s="140" t="s">
        <v>18</v>
      </c>
      <c r="D4470" s="140" t="s">
        <v>19</v>
      </c>
      <c r="E4470" s="139">
        <v>-0.21870000000000001</v>
      </c>
      <c r="F4470" s="139">
        <v>-0.2034</v>
      </c>
      <c r="G4470" s="139">
        <v>-4.326E-4</v>
      </c>
      <c r="H4470" s="139">
        <v>-1.668E-2</v>
      </c>
      <c r="I4470" s="139">
        <v>-1.1900000000000001E-3</v>
      </c>
      <c r="J4470" s="139">
        <v>6.0699999999999999E-3</v>
      </c>
      <c r="K4470" s="140" t="s">
        <v>785</v>
      </c>
      <c r="L4470" s="139">
        <v>1.5</v>
      </c>
    </row>
    <row r="4471" spans="1:12" ht="15" hidden="1" customHeight="1">
      <c r="A4471" s="140" t="s">
        <v>784</v>
      </c>
      <c r="B4471" s="139">
        <v>2</v>
      </c>
      <c r="C4471" s="140" t="s">
        <v>18</v>
      </c>
      <c r="D4471" s="140" t="s">
        <v>19</v>
      </c>
      <c r="E4471" s="139">
        <v>-0.21870000000000001</v>
      </c>
      <c r="F4471" s="139">
        <v>-0.2034</v>
      </c>
      <c r="G4471" s="139">
        <v>-4.326E-4</v>
      </c>
      <c r="H4471" s="139">
        <v>-1.668E-2</v>
      </c>
      <c r="I4471" s="139">
        <v>-5.7200000000000001E-2</v>
      </c>
      <c r="J4471" s="139">
        <v>-9.1700000000000003E-6</v>
      </c>
      <c r="K4471" s="140" t="s">
        <v>785</v>
      </c>
      <c r="L4471" s="139">
        <v>2</v>
      </c>
    </row>
    <row r="4472" spans="1:12" ht="15" hidden="1" customHeight="1">
      <c r="A4472" s="140" t="s">
        <v>784</v>
      </c>
      <c r="B4472" s="139">
        <v>2.5</v>
      </c>
      <c r="C4472" s="140" t="s">
        <v>18</v>
      </c>
      <c r="D4472" s="140" t="s">
        <v>19</v>
      </c>
      <c r="E4472" s="139">
        <v>-0.21870000000000001</v>
      </c>
      <c r="F4472" s="139">
        <v>-0.2034</v>
      </c>
      <c r="G4472" s="139">
        <v>-4.326E-4</v>
      </c>
      <c r="H4472" s="139">
        <v>-1.668E-2</v>
      </c>
      <c r="I4472" s="139">
        <v>-0.12295</v>
      </c>
      <c r="J4472" s="139">
        <v>-6.0899999999999999E-3</v>
      </c>
      <c r="K4472" s="140" t="s">
        <v>785</v>
      </c>
      <c r="L4472" s="139">
        <v>2.5</v>
      </c>
    </row>
    <row r="4473" spans="1:12" ht="15" hidden="1" customHeight="1">
      <c r="A4473" s="140" t="s">
        <v>784</v>
      </c>
      <c r="B4473" s="139">
        <v>3</v>
      </c>
      <c r="C4473" s="140" t="s">
        <v>18</v>
      </c>
      <c r="D4473" s="140" t="s">
        <v>19</v>
      </c>
      <c r="E4473" s="139">
        <v>-0.21870000000000001</v>
      </c>
      <c r="F4473" s="139">
        <v>-0.2034</v>
      </c>
      <c r="G4473" s="139">
        <v>-4.326E-4</v>
      </c>
      <c r="H4473" s="139">
        <v>-1.668E-2</v>
      </c>
      <c r="I4473" s="139">
        <v>-0.18870000000000001</v>
      </c>
      <c r="J4473" s="139">
        <v>-1.426E-2</v>
      </c>
      <c r="K4473" s="140" t="s">
        <v>785</v>
      </c>
      <c r="L4473" s="139">
        <v>3</v>
      </c>
    </row>
    <row r="4474" spans="1:12" ht="15" hidden="1" customHeight="1">
      <c r="A4474" s="140" t="s">
        <v>786</v>
      </c>
      <c r="B4474" s="139">
        <v>0</v>
      </c>
      <c r="C4474" s="140" t="s">
        <v>18</v>
      </c>
      <c r="D4474" s="140" t="s">
        <v>19</v>
      </c>
      <c r="E4474" s="139">
        <v>0.11</v>
      </c>
      <c r="F4474" s="139">
        <v>0.66859999999999997</v>
      </c>
      <c r="G4474" s="139">
        <v>6.1999999999999998E-3</v>
      </c>
      <c r="H4474" s="139">
        <v>6.8659999999999999E-2</v>
      </c>
      <c r="I4474" s="139">
        <v>5.8500000000000002E-3</v>
      </c>
      <c r="J4474" s="139">
        <v>0.84557000000000004</v>
      </c>
      <c r="K4474" s="140" t="s">
        <v>249</v>
      </c>
      <c r="L4474" s="139">
        <v>0</v>
      </c>
    </row>
    <row r="4475" spans="1:12" ht="15" hidden="1" customHeight="1">
      <c r="A4475" s="140" t="s">
        <v>786</v>
      </c>
      <c r="B4475" s="139">
        <v>0.5</v>
      </c>
      <c r="C4475" s="140" t="s">
        <v>18</v>
      </c>
      <c r="D4475" s="140" t="s">
        <v>19</v>
      </c>
      <c r="E4475" s="139">
        <v>0.11</v>
      </c>
      <c r="F4475" s="139">
        <v>0.66859999999999997</v>
      </c>
      <c r="G4475" s="139">
        <v>6.1999999999999998E-3</v>
      </c>
      <c r="H4475" s="139">
        <v>6.8659999999999999E-2</v>
      </c>
      <c r="I4475" s="139">
        <v>3.8500000000000001E-3</v>
      </c>
      <c r="J4475" s="139">
        <v>0.51124999999999998</v>
      </c>
      <c r="K4475" s="140" t="s">
        <v>249</v>
      </c>
      <c r="L4475" s="139">
        <v>0.5</v>
      </c>
    </row>
    <row r="4476" spans="1:12" ht="15" hidden="1" customHeight="1">
      <c r="A4476" s="140" t="s">
        <v>786</v>
      </c>
      <c r="B4476" s="139">
        <v>1</v>
      </c>
      <c r="C4476" s="140" t="s">
        <v>18</v>
      </c>
      <c r="D4476" s="140" t="s">
        <v>19</v>
      </c>
      <c r="E4476" s="139">
        <v>0.11</v>
      </c>
      <c r="F4476" s="139">
        <v>0.66859999999999997</v>
      </c>
      <c r="G4476" s="139">
        <v>6.1999999999999998E-3</v>
      </c>
      <c r="H4476" s="139">
        <v>6.8659999999999999E-2</v>
      </c>
      <c r="I4476" s="139">
        <v>1.8500000000000001E-3</v>
      </c>
      <c r="J4476" s="139">
        <v>0.17691999999999999</v>
      </c>
      <c r="K4476" s="140" t="s">
        <v>249</v>
      </c>
      <c r="L4476" s="139">
        <v>1</v>
      </c>
    </row>
    <row r="4477" spans="1:12" ht="15" hidden="1" customHeight="1">
      <c r="A4477" s="140" t="s">
        <v>786</v>
      </c>
      <c r="B4477" s="139">
        <v>1.5</v>
      </c>
      <c r="C4477" s="140" t="s">
        <v>18</v>
      </c>
      <c r="D4477" s="140" t="s">
        <v>19</v>
      </c>
      <c r="E4477" s="139">
        <v>0.11</v>
      </c>
      <c r="F4477" s="139">
        <v>0.66859999999999997</v>
      </c>
      <c r="G4477" s="139">
        <v>6.1999999999999998E-3</v>
      </c>
      <c r="H4477" s="139">
        <v>6.8659999999999999E-2</v>
      </c>
      <c r="I4477" s="139">
        <v>1.48E-3</v>
      </c>
      <c r="J4477" s="139">
        <v>9.8399999999999998E-3</v>
      </c>
      <c r="K4477" s="140" t="s">
        <v>249</v>
      </c>
      <c r="L4477" s="139">
        <v>1.5</v>
      </c>
    </row>
    <row r="4478" spans="1:12" ht="15" hidden="1" customHeight="1">
      <c r="A4478" s="140" t="s">
        <v>786</v>
      </c>
      <c r="B4478" s="139">
        <v>2</v>
      </c>
      <c r="C4478" s="140" t="s">
        <v>18</v>
      </c>
      <c r="D4478" s="140" t="s">
        <v>19</v>
      </c>
      <c r="E4478" s="139">
        <v>0.11</v>
      </c>
      <c r="F4478" s="139">
        <v>0.66859999999999997</v>
      </c>
      <c r="G4478" s="139">
        <v>6.1999999999999998E-3</v>
      </c>
      <c r="H4478" s="139">
        <v>6.8659999999999999E-2</v>
      </c>
      <c r="I4478" s="139">
        <v>2.6589999999999999E-2</v>
      </c>
      <c r="J4478" s="139">
        <v>-9.3289999999999996E-5</v>
      </c>
      <c r="K4478" s="140" t="s">
        <v>249</v>
      </c>
      <c r="L4478" s="139">
        <v>2</v>
      </c>
    </row>
    <row r="4479" spans="1:12" ht="15" hidden="1" customHeight="1">
      <c r="A4479" s="140" t="s">
        <v>786</v>
      </c>
      <c r="B4479" s="139">
        <v>0</v>
      </c>
      <c r="C4479" s="140" t="s">
        <v>18</v>
      </c>
      <c r="D4479" s="140" t="s">
        <v>19</v>
      </c>
      <c r="E4479" s="139">
        <v>-2.2513999999999998</v>
      </c>
      <c r="F4479" s="139">
        <v>-9.0030000000000004E-4</v>
      </c>
      <c r="G4479" s="139">
        <v>-6.4600000000000005E-2</v>
      </c>
      <c r="H4479" s="139">
        <v>2.0600000000000002E-3</v>
      </c>
      <c r="I4479" s="139">
        <v>-0.10449</v>
      </c>
      <c r="J4479" s="139">
        <v>-1.111E-2</v>
      </c>
      <c r="K4479" s="140" t="s">
        <v>249</v>
      </c>
      <c r="L4479" s="139">
        <v>0</v>
      </c>
    </row>
    <row r="4480" spans="1:12" ht="15" hidden="1" customHeight="1">
      <c r="A4480" s="140" t="s">
        <v>786</v>
      </c>
      <c r="B4480" s="139">
        <v>0.5</v>
      </c>
      <c r="C4480" s="140" t="s">
        <v>18</v>
      </c>
      <c r="D4480" s="140" t="s">
        <v>19</v>
      </c>
      <c r="E4480" s="139">
        <v>-2.2513999999999998</v>
      </c>
      <c r="F4480" s="139">
        <v>-9.0030000000000004E-4</v>
      </c>
      <c r="G4480" s="139">
        <v>-6.4600000000000005E-2</v>
      </c>
      <c r="H4480" s="139">
        <v>2.0600000000000002E-3</v>
      </c>
      <c r="I4480" s="139">
        <v>-7.2190000000000004E-2</v>
      </c>
      <c r="J4480" s="139">
        <v>-1.0659999999999999E-2</v>
      </c>
      <c r="K4480" s="140" t="s">
        <v>249</v>
      </c>
      <c r="L4480" s="139">
        <v>0.5</v>
      </c>
    </row>
    <row r="4481" spans="1:12" ht="15" hidden="1" customHeight="1">
      <c r="A4481" s="140" t="s">
        <v>786</v>
      </c>
      <c r="B4481" s="139">
        <v>1</v>
      </c>
      <c r="C4481" s="140" t="s">
        <v>18</v>
      </c>
      <c r="D4481" s="140" t="s">
        <v>19</v>
      </c>
      <c r="E4481" s="139">
        <v>-2.2513999999999998</v>
      </c>
      <c r="F4481" s="139">
        <v>-9.0030000000000004E-4</v>
      </c>
      <c r="G4481" s="139">
        <v>-6.4600000000000005E-2</v>
      </c>
      <c r="H4481" s="139">
        <v>2.0600000000000002E-3</v>
      </c>
      <c r="I4481" s="139">
        <v>-3.9890000000000002E-2</v>
      </c>
      <c r="J4481" s="139">
        <v>-1.021E-2</v>
      </c>
      <c r="K4481" s="140" t="s">
        <v>249</v>
      </c>
      <c r="L4481" s="139">
        <v>1</v>
      </c>
    </row>
    <row r="4482" spans="1:12" ht="15" hidden="1" customHeight="1">
      <c r="A4482" s="140" t="s">
        <v>786</v>
      </c>
      <c r="B4482" s="139">
        <v>1.5</v>
      </c>
      <c r="C4482" s="140" t="s">
        <v>18</v>
      </c>
      <c r="D4482" s="140" t="s">
        <v>19</v>
      </c>
      <c r="E4482" s="139">
        <v>-2.2513999999999998</v>
      </c>
      <c r="F4482" s="139">
        <v>-9.0030000000000004E-4</v>
      </c>
      <c r="G4482" s="139">
        <v>-6.4600000000000005E-2</v>
      </c>
      <c r="H4482" s="139">
        <v>2.0600000000000002E-3</v>
      </c>
      <c r="I4482" s="139">
        <v>-1.0160000000000001E-2</v>
      </c>
      <c r="J4482" s="139">
        <v>-0.15740000000000001</v>
      </c>
      <c r="K4482" s="140" t="s">
        <v>249</v>
      </c>
      <c r="L4482" s="139">
        <v>1.5</v>
      </c>
    </row>
    <row r="4483" spans="1:12" ht="15" hidden="1" customHeight="1">
      <c r="A4483" s="140" t="s">
        <v>786</v>
      </c>
      <c r="B4483" s="139">
        <v>2</v>
      </c>
      <c r="C4483" s="140" t="s">
        <v>18</v>
      </c>
      <c r="D4483" s="140" t="s">
        <v>19</v>
      </c>
      <c r="E4483" s="139">
        <v>-2.2513999999999998</v>
      </c>
      <c r="F4483" s="139">
        <v>-9.0030000000000004E-4</v>
      </c>
      <c r="G4483" s="139">
        <v>-6.4600000000000005E-2</v>
      </c>
      <c r="H4483" s="139">
        <v>2.0600000000000002E-3</v>
      </c>
      <c r="I4483" s="139">
        <v>-9.1699999999999993E-3</v>
      </c>
      <c r="J4483" s="139">
        <v>-0.49171999999999999</v>
      </c>
      <c r="K4483" s="140" t="s">
        <v>249</v>
      </c>
      <c r="L4483" s="139">
        <v>2</v>
      </c>
    </row>
    <row r="4484" spans="1:12" ht="15" hidden="1" customHeight="1">
      <c r="A4484" s="140" t="s">
        <v>787</v>
      </c>
      <c r="B4484" s="139">
        <v>0</v>
      </c>
      <c r="C4484" s="140" t="s">
        <v>18</v>
      </c>
      <c r="D4484" s="140" t="s">
        <v>19</v>
      </c>
      <c r="E4484" s="139">
        <v>7.6600000000000001E-2</v>
      </c>
      <c r="F4484" s="139">
        <v>1.5599999999999999E-2</v>
      </c>
      <c r="G4484" s="139">
        <v>5.4300000000000001E-2</v>
      </c>
      <c r="H4484" s="139">
        <v>6.9100000000000003E-3</v>
      </c>
      <c r="I4484" s="139">
        <v>5.0909999999999997E-2</v>
      </c>
      <c r="J4484" s="139">
        <v>6.8799999999999998E-3</v>
      </c>
      <c r="K4484" s="140" t="s">
        <v>788</v>
      </c>
      <c r="L4484" s="139">
        <v>0</v>
      </c>
    </row>
    <row r="4485" spans="1:12" ht="15" hidden="1" customHeight="1">
      <c r="A4485" s="140" t="s">
        <v>787</v>
      </c>
      <c r="B4485" s="139">
        <v>0.5</v>
      </c>
      <c r="C4485" s="140" t="s">
        <v>18</v>
      </c>
      <c r="D4485" s="140" t="s">
        <v>19</v>
      </c>
      <c r="E4485" s="139">
        <v>7.6600000000000001E-2</v>
      </c>
      <c r="F4485" s="139">
        <v>1.5599999999999999E-2</v>
      </c>
      <c r="G4485" s="139">
        <v>5.4300000000000001E-2</v>
      </c>
      <c r="H4485" s="139">
        <v>6.9100000000000003E-3</v>
      </c>
      <c r="I4485" s="139">
        <v>2.3959999999999999E-2</v>
      </c>
      <c r="J4485" s="139">
        <v>7.0400000000000003E-3</v>
      </c>
      <c r="K4485" s="140" t="s">
        <v>788</v>
      </c>
      <c r="L4485" s="139">
        <v>0.5</v>
      </c>
    </row>
    <row r="4486" spans="1:12" ht="15" hidden="1" customHeight="1">
      <c r="A4486" s="140" t="s">
        <v>787</v>
      </c>
      <c r="B4486" s="139">
        <v>1</v>
      </c>
      <c r="C4486" s="140" t="s">
        <v>18</v>
      </c>
      <c r="D4486" s="140" t="s">
        <v>19</v>
      </c>
      <c r="E4486" s="139">
        <v>7.6600000000000001E-2</v>
      </c>
      <c r="F4486" s="139">
        <v>1.5599999999999999E-2</v>
      </c>
      <c r="G4486" s="139">
        <v>5.4300000000000001E-2</v>
      </c>
      <c r="H4486" s="139">
        <v>6.9100000000000003E-3</v>
      </c>
      <c r="I4486" s="139">
        <v>5.8599999999999998E-3</v>
      </c>
      <c r="J4486" s="139">
        <v>2.4379999999999999E-2</v>
      </c>
      <c r="K4486" s="140" t="s">
        <v>788</v>
      </c>
      <c r="L4486" s="139">
        <v>1</v>
      </c>
    </row>
    <row r="4487" spans="1:12" ht="15" hidden="1" customHeight="1">
      <c r="A4487" s="140" t="s">
        <v>787</v>
      </c>
      <c r="B4487" s="139">
        <v>1.5</v>
      </c>
      <c r="C4487" s="140" t="s">
        <v>18</v>
      </c>
      <c r="D4487" s="140" t="s">
        <v>19</v>
      </c>
      <c r="E4487" s="139">
        <v>7.6600000000000001E-2</v>
      </c>
      <c r="F4487" s="139">
        <v>1.5599999999999999E-2</v>
      </c>
      <c r="G4487" s="139">
        <v>5.4300000000000001E-2</v>
      </c>
      <c r="H4487" s="139">
        <v>6.9100000000000003E-3</v>
      </c>
      <c r="I4487" s="139">
        <v>4.5399999999999998E-3</v>
      </c>
      <c r="J4487" s="139">
        <v>0.23546</v>
      </c>
      <c r="K4487" s="140" t="s">
        <v>788</v>
      </c>
      <c r="L4487" s="139">
        <v>1.5</v>
      </c>
    </row>
    <row r="4488" spans="1:12" ht="15" hidden="1" customHeight="1">
      <c r="A4488" s="140" t="s">
        <v>787</v>
      </c>
      <c r="B4488" s="139">
        <v>2</v>
      </c>
      <c r="C4488" s="140" t="s">
        <v>18</v>
      </c>
      <c r="D4488" s="140" t="s">
        <v>19</v>
      </c>
      <c r="E4488" s="139">
        <v>7.6600000000000001E-2</v>
      </c>
      <c r="F4488" s="139">
        <v>1.5599999999999999E-2</v>
      </c>
      <c r="G4488" s="139">
        <v>5.4300000000000001E-2</v>
      </c>
      <c r="H4488" s="139">
        <v>6.9100000000000003E-3</v>
      </c>
      <c r="I4488" s="139">
        <v>4.3200000000000001E-3</v>
      </c>
      <c r="J4488" s="139">
        <v>0.48147000000000001</v>
      </c>
      <c r="K4488" s="140" t="s">
        <v>788</v>
      </c>
      <c r="L4488" s="139">
        <v>2</v>
      </c>
    </row>
    <row r="4489" spans="1:12" ht="15" hidden="1" customHeight="1">
      <c r="A4489" s="140" t="s">
        <v>787</v>
      </c>
      <c r="B4489" s="139">
        <v>0</v>
      </c>
      <c r="C4489" s="140" t="s">
        <v>18</v>
      </c>
      <c r="D4489" s="140" t="s">
        <v>19</v>
      </c>
      <c r="E4489" s="139">
        <v>-0.75180000000000002</v>
      </c>
      <c r="F4489" s="139">
        <v>-0.49199999999999999</v>
      </c>
      <c r="G4489" s="139">
        <v>-8.3359999999999999E-4</v>
      </c>
      <c r="H4489" s="139">
        <v>-4.088E-2</v>
      </c>
      <c r="I4489" s="139">
        <v>-7.4889999999999996E-5</v>
      </c>
      <c r="J4489" s="139">
        <v>-0.50258999999999998</v>
      </c>
      <c r="K4489" s="140" t="s">
        <v>788</v>
      </c>
      <c r="L4489" s="139">
        <v>0</v>
      </c>
    </row>
    <row r="4490" spans="1:12" ht="15" hidden="1" customHeight="1">
      <c r="A4490" s="140" t="s">
        <v>787</v>
      </c>
      <c r="B4490" s="139">
        <v>0.5</v>
      </c>
      <c r="C4490" s="140" t="s">
        <v>18</v>
      </c>
      <c r="D4490" s="140" t="s">
        <v>19</v>
      </c>
      <c r="E4490" s="139">
        <v>-0.75180000000000002</v>
      </c>
      <c r="F4490" s="139">
        <v>-0.49199999999999999</v>
      </c>
      <c r="G4490" s="139">
        <v>-8.3359999999999999E-4</v>
      </c>
      <c r="H4490" s="139">
        <v>-4.088E-2</v>
      </c>
      <c r="I4490" s="139">
        <v>8.6390000000000005E-5</v>
      </c>
      <c r="J4490" s="139">
        <v>-0.25657000000000002</v>
      </c>
      <c r="K4490" s="140" t="s">
        <v>788</v>
      </c>
      <c r="L4490" s="139">
        <v>0.5</v>
      </c>
    </row>
    <row r="4491" spans="1:12" ht="15" hidden="1" customHeight="1">
      <c r="A4491" s="140" t="s">
        <v>787</v>
      </c>
      <c r="B4491" s="139">
        <v>1</v>
      </c>
      <c r="C4491" s="140" t="s">
        <v>18</v>
      </c>
      <c r="D4491" s="140" t="s">
        <v>19</v>
      </c>
      <c r="E4491" s="139">
        <v>-0.75180000000000002</v>
      </c>
      <c r="F4491" s="139">
        <v>-0.49199999999999999</v>
      </c>
      <c r="G4491" s="139">
        <v>-8.3359999999999999E-4</v>
      </c>
      <c r="H4491" s="139">
        <v>-4.088E-2</v>
      </c>
      <c r="I4491" s="139">
        <v>-4.7999999999999996E-3</v>
      </c>
      <c r="J4491" s="139">
        <v>-1.3939999999999999E-2</v>
      </c>
      <c r="K4491" s="140" t="s">
        <v>788</v>
      </c>
      <c r="L4491" s="139">
        <v>1</v>
      </c>
    </row>
    <row r="4492" spans="1:12" ht="15" hidden="1" customHeight="1">
      <c r="A4492" s="140" t="s">
        <v>787</v>
      </c>
      <c r="B4492" s="139">
        <v>1.5</v>
      </c>
      <c r="C4492" s="140" t="s">
        <v>18</v>
      </c>
      <c r="D4492" s="140" t="s">
        <v>19</v>
      </c>
      <c r="E4492" s="139">
        <v>-0.75180000000000002</v>
      </c>
      <c r="F4492" s="139">
        <v>-0.49199999999999999</v>
      </c>
      <c r="G4492" s="139">
        <v>-8.3359999999999999E-4</v>
      </c>
      <c r="H4492" s="139">
        <v>-4.088E-2</v>
      </c>
      <c r="I4492" s="139">
        <v>-3.049E-2</v>
      </c>
      <c r="J4492" s="139">
        <v>-2.1760000000000002E-2</v>
      </c>
      <c r="K4492" s="140" t="s">
        <v>788</v>
      </c>
      <c r="L4492" s="139">
        <v>1.5</v>
      </c>
    </row>
    <row r="4493" spans="1:12" ht="15" hidden="1" customHeight="1">
      <c r="A4493" s="140" t="s">
        <v>787</v>
      </c>
      <c r="B4493" s="139">
        <v>2</v>
      </c>
      <c r="C4493" s="140" t="s">
        <v>18</v>
      </c>
      <c r="D4493" s="140" t="s">
        <v>19</v>
      </c>
      <c r="E4493" s="139">
        <v>-0.75180000000000002</v>
      </c>
      <c r="F4493" s="139">
        <v>-0.49199999999999999</v>
      </c>
      <c r="G4493" s="139">
        <v>-8.3359999999999999E-4</v>
      </c>
      <c r="H4493" s="139">
        <v>-4.088E-2</v>
      </c>
      <c r="I4493" s="139">
        <v>-5.7630000000000001E-2</v>
      </c>
      <c r="J4493" s="139">
        <v>-2.9579999999999999E-2</v>
      </c>
      <c r="K4493" s="140" t="s">
        <v>788</v>
      </c>
      <c r="L4493" s="139">
        <v>2</v>
      </c>
    </row>
    <row r="4494" spans="1:12" ht="15" hidden="1" customHeight="1">
      <c r="A4494" s="140" t="s">
        <v>789</v>
      </c>
      <c r="B4494" s="139">
        <v>0</v>
      </c>
      <c r="C4494" s="140" t="s">
        <v>18</v>
      </c>
      <c r="D4494" s="140" t="s">
        <v>19</v>
      </c>
      <c r="E4494" s="139">
        <v>7.3499999999999996E-2</v>
      </c>
      <c r="F4494" s="139">
        <v>0.99460000000000004</v>
      </c>
      <c r="G4494" s="139">
        <v>7.9299999999999995E-2</v>
      </c>
      <c r="H4494" s="139">
        <v>-8.5900000000000004E-3</v>
      </c>
      <c r="I4494" s="139">
        <v>0.12844</v>
      </c>
      <c r="J4494" s="139">
        <v>1.1917899999999999</v>
      </c>
      <c r="K4494" s="140" t="s">
        <v>250</v>
      </c>
      <c r="L4494" s="139">
        <v>0</v>
      </c>
    </row>
    <row r="4495" spans="1:12" ht="15" hidden="1" customHeight="1">
      <c r="A4495" s="140" t="s">
        <v>789</v>
      </c>
      <c r="B4495" s="139">
        <v>0.5</v>
      </c>
      <c r="C4495" s="140" t="s">
        <v>18</v>
      </c>
      <c r="D4495" s="140" t="s">
        <v>19</v>
      </c>
      <c r="E4495" s="139">
        <v>7.3499999999999996E-2</v>
      </c>
      <c r="F4495" s="139">
        <v>0.99460000000000004</v>
      </c>
      <c r="G4495" s="139">
        <v>7.9299999999999995E-2</v>
      </c>
      <c r="H4495" s="139">
        <v>-8.5900000000000004E-3</v>
      </c>
      <c r="I4495" s="139">
        <v>8.8779999999999998E-2</v>
      </c>
      <c r="J4495" s="139">
        <v>0.69447999999999999</v>
      </c>
      <c r="K4495" s="140" t="s">
        <v>250</v>
      </c>
      <c r="L4495" s="139">
        <v>0.5</v>
      </c>
    </row>
    <row r="4496" spans="1:12" ht="15" hidden="1" customHeight="1">
      <c r="A4496" s="140" t="s">
        <v>789</v>
      </c>
      <c r="B4496" s="139">
        <v>1</v>
      </c>
      <c r="C4496" s="140" t="s">
        <v>18</v>
      </c>
      <c r="D4496" s="140" t="s">
        <v>19</v>
      </c>
      <c r="E4496" s="139">
        <v>7.3499999999999996E-2</v>
      </c>
      <c r="F4496" s="139">
        <v>0.99460000000000004</v>
      </c>
      <c r="G4496" s="139">
        <v>7.9299999999999995E-2</v>
      </c>
      <c r="H4496" s="139">
        <v>-8.5900000000000004E-3</v>
      </c>
      <c r="I4496" s="139">
        <v>4.9110000000000001E-2</v>
      </c>
      <c r="J4496" s="139">
        <v>0.19717000000000001</v>
      </c>
      <c r="K4496" s="140" t="s">
        <v>250</v>
      </c>
      <c r="L4496" s="139">
        <v>1</v>
      </c>
    </row>
    <row r="4497" spans="1:12" ht="15" hidden="1" customHeight="1">
      <c r="A4497" s="140" t="s">
        <v>789</v>
      </c>
      <c r="B4497" s="139">
        <v>1.5</v>
      </c>
      <c r="C4497" s="140" t="s">
        <v>18</v>
      </c>
      <c r="D4497" s="140" t="s">
        <v>19</v>
      </c>
      <c r="E4497" s="139">
        <v>7.3499999999999996E-2</v>
      </c>
      <c r="F4497" s="139">
        <v>0.99460000000000004</v>
      </c>
      <c r="G4497" s="139">
        <v>7.9299999999999995E-2</v>
      </c>
      <c r="H4497" s="139">
        <v>-8.5900000000000004E-3</v>
      </c>
      <c r="I4497" s="139">
        <v>1.0630000000000001E-2</v>
      </c>
      <c r="J4497" s="139">
        <v>-1.46E-2</v>
      </c>
      <c r="K4497" s="140" t="s">
        <v>250</v>
      </c>
      <c r="L4497" s="139">
        <v>1.5</v>
      </c>
    </row>
    <row r="4498" spans="1:12" ht="15" hidden="1" customHeight="1">
      <c r="A4498" s="140" t="s">
        <v>789</v>
      </c>
      <c r="B4498" s="139">
        <v>2</v>
      </c>
      <c r="C4498" s="140" t="s">
        <v>18</v>
      </c>
      <c r="D4498" s="140" t="s">
        <v>19</v>
      </c>
      <c r="E4498" s="139">
        <v>7.3499999999999996E-2</v>
      </c>
      <c r="F4498" s="139">
        <v>0.99460000000000004</v>
      </c>
      <c r="G4498" s="139">
        <v>7.9299999999999995E-2</v>
      </c>
      <c r="H4498" s="139">
        <v>-8.5900000000000004E-3</v>
      </c>
      <c r="I4498" s="139">
        <v>1.67E-3</v>
      </c>
      <c r="J4498" s="139">
        <v>-3.7379999999999997E-2</v>
      </c>
      <c r="K4498" s="140" t="s">
        <v>250</v>
      </c>
      <c r="L4498" s="139">
        <v>2</v>
      </c>
    </row>
    <row r="4499" spans="1:12" ht="15" hidden="1" customHeight="1">
      <c r="A4499" s="140" t="s">
        <v>789</v>
      </c>
      <c r="B4499" s="139">
        <v>0</v>
      </c>
      <c r="C4499" s="140" t="s">
        <v>18</v>
      </c>
      <c r="D4499" s="140" t="s">
        <v>19</v>
      </c>
      <c r="E4499" s="139">
        <v>-2.0709</v>
      </c>
      <c r="F4499" s="139">
        <v>4.5600000000000002E-2</v>
      </c>
      <c r="G4499" s="139">
        <v>3.0279999999999999E-4</v>
      </c>
      <c r="H4499" s="139">
        <v>-9.1869999999999993E-2</v>
      </c>
      <c r="I4499" s="139">
        <v>1E-3</v>
      </c>
      <c r="J4499" s="139">
        <v>5.3749999999999999E-2</v>
      </c>
      <c r="K4499" s="140" t="s">
        <v>250</v>
      </c>
      <c r="L4499" s="139">
        <v>0</v>
      </c>
    </row>
    <row r="4500" spans="1:12" ht="15" hidden="1" customHeight="1">
      <c r="A4500" s="140" t="s">
        <v>789</v>
      </c>
      <c r="B4500" s="139">
        <v>0.5</v>
      </c>
      <c r="C4500" s="140" t="s">
        <v>18</v>
      </c>
      <c r="D4500" s="140" t="s">
        <v>19</v>
      </c>
      <c r="E4500" s="139">
        <v>-2.0709</v>
      </c>
      <c r="F4500" s="139">
        <v>4.5600000000000002E-2</v>
      </c>
      <c r="G4500" s="139">
        <v>3.0279999999999999E-4</v>
      </c>
      <c r="H4500" s="139">
        <v>-9.1869999999999993E-2</v>
      </c>
      <c r="I4500" s="139">
        <v>8.4000000000000003E-4</v>
      </c>
      <c r="J4500" s="139">
        <v>3.0970000000000001E-2</v>
      </c>
      <c r="K4500" s="140" t="s">
        <v>250</v>
      </c>
      <c r="L4500" s="139">
        <v>0.5</v>
      </c>
    </row>
    <row r="4501" spans="1:12" ht="15" hidden="1" customHeight="1">
      <c r="A4501" s="140" t="s">
        <v>789</v>
      </c>
      <c r="B4501" s="139">
        <v>1</v>
      </c>
      <c r="C4501" s="140" t="s">
        <v>18</v>
      </c>
      <c r="D4501" s="140" t="s">
        <v>19</v>
      </c>
      <c r="E4501" s="139">
        <v>-2.0709</v>
      </c>
      <c r="F4501" s="139">
        <v>4.5600000000000002E-2</v>
      </c>
      <c r="G4501" s="139">
        <v>3.0279999999999999E-4</v>
      </c>
      <c r="H4501" s="139">
        <v>-9.1869999999999993E-2</v>
      </c>
      <c r="I4501" s="139">
        <v>-9.3999999999999997E-4</v>
      </c>
      <c r="J4501" s="139">
        <v>-8.8999999999999995E-4</v>
      </c>
      <c r="K4501" s="140" t="s">
        <v>250</v>
      </c>
      <c r="L4501" s="139">
        <v>1</v>
      </c>
    </row>
    <row r="4502" spans="1:12" ht="15" hidden="1" customHeight="1">
      <c r="A4502" s="140" t="s">
        <v>789</v>
      </c>
      <c r="B4502" s="139">
        <v>1.5</v>
      </c>
      <c r="C4502" s="140" t="s">
        <v>18</v>
      </c>
      <c r="D4502" s="140" t="s">
        <v>19</v>
      </c>
      <c r="E4502" s="139">
        <v>-2.0709</v>
      </c>
      <c r="F4502" s="139">
        <v>4.5600000000000002E-2</v>
      </c>
      <c r="G4502" s="139">
        <v>3.0279999999999999E-4</v>
      </c>
      <c r="H4502" s="139">
        <v>-9.1869999999999993E-2</v>
      </c>
      <c r="I4502" s="139">
        <v>-3.5300000000000002E-3</v>
      </c>
      <c r="J4502" s="139">
        <v>-0.30014000000000002</v>
      </c>
      <c r="K4502" s="140" t="s">
        <v>250</v>
      </c>
      <c r="L4502" s="139">
        <v>1.5</v>
      </c>
    </row>
    <row r="4503" spans="1:12" ht="15" hidden="1" customHeight="1">
      <c r="A4503" s="140" t="s">
        <v>789</v>
      </c>
      <c r="B4503" s="139">
        <v>2</v>
      </c>
      <c r="C4503" s="140" t="s">
        <v>18</v>
      </c>
      <c r="D4503" s="140" t="s">
        <v>19</v>
      </c>
      <c r="E4503" s="139">
        <v>-2.0709</v>
      </c>
      <c r="F4503" s="139">
        <v>4.5600000000000002E-2</v>
      </c>
      <c r="G4503" s="139">
        <v>3.0279999999999999E-4</v>
      </c>
      <c r="H4503" s="139">
        <v>-9.1869999999999993E-2</v>
      </c>
      <c r="I4503" s="139">
        <v>-3.1739999999999997E-2</v>
      </c>
      <c r="J4503" s="139">
        <v>-0.79745999999999995</v>
      </c>
      <c r="K4503" s="140" t="s">
        <v>250</v>
      </c>
      <c r="L4503" s="139">
        <v>2</v>
      </c>
    </row>
    <row r="4504" spans="1:12" ht="15" hidden="1" customHeight="1">
      <c r="A4504" s="140" t="s">
        <v>790</v>
      </c>
      <c r="B4504" s="139">
        <v>0</v>
      </c>
      <c r="C4504" s="140" t="s">
        <v>18</v>
      </c>
      <c r="D4504" s="140" t="s">
        <v>19</v>
      </c>
      <c r="E4504" s="139">
        <v>3.4299999999999997E-2</v>
      </c>
      <c r="F4504" s="139">
        <v>-7.4999999999999997E-3</v>
      </c>
      <c r="G4504" s="139">
        <v>-1.6000000000000001E-3</v>
      </c>
      <c r="H4504" s="139">
        <v>4.3069999999999997E-2</v>
      </c>
      <c r="I4504" s="139">
        <v>-3.48E-3</v>
      </c>
      <c r="J4504" s="139">
        <v>-1.567E-2</v>
      </c>
      <c r="K4504" s="140" t="s">
        <v>251</v>
      </c>
      <c r="L4504" s="139">
        <v>0</v>
      </c>
    </row>
    <row r="4505" spans="1:12" ht="15" hidden="1" customHeight="1">
      <c r="A4505" s="140" t="s">
        <v>790</v>
      </c>
      <c r="B4505" s="139">
        <v>0.5</v>
      </c>
      <c r="C4505" s="140" t="s">
        <v>18</v>
      </c>
      <c r="D4505" s="140" t="s">
        <v>19</v>
      </c>
      <c r="E4505" s="139">
        <v>3.4299999999999997E-2</v>
      </c>
      <c r="F4505" s="139">
        <v>-7.4999999999999997E-3</v>
      </c>
      <c r="G4505" s="139">
        <v>-1.6000000000000001E-3</v>
      </c>
      <c r="H4505" s="139">
        <v>4.3069999999999997E-2</v>
      </c>
      <c r="I4505" s="139">
        <v>-2.7000000000000001E-3</v>
      </c>
      <c r="J4505" s="139">
        <v>-6.1199999999999996E-3</v>
      </c>
      <c r="K4505" s="140" t="s">
        <v>251</v>
      </c>
      <c r="L4505" s="139">
        <v>0.5</v>
      </c>
    </row>
    <row r="4506" spans="1:12" ht="15" hidden="1" customHeight="1">
      <c r="A4506" s="140" t="s">
        <v>790</v>
      </c>
      <c r="B4506" s="139">
        <v>1</v>
      </c>
      <c r="C4506" s="140" t="s">
        <v>18</v>
      </c>
      <c r="D4506" s="140" t="s">
        <v>19</v>
      </c>
      <c r="E4506" s="139">
        <v>3.4299999999999997E-2</v>
      </c>
      <c r="F4506" s="139">
        <v>-7.4999999999999997E-3</v>
      </c>
      <c r="G4506" s="139">
        <v>-1.6000000000000001E-3</v>
      </c>
      <c r="H4506" s="139">
        <v>4.3069999999999997E-2</v>
      </c>
      <c r="I4506" s="139">
        <v>-9.7999999999999997E-4</v>
      </c>
      <c r="J4506" s="139">
        <v>5.1599999999999997E-3</v>
      </c>
      <c r="K4506" s="140" t="s">
        <v>251</v>
      </c>
      <c r="L4506" s="139">
        <v>1</v>
      </c>
    </row>
    <row r="4507" spans="1:12" ht="15" hidden="1" customHeight="1">
      <c r="A4507" s="140" t="s">
        <v>790</v>
      </c>
      <c r="B4507" s="139">
        <v>1.5</v>
      </c>
      <c r="C4507" s="140" t="s">
        <v>18</v>
      </c>
      <c r="D4507" s="140" t="s">
        <v>19</v>
      </c>
      <c r="E4507" s="139">
        <v>3.4299999999999997E-2</v>
      </c>
      <c r="F4507" s="139">
        <v>-7.4999999999999997E-3</v>
      </c>
      <c r="G4507" s="139">
        <v>-1.6000000000000001E-3</v>
      </c>
      <c r="H4507" s="139">
        <v>4.3069999999999997E-2</v>
      </c>
      <c r="I4507" s="139">
        <v>2.145E-2</v>
      </c>
      <c r="J4507" s="139">
        <v>0.15709999999999999</v>
      </c>
      <c r="K4507" s="140" t="s">
        <v>251</v>
      </c>
      <c r="L4507" s="139">
        <v>1.5</v>
      </c>
    </row>
    <row r="4508" spans="1:12" ht="15" hidden="1" customHeight="1">
      <c r="A4508" s="140" t="s">
        <v>790</v>
      </c>
      <c r="B4508" s="139">
        <v>2</v>
      </c>
      <c r="C4508" s="140" t="s">
        <v>18</v>
      </c>
      <c r="D4508" s="140" t="s">
        <v>19</v>
      </c>
      <c r="E4508" s="139">
        <v>3.4299999999999997E-2</v>
      </c>
      <c r="F4508" s="139">
        <v>-7.4999999999999997E-3</v>
      </c>
      <c r="G4508" s="139">
        <v>-1.6000000000000001E-3</v>
      </c>
      <c r="H4508" s="139">
        <v>4.3069999999999997E-2</v>
      </c>
      <c r="I4508" s="139">
        <v>5.0360000000000002E-2</v>
      </c>
      <c r="J4508" s="139">
        <v>0.41154000000000002</v>
      </c>
      <c r="K4508" s="140" t="s">
        <v>251</v>
      </c>
      <c r="L4508" s="139">
        <v>2</v>
      </c>
    </row>
    <row r="4509" spans="1:12" ht="15" hidden="1" customHeight="1">
      <c r="A4509" s="140" t="s">
        <v>790</v>
      </c>
      <c r="B4509" s="139">
        <v>0</v>
      </c>
      <c r="C4509" s="140" t="s">
        <v>18</v>
      </c>
      <c r="D4509" s="140" t="s">
        <v>19</v>
      </c>
      <c r="E4509" s="139">
        <v>-3.9434</v>
      </c>
      <c r="F4509" s="139">
        <v>-0.50890000000000002</v>
      </c>
      <c r="G4509" s="139">
        <v>-5.7799999999999997E-2</v>
      </c>
      <c r="H4509" s="139">
        <v>-4.3400000000000001E-3</v>
      </c>
      <c r="I4509" s="139">
        <v>-6.5269999999999995E-2</v>
      </c>
      <c r="J4509" s="139">
        <v>-0.60621999999999998</v>
      </c>
      <c r="K4509" s="140" t="s">
        <v>251</v>
      </c>
      <c r="L4509" s="139">
        <v>0</v>
      </c>
    </row>
    <row r="4510" spans="1:12" ht="15" hidden="1" customHeight="1">
      <c r="A4510" s="140" t="s">
        <v>790</v>
      </c>
      <c r="B4510" s="139">
        <v>0.5</v>
      </c>
      <c r="C4510" s="140" t="s">
        <v>18</v>
      </c>
      <c r="D4510" s="140" t="s">
        <v>19</v>
      </c>
      <c r="E4510" s="139">
        <v>-3.9434</v>
      </c>
      <c r="F4510" s="139">
        <v>-0.50890000000000002</v>
      </c>
      <c r="G4510" s="139">
        <v>-5.7799999999999997E-2</v>
      </c>
      <c r="H4510" s="139">
        <v>-4.3400000000000001E-3</v>
      </c>
      <c r="I4510" s="139">
        <v>-3.6360000000000003E-2</v>
      </c>
      <c r="J4510" s="139">
        <v>-0.35177999999999998</v>
      </c>
      <c r="K4510" s="140" t="s">
        <v>251</v>
      </c>
      <c r="L4510" s="139">
        <v>0.5</v>
      </c>
    </row>
    <row r="4511" spans="1:12" ht="15" hidden="1" customHeight="1">
      <c r="A4511" s="140" t="s">
        <v>790</v>
      </c>
      <c r="B4511" s="139">
        <v>1</v>
      </c>
      <c r="C4511" s="140" t="s">
        <v>18</v>
      </c>
      <c r="D4511" s="140" t="s">
        <v>19</v>
      </c>
      <c r="E4511" s="139">
        <v>-3.9434</v>
      </c>
      <c r="F4511" s="139">
        <v>-0.50890000000000002</v>
      </c>
      <c r="G4511" s="139">
        <v>-5.7799999999999997E-2</v>
      </c>
      <c r="H4511" s="139">
        <v>-4.3400000000000001E-3</v>
      </c>
      <c r="I4511" s="139">
        <v>-7.4599999999999996E-3</v>
      </c>
      <c r="J4511" s="139">
        <v>-9.7339999999999996E-2</v>
      </c>
      <c r="K4511" s="140" t="s">
        <v>251</v>
      </c>
      <c r="L4511" s="139">
        <v>1</v>
      </c>
    </row>
    <row r="4512" spans="1:12" ht="15" hidden="1" customHeight="1">
      <c r="A4512" s="140" t="s">
        <v>790</v>
      </c>
      <c r="B4512" s="139">
        <v>1.5</v>
      </c>
      <c r="C4512" s="140" t="s">
        <v>18</v>
      </c>
      <c r="D4512" s="140" t="s">
        <v>19</v>
      </c>
      <c r="E4512" s="139">
        <v>-3.9434</v>
      </c>
      <c r="F4512" s="139">
        <v>-0.50890000000000002</v>
      </c>
      <c r="G4512" s="139">
        <v>-5.7799999999999997E-2</v>
      </c>
      <c r="H4512" s="139">
        <v>-4.3400000000000001E-3</v>
      </c>
      <c r="I4512" s="139">
        <v>-3.7799999999999999E-3</v>
      </c>
      <c r="J4512" s="139">
        <v>-2.198E-2</v>
      </c>
      <c r="K4512" s="140" t="s">
        <v>251</v>
      </c>
      <c r="L4512" s="139">
        <v>1.5</v>
      </c>
    </row>
    <row r="4513" spans="1:12" ht="15" hidden="1" customHeight="1">
      <c r="A4513" s="140" t="s">
        <v>790</v>
      </c>
      <c r="B4513" s="139">
        <v>2</v>
      </c>
      <c r="C4513" s="140" t="s">
        <v>18</v>
      </c>
      <c r="D4513" s="140" t="s">
        <v>19</v>
      </c>
      <c r="E4513" s="139">
        <v>-3.9434</v>
      </c>
      <c r="F4513" s="139">
        <v>-0.50890000000000002</v>
      </c>
      <c r="G4513" s="139">
        <v>-5.7799999999999997E-2</v>
      </c>
      <c r="H4513" s="139">
        <v>-4.3400000000000001E-3</v>
      </c>
      <c r="I4513" s="139">
        <v>-1.5499999999999999E-3</v>
      </c>
      <c r="J4513" s="139">
        <v>-1.7670000000000002E-2</v>
      </c>
      <c r="K4513" s="140" t="s">
        <v>251</v>
      </c>
      <c r="L4513" s="139">
        <v>2</v>
      </c>
    </row>
    <row r="4514" spans="1:12" ht="15" hidden="1" customHeight="1">
      <c r="A4514" s="140" t="s">
        <v>791</v>
      </c>
      <c r="B4514" s="139">
        <v>0</v>
      </c>
      <c r="C4514" s="140" t="s">
        <v>18</v>
      </c>
      <c r="D4514" s="140" t="s">
        <v>19</v>
      </c>
      <c r="E4514" s="139">
        <v>3.7699999999999997E-2</v>
      </c>
      <c r="F4514" s="139">
        <v>0.1726</v>
      </c>
      <c r="G4514" s="139">
        <v>2.5000000000000001E-3</v>
      </c>
      <c r="H4514" s="139">
        <v>4.8300000000000001E-3</v>
      </c>
      <c r="I4514" s="139">
        <v>8.43E-3</v>
      </c>
      <c r="J4514" s="139">
        <v>0.13436000000000001</v>
      </c>
      <c r="K4514" s="140" t="s">
        <v>792</v>
      </c>
      <c r="L4514" s="139">
        <v>0</v>
      </c>
    </row>
    <row r="4515" spans="1:12" ht="15" hidden="1" customHeight="1">
      <c r="A4515" s="140" t="s">
        <v>791</v>
      </c>
      <c r="B4515" s="139">
        <v>0.5</v>
      </c>
      <c r="C4515" s="140" t="s">
        <v>18</v>
      </c>
      <c r="D4515" s="140" t="s">
        <v>19</v>
      </c>
      <c r="E4515" s="139">
        <v>3.7699999999999997E-2</v>
      </c>
      <c r="F4515" s="139">
        <v>0.1726</v>
      </c>
      <c r="G4515" s="139">
        <v>2.5000000000000001E-3</v>
      </c>
      <c r="H4515" s="139">
        <v>4.8300000000000001E-3</v>
      </c>
      <c r="I4515" s="139">
        <v>7.1700000000000002E-3</v>
      </c>
      <c r="J4515" s="139">
        <v>4.8050000000000002E-2</v>
      </c>
      <c r="K4515" s="140" t="s">
        <v>792</v>
      </c>
      <c r="L4515" s="139">
        <v>0.5</v>
      </c>
    </row>
    <row r="4516" spans="1:12" ht="15" hidden="1" customHeight="1">
      <c r="A4516" s="140" t="s">
        <v>791</v>
      </c>
      <c r="B4516" s="139">
        <v>1</v>
      </c>
      <c r="C4516" s="140" t="s">
        <v>18</v>
      </c>
      <c r="D4516" s="140" t="s">
        <v>19</v>
      </c>
      <c r="E4516" s="139">
        <v>3.7699999999999997E-2</v>
      </c>
      <c r="F4516" s="139">
        <v>0.1726</v>
      </c>
      <c r="G4516" s="139">
        <v>2.5000000000000001E-3</v>
      </c>
      <c r="H4516" s="139">
        <v>4.8300000000000001E-3</v>
      </c>
      <c r="I4516" s="139">
        <v>3.091E-2</v>
      </c>
      <c r="J4516" s="139">
        <v>-2.32E-3</v>
      </c>
      <c r="K4516" s="140" t="s">
        <v>792</v>
      </c>
      <c r="L4516" s="139">
        <v>1</v>
      </c>
    </row>
    <row r="4517" spans="1:12" ht="15" hidden="1" customHeight="1">
      <c r="A4517" s="140" t="s">
        <v>791</v>
      </c>
      <c r="B4517" s="139">
        <v>1.5</v>
      </c>
      <c r="C4517" s="140" t="s">
        <v>18</v>
      </c>
      <c r="D4517" s="140" t="s">
        <v>19</v>
      </c>
      <c r="E4517" s="139">
        <v>3.7699999999999997E-2</v>
      </c>
      <c r="F4517" s="139">
        <v>0.1726</v>
      </c>
      <c r="G4517" s="139">
        <v>2.5000000000000001E-3</v>
      </c>
      <c r="H4517" s="139">
        <v>4.8300000000000001E-3</v>
      </c>
      <c r="I4517" s="139">
        <v>7.2679999999999995E-2</v>
      </c>
      <c r="J4517" s="139">
        <v>1.2199999999999999E-3</v>
      </c>
      <c r="K4517" s="140" t="s">
        <v>792</v>
      </c>
      <c r="L4517" s="139">
        <v>1.5</v>
      </c>
    </row>
    <row r="4518" spans="1:12" ht="15" hidden="1" customHeight="1">
      <c r="A4518" s="140" t="s">
        <v>791</v>
      </c>
      <c r="B4518" s="139">
        <v>2</v>
      </c>
      <c r="C4518" s="140" t="s">
        <v>18</v>
      </c>
      <c r="D4518" s="140" t="s">
        <v>19</v>
      </c>
      <c r="E4518" s="139">
        <v>3.7699999999999997E-2</v>
      </c>
      <c r="F4518" s="139">
        <v>0.1726</v>
      </c>
      <c r="G4518" s="139">
        <v>2.5000000000000001E-3</v>
      </c>
      <c r="H4518" s="139">
        <v>4.8300000000000001E-3</v>
      </c>
      <c r="I4518" s="139">
        <v>0.11778</v>
      </c>
      <c r="J4518" s="139">
        <v>5.1000000000000004E-3</v>
      </c>
      <c r="K4518" s="140" t="s">
        <v>792</v>
      </c>
      <c r="L4518" s="139">
        <v>2</v>
      </c>
    </row>
    <row r="4519" spans="1:12" ht="15" hidden="1" customHeight="1">
      <c r="A4519" s="140" t="s">
        <v>791</v>
      </c>
      <c r="B4519" s="139">
        <v>0</v>
      </c>
      <c r="C4519" s="140" t="s">
        <v>18</v>
      </c>
      <c r="D4519" s="140" t="s">
        <v>19</v>
      </c>
      <c r="E4519" s="139">
        <v>-0.1386</v>
      </c>
      <c r="F4519" s="139">
        <v>-7.7999999999999996E-3</v>
      </c>
      <c r="G4519" s="139">
        <v>-9.0200000000000002E-2</v>
      </c>
      <c r="H4519" s="139">
        <v>-7.8700000000000006E-2</v>
      </c>
      <c r="I4519" s="139">
        <v>-6.2619999999999995E-2</v>
      </c>
      <c r="J4519" s="139">
        <v>-1.1769999999999999E-2</v>
      </c>
      <c r="K4519" s="140" t="s">
        <v>792</v>
      </c>
      <c r="L4519" s="139">
        <v>0</v>
      </c>
    </row>
    <row r="4520" spans="1:12" ht="15" hidden="1" customHeight="1">
      <c r="A4520" s="140" t="s">
        <v>791</v>
      </c>
      <c r="B4520" s="139">
        <v>0.5</v>
      </c>
      <c r="C4520" s="140" t="s">
        <v>18</v>
      </c>
      <c r="D4520" s="140" t="s">
        <v>19</v>
      </c>
      <c r="E4520" s="139">
        <v>-0.1386</v>
      </c>
      <c r="F4520" s="139">
        <v>-7.7999999999999996E-3</v>
      </c>
      <c r="G4520" s="139">
        <v>-9.0200000000000002E-2</v>
      </c>
      <c r="H4520" s="139">
        <v>-7.8700000000000006E-2</v>
      </c>
      <c r="I4520" s="139">
        <v>-1.7520000000000001E-2</v>
      </c>
      <c r="J4520" s="139">
        <v>-1.027E-2</v>
      </c>
      <c r="K4520" s="140" t="s">
        <v>792</v>
      </c>
      <c r="L4520" s="139">
        <v>0.5</v>
      </c>
    </row>
    <row r="4521" spans="1:12" ht="15" hidden="1" customHeight="1">
      <c r="A4521" s="140" t="s">
        <v>791</v>
      </c>
      <c r="B4521" s="139">
        <v>1</v>
      </c>
      <c r="C4521" s="140" t="s">
        <v>18</v>
      </c>
      <c r="D4521" s="140" t="s">
        <v>19</v>
      </c>
      <c r="E4521" s="139">
        <v>-0.1386</v>
      </c>
      <c r="F4521" s="139">
        <v>-7.7999999999999996E-3</v>
      </c>
      <c r="G4521" s="139">
        <v>-9.0200000000000002E-2</v>
      </c>
      <c r="H4521" s="139">
        <v>-7.8700000000000006E-2</v>
      </c>
      <c r="I4521" s="139">
        <v>-4.2500000000000003E-3</v>
      </c>
      <c r="J4521" s="139">
        <v>-3.8879999999999998E-2</v>
      </c>
      <c r="K4521" s="140" t="s">
        <v>792</v>
      </c>
      <c r="L4521" s="139">
        <v>1</v>
      </c>
    </row>
    <row r="4522" spans="1:12" ht="15" hidden="1" customHeight="1">
      <c r="A4522" s="140" t="s">
        <v>791</v>
      </c>
      <c r="B4522" s="139">
        <v>1.5</v>
      </c>
      <c r="C4522" s="140" t="s">
        <v>18</v>
      </c>
      <c r="D4522" s="140" t="s">
        <v>19</v>
      </c>
      <c r="E4522" s="139">
        <v>-0.1386</v>
      </c>
      <c r="F4522" s="139">
        <v>-7.7999999999999996E-3</v>
      </c>
      <c r="G4522" s="139">
        <v>-9.0200000000000002E-2</v>
      </c>
      <c r="H4522" s="139">
        <v>-7.8700000000000006E-2</v>
      </c>
      <c r="I4522" s="139">
        <v>3.1E-4</v>
      </c>
      <c r="J4522" s="139">
        <v>-0.12458</v>
      </c>
      <c r="K4522" s="140" t="s">
        <v>792</v>
      </c>
      <c r="L4522" s="139">
        <v>1.5</v>
      </c>
    </row>
    <row r="4523" spans="1:12" ht="15" hidden="1" customHeight="1">
      <c r="A4523" s="140" t="s">
        <v>791</v>
      </c>
      <c r="B4523" s="139">
        <v>2</v>
      </c>
      <c r="C4523" s="140" t="s">
        <v>18</v>
      </c>
      <c r="D4523" s="140" t="s">
        <v>19</v>
      </c>
      <c r="E4523" s="139">
        <v>-0.1386</v>
      </c>
      <c r="F4523" s="139">
        <v>-7.7999999999999996E-3</v>
      </c>
      <c r="G4523" s="139">
        <v>-9.0200000000000002E-2</v>
      </c>
      <c r="H4523" s="139">
        <v>-7.8700000000000006E-2</v>
      </c>
      <c r="I4523" s="139">
        <v>9.5E-4</v>
      </c>
      <c r="J4523" s="139">
        <v>-0.2109</v>
      </c>
      <c r="K4523" s="140" t="s">
        <v>792</v>
      </c>
      <c r="L4523" s="139">
        <v>2</v>
      </c>
    </row>
    <row r="4524" spans="1:12" ht="15" hidden="1" customHeight="1">
      <c r="A4524" s="140" t="s">
        <v>793</v>
      </c>
      <c r="B4524" s="139">
        <v>0</v>
      </c>
      <c r="C4524" s="140" t="s">
        <v>18</v>
      </c>
      <c r="D4524" s="140" t="s">
        <v>19</v>
      </c>
      <c r="E4524" s="139">
        <v>1.38E-2</v>
      </c>
      <c r="F4524" s="139">
        <v>-1.5599999999999999E-2</v>
      </c>
      <c r="G4524" s="139">
        <v>3.0200000000000001E-2</v>
      </c>
      <c r="H4524" s="139">
        <v>0.10460999999999999</v>
      </c>
      <c r="I4524" s="139">
        <v>6.386E-2</v>
      </c>
      <c r="J4524" s="139">
        <v>-2.0379999999999999E-2</v>
      </c>
      <c r="K4524" s="140" t="s">
        <v>794</v>
      </c>
      <c r="L4524" s="139">
        <v>0</v>
      </c>
    </row>
    <row r="4525" spans="1:12" ht="15" hidden="1" customHeight="1">
      <c r="A4525" s="140" t="s">
        <v>793</v>
      </c>
      <c r="B4525" s="139">
        <v>0.5</v>
      </c>
      <c r="C4525" s="140" t="s">
        <v>18</v>
      </c>
      <c r="D4525" s="140" t="s">
        <v>19</v>
      </c>
      <c r="E4525" s="139">
        <v>1.38E-2</v>
      </c>
      <c r="F4525" s="139">
        <v>-1.5599999999999999E-2</v>
      </c>
      <c r="G4525" s="139">
        <v>3.0200000000000001E-2</v>
      </c>
      <c r="H4525" s="139">
        <v>0.10460999999999999</v>
      </c>
      <c r="I4525" s="139">
        <v>5.2109999999999997E-2</v>
      </c>
      <c r="J4525" s="139">
        <v>-1.0749999999999999E-2</v>
      </c>
      <c r="K4525" s="140" t="s">
        <v>794</v>
      </c>
      <c r="L4525" s="139">
        <v>0.5</v>
      </c>
    </row>
    <row r="4526" spans="1:12" ht="15" hidden="1" customHeight="1">
      <c r="A4526" s="140" t="s">
        <v>793</v>
      </c>
      <c r="B4526" s="139">
        <v>1</v>
      </c>
      <c r="C4526" s="140" t="s">
        <v>18</v>
      </c>
      <c r="D4526" s="140" t="s">
        <v>19</v>
      </c>
      <c r="E4526" s="139">
        <v>1.38E-2</v>
      </c>
      <c r="F4526" s="139">
        <v>-1.5599999999999999E-2</v>
      </c>
      <c r="G4526" s="139">
        <v>3.0200000000000001E-2</v>
      </c>
      <c r="H4526" s="139">
        <v>0.10460999999999999</v>
      </c>
      <c r="I4526" s="139">
        <v>4.0349999999999997E-2</v>
      </c>
      <c r="J4526" s="139">
        <v>-1.1199999999999999E-3</v>
      </c>
      <c r="K4526" s="140" t="s">
        <v>794</v>
      </c>
      <c r="L4526" s="139">
        <v>1</v>
      </c>
    </row>
    <row r="4527" spans="1:12" ht="15" hidden="1" customHeight="1">
      <c r="A4527" s="140" t="s">
        <v>793</v>
      </c>
      <c r="B4527" s="139">
        <v>1.5</v>
      </c>
      <c r="C4527" s="140" t="s">
        <v>18</v>
      </c>
      <c r="D4527" s="140" t="s">
        <v>19</v>
      </c>
      <c r="E4527" s="139">
        <v>1.38E-2</v>
      </c>
      <c r="F4527" s="139">
        <v>-1.5599999999999999E-2</v>
      </c>
      <c r="G4527" s="139">
        <v>3.0200000000000001E-2</v>
      </c>
      <c r="H4527" s="139">
        <v>0.10460999999999999</v>
      </c>
      <c r="I4527" s="139">
        <v>2.8979999999999999E-2</v>
      </c>
      <c r="J4527" s="139">
        <v>0.12199</v>
      </c>
      <c r="K4527" s="140" t="s">
        <v>794</v>
      </c>
      <c r="L4527" s="139">
        <v>1.5</v>
      </c>
    </row>
    <row r="4528" spans="1:12" ht="15" hidden="1" customHeight="1">
      <c r="A4528" s="140" t="s">
        <v>793</v>
      </c>
      <c r="B4528" s="139">
        <v>2</v>
      </c>
      <c r="C4528" s="140" t="s">
        <v>18</v>
      </c>
      <c r="D4528" s="140" t="s">
        <v>19</v>
      </c>
      <c r="E4528" s="139">
        <v>1.38E-2</v>
      </c>
      <c r="F4528" s="139">
        <v>-1.5599999999999999E-2</v>
      </c>
      <c r="G4528" s="139">
        <v>3.0200000000000001E-2</v>
      </c>
      <c r="H4528" s="139">
        <v>0.10460999999999999</v>
      </c>
      <c r="I4528" s="139">
        <v>2.0160000000000001E-2</v>
      </c>
      <c r="J4528" s="139">
        <v>0.26408999999999999</v>
      </c>
      <c r="K4528" s="140" t="s">
        <v>794</v>
      </c>
      <c r="L4528" s="139">
        <v>2</v>
      </c>
    </row>
    <row r="4529" spans="1:12" ht="15" hidden="1" customHeight="1">
      <c r="A4529" s="140" t="s">
        <v>793</v>
      </c>
      <c r="B4529" s="139">
        <v>0</v>
      </c>
      <c r="C4529" s="140" t="s">
        <v>18</v>
      </c>
      <c r="D4529" s="140" t="s">
        <v>19</v>
      </c>
      <c r="E4529" s="139">
        <v>-0.1694</v>
      </c>
      <c r="F4529" s="139">
        <v>-0.28420000000000001</v>
      </c>
      <c r="G4529" s="139">
        <v>-1.0200000000000001E-2</v>
      </c>
      <c r="H4529" s="139">
        <v>-1.32E-3</v>
      </c>
      <c r="I4529" s="139">
        <v>-3.8400000000000001E-3</v>
      </c>
      <c r="J4529" s="139">
        <v>-0.30431999999999998</v>
      </c>
      <c r="K4529" s="140" t="s">
        <v>794</v>
      </c>
      <c r="L4529" s="139">
        <v>0</v>
      </c>
    </row>
    <row r="4530" spans="1:12" ht="15" hidden="1" customHeight="1">
      <c r="A4530" s="140" t="s">
        <v>793</v>
      </c>
      <c r="B4530" s="139">
        <v>0.5</v>
      </c>
      <c r="C4530" s="140" t="s">
        <v>18</v>
      </c>
      <c r="D4530" s="140" t="s">
        <v>19</v>
      </c>
      <c r="E4530" s="139">
        <v>-0.1694</v>
      </c>
      <c r="F4530" s="139">
        <v>-0.28420000000000001</v>
      </c>
      <c r="G4530" s="139">
        <v>-1.0200000000000001E-2</v>
      </c>
      <c r="H4530" s="139">
        <v>-1.32E-3</v>
      </c>
      <c r="I4530" s="139">
        <v>-6.9999999999999999E-4</v>
      </c>
      <c r="J4530" s="139">
        <v>-0.16222</v>
      </c>
      <c r="K4530" s="140" t="s">
        <v>794</v>
      </c>
      <c r="L4530" s="139">
        <v>0.5</v>
      </c>
    </row>
    <row r="4531" spans="1:12" ht="15" hidden="1" customHeight="1">
      <c r="A4531" s="140" t="s">
        <v>793</v>
      </c>
      <c r="B4531" s="139">
        <v>1</v>
      </c>
      <c r="C4531" s="140" t="s">
        <v>18</v>
      </c>
      <c r="D4531" s="140" t="s">
        <v>19</v>
      </c>
      <c r="E4531" s="139">
        <v>-0.1694</v>
      </c>
      <c r="F4531" s="139">
        <v>-0.28420000000000001</v>
      </c>
      <c r="G4531" s="139">
        <v>-1.0200000000000001E-2</v>
      </c>
      <c r="H4531" s="139">
        <v>-1.32E-3</v>
      </c>
      <c r="I4531" s="139">
        <v>-4.2199999999999998E-3</v>
      </c>
      <c r="J4531" s="139">
        <v>-2.3089999999999999E-2</v>
      </c>
      <c r="K4531" s="140" t="s">
        <v>794</v>
      </c>
      <c r="L4531" s="139">
        <v>1</v>
      </c>
    </row>
    <row r="4532" spans="1:12" ht="15" hidden="1" customHeight="1">
      <c r="A4532" s="140" t="s">
        <v>793</v>
      </c>
      <c r="B4532" s="139">
        <v>1.5</v>
      </c>
      <c r="C4532" s="140" t="s">
        <v>18</v>
      </c>
      <c r="D4532" s="140" t="s">
        <v>19</v>
      </c>
      <c r="E4532" s="139">
        <v>-0.1694</v>
      </c>
      <c r="F4532" s="139">
        <v>-0.28420000000000001</v>
      </c>
      <c r="G4532" s="139">
        <v>-1.0200000000000001E-2</v>
      </c>
      <c r="H4532" s="139">
        <v>-1.32E-3</v>
      </c>
      <c r="I4532" s="139">
        <v>-9.9100000000000004E-3</v>
      </c>
      <c r="J4532" s="139">
        <v>-5.13E-3</v>
      </c>
      <c r="K4532" s="140" t="s">
        <v>794</v>
      </c>
      <c r="L4532" s="139">
        <v>1.5</v>
      </c>
    </row>
    <row r="4533" spans="1:12" ht="15" hidden="1" customHeight="1">
      <c r="A4533" s="140" t="s">
        <v>793</v>
      </c>
      <c r="B4533" s="139">
        <v>2</v>
      </c>
      <c r="C4533" s="140" t="s">
        <v>18</v>
      </c>
      <c r="D4533" s="140" t="s">
        <v>19</v>
      </c>
      <c r="E4533" s="139">
        <v>-0.1694</v>
      </c>
      <c r="F4533" s="139">
        <v>-0.28420000000000001</v>
      </c>
      <c r="G4533" s="139">
        <v>-1.0200000000000001E-2</v>
      </c>
      <c r="H4533" s="139">
        <v>-1.32E-3</v>
      </c>
      <c r="I4533" s="139">
        <v>-1.5599999999999999E-2</v>
      </c>
      <c r="J4533" s="139">
        <v>4.8500000000000001E-3</v>
      </c>
      <c r="K4533" s="140" t="s">
        <v>794</v>
      </c>
      <c r="L4533" s="139">
        <v>2</v>
      </c>
    </row>
    <row r="4534" spans="1:12" ht="15" hidden="1" customHeight="1">
      <c r="A4534" s="140" t="s">
        <v>795</v>
      </c>
      <c r="B4534" s="139">
        <v>0</v>
      </c>
      <c r="C4534" s="140" t="s">
        <v>18</v>
      </c>
      <c r="D4534" s="140" t="s">
        <v>19</v>
      </c>
      <c r="E4534" s="139">
        <v>-4.8300000000000003E-2</v>
      </c>
      <c r="F4534" s="139">
        <v>4.2999999999999997E-2</v>
      </c>
      <c r="G4534" s="139">
        <v>2.4199999999999999E-2</v>
      </c>
      <c r="H4534" s="139">
        <v>4.45E-3</v>
      </c>
      <c r="I4534" s="139">
        <v>3.338E-2</v>
      </c>
      <c r="J4534" s="139">
        <v>3.6119999999999999E-2</v>
      </c>
      <c r="K4534" s="140" t="s">
        <v>796</v>
      </c>
      <c r="L4534" s="139">
        <v>0</v>
      </c>
    </row>
    <row r="4535" spans="1:12" ht="15" hidden="1" customHeight="1">
      <c r="A4535" s="140" t="s">
        <v>795</v>
      </c>
      <c r="B4535" s="139">
        <v>0.5</v>
      </c>
      <c r="C4535" s="140" t="s">
        <v>18</v>
      </c>
      <c r="D4535" s="140" t="s">
        <v>19</v>
      </c>
      <c r="E4535" s="139">
        <v>-4.8300000000000003E-2</v>
      </c>
      <c r="F4535" s="139">
        <v>4.2999999999999997E-2</v>
      </c>
      <c r="G4535" s="139">
        <v>2.4199999999999999E-2</v>
      </c>
      <c r="H4535" s="139">
        <v>4.45E-3</v>
      </c>
      <c r="I4535" s="139">
        <v>2.2259999999999999E-2</v>
      </c>
      <c r="J4535" s="139">
        <v>1.461E-2</v>
      </c>
      <c r="K4535" s="140" t="s">
        <v>796</v>
      </c>
      <c r="L4535" s="139">
        <v>0.5</v>
      </c>
    </row>
    <row r="4536" spans="1:12" ht="15" hidden="1" customHeight="1">
      <c r="A4536" s="140" t="s">
        <v>795</v>
      </c>
      <c r="B4536" s="139">
        <v>1</v>
      </c>
      <c r="C4536" s="140" t="s">
        <v>18</v>
      </c>
      <c r="D4536" s="140" t="s">
        <v>19</v>
      </c>
      <c r="E4536" s="139">
        <v>-4.8300000000000003E-2</v>
      </c>
      <c r="F4536" s="139">
        <v>4.2999999999999997E-2</v>
      </c>
      <c r="G4536" s="139">
        <v>2.4199999999999999E-2</v>
      </c>
      <c r="H4536" s="139">
        <v>4.45E-3</v>
      </c>
      <c r="I4536" s="139">
        <v>1.1140000000000001E-2</v>
      </c>
      <c r="J4536" s="139">
        <v>-3.7399999999999998E-3</v>
      </c>
      <c r="K4536" s="140" t="s">
        <v>796</v>
      </c>
      <c r="L4536" s="139">
        <v>1</v>
      </c>
    </row>
    <row r="4537" spans="1:12" ht="15" hidden="1" customHeight="1">
      <c r="A4537" s="140" t="s">
        <v>795</v>
      </c>
      <c r="B4537" s="139">
        <v>1.5</v>
      </c>
      <c r="C4537" s="140" t="s">
        <v>18</v>
      </c>
      <c r="D4537" s="140" t="s">
        <v>19</v>
      </c>
      <c r="E4537" s="139">
        <v>-4.8300000000000003E-2</v>
      </c>
      <c r="F4537" s="139">
        <v>4.2999999999999997E-2</v>
      </c>
      <c r="G4537" s="139">
        <v>2.4199999999999999E-2</v>
      </c>
      <c r="H4537" s="139">
        <v>4.45E-3</v>
      </c>
      <c r="I4537" s="139">
        <v>2.2739999999999999E-5</v>
      </c>
      <c r="J4537" s="139">
        <v>-1.8110000000000001E-2</v>
      </c>
      <c r="K4537" s="140" t="s">
        <v>796</v>
      </c>
      <c r="L4537" s="139">
        <v>1.5</v>
      </c>
    </row>
    <row r="4538" spans="1:12" ht="15" hidden="1" customHeight="1">
      <c r="A4538" s="140" t="s">
        <v>795</v>
      </c>
      <c r="B4538" s="139">
        <v>2</v>
      </c>
      <c r="C4538" s="140" t="s">
        <v>18</v>
      </c>
      <c r="D4538" s="140" t="s">
        <v>19</v>
      </c>
      <c r="E4538" s="139">
        <v>-4.8300000000000003E-2</v>
      </c>
      <c r="F4538" s="139">
        <v>4.2999999999999997E-2</v>
      </c>
      <c r="G4538" s="139">
        <v>2.4199999999999999E-2</v>
      </c>
      <c r="H4538" s="139">
        <v>4.45E-3</v>
      </c>
      <c r="I4538" s="139">
        <v>-4.3800000000000002E-3</v>
      </c>
      <c r="J4538" s="139">
        <v>-2.811E-2</v>
      </c>
      <c r="K4538" s="140" t="s">
        <v>796</v>
      </c>
      <c r="L4538" s="139">
        <v>2</v>
      </c>
    </row>
    <row r="4539" spans="1:12" ht="15" hidden="1" customHeight="1">
      <c r="A4539" s="140" t="s">
        <v>795</v>
      </c>
      <c r="B4539" s="139">
        <v>0</v>
      </c>
      <c r="C4539" s="140" t="s">
        <v>18</v>
      </c>
      <c r="D4539" s="140" t="s">
        <v>19</v>
      </c>
      <c r="E4539" s="139">
        <v>-0.29709999999999998</v>
      </c>
      <c r="F4539" s="139">
        <v>1.0999999999999999E-2</v>
      </c>
      <c r="G4539" s="139">
        <v>2.3E-3</v>
      </c>
      <c r="H4539" s="139">
        <v>-3.9829999999999997E-2</v>
      </c>
      <c r="I4539" s="139">
        <v>-1.9499999999999999E-3</v>
      </c>
      <c r="J4539" s="139">
        <v>-7.6E-3</v>
      </c>
      <c r="K4539" s="140" t="s">
        <v>796</v>
      </c>
      <c r="L4539" s="139">
        <v>0</v>
      </c>
    </row>
    <row r="4540" spans="1:12" ht="15" hidden="1" customHeight="1">
      <c r="A4540" s="140" t="s">
        <v>795</v>
      </c>
      <c r="B4540" s="139">
        <v>0.5</v>
      </c>
      <c r="C4540" s="140" t="s">
        <v>18</v>
      </c>
      <c r="D4540" s="140" t="s">
        <v>19</v>
      </c>
      <c r="E4540" s="139">
        <v>-0.29709999999999998</v>
      </c>
      <c r="F4540" s="139">
        <v>1.0999999999999999E-2</v>
      </c>
      <c r="G4540" s="139">
        <v>2.3E-3</v>
      </c>
      <c r="H4540" s="139">
        <v>-3.9829999999999997E-2</v>
      </c>
      <c r="I4540" s="139">
        <v>-4.5500000000000002E-3</v>
      </c>
      <c r="J4540" s="139">
        <v>-1.3089999999999999E-2</v>
      </c>
      <c r="K4540" s="140" t="s">
        <v>796</v>
      </c>
      <c r="L4540" s="139">
        <v>0.5</v>
      </c>
    </row>
    <row r="4541" spans="1:12" ht="15" hidden="1" customHeight="1">
      <c r="A4541" s="140" t="s">
        <v>795</v>
      </c>
      <c r="B4541" s="139">
        <v>1</v>
      </c>
      <c r="C4541" s="140" t="s">
        <v>18</v>
      </c>
      <c r="D4541" s="140" t="s">
        <v>19</v>
      </c>
      <c r="E4541" s="139">
        <v>-0.29709999999999998</v>
      </c>
      <c r="F4541" s="139">
        <v>1.0999999999999999E-2</v>
      </c>
      <c r="G4541" s="139">
        <v>2.3E-3</v>
      </c>
      <c r="H4541" s="139">
        <v>-3.9829999999999997E-2</v>
      </c>
      <c r="I4541" s="139">
        <v>-8.8699999999999994E-3</v>
      </c>
      <c r="J4541" s="139">
        <v>-1.8589999999999999E-2</v>
      </c>
      <c r="K4541" s="140" t="s">
        <v>796</v>
      </c>
      <c r="L4541" s="139">
        <v>1</v>
      </c>
    </row>
    <row r="4542" spans="1:12" ht="15" hidden="1" customHeight="1">
      <c r="A4542" s="140" t="s">
        <v>795</v>
      </c>
      <c r="B4542" s="139">
        <v>1.5</v>
      </c>
      <c r="C4542" s="140" t="s">
        <v>18</v>
      </c>
      <c r="D4542" s="140" t="s">
        <v>19</v>
      </c>
      <c r="E4542" s="139">
        <v>-0.29709999999999998</v>
      </c>
      <c r="F4542" s="139">
        <v>1.0999999999999999E-2</v>
      </c>
      <c r="G4542" s="139">
        <v>2.3E-3</v>
      </c>
      <c r="H4542" s="139">
        <v>-3.9829999999999997E-2</v>
      </c>
      <c r="I4542" s="139">
        <v>-1.3310000000000001E-2</v>
      </c>
      <c r="J4542" s="139">
        <v>-3.211E-2</v>
      </c>
      <c r="K4542" s="140" t="s">
        <v>796</v>
      </c>
      <c r="L4542" s="139">
        <v>1.5</v>
      </c>
    </row>
    <row r="4543" spans="1:12" ht="15" hidden="1" customHeight="1">
      <c r="A4543" s="140" t="s">
        <v>795</v>
      </c>
      <c r="B4543" s="139">
        <v>2</v>
      </c>
      <c r="C4543" s="140" t="s">
        <v>18</v>
      </c>
      <c r="D4543" s="140" t="s">
        <v>19</v>
      </c>
      <c r="E4543" s="139">
        <v>-0.29709999999999998</v>
      </c>
      <c r="F4543" s="139">
        <v>1.0999999999999999E-2</v>
      </c>
      <c r="G4543" s="139">
        <v>2.3E-3</v>
      </c>
      <c r="H4543" s="139">
        <v>-3.9829999999999997E-2</v>
      </c>
      <c r="I4543" s="139">
        <v>-2.0910000000000002E-2</v>
      </c>
      <c r="J4543" s="139">
        <v>-5.0360000000000002E-2</v>
      </c>
      <c r="K4543" s="140" t="s">
        <v>796</v>
      </c>
      <c r="L4543" s="139">
        <v>2</v>
      </c>
    </row>
    <row r="4544" spans="1:12" ht="15" hidden="1" customHeight="1">
      <c r="A4544" s="140" t="s">
        <v>797</v>
      </c>
      <c r="B4544" s="139">
        <v>0</v>
      </c>
      <c r="C4544" s="140" t="s">
        <v>18</v>
      </c>
      <c r="D4544" s="140" t="s">
        <v>19</v>
      </c>
      <c r="E4544" s="139">
        <v>-1.3100000000000001E-2</v>
      </c>
      <c r="F4544" s="139">
        <v>-1.46E-2</v>
      </c>
      <c r="G4544" s="139">
        <v>1.15E-2</v>
      </c>
      <c r="H4544" s="139">
        <v>6.9089999999999999E-2</v>
      </c>
      <c r="I4544" s="139">
        <v>-1.1800000000000001E-3</v>
      </c>
      <c r="J4544" s="139">
        <v>-1.095E-2</v>
      </c>
      <c r="K4544" s="140" t="s">
        <v>798</v>
      </c>
      <c r="L4544" s="139">
        <v>0</v>
      </c>
    </row>
    <row r="4545" spans="1:12" ht="15" hidden="1" customHeight="1">
      <c r="A4545" s="140" t="s">
        <v>797</v>
      </c>
      <c r="B4545" s="139">
        <v>0.5</v>
      </c>
      <c r="C4545" s="140" t="s">
        <v>18</v>
      </c>
      <c r="D4545" s="140" t="s">
        <v>19</v>
      </c>
      <c r="E4545" s="139">
        <v>-1.3100000000000001E-2</v>
      </c>
      <c r="F4545" s="139">
        <v>-1.46E-2</v>
      </c>
      <c r="G4545" s="139">
        <v>1.15E-2</v>
      </c>
      <c r="H4545" s="139">
        <v>6.9089999999999999E-2</v>
      </c>
      <c r="I4545" s="139">
        <v>-1.97E-3</v>
      </c>
      <c r="J4545" s="139">
        <v>-3.64E-3</v>
      </c>
      <c r="K4545" s="140" t="s">
        <v>798</v>
      </c>
      <c r="L4545" s="139">
        <v>0.5</v>
      </c>
    </row>
    <row r="4546" spans="1:12" ht="15" hidden="1" customHeight="1">
      <c r="A4546" s="140" t="s">
        <v>797</v>
      </c>
      <c r="B4546" s="139">
        <v>1</v>
      </c>
      <c r="C4546" s="140" t="s">
        <v>18</v>
      </c>
      <c r="D4546" s="140" t="s">
        <v>19</v>
      </c>
      <c r="E4546" s="139">
        <v>-1.3100000000000001E-2</v>
      </c>
      <c r="F4546" s="139">
        <v>-1.46E-2</v>
      </c>
      <c r="G4546" s="139">
        <v>1.15E-2</v>
      </c>
      <c r="H4546" s="139">
        <v>6.9089999999999999E-2</v>
      </c>
      <c r="I4546" s="139">
        <v>2.0830000000000001E-2</v>
      </c>
      <c r="J4546" s="139">
        <v>7.0600000000000003E-3</v>
      </c>
      <c r="K4546" s="140" t="s">
        <v>798</v>
      </c>
      <c r="L4546" s="139">
        <v>1</v>
      </c>
    </row>
    <row r="4547" spans="1:12" ht="15" hidden="1" customHeight="1">
      <c r="A4547" s="140" t="s">
        <v>797</v>
      </c>
      <c r="B4547" s="139">
        <v>1.5</v>
      </c>
      <c r="C4547" s="140" t="s">
        <v>18</v>
      </c>
      <c r="D4547" s="140" t="s">
        <v>19</v>
      </c>
      <c r="E4547" s="139">
        <v>-1.3100000000000001E-2</v>
      </c>
      <c r="F4547" s="139">
        <v>-1.46E-2</v>
      </c>
      <c r="G4547" s="139">
        <v>1.15E-2</v>
      </c>
      <c r="H4547" s="139">
        <v>6.9089999999999999E-2</v>
      </c>
      <c r="I4547" s="139">
        <v>4.3990000000000001E-2</v>
      </c>
      <c r="J4547" s="139">
        <v>2.8330000000000001E-2</v>
      </c>
      <c r="K4547" s="140" t="s">
        <v>798</v>
      </c>
      <c r="L4547" s="139">
        <v>1.5</v>
      </c>
    </row>
    <row r="4548" spans="1:12" ht="15" hidden="1" customHeight="1">
      <c r="A4548" s="140" t="s">
        <v>797</v>
      </c>
      <c r="B4548" s="139">
        <v>2</v>
      </c>
      <c r="C4548" s="140" t="s">
        <v>18</v>
      </c>
      <c r="D4548" s="140" t="s">
        <v>19</v>
      </c>
      <c r="E4548" s="139">
        <v>-1.3100000000000001E-2</v>
      </c>
      <c r="F4548" s="139">
        <v>-1.46E-2</v>
      </c>
      <c r="G4548" s="139">
        <v>1.15E-2</v>
      </c>
      <c r="H4548" s="139">
        <v>6.9089999999999999E-2</v>
      </c>
      <c r="I4548" s="139">
        <v>6.7150000000000001E-2</v>
      </c>
      <c r="J4548" s="139">
        <v>5.2949999999999997E-2</v>
      </c>
      <c r="K4548" s="140" t="s">
        <v>798</v>
      </c>
      <c r="L4548" s="139">
        <v>2</v>
      </c>
    </row>
    <row r="4549" spans="1:12" ht="15" hidden="1" customHeight="1">
      <c r="A4549" s="140" t="s">
        <v>797</v>
      </c>
      <c r="B4549" s="139">
        <v>0</v>
      </c>
      <c r="C4549" s="140" t="s">
        <v>18</v>
      </c>
      <c r="D4549" s="140" t="s">
        <v>19</v>
      </c>
      <c r="E4549" s="139">
        <v>-0.27710000000000001</v>
      </c>
      <c r="F4549" s="139">
        <v>-4.9200000000000001E-2</v>
      </c>
      <c r="G4549" s="139">
        <v>-4.6300000000000001E-2</v>
      </c>
      <c r="H4549" s="139">
        <v>6.6879999999999997E-5</v>
      </c>
      <c r="I4549" s="139">
        <v>-2.5669999999999998E-2</v>
      </c>
      <c r="J4549" s="139">
        <v>-4.5789999999999997E-2</v>
      </c>
      <c r="K4549" s="140" t="s">
        <v>798</v>
      </c>
      <c r="L4549" s="139">
        <v>0</v>
      </c>
    </row>
    <row r="4550" spans="1:12" ht="15" hidden="1" customHeight="1">
      <c r="A4550" s="140" t="s">
        <v>797</v>
      </c>
      <c r="B4550" s="139">
        <v>0.5</v>
      </c>
      <c r="C4550" s="140" t="s">
        <v>18</v>
      </c>
      <c r="D4550" s="140" t="s">
        <v>19</v>
      </c>
      <c r="E4550" s="139">
        <v>-0.27710000000000001</v>
      </c>
      <c r="F4550" s="139">
        <v>-4.9200000000000001E-2</v>
      </c>
      <c r="G4550" s="139">
        <v>-4.6300000000000001E-2</v>
      </c>
      <c r="H4550" s="139">
        <v>6.6879999999999997E-5</v>
      </c>
      <c r="I4550" s="139">
        <v>-7.7600000000000004E-3</v>
      </c>
      <c r="J4550" s="139">
        <v>-2.2040000000000001E-2</v>
      </c>
      <c r="K4550" s="140" t="s">
        <v>798</v>
      </c>
      <c r="L4550" s="139">
        <v>0.5</v>
      </c>
    </row>
    <row r="4551" spans="1:12" ht="15" hidden="1" customHeight="1">
      <c r="A4551" s="140" t="s">
        <v>797</v>
      </c>
      <c r="B4551" s="139">
        <v>1</v>
      </c>
      <c r="C4551" s="140" t="s">
        <v>18</v>
      </c>
      <c r="D4551" s="140" t="s">
        <v>19</v>
      </c>
      <c r="E4551" s="139">
        <v>-0.27710000000000001</v>
      </c>
      <c r="F4551" s="139">
        <v>-4.9200000000000001E-2</v>
      </c>
      <c r="G4551" s="139">
        <v>-4.6300000000000001E-2</v>
      </c>
      <c r="H4551" s="139">
        <v>6.6879999999999997E-5</v>
      </c>
      <c r="I4551" s="139">
        <v>-1.272E-2</v>
      </c>
      <c r="J4551" s="139">
        <v>-4.7699999999999999E-3</v>
      </c>
      <c r="K4551" s="140" t="s">
        <v>798</v>
      </c>
      <c r="L4551" s="139">
        <v>1</v>
      </c>
    </row>
    <row r="4552" spans="1:12" ht="15" hidden="1" customHeight="1">
      <c r="A4552" s="140" t="s">
        <v>797</v>
      </c>
      <c r="B4552" s="139">
        <v>1.5</v>
      </c>
      <c r="C4552" s="140" t="s">
        <v>18</v>
      </c>
      <c r="D4552" s="140" t="s">
        <v>19</v>
      </c>
      <c r="E4552" s="139">
        <v>-0.27710000000000001</v>
      </c>
      <c r="F4552" s="139">
        <v>-4.9200000000000001E-2</v>
      </c>
      <c r="G4552" s="139">
        <v>-4.6300000000000001E-2</v>
      </c>
      <c r="H4552" s="139">
        <v>6.6879999999999997E-5</v>
      </c>
      <c r="I4552" s="139">
        <v>-1.8489999999999999E-2</v>
      </c>
      <c r="J4552" s="139">
        <v>7.6600000000000001E-3</v>
      </c>
      <c r="K4552" s="140" t="s">
        <v>798</v>
      </c>
      <c r="L4552" s="139">
        <v>1.5</v>
      </c>
    </row>
    <row r="4553" spans="1:12" ht="15" hidden="1" customHeight="1">
      <c r="A4553" s="140" t="s">
        <v>797</v>
      </c>
      <c r="B4553" s="139">
        <v>2</v>
      </c>
      <c r="C4553" s="140" t="s">
        <v>18</v>
      </c>
      <c r="D4553" s="140" t="s">
        <v>19</v>
      </c>
      <c r="E4553" s="139">
        <v>-0.27710000000000001</v>
      </c>
      <c r="F4553" s="139">
        <v>-4.9200000000000001E-2</v>
      </c>
      <c r="G4553" s="139">
        <v>-4.6300000000000001E-2</v>
      </c>
      <c r="H4553" s="139">
        <v>6.6879999999999997E-5</v>
      </c>
      <c r="I4553" s="139">
        <v>-2.426E-2</v>
      </c>
      <c r="J4553" s="139">
        <v>1.5440000000000001E-2</v>
      </c>
      <c r="K4553" s="140" t="s">
        <v>798</v>
      </c>
      <c r="L4553" s="139">
        <v>2</v>
      </c>
    </row>
    <row r="4554" spans="1:12" ht="15" hidden="1" customHeight="1">
      <c r="A4554" s="140" t="s">
        <v>799</v>
      </c>
      <c r="B4554" s="139">
        <v>0</v>
      </c>
      <c r="C4554" s="140" t="s">
        <v>18</v>
      </c>
      <c r="D4554" s="140" t="s">
        <v>19</v>
      </c>
      <c r="E4554" s="139">
        <v>-9.2700000000000005E-2</v>
      </c>
      <c r="F4554" s="139">
        <v>8.3799999999999999E-2</v>
      </c>
      <c r="G4554" s="139">
        <v>1.18E-2</v>
      </c>
      <c r="H4554" s="139">
        <v>9.7000000000000003E-3</v>
      </c>
      <c r="I4554" s="139">
        <v>4.79E-3</v>
      </c>
      <c r="J4554" s="139">
        <v>5.0639999999999998E-2</v>
      </c>
      <c r="K4554" s="140" t="s">
        <v>800</v>
      </c>
      <c r="L4554" s="139">
        <v>0</v>
      </c>
    </row>
    <row r="4555" spans="1:12" ht="15" hidden="1" customHeight="1">
      <c r="A4555" s="140" t="s">
        <v>799</v>
      </c>
      <c r="B4555" s="139">
        <v>0.5</v>
      </c>
      <c r="C4555" s="140" t="s">
        <v>18</v>
      </c>
      <c r="D4555" s="140" t="s">
        <v>19</v>
      </c>
      <c r="E4555" s="139">
        <v>-9.2700000000000005E-2</v>
      </c>
      <c r="F4555" s="139">
        <v>8.3799999999999999E-2</v>
      </c>
      <c r="G4555" s="139">
        <v>1.18E-2</v>
      </c>
      <c r="H4555" s="139">
        <v>9.7000000000000003E-3</v>
      </c>
      <c r="I4555" s="139">
        <v>2.3500000000000001E-3</v>
      </c>
      <c r="J4555" s="139">
        <v>1.7139999999999999E-2</v>
      </c>
      <c r="K4555" s="140" t="s">
        <v>800</v>
      </c>
      <c r="L4555" s="139">
        <v>0.5</v>
      </c>
    </row>
    <row r="4556" spans="1:12" ht="15" hidden="1" customHeight="1">
      <c r="A4556" s="140" t="s">
        <v>799</v>
      </c>
      <c r="B4556" s="139">
        <v>1</v>
      </c>
      <c r="C4556" s="140" t="s">
        <v>18</v>
      </c>
      <c r="D4556" s="140" t="s">
        <v>19</v>
      </c>
      <c r="E4556" s="139">
        <v>-9.2700000000000005E-2</v>
      </c>
      <c r="F4556" s="139">
        <v>8.3799999999999999E-2</v>
      </c>
      <c r="G4556" s="139">
        <v>1.18E-2</v>
      </c>
      <c r="H4556" s="139">
        <v>9.7000000000000003E-3</v>
      </c>
      <c r="I4556" s="139">
        <v>4.4000000000000002E-4</v>
      </c>
      <c r="J4556" s="139">
        <v>-1.635E-2</v>
      </c>
      <c r="K4556" s="140" t="s">
        <v>800</v>
      </c>
      <c r="L4556" s="139">
        <v>1</v>
      </c>
    </row>
    <row r="4557" spans="1:12" ht="15" hidden="1" customHeight="1">
      <c r="A4557" s="140" t="s">
        <v>799</v>
      </c>
      <c r="B4557" s="139">
        <v>1.5</v>
      </c>
      <c r="C4557" s="140" t="s">
        <v>18</v>
      </c>
      <c r="D4557" s="140" t="s">
        <v>19</v>
      </c>
      <c r="E4557" s="139">
        <v>-9.2700000000000005E-2</v>
      </c>
      <c r="F4557" s="139">
        <v>8.3799999999999999E-2</v>
      </c>
      <c r="G4557" s="139">
        <v>1.18E-2</v>
      </c>
      <c r="H4557" s="139">
        <v>9.7000000000000003E-3</v>
      </c>
      <c r="I4557" s="139">
        <v>-1.4599999999999999E-3</v>
      </c>
      <c r="J4557" s="139">
        <v>-4.793E-2</v>
      </c>
      <c r="K4557" s="140" t="s">
        <v>800</v>
      </c>
      <c r="L4557" s="139">
        <v>1.5</v>
      </c>
    </row>
    <row r="4558" spans="1:12" ht="15" hidden="1" customHeight="1">
      <c r="A4558" s="140" t="s">
        <v>799</v>
      </c>
      <c r="B4558" s="139">
        <v>2</v>
      </c>
      <c r="C4558" s="140" t="s">
        <v>18</v>
      </c>
      <c r="D4558" s="140" t="s">
        <v>19</v>
      </c>
      <c r="E4558" s="139">
        <v>-9.2700000000000005E-2</v>
      </c>
      <c r="F4558" s="139">
        <v>8.3799999999999999E-2</v>
      </c>
      <c r="G4558" s="139">
        <v>1.18E-2</v>
      </c>
      <c r="H4558" s="139">
        <v>9.7000000000000003E-3</v>
      </c>
      <c r="I4558" s="139">
        <v>1.34E-3</v>
      </c>
      <c r="J4558" s="139">
        <v>-7.8969999999999999E-2</v>
      </c>
      <c r="K4558" s="140" t="s">
        <v>800</v>
      </c>
      <c r="L4558" s="139">
        <v>2</v>
      </c>
    </row>
    <row r="4559" spans="1:12" ht="15" hidden="1" customHeight="1">
      <c r="A4559" s="140" t="s">
        <v>799</v>
      </c>
      <c r="B4559" s="139">
        <v>0</v>
      </c>
      <c r="C4559" s="140" t="s">
        <v>18</v>
      </c>
      <c r="D4559" s="140" t="s">
        <v>19</v>
      </c>
      <c r="E4559" s="139">
        <v>-0.27089999999999997</v>
      </c>
      <c r="F4559" s="139">
        <v>6.1899999999999997E-2</v>
      </c>
      <c r="G4559" s="139">
        <v>-7.4999999999999997E-3</v>
      </c>
      <c r="H4559" s="139">
        <v>1.48E-3</v>
      </c>
      <c r="I4559" s="139">
        <v>-1.4840000000000001E-2</v>
      </c>
      <c r="J4559" s="139">
        <v>3.5770000000000003E-2</v>
      </c>
      <c r="K4559" s="140" t="s">
        <v>800</v>
      </c>
      <c r="L4559" s="139">
        <v>0</v>
      </c>
    </row>
    <row r="4560" spans="1:12" ht="15" hidden="1" customHeight="1">
      <c r="A4560" s="140" t="s">
        <v>799</v>
      </c>
      <c r="B4560" s="139">
        <v>0.5</v>
      </c>
      <c r="C4560" s="140" t="s">
        <v>18</v>
      </c>
      <c r="D4560" s="140" t="s">
        <v>19</v>
      </c>
      <c r="E4560" s="139">
        <v>-0.27089999999999997</v>
      </c>
      <c r="F4560" s="139">
        <v>6.1899999999999997E-2</v>
      </c>
      <c r="G4560" s="139">
        <v>-7.4999999999999997E-3</v>
      </c>
      <c r="H4560" s="139">
        <v>1.48E-3</v>
      </c>
      <c r="I4560" s="139">
        <v>-1.2200000000000001E-2</v>
      </c>
      <c r="J4560" s="139">
        <v>1.8E-3</v>
      </c>
      <c r="K4560" s="140" t="s">
        <v>800</v>
      </c>
      <c r="L4560" s="139">
        <v>0.5</v>
      </c>
    </row>
    <row r="4561" spans="1:12" ht="15" hidden="1" customHeight="1">
      <c r="A4561" s="140" t="s">
        <v>799</v>
      </c>
      <c r="B4561" s="139">
        <v>1</v>
      </c>
      <c r="C4561" s="140" t="s">
        <v>18</v>
      </c>
      <c r="D4561" s="140" t="s">
        <v>19</v>
      </c>
      <c r="E4561" s="139">
        <v>-0.27089999999999997</v>
      </c>
      <c r="F4561" s="139">
        <v>6.1899999999999997E-2</v>
      </c>
      <c r="G4561" s="139">
        <v>-7.4999999999999997E-3</v>
      </c>
      <c r="H4561" s="139">
        <v>1.48E-3</v>
      </c>
      <c r="I4561" s="139">
        <v>-1.3010000000000001E-2</v>
      </c>
      <c r="J4561" s="139">
        <v>-3.7400000000000003E-2</v>
      </c>
      <c r="K4561" s="140" t="s">
        <v>800</v>
      </c>
      <c r="L4561" s="139">
        <v>1</v>
      </c>
    </row>
    <row r="4562" spans="1:12" ht="15" hidden="1" customHeight="1">
      <c r="A4562" s="140" t="s">
        <v>799</v>
      </c>
      <c r="B4562" s="139">
        <v>1.5</v>
      </c>
      <c r="C4562" s="140" t="s">
        <v>18</v>
      </c>
      <c r="D4562" s="140" t="s">
        <v>19</v>
      </c>
      <c r="E4562" s="139">
        <v>-0.27089999999999997</v>
      </c>
      <c r="F4562" s="139">
        <v>6.1899999999999997E-2</v>
      </c>
      <c r="G4562" s="139">
        <v>-7.4999999999999997E-3</v>
      </c>
      <c r="H4562" s="139">
        <v>1.48E-3</v>
      </c>
      <c r="I4562" s="139">
        <v>-1.5970000000000002E-2</v>
      </c>
      <c r="J4562" s="139">
        <v>-7.9320000000000002E-2</v>
      </c>
      <c r="K4562" s="140" t="s">
        <v>800</v>
      </c>
      <c r="L4562" s="139">
        <v>1.5</v>
      </c>
    </row>
    <row r="4563" spans="1:12" ht="15" hidden="1" customHeight="1">
      <c r="A4563" s="140" t="s">
        <v>799</v>
      </c>
      <c r="B4563" s="139">
        <v>2</v>
      </c>
      <c r="C4563" s="140" t="s">
        <v>18</v>
      </c>
      <c r="D4563" s="140" t="s">
        <v>19</v>
      </c>
      <c r="E4563" s="139">
        <v>-0.27089999999999997</v>
      </c>
      <c r="F4563" s="139">
        <v>6.1899999999999997E-2</v>
      </c>
      <c r="G4563" s="139">
        <v>-7.4999999999999997E-3</v>
      </c>
      <c r="H4563" s="139">
        <v>1.48E-3</v>
      </c>
      <c r="I4563" s="139">
        <v>-2.027E-2</v>
      </c>
      <c r="J4563" s="139">
        <v>-0.12125</v>
      </c>
      <c r="K4563" s="140" t="s">
        <v>800</v>
      </c>
      <c r="L4563" s="139">
        <v>2</v>
      </c>
    </row>
    <row r="4564" spans="1:12" ht="15" hidden="1" customHeight="1">
      <c r="A4564" s="140" t="s">
        <v>801</v>
      </c>
      <c r="B4564" s="139">
        <v>0</v>
      </c>
      <c r="C4564" s="140" t="s">
        <v>18</v>
      </c>
      <c r="D4564" s="140" t="s">
        <v>19</v>
      </c>
      <c r="E4564" s="139">
        <v>-3.2199999999999999E-2</v>
      </c>
      <c r="F4564" s="139">
        <v>-4.4299999999999999E-2</v>
      </c>
      <c r="G4564" s="139">
        <v>9.7000000000000003E-3</v>
      </c>
      <c r="H4564" s="139">
        <v>-2.5300000000000001E-3</v>
      </c>
      <c r="I4564" s="139">
        <v>8.7000000000000001E-4</v>
      </c>
      <c r="J4564" s="139">
        <v>-4.9189999999999998E-2</v>
      </c>
      <c r="K4564" s="140" t="s">
        <v>802</v>
      </c>
      <c r="L4564" s="139">
        <v>0</v>
      </c>
    </row>
    <row r="4565" spans="1:12" ht="15" hidden="1" customHeight="1">
      <c r="A4565" s="140" t="s">
        <v>801</v>
      </c>
      <c r="B4565" s="139">
        <v>0.5</v>
      </c>
      <c r="C4565" s="140" t="s">
        <v>18</v>
      </c>
      <c r="D4565" s="140" t="s">
        <v>19</v>
      </c>
      <c r="E4565" s="139">
        <v>-3.2199999999999999E-2</v>
      </c>
      <c r="F4565" s="139">
        <v>-4.4299999999999999E-2</v>
      </c>
      <c r="G4565" s="139">
        <v>9.7000000000000003E-3</v>
      </c>
      <c r="H4565" s="139">
        <v>-2.5300000000000001E-3</v>
      </c>
      <c r="I4565" s="139">
        <v>-1.67E-3</v>
      </c>
      <c r="J4565" s="139">
        <v>-2.7029999999999998E-2</v>
      </c>
      <c r="K4565" s="140" t="s">
        <v>802</v>
      </c>
      <c r="L4565" s="139">
        <v>0.5</v>
      </c>
    </row>
    <row r="4566" spans="1:12" ht="15" hidden="1" customHeight="1">
      <c r="A4566" s="140" t="s">
        <v>801</v>
      </c>
      <c r="B4566" s="139">
        <v>1</v>
      </c>
      <c r="C4566" s="140" t="s">
        <v>18</v>
      </c>
      <c r="D4566" s="140" t="s">
        <v>19</v>
      </c>
      <c r="E4566" s="139">
        <v>-3.2199999999999999E-2</v>
      </c>
      <c r="F4566" s="139">
        <v>-4.4299999999999999E-2</v>
      </c>
      <c r="G4566" s="139">
        <v>9.7000000000000003E-3</v>
      </c>
      <c r="H4566" s="139">
        <v>-2.5300000000000001E-3</v>
      </c>
      <c r="I4566" s="139">
        <v>-4.0400000000000002E-3</v>
      </c>
      <c r="J4566" s="139">
        <v>-4.8700000000000002E-3</v>
      </c>
      <c r="K4566" s="140" t="s">
        <v>802</v>
      </c>
      <c r="L4566" s="139">
        <v>1</v>
      </c>
    </row>
    <row r="4567" spans="1:12" ht="15" hidden="1" customHeight="1">
      <c r="A4567" s="140" t="s">
        <v>801</v>
      </c>
      <c r="B4567" s="139">
        <v>1.5</v>
      </c>
      <c r="C4567" s="140" t="s">
        <v>18</v>
      </c>
      <c r="D4567" s="140" t="s">
        <v>19</v>
      </c>
      <c r="E4567" s="139">
        <v>-3.2199999999999999E-2</v>
      </c>
      <c r="F4567" s="139">
        <v>-4.4299999999999999E-2</v>
      </c>
      <c r="G4567" s="139">
        <v>9.7000000000000003E-3</v>
      </c>
      <c r="H4567" s="139">
        <v>-2.5300000000000001E-3</v>
      </c>
      <c r="I4567" s="139">
        <v>-1.82E-3</v>
      </c>
      <c r="J4567" s="139">
        <v>2.3060000000000001E-2</v>
      </c>
      <c r="K4567" s="140" t="s">
        <v>802</v>
      </c>
      <c r="L4567" s="139">
        <v>1.5</v>
      </c>
    </row>
    <row r="4568" spans="1:12" ht="15" hidden="1" customHeight="1">
      <c r="A4568" s="140" t="s">
        <v>801</v>
      </c>
      <c r="B4568" s="139">
        <v>2</v>
      </c>
      <c r="C4568" s="140" t="s">
        <v>18</v>
      </c>
      <c r="D4568" s="140" t="s">
        <v>19</v>
      </c>
      <c r="E4568" s="139">
        <v>-3.2199999999999999E-2</v>
      </c>
      <c r="F4568" s="139">
        <v>-4.4299999999999999E-2</v>
      </c>
      <c r="G4568" s="139">
        <v>9.7000000000000003E-3</v>
      </c>
      <c r="H4568" s="139">
        <v>-2.5300000000000001E-3</v>
      </c>
      <c r="I4568" s="139">
        <v>5.6499999999999996E-3</v>
      </c>
      <c r="J4568" s="139">
        <v>6.1159999999999999E-2</v>
      </c>
      <c r="K4568" s="140" t="s">
        <v>802</v>
      </c>
      <c r="L4568" s="139">
        <v>2</v>
      </c>
    </row>
    <row r="4569" spans="1:12" ht="15" hidden="1" customHeight="1">
      <c r="A4569" s="140" t="s">
        <v>801</v>
      </c>
      <c r="B4569" s="139">
        <v>0</v>
      </c>
      <c r="C4569" s="140" t="s">
        <v>18</v>
      </c>
      <c r="D4569" s="140" t="s">
        <v>19</v>
      </c>
      <c r="E4569" s="139">
        <v>-0.1988</v>
      </c>
      <c r="F4569" s="139">
        <v>-7.6200000000000004E-2</v>
      </c>
      <c r="G4569" s="139">
        <v>-1.49E-2</v>
      </c>
      <c r="H4569" s="139">
        <v>-8.7200000000000003E-3</v>
      </c>
      <c r="I4569" s="139">
        <v>-2.4250000000000001E-2</v>
      </c>
      <c r="J4569" s="139">
        <v>-9.128E-2</v>
      </c>
      <c r="K4569" s="140" t="s">
        <v>802</v>
      </c>
      <c r="L4569" s="139">
        <v>0</v>
      </c>
    </row>
    <row r="4570" spans="1:12" ht="15" hidden="1" customHeight="1">
      <c r="A4570" s="140" t="s">
        <v>801</v>
      </c>
      <c r="B4570" s="139">
        <v>0.5</v>
      </c>
      <c r="C4570" s="140" t="s">
        <v>18</v>
      </c>
      <c r="D4570" s="140" t="s">
        <v>19</v>
      </c>
      <c r="E4570" s="139">
        <v>-0.1988</v>
      </c>
      <c r="F4570" s="139">
        <v>-7.6200000000000004E-2</v>
      </c>
      <c r="G4570" s="139">
        <v>-1.49E-2</v>
      </c>
      <c r="H4570" s="139">
        <v>-8.7200000000000003E-3</v>
      </c>
      <c r="I4570" s="139">
        <v>-1.704E-2</v>
      </c>
      <c r="J4570" s="139">
        <v>-5.3170000000000002E-2</v>
      </c>
      <c r="K4570" s="140" t="s">
        <v>802</v>
      </c>
      <c r="L4570" s="139">
        <v>0.5</v>
      </c>
    </row>
    <row r="4571" spans="1:12" ht="15" hidden="1" customHeight="1">
      <c r="A4571" s="140" t="s">
        <v>801</v>
      </c>
      <c r="B4571" s="139">
        <v>1</v>
      </c>
      <c r="C4571" s="140" t="s">
        <v>18</v>
      </c>
      <c r="D4571" s="140" t="s">
        <v>19</v>
      </c>
      <c r="E4571" s="139">
        <v>-0.1988</v>
      </c>
      <c r="F4571" s="139">
        <v>-7.6200000000000004E-2</v>
      </c>
      <c r="G4571" s="139">
        <v>-1.49E-2</v>
      </c>
      <c r="H4571" s="139">
        <v>-8.7200000000000003E-3</v>
      </c>
      <c r="I4571" s="139">
        <v>-1.3559999999999999E-2</v>
      </c>
      <c r="J4571" s="139">
        <v>-1.506E-2</v>
      </c>
      <c r="K4571" s="140" t="s">
        <v>802</v>
      </c>
      <c r="L4571" s="139">
        <v>1</v>
      </c>
    </row>
    <row r="4572" spans="1:12" ht="15" hidden="1" customHeight="1">
      <c r="A4572" s="140" t="s">
        <v>801</v>
      </c>
      <c r="B4572" s="139">
        <v>1.5</v>
      </c>
      <c r="C4572" s="140" t="s">
        <v>18</v>
      </c>
      <c r="D4572" s="140" t="s">
        <v>19</v>
      </c>
      <c r="E4572" s="139">
        <v>-0.1988</v>
      </c>
      <c r="F4572" s="139">
        <v>-7.6200000000000004E-2</v>
      </c>
      <c r="G4572" s="139">
        <v>-1.49E-2</v>
      </c>
      <c r="H4572" s="139">
        <v>-8.7200000000000003E-3</v>
      </c>
      <c r="I4572" s="139">
        <v>-1.3610000000000001E-2</v>
      </c>
      <c r="J4572" s="139">
        <v>1.6140000000000002E-2</v>
      </c>
      <c r="K4572" s="140" t="s">
        <v>802</v>
      </c>
      <c r="L4572" s="139">
        <v>1.5</v>
      </c>
    </row>
    <row r="4573" spans="1:12" ht="15" hidden="1" customHeight="1">
      <c r="A4573" s="140" t="s">
        <v>801</v>
      </c>
      <c r="B4573" s="139">
        <v>2</v>
      </c>
      <c r="C4573" s="140" t="s">
        <v>18</v>
      </c>
      <c r="D4573" s="140" t="s">
        <v>19</v>
      </c>
      <c r="E4573" s="139">
        <v>-0.1988</v>
      </c>
      <c r="F4573" s="139">
        <v>-7.6200000000000004E-2</v>
      </c>
      <c r="G4573" s="139">
        <v>-1.49E-2</v>
      </c>
      <c r="H4573" s="139">
        <v>-8.7200000000000003E-3</v>
      </c>
      <c r="I4573" s="139">
        <v>-1.8440000000000002E-2</v>
      </c>
      <c r="J4573" s="139">
        <v>3.9109999999999999E-2</v>
      </c>
      <c r="K4573" s="140" t="s">
        <v>802</v>
      </c>
      <c r="L4573" s="139">
        <v>2</v>
      </c>
    </row>
    <row r="4574" spans="1:12" ht="15" hidden="1" customHeight="1">
      <c r="A4574" s="140" t="s">
        <v>803</v>
      </c>
      <c r="B4574" s="139">
        <v>0</v>
      </c>
      <c r="C4574" s="140" t="s">
        <v>18</v>
      </c>
      <c r="D4574" s="140" t="s">
        <v>19</v>
      </c>
      <c r="E4574" s="139">
        <v>-0.10050000000000001</v>
      </c>
      <c r="F4574" s="139">
        <v>8.3699999999999997E-2</v>
      </c>
      <c r="G4574" s="139">
        <v>1.5699999999999999E-2</v>
      </c>
      <c r="H4574" s="139">
        <v>-8.3199999999999993E-3</v>
      </c>
      <c r="I4574" s="139">
        <v>2.7949999999999999E-2</v>
      </c>
      <c r="J4574" s="139">
        <v>5.0450000000000002E-2</v>
      </c>
      <c r="K4574" s="140" t="s">
        <v>804</v>
      </c>
      <c r="L4574" s="139">
        <v>0</v>
      </c>
    </row>
    <row r="4575" spans="1:12" ht="15" hidden="1" customHeight="1">
      <c r="A4575" s="140" t="s">
        <v>803</v>
      </c>
      <c r="B4575" s="139">
        <v>0.5</v>
      </c>
      <c r="C4575" s="140" t="s">
        <v>18</v>
      </c>
      <c r="D4575" s="140" t="s">
        <v>19</v>
      </c>
      <c r="E4575" s="139">
        <v>-0.10050000000000001</v>
      </c>
      <c r="F4575" s="139">
        <v>8.3699999999999997E-2</v>
      </c>
      <c r="G4575" s="139">
        <v>1.5699999999999999E-2</v>
      </c>
      <c r="H4575" s="139">
        <v>-8.3199999999999993E-3</v>
      </c>
      <c r="I4575" s="139">
        <v>2.009E-2</v>
      </c>
      <c r="J4575" s="139">
        <v>1.7059999999999999E-2</v>
      </c>
      <c r="K4575" s="140" t="s">
        <v>804</v>
      </c>
      <c r="L4575" s="139">
        <v>0.5</v>
      </c>
    </row>
    <row r="4576" spans="1:12" ht="15" hidden="1" customHeight="1">
      <c r="A4576" s="140" t="s">
        <v>803</v>
      </c>
      <c r="B4576" s="139">
        <v>1</v>
      </c>
      <c r="C4576" s="140" t="s">
        <v>18</v>
      </c>
      <c r="D4576" s="140" t="s">
        <v>19</v>
      </c>
      <c r="E4576" s="139">
        <v>-0.10050000000000001</v>
      </c>
      <c r="F4576" s="139">
        <v>8.3699999999999997E-2</v>
      </c>
      <c r="G4576" s="139">
        <v>1.5699999999999999E-2</v>
      </c>
      <c r="H4576" s="139">
        <v>-8.3199999999999993E-3</v>
      </c>
      <c r="I4576" s="139">
        <v>1.223E-2</v>
      </c>
      <c r="J4576" s="139">
        <v>-1.6320000000000001E-2</v>
      </c>
      <c r="K4576" s="140" t="s">
        <v>804</v>
      </c>
      <c r="L4576" s="139">
        <v>1</v>
      </c>
    </row>
    <row r="4577" spans="1:12" ht="15" hidden="1" customHeight="1">
      <c r="A4577" s="140" t="s">
        <v>803</v>
      </c>
      <c r="B4577" s="139">
        <v>1.5</v>
      </c>
      <c r="C4577" s="140" t="s">
        <v>18</v>
      </c>
      <c r="D4577" s="140" t="s">
        <v>19</v>
      </c>
      <c r="E4577" s="139">
        <v>-0.10050000000000001</v>
      </c>
      <c r="F4577" s="139">
        <v>8.3699999999999997E-2</v>
      </c>
      <c r="G4577" s="139">
        <v>1.5699999999999999E-2</v>
      </c>
      <c r="H4577" s="139">
        <v>-8.3199999999999993E-3</v>
      </c>
      <c r="I4577" s="139">
        <v>6.1700000000000001E-3</v>
      </c>
      <c r="J4577" s="139">
        <v>-4.7800000000000002E-2</v>
      </c>
      <c r="K4577" s="140" t="s">
        <v>804</v>
      </c>
      <c r="L4577" s="139">
        <v>1.5</v>
      </c>
    </row>
    <row r="4578" spans="1:12" ht="15" hidden="1" customHeight="1">
      <c r="A4578" s="140" t="s">
        <v>803</v>
      </c>
      <c r="B4578" s="139">
        <v>2</v>
      </c>
      <c r="C4578" s="140" t="s">
        <v>18</v>
      </c>
      <c r="D4578" s="140" t="s">
        <v>19</v>
      </c>
      <c r="E4578" s="139">
        <v>-0.10050000000000001</v>
      </c>
      <c r="F4578" s="139">
        <v>8.3699999999999997E-2</v>
      </c>
      <c r="G4578" s="139">
        <v>1.5699999999999999E-2</v>
      </c>
      <c r="H4578" s="139">
        <v>-8.3199999999999993E-3</v>
      </c>
      <c r="I4578" s="139">
        <v>2.2200000000000002E-3</v>
      </c>
      <c r="J4578" s="139">
        <v>-7.8729999999999994E-2</v>
      </c>
      <c r="K4578" s="140" t="s">
        <v>804</v>
      </c>
      <c r="L4578" s="139">
        <v>2</v>
      </c>
    </row>
    <row r="4579" spans="1:12" ht="15" hidden="1" customHeight="1">
      <c r="A4579" s="140" t="s">
        <v>803</v>
      </c>
      <c r="B4579" s="139">
        <v>0</v>
      </c>
      <c r="C4579" s="140" t="s">
        <v>18</v>
      </c>
      <c r="D4579" s="140" t="s">
        <v>19</v>
      </c>
      <c r="E4579" s="139">
        <v>-0.28100000000000003</v>
      </c>
      <c r="F4579" s="139">
        <v>6.1800000000000001E-2</v>
      </c>
      <c r="G4579" s="139">
        <v>-1.8E-3</v>
      </c>
      <c r="H4579" s="139">
        <v>-2.3460000000000002E-2</v>
      </c>
      <c r="I4579" s="139">
        <v>-2.9299999999999999E-3</v>
      </c>
      <c r="J4579" s="139">
        <v>3.508E-2</v>
      </c>
      <c r="K4579" s="140" t="s">
        <v>804</v>
      </c>
      <c r="L4579" s="139">
        <v>0</v>
      </c>
    </row>
    <row r="4580" spans="1:12" ht="15" hidden="1" customHeight="1">
      <c r="A4580" s="140" t="s">
        <v>803</v>
      </c>
      <c r="B4580" s="139">
        <v>0.5</v>
      </c>
      <c r="C4580" s="140" t="s">
        <v>18</v>
      </c>
      <c r="D4580" s="140" t="s">
        <v>19</v>
      </c>
      <c r="E4580" s="139">
        <v>-0.28100000000000003</v>
      </c>
      <c r="F4580" s="139">
        <v>6.1800000000000001E-2</v>
      </c>
      <c r="G4580" s="139">
        <v>-1.8E-3</v>
      </c>
      <c r="H4580" s="139">
        <v>-2.3460000000000002E-2</v>
      </c>
      <c r="I4580" s="139">
        <v>-2.0200000000000001E-3</v>
      </c>
      <c r="J4580" s="139">
        <v>1.5E-3</v>
      </c>
      <c r="K4580" s="140" t="s">
        <v>804</v>
      </c>
      <c r="L4580" s="139">
        <v>0.5</v>
      </c>
    </row>
    <row r="4581" spans="1:12" ht="15" hidden="1" customHeight="1">
      <c r="A4581" s="140" t="s">
        <v>803</v>
      </c>
      <c r="B4581" s="139">
        <v>1</v>
      </c>
      <c r="C4581" s="140" t="s">
        <v>18</v>
      </c>
      <c r="D4581" s="140" t="s">
        <v>19</v>
      </c>
      <c r="E4581" s="139">
        <v>-0.28100000000000003</v>
      </c>
      <c r="F4581" s="139">
        <v>6.1800000000000001E-2</v>
      </c>
      <c r="G4581" s="139">
        <v>-1.8E-3</v>
      </c>
      <c r="H4581" s="139">
        <v>-2.3460000000000002E-2</v>
      </c>
      <c r="I4581" s="139">
        <v>-1.1000000000000001E-3</v>
      </c>
      <c r="J4581" s="139">
        <v>-3.73E-2</v>
      </c>
      <c r="K4581" s="140" t="s">
        <v>804</v>
      </c>
      <c r="L4581" s="139">
        <v>1</v>
      </c>
    </row>
    <row r="4582" spans="1:12" ht="15" hidden="1" customHeight="1">
      <c r="A4582" s="140" t="s">
        <v>803</v>
      </c>
      <c r="B4582" s="139">
        <v>1.5</v>
      </c>
      <c r="C4582" s="140" t="s">
        <v>18</v>
      </c>
      <c r="D4582" s="140" t="s">
        <v>19</v>
      </c>
      <c r="E4582" s="139">
        <v>-0.28100000000000003</v>
      </c>
      <c r="F4582" s="139">
        <v>6.1800000000000001E-2</v>
      </c>
      <c r="G4582" s="139">
        <v>-1.8E-3</v>
      </c>
      <c r="H4582" s="139">
        <v>-2.3460000000000002E-2</v>
      </c>
      <c r="I4582" s="139">
        <v>-5.6999999999999998E-4</v>
      </c>
      <c r="J4582" s="139">
        <v>-7.9149999999999998E-2</v>
      </c>
      <c r="K4582" s="140" t="s">
        <v>804</v>
      </c>
      <c r="L4582" s="139">
        <v>1.5</v>
      </c>
    </row>
    <row r="4583" spans="1:12" ht="15" hidden="1" customHeight="1">
      <c r="A4583" s="140" t="s">
        <v>803</v>
      </c>
      <c r="B4583" s="139">
        <v>2</v>
      </c>
      <c r="C4583" s="140" t="s">
        <v>18</v>
      </c>
      <c r="D4583" s="140" t="s">
        <v>19</v>
      </c>
      <c r="E4583" s="139">
        <v>-0.28100000000000003</v>
      </c>
      <c r="F4583" s="139">
        <v>6.1800000000000001E-2</v>
      </c>
      <c r="G4583" s="139">
        <v>-1.8E-3</v>
      </c>
      <c r="H4583" s="139">
        <v>-2.3460000000000002E-2</v>
      </c>
      <c r="I4583" s="139">
        <v>-6.3800000000000003E-3</v>
      </c>
      <c r="J4583" s="139">
        <v>-0.12101000000000001</v>
      </c>
      <c r="K4583" s="140" t="s">
        <v>804</v>
      </c>
      <c r="L4583" s="139">
        <v>2</v>
      </c>
    </row>
    <row r="4584" spans="1:12" ht="15" hidden="1" customHeight="1">
      <c r="A4584" s="140" t="s">
        <v>805</v>
      </c>
      <c r="B4584" s="139">
        <v>0</v>
      </c>
      <c r="C4584" s="140" t="s">
        <v>18</v>
      </c>
      <c r="D4584" s="140" t="s">
        <v>19</v>
      </c>
      <c r="E4584" s="139">
        <v>-3.6200000000000003E-2</v>
      </c>
      <c r="F4584" s="139">
        <v>-4.5900000000000003E-2</v>
      </c>
      <c r="G4584" s="139">
        <v>-1.6999999999999999E-3</v>
      </c>
      <c r="H4584" s="139">
        <v>2.359E-2</v>
      </c>
      <c r="I4584" s="139">
        <v>2.1199999999999999E-3</v>
      </c>
      <c r="J4584" s="139">
        <v>-5.0779999999999999E-2</v>
      </c>
      <c r="K4584" s="140" t="s">
        <v>806</v>
      </c>
      <c r="L4584" s="139">
        <v>0</v>
      </c>
    </row>
    <row r="4585" spans="1:12" ht="15" hidden="1" customHeight="1">
      <c r="A4585" s="140" t="s">
        <v>805</v>
      </c>
      <c r="B4585" s="139">
        <v>0.5</v>
      </c>
      <c r="C4585" s="140" t="s">
        <v>18</v>
      </c>
      <c r="D4585" s="140" t="s">
        <v>19</v>
      </c>
      <c r="E4585" s="139">
        <v>-3.6200000000000003E-2</v>
      </c>
      <c r="F4585" s="139">
        <v>-4.5900000000000003E-2</v>
      </c>
      <c r="G4585" s="139">
        <v>-1.6999999999999999E-3</v>
      </c>
      <c r="H4585" s="139">
        <v>2.359E-2</v>
      </c>
      <c r="I4585" s="139">
        <v>5.3E-3</v>
      </c>
      <c r="J4585" s="139">
        <v>-2.7830000000000001E-2</v>
      </c>
      <c r="K4585" s="140" t="s">
        <v>806</v>
      </c>
      <c r="L4585" s="139">
        <v>0.5</v>
      </c>
    </row>
    <row r="4586" spans="1:12" ht="15" hidden="1" customHeight="1">
      <c r="A4586" s="140" t="s">
        <v>805</v>
      </c>
      <c r="B4586" s="139">
        <v>1</v>
      </c>
      <c r="C4586" s="140" t="s">
        <v>18</v>
      </c>
      <c r="D4586" s="140" t="s">
        <v>19</v>
      </c>
      <c r="E4586" s="139">
        <v>-3.6200000000000003E-2</v>
      </c>
      <c r="F4586" s="139">
        <v>-4.5900000000000003E-2</v>
      </c>
      <c r="G4586" s="139">
        <v>-1.6999999999999999E-3</v>
      </c>
      <c r="H4586" s="139">
        <v>2.359E-2</v>
      </c>
      <c r="I4586" s="139">
        <v>1.247E-2</v>
      </c>
      <c r="J4586" s="139">
        <v>-4.8799999999999998E-3</v>
      </c>
      <c r="K4586" s="140" t="s">
        <v>806</v>
      </c>
      <c r="L4586" s="139">
        <v>1</v>
      </c>
    </row>
    <row r="4587" spans="1:12" ht="15" hidden="1" customHeight="1">
      <c r="A4587" s="140" t="s">
        <v>805</v>
      </c>
      <c r="B4587" s="139">
        <v>1.5</v>
      </c>
      <c r="C4587" s="140" t="s">
        <v>18</v>
      </c>
      <c r="D4587" s="140" t="s">
        <v>19</v>
      </c>
      <c r="E4587" s="139">
        <v>-3.6200000000000003E-2</v>
      </c>
      <c r="F4587" s="139">
        <v>-4.5900000000000003E-2</v>
      </c>
      <c r="G4587" s="139">
        <v>-1.6999999999999999E-3</v>
      </c>
      <c r="H4587" s="139">
        <v>2.359E-2</v>
      </c>
      <c r="I4587" s="139">
        <v>1.992E-2</v>
      </c>
      <c r="J4587" s="139">
        <v>2.3699999999999999E-2</v>
      </c>
      <c r="K4587" s="140" t="s">
        <v>806</v>
      </c>
      <c r="L4587" s="139">
        <v>1.5</v>
      </c>
    </row>
    <row r="4588" spans="1:12" ht="15" hidden="1" customHeight="1">
      <c r="A4588" s="140" t="s">
        <v>805</v>
      </c>
      <c r="B4588" s="139">
        <v>2</v>
      </c>
      <c r="C4588" s="140" t="s">
        <v>18</v>
      </c>
      <c r="D4588" s="140" t="s">
        <v>19</v>
      </c>
      <c r="E4588" s="139">
        <v>-3.6200000000000003E-2</v>
      </c>
      <c r="F4588" s="139">
        <v>-4.5900000000000003E-2</v>
      </c>
      <c r="G4588" s="139">
        <v>-1.6999999999999999E-3</v>
      </c>
      <c r="H4588" s="139">
        <v>2.359E-2</v>
      </c>
      <c r="I4588" s="139">
        <v>2.7369999999999998E-2</v>
      </c>
      <c r="J4588" s="139">
        <v>6.2520000000000006E-2</v>
      </c>
      <c r="K4588" s="140" t="s">
        <v>806</v>
      </c>
      <c r="L4588" s="139">
        <v>2</v>
      </c>
    </row>
    <row r="4589" spans="1:12" ht="15" hidden="1" customHeight="1">
      <c r="A4589" s="140" t="s">
        <v>805</v>
      </c>
      <c r="B4589" s="139">
        <v>0</v>
      </c>
      <c r="C4589" s="140" t="s">
        <v>18</v>
      </c>
      <c r="D4589" s="140" t="s">
        <v>19</v>
      </c>
      <c r="E4589" s="139">
        <v>-0.21099999999999999</v>
      </c>
      <c r="F4589" s="139">
        <v>-7.7600000000000002E-2</v>
      </c>
      <c r="G4589" s="139">
        <v>-1.49E-2</v>
      </c>
      <c r="H4589" s="139">
        <v>4.5199999999999997E-3</v>
      </c>
      <c r="I4589" s="139">
        <v>-4.6899999999999997E-3</v>
      </c>
      <c r="J4589" s="139">
        <v>-9.2759999999999995E-2</v>
      </c>
      <c r="K4589" s="140" t="s">
        <v>806</v>
      </c>
      <c r="L4589" s="139">
        <v>0</v>
      </c>
    </row>
    <row r="4590" spans="1:12" ht="15" hidden="1" customHeight="1">
      <c r="A4590" s="140" t="s">
        <v>805</v>
      </c>
      <c r="B4590" s="139">
        <v>0.5</v>
      </c>
      <c r="C4590" s="140" t="s">
        <v>18</v>
      </c>
      <c r="D4590" s="140" t="s">
        <v>19</v>
      </c>
      <c r="E4590" s="139">
        <v>-0.21099999999999999</v>
      </c>
      <c r="F4590" s="139">
        <v>-7.7600000000000002E-2</v>
      </c>
      <c r="G4590" s="139">
        <v>-1.49E-2</v>
      </c>
      <c r="H4590" s="139">
        <v>4.5199999999999997E-3</v>
      </c>
      <c r="I4590" s="139">
        <v>-8.0999999999999996E-4</v>
      </c>
      <c r="J4590" s="139">
        <v>-5.3940000000000002E-2</v>
      </c>
      <c r="K4590" s="140" t="s">
        <v>806</v>
      </c>
      <c r="L4590" s="139">
        <v>0.5</v>
      </c>
    </row>
    <row r="4591" spans="1:12" ht="15" hidden="1" customHeight="1">
      <c r="A4591" s="140" t="s">
        <v>805</v>
      </c>
      <c r="B4591" s="139">
        <v>1</v>
      </c>
      <c r="C4591" s="140" t="s">
        <v>18</v>
      </c>
      <c r="D4591" s="140" t="s">
        <v>19</v>
      </c>
      <c r="E4591" s="139">
        <v>-0.21099999999999999</v>
      </c>
      <c r="F4591" s="139">
        <v>-7.7600000000000002E-2</v>
      </c>
      <c r="G4591" s="139">
        <v>-1.49E-2</v>
      </c>
      <c r="H4591" s="139">
        <v>4.5199999999999997E-3</v>
      </c>
      <c r="I4591" s="139">
        <v>2.8999999999999998E-3</v>
      </c>
      <c r="J4591" s="139">
        <v>-1.512E-2</v>
      </c>
      <c r="K4591" s="140" t="s">
        <v>806</v>
      </c>
      <c r="L4591" s="139">
        <v>1</v>
      </c>
    </row>
    <row r="4592" spans="1:12" ht="15" hidden="1" customHeight="1">
      <c r="A4592" s="140" t="s">
        <v>805</v>
      </c>
      <c r="B4592" s="139">
        <v>1.5</v>
      </c>
      <c r="C4592" s="140" t="s">
        <v>18</v>
      </c>
      <c r="D4592" s="140" t="s">
        <v>19</v>
      </c>
      <c r="E4592" s="139">
        <v>-0.21099999999999999</v>
      </c>
      <c r="F4592" s="139">
        <v>-7.7600000000000002E-2</v>
      </c>
      <c r="G4592" s="139">
        <v>-1.49E-2</v>
      </c>
      <c r="H4592" s="139">
        <v>4.5199999999999997E-3</v>
      </c>
      <c r="I4592" s="139">
        <v>4.0200000000000001E-3</v>
      </c>
      <c r="J4592" s="139">
        <v>1.7080000000000001E-2</v>
      </c>
      <c r="K4592" s="140" t="s">
        <v>806</v>
      </c>
      <c r="L4592" s="139">
        <v>1.5</v>
      </c>
    </row>
    <row r="4593" spans="1:12" ht="15" hidden="1" customHeight="1">
      <c r="A4593" s="140" t="s">
        <v>805</v>
      </c>
      <c r="B4593" s="139">
        <v>2</v>
      </c>
      <c r="C4593" s="140" t="s">
        <v>18</v>
      </c>
      <c r="D4593" s="140" t="s">
        <v>19</v>
      </c>
      <c r="E4593" s="139">
        <v>-0.21099999999999999</v>
      </c>
      <c r="F4593" s="139">
        <v>-7.7600000000000002E-2</v>
      </c>
      <c r="G4593" s="139">
        <v>-1.49E-2</v>
      </c>
      <c r="H4593" s="139">
        <v>4.5199999999999997E-3</v>
      </c>
      <c r="I4593" s="139">
        <v>4.8599999999999997E-3</v>
      </c>
      <c r="J4593" s="139">
        <v>4.0980000000000003E-2</v>
      </c>
      <c r="K4593" s="140" t="s">
        <v>806</v>
      </c>
      <c r="L4593" s="139">
        <v>2</v>
      </c>
    </row>
    <row r="4594" spans="1:12" ht="15" hidden="1" customHeight="1">
      <c r="A4594" s="140" t="s">
        <v>807</v>
      </c>
      <c r="B4594" s="139">
        <v>0</v>
      </c>
      <c r="C4594" s="140" t="s">
        <v>18</v>
      </c>
      <c r="D4594" s="140" t="s">
        <v>19</v>
      </c>
      <c r="E4594" s="139">
        <v>4.3E-3</v>
      </c>
      <c r="F4594" s="139">
        <v>4.0599999999999997E-2</v>
      </c>
      <c r="G4594" s="139">
        <v>1.35E-2</v>
      </c>
      <c r="H4594" s="139">
        <v>3.049E-2</v>
      </c>
      <c r="I4594" s="139">
        <v>1.643E-2</v>
      </c>
      <c r="J4594" s="139">
        <v>3.9919999999999997E-2</v>
      </c>
      <c r="K4594" s="140" t="s">
        <v>808</v>
      </c>
      <c r="L4594" s="139">
        <v>0</v>
      </c>
    </row>
    <row r="4595" spans="1:12" ht="15" hidden="1" customHeight="1">
      <c r="A4595" s="140" t="s">
        <v>807</v>
      </c>
      <c r="B4595" s="139">
        <v>0.5</v>
      </c>
      <c r="C4595" s="140" t="s">
        <v>18</v>
      </c>
      <c r="D4595" s="140" t="s">
        <v>19</v>
      </c>
      <c r="E4595" s="139">
        <v>4.3E-3</v>
      </c>
      <c r="F4595" s="139">
        <v>4.0599999999999997E-2</v>
      </c>
      <c r="G4595" s="139">
        <v>1.35E-2</v>
      </c>
      <c r="H4595" s="139">
        <v>3.049E-2</v>
      </c>
      <c r="I4595" s="139">
        <v>9.7599999999999996E-3</v>
      </c>
      <c r="J4595" s="139">
        <v>1.959E-2</v>
      </c>
      <c r="K4595" s="140" t="s">
        <v>808</v>
      </c>
      <c r="L4595" s="139">
        <v>0.5</v>
      </c>
    </row>
    <row r="4596" spans="1:12" ht="15" hidden="1" customHeight="1">
      <c r="A4596" s="140" t="s">
        <v>807</v>
      </c>
      <c r="B4596" s="139">
        <v>1</v>
      </c>
      <c r="C4596" s="140" t="s">
        <v>18</v>
      </c>
      <c r="D4596" s="140" t="s">
        <v>19</v>
      </c>
      <c r="E4596" s="139">
        <v>4.3E-3</v>
      </c>
      <c r="F4596" s="139">
        <v>4.0599999999999997E-2</v>
      </c>
      <c r="G4596" s="139">
        <v>1.35E-2</v>
      </c>
      <c r="H4596" s="139">
        <v>3.049E-2</v>
      </c>
      <c r="I4596" s="139">
        <v>3.3600000000000001E-3</v>
      </c>
      <c r="J4596" s="139">
        <v>2.4399999999999999E-3</v>
      </c>
      <c r="K4596" s="140" t="s">
        <v>808</v>
      </c>
      <c r="L4596" s="139">
        <v>1</v>
      </c>
    </row>
    <row r="4597" spans="1:12" ht="15" hidden="1" customHeight="1">
      <c r="A4597" s="140" t="s">
        <v>807</v>
      </c>
      <c r="B4597" s="139">
        <v>1.5</v>
      </c>
      <c r="C4597" s="140" t="s">
        <v>18</v>
      </c>
      <c r="D4597" s="140" t="s">
        <v>19</v>
      </c>
      <c r="E4597" s="139">
        <v>4.3E-3</v>
      </c>
      <c r="F4597" s="139">
        <v>4.0599999999999997E-2</v>
      </c>
      <c r="G4597" s="139">
        <v>1.35E-2</v>
      </c>
      <c r="H4597" s="139">
        <v>3.049E-2</v>
      </c>
      <c r="I4597" s="139">
        <v>3.1199999999999999E-3</v>
      </c>
      <c r="J4597" s="139">
        <v>-1.0659999999999999E-2</v>
      </c>
      <c r="K4597" s="140" t="s">
        <v>808</v>
      </c>
      <c r="L4597" s="139">
        <v>1.5</v>
      </c>
    </row>
    <row r="4598" spans="1:12" ht="15" hidden="1" customHeight="1">
      <c r="A4598" s="140" t="s">
        <v>807</v>
      </c>
      <c r="B4598" s="139">
        <v>2</v>
      </c>
      <c r="C4598" s="140" t="s">
        <v>18</v>
      </c>
      <c r="D4598" s="140" t="s">
        <v>19</v>
      </c>
      <c r="E4598" s="139">
        <v>4.3E-3</v>
      </c>
      <c r="F4598" s="139">
        <v>4.0599999999999997E-2</v>
      </c>
      <c r="G4598" s="139">
        <v>1.35E-2</v>
      </c>
      <c r="H4598" s="139">
        <v>3.049E-2</v>
      </c>
      <c r="I4598" s="139">
        <v>8.7299999999999999E-3</v>
      </c>
      <c r="J4598" s="139">
        <v>-1.9310000000000001E-2</v>
      </c>
      <c r="K4598" s="140" t="s">
        <v>808</v>
      </c>
      <c r="L4598" s="139">
        <v>2</v>
      </c>
    </row>
    <row r="4599" spans="1:12" ht="15" hidden="1" customHeight="1">
      <c r="A4599" s="140" t="s">
        <v>807</v>
      </c>
      <c r="B4599" s="139">
        <v>0</v>
      </c>
      <c r="C4599" s="140" t="s">
        <v>18</v>
      </c>
      <c r="D4599" s="140" t="s">
        <v>19</v>
      </c>
      <c r="E4599" s="139">
        <v>-0.2792</v>
      </c>
      <c r="F4599" s="139">
        <v>1.2800000000000001E-2</v>
      </c>
      <c r="G4599" s="139">
        <v>-2.06E-2</v>
      </c>
      <c r="H4599" s="139">
        <v>-7.8300000000000002E-3</v>
      </c>
      <c r="I4599" s="139">
        <v>-3.2390000000000002E-2</v>
      </c>
      <c r="J4599" s="139">
        <v>9.2000000000000003E-4</v>
      </c>
      <c r="K4599" s="140" t="s">
        <v>808</v>
      </c>
      <c r="L4599" s="139">
        <v>0</v>
      </c>
    </row>
    <row r="4600" spans="1:12" ht="15" hidden="1" customHeight="1">
      <c r="A4600" s="140" t="s">
        <v>807</v>
      </c>
      <c r="B4600" s="139">
        <v>0.5</v>
      </c>
      <c r="C4600" s="140" t="s">
        <v>18</v>
      </c>
      <c r="D4600" s="140" t="s">
        <v>19</v>
      </c>
      <c r="E4600" s="139">
        <v>-0.2792</v>
      </c>
      <c r="F4600" s="139">
        <v>1.2800000000000001E-2</v>
      </c>
      <c r="G4600" s="139">
        <v>-2.06E-2</v>
      </c>
      <c r="H4600" s="139">
        <v>-7.8300000000000002E-3</v>
      </c>
      <c r="I4600" s="139">
        <v>-2.2110000000000001E-2</v>
      </c>
      <c r="J4600" s="139">
        <v>-5.4599999999999996E-3</v>
      </c>
      <c r="K4600" s="140" t="s">
        <v>808</v>
      </c>
      <c r="L4600" s="139">
        <v>0.5</v>
      </c>
    </row>
    <row r="4601" spans="1:12" ht="15" hidden="1" customHeight="1">
      <c r="A4601" s="140" t="s">
        <v>807</v>
      </c>
      <c r="B4601" s="139">
        <v>1</v>
      </c>
      <c r="C4601" s="140" t="s">
        <v>18</v>
      </c>
      <c r="D4601" s="140" t="s">
        <v>19</v>
      </c>
      <c r="E4601" s="139">
        <v>-0.2792</v>
      </c>
      <c r="F4601" s="139">
        <v>1.2800000000000001E-2</v>
      </c>
      <c r="G4601" s="139">
        <v>-2.06E-2</v>
      </c>
      <c r="H4601" s="139">
        <v>-7.8300000000000002E-3</v>
      </c>
      <c r="I4601" s="139">
        <v>-1.183E-2</v>
      </c>
      <c r="J4601" s="139">
        <v>-1.189E-2</v>
      </c>
      <c r="K4601" s="140" t="s">
        <v>808</v>
      </c>
      <c r="L4601" s="139">
        <v>1</v>
      </c>
    </row>
    <row r="4602" spans="1:12" ht="15" hidden="1" customHeight="1">
      <c r="A4602" s="140" t="s">
        <v>807</v>
      </c>
      <c r="B4602" s="139">
        <v>1.5</v>
      </c>
      <c r="C4602" s="140" t="s">
        <v>18</v>
      </c>
      <c r="D4602" s="140" t="s">
        <v>19</v>
      </c>
      <c r="E4602" s="139">
        <v>-0.2792</v>
      </c>
      <c r="F4602" s="139">
        <v>1.2800000000000001E-2</v>
      </c>
      <c r="G4602" s="139">
        <v>-2.06E-2</v>
      </c>
      <c r="H4602" s="139">
        <v>-7.8300000000000002E-3</v>
      </c>
      <c r="I4602" s="139">
        <v>-6.4200000000000004E-3</v>
      </c>
      <c r="J4602" s="139">
        <v>-2.469E-2</v>
      </c>
      <c r="K4602" s="140" t="s">
        <v>808</v>
      </c>
      <c r="L4602" s="139">
        <v>1.5</v>
      </c>
    </row>
    <row r="4603" spans="1:12" ht="15" hidden="1" customHeight="1">
      <c r="A4603" s="140" t="s">
        <v>807</v>
      </c>
      <c r="B4603" s="139">
        <v>2</v>
      </c>
      <c r="C4603" s="140" t="s">
        <v>18</v>
      </c>
      <c r="D4603" s="140" t="s">
        <v>19</v>
      </c>
      <c r="E4603" s="139">
        <v>-0.2792</v>
      </c>
      <c r="F4603" s="139">
        <v>1.2800000000000001E-2</v>
      </c>
      <c r="G4603" s="139">
        <v>-2.06E-2</v>
      </c>
      <c r="H4603" s="139">
        <v>-7.8300000000000002E-3</v>
      </c>
      <c r="I4603" s="139">
        <v>-1.081E-2</v>
      </c>
      <c r="J4603" s="139">
        <v>-4.1619999999999997E-2</v>
      </c>
      <c r="K4603" s="140" t="s">
        <v>808</v>
      </c>
      <c r="L4603" s="139">
        <v>2</v>
      </c>
    </row>
    <row r="4604" spans="1:12" ht="15" hidden="1" customHeight="1">
      <c r="A4604" s="140" t="s">
        <v>809</v>
      </c>
      <c r="B4604" s="139">
        <v>0</v>
      </c>
      <c r="C4604" s="140" t="s">
        <v>18</v>
      </c>
      <c r="D4604" s="140" t="s">
        <v>19</v>
      </c>
      <c r="E4604" s="139">
        <v>1.6500000000000001E-2</v>
      </c>
      <c r="F4604" s="139">
        <v>-1.2699999999999999E-2</v>
      </c>
      <c r="G4604" s="139">
        <v>2.23E-2</v>
      </c>
      <c r="H4604" s="139">
        <v>4.0000000000000001E-3</v>
      </c>
      <c r="I4604" s="139">
        <v>7.6099999999999996E-3</v>
      </c>
      <c r="J4604" s="139">
        <v>-1.091E-2</v>
      </c>
      <c r="K4604" s="140" t="s">
        <v>810</v>
      </c>
      <c r="L4604" s="139">
        <v>0</v>
      </c>
    </row>
    <row r="4605" spans="1:12" ht="15" hidden="1" customHeight="1">
      <c r="A4605" s="140" t="s">
        <v>809</v>
      </c>
      <c r="B4605" s="139">
        <v>0.5</v>
      </c>
      <c r="C4605" s="140" t="s">
        <v>18</v>
      </c>
      <c r="D4605" s="140" t="s">
        <v>19</v>
      </c>
      <c r="E4605" s="139">
        <v>1.6500000000000001E-2</v>
      </c>
      <c r="F4605" s="139">
        <v>-1.2699999999999999E-2</v>
      </c>
      <c r="G4605" s="139">
        <v>2.23E-2</v>
      </c>
      <c r="H4605" s="139">
        <v>4.0000000000000001E-3</v>
      </c>
      <c r="I4605" s="139">
        <v>6.0299999999999998E-3</v>
      </c>
      <c r="J4605" s="139">
        <v>-4.5700000000000003E-3</v>
      </c>
      <c r="K4605" s="140" t="s">
        <v>810</v>
      </c>
      <c r="L4605" s="139">
        <v>0.5</v>
      </c>
    </row>
    <row r="4606" spans="1:12" ht="15" hidden="1" customHeight="1">
      <c r="A4606" s="140" t="s">
        <v>809</v>
      </c>
      <c r="B4606" s="139">
        <v>1</v>
      </c>
      <c r="C4606" s="140" t="s">
        <v>18</v>
      </c>
      <c r="D4606" s="140" t="s">
        <v>19</v>
      </c>
      <c r="E4606" s="139">
        <v>1.6500000000000001E-2</v>
      </c>
      <c r="F4606" s="139">
        <v>-1.2699999999999999E-2</v>
      </c>
      <c r="G4606" s="139">
        <v>2.23E-2</v>
      </c>
      <c r="H4606" s="139">
        <v>4.0000000000000001E-3</v>
      </c>
      <c r="I4606" s="139">
        <v>1.26E-2</v>
      </c>
      <c r="J4606" s="139">
        <v>4.9399999999999999E-3</v>
      </c>
      <c r="K4606" s="140" t="s">
        <v>810</v>
      </c>
      <c r="L4606" s="139">
        <v>1</v>
      </c>
    </row>
    <row r="4607" spans="1:12" ht="15" hidden="1" customHeight="1">
      <c r="A4607" s="140" t="s">
        <v>809</v>
      </c>
      <c r="B4607" s="139">
        <v>1.5</v>
      </c>
      <c r="C4607" s="140" t="s">
        <v>18</v>
      </c>
      <c r="D4607" s="140" t="s">
        <v>19</v>
      </c>
      <c r="E4607" s="139">
        <v>1.6500000000000001E-2</v>
      </c>
      <c r="F4607" s="139">
        <v>-1.2699999999999999E-2</v>
      </c>
      <c r="G4607" s="139">
        <v>2.23E-2</v>
      </c>
      <c r="H4607" s="139">
        <v>4.0000000000000001E-3</v>
      </c>
      <c r="I4607" s="139">
        <v>1.9179999999999999E-2</v>
      </c>
      <c r="J4607" s="139">
        <v>2.5700000000000001E-2</v>
      </c>
      <c r="K4607" s="140" t="s">
        <v>810</v>
      </c>
      <c r="L4607" s="139">
        <v>1.5</v>
      </c>
    </row>
    <row r="4608" spans="1:12" ht="15" hidden="1" customHeight="1">
      <c r="A4608" s="140" t="s">
        <v>809</v>
      </c>
      <c r="B4608" s="139">
        <v>2</v>
      </c>
      <c r="C4608" s="140" t="s">
        <v>18</v>
      </c>
      <c r="D4608" s="140" t="s">
        <v>19</v>
      </c>
      <c r="E4608" s="139">
        <v>1.6500000000000001E-2</v>
      </c>
      <c r="F4608" s="139">
        <v>-1.2699999999999999E-2</v>
      </c>
      <c r="G4608" s="139">
        <v>2.23E-2</v>
      </c>
      <c r="H4608" s="139">
        <v>4.0000000000000001E-3</v>
      </c>
      <c r="I4608" s="139">
        <v>2.5749999999999999E-2</v>
      </c>
      <c r="J4608" s="139">
        <v>4.981E-2</v>
      </c>
      <c r="K4608" s="140" t="s">
        <v>810</v>
      </c>
      <c r="L4608" s="139">
        <v>2</v>
      </c>
    </row>
    <row r="4609" spans="1:12" ht="15" hidden="1" customHeight="1">
      <c r="A4609" s="140" t="s">
        <v>809</v>
      </c>
      <c r="B4609" s="139">
        <v>0</v>
      </c>
      <c r="C4609" s="140" t="s">
        <v>18</v>
      </c>
      <c r="D4609" s="140" t="s">
        <v>19</v>
      </c>
      <c r="E4609" s="139">
        <v>-0.27979999999999999</v>
      </c>
      <c r="F4609" s="139">
        <v>-4.82E-2</v>
      </c>
      <c r="G4609" s="139">
        <v>-1.32E-2</v>
      </c>
      <c r="H4609" s="139">
        <v>-5.4960000000000002E-2</v>
      </c>
      <c r="I4609" s="139">
        <v>-9.9699999999999997E-3</v>
      </c>
      <c r="J4609" s="139">
        <v>-4.6629999999999998E-2</v>
      </c>
      <c r="K4609" s="140" t="s">
        <v>810</v>
      </c>
      <c r="L4609" s="139">
        <v>0</v>
      </c>
    </row>
    <row r="4610" spans="1:12" ht="15" hidden="1" customHeight="1">
      <c r="A4610" s="140" t="s">
        <v>809</v>
      </c>
      <c r="B4610" s="139">
        <v>0.5</v>
      </c>
      <c r="C4610" s="140" t="s">
        <v>18</v>
      </c>
      <c r="D4610" s="140" t="s">
        <v>19</v>
      </c>
      <c r="E4610" s="139">
        <v>-0.27979999999999999</v>
      </c>
      <c r="F4610" s="139">
        <v>-4.82E-2</v>
      </c>
      <c r="G4610" s="139">
        <v>-1.32E-2</v>
      </c>
      <c r="H4610" s="139">
        <v>-5.4960000000000002E-2</v>
      </c>
      <c r="I4610" s="139">
        <v>-1.6109999999999999E-2</v>
      </c>
      <c r="J4610" s="139">
        <v>-2.307E-2</v>
      </c>
      <c r="K4610" s="140" t="s">
        <v>810</v>
      </c>
      <c r="L4610" s="139">
        <v>0.5</v>
      </c>
    </row>
    <row r="4611" spans="1:12" ht="15" hidden="1" customHeight="1">
      <c r="A4611" s="140" t="s">
        <v>809</v>
      </c>
      <c r="B4611" s="139">
        <v>1</v>
      </c>
      <c r="C4611" s="140" t="s">
        <v>18</v>
      </c>
      <c r="D4611" s="140" t="s">
        <v>19</v>
      </c>
      <c r="E4611" s="139">
        <v>-0.27979999999999999</v>
      </c>
      <c r="F4611" s="139">
        <v>-4.82E-2</v>
      </c>
      <c r="G4611" s="139">
        <v>-1.32E-2</v>
      </c>
      <c r="H4611" s="139">
        <v>-5.4960000000000002E-2</v>
      </c>
      <c r="I4611" s="139">
        <v>-2.6530000000000001E-2</v>
      </c>
      <c r="J4611" s="139">
        <v>-6.6499999999999997E-3</v>
      </c>
      <c r="K4611" s="140" t="s">
        <v>810</v>
      </c>
      <c r="L4611" s="139">
        <v>1</v>
      </c>
    </row>
    <row r="4612" spans="1:12" ht="15" hidden="1" customHeight="1">
      <c r="A4612" s="140" t="s">
        <v>809</v>
      </c>
      <c r="B4612" s="139">
        <v>1.5</v>
      </c>
      <c r="C4612" s="140" t="s">
        <v>18</v>
      </c>
      <c r="D4612" s="140" t="s">
        <v>19</v>
      </c>
      <c r="E4612" s="139">
        <v>-0.27979999999999999</v>
      </c>
      <c r="F4612" s="139">
        <v>-4.82E-2</v>
      </c>
      <c r="G4612" s="139">
        <v>-1.32E-2</v>
      </c>
      <c r="H4612" s="139">
        <v>-5.4960000000000002E-2</v>
      </c>
      <c r="I4612" s="139">
        <v>-3.6949999999999997E-2</v>
      </c>
      <c r="J4612" s="139">
        <v>5.0099999999999997E-3</v>
      </c>
      <c r="K4612" s="140" t="s">
        <v>810</v>
      </c>
      <c r="L4612" s="139">
        <v>1.5</v>
      </c>
    </row>
    <row r="4613" spans="1:12" ht="15" hidden="1" customHeight="1">
      <c r="A4613" s="140" t="s">
        <v>809</v>
      </c>
      <c r="B4613" s="139">
        <v>2</v>
      </c>
      <c r="C4613" s="140" t="s">
        <v>18</v>
      </c>
      <c r="D4613" s="140" t="s">
        <v>19</v>
      </c>
      <c r="E4613" s="139">
        <v>-0.27979999999999999</v>
      </c>
      <c r="F4613" s="139">
        <v>-4.82E-2</v>
      </c>
      <c r="G4613" s="139">
        <v>-1.32E-2</v>
      </c>
      <c r="H4613" s="139">
        <v>-5.4960000000000002E-2</v>
      </c>
      <c r="I4613" s="139">
        <v>-4.7370000000000002E-2</v>
      </c>
      <c r="J4613" s="139">
        <v>1.204E-2</v>
      </c>
      <c r="K4613" s="140" t="s">
        <v>810</v>
      </c>
      <c r="L4613" s="139">
        <v>2</v>
      </c>
    </row>
    <row r="4614" spans="1:12" ht="15" hidden="1" customHeight="1">
      <c r="A4614" s="140" t="s">
        <v>811</v>
      </c>
      <c r="B4614" s="139">
        <v>0</v>
      </c>
      <c r="C4614" s="140" t="s">
        <v>18</v>
      </c>
      <c r="D4614" s="140" t="s">
        <v>19</v>
      </c>
      <c r="E4614" s="139">
        <v>5.7000000000000002E-3</v>
      </c>
      <c r="F4614" s="139">
        <v>0.16189999999999999</v>
      </c>
      <c r="G4614" s="139">
        <v>0.10199999999999999</v>
      </c>
      <c r="H4614" s="139">
        <v>6.0229999999999999E-2</v>
      </c>
      <c r="I4614" s="139">
        <v>7.596E-2</v>
      </c>
      <c r="J4614" s="139">
        <v>0.10773000000000001</v>
      </c>
      <c r="K4614" s="140" t="s">
        <v>812</v>
      </c>
      <c r="L4614" s="139">
        <v>0</v>
      </c>
    </row>
    <row r="4615" spans="1:12" ht="15" hidden="1" customHeight="1">
      <c r="A4615" s="140" t="s">
        <v>811</v>
      </c>
      <c r="B4615" s="139">
        <v>0.5</v>
      </c>
      <c r="C4615" s="140" t="s">
        <v>18</v>
      </c>
      <c r="D4615" s="140" t="s">
        <v>19</v>
      </c>
      <c r="E4615" s="139">
        <v>5.7000000000000002E-3</v>
      </c>
      <c r="F4615" s="139">
        <v>0.16189999999999999</v>
      </c>
      <c r="G4615" s="139">
        <v>0.10199999999999999</v>
      </c>
      <c r="H4615" s="139">
        <v>6.0229999999999999E-2</v>
      </c>
      <c r="I4615" s="139">
        <v>2.4979999999999999E-2</v>
      </c>
      <c r="J4615" s="139">
        <v>2.6780000000000002E-2</v>
      </c>
      <c r="K4615" s="140" t="s">
        <v>812</v>
      </c>
      <c r="L4615" s="139">
        <v>0.5</v>
      </c>
    </row>
    <row r="4616" spans="1:12" ht="15" hidden="1" customHeight="1">
      <c r="A4616" s="140" t="s">
        <v>811</v>
      </c>
      <c r="B4616" s="139">
        <v>1</v>
      </c>
      <c r="C4616" s="140" t="s">
        <v>18</v>
      </c>
      <c r="D4616" s="140" t="s">
        <v>19</v>
      </c>
      <c r="E4616" s="139">
        <v>5.7000000000000002E-3</v>
      </c>
      <c r="F4616" s="139">
        <v>0.16189999999999999</v>
      </c>
      <c r="G4616" s="139">
        <v>0.10199999999999999</v>
      </c>
      <c r="H4616" s="139">
        <v>6.0229999999999999E-2</v>
      </c>
      <c r="I4616" s="139">
        <v>6.2500000000000003E-3</v>
      </c>
      <c r="J4616" s="139">
        <v>-5.9899999999999997E-3</v>
      </c>
      <c r="K4616" s="140" t="s">
        <v>812</v>
      </c>
      <c r="L4616" s="139">
        <v>1</v>
      </c>
    </row>
    <row r="4617" spans="1:12" ht="15" hidden="1" customHeight="1">
      <c r="A4617" s="140" t="s">
        <v>811</v>
      </c>
      <c r="B4617" s="139">
        <v>1.5</v>
      </c>
      <c r="C4617" s="140" t="s">
        <v>18</v>
      </c>
      <c r="D4617" s="140" t="s">
        <v>19</v>
      </c>
      <c r="E4617" s="139">
        <v>5.7000000000000002E-3</v>
      </c>
      <c r="F4617" s="139">
        <v>0.16189999999999999</v>
      </c>
      <c r="G4617" s="139">
        <v>0.10199999999999999</v>
      </c>
      <c r="H4617" s="139">
        <v>6.0229999999999999E-2</v>
      </c>
      <c r="I4617" s="139">
        <v>6.8000000000000005E-4</v>
      </c>
      <c r="J4617" s="139">
        <v>-8.4000000000000003E-4</v>
      </c>
      <c r="K4617" s="140" t="s">
        <v>812</v>
      </c>
      <c r="L4617" s="139">
        <v>1.5</v>
      </c>
    </row>
    <row r="4618" spans="1:12" ht="15" hidden="1" customHeight="1">
      <c r="A4618" s="140" t="s">
        <v>811</v>
      </c>
      <c r="B4618" s="139">
        <v>2</v>
      </c>
      <c r="C4618" s="140" t="s">
        <v>18</v>
      </c>
      <c r="D4618" s="140" t="s">
        <v>19</v>
      </c>
      <c r="E4618" s="139">
        <v>5.7000000000000002E-3</v>
      </c>
      <c r="F4618" s="139">
        <v>0.16189999999999999</v>
      </c>
      <c r="G4618" s="139">
        <v>0.10199999999999999</v>
      </c>
      <c r="H4618" s="139">
        <v>6.0229999999999999E-2</v>
      </c>
      <c r="I4618" s="139">
        <v>1.39E-3</v>
      </c>
      <c r="J4618" s="139">
        <v>5.11E-3</v>
      </c>
      <c r="K4618" s="140" t="s">
        <v>812</v>
      </c>
      <c r="L4618" s="139">
        <v>2</v>
      </c>
    </row>
    <row r="4619" spans="1:12" ht="15" hidden="1" customHeight="1">
      <c r="A4619" s="140" t="s">
        <v>811</v>
      </c>
      <c r="B4619" s="139">
        <v>0</v>
      </c>
      <c r="C4619" s="140" t="s">
        <v>18</v>
      </c>
      <c r="D4619" s="140" t="s">
        <v>19</v>
      </c>
      <c r="E4619" s="139">
        <v>-0.18920000000000001</v>
      </c>
      <c r="F4619" s="139">
        <v>-1.2699999999999999E-2</v>
      </c>
      <c r="G4619" s="139">
        <v>-5.1000000000000004E-3</v>
      </c>
      <c r="H4619" s="139">
        <v>-1.417E-2</v>
      </c>
      <c r="I4619" s="139">
        <v>-8.9099999999999995E-3</v>
      </c>
      <c r="J4619" s="139">
        <v>-2.333E-2</v>
      </c>
      <c r="K4619" s="140" t="s">
        <v>812</v>
      </c>
      <c r="L4619" s="139">
        <v>0</v>
      </c>
    </row>
    <row r="4620" spans="1:12" ht="15" hidden="1" customHeight="1">
      <c r="A4620" s="140" t="s">
        <v>811</v>
      </c>
      <c r="B4620" s="139">
        <v>0.5</v>
      </c>
      <c r="C4620" s="140" t="s">
        <v>18</v>
      </c>
      <c r="D4620" s="140" t="s">
        <v>19</v>
      </c>
      <c r="E4620" s="139">
        <v>-0.18920000000000001</v>
      </c>
      <c r="F4620" s="139">
        <v>-1.2699999999999999E-2</v>
      </c>
      <c r="G4620" s="139">
        <v>-5.1000000000000004E-3</v>
      </c>
      <c r="H4620" s="139">
        <v>-1.417E-2</v>
      </c>
      <c r="I4620" s="139">
        <v>-6.3400000000000001E-3</v>
      </c>
      <c r="J4620" s="139">
        <v>-1.9949999999999999E-2</v>
      </c>
      <c r="K4620" s="140" t="s">
        <v>812</v>
      </c>
      <c r="L4620" s="139">
        <v>0.5</v>
      </c>
    </row>
    <row r="4621" spans="1:12" ht="15" hidden="1" customHeight="1">
      <c r="A4621" s="140" t="s">
        <v>811</v>
      </c>
      <c r="B4621" s="139">
        <v>1</v>
      </c>
      <c r="C4621" s="140" t="s">
        <v>18</v>
      </c>
      <c r="D4621" s="140" t="s">
        <v>19</v>
      </c>
      <c r="E4621" s="139">
        <v>-0.18920000000000001</v>
      </c>
      <c r="F4621" s="139">
        <v>-1.2699999999999999E-2</v>
      </c>
      <c r="G4621" s="139">
        <v>-5.1000000000000004E-3</v>
      </c>
      <c r="H4621" s="139">
        <v>-1.417E-2</v>
      </c>
      <c r="I4621" s="139">
        <v>-2.9360000000000001E-2</v>
      </c>
      <c r="J4621" s="139">
        <v>-5.5190000000000003E-2</v>
      </c>
      <c r="K4621" s="140" t="s">
        <v>812</v>
      </c>
      <c r="L4621" s="139">
        <v>1</v>
      </c>
    </row>
    <row r="4622" spans="1:12" ht="15" hidden="1" customHeight="1">
      <c r="A4622" s="140" t="s">
        <v>811</v>
      </c>
      <c r="B4622" s="139">
        <v>1.5</v>
      </c>
      <c r="C4622" s="140" t="s">
        <v>18</v>
      </c>
      <c r="D4622" s="140" t="s">
        <v>19</v>
      </c>
      <c r="E4622" s="139">
        <v>-0.18920000000000001</v>
      </c>
      <c r="F4622" s="139">
        <v>-1.2699999999999999E-2</v>
      </c>
      <c r="G4622" s="139">
        <v>-5.1000000000000004E-3</v>
      </c>
      <c r="H4622" s="139">
        <v>-1.417E-2</v>
      </c>
      <c r="I4622" s="139">
        <v>-7.6980000000000007E-2</v>
      </c>
      <c r="J4622" s="139">
        <v>-0.13511999999999999</v>
      </c>
      <c r="K4622" s="140" t="s">
        <v>812</v>
      </c>
      <c r="L4622" s="139">
        <v>1.5</v>
      </c>
    </row>
    <row r="4623" spans="1:12" ht="15" hidden="1" customHeight="1">
      <c r="A4623" s="140" t="s">
        <v>811</v>
      </c>
      <c r="B4623" s="139">
        <v>2</v>
      </c>
      <c r="C4623" s="140" t="s">
        <v>18</v>
      </c>
      <c r="D4623" s="140" t="s">
        <v>19</v>
      </c>
      <c r="E4623" s="139">
        <v>-0.18920000000000001</v>
      </c>
      <c r="F4623" s="139">
        <v>-1.2699999999999999E-2</v>
      </c>
      <c r="G4623" s="139">
        <v>-5.1000000000000004E-3</v>
      </c>
      <c r="H4623" s="139">
        <v>-1.417E-2</v>
      </c>
      <c r="I4623" s="139">
        <v>-0.12795999999999999</v>
      </c>
      <c r="J4623" s="139">
        <v>-0.21607000000000001</v>
      </c>
      <c r="K4623" s="140" t="s">
        <v>812</v>
      </c>
      <c r="L4623" s="139">
        <v>2</v>
      </c>
    </row>
    <row r="4624" spans="1:12" ht="15" hidden="1" customHeight="1">
      <c r="A4624" s="140" t="s">
        <v>813</v>
      </c>
      <c r="B4624" s="139">
        <v>0</v>
      </c>
      <c r="C4624" s="140" t="s">
        <v>18</v>
      </c>
      <c r="D4624" s="140" t="s">
        <v>19</v>
      </c>
      <c r="E4624" s="139">
        <v>4.0000000000000001E-3</v>
      </c>
      <c r="F4624" s="139">
        <v>-8.2000000000000007E-3</v>
      </c>
      <c r="G4624" s="139">
        <v>7.9000000000000008E-3</v>
      </c>
      <c r="H4624" s="139">
        <v>5.5300000000000002E-3</v>
      </c>
      <c r="I4624" s="139">
        <v>1.8799999999999999E-3</v>
      </c>
      <c r="J4624" s="139">
        <v>-8.9599999999999992E-3</v>
      </c>
      <c r="K4624" s="140" t="s">
        <v>814</v>
      </c>
      <c r="L4624" s="139">
        <v>0</v>
      </c>
    </row>
    <row r="4625" spans="1:12" ht="15" hidden="1" customHeight="1">
      <c r="A4625" s="140" t="s">
        <v>813</v>
      </c>
      <c r="B4625" s="139">
        <v>0.5</v>
      </c>
      <c r="C4625" s="140" t="s">
        <v>18</v>
      </c>
      <c r="D4625" s="140" t="s">
        <v>19</v>
      </c>
      <c r="E4625" s="139">
        <v>4.0000000000000001E-3</v>
      </c>
      <c r="F4625" s="139">
        <v>-8.2000000000000007E-3</v>
      </c>
      <c r="G4625" s="139">
        <v>7.9000000000000008E-3</v>
      </c>
      <c r="H4625" s="139">
        <v>5.5300000000000002E-3</v>
      </c>
      <c r="I4625" s="139">
        <v>7.3999999999999999E-4</v>
      </c>
      <c r="J4625" s="139">
        <v>-3.9500000000000004E-3</v>
      </c>
      <c r="K4625" s="140" t="s">
        <v>814</v>
      </c>
      <c r="L4625" s="139">
        <v>0.5</v>
      </c>
    </row>
    <row r="4626" spans="1:12" ht="15" hidden="1" customHeight="1">
      <c r="A4626" s="140" t="s">
        <v>813</v>
      </c>
      <c r="B4626" s="139">
        <v>1</v>
      </c>
      <c r="C4626" s="140" t="s">
        <v>18</v>
      </c>
      <c r="D4626" s="140" t="s">
        <v>19</v>
      </c>
      <c r="E4626" s="139">
        <v>4.0000000000000001E-3</v>
      </c>
      <c r="F4626" s="139">
        <v>-8.2000000000000007E-3</v>
      </c>
      <c r="G4626" s="139">
        <v>7.9000000000000008E-3</v>
      </c>
      <c r="H4626" s="139">
        <v>5.5300000000000002E-3</v>
      </c>
      <c r="I4626" s="139">
        <v>5.0200000000000002E-3</v>
      </c>
      <c r="J4626" s="139">
        <v>1.0499999999999999E-3</v>
      </c>
      <c r="K4626" s="140" t="s">
        <v>814</v>
      </c>
      <c r="L4626" s="139">
        <v>1</v>
      </c>
    </row>
    <row r="4627" spans="1:12" ht="15" hidden="1" customHeight="1">
      <c r="A4627" s="140" t="s">
        <v>813</v>
      </c>
      <c r="B4627" s="139">
        <v>1.5</v>
      </c>
      <c r="C4627" s="140" t="s">
        <v>18</v>
      </c>
      <c r="D4627" s="140" t="s">
        <v>19</v>
      </c>
      <c r="E4627" s="139">
        <v>4.0000000000000001E-3</v>
      </c>
      <c r="F4627" s="139">
        <v>-8.2000000000000007E-3</v>
      </c>
      <c r="G4627" s="139">
        <v>7.9000000000000008E-3</v>
      </c>
      <c r="H4627" s="139">
        <v>5.5300000000000002E-3</v>
      </c>
      <c r="I4627" s="139">
        <v>9.3299999999999998E-3</v>
      </c>
      <c r="J4627" s="139">
        <v>0.1231</v>
      </c>
      <c r="K4627" s="140" t="s">
        <v>814</v>
      </c>
      <c r="L4627" s="139">
        <v>1.5</v>
      </c>
    </row>
    <row r="4628" spans="1:12" ht="15" hidden="1" customHeight="1">
      <c r="A4628" s="140" t="s">
        <v>813</v>
      </c>
      <c r="B4628" s="139">
        <v>2</v>
      </c>
      <c r="C4628" s="140" t="s">
        <v>18</v>
      </c>
      <c r="D4628" s="140" t="s">
        <v>19</v>
      </c>
      <c r="E4628" s="139">
        <v>4.0000000000000001E-3</v>
      </c>
      <c r="F4628" s="139">
        <v>-8.2000000000000007E-3</v>
      </c>
      <c r="G4628" s="139">
        <v>7.9000000000000008E-3</v>
      </c>
      <c r="H4628" s="139">
        <v>5.5300000000000002E-3</v>
      </c>
      <c r="I4628" s="139">
        <v>1.363E-2</v>
      </c>
      <c r="J4628" s="139">
        <v>0.25972000000000001</v>
      </c>
      <c r="K4628" s="140" t="s">
        <v>814</v>
      </c>
      <c r="L4628" s="139">
        <v>2</v>
      </c>
    </row>
    <row r="4629" spans="1:12" ht="15" hidden="1" customHeight="1">
      <c r="A4629" s="140" t="s">
        <v>813</v>
      </c>
      <c r="B4629" s="139">
        <v>0</v>
      </c>
      <c r="C4629" s="140" t="s">
        <v>18</v>
      </c>
      <c r="D4629" s="140" t="s">
        <v>19</v>
      </c>
      <c r="E4629" s="139">
        <v>-0.16209999999999999</v>
      </c>
      <c r="F4629" s="139">
        <v>-0.27329999999999999</v>
      </c>
      <c r="G4629" s="139">
        <v>-4.0899999999999999E-2</v>
      </c>
      <c r="H4629" s="139">
        <v>-8.9550000000000005E-2</v>
      </c>
      <c r="I4629" s="139">
        <v>-8.047E-2</v>
      </c>
      <c r="J4629" s="139">
        <v>-0.28677999999999998</v>
      </c>
      <c r="K4629" s="140" t="s">
        <v>814</v>
      </c>
      <c r="L4629" s="139">
        <v>0</v>
      </c>
    </row>
    <row r="4630" spans="1:12" ht="15" hidden="1" customHeight="1">
      <c r="A4630" s="140" t="s">
        <v>813</v>
      </c>
      <c r="B4630" s="139">
        <v>0.5</v>
      </c>
      <c r="C4630" s="140" t="s">
        <v>18</v>
      </c>
      <c r="D4630" s="140" t="s">
        <v>19</v>
      </c>
      <c r="E4630" s="139">
        <v>-0.16209999999999999</v>
      </c>
      <c r="F4630" s="139">
        <v>-0.27329999999999999</v>
      </c>
      <c r="G4630" s="139">
        <v>-4.0899999999999999E-2</v>
      </c>
      <c r="H4630" s="139">
        <v>-8.9550000000000005E-2</v>
      </c>
      <c r="I4630" s="139">
        <v>-6.2449999999999999E-2</v>
      </c>
      <c r="J4630" s="139">
        <v>-0.15015000000000001</v>
      </c>
      <c r="K4630" s="140" t="s">
        <v>814</v>
      </c>
      <c r="L4630" s="139">
        <v>0.5</v>
      </c>
    </row>
    <row r="4631" spans="1:12" ht="15" hidden="1" customHeight="1">
      <c r="A4631" s="140" t="s">
        <v>813</v>
      </c>
      <c r="B4631" s="139">
        <v>1</v>
      </c>
      <c r="C4631" s="140" t="s">
        <v>18</v>
      </c>
      <c r="D4631" s="140" t="s">
        <v>19</v>
      </c>
      <c r="E4631" s="139">
        <v>-0.16209999999999999</v>
      </c>
      <c r="F4631" s="139">
        <v>-0.27329999999999999</v>
      </c>
      <c r="G4631" s="139">
        <v>-4.0899999999999999E-2</v>
      </c>
      <c r="H4631" s="139">
        <v>-8.9550000000000005E-2</v>
      </c>
      <c r="I4631" s="139">
        <v>-4.4420000000000001E-2</v>
      </c>
      <c r="J4631" s="139">
        <v>-1.7299999999999999E-2</v>
      </c>
      <c r="K4631" s="140" t="s">
        <v>814</v>
      </c>
      <c r="L4631" s="139">
        <v>1</v>
      </c>
    </row>
    <row r="4632" spans="1:12" ht="15" hidden="1" customHeight="1">
      <c r="A4632" s="140" t="s">
        <v>813</v>
      </c>
      <c r="B4632" s="139">
        <v>1.5</v>
      </c>
      <c r="C4632" s="140" t="s">
        <v>18</v>
      </c>
      <c r="D4632" s="140" t="s">
        <v>19</v>
      </c>
      <c r="E4632" s="139">
        <v>-0.16209999999999999</v>
      </c>
      <c r="F4632" s="139">
        <v>-0.27329999999999999</v>
      </c>
      <c r="G4632" s="139">
        <v>-4.0899999999999999E-2</v>
      </c>
      <c r="H4632" s="139">
        <v>-8.9550000000000005E-2</v>
      </c>
      <c r="I4632" s="139">
        <v>-2.7349999999999999E-2</v>
      </c>
      <c r="J4632" s="139">
        <v>-4.7299999999999998E-3</v>
      </c>
      <c r="K4632" s="140" t="s">
        <v>814</v>
      </c>
      <c r="L4632" s="139">
        <v>1.5</v>
      </c>
    </row>
    <row r="4633" spans="1:12" ht="15" hidden="1" customHeight="1">
      <c r="A4633" s="140" t="s">
        <v>813</v>
      </c>
      <c r="B4633" s="139">
        <v>2</v>
      </c>
      <c r="C4633" s="140" t="s">
        <v>18</v>
      </c>
      <c r="D4633" s="140" t="s">
        <v>19</v>
      </c>
      <c r="E4633" s="139">
        <v>-0.16209999999999999</v>
      </c>
      <c r="F4633" s="139">
        <v>-0.27329999999999999</v>
      </c>
      <c r="G4633" s="139">
        <v>-4.0899999999999999E-2</v>
      </c>
      <c r="H4633" s="139">
        <v>-8.9550000000000005E-2</v>
      </c>
      <c r="I4633" s="139">
        <v>-1.389E-2</v>
      </c>
      <c r="J4633" s="139">
        <v>4.9020000000000002E-5</v>
      </c>
      <c r="K4633" s="140" t="s">
        <v>814</v>
      </c>
      <c r="L4633" s="139">
        <v>2</v>
      </c>
    </row>
    <row r="4634" spans="1:12" ht="15" hidden="1" customHeight="1">
      <c r="A4634" s="140" t="s">
        <v>815</v>
      </c>
      <c r="B4634" s="139">
        <v>0</v>
      </c>
      <c r="C4634" s="140" t="s">
        <v>18</v>
      </c>
      <c r="D4634" s="140" t="s">
        <v>19</v>
      </c>
      <c r="E4634" s="139">
        <v>1.7670999999999999</v>
      </c>
      <c r="F4634" s="139">
        <v>7.3899999999999993E-2</v>
      </c>
      <c r="G4634" s="139">
        <v>4.0800000000000003E-2</v>
      </c>
      <c r="H4634" s="139">
        <v>9.2000000000000003E-4</v>
      </c>
      <c r="I4634" s="139">
        <v>6.7710000000000006E-2</v>
      </c>
      <c r="J4634" s="139">
        <v>7.7780000000000002E-2</v>
      </c>
      <c r="K4634" s="140" t="s">
        <v>816</v>
      </c>
      <c r="L4634" s="139">
        <v>0</v>
      </c>
    </row>
    <row r="4635" spans="1:12" ht="15" hidden="1" customHeight="1">
      <c r="A4635" s="140" t="s">
        <v>815</v>
      </c>
      <c r="B4635" s="139">
        <v>1.89011</v>
      </c>
      <c r="C4635" s="140" t="s">
        <v>18</v>
      </c>
      <c r="D4635" s="140" t="s">
        <v>19</v>
      </c>
      <c r="E4635" s="139">
        <v>1.7670999999999999</v>
      </c>
      <c r="F4635" s="139">
        <v>7.3899999999999993E-2</v>
      </c>
      <c r="G4635" s="139">
        <v>4.0800000000000003E-2</v>
      </c>
      <c r="H4635" s="139">
        <v>9.2000000000000003E-4</v>
      </c>
      <c r="I4635" s="139">
        <v>9.58E-3</v>
      </c>
      <c r="J4635" s="139">
        <v>-5.5199999999999997E-3</v>
      </c>
      <c r="K4635" s="140" t="s">
        <v>816</v>
      </c>
      <c r="L4635" s="139">
        <v>1.89011</v>
      </c>
    </row>
    <row r="4636" spans="1:12" ht="15" hidden="1" customHeight="1">
      <c r="A4636" s="140" t="s">
        <v>815</v>
      </c>
      <c r="B4636" s="139">
        <v>3.7802099999999998</v>
      </c>
      <c r="C4636" s="140" t="s">
        <v>18</v>
      </c>
      <c r="D4636" s="140" t="s">
        <v>19</v>
      </c>
      <c r="E4636" s="139">
        <v>1.7670999999999999</v>
      </c>
      <c r="F4636" s="139">
        <v>7.3899999999999993E-2</v>
      </c>
      <c r="G4636" s="139">
        <v>4.0800000000000003E-2</v>
      </c>
      <c r="H4636" s="139">
        <v>9.2000000000000003E-4</v>
      </c>
      <c r="I4636" s="139">
        <v>3.0859999999999999E-2</v>
      </c>
      <c r="J4636" s="139">
        <v>1.9769999999999999E-2</v>
      </c>
      <c r="K4636" s="140" t="s">
        <v>816</v>
      </c>
      <c r="L4636" s="139">
        <v>3.7802099999999998</v>
      </c>
    </row>
    <row r="4637" spans="1:12" ht="15" hidden="1" customHeight="1">
      <c r="A4637" s="140" t="s">
        <v>815</v>
      </c>
      <c r="B4637" s="139">
        <v>0</v>
      </c>
      <c r="C4637" s="140" t="s">
        <v>18</v>
      </c>
      <c r="D4637" s="140" t="s">
        <v>19</v>
      </c>
      <c r="E4637" s="139">
        <v>0.16880000000000001</v>
      </c>
      <c r="F4637" s="139">
        <v>-1.52E-2</v>
      </c>
      <c r="G4637" s="139">
        <v>-1.1599999999999999E-2</v>
      </c>
      <c r="H4637" s="139">
        <v>-3.3840000000000002E-2</v>
      </c>
      <c r="I4637" s="139">
        <v>-1.687E-2</v>
      </c>
      <c r="J4637" s="139">
        <v>-5.1339999999999997E-2</v>
      </c>
      <c r="K4637" s="140" t="s">
        <v>816</v>
      </c>
      <c r="L4637" s="139">
        <v>0</v>
      </c>
    </row>
    <row r="4638" spans="1:12" ht="15" hidden="1" customHeight="1">
      <c r="A4638" s="140" t="s">
        <v>815</v>
      </c>
      <c r="B4638" s="139">
        <v>1.89011</v>
      </c>
      <c r="C4638" s="140" t="s">
        <v>18</v>
      </c>
      <c r="D4638" s="140" t="s">
        <v>19</v>
      </c>
      <c r="E4638" s="139">
        <v>0.16880000000000001</v>
      </c>
      <c r="F4638" s="139">
        <v>-1.52E-2</v>
      </c>
      <c r="G4638" s="139">
        <v>-1.1599999999999999E-2</v>
      </c>
      <c r="H4638" s="139">
        <v>-3.3840000000000002E-2</v>
      </c>
      <c r="I4638" s="139">
        <v>-9.4400000000000005E-3</v>
      </c>
      <c r="J4638" s="139">
        <v>-6.4250000000000002E-2</v>
      </c>
      <c r="K4638" s="140" t="s">
        <v>816</v>
      </c>
      <c r="L4638" s="139">
        <v>1.89011</v>
      </c>
    </row>
    <row r="4639" spans="1:12" ht="15" hidden="1" customHeight="1">
      <c r="A4639" s="140" t="s">
        <v>815</v>
      </c>
      <c r="B4639" s="139">
        <v>3.7802099999999998</v>
      </c>
      <c r="C4639" s="140" t="s">
        <v>18</v>
      </c>
      <c r="D4639" s="140" t="s">
        <v>19</v>
      </c>
      <c r="E4639" s="139">
        <v>0.16880000000000001</v>
      </c>
      <c r="F4639" s="139">
        <v>-1.52E-2</v>
      </c>
      <c r="G4639" s="139">
        <v>-1.1599999999999999E-2</v>
      </c>
      <c r="H4639" s="139">
        <v>-3.3840000000000002E-2</v>
      </c>
      <c r="I4639" s="139">
        <v>-8.6599999999999996E-2</v>
      </c>
      <c r="J4639" s="139">
        <v>-0.20399</v>
      </c>
      <c r="K4639" s="140" t="s">
        <v>816</v>
      </c>
      <c r="L4639" s="139">
        <v>3.7802099999999998</v>
      </c>
    </row>
    <row r="4640" spans="1:12" ht="15" hidden="1" customHeight="1">
      <c r="A4640" s="140" t="s">
        <v>817</v>
      </c>
      <c r="B4640" s="139">
        <v>0</v>
      </c>
      <c r="C4640" s="140" t="s">
        <v>18</v>
      </c>
      <c r="D4640" s="140" t="s">
        <v>19</v>
      </c>
      <c r="E4640" s="139">
        <v>0.39219999999999999</v>
      </c>
      <c r="F4640" s="139">
        <v>4.2700000000000002E-2</v>
      </c>
      <c r="G4640" s="139">
        <v>4.1700000000000001E-2</v>
      </c>
      <c r="H4640" s="139">
        <v>1.6219999999999998E-2</v>
      </c>
      <c r="I4640" s="139">
        <v>6.8320000000000006E-2</v>
      </c>
      <c r="J4640" s="139">
        <v>6.4420000000000005E-2</v>
      </c>
      <c r="K4640" s="140" t="s">
        <v>818</v>
      </c>
      <c r="L4640" s="139">
        <v>0</v>
      </c>
    </row>
    <row r="4641" spans="1:12" ht="15" hidden="1" customHeight="1">
      <c r="A4641" s="140" t="s">
        <v>817</v>
      </c>
      <c r="B4641" s="139">
        <v>1.89011</v>
      </c>
      <c r="C4641" s="140" t="s">
        <v>18</v>
      </c>
      <c r="D4641" s="140" t="s">
        <v>19</v>
      </c>
      <c r="E4641" s="139">
        <v>0.39219999999999999</v>
      </c>
      <c r="F4641" s="139">
        <v>4.2700000000000002E-2</v>
      </c>
      <c r="G4641" s="139">
        <v>4.1700000000000001E-2</v>
      </c>
      <c r="H4641" s="139">
        <v>1.6219999999999998E-2</v>
      </c>
      <c r="I4641" s="139">
        <v>4.4820000000000001E-5</v>
      </c>
      <c r="J4641" s="139">
        <v>-1.0120000000000001E-2</v>
      </c>
      <c r="K4641" s="140" t="s">
        <v>818</v>
      </c>
      <c r="L4641" s="139">
        <v>1.89011</v>
      </c>
    </row>
    <row r="4642" spans="1:12" ht="15" hidden="1" customHeight="1">
      <c r="A4642" s="140" t="s">
        <v>817</v>
      </c>
      <c r="B4642" s="139">
        <v>3.7802099999999998</v>
      </c>
      <c r="C4642" s="140" t="s">
        <v>18</v>
      </c>
      <c r="D4642" s="140" t="s">
        <v>19</v>
      </c>
      <c r="E4642" s="139">
        <v>0.39219999999999999</v>
      </c>
      <c r="F4642" s="139">
        <v>4.2700000000000002E-2</v>
      </c>
      <c r="G4642" s="139">
        <v>4.1700000000000001E-2</v>
      </c>
      <c r="H4642" s="139">
        <v>1.6219999999999998E-2</v>
      </c>
      <c r="I4642" s="139">
        <v>1.8350000000000002E-2</v>
      </c>
      <c r="J4642" s="139">
        <v>-3.73E-2</v>
      </c>
      <c r="K4642" s="140" t="s">
        <v>818</v>
      </c>
      <c r="L4642" s="139">
        <v>3.7802099999999998</v>
      </c>
    </row>
    <row r="4643" spans="1:12" ht="15" hidden="1" customHeight="1">
      <c r="A4643" s="140" t="s">
        <v>817</v>
      </c>
      <c r="B4643" s="139">
        <v>0</v>
      </c>
      <c r="C4643" s="140" t="s">
        <v>18</v>
      </c>
      <c r="D4643" s="140" t="s">
        <v>19</v>
      </c>
      <c r="E4643" s="139">
        <v>-0.1188</v>
      </c>
      <c r="F4643" s="139">
        <v>8.9999999999999993E-3</v>
      </c>
      <c r="G4643" s="139">
        <v>-1.09E-2</v>
      </c>
      <c r="H4643" s="139">
        <v>-5.47E-3</v>
      </c>
      <c r="I4643" s="139">
        <v>-2.274E-2</v>
      </c>
      <c r="J4643" s="139">
        <v>-5.5999999999999999E-3</v>
      </c>
      <c r="K4643" s="140" t="s">
        <v>818</v>
      </c>
      <c r="L4643" s="139">
        <v>0</v>
      </c>
    </row>
    <row r="4644" spans="1:12" ht="15" hidden="1" customHeight="1">
      <c r="A4644" s="140" t="s">
        <v>817</v>
      </c>
      <c r="B4644" s="139">
        <v>1.89011</v>
      </c>
      <c r="C4644" s="140" t="s">
        <v>18</v>
      </c>
      <c r="D4644" s="140" t="s">
        <v>19</v>
      </c>
      <c r="E4644" s="139">
        <v>-0.1188</v>
      </c>
      <c r="F4644" s="139">
        <v>8.9999999999999993E-3</v>
      </c>
      <c r="G4644" s="139">
        <v>-1.09E-2</v>
      </c>
      <c r="H4644" s="139">
        <v>-5.47E-3</v>
      </c>
      <c r="I4644" s="139">
        <v>-1.251E-2</v>
      </c>
      <c r="J4644" s="139">
        <v>-3.2070000000000001E-2</v>
      </c>
      <c r="K4644" s="140" t="s">
        <v>818</v>
      </c>
      <c r="L4644" s="139">
        <v>1.89011</v>
      </c>
    </row>
    <row r="4645" spans="1:12" ht="15" hidden="1" customHeight="1">
      <c r="A4645" s="140" t="s">
        <v>817</v>
      </c>
      <c r="B4645" s="139">
        <v>3.7802099999999998</v>
      </c>
      <c r="C4645" s="140" t="s">
        <v>18</v>
      </c>
      <c r="D4645" s="140" t="s">
        <v>19</v>
      </c>
      <c r="E4645" s="139">
        <v>-0.1188</v>
      </c>
      <c r="F4645" s="139">
        <v>8.9999999999999993E-3</v>
      </c>
      <c r="G4645" s="139">
        <v>-1.09E-2</v>
      </c>
      <c r="H4645" s="139">
        <v>-5.47E-3</v>
      </c>
      <c r="I4645" s="139">
        <v>-9.1230000000000006E-2</v>
      </c>
      <c r="J4645" s="139">
        <v>-9.6930000000000002E-2</v>
      </c>
      <c r="K4645" s="140" t="s">
        <v>818</v>
      </c>
      <c r="L4645" s="139">
        <v>3.7802099999999998</v>
      </c>
    </row>
    <row r="4646" spans="1:12" ht="15" hidden="1" customHeight="1">
      <c r="A4646" s="140" t="s">
        <v>819</v>
      </c>
      <c r="B4646" s="139">
        <v>0</v>
      </c>
      <c r="C4646" s="140" t="s">
        <v>18</v>
      </c>
      <c r="D4646" s="140" t="s">
        <v>19</v>
      </c>
      <c r="E4646" s="139">
        <v>1.3507</v>
      </c>
      <c r="F4646" s="139">
        <v>3.6600000000000001E-2</v>
      </c>
      <c r="G4646" s="139">
        <v>-7.7000000000000002E-3</v>
      </c>
      <c r="H4646" s="139">
        <v>1.4300000000000001E-3</v>
      </c>
      <c r="I4646" s="139">
        <v>-1.321E-2</v>
      </c>
      <c r="J4646" s="139">
        <v>5.5140000000000002E-2</v>
      </c>
      <c r="K4646" s="140" t="s">
        <v>820</v>
      </c>
      <c r="L4646" s="139">
        <v>0</v>
      </c>
    </row>
    <row r="4647" spans="1:12" ht="15" hidden="1" customHeight="1">
      <c r="A4647" s="140" t="s">
        <v>819</v>
      </c>
      <c r="B4647" s="139">
        <v>1.89011</v>
      </c>
      <c r="C4647" s="140" t="s">
        <v>18</v>
      </c>
      <c r="D4647" s="140" t="s">
        <v>19</v>
      </c>
      <c r="E4647" s="139">
        <v>1.3507</v>
      </c>
      <c r="F4647" s="139">
        <v>3.6600000000000001E-2</v>
      </c>
      <c r="G4647" s="139">
        <v>-7.7000000000000002E-3</v>
      </c>
      <c r="H4647" s="139">
        <v>1.4300000000000001E-3</v>
      </c>
      <c r="I4647" s="139">
        <v>1.0829999999999999E-2</v>
      </c>
      <c r="J4647" s="139">
        <v>3.0899999999999999E-3</v>
      </c>
      <c r="K4647" s="140" t="s">
        <v>820</v>
      </c>
      <c r="L4647" s="139">
        <v>1.89011</v>
      </c>
    </row>
    <row r="4648" spans="1:12" ht="15" hidden="1" customHeight="1">
      <c r="A4648" s="140" t="s">
        <v>819</v>
      </c>
      <c r="B4648" s="139">
        <v>3.7802099999999998</v>
      </c>
      <c r="C4648" s="140" t="s">
        <v>18</v>
      </c>
      <c r="D4648" s="140" t="s">
        <v>19</v>
      </c>
      <c r="E4648" s="139">
        <v>1.3507</v>
      </c>
      <c r="F4648" s="139">
        <v>3.6600000000000001E-2</v>
      </c>
      <c r="G4648" s="139">
        <v>-7.7000000000000002E-3</v>
      </c>
      <c r="H4648" s="139">
        <v>1.4300000000000001E-3</v>
      </c>
      <c r="I4648" s="139">
        <v>4.8739999999999999E-2</v>
      </c>
      <c r="J4648" s="139">
        <v>-9.6299999999999997E-3</v>
      </c>
      <c r="K4648" s="140" t="s">
        <v>820</v>
      </c>
      <c r="L4648" s="139">
        <v>3.7802099999999998</v>
      </c>
    </row>
    <row r="4649" spans="1:12" ht="15" hidden="1" customHeight="1">
      <c r="A4649" s="140" t="s">
        <v>819</v>
      </c>
      <c r="B4649" s="139">
        <v>0</v>
      </c>
      <c r="C4649" s="140" t="s">
        <v>18</v>
      </c>
      <c r="D4649" s="140" t="s">
        <v>19</v>
      </c>
      <c r="E4649" s="139">
        <v>0.83160000000000001</v>
      </c>
      <c r="F4649" s="139">
        <v>6.7000000000000002E-3</v>
      </c>
      <c r="G4649" s="139">
        <v>-2.1999999999999999E-2</v>
      </c>
      <c r="H4649" s="139">
        <v>-1.5949999999999999E-2</v>
      </c>
      <c r="I4649" s="139">
        <v>-3.4299999999999997E-2</v>
      </c>
      <c r="J4649" s="139">
        <v>1.5820000000000001E-2</v>
      </c>
      <c r="K4649" s="140" t="s">
        <v>820</v>
      </c>
      <c r="L4649" s="139">
        <v>0</v>
      </c>
    </row>
    <row r="4650" spans="1:12" ht="15" hidden="1" customHeight="1">
      <c r="A4650" s="140" t="s">
        <v>819</v>
      </c>
      <c r="B4650" s="139">
        <v>1.89011</v>
      </c>
      <c r="C4650" s="140" t="s">
        <v>18</v>
      </c>
      <c r="D4650" s="140" t="s">
        <v>19</v>
      </c>
      <c r="E4650" s="139">
        <v>0.83160000000000001</v>
      </c>
      <c r="F4650" s="139">
        <v>6.7000000000000002E-3</v>
      </c>
      <c r="G4650" s="139">
        <v>-2.1999999999999999E-2</v>
      </c>
      <c r="H4650" s="139">
        <v>-1.5949999999999999E-2</v>
      </c>
      <c r="I4650" s="139">
        <v>8.8999999999999995E-4</v>
      </c>
      <c r="J4650" s="139">
        <v>-1.5630000000000002E-2</v>
      </c>
      <c r="K4650" s="140" t="s">
        <v>820</v>
      </c>
      <c r="L4650" s="139">
        <v>1.89011</v>
      </c>
    </row>
    <row r="4651" spans="1:12" ht="15" hidden="1" customHeight="1">
      <c r="A4651" s="140" t="s">
        <v>819</v>
      </c>
      <c r="B4651" s="139">
        <v>3.7802099999999998</v>
      </c>
      <c r="C4651" s="140" t="s">
        <v>18</v>
      </c>
      <c r="D4651" s="140" t="s">
        <v>19</v>
      </c>
      <c r="E4651" s="139">
        <v>0.83160000000000001</v>
      </c>
      <c r="F4651" s="139">
        <v>6.7000000000000002E-3</v>
      </c>
      <c r="G4651" s="139">
        <v>-2.1999999999999999E-2</v>
      </c>
      <c r="H4651" s="139">
        <v>-1.5949999999999999E-2</v>
      </c>
      <c r="I4651" s="139">
        <v>1.5879999999999998E-2</v>
      </c>
      <c r="J4651" s="139">
        <v>-8.3199999999999996E-2</v>
      </c>
      <c r="K4651" s="140" t="s">
        <v>820</v>
      </c>
      <c r="L4651" s="139">
        <v>3.7802099999999998</v>
      </c>
    </row>
    <row r="4652" spans="1:12" ht="15" hidden="1" customHeight="1">
      <c r="A4652" s="140" t="s">
        <v>821</v>
      </c>
      <c r="B4652" s="139">
        <v>0</v>
      </c>
      <c r="C4652" s="140" t="s">
        <v>18</v>
      </c>
      <c r="D4652" s="140" t="s">
        <v>19</v>
      </c>
      <c r="E4652" s="139">
        <v>1.3540000000000001</v>
      </c>
      <c r="F4652" s="139">
        <v>-6.8999999999999999E-3</v>
      </c>
      <c r="G4652" s="139">
        <v>1.84E-2</v>
      </c>
      <c r="H4652" s="139">
        <v>1.5389999999999999E-2</v>
      </c>
      <c r="I4652" s="139">
        <v>4.122E-2</v>
      </c>
      <c r="J4652" s="139">
        <v>-7.9699999999999997E-3</v>
      </c>
      <c r="K4652" s="140" t="s">
        <v>822</v>
      </c>
      <c r="L4652" s="139">
        <v>0</v>
      </c>
    </row>
    <row r="4653" spans="1:12" ht="15" hidden="1" customHeight="1">
      <c r="A4653" s="140" t="s">
        <v>821</v>
      </c>
      <c r="B4653" s="139">
        <v>1.89011</v>
      </c>
      <c r="C4653" s="140" t="s">
        <v>18</v>
      </c>
      <c r="D4653" s="140" t="s">
        <v>19</v>
      </c>
      <c r="E4653" s="139">
        <v>1.3540000000000001</v>
      </c>
      <c r="F4653" s="139">
        <v>-6.8999999999999999E-3</v>
      </c>
      <c r="G4653" s="139">
        <v>1.84E-2</v>
      </c>
      <c r="H4653" s="139">
        <v>1.5389999999999999E-2</v>
      </c>
      <c r="I4653" s="139">
        <v>1.038E-2</v>
      </c>
      <c r="J4653" s="139">
        <v>5.13E-3</v>
      </c>
      <c r="K4653" s="140" t="s">
        <v>822</v>
      </c>
      <c r="L4653" s="139">
        <v>1.89011</v>
      </c>
    </row>
    <row r="4654" spans="1:12" ht="15" hidden="1" customHeight="1">
      <c r="A4654" s="140" t="s">
        <v>821</v>
      </c>
      <c r="B4654" s="139">
        <v>3.7802099999999998</v>
      </c>
      <c r="C4654" s="140" t="s">
        <v>18</v>
      </c>
      <c r="D4654" s="140" t="s">
        <v>19</v>
      </c>
      <c r="E4654" s="139">
        <v>1.3540000000000001</v>
      </c>
      <c r="F4654" s="139">
        <v>-6.8999999999999999E-3</v>
      </c>
      <c r="G4654" s="139">
        <v>1.84E-2</v>
      </c>
      <c r="H4654" s="139">
        <v>1.5389999999999999E-2</v>
      </c>
      <c r="I4654" s="139">
        <v>-1.5740000000000001E-2</v>
      </c>
      <c r="J4654" s="139">
        <v>5.6000000000000001E-2</v>
      </c>
      <c r="K4654" s="140" t="s">
        <v>822</v>
      </c>
      <c r="L4654" s="139">
        <v>3.7802099999999998</v>
      </c>
    </row>
    <row r="4655" spans="1:12" ht="15" hidden="1" customHeight="1">
      <c r="A4655" s="140" t="s">
        <v>821</v>
      </c>
      <c r="B4655" s="139">
        <v>0</v>
      </c>
      <c r="C4655" s="140" t="s">
        <v>18</v>
      </c>
      <c r="D4655" s="140" t="s">
        <v>19</v>
      </c>
      <c r="E4655" s="139">
        <v>0.8458</v>
      </c>
      <c r="F4655" s="139">
        <v>-3.6400000000000002E-2</v>
      </c>
      <c r="G4655" s="139">
        <v>8.6E-3</v>
      </c>
      <c r="H4655" s="139">
        <v>-7.6000000000000004E-4</v>
      </c>
      <c r="I4655" s="139">
        <v>1.67E-2</v>
      </c>
      <c r="J4655" s="139">
        <v>-8.1600000000000006E-2</v>
      </c>
      <c r="K4655" s="140" t="s">
        <v>822</v>
      </c>
      <c r="L4655" s="139">
        <v>0</v>
      </c>
    </row>
    <row r="4656" spans="1:12" ht="15" hidden="1" customHeight="1">
      <c r="A4656" s="140" t="s">
        <v>821</v>
      </c>
      <c r="B4656" s="139">
        <v>1.89011</v>
      </c>
      <c r="C4656" s="140" t="s">
        <v>18</v>
      </c>
      <c r="D4656" s="140" t="s">
        <v>19</v>
      </c>
      <c r="E4656" s="139">
        <v>0.8458</v>
      </c>
      <c r="F4656" s="139">
        <v>-3.6400000000000002E-2</v>
      </c>
      <c r="G4656" s="139">
        <v>8.6E-3</v>
      </c>
      <c r="H4656" s="139">
        <v>-7.6000000000000004E-4</v>
      </c>
      <c r="I4656" s="139">
        <v>-7.2000000000000005E-4</v>
      </c>
      <c r="J4656" s="139">
        <v>-1.4420000000000001E-2</v>
      </c>
      <c r="K4656" s="140" t="s">
        <v>822</v>
      </c>
      <c r="L4656" s="139">
        <v>1.89011</v>
      </c>
    </row>
    <row r="4657" spans="1:12" ht="15" hidden="1" customHeight="1">
      <c r="A4657" s="140" t="s">
        <v>821</v>
      </c>
      <c r="B4657" s="139">
        <v>3.7802099999999998</v>
      </c>
      <c r="C4657" s="140" t="s">
        <v>18</v>
      </c>
      <c r="D4657" s="140" t="s">
        <v>19</v>
      </c>
      <c r="E4657" s="139">
        <v>0.8458</v>
      </c>
      <c r="F4657" s="139">
        <v>-3.6400000000000002E-2</v>
      </c>
      <c r="G4657" s="139">
        <v>8.6E-3</v>
      </c>
      <c r="H4657" s="139">
        <v>-7.6000000000000004E-4</v>
      </c>
      <c r="I4657" s="139">
        <v>-2.9989999999999999E-2</v>
      </c>
      <c r="J4657" s="139">
        <v>1.822E-2</v>
      </c>
      <c r="K4657" s="140" t="s">
        <v>822</v>
      </c>
      <c r="L4657" s="139">
        <v>3.7802099999999998</v>
      </c>
    </row>
    <row r="4658" spans="1:12" ht="15" hidden="1" customHeight="1">
      <c r="A4658" s="140" t="s">
        <v>823</v>
      </c>
      <c r="B4658" s="139">
        <v>0</v>
      </c>
      <c r="C4658" s="140" t="s">
        <v>18</v>
      </c>
      <c r="D4658" s="140" t="s">
        <v>19</v>
      </c>
      <c r="E4658" s="139">
        <v>1.4601</v>
      </c>
      <c r="F4658" s="139">
        <v>9.3700000000000006E-2</v>
      </c>
      <c r="G4658" s="139">
        <v>1.2200000000000001E-2</v>
      </c>
      <c r="H4658" s="139">
        <v>4.1259999999999998E-2</v>
      </c>
      <c r="I4658" s="139">
        <v>1.8200000000000001E-2</v>
      </c>
      <c r="J4658" s="139">
        <v>0.11812</v>
      </c>
      <c r="K4658" s="140" t="s">
        <v>824</v>
      </c>
      <c r="L4658" s="139">
        <v>0</v>
      </c>
    </row>
    <row r="4659" spans="1:12" ht="15" hidden="1" customHeight="1">
      <c r="A4659" s="140" t="s">
        <v>823</v>
      </c>
      <c r="B4659" s="139">
        <v>1.89011</v>
      </c>
      <c r="C4659" s="140" t="s">
        <v>18</v>
      </c>
      <c r="D4659" s="140" t="s">
        <v>19</v>
      </c>
      <c r="E4659" s="139">
        <v>1.4601</v>
      </c>
      <c r="F4659" s="139">
        <v>9.3700000000000006E-2</v>
      </c>
      <c r="G4659" s="139">
        <v>1.2200000000000001E-2</v>
      </c>
      <c r="H4659" s="139">
        <v>4.1259999999999998E-2</v>
      </c>
      <c r="I4659" s="139">
        <v>1.0580000000000001E-2</v>
      </c>
      <c r="J4659" s="139">
        <v>2.5000000000000001E-4</v>
      </c>
      <c r="K4659" s="140" t="s">
        <v>824</v>
      </c>
      <c r="L4659" s="139">
        <v>1.89011</v>
      </c>
    </row>
    <row r="4660" spans="1:12" ht="15" hidden="1" customHeight="1">
      <c r="A4660" s="140" t="s">
        <v>823</v>
      </c>
      <c r="B4660" s="139">
        <v>3.7802099999999998</v>
      </c>
      <c r="C4660" s="140" t="s">
        <v>18</v>
      </c>
      <c r="D4660" s="140" t="s">
        <v>19</v>
      </c>
      <c r="E4660" s="139">
        <v>1.4601</v>
      </c>
      <c r="F4660" s="139">
        <v>9.3700000000000006E-2</v>
      </c>
      <c r="G4660" s="139">
        <v>1.2200000000000001E-2</v>
      </c>
      <c r="H4660" s="139">
        <v>4.1259999999999998E-2</v>
      </c>
      <c r="I4660" s="139">
        <v>8.0240000000000006E-2</v>
      </c>
      <c r="J4660" s="139">
        <v>1.282E-2</v>
      </c>
      <c r="K4660" s="140" t="s">
        <v>824</v>
      </c>
      <c r="L4660" s="139">
        <v>3.7802099999999998</v>
      </c>
    </row>
    <row r="4661" spans="1:12" ht="15" hidden="1" customHeight="1">
      <c r="A4661" s="140" t="s">
        <v>823</v>
      </c>
      <c r="B4661" s="139">
        <v>0</v>
      </c>
      <c r="C4661" s="140" t="s">
        <v>18</v>
      </c>
      <c r="D4661" s="140" t="s">
        <v>19</v>
      </c>
      <c r="E4661" s="139">
        <v>0.10390000000000001</v>
      </c>
      <c r="F4661" s="139">
        <v>-8.8999999999999999E-3</v>
      </c>
      <c r="G4661" s="139">
        <v>-3.6900000000000002E-2</v>
      </c>
      <c r="H4661" s="139">
        <v>2.5899999999999999E-3</v>
      </c>
      <c r="I4661" s="139">
        <v>-5.9080000000000001E-2</v>
      </c>
      <c r="J4661" s="139">
        <v>-2.9940000000000001E-2</v>
      </c>
      <c r="K4661" s="140" t="s">
        <v>824</v>
      </c>
      <c r="L4661" s="139">
        <v>0</v>
      </c>
    </row>
    <row r="4662" spans="1:12" ht="15" hidden="1" customHeight="1">
      <c r="A4662" s="140" t="s">
        <v>823</v>
      </c>
      <c r="B4662" s="139">
        <v>1.89011</v>
      </c>
      <c r="C4662" s="140" t="s">
        <v>18</v>
      </c>
      <c r="D4662" s="140" t="s">
        <v>19</v>
      </c>
      <c r="E4662" s="139">
        <v>0.10390000000000001</v>
      </c>
      <c r="F4662" s="139">
        <v>-8.8999999999999999E-3</v>
      </c>
      <c r="G4662" s="139">
        <v>-3.6900000000000002E-2</v>
      </c>
      <c r="H4662" s="139">
        <v>2.5899999999999999E-3</v>
      </c>
      <c r="I4662" s="139">
        <v>-9.2899999999999996E-3</v>
      </c>
      <c r="J4662" s="139">
        <v>-6.6320000000000004E-2</v>
      </c>
      <c r="K4662" s="140" t="s">
        <v>824</v>
      </c>
      <c r="L4662" s="139">
        <v>1.89011</v>
      </c>
    </row>
    <row r="4663" spans="1:12" ht="15" hidden="1" customHeight="1">
      <c r="A4663" s="140" t="s">
        <v>823</v>
      </c>
      <c r="B4663" s="139">
        <v>3.7802099999999998</v>
      </c>
      <c r="C4663" s="140" t="s">
        <v>18</v>
      </c>
      <c r="D4663" s="140" t="s">
        <v>19</v>
      </c>
      <c r="E4663" s="139">
        <v>0.10390000000000001</v>
      </c>
      <c r="F4663" s="139">
        <v>-8.8999999999999999E-3</v>
      </c>
      <c r="G4663" s="139">
        <v>-3.6900000000000002E-2</v>
      </c>
      <c r="H4663" s="139">
        <v>2.5899999999999999E-3</v>
      </c>
      <c r="I4663" s="139">
        <v>-3.1109999999999999E-2</v>
      </c>
      <c r="J4663" s="139">
        <v>-0.24342</v>
      </c>
      <c r="K4663" s="140" t="s">
        <v>824</v>
      </c>
      <c r="L4663" s="139">
        <v>3.7802099999999998</v>
      </c>
    </row>
    <row r="4664" spans="1:12" ht="15" hidden="1" customHeight="1">
      <c r="A4664" s="140" t="s">
        <v>825</v>
      </c>
      <c r="B4664" s="139">
        <v>0</v>
      </c>
      <c r="C4664" s="140" t="s">
        <v>18</v>
      </c>
      <c r="D4664" s="140" t="s">
        <v>19</v>
      </c>
      <c r="E4664" s="139">
        <v>1.8227</v>
      </c>
      <c r="F4664" s="139">
        <v>1.95E-2</v>
      </c>
      <c r="G4664" s="139">
        <v>0.29599999999999999</v>
      </c>
      <c r="H4664" s="139">
        <v>-1.4999999999999999E-4</v>
      </c>
      <c r="I4664" s="139">
        <v>0.23488999999999999</v>
      </c>
      <c r="J4664" s="139">
        <v>-4.3299999999999996E-3</v>
      </c>
      <c r="K4664" s="140" t="s">
        <v>826</v>
      </c>
      <c r="L4664" s="139">
        <v>0</v>
      </c>
    </row>
    <row r="4665" spans="1:12" ht="15" hidden="1" customHeight="1">
      <c r="A4665" s="140" t="s">
        <v>825</v>
      </c>
      <c r="B4665" s="139">
        <v>1.1180300000000001</v>
      </c>
      <c r="C4665" s="140" t="s">
        <v>18</v>
      </c>
      <c r="D4665" s="140" t="s">
        <v>19</v>
      </c>
      <c r="E4665" s="139">
        <v>1.8227</v>
      </c>
      <c r="F4665" s="139">
        <v>1.95E-2</v>
      </c>
      <c r="G4665" s="139">
        <v>0.29599999999999999</v>
      </c>
      <c r="H4665" s="139">
        <v>-1.4999999999999999E-4</v>
      </c>
      <c r="I4665" s="139">
        <v>6.4200000000000004E-3</v>
      </c>
      <c r="J4665" s="139">
        <v>-6.13E-3</v>
      </c>
      <c r="K4665" s="140" t="s">
        <v>826</v>
      </c>
      <c r="L4665" s="139">
        <v>1.1180300000000001</v>
      </c>
    </row>
    <row r="4666" spans="1:12" ht="15" hidden="1" customHeight="1">
      <c r="A4666" s="140" t="s">
        <v>825</v>
      </c>
      <c r="B4666" s="139">
        <v>2.2360699999999998</v>
      </c>
      <c r="C4666" s="140" t="s">
        <v>18</v>
      </c>
      <c r="D4666" s="140" t="s">
        <v>19</v>
      </c>
      <c r="E4666" s="139">
        <v>1.8227</v>
      </c>
      <c r="F4666" s="139">
        <v>1.95E-2</v>
      </c>
      <c r="G4666" s="139">
        <v>0.29599999999999999</v>
      </c>
      <c r="H4666" s="139">
        <v>-1.4999999999999999E-4</v>
      </c>
      <c r="I4666" s="139">
        <v>3.2329999999999998E-2</v>
      </c>
      <c r="J4666" s="139">
        <v>-6.7999999999999996E-3</v>
      </c>
      <c r="K4666" s="140" t="s">
        <v>826</v>
      </c>
      <c r="L4666" s="139">
        <v>2.2360699999999998</v>
      </c>
    </row>
    <row r="4667" spans="1:12" ht="15" hidden="1" customHeight="1">
      <c r="A4667" s="140" t="s">
        <v>825</v>
      </c>
      <c r="B4667" s="139">
        <v>0</v>
      </c>
      <c r="C4667" s="140" t="s">
        <v>18</v>
      </c>
      <c r="D4667" s="140" t="s">
        <v>19</v>
      </c>
      <c r="E4667" s="139">
        <v>0.17349999999999999</v>
      </c>
      <c r="F4667" s="139">
        <v>-5.1000000000000004E-3</v>
      </c>
      <c r="G4667" s="139">
        <v>-2.5000000000000001E-2</v>
      </c>
      <c r="H4667" s="139">
        <v>-3.0030000000000001E-2</v>
      </c>
      <c r="I4667" s="139">
        <v>-2.376E-2</v>
      </c>
      <c r="J4667" s="139">
        <v>-3.7780000000000001E-2</v>
      </c>
      <c r="K4667" s="140" t="s">
        <v>826</v>
      </c>
      <c r="L4667" s="139">
        <v>0</v>
      </c>
    </row>
    <row r="4668" spans="1:12" ht="15" hidden="1" customHeight="1">
      <c r="A4668" s="140" t="s">
        <v>825</v>
      </c>
      <c r="B4668" s="139">
        <v>1.1180300000000001</v>
      </c>
      <c r="C4668" s="140" t="s">
        <v>18</v>
      </c>
      <c r="D4668" s="140" t="s">
        <v>19</v>
      </c>
      <c r="E4668" s="139">
        <v>0.17349999999999999</v>
      </c>
      <c r="F4668" s="139">
        <v>-5.1000000000000004E-3</v>
      </c>
      <c r="G4668" s="139">
        <v>-2.5000000000000001E-2</v>
      </c>
      <c r="H4668" s="139">
        <v>-3.0030000000000001E-2</v>
      </c>
      <c r="I4668" s="139">
        <v>-9.6060000000000006E-2</v>
      </c>
      <c r="J4668" s="139">
        <v>-5.4170000000000003E-2</v>
      </c>
      <c r="K4668" s="140" t="s">
        <v>826</v>
      </c>
      <c r="L4668" s="139">
        <v>1.1180300000000001</v>
      </c>
    </row>
    <row r="4669" spans="1:12" ht="15" hidden="1" customHeight="1">
      <c r="A4669" s="140" t="s">
        <v>825</v>
      </c>
      <c r="B4669" s="139">
        <v>2.2360699999999998</v>
      </c>
      <c r="C4669" s="140" t="s">
        <v>18</v>
      </c>
      <c r="D4669" s="140" t="s">
        <v>19</v>
      </c>
      <c r="E4669" s="139">
        <v>0.17349999999999999</v>
      </c>
      <c r="F4669" s="139">
        <v>-5.1000000000000004E-3</v>
      </c>
      <c r="G4669" s="139">
        <v>-2.5000000000000001E-2</v>
      </c>
      <c r="H4669" s="139">
        <v>-3.0030000000000001E-2</v>
      </c>
      <c r="I4669" s="139">
        <v>-0.42699999999999999</v>
      </c>
      <c r="J4669" s="139">
        <v>-7.5009999999999993E-2</v>
      </c>
      <c r="K4669" s="140" t="s">
        <v>826</v>
      </c>
      <c r="L4669" s="139">
        <v>2.2360699999999998</v>
      </c>
    </row>
    <row r="4670" spans="1:12" ht="15" hidden="1" customHeight="1">
      <c r="A4670" s="140" t="s">
        <v>827</v>
      </c>
      <c r="B4670" s="139">
        <v>0</v>
      </c>
      <c r="C4670" s="140" t="s">
        <v>18</v>
      </c>
      <c r="D4670" s="140" t="s">
        <v>19</v>
      </c>
      <c r="E4670" s="139">
        <v>0.48220000000000002</v>
      </c>
      <c r="F4670" s="139">
        <v>1.6299999999999999E-2</v>
      </c>
      <c r="G4670" s="139">
        <v>5.6399999999999999E-2</v>
      </c>
      <c r="H4670" s="139">
        <v>7.1000000000000004E-3</v>
      </c>
      <c r="I4670" s="139">
        <v>6.6540000000000002E-2</v>
      </c>
      <c r="J4670" s="139">
        <v>1.9310000000000001E-2</v>
      </c>
      <c r="K4670" s="140" t="s">
        <v>828</v>
      </c>
      <c r="L4670" s="139">
        <v>0</v>
      </c>
    </row>
    <row r="4671" spans="1:12" ht="15" hidden="1" customHeight="1">
      <c r="A4671" s="140" t="s">
        <v>827</v>
      </c>
      <c r="B4671" s="139">
        <v>1.1180300000000001</v>
      </c>
      <c r="C4671" s="140" t="s">
        <v>18</v>
      </c>
      <c r="D4671" s="140" t="s">
        <v>19</v>
      </c>
      <c r="E4671" s="139">
        <v>0.48220000000000002</v>
      </c>
      <c r="F4671" s="139">
        <v>1.6299999999999999E-2</v>
      </c>
      <c r="G4671" s="139">
        <v>5.6399999999999999E-2</v>
      </c>
      <c r="H4671" s="139">
        <v>7.1000000000000004E-3</v>
      </c>
      <c r="I4671" s="139">
        <v>3.5000000000000001E-3</v>
      </c>
      <c r="J4671" s="139">
        <v>3.3E-3</v>
      </c>
      <c r="K4671" s="140" t="s">
        <v>828</v>
      </c>
      <c r="L4671" s="139">
        <v>1.1180300000000001</v>
      </c>
    </row>
    <row r="4672" spans="1:12" ht="15" hidden="1" customHeight="1">
      <c r="A4672" s="140" t="s">
        <v>827</v>
      </c>
      <c r="B4672" s="139">
        <v>2.2360699999999998</v>
      </c>
      <c r="C4672" s="140" t="s">
        <v>18</v>
      </c>
      <c r="D4672" s="140" t="s">
        <v>19</v>
      </c>
      <c r="E4672" s="139">
        <v>0.48220000000000002</v>
      </c>
      <c r="F4672" s="139">
        <v>1.6299999999999999E-2</v>
      </c>
      <c r="G4672" s="139">
        <v>5.6399999999999999E-2</v>
      </c>
      <c r="H4672" s="139">
        <v>7.1000000000000004E-3</v>
      </c>
      <c r="I4672" s="139">
        <v>4.8739999999999999E-2</v>
      </c>
      <c r="J4672" s="139">
        <v>-9.3399999999999993E-3</v>
      </c>
      <c r="K4672" s="140" t="s">
        <v>828</v>
      </c>
      <c r="L4672" s="139">
        <v>2.2360699999999998</v>
      </c>
    </row>
    <row r="4673" spans="1:12" ht="15" hidden="1" customHeight="1">
      <c r="A4673" s="140" t="s">
        <v>827</v>
      </c>
      <c r="B4673" s="139">
        <v>0</v>
      </c>
      <c r="C4673" s="140" t="s">
        <v>18</v>
      </c>
      <c r="D4673" s="140" t="s">
        <v>19</v>
      </c>
      <c r="E4673" s="139">
        <v>0.14499999999999999</v>
      </c>
      <c r="F4673" s="139">
        <v>6.1999999999999998E-3</v>
      </c>
      <c r="G4673" s="139">
        <v>-4.3799999999999999E-2</v>
      </c>
      <c r="H4673" s="139">
        <v>-2.82E-3</v>
      </c>
      <c r="I4673" s="139">
        <v>-4.9160000000000002E-2</v>
      </c>
      <c r="J4673" s="139">
        <v>-3.46E-3</v>
      </c>
      <c r="K4673" s="140" t="s">
        <v>828</v>
      </c>
      <c r="L4673" s="139">
        <v>0</v>
      </c>
    </row>
    <row r="4674" spans="1:12" ht="15" hidden="1" customHeight="1">
      <c r="A4674" s="140" t="s">
        <v>827</v>
      </c>
      <c r="B4674" s="139">
        <v>1.1180300000000001</v>
      </c>
      <c r="C4674" s="140" t="s">
        <v>18</v>
      </c>
      <c r="D4674" s="140" t="s">
        <v>19</v>
      </c>
      <c r="E4674" s="139">
        <v>0.14499999999999999</v>
      </c>
      <c r="F4674" s="139">
        <v>6.1999999999999998E-3</v>
      </c>
      <c r="G4674" s="139">
        <v>-4.3799999999999999E-2</v>
      </c>
      <c r="H4674" s="139">
        <v>-2.82E-3</v>
      </c>
      <c r="I4674" s="139">
        <v>-1.65E-3</v>
      </c>
      <c r="J4674" s="139">
        <v>-1.4239999999999999E-2</v>
      </c>
      <c r="K4674" s="140" t="s">
        <v>828</v>
      </c>
      <c r="L4674" s="139">
        <v>1.1180300000000001</v>
      </c>
    </row>
    <row r="4675" spans="1:12" ht="15" hidden="1" customHeight="1">
      <c r="A4675" s="140" t="s">
        <v>827</v>
      </c>
      <c r="B4675" s="139">
        <v>2.2360699999999998</v>
      </c>
      <c r="C4675" s="140" t="s">
        <v>18</v>
      </c>
      <c r="D4675" s="140" t="s">
        <v>19</v>
      </c>
      <c r="E4675" s="139">
        <v>0.14499999999999999</v>
      </c>
      <c r="F4675" s="139">
        <v>6.1999999999999998E-3</v>
      </c>
      <c r="G4675" s="139">
        <v>-4.3799999999999999E-2</v>
      </c>
      <c r="H4675" s="139">
        <v>-2.82E-3</v>
      </c>
      <c r="I4675" s="139">
        <v>-5.969E-2</v>
      </c>
      <c r="J4675" s="139">
        <v>-2.6759999999999999E-2</v>
      </c>
      <c r="K4675" s="140" t="s">
        <v>828</v>
      </c>
      <c r="L4675" s="139">
        <v>2.2360699999999998</v>
      </c>
    </row>
    <row r="4676" spans="1:12" ht="15" hidden="1" customHeight="1">
      <c r="A4676" s="140" t="s">
        <v>829</v>
      </c>
      <c r="B4676" s="139">
        <v>0</v>
      </c>
      <c r="C4676" s="140" t="s">
        <v>18</v>
      </c>
      <c r="D4676" s="140" t="s">
        <v>19</v>
      </c>
      <c r="E4676" s="139">
        <v>0.50019999999999998</v>
      </c>
      <c r="F4676" s="139">
        <v>-4.8999999999999998E-3</v>
      </c>
      <c r="G4676" s="139">
        <v>1.8499999999999999E-2</v>
      </c>
      <c r="H4676" s="139">
        <v>1.32E-3</v>
      </c>
      <c r="I4676" s="139">
        <v>2.001E-2</v>
      </c>
      <c r="J4676" s="139">
        <v>-7.4700000000000001E-3</v>
      </c>
      <c r="K4676" s="140" t="s">
        <v>830</v>
      </c>
      <c r="L4676" s="139">
        <v>0</v>
      </c>
    </row>
    <row r="4677" spans="1:12" ht="15" hidden="1" customHeight="1">
      <c r="A4677" s="140" t="s">
        <v>829</v>
      </c>
      <c r="B4677" s="139">
        <v>1.1180300000000001</v>
      </c>
      <c r="C4677" s="140" t="s">
        <v>18</v>
      </c>
      <c r="D4677" s="140" t="s">
        <v>19</v>
      </c>
      <c r="E4677" s="139">
        <v>0.50019999999999998</v>
      </c>
      <c r="F4677" s="139">
        <v>-4.8999999999999998E-3</v>
      </c>
      <c r="G4677" s="139">
        <v>1.8499999999999999E-2</v>
      </c>
      <c r="H4677" s="139">
        <v>1.32E-3</v>
      </c>
      <c r="I4677" s="139">
        <v>1.8500000000000001E-3</v>
      </c>
      <c r="J4677" s="139">
        <v>6.62E-3</v>
      </c>
      <c r="K4677" s="140" t="s">
        <v>830</v>
      </c>
      <c r="L4677" s="139">
        <v>1.1180300000000001</v>
      </c>
    </row>
    <row r="4678" spans="1:12" ht="15" hidden="1" customHeight="1">
      <c r="A4678" s="140" t="s">
        <v>829</v>
      </c>
      <c r="B4678" s="139">
        <v>2.2360699999999998</v>
      </c>
      <c r="C4678" s="140" t="s">
        <v>18</v>
      </c>
      <c r="D4678" s="140" t="s">
        <v>19</v>
      </c>
      <c r="E4678" s="139">
        <v>0.50019999999999998</v>
      </c>
      <c r="F4678" s="139">
        <v>-4.8999999999999998E-3</v>
      </c>
      <c r="G4678" s="139">
        <v>1.8499999999999999E-2</v>
      </c>
      <c r="H4678" s="139">
        <v>1.32E-3</v>
      </c>
      <c r="I4678" s="139">
        <v>7.6399999999999996E-2</v>
      </c>
      <c r="J4678" s="139">
        <v>2.86E-2</v>
      </c>
      <c r="K4678" s="140" t="s">
        <v>830</v>
      </c>
      <c r="L4678" s="139">
        <v>2.2360699999999998</v>
      </c>
    </row>
    <row r="4679" spans="1:12" ht="15" hidden="1" customHeight="1">
      <c r="A4679" s="140" t="s">
        <v>829</v>
      </c>
      <c r="B4679" s="139">
        <v>0</v>
      </c>
      <c r="C4679" s="140" t="s">
        <v>18</v>
      </c>
      <c r="D4679" s="140" t="s">
        <v>19</v>
      </c>
      <c r="E4679" s="139">
        <v>0.12379999999999999</v>
      </c>
      <c r="F4679" s="139">
        <v>-1.9699999999999999E-2</v>
      </c>
      <c r="G4679" s="139">
        <v>-7.4200000000000002E-2</v>
      </c>
      <c r="H4679" s="139">
        <v>-3.6819999999999999E-2</v>
      </c>
      <c r="I4679" s="139">
        <v>-8.9599999999999999E-2</v>
      </c>
      <c r="J4679" s="139">
        <v>-2.0279999999999999E-2</v>
      </c>
      <c r="K4679" s="140" t="s">
        <v>830</v>
      </c>
      <c r="L4679" s="139">
        <v>0</v>
      </c>
    </row>
    <row r="4680" spans="1:12" ht="15" hidden="1" customHeight="1">
      <c r="A4680" s="140" t="s">
        <v>829</v>
      </c>
      <c r="B4680" s="139">
        <v>1.1180300000000001</v>
      </c>
      <c r="C4680" s="140" t="s">
        <v>18</v>
      </c>
      <c r="D4680" s="140" t="s">
        <v>19</v>
      </c>
      <c r="E4680" s="139">
        <v>0.12379999999999999</v>
      </c>
      <c r="F4680" s="139">
        <v>-1.9699999999999999E-2</v>
      </c>
      <c r="G4680" s="139">
        <v>-7.4200000000000002E-2</v>
      </c>
      <c r="H4680" s="139">
        <v>-3.6819999999999999E-2</v>
      </c>
      <c r="I4680" s="139">
        <v>-6.6E-3</v>
      </c>
      <c r="J4680" s="139">
        <v>-6.5700000000000003E-3</v>
      </c>
      <c r="K4680" s="140" t="s">
        <v>830</v>
      </c>
      <c r="L4680" s="139">
        <v>1.1180300000000001</v>
      </c>
    </row>
    <row r="4681" spans="1:12" ht="15" hidden="1" customHeight="1">
      <c r="A4681" s="140" t="s">
        <v>829</v>
      </c>
      <c r="B4681" s="139">
        <v>2.2360699999999998</v>
      </c>
      <c r="C4681" s="140" t="s">
        <v>18</v>
      </c>
      <c r="D4681" s="140" t="s">
        <v>19</v>
      </c>
      <c r="E4681" s="139">
        <v>0.12379999999999999</v>
      </c>
      <c r="F4681" s="139">
        <v>-1.9699999999999999E-2</v>
      </c>
      <c r="G4681" s="139">
        <v>-7.4200000000000002E-2</v>
      </c>
      <c r="H4681" s="139">
        <v>-3.6819999999999999E-2</v>
      </c>
      <c r="I4681" s="139">
        <v>-2.1260000000000001E-2</v>
      </c>
      <c r="J4681" s="139">
        <v>3.5400000000000002E-3</v>
      </c>
      <c r="K4681" s="140" t="s">
        <v>830</v>
      </c>
      <c r="L4681" s="139">
        <v>2.2360699999999998</v>
      </c>
    </row>
    <row r="4682" spans="1:12" ht="15" hidden="1" customHeight="1">
      <c r="A4682" s="140" t="s">
        <v>831</v>
      </c>
      <c r="B4682" s="139">
        <v>0</v>
      </c>
      <c r="C4682" s="140" t="s">
        <v>18</v>
      </c>
      <c r="D4682" s="140" t="s">
        <v>19</v>
      </c>
      <c r="E4682" s="139">
        <v>3.2090000000000001</v>
      </c>
      <c r="F4682" s="139">
        <v>3.0999999999999999E-3</v>
      </c>
      <c r="G4682" s="139">
        <v>8.3999999999999995E-3</v>
      </c>
      <c r="H4682" s="139">
        <v>4.6739999999999997E-2</v>
      </c>
      <c r="I4682" s="139">
        <v>1.1650000000000001E-2</v>
      </c>
      <c r="J4682" s="139">
        <v>3.7599999999999999E-3</v>
      </c>
      <c r="K4682" s="140" t="s">
        <v>252</v>
      </c>
      <c r="L4682" s="139">
        <v>0</v>
      </c>
    </row>
    <row r="4683" spans="1:12" ht="15" hidden="1" customHeight="1">
      <c r="A4683" s="140" t="s">
        <v>831</v>
      </c>
      <c r="B4683" s="139">
        <v>1.1180300000000001</v>
      </c>
      <c r="C4683" s="140" t="s">
        <v>18</v>
      </c>
      <c r="D4683" s="140" t="s">
        <v>19</v>
      </c>
      <c r="E4683" s="139">
        <v>3.2090000000000001</v>
      </c>
      <c r="F4683" s="139">
        <v>3.0999999999999999E-3</v>
      </c>
      <c r="G4683" s="139">
        <v>8.3999999999999995E-3</v>
      </c>
      <c r="H4683" s="139">
        <v>4.6739999999999997E-2</v>
      </c>
      <c r="I4683" s="139">
        <v>2.48E-3</v>
      </c>
      <c r="J4683" s="139">
        <v>3.5500000000000002E-3</v>
      </c>
      <c r="K4683" s="140" t="s">
        <v>252</v>
      </c>
      <c r="L4683" s="139">
        <v>1.1180300000000001</v>
      </c>
    </row>
    <row r="4684" spans="1:12" ht="15" hidden="1" customHeight="1">
      <c r="A4684" s="140" t="s">
        <v>831</v>
      </c>
      <c r="B4684" s="139">
        <v>2.2360699999999998</v>
      </c>
      <c r="C4684" s="140" t="s">
        <v>18</v>
      </c>
      <c r="D4684" s="140" t="s">
        <v>19</v>
      </c>
      <c r="E4684" s="139">
        <v>3.2090000000000001</v>
      </c>
      <c r="F4684" s="139">
        <v>3.0999999999999999E-3</v>
      </c>
      <c r="G4684" s="139">
        <v>8.3999999999999995E-3</v>
      </c>
      <c r="H4684" s="139">
        <v>4.6739999999999997E-2</v>
      </c>
      <c r="I4684" s="139">
        <v>5.4030000000000002E-2</v>
      </c>
      <c r="J4684" s="139">
        <v>7.3190000000000005E-2</v>
      </c>
      <c r="K4684" s="140" t="s">
        <v>252</v>
      </c>
      <c r="L4684" s="139">
        <v>2.2360699999999998</v>
      </c>
    </row>
    <row r="4685" spans="1:12" ht="15" hidden="1" customHeight="1">
      <c r="A4685" s="140" t="s">
        <v>831</v>
      </c>
      <c r="B4685" s="139">
        <v>0</v>
      </c>
      <c r="C4685" s="140" t="s">
        <v>18</v>
      </c>
      <c r="D4685" s="140" t="s">
        <v>19</v>
      </c>
      <c r="E4685" s="139">
        <v>0.153</v>
      </c>
      <c r="F4685" s="139">
        <v>-7.0499999999999993E-2</v>
      </c>
      <c r="G4685" s="139">
        <v>-5.5800000000000002E-2</v>
      </c>
      <c r="H4685" s="139">
        <v>-1.072E-2</v>
      </c>
      <c r="I4685" s="139">
        <v>-7.0669999999999997E-2</v>
      </c>
      <c r="J4685" s="139">
        <v>-8.6230000000000001E-2</v>
      </c>
      <c r="K4685" s="140" t="s">
        <v>252</v>
      </c>
      <c r="L4685" s="139">
        <v>0</v>
      </c>
    </row>
    <row r="4686" spans="1:12" ht="15" hidden="1" customHeight="1">
      <c r="A4686" s="140" t="s">
        <v>831</v>
      </c>
      <c r="B4686" s="139">
        <v>1.1180300000000001</v>
      </c>
      <c r="C4686" s="140" t="s">
        <v>18</v>
      </c>
      <c r="D4686" s="140" t="s">
        <v>19</v>
      </c>
      <c r="E4686" s="139">
        <v>0.153</v>
      </c>
      <c r="F4686" s="139">
        <v>-7.0499999999999993E-2</v>
      </c>
      <c r="G4686" s="139">
        <v>-5.5800000000000002E-2</v>
      </c>
      <c r="H4686" s="139">
        <v>-1.072E-2</v>
      </c>
      <c r="I4686" s="139">
        <v>-1.026E-2</v>
      </c>
      <c r="J4686" s="139">
        <v>-1.187E-2</v>
      </c>
      <c r="K4686" s="140" t="s">
        <v>252</v>
      </c>
      <c r="L4686" s="139">
        <v>1.1180300000000001</v>
      </c>
    </row>
    <row r="4687" spans="1:12" ht="15" hidden="1" customHeight="1">
      <c r="A4687" s="140" t="s">
        <v>831</v>
      </c>
      <c r="B4687" s="139">
        <v>2.2360699999999998</v>
      </c>
      <c r="C4687" s="140" t="s">
        <v>18</v>
      </c>
      <c r="D4687" s="140" t="s">
        <v>19</v>
      </c>
      <c r="E4687" s="139">
        <v>0.153</v>
      </c>
      <c r="F4687" s="139">
        <v>-7.0499999999999993E-2</v>
      </c>
      <c r="G4687" s="139">
        <v>-5.5800000000000002E-2</v>
      </c>
      <c r="H4687" s="139">
        <v>-1.072E-2</v>
      </c>
      <c r="I4687" s="139">
        <v>-7.1399999999999996E-3</v>
      </c>
      <c r="J4687" s="139">
        <v>-1.051E-2</v>
      </c>
      <c r="K4687" s="140" t="s">
        <v>252</v>
      </c>
      <c r="L4687" s="139">
        <v>2.2360699999999998</v>
      </c>
    </row>
    <row r="4688" spans="1:12" ht="15" hidden="1" customHeight="1">
      <c r="A4688" s="140" t="s">
        <v>832</v>
      </c>
      <c r="B4688" s="139">
        <v>0</v>
      </c>
      <c r="C4688" s="140" t="s">
        <v>18</v>
      </c>
      <c r="D4688" s="140" t="s">
        <v>19</v>
      </c>
      <c r="E4688" s="139">
        <v>1.4962</v>
      </c>
      <c r="F4688" s="139">
        <v>2.8899999999999999E-2</v>
      </c>
      <c r="G4688" s="139">
        <v>2.5899999999999999E-2</v>
      </c>
      <c r="H4688" s="139">
        <v>1.005E-2</v>
      </c>
      <c r="I4688" s="139">
        <v>2.2339999999999999E-2</v>
      </c>
      <c r="J4688" s="139">
        <v>1.5779999999999999E-2</v>
      </c>
      <c r="K4688" s="140" t="s">
        <v>833</v>
      </c>
      <c r="L4688" s="139">
        <v>0</v>
      </c>
    </row>
    <row r="4689" spans="1:12" ht="15" hidden="1" customHeight="1">
      <c r="A4689" s="140" t="s">
        <v>832</v>
      </c>
      <c r="B4689" s="139">
        <v>1.1180300000000001</v>
      </c>
      <c r="C4689" s="140" t="s">
        <v>18</v>
      </c>
      <c r="D4689" s="140" t="s">
        <v>19</v>
      </c>
      <c r="E4689" s="139">
        <v>1.4962</v>
      </c>
      <c r="F4689" s="139">
        <v>2.8899999999999999E-2</v>
      </c>
      <c r="G4689" s="139">
        <v>2.5899999999999999E-2</v>
      </c>
      <c r="H4689" s="139">
        <v>1.005E-2</v>
      </c>
      <c r="I4689" s="139">
        <v>-1.89E-3</v>
      </c>
      <c r="J4689" s="139">
        <v>-7.6899999999999998E-3</v>
      </c>
      <c r="K4689" s="140" t="s">
        <v>833</v>
      </c>
      <c r="L4689" s="139">
        <v>1.1180300000000001</v>
      </c>
    </row>
    <row r="4690" spans="1:12" ht="15" hidden="1" customHeight="1">
      <c r="A4690" s="140" t="s">
        <v>832</v>
      </c>
      <c r="B4690" s="139">
        <v>2.2360699999999998</v>
      </c>
      <c r="C4690" s="140" t="s">
        <v>18</v>
      </c>
      <c r="D4690" s="140" t="s">
        <v>19</v>
      </c>
      <c r="E4690" s="139">
        <v>1.4962</v>
      </c>
      <c r="F4690" s="139">
        <v>2.8899999999999999E-2</v>
      </c>
      <c r="G4690" s="139">
        <v>2.5899999999999999E-2</v>
      </c>
      <c r="H4690" s="139">
        <v>1.005E-2</v>
      </c>
      <c r="I4690" s="139">
        <v>1.159E-2</v>
      </c>
      <c r="J4690" s="139">
        <v>-3.0370000000000001E-2</v>
      </c>
      <c r="K4690" s="140" t="s">
        <v>833</v>
      </c>
      <c r="L4690" s="139">
        <v>2.2360699999999998</v>
      </c>
    </row>
    <row r="4691" spans="1:12" ht="15" hidden="1" customHeight="1">
      <c r="A4691" s="140" t="s">
        <v>832</v>
      </c>
      <c r="B4691" s="139">
        <v>0</v>
      </c>
      <c r="C4691" s="140" t="s">
        <v>18</v>
      </c>
      <c r="D4691" s="140" t="s">
        <v>19</v>
      </c>
      <c r="E4691" s="139">
        <v>0.84340000000000004</v>
      </c>
      <c r="F4691" s="139">
        <v>1.9800000000000002E-2</v>
      </c>
      <c r="G4691" s="139">
        <v>-1.21E-2</v>
      </c>
      <c r="H4691" s="139">
        <v>-2.9999999999999997E-4</v>
      </c>
      <c r="I4691" s="139">
        <v>-1.536E-2</v>
      </c>
      <c r="J4691" s="139">
        <v>8.6499999999999997E-3</v>
      </c>
      <c r="K4691" s="140" t="s">
        <v>833</v>
      </c>
      <c r="L4691" s="139">
        <v>0</v>
      </c>
    </row>
    <row r="4692" spans="1:12" ht="15" hidden="1" customHeight="1">
      <c r="A4692" s="140" t="s">
        <v>832</v>
      </c>
      <c r="B4692" s="139">
        <v>1.1180300000000001</v>
      </c>
      <c r="C4692" s="140" t="s">
        <v>18</v>
      </c>
      <c r="D4692" s="140" t="s">
        <v>19</v>
      </c>
      <c r="E4692" s="139">
        <v>0.84340000000000004</v>
      </c>
      <c r="F4692" s="139">
        <v>1.9800000000000002E-2</v>
      </c>
      <c r="G4692" s="139">
        <v>-1.21E-2</v>
      </c>
      <c r="H4692" s="139">
        <v>-2.9999999999999997E-4</v>
      </c>
      <c r="I4692" s="139">
        <v>-6.6499999999999997E-3</v>
      </c>
      <c r="J4692" s="139">
        <v>-1.7559999999999999E-2</v>
      </c>
      <c r="K4692" s="140" t="s">
        <v>833</v>
      </c>
      <c r="L4692" s="139">
        <v>1.1180300000000001</v>
      </c>
    </row>
    <row r="4693" spans="1:12" ht="15" hidden="1" customHeight="1">
      <c r="A4693" s="140" t="s">
        <v>832</v>
      </c>
      <c r="B4693" s="139">
        <v>2.2360699999999998</v>
      </c>
      <c r="C4693" s="140" t="s">
        <v>18</v>
      </c>
      <c r="D4693" s="140" t="s">
        <v>19</v>
      </c>
      <c r="E4693" s="139">
        <v>0.84340000000000004</v>
      </c>
      <c r="F4693" s="139">
        <v>1.9800000000000002E-2</v>
      </c>
      <c r="G4693" s="139">
        <v>-1.21E-2</v>
      </c>
      <c r="H4693" s="139">
        <v>-2.9999999999999997E-4</v>
      </c>
      <c r="I4693" s="139">
        <v>-3.5569999999999997E-2</v>
      </c>
      <c r="J4693" s="139">
        <v>-4.9820000000000003E-2</v>
      </c>
      <c r="K4693" s="140" t="s">
        <v>833</v>
      </c>
      <c r="L4693" s="139">
        <v>2.2360699999999998</v>
      </c>
    </row>
    <row r="4694" spans="1:12" ht="15" hidden="1" customHeight="1">
      <c r="A4694" s="140" t="s">
        <v>834</v>
      </c>
      <c r="B4694" s="139">
        <v>0</v>
      </c>
      <c r="C4694" s="140" t="s">
        <v>18</v>
      </c>
      <c r="D4694" s="140" t="s">
        <v>19</v>
      </c>
      <c r="E4694" s="139">
        <v>1.5039</v>
      </c>
      <c r="F4694" s="139">
        <v>-9.1000000000000004E-3</v>
      </c>
      <c r="G4694" s="139">
        <v>-1E-3</v>
      </c>
      <c r="H4694" s="139">
        <v>-3.1099999999999999E-3</v>
      </c>
      <c r="I4694" s="139">
        <v>-4.1999999999999997E-3</v>
      </c>
      <c r="J4694" s="139">
        <v>-3.005E-2</v>
      </c>
      <c r="K4694" s="140" t="s">
        <v>835</v>
      </c>
      <c r="L4694" s="139">
        <v>0</v>
      </c>
    </row>
    <row r="4695" spans="1:12" ht="15" hidden="1" customHeight="1">
      <c r="A4695" s="140" t="s">
        <v>834</v>
      </c>
      <c r="B4695" s="139">
        <v>1.1180300000000001</v>
      </c>
      <c r="C4695" s="140" t="s">
        <v>18</v>
      </c>
      <c r="D4695" s="140" t="s">
        <v>19</v>
      </c>
      <c r="E4695" s="139">
        <v>1.5039</v>
      </c>
      <c r="F4695" s="139">
        <v>-9.1000000000000004E-3</v>
      </c>
      <c r="G4695" s="139">
        <v>-1E-3</v>
      </c>
      <c r="H4695" s="139">
        <v>-3.1099999999999999E-3</v>
      </c>
      <c r="I4695" s="139">
        <v>-2.3600000000000001E-3</v>
      </c>
      <c r="J4695" s="139">
        <v>-1.1509999999999999E-2</v>
      </c>
      <c r="K4695" s="140" t="s">
        <v>835</v>
      </c>
      <c r="L4695" s="139">
        <v>1.1180300000000001</v>
      </c>
    </row>
    <row r="4696" spans="1:12" ht="15" hidden="1" customHeight="1">
      <c r="A4696" s="140" t="s">
        <v>834</v>
      </c>
      <c r="B4696" s="139">
        <v>2.2360699999999998</v>
      </c>
      <c r="C4696" s="140" t="s">
        <v>18</v>
      </c>
      <c r="D4696" s="140" t="s">
        <v>19</v>
      </c>
      <c r="E4696" s="139">
        <v>1.5039</v>
      </c>
      <c r="F4696" s="139">
        <v>-9.1000000000000004E-3</v>
      </c>
      <c r="G4696" s="139">
        <v>-1E-3</v>
      </c>
      <c r="H4696" s="139">
        <v>-3.1099999999999999E-3</v>
      </c>
      <c r="I4696" s="139">
        <v>2.4539999999999999E-2</v>
      </c>
      <c r="J4696" s="139">
        <v>9.9399999999999992E-3</v>
      </c>
      <c r="K4696" s="140" t="s">
        <v>835</v>
      </c>
      <c r="L4696" s="139">
        <v>2.2360699999999998</v>
      </c>
    </row>
    <row r="4697" spans="1:12" ht="15" hidden="1" customHeight="1">
      <c r="A4697" s="140" t="s">
        <v>834</v>
      </c>
      <c r="B4697" s="139">
        <v>0</v>
      </c>
      <c r="C4697" s="140" t="s">
        <v>18</v>
      </c>
      <c r="D4697" s="140" t="s">
        <v>19</v>
      </c>
      <c r="E4697" s="139">
        <v>0.86580000000000001</v>
      </c>
      <c r="F4697" s="139">
        <v>-1.9199999999999998E-2</v>
      </c>
      <c r="G4697" s="139">
        <v>-2.7E-2</v>
      </c>
      <c r="H4697" s="139">
        <v>-8.94E-3</v>
      </c>
      <c r="I4697" s="139">
        <v>-3.5799999999999998E-2</v>
      </c>
      <c r="J4697" s="139">
        <v>-4.4380000000000003E-2</v>
      </c>
      <c r="K4697" s="140" t="s">
        <v>835</v>
      </c>
      <c r="L4697" s="139">
        <v>0</v>
      </c>
    </row>
    <row r="4698" spans="1:12" ht="15" hidden="1" customHeight="1">
      <c r="A4698" s="140" t="s">
        <v>834</v>
      </c>
      <c r="B4698" s="139">
        <v>1.1180300000000001</v>
      </c>
      <c r="C4698" s="140" t="s">
        <v>18</v>
      </c>
      <c r="D4698" s="140" t="s">
        <v>19</v>
      </c>
      <c r="E4698" s="139">
        <v>0.86580000000000001</v>
      </c>
      <c r="F4698" s="139">
        <v>-1.9199999999999998E-2</v>
      </c>
      <c r="G4698" s="139">
        <v>-2.7E-2</v>
      </c>
      <c r="H4698" s="139">
        <v>-8.94E-3</v>
      </c>
      <c r="I4698" s="139">
        <v>-5.8100000000000001E-3</v>
      </c>
      <c r="J4698" s="139">
        <v>-2.9319999999999999E-2</v>
      </c>
      <c r="K4698" s="140" t="s">
        <v>835</v>
      </c>
      <c r="L4698" s="139">
        <v>1.1180300000000001</v>
      </c>
    </row>
    <row r="4699" spans="1:12" ht="15" hidden="1" customHeight="1">
      <c r="A4699" s="140" t="s">
        <v>834</v>
      </c>
      <c r="B4699" s="139">
        <v>2.2360699999999998</v>
      </c>
      <c r="C4699" s="140" t="s">
        <v>18</v>
      </c>
      <c r="D4699" s="140" t="s">
        <v>19</v>
      </c>
      <c r="E4699" s="139">
        <v>0.86580000000000001</v>
      </c>
      <c r="F4699" s="139">
        <v>-1.9199999999999998E-2</v>
      </c>
      <c r="G4699" s="139">
        <v>-2.7E-2</v>
      </c>
      <c r="H4699" s="139">
        <v>-8.94E-3</v>
      </c>
      <c r="I4699" s="139">
        <v>-1.9499999999999999E-3</v>
      </c>
      <c r="J4699" s="139">
        <v>-1.52E-2</v>
      </c>
      <c r="K4699" s="140" t="s">
        <v>835</v>
      </c>
      <c r="L4699" s="139">
        <v>2.2360699999999998</v>
      </c>
    </row>
    <row r="4700" spans="1:12" ht="15" hidden="1" customHeight="1">
      <c r="A4700" s="140" t="s">
        <v>836</v>
      </c>
      <c r="B4700" s="139">
        <v>0</v>
      </c>
      <c r="C4700" s="140" t="s">
        <v>18</v>
      </c>
      <c r="D4700" s="140" t="s">
        <v>19</v>
      </c>
      <c r="E4700" s="139">
        <v>1.4996</v>
      </c>
      <c r="F4700" s="139">
        <v>2.8400000000000002E-2</v>
      </c>
      <c r="G4700" s="139">
        <v>9.5999999999999992E-3</v>
      </c>
      <c r="H4700" s="139">
        <v>-7.7999999999999999E-4</v>
      </c>
      <c r="I4700" s="139">
        <v>1.312E-2</v>
      </c>
      <c r="J4700" s="139">
        <v>1.49E-2</v>
      </c>
      <c r="K4700" s="140" t="s">
        <v>837</v>
      </c>
      <c r="L4700" s="139">
        <v>0</v>
      </c>
    </row>
    <row r="4701" spans="1:12" ht="15" hidden="1" customHeight="1">
      <c r="A4701" s="140" t="s">
        <v>836</v>
      </c>
      <c r="B4701" s="139">
        <v>1.1180300000000001</v>
      </c>
      <c r="C4701" s="140" t="s">
        <v>18</v>
      </c>
      <c r="D4701" s="140" t="s">
        <v>19</v>
      </c>
      <c r="E4701" s="139">
        <v>1.4996</v>
      </c>
      <c r="F4701" s="139">
        <v>2.8400000000000002E-2</v>
      </c>
      <c r="G4701" s="139">
        <v>9.5999999999999992E-3</v>
      </c>
      <c r="H4701" s="139">
        <v>-7.7999999999999999E-4</v>
      </c>
      <c r="I4701" s="139">
        <v>7.1500000000000001E-3</v>
      </c>
      <c r="J4701" s="139">
        <v>-7.9100000000000004E-3</v>
      </c>
      <c r="K4701" s="140" t="s">
        <v>837</v>
      </c>
      <c r="L4701" s="139">
        <v>1.1180300000000001</v>
      </c>
    </row>
    <row r="4702" spans="1:12" ht="15" hidden="1" customHeight="1">
      <c r="A4702" s="140" t="s">
        <v>836</v>
      </c>
      <c r="B4702" s="139">
        <v>2.2360699999999998</v>
      </c>
      <c r="C4702" s="140" t="s">
        <v>18</v>
      </c>
      <c r="D4702" s="140" t="s">
        <v>19</v>
      </c>
      <c r="E4702" s="139">
        <v>1.4996</v>
      </c>
      <c r="F4702" s="139">
        <v>2.8400000000000002E-2</v>
      </c>
      <c r="G4702" s="139">
        <v>9.5999999999999992E-3</v>
      </c>
      <c r="H4702" s="139">
        <v>-7.7999999999999999E-4</v>
      </c>
      <c r="I4702" s="139">
        <v>3.1640000000000001E-2</v>
      </c>
      <c r="J4702" s="139">
        <v>-2.9909999999999999E-2</v>
      </c>
      <c r="K4702" s="140" t="s">
        <v>837</v>
      </c>
      <c r="L4702" s="139">
        <v>2.2360699999999998</v>
      </c>
    </row>
    <row r="4703" spans="1:12" ht="15" hidden="1" customHeight="1">
      <c r="A4703" s="140" t="s">
        <v>836</v>
      </c>
      <c r="B4703" s="139">
        <v>0</v>
      </c>
      <c r="C4703" s="140" t="s">
        <v>18</v>
      </c>
      <c r="D4703" s="140" t="s">
        <v>19</v>
      </c>
      <c r="E4703" s="139">
        <v>0.84650000000000003</v>
      </c>
      <c r="F4703" s="139">
        <v>1.9E-2</v>
      </c>
      <c r="G4703" s="139">
        <v>-2.1899999999999999E-2</v>
      </c>
      <c r="H4703" s="139">
        <v>-1.1169999999999999E-2</v>
      </c>
      <c r="I4703" s="139">
        <v>-1.7340000000000001E-2</v>
      </c>
      <c r="J4703" s="139">
        <v>7.43E-3</v>
      </c>
      <c r="K4703" s="140" t="s">
        <v>837</v>
      </c>
      <c r="L4703" s="139">
        <v>0</v>
      </c>
    </row>
    <row r="4704" spans="1:12" ht="15" hidden="1" customHeight="1">
      <c r="A4704" s="140" t="s">
        <v>836</v>
      </c>
      <c r="B4704" s="139">
        <v>1.1180300000000001</v>
      </c>
      <c r="C4704" s="140" t="s">
        <v>18</v>
      </c>
      <c r="D4704" s="140" t="s">
        <v>19</v>
      </c>
      <c r="E4704" s="139">
        <v>0.84650000000000003</v>
      </c>
      <c r="F4704" s="139">
        <v>1.9E-2</v>
      </c>
      <c r="G4704" s="139">
        <v>-2.1899999999999999E-2</v>
      </c>
      <c r="H4704" s="139">
        <v>-1.1169999999999999E-2</v>
      </c>
      <c r="I4704" s="139">
        <v>2.3900000000000002E-3</v>
      </c>
      <c r="J4704" s="139">
        <v>-1.7739999999999999E-2</v>
      </c>
      <c r="K4704" s="140" t="s">
        <v>837</v>
      </c>
      <c r="L4704" s="139">
        <v>1.1180300000000001</v>
      </c>
    </row>
    <row r="4705" spans="1:12" ht="15" hidden="1" customHeight="1">
      <c r="A4705" s="140" t="s">
        <v>836</v>
      </c>
      <c r="B4705" s="139">
        <v>2.2360699999999998</v>
      </c>
      <c r="C4705" s="140" t="s">
        <v>18</v>
      </c>
      <c r="D4705" s="140" t="s">
        <v>19</v>
      </c>
      <c r="E4705" s="139">
        <v>0.84650000000000003</v>
      </c>
      <c r="F4705" s="139">
        <v>1.9E-2</v>
      </c>
      <c r="G4705" s="139">
        <v>-2.1899999999999999E-2</v>
      </c>
      <c r="H4705" s="139">
        <v>-1.1169999999999999E-2</v>
      </c>
      <c r="I4705" s="139">
        <v>-8.3400000000000002E-3</v>
      </c>
      <c r="J4705" s="139">
        <v>-4.9509999999999998E-2</v>
      </c>
      <c r="K4705" s="140" t="s">
        <v>837</v>
      </c>
      <c r="L4705" s="139">
        <v>2.2360699999999998</v>
      </c>
    </row>
    <row r="4706" spans="1:12" ht="15" hidden="1" customHeight="1">
      <c r="A4706" s="140" t="s">
        <v>838</v>
      </c>
      <c r="B4706" s="139">
        <v>0</v>
      </c>
      <c r="C4706" s="140" t="s">
        <v>18</v>
      </c>
      <c r="D4706" s="140" t="s">
        <v>19</v>
      </c>
      <c r="E4706" s="139">
        <v>1.5065999999999999</v>
      </c>
      <c r="F4706" s="139">
        <v>-9.5999999999999992E-3</v>
      </c>
      <c r="G4706" s="139">
        <v>2.3699999999999999E-2</v>
      </c>
      <c r="H4706" s="139">
        <v>8.4899999999999993E-3</v>
      </c>
      <c r="I4706" s="139">
        <v>3.0099999999999998E-2</v>
      </c>
      <c r="J4706" s="139">
        <v>-2.9559999999999999E-2</v>
      </c>
      <c r="K4706" s="140" t="s">
        <v>839</v>
      </c>
      <c r="L4706" s="139">
        <v>0</v>
      </c>
    </row>
    <row r="4707" spans="1:12" ht="15" hidden="1" customHeight="1">
      <c r="A4707" s="140" t="s">
        <v>838</v>
      </c>
      <c r="B4707" s="139">
        <v>1.1180300000000001</v>
      </c>
      <c r="C4707" s="140" t="s">
        <v>18</v>
      </c>
      <c r="D4707" s="140" t="s">
        <v>19</v>
      </c>
      <c r="E4707" s="139">
        <v>1.5065999999999999</v>
      </c>
      <c r="F4707" s="139">
        <v>-9.5999999999999992E-3</v>
      </c>
      <c r="G4707" s="139">
        <v>2.3699999999999999E-2</v>
      </c>
      <c r="H4707" s="139">
        <v>8.4899999999999993E-3</v>
      </c>
      <c r="I4707" s="139">
        <v>6.6699999999999997E-3</v>
      </c>
      <c r="J4707" s="139">
        <v>-1.133E-2</v>
      </c>
      <c r="K4707" s="140" t="s">
        <v>839</v>
      </c>
      <c r="L4707" s="139">
        <v>1.1180300000000001</v>
      </c>
    </row>
    <row r="4708" spans="1:12" ht="15" hidden="1" customHeight="1">
      <c r="A4708" s="140" t="s">
        <v>838</v>
      </c>
      <c r="B4708" s="139">
        <v>2.2360699999999998</v>
      </c>
      <c r="C4708" s="140" t="s">
        <v>18</v>
      </c>
      <c r="D4708" s="140" t="s">
        <v>19</v>
      </c>
      <c r="E4708" s="139">
        <v>1.5065999999999999</v>
      </c>
      <c r="F4708" s="139">
        <v>-9.5999999999999992E-3</v>
      </c>
      <c r="G4708" s="139">
        <v>2.3699999999999999E-2</v>
      </c>
      <c r="H4708" s="139">
        <v>8.4899999999999993E-3</v>
      </c>
      <c r="I4708" s="139">
        <v>4.2599999999999999E-3</v>
      </c>
      <c r="J4708" s="139">
        <v>9.8700000000000003E-3</v>
      </c>
      <c r="K4708" s="140" t="s">
        <v>839</v>
      </c>
      <c r="L4708" s="139">
        <v>2.2360699999999998</v>
      </c>
    </row>
    <row r="4709" spans="1:12" ht="15" hidden="1" customHeight="1">
      <c r="A4709" s="140" t="s">
        <v>838</v>
      </c>
      <c r="B4709" s="139">
        <v>0</v>
      </c>
      <c r="C4709" s="140" t="s">
        <v>18</v>
      </c>
      <c r="D4709" s="140" t="s">
        <v>19</v>
      </c>
      <c r="E4709" s="139">
        <v>0.86809999999999998</v>
      </c>
      <c r="F4709" s="139">
        <v>-1.9E-2</v>
      </c>
      <c r="G4709" s="139">
        <v>1.9E-3</v>
      </c>
      <c r="H4709" s="139">
        <v>3.1199999999999999E-3</v>
      </c>
      <c r="I4709" s="139">
        <v>6.5799999999999999E-3</v>
      </c>
      <c r="J4709" s="139">
        <v>-4.3810000000000002E-2</v>
      </c>
      <c r="K4709" s="140" t="s">
        <v>839</v>
      </c>
      <c r="L4709" s="139">
        <v>0</v>
      </c>
    </row>
    <row r="4710" spans="1:12" ht="15" hidden="1" customHeight="1">
      <c r="A4710" s="140" t="s">
        <v>838</v>
      </c>
      <c r="B4710" s="139">
        <v>1.1180300000000001</v>
      </c>
      <c r="C4710" s="140" t="s">
        <v>18</v>
      </c>
      <c r="D4710" s="140" t="s">
        <v>19</v>
      </c>
      <c r="E4710" s="139">
        <v>0.86809999999999998</v>
      </c>
      <c r="F4710" s="139">
        <v>-1.9E-2</v>
      </c>
      <c r="G4710" s="139">
        <v>1.9E-3</v>
      </c>
      <c r="H4710" s="139">
        <v>3.1199999999999999E-3</v>
      </c>
      <c r="I4710" s="139">
        <v>3.0899999999999999E-3</v>
      </c>
      <c r="J4710" s="139">
        <v>-2.9170000000000001E-2</v>
      </c>
      <c r="K4710" s="140" t="s">
        <v>839</v>
      </c>
      <c r="L4710" s="139">
        <v>1.1180300000000001</v>
      </c>
    </row>
    <row r="4711" spans="1:12" ht="15" hidden="1" customHeight="1">
      <c r="A4711" s="140" t="s">
        <v>838</v>
      </c>
      <c r="B4711" s="139">
        <v>2.2360699999999998</v>
      </c>
      <c r="C4711" s="140" t="s">
        <v>18</v>
      </c>
      <c r="D4711" s="140" t="s">
        <v>19</v>
      </c>
      <c r="E4711" s="139">
        <v>0.86809999999999998</v>
      </c>
      <c r="F4711" s="139">
        <v>-1.9E-2</v>
      </c>
      <c r="G4711" s="139">
        <v>1.9E-3</v>
      </c>
      <c r="H4711" s="139">
        <v>3.1199999999999999E-3</v>
      </c>
      <c r="I4711" s="139">
        <v>-2.29E-2</v>
      </c>
      <c r="J4711" s="139">
        <v>-1.536E-2</v>
      </c>
      <c r="K4711" s="140" t="s">
        <v>839</v>
      </c>
      <c r="L4711" s="139">
        <v>2.2360699999999998</v>
      </c>
    </row>
    <row r="4712" spans="1:12" ht="15" hidden="1" customHeight="1">
      <c r="A4712" s="140" t="s">
        <v>840</v>
      </c>
      <c r="B4712" s="139">
        <v>0</v>
      </c>
      <c r="C4712" s="140" t="s">
        <v>18</v>
      </c>
      <c r="D4712" s="140" t="s">
        <v>19</v>
      </c>
      <c r="E4712" s="139">
        <v>0.55579999999999996</v>
      </c>
      <c r="F4712" s="139">
        <v>2.1899999999999999E-2</v>
      </c>
      <c r="G4712" s="139">
        <v>7.2599999999999998E-2</v>
      </c>
      <c r="H4712" s="139">
        <v>3.9239999999999997E-2</v>
      </c>
      <c r="I4712" s="139">
        <v>7.8920000000000004E-2</v>
      </c>
      <c r="J4712" s="139">
        <v>3.2239999999999998E-2</v>
      </c>
      <c r="K4712" s="140" t="s">
        <v>841</v>
      </c>
      <c r="L4712" s="139">
        <v>0</v>
      </c>
    </row>
    <row r="4713" spans="1:12" ht="15" hidden="1" customHeight="1">
      <c r="A4713" s="140" t="s">
        <v>840</v>
      </c>
      <c r="B4713" s="139">
        <v>1.1180300000000001</v>
      </c>
      <c r="C4713" s="140" t="s">
        <v>18</v>
      </c>
      <c r="D4713" s="140" t="s">
        <v>19</v>
      </c>
      <c r="E4713" s="139">
        <v>0.55579999999999996</v>
      </c>
      <c r="F4713" s="139">
        <v>2.1899999999999999E-2</v>
      </c>
      <c r="G4713" s="139">
        <v>7.2599999999999998E-2</v>
      </c>
      <c r="H4713" s="139">
        <v>3.9239999999999997E-2</v>
      </c>
      <c r="I4713" s="139">
        <v>2.1299999999999999E-3</v>
      </c>
      <c r="J4713" s="139">
        <v>7.8600000000000007E-3</v>
      </c>
      <c r="K4713" s="140" t="s">
        <v>841</v>
      </c>
      <c r="L4713" s="139">
        <v>1.1180300000000001</v>
      </c>
    </row>
    <row r="4714" spans="1:12" ht="15" hidden="1" customHeight="1">
      <c r="A4714" s="140" t="s">
        <v>840</v>
      </c>
      <c r="B4714" s="139">
        <v>2.2360699999999998</v>
      </c>
      <c r="C4714" s="140" t="s">
        <v>18</v>
      </c>
      <c r="D4714" s="140" t="s">
        <v>19</v>
      </c>
      <c r="E4714" s="139">
        <v>0.55579999999999996</v>
      </c>
      <c r="F4714" s="139">
        <v>2.1899999999999999E-2</v>
      </c>
      <c r="G4714" s="139">
        <v>7.2599999999999998E-2</v>
      </c>
      <c r="H4714" s="139">
        <v>3.9239999999999997E-2</v>
      </c>
      <c r="I4714" s="139">
        <v>1.7219999999999999E-2</v>
      </c>
      <c r="J4714" s="139">
        <v>-9.6799999999999994E-3</v>
      </c>
      <c r="K4714" s="140" t="s">
        <v>841</v>
      </c>
      <c r="L4714" s="139">
        <v>2.2360699999999998</v>
      </c>
    </row>
    <row r="4715" spans="1:12" ht="15" hidden="1" customHeight="1">
      <c r="A4715" s="140" t="s">
        <v>840</v>
      </c>
      <c r="B4715" s="139">
        <v>0</v>
      </c>
      <c r="C4715" s="140" t="s">
        <v>18</v>
      </c>
      <c r="D4715" s="140" t="s">
        <v>19</v>
      </c>
      <c r="E4715" s="139">
        <v>0.18010000000000001</v>
      </c>
      <c r="F4715" s="139">
        <v>7.4000000000000003E-3</v>
      </c>
      <c r="G4715" s="139">
        <v>-1.5299999999999999E-2</v>
      </c>
      <c r="H4715" s="139">
        <v>4.4000000000000002E-4</v>
      </c>
      <c r="I4715" s="139">
        <v>-1.7059999999999999E-2</v>
      </c>
      <c r="J4715" s="139">
        <v>6.7400000000000003E-3</v>
      </c>
      <c r="K4715" s="140" t="s">
        <v>841</v>
      </c>
      <c r="L4715" s="139">
        <v>0</v>
      </c>
    </row>
    <row r="4716" spans="1:12" ht="15" hidden="1" customHeight="1">
      <c r="A4716" s="140" t="s">
        <v>840</v>
      </c>
      <c r="B4716" s="139">
        <v>1.1180300000000001</v>
      </c>
      <c r="C4716" s="140" t="s">
        <v>18</v>
      </c>
      <c r="D4716" s="140" t="s">
        <v>19</v>
      </c>
      <c r="E4716" s="139">
        <v>0.18010000000000001</v>
      </c>
      <c r="F4716" s="139">
        <v>7.4000000000000003E-3</v>
      </c>
      <c r="G4716" s="139">
        <v>-1.5299999999999999E-2</v>
      </c>
      <c r="H4716" s="139">
        <v>4.4000000000000002E-4</v>
      </c>
      <c r="I4716" s="139">
        <v>-2.2399999999999998E-3</v>
      </c>
      <c r="J4716" s="139">
        <v>-6.0000000000000001E-3</v>
      </c>
      <c r="K4716" s="140" t="s">
        <v>841</v>
      </c>
      <c r="L4716" s="139">
        <v>1.1180300000000001</v>
      </c>
    </row>
    <row r="4717" spans="1:12" ht="15" hidden="1" customHeight="1">
      <c r="A4717" s="140" t="s">
        <v>840</v>
      </c>
      <c r="B4717" s="139">
        <v>2.2360699999999998</v>
      </c>
      <c r="C4717" s="140" t="s">
        <v>18</v>
      </c>
      <c r="D4717" s="140" t="s">
        <v>19</v>
      </c>
      <c r="E4717" s="139">
        <v>0.18010000000000001</v>
      </c>
      <c r="F4717" s="139">
        <v>7.4000000000000003E-3</v>
      </c>
      <c r="G4717" s="139">
        <v>-1.5299999999999999E-2</v>
      </c>
      <c r="H4717" s="139">
        <v>4.4000000000000002E-4</v>
      </c>
      <c r="I4717" s="139">
        <v>-8.3400000000000002E-2</v>
      </c>
      <c r="J4717" s="139">
        <v>-2.24E-2</v>
      </c>
      <c r="K4717" s="140" t="s">
        <v>841</v>
      </c>
      <c r="L4717" s="139">
        <v>2.2360699999999998</v>
      </c>
    </row>
    <row r="4718" spans="1:12" ht="15" hidden="1" customHeight="1">
      <c r="A4718" s="140" t="s">
        <v>842</v>
      </c>
      <c r="B4718" s="139">
        <v>0</v>
      </c>
      <c r="C4718" s="140" t="s">
        <v>18</v>
      </c>
      <c r="D4718" s="140" t="s">
        <v>19</v>
      </c>
      <c r="E4718" s="139">
        <v>0.55120000000000002</v>
      </c>
      <c r="F4718" s="139">
        <v>-3.7000000000000002E-3</v>
      </c>
      <c r="G4718" s="139">
        <v>4.6199999999999998E-2</v>
      </c>
      <c r="H4718" s="139">
        <v>3.31E-3</v>
      </c>
      <c r="I4718" s="139">
        <v>5.2589999999999998E-2</v>
      </c>
      <c r="J4718" s="139">
        <v>-1.078E-2</v>
      </c>
      <c r="K4718" s="140" t="s">
        <v>843</v>
      </c>
      <c r="L4718" s="139">
        <v>0</v>
      </c>
    </row>
    <row r="4719" spans="1:12" ht="15" hidden="1" customHeight="1">
      <c r="A4719" s="140" t="s">
        <v>842</v>
      </c>
      <c r="B4719" s="139">
        <v>1.1180300000000001</v>
      </c>
      <c r="C4719" s="140" t="s">
        <v>18</v>
      </c>
      <c r="D4719" s="140" t="s">
        <v>19</v>
      </c>
      <c r="E4719" s="139">
        <v>0.55120000000000002</v>
      </c>
      <c r="F4719" s="139">
        <v>-3.7000000000000002E-3</v>
      </c>
      <c r="G4719" s="139">
        <v>4.6199999999999998E-2</v>
      </c>
      <c r="H4719" s="139">
        <v>3.31E-3</v>
      </c>
      <c r="I4719" s="139">
        <v>9.75E-3</v>
      </c>
      <c r="J4719" s="139">
        <v>-1.1900000000000001E-3</v>
      </c>
      <c r="K4719" s="140" t="s">
        <v>843</v>
      </c>
      <c r="L4719" s="139">
        <v>1.1180300000000001</v>
      </c>
    </row>
    <row r="4720" spans="1:12" ht="15" hidden="1" customHeight="1">
      <c r="A4720" s="140" t="s">
        <v>842</v>
      </c>
      <c r="B4720" s="139">
        <v>2.2360699999999998</v>
      </c>
      <c r="C4720" s="140" t="s">
        <v>18</v>
      </c>
      <c r="D4720" s="140" t="s">
        <v>19</v>
      </c>
      <c r="E4720" s="139">
        <v>0.55120000000000002</v>
      </c>
      <c r="F4720" s="139">
        <v>-3.7000000000000002E-3</v>
      </c>
      <c r="G4720" s="139">
        <v>4.6199999999999998E-2</v>
      </c>
      <c r="H4720" s="139">
        <v>3.31E-3</v>
      </c>
      <c r="I4720" s="139">
        <v>5.7970000000000001E-2</v>
      </c>
      <c r="J4720" s="139">
        <v>1.197E-2</v>
      </c>
      <c r="K4720" s="140" t="s">
        <v>843</v>
      </c>
      <c r="L4720" s="139">
        <v>2.2360699999999998</v>
      </c>
    </row>
    <row r="4721" spans="1:12" ht="15" hidden="1" customHeight="1">
      <c r="A4721" s="140" t="s">
        <v>842</v>
      </c>
      <c r="B4721" s="139">
        <v>0</v>
      </c>
      <c r="C4721" s="140" t="s">
        <v>18</v>
      </c>
      <c r="D4721" s="140" t="s">
        <v>19</v>
      </c>
      <c r="E4721" s="139">
        <v>0.21590000000000001</v>
      </c>
      <c r="F4721" s="139">
        <v>-1.37E-2</v>
      </c>
      <c r="G4721" s="139">
        <v>-4.3099999999999999E-2</v>
      </c>
      <c r="H4721" s="139">
        <v>-3.9100000000000003E-3</v>
      </c>
      <c r="I4721" s="139">
        <v>-3.8460000000000001E-2</v>
      </c>
      <c r="J4721" s="139">
        <v>-2.6970000000000001E-2</v>
      </c>
      <c r="K4721" s="140" t="s">
        <v>843</v>
      </c>
      <c r="L4721" s="139">
        <v>0</v>
      </c>
    </row>
    <row r="4722" spans="1:12" ht="15" hidden="1" customHeight="1">
      <c r="A4722" s="140" t="s">
        <v>842</v>
      </c>
      <c r="B4722" s="139">
        <v>1.1180300000000001</v>
      </c>
      <c r="C4722" s="140" t="s">
        <v>18</v>
      </c>
      <c r="D4722" s="140" t="s">
        <v>19</v>
      </c>
      <c r="E4722" s="139">
        <v>0.21590000000000001</v>
      </c>
      <c r="F4722" s="139">
        <v>-1.37E-2</v>
      </c>
      <c r="G4722" s="139">
        <v>-4.3099999999999999E-2</v>
      </c>
      <c r="H4722" s="139">
        <v>-3.9100000000000003E-3</v>
      </c>
      <c r="I4722" s="139">
        <v>2.4000000000000001E-4</v>
      </c>
      <c r="J4722" s="139">
        <v>-1.9550000000000001E-2</v>
      </c>
      <c r="K4722" s="140" t="s">
        <v>843</v>
      </c>
      <c r="L4722" s="139">
        <v>1.1180300000000001</v>
      </c>
    </row>
    <row r="4723" spans="1:12" ht="15" hidden="1" customHeight="1">
      <c r="A4723" s="140" t="s">
        <v>842</v>
      </c>
      <c r="B4723" s="139">
        <v>2.2360699999999998</v>
      </c>
      <c r="C4723" s="140" t="s">
        <v>18</v>
      </c>
      <c r="D4723" s="140" t="s">
        <v>19</v>
      </c>
      <c r="E4723" s="139">
        <v>0.21590000000000001</v>
      </c>
      <c r="F4723" s="139">
        <v>-1.37E-2</v>
      </c>
      <c r="G4723" s="139">
        <v>-4.3099999999999999E-2</v>
      </c>
      <c r="H4723" s="139">
        <v>-3.9100000000000003E-3</v>
      </c>
      <c r="I4723" s="139">
        <v>-5.076E-2</v>
      </c>
      <c r="J4723" s="139">
        <v>-1.358E-2</v>
      </c>
      <c r="K4723" s="140" t="s">
        <v>843</v>
      </c>
      <c r="L4723" s="139">
        <v>2.2360699999999998</v>
      </c>
    </row>
    <row r="4724" spans="1:12" ht="15" hidden="1" customHeight="1">
      <c r="A4724" s="140" t="s">
        <v>844</v>
      </c>
      <c r="B4724" s="139">
        <v>0</v>
      </c>
      <c r="C4724" s="140" t="s">
        <v>18</v>
      </c>
      <c r="D4724" s="140" t="s">
        <v>19</v>
      </c>
      <c r="E4724" s="139">
        <v>0.42180000000000001</v>
      </c>
      <c r="F4724" s="139">
        <v>3.0099999999999998E-2</v>
      </c>
      <c r="G4724" s="139">
        <v>1.32E-2</v>
      </c>
      <c r="H4724" s="139">
        <v>1.064E-2</v>
      </c>
      <c r="I4724" s="139">
        <v>2.6720000000000001E-2</v>
      </c>
      <c r="J4724" s="139">
        <v>4.8770000000000001E-2</v>
      </c>
      <c r="K4724" s="140" t="s">
        <v>845</v>
      </c>
      <c r="L4724" s="139">
        <v>0</v>
      </c>
    </row>
    <row r="4725" spans="1:12" ht="15" hidden="1" customHeight="1">
      <c r="A4725" s="140" t="s">
        <v>844</v>
      </c>
      <c r="B4725" s="139">
        <v>1.89011</v>
      </c>
      <c r="C4725" s="140" t="s">
        <v>18</v>
      </c>
      <c r="D4725" s="140" t="s">
        <v>19</v>
      </c>
      <c r="E4725" s="139">
        <v>0.42180000000000001</v>
      </c>
      <c r="F4725" s="139">
        <v>3.0099999999999998E-2</v>
      </c>
      <c r="G4725" s="139">
        <v>1.32E-2</v>
      </c>
      <c r="H4725" s="139">
        <v>1.064E-2</v>
      </c>
      <c r="I4725" s="139">
        <v>1.2160000000000001E-2</v>
      </c>
      <c r="J4725" s="139">
        <v>-1.1800000000000001E-3</v>
      </c>
      <c r="K4725" s="140" t="s">
        <v>845</v>
      </c>
      <c r="L4725" s="139">
        <v>1.89011</v>
      </c>
    </row>
    <row r="4726" spans="1:12" ht="15" hidden="1" customHeight="1">
      <c r="A4726" s="140" t="s">
        <v>844</v>
      </c>
      <c r="B4726" s="139">
        <v>3.7802099999999998</v>
      </c>
      <c r="C4726" s="140" t="s">
        <v>18</v>
      </c>
      <c r="D4726" s="140" t="s">
        <v>19</v>
      </c>
      <c r="E4726" s="139">
        <v>0.42180000000000001</v>
      </c>
      <c r="F4726" s="139">
        <v>3.0099999999999998E-2</v>
      </c>
      <c r="G4726" s="139">
        <v>1.32E-2</v>
      </c>
      <c r="H4726" s="139">
        <v>1.064E-2</v>
      </c>
      <c r="I4726" s="139">
        <v>7.6139999999999999E-2</v>
      </c>
      <c r="J4726" s="139">
        <v>3.3300000000000001E-3</v>
      </c>
      <c r="K4726" s="140" t="s">
        <v>845</v>
      </c>
      <c r="L4726" s="139">
        <v>3.7802099999999998</v>
      </c>
    </row>
    <row r="4727" spans="1:12" ht="15" hidden="1" customHeight="1">
      <c r="A4727" s="140" t="s">
        <v>844</v>
      </c>
      <c r="B4727" s="139">
        <v>0</v>
      </c>
      <c r="C4727" s="140" t="s">
        <v>18</v>
      </c>
      <c r="D4727" s="140" t="s">
        <v>19</v>
      </c>
      <c r="E4727" s="139">
        <v>6.4000000000000003E-3</v>
      </c>
      <c r="F4727" s="139">
        <v>-8.8999999999999999E-3</v>
      </c>
      <c r="G4727" s="139">
        <v>-3.39E-2</v>
      </c>
      <c r="H4727" s="139">
        <v>-1.3509999999999999E-2</v>
      </c>
      <c r="I4727" s="139">
        <v>-5.2830000000000002E-2</v>
      </c>
      <c r="J4727" s="139">
        <v>-3.1570000000000001E-2</v>
      </c>
      <c r="K4727" s="140" t="s">
        <v>845</v>
      </c>
      <c r="L4727" s="139">
        <v>0</v>
      </c>
    </row>
    <row r="4728" spans="1:12" ht="15" hidden="1" customHeight="1">
      <c r="A4728" s="140" t="s">
        <v>844</v>
      </c>
      <c r="B4728" s="139">
        <v>1.89011</v>
      </c>
      <c r="C4728" s="140" t="s">
        <v>18</v>
      </c>
      <c r="D4728" s="140" t="s">
        <v>19</v>
      </c>
      <c r="E4728" s="139">
        <v>6.4000000000000003E-3</v>
      </c>
      <c r="F4728" s="139">
        <v>-8.8999999999999999E-3</v>
      </c>
      <c r="G4728" s="139">
        <v>-3.39E-2</v>
      </c>
      <c r="H4728" s="139">
        <v>-1.3509999999999999E-2</v>
      </c>
      <c r="I4728" s="139">
        <v>-3.6000000000000002E-4</v>
      </c>
      <c r="J4728" s="139">
        <v>-2.3810000000000001E-2</v>
      </c>
      <c r="K4728" s="140" t="s">
        <v>845</v>
      </c>
      <c r="L4728" s="139">
        <v>1.89011</v>
      </c>
    </row>
    <row r="4729" spans="1:12" ht="15" hidden="1" customHeight="1">
      <c r="A4729" s="140" t="s">
        <v>844</v>
      </c>
      <c r="B4729" s="139">
        <v>3.7802099999999998</v>
      </c>
      <c r="C4729" s="140" t="s">
        <v>18</v>
      </c>
      <c r="D4729" s="140" t="s">
        <v>19</v>
      </c>
      <c r="E4729" s="139">
        <v>6.4000000000000003E-3</v>
      </c>
      <c r="F4729" s="139">
        <v>-8.8999999999999999E-3</v>
      </c>
      <c r="G4729" s="139">
        <v>-3.39E-2</v>
      </c>
      <c r="H4729" s="139">
        <v>-1.3509999999999999E-2</v>
      </c>
      <c r="I4729" s="139">
        <v>-2.3050000000000001E-2</v>
      </c>
      <c r="J4729" s="139">
        <v>-6.4879999999999993E-2</v>
      </c>
      <c r="K4729" s="140" t="s">
        <v>845</v>
      </c>
      <c r="L4729" s="139">
        <v>3.7802099999999998</v>
      </c>
    </row>
    <row r="4730" spans="1:12" ht="15" hidden="1" customHeight="1">
      <c r="A4730" s="140" t="s">
        <v>846</v>
      </c>
      <c r="B4730" s="139">
        <v>0</v>
      </c>
      <c r="C4730" s="140" t="s">
        <v>18</v>
      </c>
      <c r="D4730" s="140" t="s">
        <v>19</v>
      </c>
      <c r="E4730" s="139">
        <v>3.1107</v>
      </c>
      <c r="F4730" s="139">
        <v>6.9800000000000001E-2</v>
      </c>
      <c r="G4730" s="139">
        <v>6.0100000000000001E-2</v>
      </c>
      <c r="H4730" s="139">
        <v>4.8500000000000001E-3</v>
      </c>
      <c r="I4730" s="139">
        <v>5.799E-2</v>
      </c>
      <c r="J4730" s="139">
        <v>6.6869999999999999E-2</v>
      </c>
      <c r="K4730" s="140" t="s">
        <v>253</v>
      </c>
      <c r="L4730" s="139">
        <v>0</v>
      </c>
    </row>
    <row r="4731" spans="1:12" ht="15" hidden="1" customHeight="1">
      <c r="A4731" s="140" t="s">
        <v>846</v>
      </c>
      <c r="B4731" s="139">
        <v>1.1180300000000001</v>
      </c>
      <c r="C4731" s="140" t="s">
        <v>18</v>
      </c>
      <c r="D4731" s="140" t="s">
        <v>19</v>
      </c>
      <c r="E4731" s="139">
        <v>3.1107</v>
      </c>
      <c r="F4731" s="139">
        <v>6.9800000000000001E-2</v>
      </c>
      <c r="G4731" s="139">
        <v>6.0100000000000001E-2</v>
      </c>
      <c r="H4731" s="139">
        <v>4.8500000000000001E-3</v>
      </c>
      <c r="I4731" s="139">
        <v>2.32E-3</v>
      </c>
      <c r="J4731" s="139">
        <v>2.3700000000000001E-3</v>
      </c>
      <c r="K4731" s="140" t="s">
        <v>253</v>
      </c>
      <c r="L4731" s="139">
        <v>1.1180300000000001</v>
      </c>
    </row>
    <row r="4732" spans="1:12" ht="15" hidden="1" customHeight="1">
      <c r="A4732" s="140" t="s">
        <v>846</v>
      </c>
      <c r="B4732" s="139">
        <v>2.2360699999999998</v>
      </c>
      <c r="C4732" s="140" t="s">
        <v>18</v>
      </c>
      <c r="D4732" s="140" t="s">
        <v>19</v>
      </c>
      <c r="E4732" s="139">
        <v>3.1107</v>
      </c>
      <c r="F4732" s="139">
        <v>6.9800000000000001E-2</v>
      </c>
      <c r="G4732" s="139">
        <v>6.0100000000000001E-2</v>
      </c>
      <c r="H4732" s="139">
        <v>4.8500000000000001E-3</v>
      </c>
      <c r="I4732" s="139">
        <v>6.7200000000000003E-3</v>
      </c>
      <c r="J4732" s="139">
        <v>2.3400000000000001E-3</v>
      </c>
      <c r="K4732" s="140" t="s">
        <v>253</v>
      </c>
      <c r="L4732" s="139">
        <v>2.2360699999999998</v>
      </c>
    </row>
    <row r="4733" spans="1:12" ht="15" hidden="1" customHeight="1">
      <c r="A4733" s="140" t="s">
        <v>846</v>
      </c>
      <c r="B4733" s="139">
        <v>0</v>
      </c>
      <c r="C4733" s="140" t="s">
        <v>18</v>
      </c>
      <c r="D4733" s="140" t="s">
        <v>19</v>
      </c>
      <c r="E4733" s="139">
        <v>0.1961</v>
      </c>
      <c r="F4733" s="139">
        <v>-2.5000000000000001E-3</v>
      </c>
      <c r="G4733" s="139">
        <v>-4.3E-3</v>
      </c>
      <c r="H4733" s="139">
        <v>-6.3659999999999994E-2</v>
      </c>
      <c r="I4733" s="139">
        <v>-2.81E-3</v>
      </c>
      <c r="J4733" s="139">
        <v>-1.32E-2</v>
      </c>
      <c r="K4733" s="140" t="s">
        <v>253</v>
      </c>
      <c r="L4733" s="139">
        <v>0</v>
      </c>
    </row>
    <row r="4734" spans="1:12" ht="15" hidden="1" customHeight="1">
      <c r="A4734" s="140" t="s">
        <v>846</v>
      </c>
      <c r="B4734" s="139">
        <v>1.1180300000000001</v>
      </c>
      <c r="C4734" s="140" t="s">
        <v>18</v>
      </c>
      <c r="D4734" s="140" t="s">
        <v>19</v>
      </c>
      <c r="E4734" s="139">
        <v>0.1961</v>
      </c>
      <c r="F4734" s="139">
        <v>-2.5000000000000001E-3</v>
      </c>
      <c r="G4734" s="139">
        <v>-4.3E-3</v>
      </c>
      <c r="H4734" s="139">
        <v>-6.3659999999999994E-2</v>
      </c>
      <c r="I4734" s="139">
        <v>-1.124E-2</v>
      </c>
      <c r="J4734" s="139">
        <v>-1.677E-2</v>
      </c>
      <c r="K4734" s="140" t="s">
        <v>253</v>
      </c>
      <c r="L4734" s="139">
        <v>1.1180300000000001</v>
      </c>
    </row>
    <row r="4735" spans="1:12" ht="15" hidden="1" customHeight="1">
      <c r="A4735" s="140" t="s">
        <v>846</v>
      </c>
      <c r="B4735" s="139">
        <v>2.2360699999999998</v>
      </c>
      <c r="C4735" s="140" t="s">
        <v>18</v>
      </c>
      <c r="D4735" s="140" t="s">
        <v>19</v>
      </c>
      <c r="E4735" s="139">
        <v>0.1961</v>
      </c>
      <c r="F4735" s="139">
        <v>-2.5000000000000001E-3</v>
      </c>
      <c r="G4735" s="139">
        <v>-4.3E-3</v>
      </c>
      <c r="H4735" s="139">
        <v>-6.3659999999999994E-2</v>
      </c>
      <c r="I4735" s="139">
        <v>-7.6310000000000003E-2</v>
      </c>
      <c r="J4735" s="139">
        <v>-9.0910000000000005E-2</v>
      </c>
      <c r="K4735" s="140" t="s">
        <v>253</v>
      </c>
      <c r="L4735" s="139">
        <v>2.2360699999999998</v>
      </c>
    </row>
    <row r="4736" spans="1:12" ht="15" hidden="1" customHeight="1">
      <c r="A4736" s="140" t="s">
        <v>847</v>
      </c>
      <c r="B4736" s="139">
        <v>0</v>
      </c>
      <c r="C4736" s="140" t="s">
        <v>18</v>
      </c>
      <c r="D4736" s="140" t="s">
        <v>19</v>
      </c>
      <c r="E4736" s="139">
        <v>1.5449999999999999</v>
      </c>
      <c r="F4736" s="139">
        <v>3.0999999999999999E-3</v>
      </c>
      <c r="G4736" s="139">
        <v>1.2999999999999999E-2</v>
      </c>
      <c r="H4736" s="139">
        <v>3.9350000000000003E-2</v>
      </c>
      <c r="I4736" s="139">
        <v>1.3169999999999999E-2</v>
      </c>
      <c r="J4736" s="139">
        <v>-4.9800000000000001E-3</v>
      </c>
      <c r="K4736" s="140" t="s">
        <v>848</v>
      </c>
      <c r="L4736" s="139">
        <v>0</v>
      </c>
    </row>
    <row r="4737" spans="1:12" ht="15" hidden="1" customHeight="1">
      <c r="A4737" s="140" t="s">
        <v>847</v>
      </c>
      <c r="B4737" s="139">
        <v>1.1180300000000001</v>
      </c>
      <c r="C4737" s="140" t="s">
        <v>18</v>
      </c>
      <c r="D4737" s="140" t="s">
        <v>19</v>
      </c>
      <c r="E4737" s="139">
        <v>1.5449999999999999</v>
      </c>
      <c r="F4737" s="139">
        <v>3.0999999999999999E-3</v>
      </c>
      <c r="G4737" s="139">
        <v>1.2999999999999999E-2</v>
      </c>
      <c r="H4737" s="139">
        <v>3.9350000000000003E-2</v>
      </c>
      <c r="I4737" s="139">
        <v>1.3799999999999999E-3</v>
      </c>
      <c r="J4737" s="139">
        <v>-3.65E-3</v>
      </c>
      <c r="K4737" s="140" t="s">
        <v>848</v>
      </c>
      <c r="L4737" s="139">
        <v>1.1180300000000001</v>
      </c>
    </row>
    <row r="4738" spans="1:12" ht="15" hidden="1" customHeight="1">
      <c r="A4738" s="140" t="s">
        <v>847</v>
      </c>
      <c r="B4738" s="139">
        <v>2.2360699999999998</v>
      </c>
      <c r="C4738" s="140" t="s">
        <v>18</v>
      </c>
      <c r="D4738" s="140" t="s">
        <v>19</v>
      </c>
      <c r="E4738" s="139">
        <v>1.5449999999999999</v>
      </c>
      <c r="F4738" s="139">
        <v>3.0999999999999999E-3</v>
      </c>
      <c r="G4738" s="139">
        <v>1.2999999999999999E-2</v>
      </c>
      <c r="H4738" s="139">
        <v>3.9350000000000003E-2</v>
      </c>
      <c r="I4738" s="139">
        <v>0.24833</v>
      </c>
      <c r="J4738" s="139">
        <v>-1.2999999999999999E-4</v>
      </c>
      <c r="K4738" s="140" t="s">
        <v>848</v>
      </c>
      <c r="L4738" s="139">
        <v>2.2360699999999998</v>
      </c>
    </row>
    <row r="4739" spans="1:12" ht="15" hidden="1" customHeight="1">
      <c r="A4739" s="140" t="s">
        <v>847</v>
      </c>
      <c r="B4739" s="139">
        <v>0</v>
      </c>
      <c r="C4739" s="140" t="s">
        <v>18</v>
      </c>
      <c r="D4739" s="140" t="s">
        <v>19</v>
      </c>
      <c r="E4739" s="139">
        <v>9.6500000000000002E-2</v>
      </c>
      <c r="F4739" s="139">
        <v>-2.24E-2</v>
      </c>
      <c r="G4739" s="139">
        <v>-0.31590000000000001</v>
      </c>
      <c r="H4739" s="139">
        <v>2.5000000000000001E-3</v>
      </c>
      <c r="I4739" s="139">
        <v>-0.45798</v>
      </c>
      <c r="J4739" s="139">
        <v>-6.4329999999999998E-2</v>
      </c>
      <c r="K4739" s="140" t="s">
        <v>848</v>
      </c>
      <c r="L4739" s="139">
        <v>0</v>
      </c>
    </row>
    <row r="4740" spans="1:12" ht="15" hidden="1" customHeight="1">
      <c r="A4740" s="140" t="s">
        <v>847</v>
      </c>
      <c r="B4740" s="139">
        <v>1.1180300000000001</v>
      </c>
      <c r="C4740" s="140" t="s">
        <v>18</v>
      </c>
      <c r="D4740" s="140" t="s">
        <v>19</v>
      </c>
      <c r="E4740" s="139">
        <v>9.6500000000000002E-2</v>
      </c>
      <c r="F4740" s="139">
        <v>-2.24E-2</v>
      </c>
      <c r="G4740" s="139">
        <v>-0.31590000000000001</v>
      </c>
      <c r="H4740" s="139">
        <v>2.5000000000000001E-3</v>
      </c>
      <c r="I4740" s="139">
        <v>-0.10483000000000001</v>
      </c>
      <c r="J4740" s="139">
        <v>-3.9309999999999998E-2</v>
      </c>
      <c r="K4740" s="140" t="s">
        <v>848</v>
      </c>
      <c r="L4740" s="139">
        <v>1.1180300000000001</v>
      </c>
    </row>
    <row r="4741" spans="1:12" ht="15" hidden="1" customHeight="1">
      <c r="A4741" s="140" t="s">
        <v>847</v>
      </c>
      <c r="B4741" s="139">
        <v>2.2360699999999998</v>
      </c>
      <c r="C4741" s="140" t="s">
        <v>18</v>
      </c>
      <c r="D4741" s="140" t="s">
        <v>19</v>
      </c>
      <c r="E4741" s="139">
        <v>9.6500000000000002E-2</v>
      </c>
      <c r="F4741" s="139">
        <v>-2.24E-2</v>
      </c>
      <c r="G4741" s="139">
        <v>-0.31590000000000001</v>
      </c>
      <c r="H4741" s="139">
        <v>2.5000000000000001E-3</v>
      </c>
      <c r="I4741" s="139">
        <v>-1.585E-2</v>
      </c>
      <c r="J4741" s="139">
        <v>-1.9109999999999999E-2</v>
      </c>
      <c r="K4741" s="140" t="s">
        <v>848</v>
      </c>
      <c r="L4741" s="139">
        <v>2.2360699999999998</v>
      </c>
    </row>
    <row r="4742" spans="1:12" ht="15" hidden="1" customHeight="1">
      <c r="A4742" s="140" t="s">
        <v>849</v>
      </c>
      <c r="B4742" s="139">
        <v>0</v>
      </c>
      <c r="C4742" s="140" t="s">
        <v>18</v>
      </c>
      <c r="D4742" s="140" t="s">
        <v>19</v>
      </c>
      <c r="E4742" s="139">
        <v>8.229E-4</v>
      </c>
      <c r="F4742" s="139">
        <v>1.8E-3</v>
      </c>
      <c r="G4742" s="139">
        <v>2.611E-4</v>
      </c>
      <c r="H4742" s="139">
        <v>5.7999999999999996E-3</v>
      </c>
      <c r="I4742" s="139">
        <v>1.73E-3</v>
      </c>
      <c r="J4742" s="139">
        <v>2.9850000000000002E-2</v>
      </c>
      <c r="K4742" s="140" t="s">
        <v>850</v>
      </c>
      <c r="L4742" s="139">
        <v>0</v>
      </c>
    </row>
    <row r="4743" spans="1:12" ht="15" hidden="1" customHeight="1">
      <c r="A4743" s="140" t="s">
        <v>849</v>
      </c>
      <c r="B4743" s="139">
        <v>2.4129900000000002</v>
      </c>
      <c r="C4743" s="140" t="s">
        <v>18</v>
      </c>
      <c r="D4743" s="140" t="s">
        <v>19</v>
      </c>
      <c r="E4743" s="139">
        <v>8.229E-4</v>
      </c>
      <c r="F4743" s="139">
        <v>1.8E-3</v>
      </c>
      <c r="G4743" s="139">
        <v>2.611E-4</v>
      </c>
      <c r="H4743" s="139">
        <v>5.7999999999999996E-3</v>
      </c>
      <c r="I4743" s="139">
        <v>1.8699999999999999E-3</v>
      </c>
      <c r="J4743" s="139">
        <v>7.3980000000000004E-2</v>
      </c>
      <c r="K4743" s="140" t="s">
        <v>850</v>
      </c>
      <c r="L4743" s="139">
        <v>2.4129900000000002</v>
      </c>
    </row>
    <row r="4744" spans="1:12" ht="15" hidden="1" customHeight="1">
      <c r="A4744" s="140" t="s">
        <v>849</v>
      </c>
      <c r="B4744" s="139">
        <v>4.8259699999999999</v>
      </c>
      <c r="C4744" s="140" t="s">
        <v>18</v>
      </c>
      <c r="D4744" s="140" t="s">
        <v>19</v>
      </c>
      <c r="E4744" s="139">
        <v>8.229E-4</v>
      </c>
      <c r="F4744" s="139">
        <v>1.8E-3</v>
      </c>
      <c r="G4744" s="139">
        <v>2.611E-4</v>
      </c>
      <c r="H4744" s="139">
        <v>5.7999999999999996E-3</v>
      </c>
      <c r="I4744" s="139">
        <v>2.7699999999999999E-3</v>
      </c>
      <c r="J4744" s="139">
        <v>0.12247</v>
      </c>
      <c r="K4744" s="140" t="s">
        <v>850</v>
      </c>
      <c r="L4744" s="139">
        <v>4.8259699999999999</v>
      </c>
    </row>
    <row r="4745" spans="1:12" ht="15" hidden="1" customHeight="1">
      <c r="A4745" s="140" t="s">
        <v>849</v>
      </c>
      <c r="B4745" s="139">
        <v>0</v>
      </c>
      <c r="C4745" s="140" t="s">
        <v>18</v>
      </c>
      <c r="D4745" s="140" t="s">
        <v>19</v>
      </c>
      <c r="E4745" s="139">
        <v>-1.91</v>
      </c>
      <c r="F4745" s="139">
        <v>-2.1999999999999999E-2</v>
      </c>
      <c r="G4745" s="139">
        <v>-4.2030000000000002E-4</v>
      </c>
      <c r="H4745" s="139">
        <v>-7.0400000000000003E-3</v>
      </c>
      <c r="I4745" s="139">
        <v>-5.2599999999999999E-3</v>
      </c>
      <c r="J4745" s="139">
        <v>2.9349999999999999E-5</v>
      </c>
      <c r="K4745" s="140" t="s">
        <v>850</v>
      </c>
      <c r="L4745" s="139">
        <v>0</v>
      </c>
    </row>
    <row r="4746" spans="1:12" ht="15" hidden="1" customHeight="1">
      <c r="A4746" s="140" t="s">
        <v>849</v>
      </c>
      <c r="B4746" s="139">
        <v>2.4129900000000002</v>
      </c>
      <c r="C4746" s="140" t="s">
        <v>18</v>
      </c>
      <c r="D4746" s="140" t="s">
        <v>19</v>
      </c>
      <c r="E4746" s="139">
        <v>-1.91</v>
      </c>
      <c r="F4746" s="139">
        <v>-2.1999999999999999E-2</v>
      </c>
      <c r="G4746" s="139">
        <v>-4.2030000000000002E-4</v>
      </c>
      <c r="H4746" s="139">
        <v>-7.0400000000000003E-3</v>
      </c>
      <c r="I4746" s="139">
        <v>-5.5500000000000002E-3</v>
      </c>
      <c r="J4746" s="139">
        <v>-4.21E-5</v>
      </c>
      <c r="K4746" s="140" t="s">
        <v>850</v>
      </c>
      <c r="L4746" s="139">
        <v>2.4129900000000002</v>
      </c>
    </row>
    <row r="4747" spans="1:12" ht="15" hidden="1" customHeight="1">
      <c r="A4747" s="140" t="s">
        <v>849</v>
      </c>
      <c r="B4747" s="139">
        <v>4.8259699999999999</v>
      </c>
      <c r="C4747" s="140" t="s">
        <v>18</v>
      </c>
      <c r="D4747" s="140" t="s">
        <v>19</v>
      </c>
      <c r="E4747" s="139">
        <v>-1.91</v>
      </c>
      <c r="F4747" s="139">
        <v>-2.1999999999999999E-2</v>
      </c>
      <c r="G4747" s="139">
        <v>-4.2030000000000002E-4</v>
      </c>
      <c r="H4747" s="139">
        <v>-7.0400000000000003E-3</v>
      </c>
      <c r="I4747" s="139">
        <v>-6.1799999999999997E-3</v>
      </c>
      <c r="J4747" s="139">
        <v>-1.1E-4</v>
      </c>
      <c r="K4747" s="140" t="s">
        <v>850</v>
      </c>
      <c r="L4747" s="139">
        <v>4.8259699999999999</v>
      </c>
    </row>
    <row r="4748" spans="1:12" ht="15" hidden="1" customHeight="1">
      <c r="A4748" s="140" t="s">
        <v>851</v>
      </c>
      <c r="B4748" s="139">
        <v>0</v>
      </c>
      <c r="C4748" s="140" t="s">
        <v>18</v>
      </c>
      <c r="D4748" s="140" t="s">
        <v>19</v>
      </c>
      <c r="E4748" s="139">
        <v>3.2949000000000002</v>
      </c>
      <c r="F4748" s="139">
        <v>1.9900000000000001E-2</v>
      </c>
      <c r="G4748" s="139">
        <v>3.61E-2</v>
      </c>
      <c r="H4748" s="139">
        <v>2.5799999999999998E-3</v>
      </c>
      <c r="I4748" s="139">
        <v>5.8590000000000003E-2</v>
      </c>
      <c r="J4748" s="139">
        <v>7.9619999999999996E-2</v>
      </c>
      <c r="K4748" s="140" t="s">
        <v>254</v>
      </c>
      <c r="L4748" s="139">
        <v>0</v>
      </c>
    </row>
    <row r="4749" spans="1:12" ht="15" hidden="1" customHeight="1">
      <c r="A4749" s="140" t="s">
        <v>851</v>
      </c>
      <c r="B4749" s="139">
        <v>1.89011</v>
      </c>
      <c r="C4749" s="140" t="s">
        <v>18</v>
      </c>
      <c r="D4749" s="140" t="s">
        <v>19</v>
      </c>
      <c r="E4749" s="139">
        <v>3.2949000000000002</v>
      </c>
      <c r="F4749" s="139">
        <v>1.9900000000000001E-2</v>
      </c>
      <c r="G4749" s="139">
        <v>3.61E-2</v>
      </c>
      <c r="H4749" s="139">
        <v>2.5799999999999998E-3</v>
      </c>
      <c r="I4749" s="139">
        <v>-1.2700000000000001E-3</v>
      </c>
      <c r="J4749" s="139">
        <v>0.13900000000000001</v>
      </c>
      <c r="K4749" s="140" t="s">
        <v>254</v>
      </c>
      <c r="L4749" s="139">
        <v>1.89011</v>
      </c>
    </row>
    <row r="4750" spans="1:12" ht="15" hidden="1" customHeight="1">
      <c r="A4750" s="140" t="s">
        <v>851</v>
      </c>
      <c r="B4750" s="139">
        <v>3.7802099999999998</v>
      </c>
      <c r="C4750" s="140" t="s">
        <v>18</v>
      </c>
      <c r="D4750" s="140" t="s">
        <v>19</v>
      </c>
      <c r="E4750" s="139">
        <v>3.2949000000000002</v>
      </c>
      <c r="F4750" s="139">
        <v>1.9900000000000001E-2</v>
      </c>
      <c r="G4750" s="139">
        <v>3.61E-2</v>
      </c>
      <c r="H4750" s="139">
        <v>2.5799999999999998E-3</v>
      </c>
      <c r="I4750" s="139">
        <v>9.8999999999999999E-4</v>
      </c>
      <c r="J4750" s="139">
        <v>0.26844000000000001</v>
      </c>
      <c r="K4750" s="140" t="s">
        <v>254</v>
      </c>
      <c r="L4750" s="139">
        <v>3.7802099999999998</v>
      </c>
    </row>
    <row r="4751" spans="1:12" ht="15" hidden="1" customHeight="1">
      <c r="A4751" s="140" t="s">
        <v>851</v>
      </c>
      <c r="B4751" s="139">
        <v>0</v>
      </c>
      <c r="C4751" s="140" t="s">
        <v>18</v>
      </c>
      <c r="D4751" s="140" t="s">
        <v>19</v>
      </c>
      <c r="E4751" s="139">
        <v>0.2452</v>
      </c>
      <c r="F4751" s="139">
        <v>-7.6600000000000001E-2</v>
      </c>
      <c r="G4751" s="139">
        <v>-1.1999999999999999E-3</v>
      </c>
      <c r="H4751" s="139">
        <v>-2.5690000000000001E-2</v>
      </c>
      <c r="I4751" s="139">
        <v>-4.1099999999999999E-3</v>
      </c>
      <c r="J4751" s="139">
        <v>-3.5060000000000001E-2</v>
      </c>
      <c r="K4751" s="140" t="s">
        <v>254</v>
      </c>
      <c r="L4751" s="139">
        <v>0</v>
      </c>
    </row>
    <row r="4752" spans="1:12" ht="15" hidden="1" customHeight="1">
      <c r="A4752" s="140" t="s">
        <v>851</v>
      </c>
      <c r="B4752" s="139">
        <v>1.89011</v>
      </c>
      <c r="C4752" s="140" t="s">
        <v>18</v>
      </c>
      <c r="D4752" s="140" t="s">
        <v>19</v>
      </c>
      <c r="E4752" s="139">
        <v>0.2452</v>
      </c>
      <c r="F4752" s="139">
        <v>-7.6600000000000001E-2</v>
      </c>
      <c r="G4752" s="139">
        <v>-1.1999999999999999E-3</v>
      </c>
      <c r="H4752" s="139">
        <v>-2.5690000000000001E-2</v>
      </c>
      <c r="I4752" s="139">
        <v>-1.172E-2</v>
      </c>
      <c r="J4752" s="139">
        <v>6.2E-4</v>
      </c>
      <c r="K4752" s="140" t="s">
        <v>254</v>
      </c>
      <c r="L4752" s="139">
        <v>1.89011</v>
      </c>
    </row>
    <row r="4753" spans="1:12" ht="15" hidden="1" customHeight="1">
      <c r="A4753" s="140" t="s">
        <v>851</v>
      </c>
      <c r="B4753" s="139">
        <v>3.7802099999999998</v>
      </c>
      <c r="C4753" s="140" t="s">
        <v>18</v>
      </c>
      <c r="D4753" s="140" t="s">
        <v>19</v>
      </c>
      <c r="E4753" s="139">
        <v>0.2452</v>
      </c>
      <c r="F4753" s="139">
        <v>-7.6600000000000001E-2</v>
      </c>
      <c r="G4753" s="139">
        <v>-1.1999999999999999E-3</v>
      </c>
      <c r="H4753" s="139">
        <v>-2.5690000000000001E-2</v>
      </c>
      <c r="I4753" s="139">
        <v>-7.8280000000000002E-2</v>
      </c>
      <c r="J4753" s="139">
        <v>-1.2529999999999999E-2</v>
      </c>
      <c r="K4753" s="140" t="s">
        <v>254</v>
      </c>
      <c r="L4753" s="139">
        <v>3.7802099999999998</v>
      </c>
    </row>
    <row r="4754" spans="1:12" ht="15" hidden="1" customHeight="1">
      <c r="A4754" s="140" t="s">
        <v>852</v>
      </c>
      <c r="B4754" s="139">
        <v>0</v>
      </c>
      <c r="C4754" s="140" t="s">
        <v>18</v>
      </c>
      <c r="D4754" s="140" t="s">
        <v>19</v>
      </c>
      <c r="E4754" s="139">
        <v>0.43340000000000001</v>
      </c>
      <c r="F4754" s="139">
        <v>7.1800000000000003E-2</v>
      </c>
      <c r="G4754" s="139">
        <v>6.7599999999999993E-2</v>
      </c>
      <c r="H4754" s="139">
        <v>1.193E-2</v>
      </c>
      <c r="I4754" s="139">
        <v>0.11408</v>
      </c>
      <c r="J4754" s="139">
        <v>0.109</v>
      </c>
      <c r="K4754" s="140" t="s">
        <v>853</v>
      </c>
      <c r="L4754" s="139">
        <v>0</v>
      </c>
    </row>
    <row r="4755" spans="1:12" ht="15" hidden="1" customHeight="1">
      <c r="A4755" s="140" t="s">
        <v>852</v>
      </c>
      <c r="B4755" s="139">
        <v>1.89011</v>
      </c>
      <c r="C4755" s="140" t="s">
        <v>18</v>
      </c>
      <c r="D4755" s="140" t="s">
        <v>19</v>
      </c>
      <c r="E4755" s="139">
        <v>0.43340000000000001</v>
      </c>
      <c r="F4755" s="139">
        <v>7.1800000000000003E-2</v>
      </c>
      <c r="G4755" s="139">
        <v>6.7599999999999993E-2</v>
      </c>
      <c r="H4755" s="139">
        <v>1.193E-2</v>
      </c>
      <c r="I4755" s="139">
        <v>2.66E-3</v>
      </c>
      <c r="J4755" s="139">
        <v>5.8500000000000002E-3</v>
      </c>
      <c r="K4755" s="140" t="s">
        <v>853</v>
      </c>
      <c r="L4755" s="139">
        <v>1.89011</v>
      </c>
    </row>
    <row r="4756" spans="1:12" ht="15" hidden="1" customHeight="1">
      <c r="A4756" s="140" t="s">
        <v>852</v>
      </c>
      <c r="B4756" s="139">
        <v>3.7802099999999998</v>
      </c>
      <c r="C4756" s="140" t="s">
        <v>18</v>
      </c>
      <c r="D4756" s="140" t="s">
        <v>19</v>
      </c>
      <c r="E4756" s="139">
        <v>0.43340000000000001</v>
      </c>
      <c r="F4756" s="139">
        <v>7.1800000000000003E-2</v>
      </c>
      <c r="G4756" s="139">
        <v>6.7599999999999993E-2</v>
      </c>
      <c r="H4756" s="139">
        <v>1.193E-2</v>
      </c>
      <c r="I4756" s="139">
        <v>1.099E-2</v>
      </c>
      <c r="J4756" s="139">
        <v>-5.3519999999999998E-2</v>
      </c>
      <c r="K4756" s="140" t="s">
        <v>853</v>
      </c>
      <c r="L4756" s="139">
        <v>3.7802099999999998</v>
      </c>
    </row>
    <row r="4757" spans="1:12" ht="15" hidden="1" customHeight="1">
      <c r="A4757" s="140" t="s">
        <v>852</v>
      </c>
      <c r="B4757" s="139">
        <v>0</v>
      </c>
      <c r="C4757" s="140" t="s">
        <v>18</v>
      </c>
      <c r="D4757" s="140" t="s">
        <v>19</v>
      </c>
      <c r="E4757" s="139">
        <v>-0.1087</v>
      </c>
      <c r="F4757" s="139">
        <v>2.18E-2</v>
      </c>
      <c r="G4757" s="139">
        <v>-4.8999999999999998E-3</v>
      </c>
      <c r="H4757" s="139">
        <v>-3.5200000000000001E-3</v>
      </c>
      <c r="I4757" s="139">
        <v>-7.5700000000000003E-3</v>
      </c>
      <c r="J4757" s="139">
        <v>2.8629999999999999E-2</v>
      </c>
      <c r="K4757" s="140" t="s">
        <v>853</v>
      </c>
      <c r="L4757" s="139">
        <v>0</v>
      </c>
    </row>
    <row r="4758" spans="1:12" ht="15" hidden="1" customHeight="1">
      <c r="A4758" s="140" t="s">
        <v>852</v>
      </c>
      <c r="B4758" s="139">
        <v>1.89011</v>
      </c>
      <c r="C4758" s="140" t="s">
        <v>18</v>
      </c>
      <c r="D4758" s="140" t="s">
        <v>19</v>
      </c>
      <c r="E4758" s="139">
        <v>-0.1087</v>
      </c>
      <c r="F4758" s="139">
        <v>2.18E-2</v>
      </c>
      <c r="G4758" s="139">
        <v>-4.8999999999999998E-3</v>
      </c>
      <c r="H4758" s="139">
        <v>-3.5200000000000001E-3</v>
      </c>
      <c r="I4758" s="139">
        <v>-1.6209999999999999E-2</v>
      </c>
      <c r="J4758" s="139">
        <v>-5.4210000000000001E-2</v>
      </c>
      <c r="K4758" s="140" t="s">
        <v>853</v>
      </c>
      <c r="L4758" s="139">
        <v>1.89011</v>
      </c>
    </row>
    <row r="4759" spans="1:12" ht="15" hidden="1" customHeight="1">
      <c r="A4759" s="140" t="s">
        <v>852</v>
      </c>
      <c r="B4759" s="139">
        <v>3.7802099999999998</v>
      </c>
      <c r="C4759" s="140" t="s">
        <v>18</v>
      </c>
      <c r="D4759" s="140" t="s">
        <v>19</v>
      </c>
      <c r="E4759" s="139">
        <v>-0.1087</v>
      </c>
      <c r="F4759" s="139">
        <v>2.18E-2</v>
      </c>
      <c r="G4759" s="139">
        <v>-4.8999999999999998E-3</v>
      </c>
      <c r="H4759" s="139">
        <v>-3.5200000000000001E-3</v>
      </c>
      <c r="I4759" s="139">
        <v>-0.14161000000000001</v>
      </c>
      <c r="J4759" s="139">
        <v>-0.16794000000000001</v>
      </c>
      <c r="K4759" s="140" t="s">
        <v>853</v>
      </c>
      <c r="L4759" s="139">
        <v>3.7802099999999998</v>
      </c>
    </row>
    <row r="4760" spans="1:12" ht="15" hidden="1" customHeight="1">
      <c r="A4760" s="140" t="s">
        <v>854</v>
      </c>
      <c r="B4760" s="139">
        <v>0</v>
      </c>
      <c r="C4760" s="140" t="s">
        <v>18</v>
      </c>
      <c r="D4760" s="140" t="s">
        <v>19</v>
      </c>
      <c r="E4760" s="139">
        <v>1.4137999999999999</v>
      </c>
      <c r="F4760" s="139">
        <v>6.4899999999999999E-2</v>
      </c>
      <c r="G4760" s="139">
        <v>-1E-3</v>
      </c>
      <c r="H4760" s="139">
        <v>3.7000000000000002E-3</v>
      </c>
      <c r="I4760" s="139">
        <v>-1.1299999999999999E-3</v>
      </c>
      <c r="J4760" s="139">
        <v>7.3810000000000001E-2</v>
      </c>
      <c r="K4760" s="140" t="s">
        <v>855</v>
      </c>
      <c r="L4760" s="139">
        <v>0</v>
      </c>
    </row>
    <row r="4761" spans="1:12" ht="15" hidden="1" customHeight="1">
      <c r="A4761" s="140" t="s">
        <v>854</v>
      </c>
      <c r="B4761" s="139">
        <v>1.89011</v>
      </c>
      <c r="C4761" s="140" t="s">
        <v>18</v>
      </c>
      <c r="D4761" s="140" t="s">
        <v>19</v>
      </c>
      <c r="E4761" s="139">
        <v>1.4137999999999999</v>
      </c>
      <c r="F4761" s="139">
        <v>6.4899999999999999E-2</v>
      </c>
      <c r="G4761" s="139">
        <v>-1E-3</v>
      </c>
      <c r="H4761" s="139">
        <v>3.7000000000000002E-3</v>
      </c>
      <c r="I4761" s="139">
        <v>1.1440000000000001E-2</v>
      </c>
      <c r="J4761" s="139">
        <v>-2.1989999999999999E-2</v>
      </c>
      <c r="K4761" s="140" t="s">
        <v>855</v>
      </c>
      <c r="L4761" s="139">
        <v>1.89011</v>
      </c>
    </row>
    <row r="4762" spans="1:12" ht="15" hidden="1" customHeight="1">
      <c r="A4762" s="140" t="s">
        <v>854</v>
      </c>
      <c r="B4762" s="139">
        <v>3.7802099999999998</v>
      </c>
      <c r="C4762" s="140" t="s">
        <v>18</v>
      </c>
      <c r="D4762" s="140" t="s">
        <v>19</v>
      </c>
      <c r="E4762" s="139">
        <v>1.4137999999999999</v>
      </c>
      <c r="F4762" s="139">
        <v>6.4899999999999999E-2</v>
      </c>
      <c r="G4762" s="139">
        <v>-1E-3</v>
      </c>
      <c r="H4762" s="139">
        <v>3.7000000000000002E-3</v>
      </c>
      <c r="I4762" s="139">
        <v>5.3310000000000003E-2</v>
      </c>
      <c r="J4762" s="139">
        <v>-0.10323</v>
      </c>
      <c r="K4762" s="140" t="s">
        <v>855</v>
      </c>
      <c r="L4762" s="139">
        <v>3.7802099999999998</v>
      </c>
    </row>
    <row r="4763" spans="1:12" ht="15" hidden="1" customHeight="1">
      <c r="A4763" s="140" t="s">
        <v>854</v>
      </c>
      <c r="B4763" s="139">
        <v>0</v>
      </c>
      <c r="C4763" s="140" t="s">
        <v>18</v>
      </c>
      <c r="D4763" s="140" t="s">
        <v>19</v>
      </c>
      <c r="E4763" s="139">
        <v>0.83320000000000005</v>
      </c>
      <c r="F4763" s="139">
        <v>4.1700000000000001E-2</v>
      </c>
      <c r="G4763" s="139">
        <v>-2.2100000000000002E-2</v>
      </c>
      <c r="H4763" s="139">
        <v>-1.6400000000000001E-2</v>
      </c>
      <c r="I4763" s="139">
        <v>-3.0419999999999999E-2</v>
      </c>
      <c r="J4763" s="139">
        <v>5.2139999999999999E-2</v>
      </c>
      <c r="K4763" s="140" t="s">
        <v>855</v>
      </c>
      <c r="L4763" s="139">
        <v>0</v>
      </c>
    </row>
    <row r="4764" spans="1:12" ht="15" hidden="1" customHeight="1">
      <c r="A4764" s="140" t="s">
        <v>854</v>
      </c>
      <c r="B4764" s="139">
        <v>1.89011</v>
      </c>
      <c r="C4764" s="140" t="s">
        <v>18</v>
      </c>
      <c r="D4764" s="140" t="s">
        <v>19</v>
      </c>
      <c r="E4764" s="139">
        <v>0.83320000000000005</v>
      </c>
      <c r="F4764" s="139">
        <v>4.1700000000000001E-2</v>
      </c>
      <c r="G4764" s="139">
        <v>-2.2100000000000002E-2</v>
      </c>
      <c r="H4764" s="139">
        <v>-1.6400000000000001E-2</v>
      </c>
      <c r="I4764" s="139">
        <v>-1.5399999999999999E-3</v>
      </c>
      <c r="J4764" s="139">
        <v>-6.3490000000000005E-2</v>
      </c>
      <c r="K4764" s="140" t="s">
        <v>855</v>
      </c>
      <c r="L4764" s="139">
        <v>1.89011</v>
      </c>
    </row>
    <row r="4765" spans="1:12" ht="15" hidden="1" customHeight="1">
      <c r="A4765" s="140" t="s">
        <v>854</v>
      </c>
      <c r="B4765" s="139">
        <v>3.7802099999999998</v>
      </c>
      <c r="C4765" s="140" t="s">
        <v>18</v>
      </c>
      <c r="D4765" s="140" t="s">
        <v>19</v>
      </c>
      <c r="E4765" s="139">
        <v>0.83320000000000005</v>
      </c>
      <c r="F4765" s="139">
        <v>4.1700000000000001E-2</v>
      </c>
      <c r="G4765" s="139">
        <v>-2.2100000000000002E-2</v>
      </c>
      <c r="H4765" s="139">
        <v>-1.6400000000000001E-2</v>
      </c>
      <c r="I4765" s="139">
        <v>4.2000000000000002E-4</v>
      </c>
      <c r="J4765" s="139">
        <v>-0.18609999999999999</v>
      </c>
      <c r="K4765" s="140" t="s">
        <v>855</v>
      </c>
      <c r="L4765" s="139">
        <v>3.7802099999999998</v>
      </c>
    </row>
    <row r="4766" spans="1:12" ht="15" hidden="1" customHeight="1">
      <c r="A4766" s="140" t="s">
        <v>856</v>
      </c>
      <c r="B4766" s="139">
        <v>0</v>
      </c>
      <c r="C4766" s="140" t="s">
        <v>18</v>
      </c>
      <c r="D4766" s="140" t="s">
        <v>19</v>
      </c>
      <c r="E4766" s="139">
        <v>0.41830000000000001</v>
      </c>
      <c r="F4766" s="139">
        <v>-1.7999999999999999E-2</v>
      </c>
      <c r="G4766" s="139">
        <v>8.3000000000000001E-3</v>
      </c>
      <c r="H4766" s="139">
        <v>4.3299999999999996E-3</v>
      </c>
      <c r="I4766" s="139">
        <v>1.8450000000000001E-2</v>
      </c>
      <c r="J4766" s="139">
        <v>-4.7480000000000001E-2</v>
      </c>
      <c r="K4766" s="140" t="s">
        <v>857</v>
      </c>
      <c r="L4766" s="139">
        <v>0</v>
      </c>
    </row>
    <row r="4767" spans="1:12" ht="15" hidden="1" customHeight="1">
      <c r="A4767" s="140" t="s">
        <v>856</v>
      </c>
      <c r="B4767" s="139">
        <v>1.89011</v>
      </c>
      <c r="C4767" s="140" t="s">
        <v>18</v>
      </c>
      <c r="D4767" s="140" t="s">
        <v>19</v>
      </c>
      <c r="E4767" s="139">
        <v>0.41830000000000001</v>
      </c>
      <c r="F4767" s="139">
        <v>-1.7999999999999999E-2</v>
      </c>
      <c r="G4767" s="139">
        <v>8.3000000000000001E-3</v>
      </c>
      <c r="H4767" s="139">
        <v>4.3299999999999996E-3</v>
      </c>
      <c r="I4767" s="139">
        <v>3.4199999999999999E-3</v>
      </c>
      <c r="J4767" s="139">
        <v>2.98E-3</v>
      </c>
      <c r="K4767" s="140" t="s">
        <v>857</v>
      </c>
      <c r="L4767" s="139">
        <v>1.89011</v>
      </c>
    </row>
    <row r="4768" spans="1:12" ht="15" hidden="1" customHeight="1">
      <c r="A4768" s="140" t="s">
        <v>856</v>
      </c>
      <c r="B4768" s="139">
        <v>3.7802099999999998</v>
      </c>
      <c r="C4768" s="140" t="s">
        <v>18</v>
      </c>
      <c r="D4768" s="140" t="s">
        <v>19</v>
      </c>
      <c r="E4768" s="139">
        <v>0.41830000000000001</v>
      </c>
      <c r="F4768" s="139">
        <v>-1.7999999999999999E-2</v>
      </c>
      <c r="G4768" s="139">
        <v>8.3000000000000001E-3</v>
      </c>
      <c r="H4768" s="139">
        <v>4.3299999999999996E-3</v>
      </c>
      <c r="I4768" s="139">
        <v>0.10735</v>
      </c>
      <c r="J4768" s="139">
        <v>9.98E-2</v>
      </c>
      <c r="K4768" s="140" t="s">
        <v>857</v>
      </c>
      <c r="L4768" s="139">
        <v>3.7802099999999998</v>
      </c>
    </row>
    <row r="4769" spans="1:12" ht="15" hidden="1" customHeight="1">
      <c r="A4769" s="140" t="s">
        <v>856</v>
      </c>
      <c r="B4769" s="139">
        <v>0</v>
      </c>
      <c r="C4769" s="140" t="s">
        <v>18</v>
      </c>
      <c r="D4769" s="140" t="s">
        <v>19</v>
      </c>
      <c r="E4769" s="139">
        <v>-0.18340000000000001</v>
      </c>
      <c r="F4769" s="139">
        <v>-6.7400000000000002E-2</v>
      </c>
      <c r="G4769" s="139">
        <v>-6.2899999999999998E-2</v>
      </c>
      <c r="H4769" s="139">
        <v>-1.056E-2</v>
      </c>
      <c r="I4769" s="139">
        <v>-0.13047</v>
      </c>
      <c r="J4769" s="139">
        <v>-0.16275000000000001</v>
      </c>
      <c r="K4769" s="140" t="s">
        <v>857</v>
      </c>
      <c r="L4769" s="139">
        <v>0</v>
      </c>
    </row>
    <row r="4770" spans="1:12" ht="15" hidden="1" customHeight="1">
      <c r="A4770" s="140" t="s">
        <v>856</v>
      </c>
      <c r="B4770" s="139">
        <v>1.89011</v>
      </c>
      <c r="C4770" s="140" t="s">
        <v>18</v>
      </c>
      <c r="D4770" s="140" t="s">
        <v>19</v>
      </c>
      <c r="E4770" s="139">
        <v>-0.18340000000000001</v>
      </c>
      <c r="F4770" s="139">
        <v>-6.7400000000000002E-2</v>
      </c>
      <c r="G4770" s="139">
        <v>-6.2899999999999998E-2</v>
      </c>
      <c r="H4770" s="139">
        <v>-1.056E-2</v>
      </c>
      <c r="I4770" s="139">
        <v>-1.406E-2</v>
      </c>
      <c r="J4770" s="139">
        <v>-5.611E-2</v>
      </c>
      <c r="K4770" s="140" t="s">
        <v>857</v>
      </c>
      <c r="L4770" s="139">
        <v>1.89011</v>
      </c>
    </row>
    <row r="4771" spans="1:12" ht="15" hidden="1" customHeight="1">
      <c r="A4771" s="140" t="s">
        <v>856</v>
      </c>
      <c r="B4771" s="139">
        <v>3.7802099999999998</v>
      </c>
      <c r="C4771" s="140" t="s">
        <v>18</v>
      </c>
      <c r="D4771" s="140" t="s">
        <v>19</v>
      </c>
      <c r="E4771" s="139">
        <v>-0.18340000000000001</v>
      </c>
      <c r="F4771" s="139">
        <v>-6.7400000000000002E-2</v>
      </c>
      <c r="G4771" s="139">
        <v>-6.2899999999999998E-2</v>
      </c>
      <c r="H4771" s="139">
        <v>-1.056E-2</v>
      </c>
      <c r="I4771" s="139">
        <v>-1.2930000000000001E-2</v>
      </c>
      <c r="J4771" s="139">
        <v>2.0199999999999999E-2</v>
      </c>
      <c r="K4771" s="140" t="s">
        <v>857</v>
      </c>
      <c r="L4771" s="139">
        <v>3.7802099999999998</v>
      </c>
    </row>
    <row r="4772" spans="1:12" ht="15" hidden="1" customHeight="1">
      <c r="A4772" s="140" t="s">
        <v>858</v>
      </c>
      <c r="B4772" s="139">
        <v>0</v>
      </c>
      <c r="C4772" s="140" t="s">
        <v>18</v>
      </c>
      <c r="D4772" s="140" t="s">
        <v>19</v>
      </c>
      <c r="E4772" s="139">
        <v>-1.5699999999999999E-2</v>
      </c>
      <c r="F4772" s="139">
        <v>1.6999999999999999E-3</v>
      </c>
      <c r="G4772" s="139">
        <v>7.8479999999999999E-4</v>
      </c>
      <c r="H4772" s="139">
        <v>1.043E-2</v>
      </c>
      <c r="I4772" s="139">
        <v>5.6600000000000001E-3</v>
      </c>
      <c r="J4772" s="139">
        <v>4.1689999999999998E-2</v>
      </c>
      <c r="K4772" s="140" t="s">
        <v>859</v>
      </c>
      <c r="L4772" s="139">
        <v>0</v>
      </c>
    </row>
    <row r="4773" spans="1:12" ht="15" hidden="1" customHeight="1">
      <c r="A4773" s="140" t="s">
        <v>858</v>
      </c>
      <c r="B4773" s="139">
        <v>2.4129900000000002</v>
      </c>
      <c r="C4773" s="140" t="s">
        <v>18</v>
      </c>
      <c r="D4773" s="140" t="s">
        <v>19</v>
      </c>
      <c r="E4773" s="139">
        <v>-1.5699999999999999E-2</v>
      </c>
      <c r="F4773" s="139">
        <v>1.6999999999999999E-3</v>
      </c>
      <c r="G4773" s="139">
        <v>7.8479999999999999E-4</v>
      </c>
      <c r="H4773" s="139">
        <v>1.043E-2</v>
      </c>
      <c r="I4773" s="139">
        <v>5.5599999999999998E-3</v>
      </c>
      <c r="J4773" s="139">
        <v>7.6020000000000004E-2</v>
      </c>
      <c r="K4773" s="140" t="s">
        <v>859</v>
      </c>
      <c r="L4773" s="139">
        <v>2.4129900000000002</v>
      </c>
    </row>
    <row r="4774" spans="1:12" ht="15" hidden="1" customHeight="1">
      <c r="A4774" s="140" t="s">
        <v>858</v>
      </c>
      <c r="B4774" s="139">
        <v>4.8259699999999999</v>
      </c>
      <c r="C4774" s="140" t="s">
        <v>18</v>
      </c>
      <c r="D4774" s="140" t="s">
        <v>19</v>
      </c>
      <c r="E4774" s="139">
        <v>-1.5699999999999999E-2</v>
      </c>
      <c r="F4774" s="139">
        <v>1.6999999999999999E-3</v>
      </c>
      <c r="G4774" s="139">
        <v>7.8479999999999999E-4</v>
      </c>
      <c r="H4774" s="139">
        <v>1.043E-2</v>
      </c>
      <c r="I4774" s="139">
        <v>5.8700000000000002E-3</v>
      </c>
      <c r="J4774" s="139">
        <v>0.11035</v>
      </c>
      <c r="K4774" s="140" t="s">
        <v>859</v>
      </c>
      <c r="L4774" s="139">
        <v>4.8259699999999999</v>
      </c>
    </row>
    <row r="4775" spans="1:12" ht="15" hidden="1" customHeight="1">
      <c r="A4775" s="140" t="s">
        <v>858</v>
      </c>
      <c r="B4775" s="139">
        <v>0</v>
      </c>
      <c r="C4775" s="140" t="s">
        <v>18</v>
      </c>
      <c r="D4775" s="140" t="s">
        <v>19</v>
      </c>
      <c r="E4775" s="139">
        <v>-1.9501999999999999</v>
      </c>
      <c r="F4775" s="139">
        <v>-1.6799999999999999E-2</v>
      </c>
      <c r="G4775" s="139">
        <v>-1.2860000000000001E-4</v>
      </c>
      <c r="H4775" s="139">
        <v>-1.078E-2</v>
      </c>
      <c r="I4775" s="139">
        <v>-6.4999999999999997E-4</v>
      </c>
      <c r="J4775" s="139">
        <v>-7.6000000000000004E-4</v>
      </c>
      <c r="K4775" s="140" t="s">
        <v>859</v>
      </c>
      <c r="L4775" s="139">
        <v>0</v>
      </c>
    </row>
    <row r="4776" spans="1:12" ht="15" hidden="1" customHeight="1">
      <c r="A4776" s="140" t="s">
        <v>858</v>
      </c>
      <c r="B4776" s="139">
        <v>2.4129900000000002</v>
      </c>
      <c r="C4776" s="140" t="s">
        <v>18</v>
      </c>
      <c r="D4776" s="140" t="s">
        <v>19</v>
      </c>
      <c r="E4776" s="139">
        <v>-1.9501999999999999</v>
      </c>
      <c r="F4776" s="139">
        <v>-1.6799999999999999E-2</v>
      </c>
      <c r="G4776" s="139">
        <v>-1.2860000000000001E-4</v>
      </c>
      <c r="H4776" s="139">
        <v>-1.078E-2</v>
      </c>
      <c r="I4776" s="139">
        <v>-1.8500000000000001E-3</v>
      </c>
      <c r="J4776" s="139">
        <v>-1.41E-3</v>
      </c>
      <c r="K4776" s="140" t="s">
        <v>859</v>
      </c>
      <c r="L4776" s="139">
        <v>2.4129900000000002</v>
      </c>
    </row>
    <row r="4777" spans="1:12" ht="15" hidden="1" customHeight="1">
      <c r="A4777" s="140" t="s">
        <v>858</v>
      </c>
      <c r="B4777" s="139">
        <v>4.8259699999999999</v>
      </c>
      <c r="C4777" s="140" t="s">
        <v>18</v>
      </c>
      <c r="D4777" s="140" t="s">
        <v>19</v>
      </c>
      <c r="E4777" s="139">
        <v>-1.9501999999999999</v>
      </c>
      <c r="F4777" s="139">
        <v>-1.6799999999999999E-2</v>
      </c>
      <c r="G4777" s="139">
        <v>-1.2860000000000001E-4</v>
      </c>
      <c r="H4777" s="139">
        <v>-1.078E-2</v>
      </c>
      <c r="I4777" s="139">
        <v>-3.5100000000000001E-3</v>
      </c>
      <c r="J4777" s="139">
        <v>-2.0699999999999998E-3</v>
      </c>
      <c r="K4777" s="140" t="s">
        <v>859</v>
      </c>
      <c r="L4777" s="139">
        <v>4.8259699999999999</v>
      </c>
    </row>
    <row r="4778" spans="1:12" ht="15" hidden="1" customHeight="1">
      <c r="A4778" s="140" t="s">
        <v>860</v>
      </c>
      <c r="B4778" s="139">
        <v>0</v>
      </c>
      <c r="C4778" s="140" t="s">
        <v>18</v>
      </c>
      <c r="D4778" s="140" t="s">
        <v>19</v>
      </c>
      <c r="E4778" s="139">
        <v>3.4072</v>
      </c>
      <c r="F4778" s="139">
        <v>2.2100000000000002E-2</v>
      </c>
      <c r="G4778" s="139">
        <v>2.5000000000000001E-3</v>
      </c>
      <c r="H4778" s="139">
        <v>1.9380000000000001E-2</v>
      </c>
      <c r="I4778" s="139">
        <v>5.79E-3</v>
      </c>
      <c r="J4778" s="139">
        <v>9.1170000000000001E-2</v>
      </c>
      <c r="K4778" s="140" t="s">
        <v>255</v>
      </c>
      <c r="L4778" s="139">
        <v>0</v>
      </c>
    </row>
    <row r="4779" spans="1:12" ht="15" hidden="1" customHeight="1">
      <c r="A4779" s="140" t="s">
        <v>860</v>
      </c>
      <c r="B4779" s="139">
        <v>1.89011</v>
      </c>
      <c r="C4779" s="140" t="s">
        <v>18</v>
      </c>
      <c r="D4779" s="140" t="s">
        <v>19</v>
      </c>
      <c r="E4779" s="139">
        <v>3.4072</v>
      </c>
      <c r="F4779" s="139">
        <v>2.2100000000000002E-2</v>
      </c>
      <c r="G4779" s="139">
        <v>2.5000000000000001E-3</v>
      </c>
      <c r="H4779" s="139">
        <v>1.9380000000000001E-2</v>
      </c>
      <c r="I4779" s="139">
        <v>1.174E-2</v>
      </c>
      <c r="J4779" s="139">
        <v>0.12853999999999999</v>
      </c>
      <c r="K4779" s="140" t="s">
        <v>255</v>
      </c>
      <c r="L4779" s="139">
        <v>1.89011</v>
      </c>
    </row>
    <row r="4780" spans="1:12" ht="15" hidden="1" customHeight="1">
      <c r="A4780" s="140" t="s">
        <v>860</v>
      </c>
      <c r="B4780" s="139">
        <v>3.7802099999999998</v>
      </c>
      <c r="C4780" s="140" t="s">
        <v>18</v>
      </c>
      <c r="D4780" s="140" t="s">
        <v>19</v>
      </c>
      <c r="E4780" s="139">
        <v>3.4072</v>
      </c>
      <c r="F4780" s="139">
        <v>2.2100000000000002E-2</v>
      </c>
      <c r="G4780" s="139">
        <v>2.5000000000000001E-3</v>
      </c>
      <c r="H4780" s="139">
        <v>1.9380000000000001E-2</v>
      </c>
      <c r="I4780" s="139">
        <v>7.936E-2</v>
      </c>
      <c r="J4780" s="139">
        <v>0.27721000000000001</v>
      </c>
      <c r="K4780" s="140" t="s">
        <v>255</v>
      </c>
      <c r="L4780" s="139">
        <v>3.7802099999999998</v>
      </c>
    </row>
    <row r="4781" spans="1:12" ht="15" hidden="1" customHeight="1">
      <c r="A4781" s="140" t="s">
        <v>860</v>
      </c>
      <c r="B4781" s="139">
        <v>0</v>
      </c>
      <c r="C4781" s="140" t="s">
        <v>18</v>
      </c>
      <c r="D4781" s="140" t="s">
        <v>19</v>
      </c>
      <c r="E4781" s="139">
        <v>0.19689999999999999</v>
      </c>
      <c r="F4781" s="139">
        <v>-9.1899999999999996E-2</v>
      </c>
      <c r="G4781" s="139">
        <v>-3.6600000000000001E-2</v>
      </c>
      <c r="H4781" s="139">
        <v>-4.7000000000000002E-3</v>
      </c>
      <c r="I4781" s="139">
        <v>-5.9159999999999997E-2</v>
      </c>
      <c r="J4781" s="139">
        <v>-8.5190000000000002E-2</v>
      </c>
      <c r="K4781" s="140" t="s">
        <v>255</v>
      </c>
      <c r="L4781" s="139">
        <v>0</v>
      </c>
    </row>
    <row r="4782" spans="1:12" ht="15" hidden="1" customHeight="1">
      <c r="A4782" s="140" t="s">
        <v>860</v>
      </c>
      <c r="B4782" s="139">
        <v>1.89011</v>
      </c>
      <c r="C4782" s="140" t="s">
        <v>18</v>
      </c>
      <c r="D4782" s="140" t="s">
        <v>19</v>
      </c>
      <c r="E4782" s="139">
        <v>0.19689999999999999</v>
      </c>
      <c r="F4782" s="139">
        <v>-9.1899999999999996E-2</v>
      </c>
      <c r="G4782" s="139">
        <v>-3.6600000000000001E-2</v>
      </c>
      <c r="H4782" s="139">
        <v>-4.7000000000000002E-3</v>
      </c>
      <c r="I4782" s="139">
        <v>6.7000000000000002E-4</v>
      </c>
      <c r="J4782" s="139">
        <v>-1.81E-3</v>
      </c>
      <c r="K4782" s="140" t="s">
        <v>255</v>
      </c>
      <c r="L4782" s="139">
        <v>1.89011</v>
      </c>
    </row>
    <row r="4783" spans="1:12" ht="15" hidden="1" customHeight="1">
      <c r="A4783" s="140" t="s">
        <v>860</v>
      </c>
      <c r="B4783" s="139">
        <v>3.7802099999999998</v>
      </c>
      <c r="C4783" s="140" t="s">
        <v>18</v>
      </c>
      <c r="D4783" s="140" t="s">
        <v>19</v>
      </c>
      <c r="E4783" s="139">
        <v>0.19689999999999999</v>
      </c>
      <c r="F4783" s="139">
        <v>-9.1899999999999996E-2</v>
      </c>
      <c r="G4783" s="139">
        <v>-3.6600000000000001E-2</v>
      </c>
      <c r="H4783" s="139">
        <v>-4.7000000000000002E-3</v>
      </c>
      <c r="I4783" s="139">
        <v>-3.9699999999999996E-3</v>
      </c>
      <c r="J4783" s="139">
        <v>-1.0829999999999999E-2</v>
      </c>
      <c r="K4783" s="140" t="s">
        <v>255</v>
      </c>
      <c r="L4783" s="139">
        <v>3.7802099999999998</v>
      </c>
    </row>
    <row r="4784" spans="1:12" ht="15" hidden="1" customHeight="1">
      <c r="A4784" s="140" t="s">
        <v>861</v>
      </c>
      <c r="B4784" s="139">
        <v>0</v>
      </c>
      <c r="C4784" s="140" t="s">
        <v>18</v>
      </c>
      <c r="D4784" s="140" t="s">
        <v>19</v>
      </c>
      <c r="E4784" s="139">
        <v>-8.6099999999999996E-2</v>
      </c>
      <c r="F4784" s="139">
        <v>1.6999999999999999E-3</v>
      </c>
      <c r="G4784" s="139">
        <v>2.98E-2</v>
      </c>
      <c r="H4784" s="139">
        <v>4.5999999999999999E-3</v>
      </c>
      <c r="I4784" s="139">
        <v>1.7010000000000001E-2</v>
      </c>
      <c r="J4784" s="139">
        <v>9.3000000000000005E-4</v>
      </c>
      <c r="K4784" s="140" t="s">
        <v>256</v>
      </c>
      <c r="L4784" s="139">
        <v>0</v>
      </c>
    </row>
    <row r="4785" spans="1:12" ht="15" hidden="1" customHeight="1">
      <c r="A4785" s="140" t="s">
        <v>861</v>
      </c>
      <c r="B4785" s="139">
        <v>1</v>
      </c>
      <c r="C4785" s="140" t="s">
        <v>18</v>
      </c>
      <c r="D4785" s="140" t="s">
        <v>19</v>
      </c>
      <c r="E4785" s="139">
        <v>-8.6099999999999996E-2</v>
      </c>
      <c r="F4785" s="139">
        <v>1.6999999999999999E-3</v>
      </c>
      <c r="G4785" s="139">
        <v>2.98E-2</v>
      </c>
      <c r="H4785" s="139">
        <v>4.5999999999999999E-3</v>
      </c>
      <c r="I4785" s="139">
        <v>3.0699999999999998E-3</v>
      </c>
      <c r="J4785" s="139">
        <v>4.8999999999999998E-4</v>
      </c>
      <c r="K4785" s="140" t="s">
        <v>256</v>
      </c>
      <c r="L4785" s="139">
        <v>1</v>
      </c>
    </row>
    <row r="4786" spans="1:12" ht="15" hidden="1" customHeight="1">
      <c r="A4786" s="140" t="s">
        <v>861</v>
      </c>
      <c r="B4786" s="139">
        <v>1</v>
      </c>
      <c r="C4786" s="140" t="s">
        <v>18</v>
      </c>
      <c r="D4786" s="140" t="s">
        <v>19</v>
      </c>
      <c r="E4786" s="139">
        <v>-9.7600000000000006E-2</v>
      </c>
      <c r="F4786" s="139">
        <v>1.6799999999999999E-2</v>
      </c>
      <c r="G4786" s="139">
        <v>6.4899999999999999E-2</v>
      </c>
      <c r="H4786" s="139">
        <v>6.8399999999999997E-3</v>
      </c>
      <c r="I4786" s="139">
        <v>8.0649999999999999E-2</v>
      </c>
      <c r="J4786" s="139">
        <v>5.5999999999999999E-3</v>
      </c>
      <c r="K4786" s="140" t="s">
        <v>257</v>
      </c>
      <c r="L4786" s="139">
        <v>0</v>
      </c>
    </row>
    <row r="4787" spans="1:12" ht="15" hidden="1" customHeight="1">
      <c r="A4787" s="140" t="s">
        <v>861</v>
      </c>
      <c r="B4787" s="139">
        <v>1.65</v>
      </c>
      <c r="C4787" s="140" t="s">
        <v>18</v>
      </c>
      <c r="D4787" s="140" t="s">
        <v>19</v>
      </c>
      <c r="E4787" s="139">
        <v>-9.7600000000000006E-2</v>
      </c>
      <c r="F4787" s="139">
        <v>1.6799999999999999E-2</v>
      </c>
      <c r="G4787" s="139">
        <v>6.4899999999999999E-2</v>
      </c>
      <c r="H4787" s="139">
        <v>6.8399999999999997E-3</v>
      </c>
      <c r="I4787" s="139">
        <v>3.9530000000000003E-2</v>
      </c>
      <c r="J4787" s="139">
        <v>-3.3700000000000002E-3</v>
      </c>
      <c r="K4787" s="140" t="s">
        <v>257</v>
      </c>
      <c r="L4787" s="139">
        <v>0.65</v>
      </c>
    </row>
    <row r="4788" spans="1:12" ht="15" hidden="1" customHeight="1">
      <c r="A4788" s="140" t="s">
        <v>861</v>
      </c>
      <c r="B4788" s="139">
        <v>3.3</v>
      </c>
      <c r="C4788" s="140" t="s">
        <v>18</v>
      </c>
      <c r="D4788" s="140" t="s">
        <v>19</v>
      </c>
      <c r="E4788" s="139">
        <v>-9.7600000000000006E-2</v>
      </c>
      <c r="F4788" s="139">
        <v>1.6799999999999999E-2</v>
      </c>
      <c r="G4788" s="139">
        <v>6.4899999999999999E-2</v>
      </c>
      <c r="H4788" s="139">
        <v>6.8399999999999997E-3</v>
      </c>
      <c r="I4788" s="139">
        <v>-1.451E-2</v>
      </c>
      <c r="J4788" s="139">
        <v>0.19928000000000001</v>
      </c>
      <c r="K4788" s="140" t="s">
        <v>257</v>
      </c>
      <c r="L4788" s="139">
        <v>2.2999999999999998</v>
      </c>
    </row>
    <row r="4789" spans="1:12" ht="15" hidden="1" customHeight="1">
      <c r="A4789" s="140" t="s">
        <v>861</v>
      </c>
      <c r="B4789" s="139">
        <v>0</v>
      </c>
      <c r="C4789" s="140" t="s">
        <v>18</v>
      </c>
      <c r="D4789" s="140" t="s">
        <v>19</v>
      </c>
      <c r="E4789" s="139">
        <v>-5.6448</v>
      </c>
      <c r="F4789" s="139">
        <v>-0.29520000000000002</v>
      </c>
      <c r="G4789" s="139">
        <v>-5.7999999999999996E-3</v>
      </c>
      <c r="H4789" s="139">
        <v>-4.7390000000000002E-2</v>
      </c>
      <c r="I4789" s="139">
        <v>-2.7599999999999999E-3</v>
      </c>
      <c r="J4789" s="139">
        <v>-0.33334999999999998</v>
      </c>
      <c r="K4789" s="140" t="s">
        <v>256</v>
      </c>
      <c r="L4789" s="139">
        <v>0</v>
      </c>
    </row>
    <row r="4790" spans="1:12" ht="15" hidden="1" customHeight="1">
      <c r="A4790" s="140" t="s">
        <v>861</v>
      </c>
      <c r="B4790" s="139">
        <v>1</v>
      </c>
      <c r="C4790" s="140" t="s">
        <v>18</v>
      </c>
      <c r="D4790" s="140" t="s">
        <v>19</v>
      </c>
      <c r="E4790" s="139">
        <v>-5.6448</v>
      </c>
      <c r="F4790" s="139">
        <v>-0.29520000000000002</v>
      </c>
      <c r="G4790" s="139">
        <v>-5.7999999999999996E-3</v>
      </c>
      <c r="H4790" s="139">
        <v>-4.7390000000000002E-2</v>
      </c>
      <c r="I4790" s="139">
        <v>-1.278E-2</v>
      </c>
      <c r="J4790" s="139">
        <v>-3.8159999999999999E-2</v>
      </c>
      <c r="K4790" s="140" t="s">
        <v>256</v>
      </c>
      <c r="L4790" s="139">
        <v>1</v>
      </c>
    </row>
    <row r="4791" spans="1:12" ht="15" hidden="1" customHeight="1">
      <c r="A4791" s="140" t="s">
        <v>861</v>
      </c>
      <c r="B4791" s="139">
        <v>1</v>
      </c>
      <c r="C4791" s="140" t="s">
        <v>18</v>
      </c>
      <c r="D4791" s="140" t="s">
        <v>19</v>
      </c>
      <c r="E4791" s="139">
        <v>-6.1017000000000001</v>
      </c>
      <c r="F4791" s="139">
        <v>-0.18149999999999999</v>
      </c>
      <c r="G4791" s="139">
        <v>9.1999999999999998E-3</v>
      </c>
      <c r="H4791" s="139">
        <v>8.0000000000000004E-4</v>
      </c>
      <c r="I4791" s="139">
        <v>6.6699999999999997E-3</v>
      </c>
      <c r="J4791" s="139">
        <v>-0.22147</v>
      </c>
      <c r="K4791" s="140" t="s">
        <v>257</v>
      </c>
      <c r="L4791" s="139">
        <v>0</v>
      </c>
    </row>
    <row r="4792" spans="1:12" ht="15" hidden="1" customHeight="1">
      <c r="A4792" s="140" t="s">
        <v>861</v>
      </c>
      <c r="B4792" s="139">
        <v>1.65</v>
      </c>
      <c r="C4792" s="140" t="s">
        <v>18</v>
      </c>
      <c r="D4792" s="140" t="s">
        <v>19</v>
      </c>
      <c r="E4792" s="139">
        <v>-6.1017000000000001</v>
      </c>
      <c r="F4792" s="139">
        <v>-0.18149999999999999</v>
      </c>
      <c r="G4792" s="139">
        <v>9.1999999999999998E-3</v>
      </c>
      <c r="H4792" s="139">
        <v>8.0000000000000004E-4</v>
      </c>
      <c r="I4792" s="139">
        <v>6.8999999999999997E-4</v>
      </c>
      <c r="J4792" s="139">
        <v>-0.10351</v>
      </c>
      <c r="K4792" s="140" t="s">
        <v>257</v>
      </c>
      <c r="L4792" s="139">
        <v>0.65</v>
      </c>
    </row>
    <row r="4793" spans="1:12" ht="15" hidden="1" customHeight="1">
      <c r="A4793" s="140" t="s">
        <v>861</v>
      </c>
      <c r="B4793" s="139">
        <v>3.3</v>
      </c>
      <c r="C4793" s="140" t="s">
        <v>18</v>
      </c>
      <c r="D4793" s="140" t="s">
        <v>19</v>
      </c>
      <c r="E4793" s="139">
        <v>-6.1017000000000001</v>
      </c>
      <c r="F4793" s="139">
        <v>-0.18149999999999999</v>
      </c>
      <c r="G4793" s="139">
        <v>9.1999999999999998E-3</v>
      </c>
      <c r="H4793" s="139">
        <v>8.0000000000000004E-4</v>
      </c>
      <c r="I4793" s="139">
        <v>-7.0720000000000005E-2</v>
      </c>
      <c r="J4793" s="139">
        <v>-3.295E-2</v>
      </c>
      <c r="K4793" s="140" t="s">
        <v>257</v>
      </c>
      <c r="L4793" s="139">
        <v>2.2999999999999998</v>
      </c>
    </row>
    <row r="4794" spans="1:12" ht="15" hidden="1" customHeight="1">
      <c r="A4794" s="140" t="s">
        <v>862</v>
      </c>
      <c r="B4794" s="139">
        <v>0</v>
      </c>
      <c r="C4794" s="140" t="s">
        <v>18</v>
      </c>
      <c r="D4794" s="140" t="s">
        <v>19</v>
      </c>
      <c r="E4794" s="139">
        <v>-0.2487</v>
      </c>
      <c r="F4794" s="139">
        <v>8.8000000000000005E-3</v>
      </c>
      <c r="G4794" s="139">
        <v>1.35E-2</v>
      </c>
      <c r="H4794" s="139">
        <v>1.043E-2</v>
      </c>
      <c r="I4794" s="139">
        <v>7.9799999999999992E-3</v>
      </c>
      <c r="J4794" s="139">
        <v>6.6699999999999997E-3</v>
      </c>
      <c r="K4794" s="140" t="s">
        <v>863</v>
      </c>
      <c r="L4794" s="139">
        <v>0</v>
      </c>
    </row>
    <row r="4795" spans="1:12" ht="15" hidden="1" customHeight="1">
      <c r="A4795" s="140" t="s">
        <v>862</v>
      </c>
      <c r="B4795" s="139">
        <v>0.5</v>
      </c>
      <c r="C4795" s="140" t="s">
        <v>18</v>
      </c>
      <c r="D4795" s="140" t="s">
        <v>19</v>
      </c>
      <c r="E4795" s="139">
        <v>-0.2487</v>
      </c>
      <c r="F4795" s="139">
        <v>8.8000000000000005E-3</v>
      </c>
      <c r="G4795" s="139">
        <v>1.35E-2</v>
      </c>
      <c r="H4795" s="139">
        <v>1.043E-2</v>
      </c>
      <c r="I4795" s="139">
        <v>1.25E-3</v>
      </c>
      <c r="J4795" s="139">
        <v>2.2499999999999998E-3</v>
      </c>
      <c r="K4795" s="140" t="s">
        <v>863</v>
      </c>
      <c r="L4795" s="139">
        <v>0.5</v>
      </c>
    </row>
    <row r="4796" spans="1:12" ht="15" hidden="1" customHeight="1">
      <c r="A4796" s="140" t="s">
        <v>862</v>
      </c>
      <c r="B4796" s="139">
        <v>1</v>
      </c>
      <c r="C4796" s="140" t="s">
        <v>18</v>
      </c>
      <c r="D4796" s="140" t="s">
        <v>19</v>
      </c>
      <c r="E4796" s="139">
        <v>-0.2487</v>
      </c>
      <c r="F4796" s="139">
        <v>8.8000000000000005E-3</v>
      </c>
      <c r="G4796" s="139">
        <v>1.35E-2</v>
      </c>
      <c r="H4796" s="139">
        <v>1.043E-2</v>
      </c>
      <c r="I4796" s="139">
        <v>-3.29E-3</v>
      </c>
      <c r="J4796" s="139">
        <v>-2.1700000000000001E-3</v>
      </c>
      <c r="K4796" s="140" t="s">
        <v>863</v>
      </c>
      <c r="L4796" s="139">
        <v>1</v>
      </c>
    </row>
    <row r="4797" spans="1:12" ht="15" hidden="1" customHeight="1">
      <c r="A4797" s="140" t="s">
        <v>862</v>
      </c>
      <c r="B4797" s="139">
        <v>0</v>
      </c>
      <c r="C4797" s="140" t="s">
        <v>18</v>
      </c>
      <c r="D4797" s="140" t="s">
        <v>19</v>
      </c>
      <c r="E4797" s="139">
        <v>-0.56840000000000002</v>
      </c>
      <c r="F4797" s="139">
        <v>-0.05</v>
      </c>
      <c r="G4797" s="139">
        <v>4.7999999999999996E-3</v>
      </c>
      <c r="H4797" s="139">
        <v>-2.32E-3</v>
      </c>
      <c r="I4797" s="139">
        <v>1.23E-3</v>
      </c>
      <c r="J4797" s="139">
        <v>-5.774E-2</v>
      </c>
      <c r="K4797" s="140" t="s">
        <v>863</v>
      </c>
      <c r="L4797" s="139">
        <v>0</v>
      </c>
    </row>
    <row r="4798" spans="1:12" ht="15" hidden="1" customHeight="1">
      <c r="A4798" s="140" t="s">
        <v>862</v>
      </c>
      <c r="B4798" s="139">
        <v>0.5</v>
      </c>
      <c r="C4798" s="140" t="s">
        <v>18</v>
      </c>
      <c r="D4798" s="140" t="s">
        <v>19</v>
      </c>
      <c r="E4798" s="139">
        <v>-0.56840000000000002</v>
      </c>
      <c r="F4798" s="139">
        <v>-0.05</v>
      </c>
      <c r="G4798" s="139">
        <v>4.7999999999999996E-3</v>
      </c>
      <c r="H4798" s="139">
        <v>-2.32E-3</v>
      </c>
      <c r="I4798" s="139">
        <v>-1.16E-3</v>
      </c>
      <c r="J4798" s="139">
        <v>-3.2719999999999999E-2</v>
      </c>
      <c r="K4798" s="140" t="s">
        <v>863</v>
      </c>
      <c r="L4798" s="139">
        <v>0.5</v>
      </c>
    </row>
    <row r="4799" spans="1:12" ht="15" hidden="1" customHeight="1">
      <c r="A4799" s="140" t="s">
        <v>862</v>
      </c>
      <c r="B4799" s="139">
        <v>1</v>
      </c>
      <c r="C4799" s="140" t="s">
        <v>18</v>
      </c>
      <c r="D4799" s="140" t="s">
        <v>19</v>
      </c>
      <c r="E4799" s="139">
        <v>-0.56840000000000002</v>
      </c>
      <c r="F4799" s="139">
        <v>-0.05</v>
      </c>
      <c r="G4799" s="139">
        <v>4.7999999999999996E-3</v>
      </c>
      <c r="H4799" s="139">
        <v>-2.32E-3</v>
      </c>
      <c r="I4799" s="139">
        <v>-5.5300000000000002E-3</v>
      </c>
      <c r="J4799" s="139">
        <v>-7.7099999999999998E-3</v>
      </c>
      <c r="K4799" s="140" t="s">
        <v>863</v>
      </c>
      <c r="L4799" s="139">
        <v>1</v>
      </c>
    </row>
    <row r="4800" spans="1:12" ht="15" hidden="1" customHeight="1">
      <c r="A4800" s="140" t="s">
        <v>864</v>
      </c>
      <c r="B4800" s="139">
        <v>0</v>
      </c>
      <c r="C4800" s="140" t="s">
        <v>18</v>
      </c>
      <c r="D4800" s="140" t="s">
        <v>19</v>
      </c>
      <c r="E4800" s="139">
        <v>-0.77690000000000003</v>
      </c>
      <c r="F4800" s="139">
        <v>1.89E-2</v>
      </c>
      <c r="G4800" s="139">
        <v>1.4999999999999999E-2</v>
      </c>
      <c r="H4800" s="139">
        <v>4.4200000000000003E-3</v>
      </c>
      <c r="I4800" s="139">
        <v>5.62E-3</v>
      </c>
      <c r="J4800" s="139">
        <v>1.5779999999999999E-2</v>
      </c>
      <c r="K4800" s="140" t="s">
        <v>865</v>
      </c>
      <c r="L4800" s="139">
        <v>0</v>
      </c>
    </row>
    <row r="4801" spans="1:12" ht="15" hidden="1" customHeight="1">
      <c r="A4801" s="140" t="s">
        <v>864</v>
      </c>
      <c r="B4801" s="139">
        <v>0.5</v>
      </c>
      <c r="C4801" s="140" t="s">
        <v>18</v>
      </c>
      <c r="D4801" s="140" t="s">
        <v>19</v>
      </c>
      <c r="E4801" s="139">
        <v>-0.77690000000000003</v>
      </c>
      <c r="F4801" s="139">
        <v>1.89E-2</v>
      </c>
      <c r="G4801" s="139">
        <v>1.4999999999999999E-2</v>
      </c>
      <c r="H4801" s="139">
        <v>4.4200000000000003E-3</v>
      </c>
      <c r="I4801" s="139">
        <v>-1.16E-3</v>
      </c>
      <c r="J4801" s="139">
        <v>7.7499999999999999E-3</v>
      </c>
      <c r="K4801" s="140" t="s">
        <v>865</v>
      </c>
      <c r="L4801" s="139">
        <v>0.5</v>
      </c>
    </row>
    <row r="4802" spans="1:12" ht="15" hidden="1" customHeight="1">
      <c r="A4802" s="140" t="s">
        <v>864</v>
      </c>
      <c r="B4802" s="139">
        <v>1</v>
      </c>
      <c r="C4802" s="140" t="s">
        <v>18</v>
      </c>
      <c r="D4802" s="140" t="s">
        <v>19</v>
      </c>
      <c r="E4802" s="139">
        <v>-0.77690000000000003</v>
      </c>
      <c r="F4802" s="139">
        <v>1.89E-2</v>
      </c>
      <c r="G4802" s="139">
        <v>1.4999999999999999E-2</v>
      </c>
      <c r="H4802" s="139">
        <v>4.4200000000000003E-3</v>
      </c>
      <c r="I4802" s="139">
        <v>-5.4099999999999999E-3</v>
      </c>
      <c r="J4802" s="139">
        <v>5.0000000000000001E-4</v>
      </c>
      <c r="K4802" s="140" t="s">
        <v>865</v>
      </c>
      <c r="L4802" s="139">
        <v>1</v>
      </c>
    </row>
    <row r="4803" spans="1:12" ht="15" hidden="1" customHeight="1">
      <c r="A4803" s="140" t="s">
        <v>864</v>
      </c>
      <c r="B4803" s="139">
        <v>0</v>
      </c>
      <c r="C4803" s="140" t="s">
        <v>18</v>
      </c>
      <c r="D4803" s="140" t="s">
        <v>19</v>
      </c>
      <c r="E4803" s="139">
        <v>-1.3548</v>
      </c>
      <c r="F4803" s="139">
        <v>1.12E-2</v>
      </c>
      <c r="G4803" s="139">
        <v>8.0999999999999996E-3</v>
      </c>
      <c r="H4803" s="139">
        <v>-2.2599999999999999E-3</v>
      </c>
      <c r="I4803" s="139">
        <v>2.66E-3</v>
      </c>
      <c r="J4803" s="139">
        <v>4.5799999999999999E-3</v>
      </c>
      <c r="K4803" s="140" t="s">
        <v>865</v>
      </c>
      <c r="L4803" s="139">
        <v>0</v>
      </c>
    </row>
    <row r="4804" spans="1:12" ht="15" hidden="1" customHeight="1">
      <c r="A4804" s="140" t="s">
        <v>864</v>
      </c>
      <c r="B4804" s="139">
        <v>0.5</v>
      </c>
      <c r="C4804" s="140" t="s">
        <v>18</v>
      </c>
      <c r="D4804" s="140" t="s">
        <v>19</v>
      </c>
      <c r="E4804" s="139">
        <v>-1.3548</v>
      </c>
      <c r="F4804" s="139">
        <v>1.12E-2</v>
      </c>
      <c r="G4804" s="139">
        <v>8.0999999999999996E-3</v>
      </c>
      <c r="H4804" s="139">
        <v>-2.2599999999999999E-3</v>
      </c>
      <c r="I4804" s="139">
        <v>-1.8600000000000001E-3</v>
      </c>
      <c r="J4804" s="139">
        <v>-3.32E-3</v>
      </c>
      <c r="K4804" s="140" t="s">
        <v>865</v>
      </c>
      <c r="L4804" s="139">
        <v>0.5</v>
      </c>
    </row>
    <row r="4805" spans="1:12" ht="15" hidden="1" customHeight="1">
      <c r="A4805" s="140" t="s">
        <v>864</v>
      </c>
      <c r="B4805" s="139">
        <v>1</v>
      </c>
      <c r="C4805" s="140" t="s">
        <v>18</v>
      </c>
      <c r="D4805" s="140" t="s">
        <v>19</v>
      </c>
      <c r="E4805" s="139">
        <v>-1.3548</v>
      </c>
      <c r="F4805" s="139">
        <v>1.12E-2</v>
      </c>
      <c r="G4805" s="139">
        <v>8.0999999999999996E-3</v>
      </c>
      <c r="H4805" s="139">
        <v>-2.2599999999999999E-3</v>
      </c>
      <c r="I4805" s="139">
        <v>-9.3399999999999993E-3</v>
      </c>
      <c r="J4805" s="139">
        <v>-1.2189999999999999E-2</v>
      </c>
      <c r="K4805" s="140" t="s">
        <v>865</v>
      </c>
      <c r="L4805" s="139">
        <v>1</v>
      </c>
    </row>
    <row r="4806" spans="1:12" ht="15" hidden="1" customHeight="1">
      <c r="A4806" s="140" t="s">
        <v>866</v>
      </c>
      <c r="B4806" s="139">
        <v>0</v>
      </c>
      <c r="C4806" s="140" t="s">
        <v>18</v>
      </c>
      <c r="D4806" s="140" t="s">
        <v>19</v>
      </c>
      <c r="E4806" s="139">
        <v>-0.88319999999999999</v>
      </c>
      <c r="F4806" s="139">
        <v>2.7099999999999999E-2</v>
      </c>
      <c r="G4806" s="139">
        <v>-4.0399999999999998E-2</v>
      </c>
      <c r="H4806" s="139">
        <v>3.2000000000000002E-3</v>
      </c>
      <c r="I4806" s="139">
        <v>-2.945E-2</v>
      </c>
      <c r="J4806" s="139">
        <v>1.805E-2</v>
      </c>
      <c r="K4806" s="140" t="s">
        <v>867</v>
      </c>
      <c r="L4806" s="139">
        <v>0</v>
      </c>
    </row>
    <row r="4807" spans="1:12" ht="15" hidden="1" customHeight="1">
      <c r="A4807" s="140" t="s">
        <v>866</v>
      </c>
      <c r="B4807" s="139">
        <v>1.1499999999999999</v>
      </c>
      <c r="C4807" s="140" t="s">
        <v>18</v>
      </c>
      <c r="D4807" s="140" t="s">
        <v>19</v>
      </c>
      <c r="E4807" s="139">
        <v>-0.88319999999999999</v>
      </c>
      <c r="F4807" s="139">
        <v>2.7099999999999999E-2</v>
      </c>
      <c r="G4807" s="139">
        <v>-4.0399999999999998E-2</v>
      </c>
      <c r="H4807" s="139">
        <v>3.2000000000000002E-3</v>
      </c>
      <c r="I4807" s="139">
        <v>2.9499999999999998E-2</v>
      </c>
      <c r="J4807" s="139">
        <v>3.0999999999999999E-3</v>
      </c>
      <c r="K4807" s="140" t="s">
        <v>867</v>
      </c>
      <c r="L4807" s="139">
        <v>1.1499999999999999</v>
      </c>
    </row>
    <row r="4808" spans="1:12" ht="15" hidden="1" customHeight="1">
      <c r="A4808" s="140" t="s">
        <v>866</v>
      </c>
      <c r="B4808" s="139">
        <v>2.2999999999999998</v>
      </c>
      <c r="C4808" s="140" t="s">
        <v>18</v>
      </c>
      <c r="D4808" s="140" t="s">
        <v>19</v>
      </c>
      <c r="E4808" s="139">
        <v>-0.88319999999999999</v>
      </c>
      <c r="F4808" s="139">
        <v>2.7099999999999999E-2</v>
      </c>
      <c r="G4808" s="139">
        <v>-4.0399999999999998E-2</v>
      </c>
      <c r="H4808" s="139">
        <v>3.2000000000000002E-3</v>
      </c>
      <c r="I4808" s="139">
        <v>0.10289</v>
      </c>
      <c r="J4808" s="139">
        <v>1.312E-2</v>
      </c>
      <c r="K4808" s="140" t="s">
        <v>867</v>
      </c>
      <c r="L4808" s="139">
        <v>2.2999999999999998</v>
      </c>
    </row>
    <row r="4809" spans="1:12" ht="15" hidden="1" customHeight="1">
      <c r="A4809" s="140" t="s">
        <v>866</v>
      </c>
      <c r="B4809" s="139">
        <v>0</v>
      </c>
      <c r="C4809" s="140" t="s">
        <v>18</v>
      </c>
      <c r="D4809" s="140" t="s">
        <v>19</v>
      </c>
      <c r="E4809" s="139">
        <v>-1.5148999999999999</v>
      </c>
      <c r="F4809" s="139">
        <v>-8.6999999999999994E-3</v>
      </c>
      <c r="G4809" s="139">
        <v>-6.3799999999999996E-2</v>
      </c>
      <c r="H4809" s="139">
        <v>3.7289999999999997E-5</v>
      </c>
      <c r="I4809" s="139">
        <v>-4.4650000000000002E-2</v>
      </c>
      <c r="J4809" s="139">
        <v>-6.9100000000000003E-3</v>
      </c>
      <c r="K4809" s="140" t="s">
        <v>867</v>
      </c>
      <c r="L4809" s="139">
        <v>0</v>
      </c>
    </row>
    <row r="4810" spans="1:12" ht="15" hidden="1" customHeight="1">
      <c r="A4810" s="140" t="s">
        <v>866</v>
      </c>
      <c r="B4810" s="139">
        <v>1.1499999999999999</v>
      </c>
      <c r="C4810" s="140" t="s">
        <v>18</v>
      </c>
      <c r="D4810" s="140" t="s">
        <v>19</v>
      </c>
      <c r="E4810" s="139">
        <v>-1.5148999999999999</v>
      </c>
      <c r="F4810" s="139">
        <v>-8.6999999999999994E-3</v>
      </c>
      <c r="G4810" s="139">
        <v>-6.3799999999999996E-2</v>
      </c>
      <c r="H4810" s="139">
        <v>3.7289999999999997E-5</v>
      </c>
      <c r="I4810" s="139">
        <v>1.217E-2</v>
      </c>
      <c r="J4810" s="139">
        <v>-1.3089999999999999E-2</v>
      </c>
      <c r="K4810" s="140" t="s">
        <v>867</v>
      </c>
      <c r="L4810" s="139">
        <v>1.1499999999999999</v>
      </c>
    </row>
    <row r="4811" spans="1:12" ht="15" hidden="1" customHeight="1">
      <c r="A4811" s="140" t="s">
        <v>866</v>
      </c>
      <c r="B4811" s="139">
        <v>2.2999999999999998</v>
      </c>
      <c r="C4811" s="140" t="s">
        <v>18</v>
      </c>
      <c r="D4811" s="140" t="s">
        <v>19</v>
      </c>
      <c r="E4811" s="139">
        <v>-1.5148999999999999</v>
      </c>
      <c r="F4811" s="139">
        <v>-8.6999999999999994E-3</v>
      </c>
      <c r="G4811" s="139">
        <v>-6.3799999999999996E-2</v>
      </c>
      <c r="H4811" s="139">
        <v>3.7289999999999997E-5</v>
      </c>
      <c r="I4811" s="139">
        <v>5.8689999999999999E-2</v>
      </c>
      <c r="J4811" s="139">
        <v>-4.4220000000000002E-2</v>
      </c>
      <c r="K4811" s="140" t="s">
        <v>867</v>
      </c>
      <c r="L4811" s="139">
        <v>2.2999999999999998</v>
      </c>
    </row>
    <row r="4812" spans="1:12" ht="15" hidden="1" customHeight="1">
      <c r="A4812" s="140" t="s">
        <v>868</v>
      </c>
      <c r="B4812" s="139">
        <v>0</v>
      </c>
      <c r="C4812" s="140" t="s">
        <v>18</v>
      </c>
      <c r="D4812" s="140" t="s">
        <v>19</v>
      </c>
      <c r="E4812" s="139">
        <v>-0.29210000000000003</v>
      </c>
      <c r="F4812" s="139">
        <v>0.1052</v>
      </c>
      <c r="G4812" s="139">
        <v>-5.8999999999999999E-3</v>
      </c>
      <c r="H4812" s="139">
        <v>7.0099999999999997E-3</v>
      </c>
      <c r="I4812" s="139">
        <v>-2.1829999999999999E-2</v>
      </c>
      <c r="J4812" s="139">
        <v>0.12736</v>
      </c>
      <c r="K4812" s="140" t="s">
        <v>869</v>
      </c>
      <c r="L4812" s="139">
        <v>0</v>
      </c>
    </row>
    <row r="4813" spans="1:12" ht="15" hidden="1" customHeight="1">
      <c r="A4813" s="140" t="s">
        <v>868</v>
      </c>
      <c r="B4813" s="139">
        <v>1.1499999999999999</v>
      </c>
      <c r="C4813" s="140" t="s">
        <v>18</v>
      </c>
      <c r="D4813" s="140" t="s">
        <v>19</v>
      </c>
      <c r="E4813" s="139">
        <v>-0.29210000000000003</v>
      </c>
      <c r="F4813" s="139">
        <v>0.1052</v>
      </c>
      <c r="G4813" s="139">
        <v>-5.8999999999999999E-3</v>
      </c>
      <c r="H4813" s="139">
        <v>7.0099999999999997E-3</v>
      </c>
      <c r="I4813" s="139">
        <v>-6.9199999999999999E-3</v>
      </c>
      <c r="J4813" s="139">
        <v>1.1259999999999999E-2</v>
      </c>
      <c r="K4813" s="140" t="s">
        <v>869</v>
      </c>
      <c r="L4813" s="139">
        <v>1.1499999999999999</v>
      </c>
    </row>
    <row r="4814" spans="1:12" ht="15" hidden="1" customHeight="1">
      <c r="A4814" s="140" t="s">
        <v>868</v>
      </c>
      <c r="B4814" s="139">
        <v>2.2999999999999998</v>
      </c>
      <c r="C4814" s="140" t="s">
        <v>18</v>
      </c>
      <c r="D4814" s="140" t="s">
        <v>19</v>
      </c>
      <c r="E4814" s="139">
        <v>-0.29210000000000003</v>
      </c>
      <c r="F4814" s="139">
        <v>0.1052</v>
      </c>
      <c r="G4814" s="139">
        <v>-5.8999999999999999E-3</v>
      </c>
      <c r="H4814" s="139">
        <v>7.0099999999999997E-3</v>
      </c>
      <c r="I4814" s="139">
        <v>2.6630000000000001E-2</v>
      </c>
      <c r="J4814" s="139">
        <v>2.2000000000000001E-3</v>
      </c>
      <c r="K4814" s="140" t="s">
        <v>869</v>
      </c>
      <c r="L4814" s="139">
        <v>2.2999999999999998</v>
      </c>
    </row>
    <row r="4815" spans="1:12" ht="15" hidden="1" customHeight="1">
      <c r="A4815" s="140" t="s">
        <v>868</v>
      </c>
      <c r="B4815" s="139">
        <v>0</v>
      </c>
      <c r="C4815" s="140" t="s">
        <v>18</v>
      </c>
      <c r="D4815" s="140" t="s">
        <v>19</v>
      </c>
      <c r="E4815" s="139">
        <v>-0.63949999999999996</v>
      </c>
      <c r="F4815" s="139">
        <v>-2.5000000000000001E-3</v>
      </c>
      <c r="G4815" s="139">
        <v>-2.92E-2</v>
      </c>
      <c r="H4815" s="139">
        <v>5.1999999999999995E-4</v>
      </c>
      <c r="I4815" s="139">
        <v>-4.1419999999999998E-2</v>
      </c>
      <c r="J4815" s="139">
        <v>-3.64E-3</v>
      </c>
      <c r="K4815" s="140" t="s">
        <v>869</v>
      </c>
      <c r="L4815" s="139">
        <v>0</v>
      </c>
    </row>
    <row r="4816" spans="1:12" ht="15" hidden="1" customHeight="1">
      <c r="A4816" s="140" t="s">
        <v>868</v>
      </c>
      <c r="B4816" s="139">
        <v>1.1499999999999999</v>
      </c>
      <c r="C4816" s="140" t="s">
        <v>18</v>
      </c>
      <c r="D4816" s="140" t="s">
        <v>19</v>
      </c>
      <c r="E4816" s="139">
        <v>-0.63949999999999996</v>
      </c>
      <c r="F4816" s="139">
        <v>-2.5000000000000001E-3</v>
      </c>
      <c r="G4816" s="139">
        <v>-2.92E-2</v>
      </c>
      <c r="H4816" s="139">
        <v>5.1999999999999995E-4</v>
      </c>
      <c r="I4816" s="139">
        <v>-1.6219999999999998E-2</v>
      </c>
      <c r="J4816" s="139">
        <v>-8.8999999999999995E-4</v>
      </c>
      <c r="K4816" s="140" t="s">
        <v>869</v>
      </c>
      <c r="L4816" s="139">
        <v>1.1499999999999999</v>
      </c>
    </row>
    <row r="4817" spans="1:12" ht="15" hidden="1" customHeight="1">
      <c r="A4817" s="140" t="s">
        <v>868</v>
      </c>
      <c r="B4817" s="139">
        <v>2.2999999999999998</v>
      </c>
      <c r="C4817" s="140" t="s">
        <v>18</v>
      </c>
      <c r="D4817" s="140" t="s">
        <v>19</v>
      </c>
      <c r="E4817" s="139">
        <v>-0.63949999999999996</v>
      </c>
      <c r="F4817" s="139">
        <v>-2.5000000000000001E-3</v>
      </c>
      <c r="G4817" s="139">
        <v>-2.92E-2</v>
      </c>
      <c r="H4817" s="139">
        <v>5.1999999999999995E-4</v>
      </c>
      <c r="I4817" s="139">
        <v>-8.3099999999999997E-3</v>
      </c>
      <c r="J4817" s="139">
        <v>-0.11663</v>
      </c>
      <c r="K4817" s="140" t="s">
        <v>869</v>
      </c>
      <c r="L4817" s="139">
        <v>2.2999999999999998</v>
      </c>
    </row>
    <row r="4818" spans="1:12" ht="15" hidden="1" customHeight="1">
      <c r="A4818" s="140" t="s">
        <v>870</v>
      </c>
      <c r="B4818" s="139">
        <v>0</v>
      </c>
      <c r="C4818" s="140" t="s">
        <v>18</v>
      </c>
      <c r="D4818" s="140" t="s">
        <v>19</v>
      </c>
      <c r="E4818" s="139">
        <v>-0.89249999999999996</v>
      </c>
      <c r="F4818" s="139">
        <v>5.4800000000000001E-2</v>
      </c>
      <c r="G4818" s="139">
        <v>-3.8399999999999997E-2</v>
      </c>
      <c r="H4818" s="139">
        <v>1.31E-3</v>
      </c>
      <c r="I4818" s="139">
        <v>-5.595E-2</v>
      </c>
      <c r="J4818" s="139">
        <v>7.5370000000000006E-2</v>
      </c>
      <c r="K4818" s="140" t="s">
        <v>871</v>
      </c>
      <c r="L4818" s="139">
        <v>0</v>
      </c>
    </row>
    <row r="4819" spans="1:12" ht="15" hidden="1" customHeight="1">
      <c r="A4819" s="140" t="s">
        <v>870</v>
      </c>
      <c r="B4819" s="139">
        <v>1.1499999999999999</v>
      </c>
      <c r="C4819" s="140" t="s">
        <v>18</v>
      </c>
      <c r="D4819" s="140" t="s">
        <v>19</v>
      </c>
      <c r="E4819" s="139">
        <v>-0.89249999999999996</v>
      </c>
      <c r="F4819" s="139">
        <v>5.4800000000000001E-2</v>
      </c>
      <c r="G4819" s="139">
        <v>-3.8399999999999997E-2</v>
      </c>
      <c r="H4819" s="139">
        <v>1.31E-3</v>
      </c>
      <c r="I4819" s="139">
        <v>-1.1780000000000001E-2</v>
      </c>
      <c r="J4819" s="139">
        <v>1.308E-2</v>
      </c>
      <c r="K4819" s="140" t="s">
        <v>871</v>
      </c>
      <c r="L4819" s="139">
        <v>1.1499999999999999</v>
      </c>
    </row>
    <row r="4820" spans="1:12" ht="15" hidden="1" customHeight="1">
      <c r="A4820" s="140" t="s">
        <v>870</v>
      </c>
      <c r="B4820" s="139">
        <v>2.2999999999999998</v>
      </c>
      <c r="C4820" s="140" t="s">
        <v>18</v>
      </c>
      <c r="D4820" s="140" t="s">
        <v>19</v>
      </c>
      <c r="E4820" s="139">
        <v>-0.89249999999999996</v>
      </c>
      <c r="F4820" s="139">
        <v>5.4800000000000001E-2</v>
      </c>
      <c r="G4820" s="139">
        <v>-3.8399999999999997E-2</v>
      </c>
      <c r="H4820" s="139">
        <v>1.31E-3</v>
      </c>
      <c r="I4820" s="139">
        <v>4.1860000000000001E-2</v>
      </c>
      <c r="J4820" s="139">
        <v>-1.519E-2</v>
      </c>
      <c r="K4820" s="140" t="s">
        <v>871</v>
      </c>
      <c r="L4820" s="139">
        <v>2.2999999999999998</v>
      </c>
    </row>
    <row r="4821" spans="1:12" ht="15" hidden="1" customHeight="1">
      <c r="A4821" s="140" t="s">
        <v>870</v>
      </c>
      <c r="B4821" s="139">
        <v>0</v>
      </c>
      <c r="C4821" s="140" t="s">
        <v>18</v>
      </c>
      <c r="D4821" s="140" t="s">
        <v>19</v>
      </c>
      <c r="E4821" s="139">
        <v>-1.5236000000000001</v>
      </c>
      <c r="F4821" s="139">
        <v>1.21E-2</v>
      </c>
      <c r="G4821" s="139">
        <v>-6.1100000000000002E-2</v>
      </c>
      <c r="H4821" s="139">
        <v>-6.8000000000000005E-4</v>
      </c>
      <c r="I4821" s="139">
        <v>-9.9400000000000002E-2</v>
      </c>
      <c r="J4821" s="139">
        <v>1.259E-2</v>
      </c>
      <c r="K4821" s="140" t="s">
        <v>871</v>
      </c>
      <c r="L4821" s="139">
        <v>0</v>
      </c>
    </row>
    <row r="4822" spans="1:12" ht="15" hidden="1" customHeight="1">
      <c r="A4822" s="140" t="s">
        <v>870</v>
      </c>
      <c r="B4822" s="139">
        <v>1.1499999999999999</v>
      </c>
      <c r="C4822" s="140" t="s">
        <v>18</v>
      </c>
      <c r="D4822" s="140" t="s">
        <v>19</v>
      </c>
      <c r="E4822" s="139">
        <v>-1.5236000000000001</v>
      </c>
      <c r="F4822" s="139">
        <v>1.21E-2</v>
      </c>
      <c r="G4822" s="139">
        <v>-6.1100000000000002E-2</v>
      </c>
      <c r="H4822" s="139">
        <v>-6.8000000000000005E-4</v>
      </c>
      <c r="I4822" s="139">
        <v>-2.9090000000000001E-2</v>
      </c>
      <c r="J4822" s="139">
        <v>-1.2999999999999999E-3</v>
      </c>
      <c r="K4822" s="140" t="s">
        <v>871</v>
      </c>
      <c r="L4822" s="139">
        <v>1.1499999999999999</v>
      </c>
    </row>
    <row r="4823" spans="1:12" ht="15" hidden="1" customHeight="1">
      <c r="A4823" s="140" t="s">
        <v>870</v>
      </c>
      <c r="B4823" s="139">
        <v>2.2999999999999998</v>
      </c>
      <c r="C4823" s="140" t="s">
        <v>18</v>
      </c>
      <c r="D4823" s="140" t="s">
        <v>19</v>
      </c>
      <c r="E4823" s="139">
        <v>-1.5236000000000001</v>
      </c>
      <c r="F4823" s="139">
        <v>1.21E-2</v>
      </c>
      <c r="G4823" s="139">
        <v>-6.1100000000000002E-2</v>
      </c>
      <c r="H4823" s="139">
        <v>-6.8000000000000005E-4</v>
      </c>
      <c r="I4823" s="139">
        <v>2.7539999999999999E-2</v>
      </c>
      <c r="J4823" s="139">
        <v>-5.1380000000000002E-2</v>
      </c>
      <c r="K4823" s="140" t="s">
        <v>871</v>
      </c>
      <c r="L4823" s="139">
        <v>2.2999999999999998</v>
      </c>
    </row>
    <row r="4824" spans="1:12" ht="15" hidden="1" customHeight="1">
      <c r="A4824" s="140" t="s">
        <v>872</v>
      </c>
      <c r="B4824" s="139">
        <v>0</v>
      </c>
      <c r="C4824" s="140" t="s">
        <v>18</v>
      </c>
      <c r="D4824" s="140" t="s">
        <v>19</v>
      </c>
      <c r="E4824" s="139">
        <v>-0.78469999999999995</v>
      </c>
      <c r="F4824" s="139">
        <v>2.8400000000000002E-2</v>
      </c>
      <c r="G4824" s="139">
        <v>1.4800000000000001E-2</v>
      </c>
      <c r="H4824" s="139">
        <v>2.2000000000000001E-3</v>
      </c>
      <c r="I4824" s="139">
        <v>9.1400000000000006E-3</v>
      </c>
      <c r="J4824" s="139">
        <v>-1.7799999999999999E-3</v>
      </c>
      <c r="K4824" s="140" t="s">
        <v>873</v>
      </c>
      <c r="L4824" s="139">
        <v>0</v>
      </c>
    </row>
    <row r="4825" spans="1:12" ht="15" hidden="1" customHeight="1">
      <c r="A4825" s="140" t="s">
        <v>872</v>
      </c>
      <c r="B4825" s="139">
        <v>0.5</v>
      </c>
      <c r="C4825" s="140" t="s">
        <v>18</v>
      </c>
      <c r="D4825" s="140" t="s">
        <v>19</v>
      </c>
      <c r="E4825" s="139">
        <v>-0.78469999999999995</v>
      </c>
      <c r="F4825" s="139">
        <v>2.8400000000000002E-2</v>
      </c>
      <c r="G4825" s="139">
        <v>1.4800000000000001E-2</v>
      </c>
      <c r="H4825" s="139">
        <v>2.2000000000000001E-3</v>
      </c>
      <c r="I4825" s="139">
        <v>1.7600000000000001E-3</v>
      </c>
      <c r="J4825" s="139">
        <v>-6.3600000000000002E-3</v>
      </c>
      <c r="K4825" s="140" t="s">
        <v>873</v>
      </c>
      <c r="L4825" s="139">
        <v>0.5</v>
      </c>
    </row>
    <row r="4826" spans="1:12" ht="15" hidden="1" customHeight="1">
      <c r="A4826" s="140" t="s">
        <v>872</v>
      </c>
      <c r="B4826" s="139">
        <v>1</v>
      </c>
      <c r="C4826" s="140" t="s">
        <v>18</v>
      </c>
      <c r="D4826" s="140" t="s">
        <v>19</v>
      </c>
      <c r="E4826" s="139">
        <v>-0.78469999999999995</v>
      </c>
      <c r="F4826" s="139">
        <v>2.8400000000000002E-2</v>
      </c>
      <c r="G4826" s="139">
        <v>1.4800000000000001E-2</v>
      </c>
      <c r="H4826" s="139">
        <v>2.2000000000000001E-3</v>
      </c>
      <c r="I4826" s="139">
        <v>-2.66E-3</v>
      </c>
      <c r="J4826" s="139">
        <v>-1.094E-2</v>
      </c>
      <c r="K4826" s="140" t="s">
        <v>873</v>
      </c>
      <c r="L4826" s="139">
        <v>1</v>
      </c>
    </row>
    <row r="4827" spans="1:12" ht="15" hidden="1" customHeight="1">
      <c r="A4827" s="140" t="s">
        <v>872</v>
      </c>
      <c r="B4827" s="139">
        <v>0</v>
      </c>
      <c r="C4827" s="140" t="s">
        <v>18</v>
      </c>
      <c r="D4827" s="140" t="s">
        <v>19</v>
      </c>
      <c r="E4827" s="139">
        <v>-1.3623000000000001</v>
      </c>
      <c r="F4827" s="139">
        <v>9.1999999999999998E-3</v>
      </c>
      <c r="G4827" s="139">
        <v>7.9000000000000008E-3</v>
      </c>
      <c r="H4827" s="139">
        <v>-4.47E-3</v>
      </c>
      <c r="I4827" s="139">
        <v>5.2399999999999999E-3</v>
      </c>
      <c r="J4827" s="139">
        <v>-4.4799999999999996E-3</v>
      </c>
      <c r="K4827" s="140" t="s">
        <v>873</v>
      </c>
      <c r="L4827" s="139">
        <v>0</v>
      </c>
    </row>
    <row r="4828" spans="1:12" ht="15" hidden="1" customHeight="1">
      <c r="A4828" s="140" t="s">
        <v>872</v>
      </c>
      <c r="B4828" s="139">
        <v>0.5</v>
      </c>
      <c r="C4828" s="140" t="s">
        <v>18</v>
      </c>
      <c r="D4828" s="140" t="s">
        <v>19</v>
      </c>
      <c r="E4828" s="139">
        <v>-1.3623000000000001</v>
      </c>
      <c r="F4828" s="139">
        <v>9.1999999999999998E-3</v>
      </c>
      <c r="G4828" s="139">
        <v>7.9000000000000008E-3</v>
      </c>
      <c r="H4828" s="139">
        <v>-4.47E-3</v>
      </c>
      <c r="I4828" s="139">
        <v>1.06E-3</v>
      </c>
      <c r="J4828" s="139">
        <v>-1.8700000000000001E-2</v>
      </c>
      <c r="K4828" s="140" t="s">
        <v>873</v>
      </c>
      <c r="L4828" s="139">
        <v>0.5</v>
      </c>
    </row>
    <row r="4829" spans="1:12" ht="15" hidden="1" customHeight="1">
      <c r="A4829" s="140" t="s">
        <v>872</v>
      </c>
      <c r="B4829" s="139">
        <v>1</v>
      </c>
      <c r="C4829" s="140" t="s">
        <v>18</v>
      </c>
      <c r="D4829" s="140" t="s">
        <v>19</v>
      </c>
      <c r="E4829" s="139">
        <v>-1.3623000000000001</v>
      </c>
      <c r="F4829" s="139">
        <v>9.1999999999999998E-3</v>
      </c>
      <c r="G4829" s="139">
        <v>7.9000000000000008E-3</v>
      </c>
      <c r="H4829" s="139">
        <v>-4.47E-3</v>
      </c>
      <c r="I4829" s="139">
        <v>-5.62E-3</v>
      </c>
      <c r="J4829" s="139">
        <v>-3.2919999999999998E-2</v>
      </c>
      <c r="K4829" s="140" t="s">
        <v>873</v>
      </c>
      <c r="L4829" s="139">
        <v>1</v>
      </c>
    </row>
    <row r="4830" spans="1:12" ht="15" hidden="1" customHeight="1">
      <c r="A4830" s="140" t="s">
        <v>874</v>
      </c>
      <c r="B4830" s="139">
        <v>0</v>
      </c>
      <c r="C4830" s="140" t="s">
        <v>18</v>
      </c>
      <c r="D4830" s="140" t="s">
        <v>19</v>
      </c>
      <c r="E4830" s="139">
        <v>-0.23230000000000001</v>
      </c>
      <c r="F4830" s="139">
        <v>1.01E-2</v>
      </c>
      <c r="G4830" s="139">
        <v>8.9999999999999993E-3</v>
      </c>
      <c r="H4830" s="139">
        <v>-5.1999999999999995E-4</v>
      </c>
      <c r="I4830" s="139">
        <v>3.9300000000000003E-3</v>
      </c>
      <c r="J4830" s="139">
        <v>1.1639999999999999E-2</v>
      </c>
      <c r="K4830" s="140" t="s">
        <v>875</v>
      </c>
      <c r="L4830" s="139">
        <v>0</v>
      </c>
    </row>
    <row r="4831" spans="1:12" ht="15" hidden="1" customHeight="1">
      <c r="A4831" s="140" t="s">
        <v>874</v>
      </c>
      <c r="B4831" s="139">
        <v>1.1499999999999999</v>
      </c>
      <c r="C4831" s="140" t="s">
        <v>18</v>
      </c>
      <c r="D4831" s="140" t="s">
        <v>19</v>
      </c>
      <c r="E4831" s="139">
        <v>-0.23230000000000001</v>
      </c>
      <c r="F4831" s="139">
        <v>1.01E-2</v>
      </c>
      <c r="G4831" s="139">
        <v>8.9999999999999993E-3</v>
      </c>
      <c r="H4831" s="139">
        <v>-5.1999999999999995E-4</v>
      </c>
      <c r="I4831" s="139">
        <v>2.0200000000000001E-3</v>
      </c>
      <c r="J4831" s="139">
        <v>8.8999999999999995E-4</v>
      </c>
      <c r="K4831" s="140" t="s">
        <v>875</v>
      </c>
      <c r="L4831" s="139">
        <v>1.1499999999999999</v>
      </c>
    </row>
    <row r="4832" spans="1:12" ht="15" hidden="1" customHeight="1">
      <c r="A4832" s="140" t="s">
        <v>874</v>
      </c>
      <c r="B4832" s="139">
        <v>2.2999999999999998</v>
      </c>
      <c r="C4832" s="140" t="s">
        <v>18</v>
      </c>
      <c r="D4832" s="140" t="s">
        <v>19</v>
      </c>
      <c r="E4832" s="139">
        <v>-0.23230000000000001</v>
      </c>
      <c r="F4832" s="139">
        <v>1.01E-2</v>
      </c>
      <c r="G4832" s="139">
        <v>8.9999999999999993E-3</v>
      </c>
      <c r="H4832" s="139">
        <v>-5.1999999999999995E-4</v>
      </c>
      <c r="I4832" s="139">
        <v>1.515E-2</v>
      </c>
      <c r="J4832" s="139">
        <v>7.6869999999999994E-2</v>
      </c>
      <c r="K4832" s="140" t="s">
        <v>875</v>
      </c>
      <c r="L4832" s="139">
        <v>2.2999999999999998</v>
      </c>
    </row>
    <row r="4833" spans="1:12" ht="15" hidden="1" customHeight="1">
      <c r="A4833" s="140" t="s">
        <v>874</v>
      </c>
      <c r="B4833" s="139">
        <v>0</v>
      </c>
      <c r="C4833" s="140" t="s">
        <v>18</v>
      </c>
      <c r="D4833" s="140" t="s">
        <v>19</v>
      </c>
      <c r="E4833" s="139">
        <v>-0.57720000000000005</v>
      </c>
      <c r="F4833" s="139">
        <v>-7.0599999999999996E-2</v>
      </c>
      <c r="G4833" s="139">
        <v>-1.14E-2</v>
      </c>
      <c r="H4833" s="139">
        <v>-3.0000000000000001E-3</v>
      </c>
      <c r="I4833" s="139">
        <v>-1.1979999999999999E-2</v>
      </c>
      <c r="J4833" s="139">
        <v>-9.1069999999999998E-2</v>
      </c>
      <c r="K4833" s="140" t="s">
        <v>875</v>
      </c>
      <c r="L4833" s="139">
        <v>0</v>
      </c>
    </row>
    <row r="4834" spans="1:12" ht="15" hidden="1" customHeight="1">
      <c r="A4834" s="140" t="s">
        <v>874</v>
      </c>
      <c r="B4834" s="139">
        <v>1.1499999999999999</v>
      </c>
      <c r="C4834" s="140" t="s">
        <v>18</v>
      </c>
      <c r="D4834" s="140" t="s">
        <v>19</v>
      </c>
      <c r="E4834" s="139">
        <v>-0.57720000000000005</v>
      </c>
      <c r="F4834" s="139">
        <v>-7.0599999999999996E-2</v>
      </c>
      <c r="G4834" s="139">
        <v>-1.14E-2</v>
      </c>
      <c r="H4834" s="139">
        <v>-3.0000000000000001E-3</v>
      </c>
      <c r="I4834" s="139">
        <v>-7.6699999999999997E-3</v>
      </c>
      <c r="J4834" s="139">
        <v>-1.133E-2</v>
      </c>
      <c r="K4834" s="140" t="s">
        <v>875</v>
      </c>
      <c r="L4834" s="139">
        <v>1.1499999999999999</v>
      </c>
    </row>
    <row r="4835" spans="1:12" ht="15" hidden="1" customHeight="1">
      <c r="A4835" s="140" t="s">
        <v>874</v>
      </c>
      <c r="B4835" s="139">
        <v>2.2999999999999998</v>
      </c>
      <c r="C4835" s="140" t="s">
        <v>18</v>
      </c>
      <c r="D4835" s="140" t="s">
        <v>19</v>
      </c>
      <c r="E4835" s="139">
        <v>-0.57720000000000005</v>
      </c>
      <c r="F4835" s="139">
        <v>-7.0599999999999996E-2</v>
      </c>
      <c r="G4835" s="139">
        <v>-1.14E-2</v>
      </c>
      <c r="H4835" s="139">
        <v>-3.0000000000000001E-3</v>
      </c>
      <c r="I4835" s="139">
        <v>-1.7600000000000001E-2</v>
      </c>
      <c r="J4835" s="139">
        <v>-1.158E-2</v>
      </c>
      <c r="K4835" s="140" t="s">
        <v>875</v>
      </c>
      <c r="L4835" s="139">
        <v>2.2999999999999998</v>
      </c>
    </row>
    <row r="4836" spans="1:12" ht="15" hidden="1" customHeight="1">
      <c r="A4836" s="140" t="s">
        <v>876</v>
      </c>
      <c r="B4836" s="139">
        <v>0</v>
      </c>
      <c r="C4836" s="140" t="s">
        <v>18</v>
      </c>
      <c r="D4836" s="140" t="s">
        <v>19</v>
      </c>
      <c r="E4836" s="139">
        <v>-0.19339999999999999</v>
      </c>
      <c r="F4836" s="139">
        <v>8.8999999999999999E-3</v>
      </c>
      <c r="G4836" s="139">
        <v>8.3999999999999995E-3</v>
      </c>
      <c r="H4836" s="139">
        <v>3.0899999999999999E-3</v>
      </c>
      <c r="I4836" s="139">
        <v>2.66E-3</v>
      </c>
      <c r="J4836" s="139">
        <v>1.72E-3</v>
      </c>
      <c r="K4836" s="140" t="s">
        <v>877</v>
      </c>
      <c r="L4836" s="139">
        <v>0</v>
      </c>
    </row>
    <row r="4837" spans="1:12" ht="15" hidden="1" customHeight="1">
      <c r="A4837" s="140" t="s">
        <v>876</v>
      </c>
      <c r="B4837" s="139">
        <v>0.5</v>
      </c>
      <c r="C4837" s="140" t="s">
        <v>18</v>
      </c>
      <c r="D4837" s="140" t="s">
        <v>19</v>
      </c>
      <c r="E4837" s="139">
        <v>-0.19339999999999999</v>
      </c>
      <c r="F4837" s="139">
        <v>8.8999999999999999E-3</v>
      </c>
      <c r="G4837" s="139">
        <v>8.3999999999999995E-3</v>
      </c>
      <c r="H4837" s="139">
        <v>3.0899999999999999E-3</v>
      </c>
      <c r="I4837" s="139">
        <v>7.5000000000000002E-4</v>
      </c>
      <c r="J4837" s="139">
        <v>2.299E-2</v>
      </c>
      <c r="K4837" s="140" t="s">
        <v>877</v>
      </c>
      <c r="L4837" s="139">
        <v>0.5</v>
      </c>
    </row>
    <row r="4838" spans="1:12" ht="15" hidden="1" customHeight="1">
      <c r="A4838" s="140" t="s">
        <v>876</v>
      </c>
      <c r="B4838" s="139">
        <v>1</v>
      </c>
      <c r="C4838" s="140" t="s">
        <v>18</v>
      </c>
      <c r="D4838" s="140" t="s">
        <v>19</v>
      </c>
      <c r="E4838" s="139">
        <v>-0.19339999999999999</v>
      </c>
      <c r="F4838" s="139">
        <v>8.8999999999999999E-3</v>
      </c>
      <c r="G4838" s="139">
        <v>8.3999999999999995E-3</v>
      </c>
      <c r="H4838" s="139">
        <v>3.0899999999999999E-3</v>
      </c>
      <c r="I4838" s="139">
        <v>9.3999999999999997E-4</v>
      </c>
      <c r="J4838" s="139">
        <v>5.4550000000000001E-2</v>
      </c>
      <c r="K4838" s="140" t="s">
        <v>877</v>
      </c>
      <c r="L4838" s="139">
        <v>1</v>
      </c>
    </row>
    <row r="4839" spans="1:12" ht="15" hidden="1" customHeight="1">
      <c r="A4839" s="140" t="s">
        <v>876</v>
      </c>
      <c r="B4839" s="139">
        <v>0</v>
      </c>
      <c r="C4839" s="140" t="s">
        <v>18</v>
      </c>
      <c r="D4839" s="140" t="s">
        <v>19</v>
      </c>
      <c r="E4839" s="139">
        <v>-0.51060000000000005</v>
      </c>
      <c r="F4839" s="139">
        <v>-6.3100000000000003E-2</v>
      </c>
      <c r="G4839" s="139">
        <v>-3.837E-4</v>
      </c>
      <c r="H4839" s="139">
        <v>-9.7900000000000001E-3</v>
      </c>
      <c r="I4839" s="139">
        <v>3.3E-4</v>
      </c>
      <c r="J4839" s="139">
        <v>-8.5800000000000008E-3</v>
      </c>
      <c r="K4839" s="140" t="s">
        <v>877</v>
      </c>
      <c r="L4839" s="139">
        <v>0</v>
      </c>
    </row>
    <row r="4840" spans="1:12" ht="15" hidden="1" customHeight="1">
      <c r="A4840" s="140" t="s">
        <v>876</v>
      </c>
      <c r="B4840" s="139">
        <v>0.5</v>
      </c>
      <c r="C4840" s="140" t="s">
        <v>18</v>
      </c>
      <c r="D4840" s="140" t="s">
        <v>19</v>
      </c>
      <c r="E4840" s="139">
        <v>-0.51060000000000005</v>
      </c>
      <c r="F4840" s="139">
        <v>-6.3100000000000003E-2</v>
      </c>
      <c r="G4840" s="139">
        <v>-3.837E-4</v>
      </c>
      <c r="H4840" s="139">
        <v>-9.7900000000000001E-3</v>
      </c>
      <c r="I4840" s="139">
        <v>-1.6299999999999999E-3</v>
      </c>
      <c r="J4840" s="139">
        <v>-4.4000000000000003E-3</v>
      </c>
      <c r="K4840" s="140" t="s">
        <v>877</v>
      </c>
      <c r="L4840" s="139">
        <v>0.5</v>
      </c>
    </row>
    <row r="4841" spans="1:12" ht="15" hidden="1" customHeight="1">
      <c r="A4841" s="140" t="s">
        <v>876</v>
      </c>
      <c r="B4841" s="139">
        <v>1</v>
      </c>
      <c r="C4841" s="140" t="s">
        <v>18</v>
      </c>
      <c r="D4841" s="140" t="s">
        <v>19</v>
      </c>
      <c r="E4841" s="139">
        <v>-0.51060000000000005</v>
      </c>
      <c r="F4841" s="139">
        <v>-6.3100000000000003E-2</v>
      </c>
      <c r="G4841" s="139">
        <v>-3.837E-4</v>
      </c>
      <c r="H4841" s="139">
        <v>-9.7900000000000001E-3</v>
      </c>
      <c r="I4841" s="139">
        <v>-5.7099999999999998E-3</v>
      </c>
      <c r="J4841" s="139">
        <v>-8.8299999999999993E-3</v>
      </c>
      <c r="K4841" s="140" t="s">
        <v>877</v>
      </c>
      <c r="L4841" s="139">
        <v>1</v>
      </c>
    </row>
    <row r="4842" spans="1:12" ht="15" hidden="1" customHeight="1">
      <c r="A4842" s="140" t="s">
        <v>878</v>
      </c>
      <c r="B4842" s="139">
        <v>0</v>
      </c>
      <c r="C4842" s="140" t="s">
        <v>18</v>
      </c>
      <c r="D4842" s="140" t="s">
        <v>19</v>
      </c>
      <c r="E4842" s="139">
        <v>0.17419999999999999</v>
      </c>
      <c r="F4842" s="139">
        <v>3.1800000000000002E-2</v>
      </c>
      <c r="G4842" s="139">
        <v>2.0799999999999999E-2</v>
      </c>
      <c r="H4842" s="139">
        <v>-1.01E-3</v>
      </c>
      <c r="I4842" s="139">
        <v>5.1599999999999997E-3</v>
      </c>
      <c r="J4842" s="139">
        <v>4.9799999999999997E-2</v>
      </c>
      <c r="K4842" s="140" t="s">
        <v>258</v>
      </c>
      <c r="L4842" s="139">
        <v>0</v>
      </c>
    </row>
    <row r="4843" spans="1:12" ht="15" hidden="1" customHeight="1">
      <c r="A4843" s="140" t="s">
        <v>878</v>
      </c>
      <c r="B4843" s="139">
        <v>1.1499999999999999</v>
      </c>
      <c r="C4843" s="140" t="s">
        <v>18</v>
      </c>
      <c r="D4843" s="140" t="s">
        <v>19</v>
      </c>
      <c r="E4843" s="139">
        <v>0.17419999999999999</v>
      </c>
      <c r="F4843" s="139">
        <v>3.1800000000000002E-2</v>
      </c>
      <c r="G4843" s="139">
        <v>2.0799999999999999E-2</v>
      </c>
      <c r="H4843" s="139">
        <v>-1.01E-3</v>
      </c>
      <c r="I4843" s="139">
        <v>-2.4599999999999999E-3</v>
      </c>
      <c r="J4843" s="139">
        <v>2.1350000000000001E-2</v>
      </c>
      <c r="K4843" s="140" t="s">
        <v>258</v>
      </c>
      <c r="L4843" s="139">
        <v>1.1499999999999999</v>
      </c>
    </row>
    <row r="4844" spans="1:12" ht="15" hidden="1" customHeight="1">
      <c r="A4844" s="140" t="s">
        <v>878</v>
      </c>
      <c r="B4844" s="139">
        <v>2.2999999999999998</v>
      </c>
      <c r="C4844" s="140" t="s">
        <v>18</v>
      </c>
      <c r="D4844" s="140" t="s">
        <v>19</v>
      </c>
      <c r="E4844" s="139">
        <v>0.17419999999999999</v>
      </c>
      <c r="F4844" s="139">
        <v>3.1800000000000002E-2</v>
      </c>
      <c r="G4844" s="139">
        <v>2.0799999999999999E-2</v>
      </c>
      <c r="H4844" s="139">
        <v>-1.01E-3</v>
      </c>
      <c r="I4844" s="139">
        <v>1.4400000000000001E-3</v>
      </c>
      <c r="J4844" s="139">
        <v>0.16583000000000001</v>
      </c>
      <c r="K4844" s="140" t="s">
        <v>258</v>
      </c>
      <c r="L4844" s="139">
        <v>2.2999999999999998</v>
      </c>
    </row>
    <row r="4845" spans="1:12" ht="15" hidden="1" customHeight="1">
      <c r="A4845" s="140" t="s">
        <v>878</v>
      </c>
      <c r="B4845" s="139">
        <v>0</v>
      </c>
      <c r="C4845" s="140" t="s">
        <v>18</v>
      </c>
      <c r="D4845" s="140" t="s">
        <v>19</v>
      </c>
      <c r="E4845" s="139">
        <v>-5.5846</v>
      </c>
      <c r="F4845" s="139">
        <v>-0.1321</v>
      </c>
      <c r="G4845" s="139">
        <v>-5.7999999999999996E-3</v>
      </c>
      <c r="H4845" s="139">
        <v>-3.7799999999999999E-3</v>
      </c>
      <c r="I4845" s="139">
        <v>-1.323E-2</v>
      </c>
      <c r="J4845" s="139">
        <v>-0.14596999999999999</v>
      </c>
      <c r="K4845" s="140" t="s">
        <v>258</v>
      </c>
      <c r="L4845" s="139">
        <v>0</v>
      </c>
    </row>
    <row r="4846" spans="1:12" ht="15" hidden="1" customHeight="1">
      <c r="A4846" s="140" t="s">
        <v>878</v>
      </c>
      <c r="B4846" s="139">
        <v>1.1499999999999999</v>
      </c>
      <c r="C4846" s="140" t="s">
        <v>18</v>
      </c>
      <c r="D4846" s="140" t="s">
        <v>19</v>
      </c>
      <c r="E4846" s="139">
        <v>-5.5846</v>
      </c>
      <c r="F4846" s="139">
        <v>-0.1321</v>
      </c>
      <c r="G4846" s="139">
        <v>-5.7999999999999996E-3</v>
      </c>
      <c r="H4846" s="139">
        <v>-3.7799999999999999E-3</v>
      </c>
      <c r="I4846" s="139">
        <v>-3.1140000000000001E-2</v>
      </c>
      <c r="J4846" s="139">
        <v>-3.9199999999999999E-3</v>
      </c>
      <c r="K4846" s="140" t="s">
        <v>258</v>
      </c>
      <c r="L4846" s="139">
        <v>1.1499999999999999</v>
      </c>
    </row>
    <row r="4847" spans="1:12" ht="15" hidden="1" customHeight="1">
      <c r="A4847" s="140" t="s">
        <v>878</v>
      </c>
      <c r="B4847" s="139">
        <v>2.2999999999999998</v>
      </c>
      <c r="C4847" s="140" t="s">
        <v>18</v>
      </c>
      <c r="D4847" s="140" t="s">
        <v>19</v>
      </c>
      <c r="E4847" s="139">
        <v>-5.5846</v>
      </c>
      <c r="F4847" s="139">
        <v>-0.1321</v>
      </c>
      <c r="G4847" s="139">
        <v>-5.7999999999999996E-3</v>
      </c>
      <c r="H4847" s="139">
        <v>-3.7799999999999999E-3</v>
      </c>
      <c r="I4847" s="139">
        <v>-5.2420000000000001E-2</v>
      </c>
      <c r="J4847" s="139">
        <v>-2.3380000000000001E-2</v>
      </c>
      <c r="K4847" s="140" t="s">
        <v>258</v>
      </c>
      <c r="L4847" s="139">
        <v>2.2999999999999998</v>
      </c>
    </row>
    <row r="4848" spans="1:12" ht="15" hidden="1" customHeight="1">
      <c r="A4848" s="140" t="s">
        <v>879</v>
      </c>
      <c r="B4848" s="139">
        <v>0</v>
      </c>
      <c r="C4848" s="140" t="s">
        <v>18</v>
      </c>
      <c r="D4848" s="140" t="s">
        <v>19</v>
      </c>
      <c r="E4848" s="139">
        <v>0.17230000000000001</v>
      </c>
      <c r="F4848" s="139">
        <v>1.9900000000000001E-2</v>
      </c>
      <c r="G4848" s="139">
        <v>4.58E-2</v>
      </c>
      <c r="H4848" s="139">
        <v>4.5109999999999997E-2</v>
      </c>
      <c r="I4848" s="139">
        <v>2.0930000000000001E-2</v>
      </c>
      <c r="J4848" s="139">
        <v>1.6049999999999998E-2</v>
      </c>
      <c r="K4848" s="140" t="s">
        <v>259</v>
      </c>
      <c r="L4848" s="139">
        <v>0</v>
      </c>
    </row>
    <row r="4849" spans="1:12" ht="15" hidden="1" customHeight="1">
      <c r="A4849" s="140" t="s">
        <v>879</v>
      </c>
      <c r="B4849" s="139">
        <v>0.5</v>
      </c>
      <c r="C4849" s="140" t="s">
        <v>18</v>
      </c>
      <c r="D4849" s="140" t="s">
        <v>19</v>
      </c>
      <c r="E4849" s="139">
        <v>0.17230000000000001</v>
      </c>
      <c r="F4849" s="139">
        <v>1.9900000000000001E-2</v>
      </c>
      <c r="G4849" s="139">
        <v>4.58E-2</v>
      </c>
      <c r="H4849" s="139">
        <v>4.5109999999999997E-2</v>
      </c>
      <c r="I4849" s="139">
        <v>-1.6000000000000001E-4</v>
      </c>
      <c r="J4849" s="139">
        <v>0.15110999999999999</v>
      </c>
      <c r="K4849" s="140" t="s">
        <v>259</v>
      </c>
      <c r="L4849" s="139">
        <v>0.5</v>
      </c>
    </row>
    <row r="4850" spans="1:12" ht="15" hidden="1" customHeight="1">
      <c r="A4850" s="140" t="s">
        <v>879</v>
      </c>
      <c r="B4850" s="139">
        <v>1</v>
      </c>
      <c r="C4850" s="140" t="s">
        <v>18</v>
      </c>
      <c r="D4850" s="140" t="s">
        <v>19</v>
      </c>
      <c r="E4850" s="139">
        <v>0.17230000000000001</v>
      </c>
      <c r="F4850" s="139">
        <v>1.9900000000000001E-2</v>
      </c>
      <c r="G4850" s="139">
        <v>4.58E-2</v>
      </c>
      <c r="H4850" s="139">
        <v>4.5109999999999997E-2</v>
      </c>
      <c r="I4850" s="139">
        <v>4.6000000000000001E-4</v>
      </c>
      <c r="J4850" s="139">
        <v>0.28616999999999998</v>
      </c>
      <c r="K4850" s="140" t="s">
        <v>259</v>
      </c>
      <c r="L4850" s="139">
        <v>1</v>
      </c>
    </row>
    <row r="4851" spans="1:12" ht="15" hidden="1" customHeight="1">
      <c r="A4851" s="140" t="s">
        <v>879</v>
      </c>
      <c r="B4851" s="139">
        <v>0</v>
      </c>
      <c r="C4851" s="140" t="s">
        <v>18</v>
      </c>
      <c r="D4851" s="140" t="s">
        <v>19</v>
      </c>
      <c r="E4851" s="139">
        <v>-5.1494999999999997</v>
      </c>
      <c r="F4851" s="139">
        <v>-0.27010000000000001</v>
      </c>
      <c r="G4851" s="139">
        <v>-1.1999999999999999E-3</v>
      </c>
      <c r="H4851" s="139">
        <v>-5.9899999999999997E-3</v>
      </c>
      <c r="I4851" s="139">
        <v>-7.7999999999999999E-4</v>
      </c>
      <c r="J4851" s="139">
        <v>-5.62E-3</v>
      </c>
      <c r="K4851" s="140" t="s">
        <v>259</v>
      </c>
      <c r="L4851" s="139">
        <v>0</v>
      </c>
    </row>
    <row r="4852" spans="1:12" ht="15" hidden="1" customHeight="1">
      <c r="A4852" s="140" t="s">
        <v>879</v>
      </c>
      <c r="B4852" s="139">
        <v>0.5</v>
      </c>
      <c r="C4852" s="140" t="s">
        <v>18</v>
      </c>
      <c r="D4852" s="140" t="s">
        <v>19</v>
      </c>
      <c r="E4852" s="139">
        <v>-5.1494999999999997</v>
      </c>
      <c r="F4852" s="139">
        <v>-0.27010000000000001</v>
      </c>
      <c r="G4852" s="139">
        <v>-1.1999999999999999E-3</v>
      </c>
      <c r="H4852" s="139">
        <v>-5.9899999999999997E-3</v>
      </c>
      <c r="I4852" s="139">
        <v>-2.0600000000000002E-3</v>
      </c>
      <c r="J4852" s="139">
        <v>-1.555E-2</v>
      </c>
      <c r="K4852" s="140" t="s">
        <v>259</v>
      </c>
      <c r="L4852" s="139">
        <v>0.5</v>
      </c>
    </row>
    <row r="4853" spans="1:12" ht="15" hidden="1" customHeight="1">
      <c r="A4853" s="140" t="s">
        <v>879</v>
      </c>
      <c r="B4853" s="139">
        <v>1</v>
      </c>
      <c r="C4853" s="140" t="s">
        <v>18</v>
      </c>
      <c r="D4853" s="140" t="s">
        <v>19</v>
      </c>
      <c r="E4853" s="139">
        <v>-5.1494999999999997</v>
      </c>
      <c r="F4853" s="139">
        <v>-0.27010000000000001</v>
      </c>
      <c r="G4853" s="139">
        <v>-1.1999999999999999E-3</v>
      </c>
      <c r="H4853" s="139">
        <v>-5.9899999999999997E-3</v>
      </c>
      <c r="I4853" s="139">
        <v>-2.487E-2</v>
      </c>
      <c r="J4853" s="139">
        <v>-2.5479999999999999E-2</v>
      </c>
      <c r="K4853" s="140" t="s">
        <v>259</v>
      </c>
      <c r="L4853" s="139">
        <v>1</v>
      </c>
    </row>
    <row r="4854" spans="1:12" ht="15" hidden="1" customHeight="1">
      <c r="A4854" s="140" t="s">
        <v>880</v>
      </c>
      <c r="B4854" s="139">
        <v>0</v>
      </c>
      <c r="C4854" s="140" t="s">
        <v>18</v>
      </c>
      <c r="D4854" s="140" t="s">
        <v>19</v>
      </c>
      <c r="E4854" s="139">
        <v>1.4093</v>
      </c>
      <c r="F4854" s="139">
        <v>-4.2200000000000001E-2</v>
      </c>
      <c r="G4854" s="139">
        <v>2.7400000000000001E-2</v>
      </c>
      <c r="H4854" s="139">
        <v>1.3820000000000001E-2</v>
      </c>
      <c r="I4854" s="139">
        <v>6.522E-2</v>
      </c>
      <c r="J4854" s="139">
        <v>-0.10340000000000001</v>
      </c>
      <c r="K4854" s="140" t="s">
        <v>881</v>
      </c>
      <c r="L4854" s="139">
        <v>0</v>
      </c>
    </row>
    <row r="4855" spans="1:12" ht="15" hidden="1" customHeight="1">
      <c r="A4855" s="140" t="s">
        <v>880</v>
      </c>
      <c r="B4855" s="139">
        <v>1.89011</v>
      </c>
      <c r="C4855" s="140" t="s">
        <v>18</v>
      </c>
      <c r="D4855" s="140" t="s">
        <v>19</v>
      </c>
      <c r="E4855" s="139">
        <v>1.4093</v>
      </c>
      <c r="F4855" s="139">
        <v>-4.2200000000000001E-2</v>
      </c>
      <c r="G4855" s="139">
        <v>2.7400000000000001E-2</v>
      </c>
      <c r="H4855" s="139">
        <v>1.3820000000000001E-2</v>
      </c>
      <c r="I4855" s="139">
        <v>1.341E-2</v>
      </c>
      <c r="J4855" s="139">
        <v>-2.0729999999999998E-2</v>
      </c>
      <c r="K4855" s="140" t="s">
        <v>881</v>
      </c>
      <c r="L4855" s="139">
        <v>1.89011</v>
      </c>
    </row>
    <row r="4856" spans="1:12" ht="15" hidden="1" customHeight="1">
      <c r="A4856" s="140" t="s">
        <v>880</v>
      </c>
      <c r="B4856" s="139">
        <v>3.7802099999999998</v>
      </c>
      <c r="C4856" s="140" t="s">
        <v>18</v>
      </c>
      <c r="D4856" s="140" t="s">
        <v>19</v>
      </c>
      <c r="E4856" s="139">
        <v>1.4093</v>
      </c>
      <c r="F4856" s="139">
        <v>-4.2200000000000001E-2</v>
      </c>
      <c r="G4856" s="139">
        <v>2.7400000000000001E-2</v>
      </c>
      <c r="H4856" s="139">
        <v>1.3820000000000001E-2</v>
      </c>
      <c r="I4856" s="139">
        <v>1.5E-3</v>
      </c>
      <c r="J4856" s="139">
        <v>7.6149999999999995E-2</v>
      </c>
      <c r="K4856" s="140" t="s">
        <v>881</v>
      </c>
      <c r="L4856" s="139">
        <v>3.7802099999999998</v>
      </c>
    </row>
    <row r="4857" spans="1:12" ht="15" hidden="1" customHeight="1">
      <c r="A4857" s="140" t="s">
        <v>880</v>
      </c>
      <c r="B4857" s="139">
        <v>0</v>
      </c>
      <c r="C4857" s="140" t="s">
        <v>18</v>
      </c>
      <c r="D4857" s="140" t="s">
        <v>19</v>
      </c>
      <c r="E4857" s="139">
        <v>0.81340000000000001</v>
      </c>
      <c r="F4857" s="139">
        <v>-6.5600000000000006E-2</v>
      </c>
      <c r="G4857" s="139">
        <v>-1.852E-4</v>
      </c>
      <c r="H4857" s="139">
        <v>-4.4999999999999997E-3</v>
      </c>
      <c r="I4857" s="139">
        <v>-2.1099999999999999E-3</v>
      </c>
      <c r="J4857" s="139">
        <v>-0.18634999999999999</v>
      </c>
      <c r="K4857" s="140" t="s">
        <v>881</v>
      </c>
      <c r="L4857" s="139">
        <v>0</v>
      </c>
    </row>
    <row r="4858" spans="1:12" ht="15" hidden="1" customHeight="1">
      <c r="A4858" s="140" t="s">
        <v>880</v>
      </c>
      <c r="B4858" s="139">
        <v>1.89011</v>
      </c>
      <c r="C4858" s="140" t="s">
        <v>18</v>
      </c>
      <c r="D4858" s="140" t="s">
        <v>19</v>
      </c>
      <c r="E4858" s="139">
        <v>0.81340000000000001</v>
      </c>
      <c r="F4858" s="139">
        <v>-6.5600000000000006E-2</v>
      </c>
      <c r="G4858" s="139">
        <v>-1.852E-4</v>
      </c>
      <c r="H4858" s="139">
        <v>-4.4999999999999997E-3</v>
      </c>
      <c r="I4858" s="139">
        <v>-1.7600000000000001E-3</v>
      </c>
      <c r="J4858" s="139">
        <v>-6.2300000000000001E-2</v>
      </c>
      <c r="K4858" s="140" t="s">
        <v>881</v>
      </c>
      <c r="L4858" s="139">
        <v>1.89011</v>
      </c>
    </row>
    <row r="4859" spans="1:12" ht="15" hidden="1" customHeight="1">
      <c r="A4859" s="140" t="s">
        <v>880</v>
      </c>
      <c r="B4859" s="139">
        <v>3.7802099999999998</v>
      </c>
      <c r="C4859" s="140" t="s">
        <v>18</v>
      </c>
      <c r="D4859" s="140" t="s">
        <v>19</v>
      </c>
      <c r="E4859" s="139">
        <v>0.81340000000000001</v>
      </c>
      <c r="F4859" s="139">
        <v>-6.5600000000000006E-2</v>
      </c>
      <c r="G4859" s="139">
        <v>-1.852E-4</v>
      </c>
      <c r="H4859" s="139">
        <v>-4.4999999999999997E-3</v>
      </c>
      <c r="I4859" s="139">
        <v>-3.8399999999999997E-2</v>
      </c>
      <c r="J4859" s="139">
        <v>5.4899999999999997E-2</v>
      </c>
      <c r="K4859" s="140" t="s">
        <v>881</v>
      </c>
      <c r="L4859" s="139">
        <v>3.7802099999999998</v>
      </c>
    </row>
    <row r="4860" spans="1:12" ht="15" hidden="1" customHeight="1">
      <c r="A4860" s="140" t="s">
        <v>882</v>
      </c>
      <c r="B4860" s="139">
        <v>0</v>
      </c>
      <c r="C4860" s="140" t="s">
        <v>18</v>
      </c>
      <c r="D4860" s="140" t="s">
        <v>19</v>
      </c>
      <c r="E4860" s="139">
        <v>0.1429</v>
      </c>
      <c r="F4860" s="139">
        <v>-1E-3</v>
      </c>
      <c r="G4860" s="139">
        <v>-5.4999999999999997E-3</v>
      </c>
      <c r="H4860" s="139">
        <v>1.265E-2</v>
      </c>
      <c r="I4860" s="139">
        <v>-9.9900000000000006E-3</v>
      </c>
      <c r="J4860" s="139">
        <v>-2.5899999999999999E-3</v>
      </c>
      <c r="K4860" s="140" t="s">
        <v>883</v>
      </c>
      <c r="L4860" s="139">
        <v>0</v>
      </c>
    </row>
    <row r="4861" spans="1:12" ht="15" hidden="1" customHeight="1">
      <c r="A4861" s="140" t="s">
        <v>882</v>
      </c>
      <c r="B4861" s="139">
        <v>1.95512</v>
      </c>
      <c r="C4861" s="140" t="s">
        <v>18</v>
      </c>
      <c r="D4861" s="140" t="s">
        <v>19</v>
      </c>
      <c r="E4861" s="139">
        <v>0.1429</v>
      </c>
      <c r="F4861" s="139">
        <v>-1E-3</v>
      </c>
      <c r="G4861" s="139">
        <v>-5.4999999999999997E-3</v>
      </c>
      <c r="H4861" s="139">
        <v>1.265E-2</v>
      </c>
      <c r="I4861" s="139">
        <v>5.94E-3</v>
      </c>
      <c r="J4861" s="139">
        <v>0.10229000000000001</v>
      </c>
      <c r="K4861" s="140" t="s">
        <v>883</v>
      </c>
      <c r="L4861" s="139">
        <v>1.95512</v>
      </c>
    </row>
    <row r="4862" spans="1:12" ht="15" hidden="1" customHeight="1">
      <c r="A4862" s="140" t="s">
        <v>882</v>
      </c>
      <c r="B4862" s="139">
        <v>3.9102399999999999</v>
      </c>
      <c r="C4862" s="140" t="s">
        <v>18</v>
      </c>
      <c r="D4862" s="140" t="s">
        <v>19</v>
      </c>
      <c r="E4862" s="139">
        <v>0.1429</v>
      </c>
      <c r="F4862" s="139">
        <v>-1E-3</v>
      </c>
      <c r="G4862" s="139">
        <v>-5.4999999999999997E-3</v>
      </c>
      <c r="H4862" s="139">
        <v>1.265E-2</v>
      </c>
      <c r="I4862" s="139">
        <v>5.042E-2</v>
      </c>
      <c r="J4862" s="139">
        <v>0.40166000000000002</v>
      </c>
      <c r="K4862" s="140" t="s">
        <v>883</v>
      </c>
      <c r="L4862" s="139">
        <v>3.9102399999999999</v>
      </c>
    </row>
    <row r="4863" spans="1:12" ht="15" hidden="1" customHeight="1">
      <c r="A4863" s="140" t="s">
        <v>882</v>
      </c>
      <c r="B4863" s="139">
        <v>0</v>
      </c>
      <c r="C4863" s="140" t="s">
        <v>18</v>
      </c>
      <c r="D4863" s="140" t="s">
        <v>19</v>
      </c>
      <c r="E4863" s="139">
        <v>-0.32769999999999999</v>
      </c>
      <c r="F4863" s="139">
        <v>-0.15310000000000001</v>
      </c>
      <c r="G4863" s="139">
        <v>-2.3199999999999998E-2</v>
      </c>
      <c r="H4863" s="139">
        <v>-1.3999999999999999E-4</v>
      </c>
      <c r="I4863" s="139">
        <v>-4.0570000000000002E-2</v>
      </c>
      <c r="J4863" s="139">
        <v>-0.19707</v>
      </c>
      <c r="K4863" s="140" t="s">
        <v>883</v>
      </c>
      <c r="L4863" s="139">
        <v>0</v>
      </c>
    </row>
    <row r="4864" spans="1:12" ht="15" hidden="1" customHeight="1">
      <c r="A4864" s="140" t="s">
        <v>882</v>
      </c>
      <c r="B4864" s="139">
        <v>1.95512</v>
      </c>
      <c r="C4864" s="140" t="s">
        <v>18</v>
      </c>
      <c r="D4864" s="140" t="s">
        <v>19</v>
      </c>
      <c r="E4864" s="139">
        <v>-0.32769999999999999</v>
      </c>
      <c r="F4864" s="139">
        <v>-0.15310000000000001</v>
      </c>
      <c r="G4864" s="139">
        <v>-2.3199999999999998E-2</v>
      </c>
      <c r="H4864" s="139">
        <v>-1.3999999999999999E-4</v>
      </c>
      <c r="I4864" s="139">
        <v>-8.3880000000000003E-5</v>
      </c>
      <c r="J4864" s="139">
        <v>-5.9999999999999995E-4</v>
      </c>
      <c r="K4864" s="140" t="s">
        <v>883</v>
      </c>
      <c r="L4864" s="139">
        <v>1.95512</v>
      </c>
    </row>
    <row r="4865" spans="1:12" ht="15" hidden="1" customHeight="1">
      <c r="A4865" s="140" t="s">
        <v>882</v>
      </c>
      <c r="B4865" s="139">
        <v>3.9102399999999999</v>
      </c>
      <c r="C4865" s="140" t="s">
        <v>18</v>
      </c>
      <c r="D4865" s="140" t="s">
        <v>19</v>
      </c>
      <c r="E4865" s="139">
        <v>-0.32769999999999999</v>
      </c>
      <c r="F4865" s="139">
        <v>-0.15310000000000001</v>
      </c>
      <c r="G4865" s="139">
        <v>-2.3199999999999998E-2</v>
      </c>
      <c r="H4865" s="139">
        <v>-1.3999999999999999E-4</v>
      </c>
      <c r="I4865" s="139">
        <v>1.171E-2</v>
      </c>
      <c r="J4865" s="139">
        <v>1.3799999999999999E-3</v>
      </c>
      <c r="K4865" s="140" t="s">
        <v>883</v>
      </c>
      <c r="L4865" s="139">
        <v>3.9102399999999999</v>
      </c>
    </row>
    <row r="4866" spans="1:12" ht="15" hidden="1" customHeight="1">
      <c r="A4866" s="140" t="s">
        <v>884</v>
      </c>
      <c r="B4866" s="139">
        <v>0</v>
      </c>
      <c r="C4866" s="140" t="s">
        <v>18</v>
      </c>
      <c r="D4866" s="140" t="s">
        <v>19</v>
      </c>
      <c r="E4866" s="139">
        <v>1.3542000000000001</v>
      </c>
      <c r="F4866" s="139">
        <v>7.1499999999999994E-2</v>
      </c>
      <c r="G4866" s="139">
        <v>3.2300000000000002E-2</v>
      </c>
      <c r="H4866" s="139">
        <v>1.2800000000000001E-3</v>
      </c>
      <c r="I4866" s="139">
        <v>6.173E-2</v>
      </c>
      <c r="J4866" s="139">
        <v>0.21675</v>
      </c>
      <c r="K4866" s="140" t="s">
        <v>260</v>
      </c>
      <c r="L4866" s="139">
        <v>0</v>
      </c>
    </row>
    <row r="4867" spans="1:12" ht="15" hidden="1" customHeight="1">
      <c r="A4867" s="140" t="s">
        <v>884</v>
      </c>
      <c r="B4867" s="139">
        <v>1.95512</v>
      </c>
      <c r="C4867" s="140" t="s">
        <v>18</v>
      </c>
      <c r="D4867" s="140" t="s">
        <v>19</v>
      </c>
      <c r="E4867" s="139">
        <v>1.3542000000000001</v>
      </c>
      <c r="F4867" s="139">
        <v>7.1499999999999994E-2</v>
      </c>
      <c r="G4867" s="139">
        <v>3.2300000000000002E-2</v>
      </c>
      <c r="H4867" s="139">
        <v>1.2800000000000001E-3</v>
      </c>
      <c r="I4867" s="139">
        <v>9.9799999999999993E-3</v>
      </c>
      <c r="J4867" s="139">
        <v>9.1980000000000006E-2</v>
      </c>
      <c r="K4867" s="140" t="s">
        <v>260</v>
      </c>
      <c r="L4867" s="139">
        <v>1.95512</v>
      </c>
    </row>
    <row r="4868" spans="1:12" ht="15" hidden="1" customHeight="1">
      <c r="A4868" s="140" t="s">
        <v>884</v>
      </c>
      <c r="B4868" s="139">
        <v>3.9102399999999999</v>
      </c>
      <c r="C4868" s="140" t="s">
        <v>18</v>
      </c>
      <c r="D4868" s="140" t="s">
        <v>19</v>
      </c>
      <c r="E4868" s="139">
        <v>1.3542000000000001</v>
      </c>
      <c r="F4868" s="139">
        <v>7.1499999999999994E-2</v>
      </c>
      <c r="G4868" s="139">
        <v>3.2300000000000002E-2</v>
      </c>
      <c r="H4868" s="139">
        <v>1.2800000000000001E-3</v>
      </c>
      <c r="I4868" s="139">
        <v>1.359E-2</v>
      </c>
      <c r="J4868" s="139">
        <v>1.2489999999999999E-2</v>
      </c>
      <c r="K4868" s="140" t="s">
        <v>260</v>
      </c>
      <c r="L4868" s="139">
        <v>3.9102399999999999</v>
      </c>
    </row>
    <row r="4869" spans="1:12" ht="15" hidden="1" customHeight="1">
      <c r="A4869" s="140" t="s">
        <v>884</v>
      </c>
      <c r="B4869" s="139">
        <v>0</v>
      </c>
      <c r="C4869" s="140" t="s">
        <v>18</v>
      </c>
      <c r="D4869" s="140" t="s">
        <v>19</v>
      </c>
      <c r="E4869" s="139">
        <v>-4.3487</v>
      </c>
      <c r="F4869" s="139">
        <v>-4.1000000000000003E-3</v>
      </c>
      <c r="G4869" s="139">
        <v>-2.8E-3</v>
      </c>
      <c r="H4869" s="139">
        <v>-3.4549999999999997E-2</v>
      </c>
      <c r="I4869" s="139">
        <v>2.82E-3</v>
      </c>
      <c r="J4869" s="139">
        <v>-3.9899999999999996E-3</v>
      </c>
      <c r="K4869" s="140" t="s">
        <v>260</v>
      </c>
      <c r="L4869" s="139">
        <v>0</v>
      </c>
    </row>
    <row r="4870" spans="1:12" ht="15" hidden="1" customHeight="1">
      <c r="A4870" s="140" t="s">
        <v>884</v>
      </c>
      <c r="B4870" s="139">
        <v>1.95512</v>
      </c>
      <c r="C4870" s="140" t="s">
        <v>18</v>
      </c>
      <c r="D4870" s="140" t="s">
        <v>19</v>
      </c>
      <c r="E4870" s="139">
        <v>-4.3487</v>
      </c>
      <c r="F4870" s="139">
        <v>-4.1000000000000003E-3</v>
      </c>
      <c r="G4870" s="139">
        <v>-2.8E-3</v>
      </c>
      <c r="H4870" s="139">
        <v>-3.4549999999999997E-2</v>
      </c>
      <c r="I4870" s="139">
        <v>-3.62E-3</v>
      </c>
      <c r="J4870" s="139">
        <v>-1.6119999999999999E-2</v>
      </c>
      <c r="K4870" s="140" t="s">
        <v>260</v>
      </c>
      <c r="L4870" s="139">
        <v>1.95512</v>
      </c>
    </row>
    <row r="4871" spans="1:12" ht="15" hidden="1" customHeight="1">
      <c r="A4871" s="140" t="s">
        <v>884</v>
      </c>
      <c r="B4871" s="139">
        <v>3.9102399999999999</v>
      </c>
      <c r="C4871" s="140" t="s">
        <v>18</v>
      </c>
      <c r="D4871" s="140" t="s">
        <v>19</v>
      </c>
      <c r="E4871" s="139">
        <v>-4.3487</v>
      </c>
      <c r="F4871" s="139">
        <v>-4.1000000000000003E-3</v>
      </c>
      <c r="G4871" s="139">
        <v>-2.8E-3</v>
      </c>
      <c r="H4871" s="139">
        <v>-3.4549999999999997E-2</v>
      </c>
      <c r="I4871" s="139">
        <v>-6.4750000000000002E-2</v>
      </c>
      <c r="J4871" s="139">
        <v>-7.1819999999999995E-2</v>
      </c>
      <c r="K4871" s="140" t="s">
        <v>260</v>
      </c>
      <c r="L4871" s="139">
        <v>3.9102399999999999</v>
      </c>
    </row>
    <row r="4872" spans="1:12" ht="15" hidden="1" customHeight="1">
      <c r="A4872" s="140" t="s">
        <v>885</v>
      </c>
      <c r="B4872" s="139">
        <v>0</v>
      </c>
      <c r="C4872" s="140" t="s">
        <v>18</v>
      </c>
      <c r="D4872" s="140" t="s">
        <v>19</v>
      </c>
      <c r="E4872" s="139">
        <v>0.3024</v>
      </c>
      <c r="F4872" s="139">
        <v>0.17660000000000001</v>
      </c>
      <c r="G4872" s="139">
        <v>-2.8E-3</v>
      </c>
      <c r="H4872" s="139">
        <v>3.9260000000000003E-2</v>
      </c>
      <c r="I4872" s="139">
        <v>-7.9000000000000008E-3</v>
      </c>
      <c r="J4872" s="139">
        <v>0.2545</v>
      </c>
      <c r="K4872" s="140" t="s">
        <v>261</v>
      </c>
      <c r="L4872" s="139">
        <v>0</v>
      </c>
    </row>
    <row r="4873" spans="1:12" ht="15" hidden="1" customHeight="1">
      <c r="A4873" s="140" t="s">
        <v>885</v>
      </c>
      <c r="B4873" s="139">
        <v>1.95512</v>
      </c>
      <c r="C4873" s="140" t="s">
        <v>18</v>
      </c>
      <c r="D4873" s="140" t="s">
        <v>19</v>
      </c>
      <c r="E4873" s="139">
        <v>0.3024</v>
      </c>
      <c r="F4873" s="139">
        <v>0.17660000000000001</v>
      </c>
      <c r="G4873" s="139">
        <v>-2.8E-3</v>
      </c>
      <c r="H4873" s="139">
        <v>3.9260000000000003E-2</v>
      </c>
      <c r="I4873" s="139">
        <v>8.7600000000000004E-3</v>
      </c>
      <c r="J4873" s="139">
        <v>-3.1780000000000003E-2</v>
      </c>
      <c r="K4873" s="140" t="s">
        <v>261</v>
      </c>
      <c r="L4873" s="139">
        <v>1.95512</v>
      </c>
    </row>
    <row r="4874" spans="1:12" ht="15" hidden="1" customHeight="1">
      <c r="A4874" s="140" t="s">
        <v>885</v>
      </c>
      <c r="B4874" s="139">
        <v>3.9102399999999999</v>
      </c>
      <c r="C4874" s="140" t="s">
        <v>18</v>
      </c>
      <c r="D4874" s="140" t="s">
        <v>19</v>
      </c>
      <c r="E4874" s="139">
        <v>0.3024</v>
      </c>
      <c r="F4874" s="139">
        <v>0.17660000000000001</v>
      </c>
      <c r="G4874" s="139">
        <v>-2.8E-3</v>
      </c>
      <c r="H4874" s="139">
        <v>3.9260000000000003E-2</v>
      </c>
      <c r="I4874" s="139">
        <v>8.9139999999999997E-2</v>
      </c>
      <c r="J4874" s="139">
        <v>-8.3919999999999995E-2</v>
      </c>
      <c r="K4874" s="140" t="s">
        <v>261</v>
      </c>
      <c r="L4874" s="139">
        <v>3.9102399999999999</v>
      </c>
    </row>
    <row r="4875" spans="1:12" ht="15" hidden="1" customHeight="1">
      <c r="A4875" s="140" t="s">
        <v>885</v>
      </c>
      <c r="B4875" s="139">
        <v>0</v>
      </c>
      <c r="C4875" s="140" t="s">
        <v>18</v>
      </c>
      <c r="D4875" s="140" t="s">
        <v>19</v>
      </c>
      <c r="E4875" s="139">
        <v>-5.8061999999999996</v>
      </c>
      <c r="F4875" s="139">
        <v>2.6499999999999999E-2</v>
      </c>
      <c r="G4875" s="139">
        <v>-4.2099999999999999E-2</v>
      </c>
      <c r="H4875" s="139">
        <v>-1.146E-2</v>
      </c>
      <c r="I4875" s="139">
        <v>-7.5399999999999995E-2</v>
      </c>
      <c r="J4875" s="139">
        <v>1.9869999999999999E-2</v>
      </c>
      <c r="K4875" s="140" t="s">
        <v>261</v>
      </c>
      <c r="L4875" s="139">
        <v>0</v>
      </c>
    </row>
    <row r="4876" spans="1:12" ht="15" hidden="1" customHeight="1">
      <c r="A4876" s="140" t="s">
        <v>885</v>
      </c>
      <c r="B4876" s="139">
        <v>1.95512</v>
      </c>
      <c r="C4876" s="140" t="s">
        <v>18</v>
      </c>
      <c r="D4876" s="140" t="s">
        <v>19</v>
      </c>
      <c r="E4876" s="139">
        <v>-5.8061999999999996</v>
      </c>
      <c r="F4876" s="139">
        <v>2.6499999999999999E-2</v>
      </c>
      <c r="G4876" s="139">
        <v>-4.2099999999999999E-2</v>
      </c>
      <c r="H4876" s="139">
        <v>-1.146E-2</v>
      </c>
      <c r="I4876" s="139">
        <v>-3.3400000000000001E-3</v>
      </c>
      <c r="J4876" s="139">
        <v>-9.8290000000000002E-2</v>
      </c>
      <c r="K4876" s="140" t="s">
        <v>261</v>
      </c>
      <c r="L4876" s="139">
        <v>1.95512</v>
      </c>
    </row>
    <row r="4877" spans="1:12" ht="15" hidden="1" customHeight="1">
      <c r="A4877" s="140" t="s">
        <v>885</v>
      </c>
      <c r="B4877" s="139">
        <v>3.9102399999999999</v>
      </c>
      <c r="C4877" s="140" t="s">
        <v>18</v>
      </c>
      <c r="D4877" s="140" t="s">
        <v>19</v>
      </c>
      <c r="E4877" s="139">
        <v>-5.8061999999999996</v>
      </c>
      <c r="F4877" s="139">
        <v>2.6499999999999999E-2</v>
      </c>
      <c r="G4877" s="139">
        <v>-4.2099999999999999E-2</v>
      </c>
      <c r="H4877" s="139">
        <v>-1.146E-2</v>
      </c>
      <c r="I4877" s="139">
        <v>2.97E-3</v>
      </c>
      <c r="J4877" s="139">
        <v>-0.44351000000000002</v>
      </c>
      <c r="K4877" s="140" t="s">
        <v>261</v>
      </c>
      <c r="L4877" s="139">
        <v>3.9102399999999999</v>
      </c>
    </row>
    <row r="4878" spans="1:12" ht="15" hidden="1" customHeight="1">
      <c r="A4878" s="140" t="s">
        <v>886</v>
      </c>
      <c r="B4878" s="139">
        <v>0</v>
      </c>
      <c r="C4878" s="140" t="s">
        <v>18</v>
      </c>
      <c r="D4878" s="140" t="s">
        <v>19</v>
      </c>
      <c r="E4878" s="139">
        <v>-0.1187</v>
      </c>
      <c r="F4878" s="139">
        <v>-4.3200000000000002E-2</v>
      </c>
      <c r="G4878" s="139">
        <v>-3.0219999999999997E-4</v>
      </c>
      <c r="H4878" s="139">
        <v>1.231E-2</v>
      </c>
      <c r="I4878" s="139">
        <v>4.4000000000000003E-3</v>
      </c>
      <c r="J4878" s="139">
        <v>-0.10337</v>
      </c>
      <c r="K4878" s="140" t="s">
        <v>262</v>
      </c>
      <c r="L4878" s="139">
        <v>0</v>
      </c>
    </row>
    <row r="4879" spans="1:12" ht="15" hidden="1" customHeight="1">
      <c r="A4879" s="140" t="s">
        <v>886</v>
      </c>
      <c r="B4879" s="139">
        <v>1.95512</v>
      </c>
      <c r="C4879" s="140" t="s">
        <v>18</v>
      </c>
      <c r="D4879" s="140" t="s">
        <v>19</v>
      </c>
      <c r="E4879" s="139">
        <v>-0.1187</v>
      </c>
      <c r="F4879" s="139">
        <v>-4.3200000000000002E-2</v>
      </c>
      <c r="G4879" s="139">
        <v>-3.0219999999999997E-4</v>
      </c>
      <c r="H4879" s="139">
        <v>1.231E-2</v>
      </c>
      <c r="I4879" s="139">
        <v>1.6590000000000001E-2</v>
      </c>
      <c r="J4879" s="139">
        <v>0.11534</v>
      </c>
      <c r="K4879" s="140" t="s">
        <v>262</v>
      </c>
      <c r="L4879" s="139">
        <v>1.95512</v>
      </c>
    </row>
    <row r="4880" spans="1:12" ht="15" hidden="1" customHeight="1">
      <c r="A4880" s="140" t="s">
        <v>886</v>
      </c>
      <c r="B4880" s="139">
        <v>3.9102399999999999</v>
      </c>
      <c r="C4880" s="140" t="s">
        <v>18</v>
      </c>
      <c r="D4880" s="140" t="s">
        <v>19</v>
      </c>
      <c r="E4880" s="139">
        <v>-0.1187</v>
      </c>
      <c r="F4880" s="139">
        <v>-4.3200000000000002E-2</v>
      </c>
      <c r="G4880" s="139">
        <v>-3.0219999999999997E-4</v>
      </c>
      <c r="H4880" s="139">
        <v>1.231E-2</v>
      </c>
      <c r="I4880" s="139">
        <v>9.5979999999999996E-2</v>
      </c>
      <c r="J4880" s="139">
        <v>0.86758000000000002</v>
      </c>
      <c r="K4880" s="140" t="s">
        <v>262</v>
      </c>
      <c r="L4880" s="139">
        <v>3.9102399999999999</v>
      </c>
    </row>
    <row r="4881" spans="1:12" ht="15" hidden="1" customHeight="1">
      <c r="A4881" s="140" t="s">
        <v>886</v>
      </c>
      <c r="B4881" s="139">
        <v>0</v>
      </c>
      <c r="C4881" s="140" t="s">
        <v>18</v>
      </c>
      <c r="D4881" s="140" t="s">
        <v>19</v>
      </c>
      <c r="E4881" s="139">
        <v>-8.4719999999999995</v>
      </c>
      <c r="F4881" s="139">
        <v>-0.38479999999999998</v>
      </c>
      <c r="G4881" s="139">
        <v>-4.1700000000000001E-2</v>
      </c>
      <c r="H4881" s="139">
        <v>-1.478E-2</v>
      </c>
      <c r="I4881" s="139">
        <v>-7.1429999999999993E-2</v>
      </c>
      <c r="J4881" s="139">
        <v>-0.64078000000000002</v>
      </c>
      <c r="K4881" s="140" t="s">
        <v>262</v>
      </c>
      <c r="L4881" s="139">
        <v>0</v>
      </c>
    </row>
    <row r="4882" spans="1:12" ht="15" hidden="1" customHeight="1">
      <c r="A4882" s="140" t="s">
        <v>886</v>
      </c>
      <c r="B4882" s="139">
        <v>1.95512</v>
      </c>
      <c r="C4882" s="140" t="s">
        <v>18</v>
      </c>
      <c r="D4882" s="140" t="s">
        <v>19</v>
      </c>
      <c r="E4882" s="139">
        <v>-8.4719999999999995</v>
      </c>
      <c r="F4882" s="139">
        <v>-0.38479999999999998</v>
      </c>
      <c r="G4882" s="139">
        <v>-4.1700000000000001E-2</v>
      </c>
      <c r="H4882" s="139">
        <v>-1.478E-2</v>
      </c>
      <c r="I4882" s="139">
        <v>-3.0200000000000001E-3</v>
      </c>
      <c r="J4882" s="139">
        <v>-5.1249999999999997E-2</v>
      </c>
      <c r="K4882" s="140" t="s">
        <v>262</v>
      </c>
      <c r="L4882" s="139">
        <v>1.95512</v>
      </c>
    </row>
    <row r="4883" spans="1:12" ht="15" hidden="1" customHeight="1">
      <c r="A4883" s="140" t="s">
        <v>886</v>
      </c>
      <c r="B4883" s="139">
        <v>3.9102399999999999</v>
      </c>
      <c r="C4883" s="140" t="s">
        <v>18</v>
      </c>
      <c r="D4883" s="140" t="s">
        <v>19</v>
      </c>
      <c r="E4883" s="139">
        <v>-8.4719999999999995</v>
      </c>
      <c r="F4883" s="139">
        <v>-0.38479999999999998</v>
      </c>
      <c r="G4883" s="139">
        <v>-4.1700000000000001E-2</v>
      </c>
      <c r="H4883" s="139">
        <v>-1.478E-2</v>
      </c>
      <c r="I4883" s="139">
        <v>5.0600000000000003E-3</v>
      </c>
      <c r="J4883" s="139">
        <v>6.5540000000000001E-2</v>
      </c>
      <c r="K4883" s="140" t="s">
        <v>262</v>
      </c>
      <c r="L4883" s="139">
        <v>3.9102399999999999</v>
      </c>
    </row>
    <row r="4884" spans="1:12" ht="15" hidden="1" customHeight="1">
      <c r="A4884" s="140" t="s">
        <v>887</v>
      </c>
      <c r="B4884" s="139">
        <v>0</v>
      </c>
      <c r="C4884" s="140" t="s">
        <v>18</v>
      </c>
      <c r="D4884" s="140" t="s">
        <v>19</v>
      </c>
      <c r="E4884" s="139">
        <v>0.29680000000000001</v>
      </c>
      <c r="F4884" s="139">
        <v>2.63E-2</v>
      </c>
      <c r="G4884" s="139">
        <v>1.04E-2</v>
      </c>
      <c r="H4884" s="139">
        <v>-1.17E-3</v>
      </c>
      <c r="I4884" s="139">
        <v>1.392E-2</v>
      </c>
      <c r="J4884" s="139">
        <v>0.1542</v>
      </c>
      <c r="K4884" s="140" t="s">
        <v>263</v>
      </c>
      <c r="L4884" s="139">
        <v>0</v>
      </c>
    </row>
    <row r="4885" spans="1:12" ht="15" hidden="1" customHeight="1">
      <c r="A4885" s="140" t="s">
        <v>887</v>
      </c>
      <c r="B4885" s="139">
        <v>1.1180300000000001</v>
      </c>
      <c r="C4885" s="140" t="s">
        <v>18</v>
      </c>
      <c r="D4885" s="140" t="s">
        <v>19</v>
      </c>
      <c r="E4885" s="139">
        <v>0.29680000000000001</v>
      </c>
      <c r="F4885" s="139">
        <v>2.63E-2</v>
      </c>
      <c r="G4885" s="139">
        <v>1.04E-2</v>
      </c>
      <c r="H4885" s="139">
        <v>-1.17E-3</v>
      </c>
      <c r="I4885" s="139">
        <v>2.2399999999999998E-3</v>
      </c>
      <c r="J4885" s="139">
        <v>0.31363999999999997</v>
      </c>
      <c r="K4885" s="140" t="s">
        <v>263</v>
      </c>
      <c r="L4885" s="139">
        <v>1.1180300000000001</v>
      </c>
    </row>
    <row r="4886" spans="1:12" ht="15" hidden="1" customHeight="1">
      <c r="A4886" s="140" t="s">
        <v>887</v>
      </c>
      <c r="B4886" s="139">
        <v>2.2360699999999998</v>
      </c>
      <c r="C4886" s="140" t="s">
        <v>18</v>
      </c>
      <c r="D4886" s="140" t="s">
        <v>19</v>
      </c>
      <c r="E4886" s="139">
        <v>0.29680000000000001</v>
      </c>
      <c r="F4886" s="139">
        <v>2.63E-2</v>
      </c>
      <c r="G4886" s="139">
        <v>1.04E-2</v>
      </c>
      <c r="H4886" s="139">
        <v>-1.17E-3</v>
      </c>
      <c r="I4886" s="139">
        <v>-2.5999999999999998E-4</v>
      </c>
      <c r="J4886" s="139">
        <v>0.47308</v>
      </c>
      <c r="K4886" s="140" t="s">
        <v>263</v>
      </c>
      <c r="L4886" s="139">
        <v>2.2360699999999998</v>
      </c>
    </row>
    <row r="4887" spans="1:12" ht="15" hidden="1" customHeight="1">
      <c r="A4887" s="140" t="s">
        <v>887</v>
      </c>
      <c r="B4887" s="139">
        <v>0</v>
      </c>
      <c r="C4887" s="140" t="s">
        <v>18</v>
      </c>
      <c r="D4887" s="140" t="s">
        <v>19</v>
      </c>
      <c r="E4887" s="139">
        <v>-5.0644</v>
      </c>
      <c r="F4887" s="139">
        <v>-0.1426</v>
      </c>
      <c r="G4887" s="139">
        <v>7.852E-4</v>
      </c>
      <c r="H4887" s="139">
        <v>-9.7699999999999992E-3</v>
      </c>
      <c r="I4887" s="139">
        <v>1.0499999999999999E-3</v>
      </c>
      <c r="J4887" s="139">
        <v>2.0570000000000001E-2</v>
      </c>
      <c r="K4887" s="140" t="s">
        <v>263</v>
      </c>
      <c r="L4887" s="139">
        <v>0</v>
      </c>
    </row>
    <row r="4888" spans="1:12" ht="15" hidden="1" customHeight="1">
      <c r="A4888" s="140" t="s">
        <v>887</v>
      </c>
      <c r="B4888" s="139">
        <v>1.1180300000000001</v>
      </c>
      <c r="C4888" s="140" t="s">
        <v>18</v>
      </c>
      <c r="D4888" s="140" t="s">
        <v>19</v>
      </c>
      <c r="E4888" s="139">
        <v>-5.0644</v>
      </c>
      <c r="F4888" s="139">
        <v>-0.1426</v>
      </c>
      <c r="G4888" s="139">
        <v>7.852E-4</v>
      </c>
      <c r="H4888" s="139">
        <v>-9.7699999999999992E-3</v>
      </c>
      <c r="I4888" s="139">
        <v>1.8000000000000001E-4</v>
      </c>
      <c r="J4888" s="139">
        <v>4.5500000000000002E-3</v>
      </c>
      <c r="K4888" s="140" t="s">
        <v>263</v>
      </c>
      <c r="L4888" s="139">
        <v>1.1180300000000001</v>
      </c>
    </row>
    <row r="4889" spans="1:12" ht="15" hidden="1" customHeight="1">
      <c r="A4889" s="140" t="s">
        <v>887</v>
      </c>
      <c r="B4889" s="139">
        <v>2.2360699999999998</v>
      </c>
      <c r="C4889" s="140" t="s">
        <v>18</v>
      </c>
      <c r="D4889" s="140" t="s">
        <v>19</v>
      </c>
      <c r="E4889" s="139">
        <v>-5.0644</v>
      </c>
      <c r="F4889" s="139">
        <v>-0.1426</v>
      </c>
      <c r="G4889" s="139">
        <v>7.852E-4</v>
      </c>
      <c r="H4889" s="139">
        <v>-9.7699999999999992E-3</v>
      </c>
      <c r="I4889" s="139">
        <v>-9.4400000000000005E-3</v>
      </c>
      <c r="J4889" s="139">
        <v>-1.8489999999999999E-2</v>
      </c>
      <c r="K4889" s="140" t="s">
        <v>263</v>
      </c>
      <c r="L4889" s="139">
        <v>2.2360699999999998</v>
      </c>
    </row>
    <row r="4890" spans="1:12" ht="15" hidden="1" customHeight="1">
      <c r="A4890" s="140" t="s">
        <v>888</v>
      </c>
      <c r="B4890" s="139">
        <v>0</v>
      </c>
      <c r="C4890" s="140" t="s">
        <v>18</v>
      </c>
      <c r="D4890" s="140" t="s">
        <v>19</v>
      </c>
      <c r="E4890" s="139">
        <v>-5.8500000000000003E-2</v>
      </c>
      <c r="F4890" s="139">
        <v>0.18090000000000001</v>
      </c>
      <c r="G4890" s="139">
        <v>-7.7640000000000001E-4</v>
      </c>
      <c r="H4890" s="139">
        <v>0.01</v>
      </c>
      <c r="I4890" s="139">
        <v>-2.9999999999999997E-4</v>
      </c>
      <c r="J4890" s="139">
        <v>0.54888000000000003</v>
      </c>
      <c r="K4890" s="140" t="s">
        <v>264</v>
      </c>
      <c r="L4890" s="139">
        <v>0</v>
      </c>
    </row>
    <row r="4891" spans="1:12" ht="15" hidden="1" customHeight="1">
      <c r="A4891" s="140" t="s">
        <v>888</v>
      </c>
      <c r="B4891" s="139">
        <v>1.1180300000000001</v>
      </c>
      <c r="C4891" s="140" t="s">
        <v>18</v>
      </c>
      <c r="D4891" s="140" t="s">
        <v>19</v>
      </c>
      <c r="E4891" s="139">
        <v>-5.8500000000000003E-2</v>
      </c>
      <c r="F4891" s="139">
        <v>0.18090000000000001</v>
      </c>
      <c r="G4891" s="139">
        <v>-7.7640000000000001E-4</v>
      </c>
      <c r="H4891" s="139">
        <v>0.01</v>
      </c>
      <c r="I4891" s="139">
        <v>4.62E-3</v>
      </c>
      <c r="J4891" s="139">
        <v>0.34660999999999997</v>
      </c>
      <c r="K4891" s="140" t="s">
        <v>264</v>
      </c>
      <c r="L4891" s="139">
        <v>1.1180300000000001</v>
      </c>
    </row>
    <row r="4892" spans="1:12" ht="15" hidden="1" customHeight="1">
      <c r="A4892" s="140" t="s">
        <v>888</v>
      </c>
      <c r="B4892" s="139">
        <v>2.2360699999999998</v>
      </c>
      <c r="C4892" s="140" t="s">
        <v>18</v>
      </c>
      <c r="D4892" s="140" t="s">
        <v>19</v>
      </c>
      <c r="E4892" s="139">
        <v>-5.8500000000000003E-2</v>
      </c>
      <c r="F4892" s="139">
        <v>0.18090000000000001</v>
      </c>
      <c r="G4892" s="139">
        <v>-7.7640000000000001E-4</v>
      </c>
      <c r="H4892" s="139">
        <v>0.01</v>
      </c>
      <c r="I4892" s="139">
        <v>3.7539999999999997E-2</v>
      </c>
      <c r="J4892" s="139">
        <v>0.14434</v>
      </c>
      <c r="K4892" s="140" t="s">
        <v>264</v>
      </c>
      <c r="L4892" s="139">
        <v>2.2360699999999998</v>
      </c>
    </row>
    <row r="4893" spans="1:12" ht="15" hidden="1" customHeight="1">
      <c r="A4893" s="140" t="s">
        <v>888</v>
      </c>
      <c r="B4893" s="139">
        <v>0</v>
      </c>
      <c r="C4893" s="140" t="s">
        <v>18</v>
      </c>
      <c r="D4893" s="140" t="s">
        <v>19</v>
      </c>
      <c r="E4893" s="139">
        <v>-6.8005000000000004</v>
      </c>
      <c r="F4893" s="139">
        <v>-9.4000000000000004E-3</v>
      </c>
      <c r="G4893" s="139">
        <v>-2.9499999999999998E-2</v>
      </c>
      <c r="H4893" s="139">
        <v>2.3600000000000001E-3</v>
      </c>
      <c r="I4893" s="139">
        <v>-2.835E-2</v>
      </c>
      <c r="J4893" s="139">
        <v>1.2700000000000001E-3</v>
      </c>
      <c r="K4893" s="140" t="s">
        <v>264</v>
      </c>
      <c r="L4893" s="139">
        <v>0</v>
      </c>
    </row>
    <row r="4894" spans="1:12" ht="15" hidden="1" customHeight="1">
      <c r="A4894" s="140" t="s">
        <v>888</v>
      </c>
      <c r="B4894" s="139">
        <v>1.1180300000000001</v>
      </c>
      <c r="C4894" s="140" t="s">
        <v>18</v>
      </c>
      <c r="D4894" s="140" t="s">
        <v>19</v>
      </c>
      <c r="E4894" s="139">
        <v>-6.8005000000000004</v>
      </c>
      <c r="F4894" s="139">
        <v>-9.4000000000000004E-3</v>
      </c>
      <c r="G4894" s="139">
        <v>-2.9499999999999998E-2</v>
      </c>
      <c r="H4894" s="139">
        <v>2.3600000000000001E-3</v>
      </c>
      <c r="I4894" s="139">
        <v>3.8000000000000002E-4</v>
      </c>
      <c r="J4894" s="139">
        <v>1.1730000000000001E-2</v>
      </c>
      <c r="K4894" s="140" t="s">
        <v>264</v>
      </c>
      <c r="L4894" s="139">
        <v>1.1180300000000001</v>
      </c>
    </row>
    <row r="4895" spans="1:12" ht="15" hidden="1" customHeight="1">
      <c r="A4895" s="140" t="s">
        <v>888</v>
      </c>
      <c r="B4895" s="139">
        <v>2.2360699999999998</v>
      </c>
      <c r="C4895" s="140" t="s">
        <v>18</v>
      </c>
      <c r="D4895" s="140" t="s">
        <v>19</v>
      </c>
      <c r="E4895" s="139">
        <v>-6.8005000000000004</v>
      </c>
      <c r="F4895" s="139">
        <v>-9.4000000000000004E-3</v>
      </c>
      <c r="G4895" s="139">
        <v>-2.9499999999999998E-2</v>
      </c>
      <c r="H4895" s="139">
        <v>2.3600000000000001E-3</v>
      </c>
      <c r="I4895" s="139">
        <v>1.4300000000000001E-3</v>
      </c>
      <c r="J4895" s="139">
        <v>1.366E-2</v>
      </c>
      <c r="K4895" s="140" t="s">
        <v>264</v>
      </c>
      <c r="L4895" s="139">
        <v>2.2360699999999998</v>
      </c>
    </row>
    <row r="4896" spans="1:12" ht="15" hidden="1" customHeight="1">
      <c r="A4896" s="140" t="s">
        <v>889</v>
      </c>
      <c r="B4896" s="139">
        <v>0</v>
      </c>
      <c r="C4896" s="140" t="s">
        <v>18</v>
      </c>
      <c r="D4896" s="140" t="s">
        <v>19</v>
      </c>
      <c r="E4896" s="139">
        <v>-9.3399999999999997E-2</v>
      </c>
      <c r="F4896" s="139">
        <v>0.1842</v>
      </c>
      <c r="G4896" s="139">
        <v>5.0200000000000002E-2</v>
      </c>
      <c r="H4896" s="139">
        <v>-3.14E-3</v>
      </c>
      <c r="I4896" s="139">
        <v>0.11826</v>
      </c>
      <c r="J4896" s="139">
        <v>0.32790999999999998</v>
      </c>
      <c r="K4896" s="140" t="s">
        <v>265</v>
      </c>
      <c r="L4896" s="139">
        <v>0</v>
      </c>
    </row>
    <row r="4897" spans="1:12" ht="15" hidden="1" customHeight="1">
      <c r="A4897" s="140" t="s">
        <v>889</v>
      </c>
      <c r="B4897" s="139">
        <v>1.95512</v>
      </c>
      <c r="C4897" s="140" t="s">
        <v>18</v>
      </c>
      <c r="D4897" s="140" t="s">
        <v>19</v>
      </c>
      <c r="E4897" s="139">
        <v>-9.3399999999999997E-2</v>
      </c>
      <c r="F4897" s="139">
        <v>0.1842</v>
      </c>
      <c r="G4897" s="139">
        <v>5.0200000000000002E-2</v>
      </c>
      <c r="H4897" s="139">
        <v>-3.14E-3</v>
      </c>
      <c r="I4897" s="139">
        <v>2.3400000000000001E-2</v>
      </c>
      <c r="J4897" s="139">
        <v>-1.566E-2</v>
      </c>
      <c r="K4897" s="140" t="s">
        <v>265</v>
      </c>
      <c r="L4897" s="139">
        <v>1.95512</v>
      </c>
    </row>
    <row r="4898" spans="1:12" ht="15" hidden="1" customHeight="1">
      <c r="A4898" s="140" t="s">
        <v>889</v>
      </c>
      <c r="B4898" s="139">
        <v>3.9102399999999999</v>
      </c>
      <c r="C4898" s="140" t="s">
        <v>18</v>
      </c>
      <c r="D4898" s="140" t="s">
        <v>19</v>
      </c>
      <c r="E4898" s="139">
        <v>-9.3399999999999997E-2</v>
      </c>
      <c r="F4898" s="139">
        <v>0.1842</v>
      </c>
      <c r="G4898" s="139">
        <v>5.0200000000000002E-2</v>
      </c>
      <c r="H4898" s="139">
        <v>-3.14E-3</v>
      </c>
      <c r="I4898" s="139">
        <v>2.5999999999999999E-3</v>
      </c>
      <c r="J4898" s="139">
        <v>-7.6369999999999993E-2</v>
      </c>
      <c r="K4898" s="140" t="s">
        <v>265</v>
      </c>
      <c r="L4898" s="139">
        <v>3.9102399999999999</v>
      </c>
    </row>
    <row r="4899" spans="1:12" ht="15" hidden="1" customHeight="1">
      <c r="A4899" s="140" t="s">
        <v>889</v>
      </c>
      <c r="B4899" s="139">
        <v>0</v>
      </c>
      <c r="C4899" s="140" t="s">
        <v>18</v>
      </c>
      <c r="D4899" s="140" t="s">
        <v>19</v>
      </c>
      <c r="E4899" s="139">
        <v>-7.7541000000000002</v>
      </c>
      <c r="F4899" s="139">
        <v>2.7900000000000001E-2</v>
      </c>
      <c r="G4899" s="139">
        <v>2.5999999999999999E-3</v>
      </c>
      <c r="H4899" s="139">
        <v>-4.4010000000000001E-2</v>
      </c>
      <c r="I4899" s="139">
        <v>1.1390000000000001E-2</v>
      </c>
      <c r="J4899" s="139">
        <v>3.1640000000000001E-2</v>
      </c>
      <c r="K4899" s="140" t="s">
        <v>265</v>
      </c>
      <c r="L4899" s="139">
        <v>0</v>
      </c>
    </row>
    <row r="4900" spans="1:12" ht="15" hidden="1" customHeight="1">
      <c r="A4900" s="140" t="s">
        <v>889</v>
      </c>
      <c r="B4900" s="139">
        <v>1.95512</v>
      </c>
      <c r="C4900" s="140" t="s">
        <v>18</v>
      </c>
      <c r="D4900" s="140" t="s">
        <v>19</v>
      </c>
      <c r="E4900" s="139">
        <v>-7.7541000000000002</v>
      </c>
      <c r="F4900" s="139">
        <v>2.7900000000000001E-2</v>
      </c>
      <c r="G4900" s="139">
        <v>2.5999999999999999E-3</v>
      </c>
      <c r="H4900" s="139">
        <v>-4.4010000000000001E-2</v>
      </c>
      <c r="I4900" s="139">
        <v>3.4000000000000002E-4</v>
      </c>
      <c r="J4900" s="139">
        <v>-5.9089999999999997E-2</v>
      </c>
      <c r="K4900" s="140" t="s">
        <v>265</v>
      </c>
      <c r="L4900" s="139">
        <v>1.95512</v>
      </c>
    </row>
    <row r="4901" spans="1:12" ht="15" hidden="1" customHeight="1">
      <c r="A4901" s="140" t="s">
        <v>889</v>
      </c>
      <c r="B4901" s="139">
        <v>3.9102399999999999</v>
      </c>
      <c r="C4901" s="140" t="s">
        <v>18</v>
      </c>
      <c r="D4901" s="140" t="s">
        <v>19</v>
      </c>
      <c r="E4901" s="139">
        <v>-7.7541000000000002</v>
      </c>
      <c r="F4901" s="139">
        <v>2.7900000000000001E-2</v>
      </c>
      <c r="G4901" s="139">
        <v>2.5999999999999999E-3</v>
      </c>
      <c r="H4901" s="139">
        <v>-4.4010000000000001E-2</v>
      </c>
      <c r="I4901" s="139">
        <v>-7.9780000000000004E-2</v>
      </c>
      <c r="J4901" s="139">
        <v>-0.40934999999999999</v>
      </c>
      <c r="K4901" s="140" t="s">
        <v>265</v>
      </c>
      <c r="L4901" s="139">
        <v>3.9102399999999999</v>
      </c>
    </row>
    <row r="4902" spans="1:12" ht="15" hidden="1" customHeight="1">
      <c r="A4902" s="140" t="s">
        <v>890</v>
      </c>
      <c r="B4902" s="139">
        <v>0</v>
      </c>
      <c r="C4902" s="140" t="s">
        <v>18</v>
      </c>
      <c r="D4902" s="140" t="s">
        <v>19</v>
      </c>
      <c r="E4902" s="139">
        <v>0.45850000000000002</v>
      </c>
      <c r="F4902" s="139">
        <v>6.8999999999999999E-3</v>
      </c>
      <c r="G4902" s="139">
        <v>2.9700000000000001E-2</v>
      </c>
      <c r="H4902" s="139">
        <v>2.7799999999999999E-3</v>
      </c>
      <c r="I4902" s="139">
        <v>5.0470000000000001E-2</v>
      </c>
      <c r="J4902" s="139">
        <v>-2.665E-2</v>
      </c>
      <c r="K4902" s="140" t="s">
        <v>266</v>
      </c>
      <c r="L4902" s="139">
        <v>0</v>
      </c>
    </row>
    <row r="4903" spans="1:12" ht="15" hidden="1" customHeight="1">
      <c r="A4903" s="140" t="s">
        <v>890</v>
      </c>
      <c r="B4903" s="139">
        <v>1.95512</v>
      </c>
      <c r="C4903" s="140" t="s">
        <v>18</v>
      </c>
      <c r="D4903" s="140" t="s">
        <v>19</v>
      </c>
      <c r="E4903" s="139">
        <v>0.45850000000000002</v>
      </c>
      <c r="F4903" s="139">
        <v>6.8999999999999999E-3</v>
      </c>
      <c r="G4903" s="139">
        <v>2.9700000000000001E-2</v>
      </c>
      <c r="H4903" s="139">
        <v>2.7799999999999999E-3</v>
      </c>
      <c r="I4903" s="139">
        <v>7.2999999999999996E-4</v>
      </c>
      <c r="J4903" s="139">
        <v>1.4489999999999999E-2</v>
      </c>
      <c r="K4903" s="140" t="s">
        <v>266</v>
      </c>
      <c r="L4903" s="139">
        <v>1.95512</v>
      </c>
    </row>
    <row r="4904" spans="1:12" ht="15" hidden="1" customHeight="1">
      <c r="A4904" s="140" t="s">
        <v>890</v>
      </c>
      <c r="B4904" s="139">
        <v>3.9102399999999999</v>
      </c>
      <c r="C4904" s="140" t="s">
        <v>18</v>
      </c>
      <c r="D4904" s="140" t="s">
        <v>19</v>
      </c>
      <c r="E4904" s="139">
        <v>0.45850000000000002</v>
      </c>
      <c r="F4904" s="139">
        <v>6.8999999999999999E-3</v>
      </c>
      <c r="G4904" s="139">
        <v>2.9700000000000001E-2</v>
      </c>
      <c r="H4904" s="139">
        <v>2.7799999999999999E-3</v>
      </c>
      <c r="I4904" s="139">
        <v>-1.694E-2</v>
      </c>
      <c r="J4904" s="139">
        <v>0.33163999999999999</v>
      </c>
      <c r="K4904" s="140" t="s">
        <v>266</v>
      </c>
      <c r="L4904" s="139">
        <v>3.9102399999999999</v>
      </c>
    </row>
    <row r="4905" spans="1:12" ht="15" hidden="1" customHeight="1">
      <c r="A4905" s="140" t="s">
        <v>890</v>
      </c>
      <c r="B4905" s="139">
        <v>0</v>
      </c>
      <c r="C4905" s="140" t="s">
        <v>18</v>
      </c>
      <c r="D4905" s="140" t="s">
        <v>19</v>
      </c>
      <c r="E4905" s="139">
        <v>-5.6901999999999999</v>
      </c>
      <c r="F4905" s="139">
        <v>-0.17299999999999999</v>
      </c>
      <c r="G4905" s="139">
        <v>3.3999999999999998E-3</v>
      </c>
      <c r="H4905" s="139">
        <v>-4.6019999999999998E-2</v>
      </c>
      <c r="I4905" s="139">
        <v>-3.5999999999999999E-3</v>
      </c>
      <c r="J4905" s="139">
        <v>-0.35156999999999999</v>
      </c>
      <c r="K4905" s="140" t="s">
        <v>266</v>
      </c>
      <c r="L4905" s="139">
        <v>0</v>
      </c>
    </row>
    <row r="4906" spans="1:12" ht="15" hidden="1" customHeight="1">
      <c r="A4906" s="140" t="s">
        <v>890</v>
      </c>
      <c r="B4906" s="139">
        <v>1.95512</v>
      </c>
      <c r="C4906" s="140" t="s">
        <v>18</v>
      </c>
      <c r="D4906" s="140" t="s">
        <v>19</v>
      </c>
      <c r="E4906" s="139">
        <v>-5.6901999999999999</v>
      </c>
      <c r="F4906" s="139">
        <v>-0.17299999999999999</v>
      </c>
      <c r="G4906" s="139">
        <v>3.3999999999999998E-3</v>
      </c>
      <c r="H4906" s="139">
        <v>-4.6019999999999998E-2</v>
      </c>
      <c r="I4906" s="139">
        <v>-1.7639999999999999E-2</v>
      </c>
      <c r="J4906" s="139">
        <v>-6.7659999999999998E-2</v>
      </c>
      <c r="K4906" s="140" t="s">
        <v>266</v>
      </c>
      <c r="L4906" s="139">
        <v>1.95512</v>
      </c>
    </row>
    <row r="4907" spans="1:12" ht="15" hidden="1" customHeight="1">
      <c r="A4907" s="140" t="s">
        <v>890</v>
      </c>
      <c r="B4907" s="139">
        <v>3.9102399999999999</v>
      </c>
      <c r="C4907" s="140" t="s">
        <v>18</v>
      </c>
      <c r="D4907" s="140" t="s">
        <v>19</v>
      </c>
      <c r="E4907" s="139">
        <v>-5.6901999999999999</v>
      </c>
      <c r="F4907" s="139">
        <v>-0.17299999999999999</v>
      </c>
      <c r="G4907" s="139">
        <v>3.3999999999999998E-3</v>
      </c>
      <c r="H4907" s="139">
        <v>-4.6019999999999998E-2</v>
      </c>
      <c r="I4907" s="139">
        <v>-6.5559999999999993E-2</v>
      </c>
      <c r="J4907" s="139">
        <v>-5.3629999999999997E-2</v>
      </c>
      <c r="K4907" s="140" t="s">
        <v>266</v>
      </c>
      <c r="L4907" s="139">
        <v>3.9102399999999999</v>
      </c>
    </row>
    <row r="4908" spans="1:12" ht="15" hidden="1" customHeight="1">
      <c r="A4908" s="140" t="s">
        <v>891</v>
      </c>
      <c r="B4908" s="139">
        <v>0</v>
      </c>
      <c r="C4908" s="140" t="s">
        <v>18</v>
      </c>
      <c r="D4908" s="140" t="s">
        <v>19</v>
      </c>
      <c r="E4908" s="139">
        <v>0.05</v>
      </c>
      <c r="F4908" s="139">
        <v>0.18110000000000001</v>
      </c>
      <c r="G4908" s="139">
        <v>1.6500000000000001E-2</v>
      </c>
      <c r="H4908" s="139">
        <v>3.6589999999999998E-2</v>
      </c>
      <c r="I4908" s="139">
        <v>5.0770000000000003E-2</v>
      </c>
      <c r="J4908" s="139">
        <v>0.52890999999999999</v>
      </c>
      <c r="K4908" s="140" t="s">
        <v>267</v>
      </c>
      <c r="L4908" s="139">
        <v>0</v>
      </c>
    </row>
    <row r="4909" spans="1:12" ht="15" hidden="1" customHeight="1">
      <c r="A4909" s="140" t="s">
        <v>891</v>
      </c>
      <c r="B4909" s="139">
        <v>2.4129900000000002</v>
      </c>
      <c r="C4909" s="140" t="s">
        <v>18</v>
      </c>
      <c r="D4909" s="140" t="s">
        <v>19</v>
      </c>
      <c r="E4909" s="139">
        <v>0.05</v>
      </c>
      <c r="F4909" s="139">
        <v>0.18110000000000001</v>
      </c>
      <c r="G4909" s="139">
        <v>1.6500000000000001E-2</v>
      </c>
      <c r="H4909" s="139">
        <v>3.6589999999999998E-2</v>
      </c>
      <c r="I4909" s="139">
        <v>1.703E-2</v>
      </c>
      <c r="J4909" s="139">
        <v>9.6920000000000006E-2</v>
      </c>
      <c r="K4909" s="140" t="s">
        <v>267</v>
      </c>
      <c r="L4909" s="139">
        <v>2.4129900000000002</v>
      </c>
    </row>
    <row r="4910" spans="1:12" ht="15" hidden="1" customHeight="1">
      <c r="A4910" s="140" t="s">
        <v>891</v>
      </c>
      <c r="B4910" s="139">
        <v>4.8259699999999999</v>
      </c>
      <c r="C4910" s="140" t="s">
        <v>18</v>
      </c>
      <c r="D4910" s="140" t="s">
        <v>19</v>
      </c>
      <c r="E4910" s="139">
        <v>0.05</v>
      </c>
      <c r="F4910" s="139">
        <v>0.18110000000000001</v>
      </c>
      <c r="G4910" s="139">
        <v>1.6500000000000001E-2</v>
      </c>
      <c r="H4910" s="139">
        <v>3.6589999999999998E-2</v>
      </c>
      <c r="I4910" s="139">
        <v>2.239E-2</v>
      </c>
      <c r="J4910" s="139">
        <v>8.9200000000000008E-3</v>
      </c>
      <c r="K4910" s="140" t="s">
        <v>267</v>
      </c>
      <c r="L4910" s="139">
        <v>4.8259699999999999</v>
      </c>
    </row>
    <row r="4911" spans="1:12" ht="15" hidden="1" customHeight="1">
      <c r="A4911" s="140" t="s">
        <v>891</v>
      </c>
      <c r="B4911" s="139">
        <v>0</v>
      </c>
      <c r="C4911" s="140" t="s">
        <v>18</v>
      </c>
      <c r="D4911" s="140" t="s">
        <v>19</v>
      </c>
      <c r="E4911" s="139">
        <v>-8.9198000000000004</v>
      </c>
      <c r="F4911" s="139">
        <v>7.1000000000000004E-3</v>
      </c>
      <c r="G4911" s="139">
        <v>-5.1000000000000004E-3</v>
      </c>
      <c r="H4911" s="139">
        <v>-9.8700000000000003E-3</v>
      </c>
      <c r="I4911" s="139">
        <v>-3.7299999999999998E-3</v>
      </c>
      <c r="J4911" s="139">
        <v>4.3200000000000002E-2</v>
      </c>
      <c r="K4911" s="140" t="s">
        <v>267</v>
      </c>
      <c r="L4911" s="139">
        <v>0</v>
      </c>
    </row>
    <row r="4912" spans="1:12" ht="15" hidden="1" customHeight="1">
      <c r="A4912" s="140" t="s">
        <v>891</v>
      </c>
      <c r="B4912" s="139">
        <v>2.4129900000000002</v>
      </c>
      <c r="C4912" s="140" t="s">
        <v>18</v>
      </c>
      <c r="D4912" s="140" t="s">
        <v>19</v>
      </c>
      <c r="E4912" s="139">
        <v>-8.9198000000000004</v>
      </c>
      <c r="F4912" s="139">
        <v>7.1000000000000004E-3</v>
      </c>
      <c r="G4912" s="139">
        <v>-5.1000000000000004E-3</v>
      </c>
      <c r="H4912" s="139">
        <v>-9.8700000000000003E-3</v>
      </c>
      <c r="I4912" s="139">
        <v>-1.08E-3</v>
      </c>
      <c r="J4912" s="139">
        <v>-8.6999999999999994E-3</v>
      </c>
      <c r="K4912" s="140" t="s">
        <v>267</v>
      </c>
      <c r="L4912" s="139">
        <v>2.4129900000000002</v>
      </c>
    </row>
    <row r="4913" spans="1:12" ht="15" hidden="1" customHeight="1">
      <c r="A4913" s="140" t="s">
        <v>891</v>
      </c>
      <c r="B4913" s="139">
        <v>4.8259699999999999</v>
      </c>
      <c r="C4913" s="140" t="s">
        <v>18</v>
      </c>
      <c r="D4913" s="140" t="s">
        <v>19</v>
      </c>
      <c r="E4913" s="139">
        <v>-8.9198000000000004</v>
      </c>
      <c r="F4913" s="139">
        <v>7.1000000000000004E-3</v>
      </c>
      <c r="G4913" s="139">
        <v>-5.1000000000000004E-3</v>
      </c>
      <c r="H4913" s="139">
        <v>-9.8700000000000003E-3</v>
      </c>
      <c r="I4913" s="139">
        <v>-3.1040000000000002E-2</v>
      </c>
      <c r="J4913" s="139">
        <v>-0.35604999999999998</v>
      </c>
      <c r="K4913" s="140" t="s">
        <v>267</v>
      </c>
      <c r="L4913" s="139">
        <v>4.8259699999999999</v>
      </c>
    </row>
    <row r="4914" spans="1:12" ht="15" hidden="1" customHeight="1">
      <c r="A4914" s="140" t="s">
        <v>892</v>
      </c>
      <c r="B4914" s="139">
        <v>0</v>
      </c>
      <c r="C4914" s="140" t="s">
        <v>18</v>
      </c>
      <c r="D4914" s="140" t="s">
        <v>19</v>
      </c>
      <c r="E4914" s="139">
        <v>1.0103</v>
      </c>
      <c r="F4914" s="139">
        <v>7.4399999999999994E-2</v>
      </c>
      <c r="G4914" s="139">
        <v>-2.3E-3</v>
      </c>
      <c r="H4914" s="139">
        <v>3.1539999999999999E-2</v>
      </c>
      <c r="I4914" s="139">
        <v>-1.0189999999999999E-2</v>
      </c>
      <c r="J4914" s="139">
        <v>0.18769</v>
      </c>
      <c r="K4914" s="140" t="s">
        <v>268</v>
      </c>
      <c r="L4914" s="139">
        <v>0</v>
      </c>
    </row>
    <row r="4915" spans="1:12" ht="15" hidden="1" customHeight="1">
      <c r="A4915" s="140" t="s">
        <v>892</v>
      </c>
      <c r="B4915" s="139">
        <v>2.4129900000000002</v>
      </c>
      <c r="C4915" s="140" t="s">
        <v>18</v>
      </c>
      <c r="D4915" s="140" t="s">
        <v>19</v>
      </c>
      <c r="E4915" s="139">
        <v>1.0103</v>
      </c>
      <c r="F4915" s="139">
        <v>7.4399999999999994E-2</v>
      </c>
      <c r="G4915" s="139">
        <v>-2.3E-3</v>
      </c>
      <c r="H4915" s="139">
        <v>3.1539999999999999E-2</v>
      </c>
      <c r="I4915" s="139">
        <v>9.5E-4</v>
      </c>
      <c r="J4915" s="139">
        <v>3.184E-2</v>
      </c>
      <c r="K4915" s="140" t="s">
        <v>268</v>
      </c>
      <c r="L4915" s="139">
        <v>2.4129900000000002</v>
      </c>
    </row>
    <row r="4916" spans="1:12" ht="15" hidden="1" customHeight="1">
      <c r="A4916" s="140" t="s">
        <v>892</v>
      </c>
      <c r="B4916" s="139">
        <v>4.8259699999999999</v>
      </c>
      <c r="C4916" s="140" t="s">
        <v>18</v>
      </c>
      <c r="D4916" s="140" t="s">
        <v>19</v>
      </c>
      <c r="E4916" s="139">
        <v>1.0103</v>
      </c>
      <c r="F4916" s="139">
        <v>7.4399999999999994E-2</v>
      </c>
      <c r="G4916" s="139">
        <v>-2.3E-3</v>
      </c>
      <c r="H4916" s="139">
        <v>3.1539999999999999E-2</v>
      </c>
      <c r="I4916" s="139">
        <v>1.555E-2</v>
      </c>
      <c r="J4916" s="139">
        <v>4.1799999999999997E-2</v>
      </c>
      <c r="K4916" s="140" t="s">
        <v>268</v>
      </c>
      <c r="L4916" s="139">
        <v>4.8259699999999999</v>
      </c>
    </row>
    <row r="4917" spans="1:12" ht="15" hidden="1" customHeight="1">
      <c r="A4917" s="140" t="s">
        <v>892</v>
      </c>
      <c r="B4917" s="139">
        <v>0</v>
      </c>
      <c r="C4917" s="140" t="s">
        <v>18</v>
      </c>
      <c r="D4917" s="140" t="s">
        <v>19</v>
      </c>
      <c r="E4917" s="139">
        <v>-10.9834</v>
      </c>
      <c r="F4917" s="139">
        <v>-2.3E-2</v>
      </c>
      <c r="G4917" s="139">
        <v>-8.6999999999999994E-3</v>
      </c>
      <c r="H4917" s="139">
        <v>-4.7200000000000002E-3</v>
      </c>
      <c r="I4917" s="139">
        <v>-4.1950000000000001E-2</v>
      </c>
      <c r="J4917" s="139">
        <v>-6.9150000000000003E-2</v>
      </c>
      <c r="K4917" s="140" t="s">
        <v>268</v>
      </c>
      <c r="L4917" s="139">
        <v>0</v>
      </c>
    </row>
    <row r="4918" spans="1:12" ht="15" hidden="1" customHeight="1">
      <c r="A4918" s="140" t="s">
        <v>892</v>
      </c>
      <c r="B4918" s="139">
        <v>2.4129900000000002</v>
      </c>
      <c r="C4918" s="140" t="s">
        <v>18</v>
      </c>
      <c r="D4918" s="140" t="s">
        <v>19</v>
      </c>
      <c r="E4918" s="139">
        <v>-10.9834</v>
      </c>
      <c r="F4918" s="139">
        <v>-2.3E-2</v>
      </c>
      <c r="G4918" s="139">
        <v>-8.6999999999999994E-3</v>
      </c>
      <c r="H4918" s="139">
        <v>-4.7200000000000002E-3</v>
      </c>
      <c r="I4918" s="139">
        <v>-2.41E-2</v>
      </c>
      <c r="J4918" s="139">
        <v>-3.7319999999999999E-2</v>
      </c>
      <c r="K4918" s="140" t="s">
        <v>268</v>
      </c>
      <c r="L4918" s="139">
        <v>2.4129900000000002</v>
      </c>
    </row>
    <row r="4919" spans="1:12" ht="15" hidden="1" customHeight="1">
      <c r="A4919" s="140" t="s">
        <v>892</v>
      </c>
      <c r="B4919" s="139">
        <v>4.8259699999999999</v>
      </c>
      <c r="C4919" s="140" t="s">
        <v>18</v>
      </c>
      <c r="D4919" s="140" t="s">
        <v>19</v>
      </c>
      <c r="E4919" s="139">
        <v>-10.9834</v>
      </c>
      <c r="F4919" s="139">
        <v>-2.3E-2</v>
      </c>
      <c r="G4919" s="139">
        <v>-8.6999999999999994E-3</v>
      </c>
      <c r="H4919" s="139">
        <v>-4.7200000000000002E-3</v>
      </c>
      <c r="I4919" s="139">
        <v>-1.0149999999999999E-2</v>
      </c>
      <c r="J4919" s="139">
        <v>-0.17130000000000001</v>
      </c>
      <c r="K4919" s="140" t="s">
        <v>268</v>
      </c>
      <c r="L4919" s="139">
        <v>4.8259699999999999</v>
      </c>
    </row>
    <row r="4920" spans="1:12" ht="15" hidden="1" customHeight="1">
      <c r="A4920" s="140" t="s">
        <v>893</v>
      </c>
      <c r="B4920" s="139">
        <v>0</v>
      </c>
      <c r="C4920" s="140" t="s">
        <v>18</v>
      </c>
      <c r="D4920" s="140" t="s">
        <v>19</v>
      </c>
      <c r="E4920" s="139">
        <v>0.26019999999999999</v>
      </c>
      <c r="F4920" s="139">
        <v>1.4200000000000001E-2</v>
      </c>
      <c r="G4920" s="139">
        <v>1.0200000000000001E-2</v>
      </c>
      <c r="H4920" s="139">
        <v>7.1700000000000002E-3</v>
      </c>
      <c r="I4920" s="139">
        <v>1.435E-2</v>
      </c>
      <c r="J4920" s="139">
        <v>1.9300000000000001E-2</v>
      </c>
      <c r="K4920" s="140" t="s">
        <v>269</v>
      </c>
      <c r="L4920" s="139">
        <v>0</v>
      </c>
    </row>
    <row r="4921" spans="1:12" ht="15" hidden="1" customHeight="1">
      <c r="A4921" s="140" t="s">
        <v>893</v>
      </c>
      <c r="B4921" s="139">
        <v>2.4129900000000002</v>
      </c>
      <c r="C4921" s="140" t="s">
        <v>18</v>
      </c>
      <c r="D4921" s="140" t="s">
        <v>19</v>
      </c>
      <c r="E4921" s="139">
        <v>0.26019999999999999</v>
      </c>
      <c r="F4921" s="139">
        <v>1.4200000000000001E-2</v>
      </c>
      <c r="G4921" s="139">
        <v>1.0200000000000001E-2</v>
      </c>
      <c r="H4921" s="139">
        <v>7.1700000000000002E-3</v>
      </c>
      <c r="I4921" s="139">
        <v>2.7999999999999998E-4</v>
      </c>
      <c r="J4921" s="139">
        <v>3.14E-3</v>
      </c>
      <c r="K4921" s="140" t="s">
        <v>269</v>
      </c>
      <c r="L4921" s="139">
        <v>2.4129900000000002</v>
      </c>
    </row>
    <row r="4922" spans="1:12" ht="15" hidden="1" customHeight="1">
      <c r="A4922" s="140" t="s">
        <v>893</v>
      </c>
      <c r="B4922" s="139">
        <v>4.8259699999999999</v>
      </c>
      <c r="C4922" s="140" t="s">
        <v>18</v>
      </c>
      <c r="D4922" s="140" t="s">
        <v>19</v>
      </c>
      <c r="E4922" s="139">
        <v>0.26019999999999999</v>
      </c>
      <c r="F4922" s="139">
        <v>1.4200000000000001E-2</v>
      </c>
      <c r="G4922" s="139">
        <v>1.0200000000000001E-2</v>
      </c>
      <c r="H4922" s="139">
        <v>7.1700000000000002E-3</v>
      </c>
      <c r="I4922" s="139">
        <v>-1.0109999999999999E-2</v>
      </c>
      <c r="J4922" s="139">
        <v>0.19126000000000001</v>
      </c>
      <c r="K4922" s="140" t="s">
        <v>269</v>
      </c>
      <c r="L4922" s="139">
        <v>4.8259699999999999</v>
      </c>
    </row>
    <row r="4923" spans="1:12" ht="15" hidden="1" customHeight="1">
      <c r="A4923" s="140" t="s">
        <v>893</v>
      </c>
      <c r="B4923" s="139">
        <v>0</v>
      </c>
      <c r="C4923" s="140" t="s">
        <v>18</v>
      </c>
      <c r="D4923" s="140" t="s">
        <v>19</v>
      </c>
      <c r="E4923" s="139">
        <v>-12.5267</v>
      </c>
      <c r="F4923" s="139">
        <v>-8.8599999999999998E-2</v>
      </c>
      <c r="G4923" s="139">
        <v>2.0999999999999999E-3</v>
      </c>
      <c r="H4923" s="139">
        <v>-2.6329999999999999E-2</v>
      </c>
      <c r="I4923" s="139">
        <v>-1.159E-2</v>
      </c>
      <c r="J4923" s="139">
        <v>-0.23624000000000001</v>
      </c>
      <c r="K4923" s="140" t="s">
        <v>269</v>
      </c>
      <c r="L4923" s="139">
        <v>0</v>
      </c>
    </row>
    <row r="4924" spans="1:12" ht="15" hidden="1" customHeight="1">
      <c r="A4924" s="140" t="s">
        <v>893</v>
      </c>
      <c r="B4924" s="139">
        <v>2.4129900000000002</v>
      </c>
      <c r="C4924" s="140" t="s">
        <v>18</v>
      </c>
      <c r="D4924" s="140" t="s">
        <v>19</v>
      </c>
      <c r="E4924" s="139">
        <v>-12.5267</v>
      </c>
      <c r="F4924" s="139">
        <v>-8.8599999999999998E-2</v>
      </c>
      <c r="G4924" s="139">
        <v>2.0999999999999999E-3</v>
      </c>
      <c r="H4924" s="139">
        <v>-2.6329999999999999E-2</v>
      </c>
      <c r="I4924" s="139">
        <v>-2.913E-2</v>
      </c>
      <c r="J4924" s="139">
        <v>-4.0660000000000002E-2</v>
      </c>
      <c r="K4924" s="140" t="s">
        <v>269</v>
      </c>
      <c r="L4924" s="139">
        <v>2.4129900000000002</v>
      </c>
    </row>
    <row r="4925" spans="1:12" ht="15" hidden="1" customHeight="1">
      <c r="A4925" s="140" t="s">
        <v>893</v>
      </c>
      <c r="B4925" s="139">
        <v>4.8259699999999999</v>
      </c>
      <c r="C4925" s="140" t="s">
        <v>18</v>
      </c>
      <c r="D4925" s="140" t="s">
        <v>19</v>
      </c>
      <c r="E4925" s="139">
        <v>-12.5267</v>
      </c>
      <c r="F4925" s="139">
        <v>-8.8599999999999998E-2</v>
      </c>
      <c r="G4925" s="139">
        <v>2.0999999999999999E-3</v>
      </c>
      <c r="H4925" s="139">
        <v>-2.6329999999999999E-2</v>
      </c>
      <c r="I4925" s="139">
        <v>-5.0849999999999999E-2</v>
      </c>
      <c r="J4925" s="139">
        <v>-4.9369999999999997E-2</v>
      </c>
      <c r="K4925" s="140" t="s">
        <v>269</v>
      </c>
      <c r="L4925" s="139">
        <v>4.8259699999999999</v>
      </c>
    </row>
    <row r="4926" spans="1:12" ht="15" hidden="1" customHeight="1">
      <c r="A4926" s="140" t="s">
        <v>894</v>
      </c>
      <c r="B4926" s="139">
        <v>0</v>
      </c>
      <c r="C4926" s="140" t="s">
        <v>18</v>
      </c>
      <c r="D4926" s="140" t="s">
        <v>19</v>
      </c>
      <c r="E4926" s="139">
        <v>0.4798</v>
      </c>
      <c r="F4926" s="139">
        <v>0.24990000000000001</v>
      </c>
      <c r="G4926" s="139">
        <v>2.7000000000000001E-3</v>
      </c>
      <c r="H4926" s="139">
        <v>0.33171</v>
      </c>
      <c r="I4926" s="139">
        <v>8.3499999999999998E-3</v>
      </c>
      <c r="J4926" s="139">
        <v>0.37635000000000002</v>
      </c>
      <c r="K4926" s="140" t="s">
        <v>895</v>
      </c>
      <c r="L4926" s="139">
        <v>0</v>
      </c>
    </row>
    <row r="4927" spans="1:12" ht="15" hidden="1" customHeight="1">
      <c r="A4927" s="140" t="s">
        <v>894</v>
      </c>
      <c r="B4927" s="139">
        <v>0.5</v>
      </c>
      <c r="C4927" s="140" t="s">
        <v>18</v>
      </c>
      <c r="D4927" s="140" t="s">
        <v>19</v>
      </c>
      <c r="E4927" s="139">
        <v>0.4798</v>
      </c>
      <c r="F4927" s="139">
        <v>0.24990000000000001</v>
      </c>
      <c r="G4927" s="139">
        <v>2.7000000000000001E-3</v>
      </c>
      <c r="H4927" s="139">
        <v>0.33171</v>
      </c>
      <c r="I4927" s="139">
        <v>9.1599999999999997E-3</v>
      </c>
      <c r="J4927" s="139">
        <v>0.27578999999999998</v>
      </c>
      <c r="K4927" s="140" t="s">
        <v>895</v>
      </c>
      <c r="L4927" s="139">
        <v>0.5</v>
      </c>
    </row>
    <row r="4928" spans="1:12" ht="15" hidden="1" customHeight="1">
      <c r="A4928" s="140" t="s">
        <v>894</v>
      </c>
      <c r="B4928" s="139">
        <v>1</v>
      </c>
      <c r="C4928" s="140" t="s">
        <v>18</v>
      </c>
      <c r="D4928" s="140" t="s">
        <v>19</v>
      </c>
      <c r="E4928" s="139">
        <v>0.4798</v>
      </c>
      <c r="F4928" s="139">
        <v>0.24990000000000001</v>
      </c>
      <c r="G4928" s="139">
        <v>2.7000000000000001E-3</v>
      </c>
      <c r="H4928" s="139">
        <v>0.33171</v>
      </c>
      <c r="I4928" s="139">
        <v>9.9699999999999997E-3</v>
      </c>
      <c r="J4928" s="139">
        <v>0.19025</v>
      </c>
      <c r="K4928" s="140" t="s">
        <v>895</v>
      </c>
      <c r="L4928" s="139">
        <v>1</v>
      </c>
    </row>
    <row r="4929" spans="1:12" ht="15" hidden="1" customHeight="1">
      <c r="A4929" s="140" t="s">
        <v>894</v>
      </c>
      <c r="B4929" s="139">
        <v>1.5</v>
      </c>
      <c r="C4929" s="140" t="s">
        <v>18</v>
      </c>
      <c r="D4929" s="140" t="s">
        <v>19</v>
      </c>
      <c r="E4929" s="139">
        <v>0.4798</v>
      </c>
      <c r="F4929" s="139">
        <v>0.24990000000000001</v>
      </c>
      <c r="G4929" s="139">
        <v>2.7000000000000001E-3</v>
      </c>
      <c r="H4929" s="139">
        <v>0.33171</v>
      </c>
      <c r="I4929" s="139">
        <v>1.078E-2</v>
      </c>
      <c r="J4929" s="139">
        <v>0.10471999999999999</v>
      </c>
      <c r="K4929" s="140" t="s">
        <v>895</v>
      </c>
      <c r="L4929" s="139">
        <v>1.5</v>
      </c>
    </row>
    <row r="4930" spans="1:12" ht="15" hidden="1" customHeight="1">
      <c r="A4930" s="140" t="s">
        <v>894</v>
      </c>
      <c r="B4930" s="139">
        <v>2</v>
      </c>
      <c r="C4930" s="140" t="s">
        <v>18</v>
      </c>
      <c r="D4930" s="140" t="s">
        <v>19</v>
      </c>
      <c r="E4930" s="139">
        <v>0.4798</v>
      </c>
      <c r="F4930" s="139">
        <v>0.24990000000000001</v>
      </c>
      <c r="G4930" s="139">
        <v>2.7000000000000001E-3</v>
      </c>
      <c r="H4930" s="139">
        <v>0.33171</v>
      </c>
      <c r="I4930" s="139">
        <v>1.159E-2</v>
      </c>
      <c r="J4930" s="139">
        <v>4.1369999999999997E-2</v>
      </c>
      <c r="K4930" s="140" t="s">
        <v>895</v>
      </c>
      <c r="L4930" s="139">
        <v>2</v>
      </c>
    </row>
    <row r="4931" spans="1:12" ht="15" hidden="1" customHeight="1">
      <c r="A4931" s="140" t="s">
        <v>894</v>
      </c>
      <c r="B4931" s="139">
        <v>0</v>
      </c>
      <c r="C4931" s="140" t="s">
        <v>18</v>
      </c>
      <c r="D4931" s="140" t="s">
        <v>19</v>
      </c>
      <c r="E4931" s="139">
        <v>-0.45629999999999998</v>
      </c>
      <c r="F4931" s="139">
        <v>-0.1452</v>
      </c>
      <c r="G4931" s="139">
        <v>-1.6000000000000001E-3</v>
      </c>
      <c r="H4931" s="139">
        <v>6.3439999999999996E-2</v>
      </c>
      <c r="I4931" s="139">
        <v>-1.383E-2</v>
      </c>
      <c r="J4931" s="139">
        <v>-0.33201000000000003</v>
      </c>
      <c r="K4931" s="140" t="s">
        <v>895</v>
      </c>
      <c r="L4931" s="139">
        <v>0</v>
      </c>
    </row>
    <row r="4932" spans="1:12" ht="15" hidden="1" customHeight="1">
      <c r="A4932" s="140" t="s">
        <v>894</v>
      </c>
      <c r="B4932" s="139">
        <v>0.5</v>
      </c>
      <c r="C4932" s="140" t="s">
        <v>18</v>
      </c>
      <c r="D4932" s="140" t="s">
        <v>19</v>
      </c>
      <c r="E4932" s="139">
        <v>-0.45629999999999998</v>
      </c>
      <c r="F4932" s="139">
        <v>-0.1452</v>
      </c>
      <c r="G4932" s="139">
        <v>-1.6000000000000001E-3</v>
      </c>
      <c r="H4932" s="139">
        <v>6.3439999999999996E-2</v>
      </c>
      <c r="I4932" s="139">
        <v>-1.5180000000000001E-2</v>
      </c>
      <c r="J4932" s="139">
        <v>-0.29215000000000002</v>
      </c>
      <c r="K4932" s="140" t="s">
        <v>895</v>
      </c>
      <c r="L4932" s="139">
        <v>0.5</v>
      </c>
    </row>
    <row r="4933" spans="1:12" ht="15" hidden="1" customHeight="1">
      <c r="A4933" s="140" t="s">
        <v>894</v>
      </c>
      <c r="B4933" s="139">
        <v>1</v>
      </c>
      <c r="C4933" s="140" t="s">
        <v>18</v>
      </c>
      <c r="D4933" s="140" t="s">
        <v>19</v>
      </c>
      <c r="E4933" s="139">
        <v>-0.45629999999999998</v>
      </c>
      <c r="F4933" s="139">
        <v>-0.1452</v>
      </c>
      <c r="G4933" s="139">
        <v>-1.6000000000000001E-3</v>
      </c>
      <c r="H4933" s="139">
        <v>6.3439999999999996E-2</v>
      </c>
      <c r="I4933" s="139">
        <v>-1.6539999999999999E-2</v>
      </c>
      <c r="J4933" s="139">
        <v>-0.25253999999999999</v>
      </c>
      <c r="K4933" s="140" t="s">
        <v>895</v>
      </c>
      <c r="L4933" s="139">
        <v>1</v>
      </c>
    </row>
    <row r="4934" spans="1:12" ht="15" hidden="1" customHeight="1">
      <c r="A4934" s="140" t="s">
        <v>894</v>
      </c>
      <c r="B4934" s="139">
        <v>1.5</v>
      </c>
      <c r="C4934" s="140" t="s">
        <v>18</v>
      </c>
      <c r="D4934" s="140" t="s">
        <v>19</v>
      </c>
      <c r="E4934" s="139">
        <v>-0.45629999999999998</v>
      </c>
      <c r="F4934" s="139">
        <v>-0.1452</v>
      </c>
      <c r="G4934" s="139">
        <v>-1.6000000000000001E-3</v>
      </c>
      <c r="H4934" s="139">
        <v>6.3439999999999996E-2</v>
      </c>
      <c r="I4934" s="139">
        <v>-1.7899999999999999E-2</v>
      </c>
      <c r="J4934" s="139">
        <v>-0.21292</v>
      </c>
      <c r="K4934" s="140" t="s">
        <v>895</v>
      </c>
      <c r="L4934" s="139">
        <v>1.5</v>
      </c>
    </row>
    <row r="4935" spans="1:12" ht="15" hidden="1" customHeight="1">
      <c r="A4935" s="140" t="s">
        <v>894</v>
      </c>
      <c r="B4935" s="139">
        <v>2</v>
      </c>
      <c r="C4935" s="140" t="s">
        <v>18</v>
      </c>
      <c r="D4935" s="140" t="s">
        <v>19</v>
      </c>
      <c r="E4935" s="139">
        <v>-0.45629999999999998</v>
      </c>
      <c r="F4935" s="139">
        <v>-0.1452</v>
      </c>
      <c r="G4935" s="139">
        <v>-1.6000000000000001E-3</v>
      </c>
      <c r="H4935" s="139">
        <v>6.3439999999999996E-2</v>
      </c>
      <c r="I4935" s="139">
        <v>-1.925E-2</v>
      </c>
      <c r="J4935" s="139">
        <v>-0.23116999999999999</v>
      </c>
      <c r="K4935" s="140" t="s">
        <v>895</v>
      </c>
      <c r="L4935" s="139">
        <v>2</v>
      </c>
    </row>
    <row r="4936" spans="1:12" ht="15" hidden="1" customHeight="1">
      <c r="A4936" s="140" t="s">
        <v>896</v>
      </c>
      <c r="B4936" s="139">
        <v>0</v>
      </c>
      <c r="C4936" s="140" t="s">
        <v>18</v>
      </c>
      <c r="D4936" s="140" t="s">
        <v>19</v>
      </c>
      <c r="E4936" s="139">
        <v>0.1943</v>
      </c>
      <c r="F4936" s="139">
        <v>0.4632</v>
      </c>
      <c r="G4936" s="139">
        <v>2.0999999999999999E-3</v>
      </c>
      <c r="H4936" s="139">
        <v>0.1898</v>
      </c>
      <c r="I4936" s="139">
        <v>6.0899999999999999E-3</v>
      </c>
      <c r="J4936" s="139">
        <v>0.20765</v>
      </c>
      <c r="K4936" s="140" t="s">
        <v>897</v>
      </c>
      <c r="L4936" s="139">
        <v>0</v>
      </c>
    </row>
    <row r="4937" spans="1:12" ht="15" hidden="1" customHeight="1">
      <c r="A4937" s="140" t="s">
        <v>896</v>
      </c>
      <c r="B4937" s="139">
        <v>0.45</v>
      </c>
      <c r="C4937" s="140" t="s">
        <v>18</v>
      </c>
      <c r="D4937" s="140" t="s">
        <v>19</v>
      </c>
      <c r="E4937" s="139">
        <v>0.1943</v>
      </c>
      <c r="F4937" s="139">
        <v>0.4632</v>
      </c>
      <c r="G4937" s="139">
        <v>2.0999999999999999E-3</v>
      </c>
      <c r="H4937" s="139">
        <v>0.1898</v>
      </c>
      <c r="I4937" s="139">
        <v>7.7499999999999999E-3</v>
      </c>
      <c r="J4937" s="139">
        <v>0.15098</v>
      </c>
      <c r="K4937" s="140" t="s">
        <v>897</v>
      </c>
      <c r="L4937" s="139">
        <v>0.45</v>
      </c>
    </row>
    <row r="4938" spans="1:12" ht="15" hidden="1" customHeight="1">
      <c r="A4938" s="140" t="s">
        <v>896</v>
      </c>
      <c r="B4938" s="139">
        <v>0.9</v>
      </c>
      <c r="C4938" s="140" t="s">
        <v>18</v>
      </c>
      <c r="D4938" s="140" t="s">
        <v>19</v>
      </c>
      <c r="E4938" s="139">
        <v>0.1943</v>
      </c>
      <c r="F4938" s="139">
        <v>0.4632</v>
      </c>
      <c r="G4938" s="139">
        <v>2.0999999999999999E-3</v>
      </c>
      <c r="H4938" s="139">
        <v>0.1898</v>
      </c>
      <c r="I4938" s="139">
        <v>9.41E-3</v>
      </c>
      <c r="J4938" s="139">
        <v>0.15537000000000001</v>
      </c>
      <c r="K4938" s="140" t="s">
        <v>897</v>
      </c>
      <c r="L4938" s="139">
        <v>0.9</v>
      </c>
    </row>
    <row r="4939" spans="1:12" ht="15" hidden="1" customHeight="1">
      <c r="A4939" s="140" t="s">
        <v>896</v>
      </c>
      <c r="B4939" s="139">
        <v>1.35</v>
      </c>
      <c r="C4939" s="140" t="s">
        <v>18</v>
      </c>
      <c r="D4939" s="140" t="s">
        <v>19</v>
      </c>
      <c r="E4939" s="139">
        <v>0.1943</v>
      </c>
      <c r="F4939" s="139">
        <v>0.4632</v>
      </c>
      <c r="G4939" s="139">
        <v>2.0999999999999999E-3</v>
      </c>
      <c r="H4939" s="139">
        <v>0.1898</v>
      </c>
      <c r="I4939" s="139">
        <v>1.108E-2</v>
      </c>
      <c r="J4939" s="139">
        <v>0.18251000000000001</v>
      </c>
      <c r="K4939" s="140" t="s">
        <v>897</v>
      </c>
      <c r="L4939" s="139">
        <v>1.35</v>
      </c>
    </row>
    <row r="4940" spans="1:12" ht="15" hidden="1" customHeight="1">
      <c r="A4940" s="140" t="s">
        <v>896</v>
      </c>
      <c r="B4940" s="139">
        <v>1.8</v>
      </c>
      <c r="C4940" s="140" t="s">
        <v>18</v>
      </c>
      <c r="D4940" s="140" t="s">
        <v>19</v>
      </c>
      <c r="E4940" s="139">
        <v>0.1943</v>
      </c>
      <c r="F4940" s="139">
        <v>0.4632</v>
      </c>
      <c r="G4940" s="139">
        <v>2.0999999999999999E-3</v>
      </c>
      <c r="H4940" s="139">
        <v>0.1898</v>
      </c>
      <c r="I4940" s="139">
        <v>1.2749999999999999E-2</v>
      </c>
      <c r="J4940" s="139">
        <v>0.20965</v>
      </c>
      <c r="K4940" s="140" t="s">
        <v>897</v>
      </c>
      <c r="L4940" s="139">
        <v>1.8</v>
      </c>
    </row>
    <row r="4941" spans="1:12" ht="15" hidden="1" customHeight="1">
      <c r="A4941" s="140" t="s">
        <v>896</v>
      </c>
      <c r="B4941" s="139">
        <v>2.25</v>
      </c>
      <c r="C4941" s="140" t="s">
        <v>18</v>
      </c>
      <c r="D4941" s="140" t="s">
        <v>19</v>
      </c>
      <c r="E4941" s="139">
        <v>0.1943</v>
      </c>
      <c r="F4941" s="139">
        <v>0.4632</v>
      </c>
      <c r="G4941" s="139">
        <v>2.0999999999999999E-3</v>
      </c>
      <c r="H4941" s="139">
        <v>0.1898</v>
      </c>
      <c r="I4941" s="139">
        <v>1.4420000000000001E-2</v>
      </c>
      <c r="J4941" s="139">
        <v>0.23679</v>
      </c>
      <c r="K4941" s="140" t="s">
        <v>897</v>
      </c>
      <c r="L4941" s="139">
        <v>2.25</v>
      </c>
    </row>
    <row r="4942" spans="1:12" ht="15" hidden="1" customHeight="1">
      <c r="A4942" s="140" t="s">
        <v>896</v>
      </c>
      <c r="B4942" s="139">
        <v>2.7</v>
      </c>
      <c r="C4942" s="140" t="s">
        <v>18</v>
      </c>
      <c r="D4942" s="140" t="s">
        <v>19</v>
      </c>
      <c r="E4942" s="139">
        <v>0.1943</v>
      </c>
      <c r="F4942" s="139">
        <v>0.4632</v>
      </c>
      <c r="G4942" s="139">
        <v>2.0999999999999999E-3</v>
      </c>
      <c r="H4942" s="139">
        <v>0.1898</v>
      </c>
      <c r="I4942" s="139">
        <v>1.609E-2</v>
      </c>
      <c r="J4942" s="139">
        <v>0.26393</v>
      </c>
      <c r="K4942" s="140" t="s">
        <v>897</v>
      </c>
      <c r="L4942" s="139">
        <v>2.7</v>
      </c>
    </row>
    <row r="4943" spans="1:12" ht="15" hidden="1" customHeight="1">
      <c r="A4943" s="140" t="s">
        <v>896</v>
      </c>
      <c r="B4943" s="139">
        <v>0</v>
      </c>
      <c r="C4943" s="140" t="s">
        <v>18</v>
      </c>
      <c r="D4943" s="140" t="s">
        <v>19</v>
      </c>
      <c r="E4943" s="139">
        <v>-0.19209999999999999</v>
      </c>
      <c r="F4943" s="139">
        <v>-6.4699999999999994E-2</v>
      </c>
      <c r="G4943" s="139">
        <v>-3.7000000000000002E-3</v>
      </c>
      <c r="H4943" s="139">
        <v>-1.537E-2</v>
      </c>
      <c r="I4943" s="139">
        <v>-2.63E-3</v>
      </c>
      <c r="J4943" s="139">
        <v>-2.8830000000000001E-2</v>
      </c>
      <c r="K4943" s="140" t="s">
        <v>897</v>
      </c>
      <c r="L4943" s="139">
        <v>0</v>
      </c>
    </row>
    <row r="4944" spans="1:12" ht="15" hidden="1" customHeight="1">
      <c r="A4944" s="140" t="s">
        <v>896</v>
      </c>
      <c r="B4944" s="139">
        <v>0.45</v>
      </c>
      <c r="C4944" s="140" t="s">
        <v>18</v>
      </c>
      <c r="D4944" s="140" t="s">
        <v>19</v>
      </c>
      <c r="E4944" s="139">
        <v>-0.19209999999999999</v>
      </c>
      <c r="F4944" s="139">
        <v>-6.4699999999999994E-2</v>
      </c>
      <c r="G4944" s="139">
        <v>-3.7000000000000002E-3</v>
      </c>
      <c r="H4944" s="139">
        <v>-1.537E-2</v>
      </c>
      <c r="I4944" s="139">
        <v>-3.5799999999999998E-3</v>
      </c>
      <c r="J4944" s="139">
        <v>-0.15418000000000001</v>
      </c>
      <c r="K4944" s="140" t="s">
        <v>897</v>
      </c>
      <c r="L4944" s="139">
        <v>0.45</v>
      </c>
    </row>
    <row r="4945" spans="1:12" ht="15" hidden="1" customHeight="1">
      <c r="A4945" s="140" t="s">
        <v>896</v>
      </c>
      <c r="B4945" s="139">
        <v>0.9</v>
      </c>
      <c r="C4945" s="140" t="s">
        <v>18</v>
      </c>
      <c r="D4945" s="140" t="s">
        <v>19</v>
      </c>
      <c r="E4945" s="139">
        <v>-0.19209999999999999</v>
      </c>
      <c r="F4945" s="139">
        <v>-6.4699999999999994E-2</v>
      </c>
      <c r="G4945" s="139">
        <v>-3.7000000000000002E-3</v>
      </c>
      <c r="H4945" s="139">
        <v>-1.537E-2</v>
      </c>
      <c r="I4945" s="139">
        <v>-4.5399999999999998E-3</v>
      </c>
      <c r="J4945" s="139">
        <v>-0.31387999999999999</v>
      </c>
      <c r="K4945" s="140" t="s">
        <v>897</v>
      </c>
      <c r="L4945" s="139">
        <v>0.9</v>
      </c>
    </row>
    <row r="4946" spans="1:12" ht="15" hidden="1" customHeight="1">
      <c r="A4946" s="140" t="s">
        <v>896</v>
      </c>
      <c r="B4946" s="139">
        <v>1.35</v>
      </c>
      <c r="C4946" s="140" t="s">
        <v>18</v>
      </c>
      <c r="D4946" s="140" t="s">
        <v>19</v>
      </c>
      <c r="E4946" s="139">
        <v>-0.19209999999999999</v>
      </c>
      <c r="F4946" s="139">
        <v>-6.4699999999999994E-2</v>
      </c>
      <c r="G4946" s="139">
        <v>-3.7000000000000002E-3</v>
      </c>
      <c r="H4946" s="139">
        <v>-1.537E-2</v>
      </c>
      <c r="I4946" s="139">
        <v>-5.4900000000000001E-3</v>
      </c>
      <c r="J4946" s="139">
        <v>-0.52232000000000001</v>
      </c>
      <c r="K4946" s="140" t="s">
        <v>897</v>
      </c>
      <c r="L4946" s="139">
        <v>1.35</v>
      </c>
    </row>
    <row r="4947" spans="1:12" ht="15" hidden="1" customHeight="1">
      <c r="A4947" s="140" t="s">
        <v>896</v>
      </c>
      <c r="B4947" s="139">
        <v>1.8</v>
      </c>
      <c r="C4947" s="140" t="s">
        <v>18</v>
      </c>
      <c r="D4947" s="140" t="s">
        <v>19</v>
      </c>
      <c r="E4947" s="139">
        <v>-0.19209999999999999</v>
      </c>
      <c r="F4947" s="139">
        <v>-6.4699999999999994E-2</v>
      </c>
      <c r="G4947" s="139">
        <v>-3.7000000000000002E-3</v>
      </c>
      <c r="H4947" s="139">
        <v>-1.537E-2</v>
      </c>
      <c r="I4947" s="139">
        <v>-6.45E-3</v>
      </c>
      <c r="J4947" s="139">
        <v>-0.73075999999999997</v>
      </c>
      <c r="K4947" s="140" t="s">
        <v>897</v>
      </c>
      <c r="L4947" s="139">
        <v>1.8</v>
      </c>
    </row>
    <row r="4948" spans="1:12" ht="15" hidden="1" customHeight="1">
      <c r="A4948" s="140" t="s">
        <v>896</v>
      </c>
      <c r="B4948" s="139">
        <v>2.25</v>
      </c>
      <c r="C4948" s="140" t="s">
        <v>18</v>
      </c>
      <c r="D4948" s="140" t="s">
        <v>19</v>
      </c>
      <c r="E4948" s="139">
        <v>-0.19209999999999999</v>
      </c>
      <c r="F4948" s="139">
        <v>-6.4699999999999994E-2</v>
      </c>
      <c r="G4948" s="139">
        <v>-3.7000000000000002E-3</v>
      </c>
      <c r="H4948" s="139">
        <v>-1.537E-2</v>
      </c>
      <c r="I4948" s="139">
        <v>-7.4099999999999999E-3</v>
      </c>
      <c r="J4948" s="139">
        <v>-0.93918999999999997</v>
      </c>
      <c r="K4948" s="140" t="s">
        <v>897</v>
      </c>
      <c r="L4948" s="139">
        <v>2.25</v>
      </c>
    </row>
    <row r="4949" spans="1:12" ht="15" hidden="1" customHeight="1">
      <c r="A4949" s="140" t="s">
        <v>896</v>
      </c>
      <c r="B4949" s="139">
        <v>2.7</v>
      </c>
      <c r="C4949" s="140" t="s">
        <v>18</v>
      </c>
      <c r="D4949" s="140" t="s">
        <v>19</v>
      </c>
      <c r="E4949" s="139">
        <v>-0.19209999999999999</v>
      </c>
      <c r="F4949" s="139">
        <v>-6.4699999999999994E-2</v>
      </c>
      <c r="G4949" s="139">
        <v>-3.7000000000000002E-3</v>
      </c>
      <c r="H4949" s="139">
        <v>-1.537E-2</v>
      </c>
      <c r="I4949" s="139">
        <v>-8.3599999999999994E-3</v>
      </c>
      <c r="J4949" s="139">
        <v>-1.1476299999999999</v>
      </c>
      <c r="K4949" s="140" t="s">
        <v>897</v>
      </c>
      <c r="L4949" s="139">
        <v>2.7</v>
      </c>
    </row>
    <row r="4950" spans="1:12" ht="15" hidden="1" customHeight="1">
      <c r="A4950" s="140" t="s">
        <v>898</v>
      </c>
      <c r="B4950" s="139">
        <v>0</v>
      </c>
      <c r="C4950" s="140" t="s">
        <v>18</v>
      </c>
      <c r="D4950" s="140" t="s">
        <v>19</v>
      </c>
      <c r="E4950" s="139">
        <v>0.60850000000000004</v>
      </c>
      <c r="F4950" s="139">
        <v>8.2100000000000006E-2</v>
      </c>
      <c r="G4950" s="139">
        <v>1.1900000000000001E-2</v>
      </c>
      <c r="H4950" s="139">
        <v>0.18534</v>
      </c>
      <c r="I4950" s="139">
        <v>2.2159999999999999E-2</v>
      </c>
      <c r="J4950" s="139">
        <v>-0.13358999999999999</v>
      </c>
      <c r="K4950" s="140" t="s">
        <v>899</v>
      </c>
      <c r="L4950" s="139">
        <v>0</v>
      </c>
    </row>
    <row r="4951" spans="1:12" ht="15" hidden="1" customHeight="1">
      <c r="A4951" s="140" t="s">
        <v>898</v>
      </c>
      <c r="B4951" s="139">
        <v>0.5</v>
      </c>
      <c r="C4951" s="140" t="s">
        <v>18</v>
      </c>
      <c r="D4951" s="140" t="s">
        <v>19</v>
      </c>
      <c r="E4951" s="139">
        <v>0.60850000000000004</v>
      </c>
      <c r="F4951" s="139">
        <v>8.2100000000000006E-2</v>
      </c>
      <c r="G4951" s="139">
        <v>1.1900000000000001E-2</v>
      </c>
      <c r="H4951" s="139">
        <v>0.18534</v>
      </c>
      <c r="I4951" s="139">
        <v>1.6199999999999999E-2</v>
      </c>
      <c r="J4951" s="139">
        <v>-0.17047999999999999</v>
      </c>
      <c r="K4951" s="140" t="s">
        <v>899</v>
      </c>
      <c r="L4951" s="139">
        <v>0.5</v>
      </c>
    </row>
    <row r="4952" spans="1:12" ht="15" hidden="1" customHeight="1">
      <c r="A4952" s="140" t="s">
        <v>898</v>
      </c>
      <c r="B4952" s="139">
        <v>1</v>
      </c>
      <c r="C4952" s="140" t="s">
        <v>18</v>
      </c>
      <c r="D4952" s="140" t="s">
        <v>19</v>
      </c>
      <c r="E4952" s="139">
        <v>0.60850000000000004</v>
      </c>
      <c r="F4952" s="139">
        <v>8.2100000000000006E-2</v>
      </c>
      <c r="G4952" s="139">
        <v>1.1900000000000001E-2</v>
      </c>
      <c r="H4952" s="139">
        <v>0.18534</v>
      </c>
      <c r="I4952" s="139">
        <v>1.0240000000000001E-2</v>
      </c>
      <c r="J4952" s="139">
        <v>-0.17166000000000001</v>
      </c>
      <c r="K4952" s="140" t="s">
        <v>899</v>
      </c>
      <c r="L4952" s="139">
        <v>1</v>
      </c>
    </row>
    <row r="4953" spans="1:12" ht="15" hidden="1" customHeight="1">
      <c r="A4953" s="140" t="s">
        <v>898</v>
      </c>
      <c r="B4953" s="139">
        <v>1.5</v>
      </c>
      <c r="C4953" s="140" t="s">
        <v>18</v>
      </c>
      <c r="D4953" s="140" t="s">
        <v>19</v>
      </c>
      <c r="E4953" s="139">
        <v>0.60850000000000004</v>
      </c>
      <c r="F4953" s="139">
        <v>8.2100000000000006E-2</v>
      </c>
      <c r="G4953" s="139">
        <v>1.1900000000000001E-2</v>
      </c>
      <c r="H4953" s="139">
        <v>0.18534</v>
      </c>
      <c r="I4953" s="139">
        <v>4.28E-3</v>
      </c>
      <c r="J4953" s="139">
        <v>-0.17130999999999999</v>
      </c>
      <c r="K4953" s="140" t="s">
        <v>899</v>
      </c>
      <c r="L4953" s="139">
        <v>1.5</v>
      </c>
    </row>
    <row r="4954" spans="1:12" ht="15" hidden="1" customHeight="1">
      <c r="A4954" s="140" t="s">
        <v>898</v>
      </c>
      <c r="B4954" s="139">
        <v>2</v>
      </c>
      <c r="C4954" s="140" t="s">
        <v>18</v>
      </c>
      <c r="D4954" s="140" t="s">
        <v>19</v>
      </c>
      <c r="E4954" s="139">
        <v>0.60850000000000004</v>
      </c>
      <c r="F4954" s="139">
        <v>8.2100000000000006E-2</v>
      </c>
      <c r="G4954" s="139">
        <v>1.1900000000000001E-2</v>
      </c>
      <c r="H4954" s="139">
        <v>0.18534</v>
      </c>
      <c r="I4954" s="139">
        <v>3.2100000000000002E-3</v>
      </c>
      <c r="J4954" s="139">
        <v>-0.17096</v>
      </c>
      <c r="K4954" s="140" t="s">
        <v>899</v>
      </c>
      <c r="L4954" s="139">
        <v>2</v>
      </c>
    </row>
    <row r="4955" spans="1:12" ht="15" hidden="1" customHeight="1">
      <c r="A4955" s="140" t="s">
        <v>898</v>
      </c>
      <c r="B4955" s="139">
        <v>2.5</v>
      </c>
      <c r="C4955" s="140" t="s">
        <v>18</v>
      </c>
      <c r="D4955" s="140" t="s">
        <v>19</v>
      </c>
      <c r="E4955" s="139">
        <v>0.60850000000000004</v>
      </c>
      <c r="F4955" s="139">
        <v>8.2100000000000006E-2</v>
      </c>
      <c r="G4955" s="139">
        <v>1.1900000000000001E-2</v>
      </c>
      <c r="H4955" s="139">
        <v>0.18534</v>
      </c>
      <c r="I4955" s="139">
        <v>4.3499999999999997E-3</v>
      </c>
      <c r="J4955" s="139">
        <v>-0.17061999999999999</v>
      </c>
      <c r="K4955" s="140" t="s">
        <v>899</v>
      </c>
      <c r="L4955" s="139">
        <v>2.5</v>
      </c>
    </row>
    <row r="4956" spans="1:12" ht="15" hidden="1" customHeight="1">
      <c r="A4956" s="140" t="s">
        <v>898</v>
      </c>
      <c r="B4956" s="139">
        <v>3</v>
      </c>
      <c r="C4956" s="140" t="s">
        <v>18</v>
      </c>
      <c r="D4956" s="140" t="s">
        <v>19</v>
      </c>
      <c r="E4956" s="139">
        <v>0.60850000000000004</v>
      </c>
      <c r="F4956" s="139">
        <v>8.2100000000000006E-2</v>
      </c>
      <c r="G4956" s="139">
        <v>1.1900000000000001E-2</v>
      </c>
      <c r="H4956" s="139">
        <v>0.18534</v>
      </c>
      <c r="I4956" s="139">
        <v>1.038E-2</v>
      </c>
      <c r="J4956" s="139">
        <v>-0.17027</v>
      </c>
      <c r="K4956" s="140" t="s">
        <v>899</v>
      </c>
      <c r="L4956" s="139">
        <v>3</v>
      </c>
    </row>
    <row r="4957" spans="1:12" ht="15" hidden="1" customHeight="1">
      <c r="A4957" s="140" t="s">
        <v>898</v>
      </c>
      <c r="B4957" s="139">
        <v>3.5</v>
      </c>
      <c r="C4957" s="140" t="s">
        <v>18</v>
      </c>
      <c r="D4957" s="140" t="s">
        <v>19</v>
      </c>
      <c r="E4957" s="139">
        <v>0.60850000000000004</v>
      </c>
      <c r="F4957" s="139">
        <v>8.2100000000000006E-2</v>
      </c>
      <c r="G4957" s="139">
        <v>1.1900000000000001E-2</v>
      </c>
      <c r="H4957" s="139">
        <v>0.18534</v>
      </c>
      <c r="I4957" s="139">
        <v>1.6400000000000001E-2</v>
      </c>
      <c r="J4957" s="139">
        <v>-0.16824</v>
      </c>
      <c r="K4957" s="140" t="s">
        <v>899</v>
      </c>
      <c r="L4957" s="139">
        <v>3.5</v>
      </c>
    </row>
    <row r="4958" spans="1:12" ht="15" hidden="1" customHeight="1">
      <c r="A4958" s="140" t="s">
        <v>898</v>
      </c>
      <c r="B4958" s="139">
        <v>4</v>
      </c>
      <c r="C4958" s="140" t="s">
        <v>18</v>
      </c>
      <c r="D4958" s="140" t="s">
        <v>19</v>
      </c>
      <c r="E4958" s="139">
        <v>0.60850000000000004</v>
      </c>
      <c r="F4958" s="139">
        <v>8.2100000000000006E-2</v>
      </c>
      <c r="G4958" s="139">
        <v>1.1900000000000001E-2</v>
      </c>
      <c r="H4958" s="139">
        <v>0.18534</v>
      </c>
      <c r="I4958" s="139">
        <v>2.2429999999999999E-2</v>
      </c>
      <c r="J4958" s="139">
        <v>-0.13059999999999999</v>
      </c>
      <c r="K4958" s="140" t="s">
        <v>899</v>
      </c>
      <c r="L4958" s="139">
        <v>4</v>
      </c>
    </row>
    <row r="4959" spans="1:12" ht="15" hidden="1" customHeight="1">
      <c r="A4959" s="140" t="s">
        <v>898</v>
      </c>
      <c r="B4959" s="139">
        <v>0</v>
      </c>
      <c r="C4959" s="140" t="s">
        <v>18</v>
      </c>
      <c r="D4959" s="140" t="s">
        <v>19</v>
      </c>
      <c r="E4959" s="139">
        <v>-0.373</v>
      </c>
      <c r="F4959" s="139">
        <v>-8.3599999999999994E-2</v>
      </c>
      <c r="G4959" s="139">
        <v>-1.21E-2</v>
      </c>
      <c r="H4959" s="139">
        <v>-0.18970999999999999</v>
      </c>
      <c r="I4959" s="139">
        <v>-2.6100000000000002E-2</v>
      </c>
      <c r="J4959" s="139">
        <v>-0.70487</v>
      </c>
      <c r="K4959" s="140" t="s">
        <v>899</v>
      </c>
      <c r="L4959" s="139">
        <v>0</v>
      </c>
    </row>
    <row r="4960" spans="1:12" ht="15" hidden="1" customHeight="1">
      <c r="A4960" s="140" t="s">
        <v>898</v>
      </c>
      <c r="B4960" s="139">
        <v>0.5</v>
      </c>
      <c r="C4960" s="140" t="s">
        <v>18</v>
      </c>
      <c r="D4960" s="140" t="s">
        <v>19</v>
      </c>
      <c r="E4960" s="139">
        <v>-0.373</v>
      </c>
      <c r="F4960" s="139">
        <v>-8.3599999999999994E-2</v>
      </c>
      <c r="G4960" s="139">
        <v>-1.21E-2</v>
      </c>
      <c r="H4960" s="139">
        <v>-0.18970999999999999</v>
      </c>
      <c r="I4960" s="139">
        <v>-2.0650000000000002E-2</v>
      </c>
      <c r="J4960" s="139">
        <v>-0.66722999999999999</v>
      </c>
      <c r="K4960" s="140" t="s">
        <v>899</v>
      </c>
      <c r="L4960" s="139">
        <v>0.5</v>
      </c>
    </row>
    <row r="4961" spans="1:12" ht="15" hidden="1" customHeight="1">
      <c r="A4961" s="140" t="s">
        <v>898</v>
      </c>
      <c r="B4961" s="139">
        <v>1</v>
      </c>
      <c r="C4961" s="140" t="s">
        <v>18</v>
      </c>
      <c r="D4961" s="140" t="s">
        <v>19</v>
      </c>
      <c r="E4961" s="139">
        <v>-0.373</v>
      </c>
      <c r="F4961" s="139">
        <v>-8.3599999999999994E-2</v>
      </c>
      <c r="G4961" s="139">
        <v>-1.21E-2</v>
      </c>
      <c r="H4961" s="139">
        <v>-0.18970999999999999</v>
      </c>
      <c r="I4961" s="139">
        <v>-1.52E-2</v>
      </c>
      <c r="J4961" s="139">
        <v>-0.64985000000000004</v>
      </c>
      <c r="K4961" s="140" t="s">
        <v>899</v>
      </c>
      <c r="L4961" s="139">
        <v>1</v>
      </c>
    </row>
    <row r="4962" spans="1:12" ht="15" hidden="1" customHeight="1">
      <c r="A4962" s="140" t="s">
        <v>898</v>
      </c>
      <c r="B4962" s="139">
        <v>1.5</v>
      </c>
      <c r="C4962" s="140" t="s">
        <v>18</v>
      </c>
      <c r="D4962" s="140" t="s">
        <v>19</v>
      </c>
      <c r="E4962" s="139">
        <v>-0.373</v>
      </c>
      <c r="F4962" s="139">
        <v>-8.3599999999999994E-2</v>
      </c>
      <c r="G4962" s="139">
        <v>-1.21E-2</v>
      </c>
      <c r="H4962" s="139">
        <v>-0.18970999999999999</v>
      </c>
      <c r="I4962" s="139">
        <v>-9.75E-3</v>
      </c>
      <c r="J4962" s="139">
        <v>-0.64951000000000003</v>
      </c>
      <c r="K4962" s="140" t="s">
        <v>899</v>
      </c>
      <c r="L4962" s="139">
        <v>1.5</v>
      </c>
    </row>
    <row r="4963" spans="1:12" ht="15" hidden="1" customHeight="1">
      <c r="A4963" s="140" t="s">
        <v>898</v>
      </c>
      <c r="B4963" s="139">
        <v>2</v>
      </c>
      <c r="C4963" s="140" t="s">
        <v>18</v>
      </c>
      <c r="D4963" s="140" t="s">
        <v>19</v>
      </c>
      <c r="E4963" s="139">
        <v>-0.373</v>
      </c>
      <c r="F4963" s="139">
        <v>-8.3599999999999994E-2</v>
      </c>
      <c r="G4963" s="139">
        <v>-1.21E-2</v>
      </c>
      <c r="H4963" s="139">
        <v>-0.18970999999999999</v>
      </c>
      <c r="I4963" s="139">
        <v>-8.2400000000000008E-3</v>
      </c>
      <c r="J4963" s="139">
        <v>-0.64917999999999998</v>
      </c>
      <c r="K4963" s="140" t="s">
        <v>899</v>
      </c>
      <c r="L4963" s="139">
        <v>2</v>
      </c>
    </row>
    <row r="4964" spans="1:12" ht="15" hidden="1" customHeight="1">
      <c r="A4964" s="140" t="s">
        <v>898</v>
      </c>
      <c r="B4964" s="139">
        <v>2.5</v>
      </c>
      <c r="C4964" s="140" t="s">
        <v>18</v>
      </c>
      <c r="D4964" s="140" t="s">
        <v>19</v>
      </c>
      <c r="E4964" s="139">
        <v>-0.373</v>
      </c>
      <c r="F4964" s="139">
        <v>-8.3599999999999994E-2</v>
      </c>
      <c r="G4964" s="139">
        <v>-1.21E-2</v>
      </c>
      <c r="H4964" s="139">
        <v>-0.18970999999999999</v>
      </c>
      <c r="I4964" s="139">
        <v>-9.6299999999999997E-3</v>
      </c>
      <c r="J4964" s="139">
        <v>-0.64883999999999997</v>
      </c>
      <c r="K4964" s="140" t="s">
        <v>899</v>
      </c>
      <c r="L4964" s="139">
        <v>2.5</v>
      </c>
    </row>
    <row r="4965" spans="1:12" ht="15" hidden="1" customHeight="1">
      <c r="A4965" s="140" t="s">
        <v>898</v>
      </c>
      <c r="B4965" s="139">
        <v>3</v>
      </c>
      <c r="C4965" s="140" t="s">
        <v>18</v>
      </c>
      <c r="D4965" s="140" t="s">
        <v>19</v>
      </c>
      <c r="E4965" s="139">
        <v>-0.373</v>
      </c>
      <c r="F4965" s="139">
        <v>-8.3599999999999994E-2</v>
      </c>
      <c r="G4965" s="139">
        <v>-1.21E-2</v>
      </c>
      <c r="H4965" s="139">
        <v>-0.18970999999999999</v>
      </c>
      <c r="I4965" s="139">
        <v>-1.4970000000000001E-2</v>
      </c>
      <c r="J4965" s="139">
        <v>-0.64849999999999997</v>
      </c>
      <c r="K4965" s="140" t="s">
        <v>899</v>
      </c>
      <c r="L4965" s="139">
        <v>3</v>
      </c>
    </row>
    <row r="4966" spans="1:12" ht="15" hidden="1" customHeight="1">
      <c r="A4966" s="140" t="s">
        <v>898</v>
      </c>
      <c r="B4966" s="139">
        <v>3.5</v>
      </c>
      <c r="C4966" s="140" t="s">
        <v>18</v>
      </c>
      <c r="D4966" s="140" t="s">
        <v>19</v>
      </c>
      <c r="E4966" s="139">
        <v>-0.373</v>
      </c>
      <c r="F4966" s="139">
        <v>-8.3599999999999994E-2</v>
      </c>
      <c r="G4966" s="139">
        <v>-1.21E-2</v>
      </c>
      <c r="H4966" s="139">
        <v>-0.18970999999999999</v>
      </c>
      <c r="I4966" s="139">
        <v>-2.0330000000000001E-2</v>
      </c>
      <c r="J4966" s="139">
        <v>-0.66500000000000004</v>
      </c>
      <c r="K4966" s="140" t="s">
        <v>899</v>
      </c>
      <c r="L4966" s="139">
        <v>3.5</v>
      </c>
    </row>
    <row r="4967" spans="1:12" ht="15" hidden="1" customHeight="1">
      <c r="A4967" s="140" t="s">
        <v>898</v>
      </c>
      <c r="B4967" s="139">
        <v>4</v>
      </c>
      <c r="C4967" s="140" t="s">
        <v>18</v>
      </c>
      <c r="D4967" s="140" t="s">
        <v>19</v>
      </c>
      <c r="E4967" s="139">
        <v>-0.373</v>
      </c>
      <c r="F4967" s="139">
        <v>-8.3599999999999994E-2</v>
      </c>
      <c r="G4967" s="139">
        <v>-1.21E-2</v>
      </c>
      <c r="H4967" s="139">
        <v>-0.18970999999999999</v>
      </c>
      <c r="I4967" s="139">
        <v>-2.5690000000000001E-2</v>
      </c>
      <c r="J4967" s="139">
        <v>-0.70189000000000001</v>
      </c>
      <c r="K4967" s="140" t="s">
        <v>899</v>
      </c>
      <c r="L4967" s="139">
        <v>4</v>
      </c>
    </row>
    <row r="4968" spans="1:12" ht="15" hidden="1" customHeight="1">
      <c r="A4968" s="140" t="s">
        <v>900</v>
      </c>
      <c r="B4968" s="139">
        <v>0</v>
      </c>
      <c r="C4968" s="140" t="s">
        <v>18</v>
      </c>
      <c r="D4968" s="140" t="s">
        <v>19</v>
      </c>
      <c r="E4968" s="139">
        <v>0.19270000000000001</v>
      </c>
      <c r="F4968" s="139">
        <v>7.4300000000000005E-2</v>
      </c>
      <c r="G4968" s="139">
        <v>3.7000000000000002E-3</v>
      </c>
      <c r="H4968" s="139">
        <v>9.1000000000000004E-3</v>
      </c>
      <c r="I4968" s="139">
        <v>1.592E-2</v>
      </c>
      <c r="J4968" s="139">
        <v>0.28039999999999998</v>
      </c>
      <c r="K4968" s="140" t="s">
        <v>901</v>
      </c>
      <c r="L4968" s="139">
        <v>0</v>
      </c>
    </row>
    <row r="4969" spans="1:12" ht="15" hidden="1" customHeight="1">
      <c r="A4969" s="140" t="s">
        <v>900</v>
      </c>
      <c r="B4969" s="139">
        <v>0.45</v>
      </c>
      <c r="C4969" s="140" t="s">
        <v>18</v>
      </c>
      <c r="D4969" s="140" t="s">
        <v>19</v>
      </c>
      <c r="E4969" s="139">
        <v>0.19270000000000001</v>
      </c>
      <c r="F4969" s="139">
        <v>7.4300000000000005E-2</v>
      </c>
      <c r="G4969" s="139">
        <v>3.7000000000000002E-3</v>
      </c>
      <c r="H4969" s="139">
        <v>9.1000000000000004E-3</v>
      </c>
      <c r="I4969" s="139">
        <v>1.427E-2</v>
      </c>
      <c r="J4969" s="139">
        <v>0.24895999999999999</v>
      </c>
      <c r="K4969" s="140" t="s">
        <v>901</v>
      </c>
      <c r="L4969" s="139">
        <v>0.45</v>
      </c>
    </row>
    <row r="4970" spans="1:12" ht="15" hidden="1" customHeight="1">
      <c r="A4970" s="140" t="s">
        <v>900</v>
      </c>
      <c r="B4970" s="139">
        <v>0.9</v>
      </c>
      <c r="C4970" s="140" t="s">
        <v>18</v>
      </c>
      <c r="D4970" s="140" t="s">
        <v>19</v>
      </c>
      <c r="E4970" s="139">
        <v>0.19270000000000001</v>
      </c>
      <c r="F4970" s="139">
        <v>7.4300000000000005E-2</v>
      </c>
      <c r="G4970" s="139">
        <v>3.7000000000000002E-3</v>
      </c>
      <c r="H4970" s="139">
        <v>9.1000000000000004E-3</v>
      </c>
      <c r="I4970" s="139">
        <v>1.2630000000000001E-2</v>
      </c>
      <c r="J4970" s="139">
        <v>0.21751999999999999</v>
      </c>
      <c r="K4970" s="140" t="s">
        <v>901</v>
      </c>
      <c r="L4970" s="139">
        <v>0.9</v>
      </c>
    </row>
    <row r="4971" spans="1:12" ht="15" hidden="1" customHeight="1">
      <c r="A4971" s="140" t="s">
        <v>900</v>
      </c>
      <c r="B4971" s="139">
        <v>1.35</v>
      </c>
      <c r="C4971" s="140" t="s">
        <v>18</v>
      </c>
      <c r="D4971" s="140" t="s">
        <v>19</v>
      </c>
      <c r="E4971" s="139">
        <v>0.19270000000000001</v>
      </c>
      <c r="F4971" s="139">
        <v>7.4300000000000005E-2</v>
      </c>
      <c r="G4971" s="139">
        <v>3.7000000000000002E-3</v>
      </c>
      <c r="H4971" s="139">
        <v>9.1000000000000004E-3</v>
      </c>
      <c r="I4971" s="139">
        <v>1.098E-2</v>
      </c>
      <c r="J4971" s="139">
        <v>0.18608</v>
      </c>
      <c r="K4971" s="140" t="s">
        <v>901</v>
      </c>
      <c r="L4971" s="139">
        <v>1.35</v>
      </c>
    </row>
    <row r="4972" spans="1:12" ht="15" hidden="1" customHeight="1">
      <c r="A4972" s="140" t="s">
        <v>900</v>
      </c>
      <c r="B4972" s="139">
        <v>1.8</v>
      </c>
      <c r="C4972" s="140" t="s">
        <v>18</v>
      </c>
      <c r="D4972" s="140" t="s">
        <v>19</v>
      </c>
      <c r="E4972" s="139">
        <v>0.19270000000000001</v>
      </c>
      <c r="F4972" s="139">
        <v>7.4300000000000005E-2</v>
      </c>
      <c r="G4972" s="139">
        <v>3.7000000000000002E-3</v>
      </c>
      <c r="H4972" s="139">
        <v>9.1000000000000004E-3</v>
      </c>
      <c r="I4972" s="139">
        <v>9.3399999999999993E-3</v>
      </c>
      <c r="J4972" s="139">
        <v>0.15464</v>
      </c>
      <c r="K4972" s="140" t="s">
        <v>901</v>
      </c>
      <c r="L4972" s="139">
        <v>1.8</v>
      </c>
    </row>
    <row r="4973" spans="1:12" ht="15" hidden="1" customHeight="1">
      <c r="A4973" s="140" t="s">
        <v>900</v>
      </c>
      <c r="B4973" s="139">
        <v>2.25</v>
      </c>
      <c r="C4973" s="140" t="s">
        <v>18</v>
      </c>
      <c r="D4973" s="140" t="s">
        <v>19</v>
      </c>
      <c r="E4973" s="139">
        <v>0.19270000000000001</v>
      </c>
      <c r="F4973" s="139">
        <v>7.4300000000000005E-2</v>
      </c>
      <c r="G4973" s="139">
        <v>3.7000000000000002E-3</v>
      </c>
      <c r="H4973" s="139">
        <v>9.1000000000000004E-3</v>
      </c>
      <c r="I4973" s="139">
        <v>7.6899999999999998E-3</v>
      </c>
      <c r="J4973" s="139">
        <v>0.14737</v>
      </c>
      <c r="K4973" s="140" t="s">
        <v>901</v>
      </c>
      <c r="L4973" s="139">
        <v>2.25</v>
      </c>
    </row>
    <row r="4974" spans="1:12" ht="15" hidden="1" customHeight="1">
      <c r="A4974" s="140" t="s">
        <v>900</v>
      </c>
      <c r="B4974" s="139">
        <v>2.7</v>
      </c>
      <c r="C4974" s="140" t="s">
        <v>18</v>
      </c>
      <c r="D4974" s="140" t="s">
        <v>19</v>
      </c>
      <c r="E4974" s="139">
        <v>0.19270000000000001</v>
      </c>
      <c r="F4974" s="139">
        <v>7.4300000000000005E-2</v>
      </c>
      <c r="G4974" s="139">
        <v>3.7000000000000002E-3</v>
      </c>
      <c r="H4974" s="139">
        <v>9.1000000000000004E-3</v>
      </c>
      <c r="I4974" s="139">
        <v>6.0499999999999998E-3</v>
      </c>
      <c r="J4974" s="139">
        <v>0.19875999999999999</v>
      </c>
      <c r="K4974" s="140" t="s">
        <v>901</v>
      </c>
      <c r="L4974" s="139">
        <v>2.7</v>
      </c>
    </row>
    <row r="4975" spans="1:12" ht="15" hidden="1" customHeight="1">
      <c r="A4975" s="140" t="s">
        <v>900</v>
      </c>
      <c r="B4975" s="139">
        <v>0</v>
      </c>
      <c r="C4975" s="140" t="s">
        <v>18</v>
      </c>
      <c r="D4975" s="140" t="s">
        <v>19</v>
      </c>
      <c r="E4975" s="139">
        <v>-0.1925</v>
      </c>
      <c r="F4975" s="139">
        <v>-0.4536</v>
      </c>
      <c r="G4975" s="139">
        <v>-2.2000000000000001E-3</v>
      </c>
      <c r="H4975" s="139">
        <v>-0.19697999999999999</v>
      </c>
      <c r="I4975" s="139">
        <v>-8.5100000000000002E-3</v>
      </c>
      <c r="J4975" s="139">
        <v>-1.1311800000000001</v>
      </c>
      <c r="K4975" s="140" t="s">
        <v>901</v>
      </c>
      <c r="L4975" s="139">
        <v>0</v>
      </c>
    </row>
    <row r="4976" spans="1:12" ht="15" hidden="1" customHeight="1">
      <c r="A4976" s="140" t="s">
        <v>900</v>
      </c>
      <c r="B4976" s="139">
        <v>0.45</v>
      </c>
      <c r="C4976" s="140" t="s">
        <v>18</v>
      </c>
      <c r="D4976" s="140" t="s">
        <v>19</v>
      </c>
      <c r="E4976" s="139">
        <v>-0.1925</v>
      </c>
      <c r="F4976" s="139">
        <v>-0.4536</v>
      </c>
      <c r="G4976" s="139">
        <v>-2.2000000000000001E-3</v>
      </c>
      <c r="H4976" s="139">
        <v>-0.19697999999999999</v>
      </c>
      <c r="I4976" s="139">
        <v>-7.5399999999999998E-3</v>
      </c>
      <c r="J4976" s="139">
        <v>-0.92703999999999998</v>
      </c>
      <c r="K4976" s="140" t="s">
        <v>901</v>
      </c>
      <c r="L4976" s="139">
        <v>0.45</v>
      </c>
    </row>
    <row r="4977" spans="1:12" ht="15" hidden="1" customHeight="1">
      <c r="A4977" s="140" t="s">
        <v>900</v>
      </c>
      <c r="B4977" s="139">
        <v>0.9</v>
      </c>
      <c r="C4977" s="140" t="s">
        <v>18</v>
      </c>
      <c r="D4977" s="140" t="s">
        <v>19</v>
      </c>
      <c r="E4977" s="139">
        <v>-0.1925</v>
      </c>
      <c r="F4977" s="139">
        <v>-0.4536</v>
      </c>
      <c r="G4977" s="139">
        <v>-2.2000000000000001E-3</v>
      </c>
      <c r="H4977" s="139">
        <v>-0.19697999999999999</v>
      </c>
      <c r="I4977" s="139">
        <v>-6.5599999999999999E-3</v>
      </c>
      <c r="J4977" s="139">
        <v>-0.72291000000000005</v>
      </c>
      <c r="K4977" s="140" t="s">
        <v>901</v>
      </c>
      <c r="L4977" s="139">
        <v>0.9</v>
      </c>
    </row>
    <row r="4978" spans="1:12" ht="15" hidden="1" customHeight="1">
      <c r="A4978" s="140" t="s">
        <v>900</v>
      </c>
      <c r="B4978" s="139">
        <v>1.35</v>
      </c>
      <c r="C4978" s="140" t="s">
        <v>18</v>
      </c>
      <c r="D4978" s="140" t="s">
        <v>19</v>
      </c>
      <c r="E4978" s="139">
        <v>-0.1925</v>
      </c>
      <c r="F4978" s="139">
        <v>-0.4536</v>
      </c>
      <c r="G4978" s="139">
        <v>-2.2000000000000001E-3</v>
      </c>
      <c r="H4978" s="139">
        <v>-0.19697999999999999</v>
      </c>
      <c r="I4978" s="139">
        <v>-5.5900000000000004E-3</v>
      </c>
      <c r="J4978" s="139">
        <v>-0.51876999999999995</v>
      </c>
      <c r="K4978" s="140" t="s">
        <v>901</v>
      </c>
      <c r="L4978" s="139">
        <v>1.35</v>
      </c>
    </row>
    <row r="4979" spans="1:12" ht="15" hidden="1" customHeight="1">
      <c r="A4979" s="140" t="s">
        <v>900</v>
      </c>
      <c r="B4979" s="139">
        <v>1.8</v>
      </c>
      <c r="C4979" s="140" t="s">
        <v>18</v>
      </c>
      <c r="D4979" s="140" t="s">
        <v>19</v>
      </c>
      <c r="E4979" s="139">
        <v>-0.1925</v>
      </c>
      <c r="F4979" s="139">
        <v>-0.4536</v>
      </c>
      <c r="G4979" s="139">
        <v>-2.2000000000000001E-3</v>
      </c>
      <c r="H4979" s="139">
        <v>-0.19697999999999999</v>
      </c>
      <c r="I4979" s="139">
        <v>-4.62E-3</v>
      </c>
      <c r="J4979" s="139">
        <v>-0.31463000000000002</v>
      </c>
      <c r="K4979" s="140" t="s">
        <v>901</v>
      </c>
      <c r="L4979" s="139">
        <v>1.8</v>
      </c>
    </row>
    <row r="4980" spans="1:12" ht="15" hidden="1" customHeight="1">
      <c r="A4980" s="140" t="s">
        <v>900</v>
      </c>
      <c r="B4980" s="139">
        <v>2.25</v>
      </c>
      <c r="C4980" s="140" t="s">
        <v>18</v>
      </c>
      <c r="D4980" s="140" t="s">
        <v>19</v>
      </c>
      <c r="E4980" s="139">
        <v>-0.1925</v>
      </c>
      <c r="F4980" s="139">
        <v>-0.4536</v>
      </c>
      <c r="G4980" s="139">
        <v>-2.2000000000000001E-3</v>
      </c>
      <c r="H4980" s="139">
        <v>-0.19697999999999999</v>
      </c>
      <c r="I4980" s="139">
        <v>-3.64E-3</v>
      </c>
      <c r="J4980" s="139">
        <v>-0.15922</v>
      </c>
      <c r="K4980" s="140" t="s">
        <v>901</v>
      </c>
      <c r="L4980" s="139">
        <v>2.25</v>
      </c>
    </row>
    <row r="4981" spans="1:12" ht="15" hidden="1" customHeight="1">
      <c r="A4981" s="140" t="s">
        <v>900</v>
      </c>
      <c r="B4981" s="139">
        <v>2.7</v>
      </c>
      <c r="C4981" s="140" t="s">
        <v>18</v>
      </c>
      <c r="D4981" s="140" t="s">
        <v>19</v>
      </c>
      <c r="E4981" s="139">
        <v>-0.1925</v>
      </c>
      <c r="F4981" s="139">
        <v>-0.4536</v>
      </c>
      <c r="G4981" s="139">
        <v>-2.2000000000000001E-3</v>
      </c>
      <c r="H4981" s="139">
        <v>-0.19697999999999999</v>
      </c>
      <c r="I4981" s="139">
        <v>-2.6700000000000001E-3</v>
      </c>
      <c r="J4981" s="139">
        <v>-3.8260000000000002E-2</v>
      </c>
      <c r="K4981" s="140" t="s">
        <v>901</v>
      </c>
      <c r="L4981" s="139">
        <v>2.7</v>
      </c>
    </row>
    <row r="4982" spans="1:12" ht="15" hidden="1" customHeight="1">
      <c r="A4982" s="140" t="s">
        <v>902</v>
      </c>
      <c r="B4982" s="139">
        <v>0</v>
      </c>
      <c r="C4982" s="140" t="s">
        <v>18</v>
      </c>
      <c r="D4982" s="140" t="s">
        <v>19</v>
      </c>
      <c r="E4982" s="139">
        <v>0.47499999999999998</v>
      </c>
      <c r="F4982" s="139">
        <v>0.16109999999999999</v>
      </c>
      <c r="G4982" s="139">
        <v>1.6000000000000001E-3</v>
      </c>
      <c r="H4982" s="139">
        <v>-5.3609999999999998E-2</v>
      </c>
      <c r="I4982" s="139">
        <v>1.172E-2</v>
      </c>
      <c r="J4982" s="139">
        <v>3.5450000000000002E-2</v>
      </c>
      <c r="K4982" s="140" t="s">
        <v>903</v>
      </c>
      <c r="L4982" s="139">
        <v>0</v>
      </c>
    </row>
    <row r="4983" spans="1:12" ht="15" hidden="1" customHeight="1">
      <c r="A4983" s="140" t="s">
        <v>902</v>
      </c>
      <c r="B4983" s="139">
        <v>0.5</v>
      </c>
      <c r="C4983" s="140" t="s">
        <v>18</v>
      </c>
      <c r="D4983" s="140" t="s">
        <v>19</v>
      </c>
      <c r="E4983" s="139">
        <v>0.47499999999999998</v>
      </c>
      <c r="F4983" s="139">
        <v>0.16109999999999999</v>
      </c>
      <c r="G4983" s="139">
        <v>1.6000000000000001E-3</v>
      </c>
      <c r="H4983" s="139">
        <v>-5.3609999999999998E-2</v>
      </c>
      <c r="I4983" s="139">
        <v>1.09E-2</v>
      </c>
      <c r="J4983" s="139">
        <v>9.103E-2</v>
      </c>
      <c r="K4983" s="140" t="s">
        <v>903</v>
      </c>
      <c r="L4983" s="139">
        <v>0.5</v>
      </c>
    </row>
    <row r="4984" spans="1:12" ht="15" hidden="1" customHeight="1">
      <c r="A4984" s="140" t="s">
        <v>902</v>
      </c>
      <c r="B4984" s="139">
        <v>1</v>
      </c>
      <c r="C4984" s="140" t="s">
        <v>18</v>
      </c>
      <c r="D4984" s="140" t="s">
        <v>19</v>
      </c>
      <c r="E4984" s="139">
        <v>0.47499999999999998</v>
      </c>
      <c r="F4984" s="139">
        <v>0.16109999999999999</v>
      </c>
      <c r="G4984" s="139">
        <v>1.6000000000000001E-3</v>
      </c>
      <c r="H4984" s="139">
        <v>-5.3609999999999998E-2</v>
      </c>
      <c r="I4984" s="139">
        <v>1.008E-2</v>
      </c>
      <c r="J4984" s="139">
        <v>0.16938</v>
      </c>
      <c r="K4984" s="140" t="s">
        <v>903</v>
      </c>
      <c r="L4984" s="139">
        <v>1</v>
      </c>
    </row>
    <row r="4985" spans="1:12" ht="15" hidden="1" customHeight="1">
      <c r="A4985" s="140" t="s">
        <v>902</v>
      </c>
      <c r="B4985" s="139">
        <v>1.5</v>
      </c>
      <c r="C4985" s="140" t="s">
        <v>18</v>
      </c>
      <c r="D4985" s="140" t="s">
        <v>19</v>
      </c>
      <c r="E4985" s="139">
        <v>0.47499999999999998</v>
      </c>
      <c r="F4985" s="139">
        <v>0.16109999999999999</v>
      </c>
      <c r="G4985" s="139">
        <v>1.6000000000000001E-3</v>
      </c>
      <c r="H4985" s="139">
        <v>-5.3609999999999998E-2</v>
      </c>
      <c r="I4985" s="139">
        <v>9.2499999999999995E-3</v>
      </c>
      <c r="J4985" s="139">
        <v>0.24773999999999999</v>
      </c>
      <c r="K4985" s="140" t="s">
        <v>903</v>
      </c>
      <c r="L4985" s="139">
        <v>1.5</v>
      </c>
    </row>
    <row r="4986" spans="1:12" ht="15" hidden="1" customHeight="1">
      <c r="A4986" s="140" t="s">
        <v>902</v>
      </c>
      <c r="B4986" s="139">
        <v>2</v>
      </c>
      <c r="C4986" s="140" t="s">
        <v>18</v>
      </c>
      <c r="D4986" s="140" t="s">
        <v>19</v>
      </c>
      <c r="E4986" s="139">
        <v>0.47499999999999998</v>
      </c>
      <c r="F4986" s="139">
        <v>0.16109999999999999</v>
      </c>
      <c r="G4986" s="139">
        <v>1.6000000000000001E-3</v>
      </c>
      <c r="H4986" s="139">
        <v>-5.3609999999999998E-2</v>
      </c>
      <c r="I4986" s="139">
        <v>8.43E-3</v>
      </c>
      <c r="J4986" s="139">
        <v>0.34075</v>
      </c>
      <c r="K4986" s="140" t="s">
        <v>903</v>
      </c>
      <c r="L4986" s="139">
        <v>2</v>
      </c>
    </row>
    <row r="4987" spans="1:12" ht="15" hidden="1" customHeight="1">
      <c r="A4987" s="140" t="s">
        <v>902</v>
      </c>
      <c r="B4987" s="139">
        <v>0</v>
      </c>
      <c r="C4987" s="140" t="s">
        <v>18</v>
      </c>
      <c r="D4987" s="140" t="s">
        <v>19</v>
      </c>
      <c r="E4987" s="139">
        <v>-0.45810000000000001</v>
      </c>
      <c r="F4987" s="139">
        <v>-0.23530000000000001</v>
      </c>
      <c r="G4987" s="139">
        <v>-2.7000000000000001E-3</v>
      </c>
      <c r="H4987" s="139">
        <v>-0.32246000000000002</v>
      </c>
      <c r="I4987" s="139">
        <v>-1.9040000000000001E-2</v>
      </c>
      <c r="J4987" s="139">
        <v>-0.23763000000000001</v>
      </c>
      <c r="K4987" s="140" t="s">
        <v>903</v>
      </c>
      <c r="L4987" s="139">
        <v>0</v>
      </c>
    </row>
    <row r="4988" spans="1:12" ht="15" hidden="1" customHeight="1">
      <c r="A4988" s="140" t="s">
        <v>902</v>
      </c>
      <c r="B4988" s="139">
        <v>0.5</v>
      </c>
      <c r="C4988" s="140" t="s">
        <v>18</v>
      </c>
      <c r="D4988" s="140" t="s">
        <v>19</v>
      </c>
      <c r="E4988" s="139">
        <v>-0.45810000000000001</v>
      </c>
      <c r="F4988" s="139">
        <v>-0.23530000000000001</v>
      </c>
      <c r="G4988" s="139">
        <v>-2.7000000000000001E-3</v>
      </c>
      <c r="H4988" s="139">
        <v>-0.32246000000000002</v>
      </c>
      <c r="I4988" s="139">
        <v>-1.771E-2</v>
      </c>
      <c r="J4988" s="139">
        <v>-0.2266</v>
      </c>
      <c r="K4988" s="140" t="s">
        <v>903</v>
      </c>
      <c r="L4988" s="139">
        <v>0.5</v>
      </c>
    </row>
    <row r="4989" spans="1:12" ht="15" hidden="1" customHeight="1">
      <c r="A4989" s="140" t="s">
        <v>902</v>
      </c>
      <c r="B4989" s="139">
        <v>1</v>
      </c>
      <c r="C4989" s="140" t="s">
        <v>18</v>
      </c>
      <c r="D4989" s="140" t="s">
        <v>19</v>
      </c>
      <c r="E4989" s="139">
        <v>-0.45810000000000001</v>
      </c>
      <c r="F4989" s="139">
        <v>-0.23530000000000001</v>
      </c>
      <c r="G4989" s="139">
        <v>-2.7000000000000001E-3</v>
      </c>
      <c r="H4989" s="139">
        <v>-0.32246000000000002</v>
      </c>
      <c r="I4989" s="139">
        <v>-1.6379999999999999E-2</v>
      </c>
      <c r="J4989" s="139">
        <v>-0.27342</v>
      </c>
      <c r="K4989" s="140" t="s">
        <v>903</v>
      </c>
      <c r="L4989" s="139">
        <v>1</v>
      </c>
    </row>
    <row r="4990" spans="1:12" ht="15" hidden="1" customHeight="1">
      <c r="A4990" s="140" t="s">
        <v>902</v>
      </c>
      <c r="B4990" s="139">
        <v>1.5</v>
      </c>
      <c r="C4990" s="140" t="s">
        <v>18</v>
      </c>
      <c r="D4990" s="140" t="s">
        <v>19</v>
      </c>
      <c r="E4990" s="139">
        <v>-0.45810000000000001</v>
      </c>
      <c r="F4990" s="139">
        <v>-0.23530000000000001</v>
      </c>
      <c r="G4990" s="139">
        <v>-2.7000000000000001E-3</v>
      </c>
      <c r="H4990" s="139">
        <v>-0.32246000000000002</v>
      </c>
      <c r="I4990" s="139">
        <v>-1.5049999999999999E-2</v>
      </c>
      <c r="J4990" s="139">
        <v>-0.32118000000000002</v>
      </c>
      <c r="K4990" s="140" t="s">
        <v>903</v>
      </c>
      <c r="L4990" s="139">
        <v>1.5</v>
      </c>
    </row>
    <row r="4991" spans="1:12" ht="15" hidden="1" customHeight="1">
      <c r="A4991" s="140" t="s">
        <v>902</v>
      </c>
      <c r="B4991" s="139">
        <v>2</v>
      </c>
      <c r="C4991" s="140" t="s">
        <v>18</v>
      </c>
      <c r="D4991" s="140" t="s">
        <v>19</v>
      </c>
      <c r="E4991" s="139">
        <v>-0.45810000000000001</v>
      </c>
      <c r="F4991" s="139">
        <v>-0.23530000000000001</v>
      </c>
      <c r="G4991" s="139">
        <v>-2.7000000000000001E-3</v>
      </c>
      <c r="H4991" s="139">
        <v>-0.32246000000000002</v>
      </c>
      <c r="I4991" s="139">
        <v>-1.372E-2</v>
      </c>
      <c r="J4991" s="139">
        <v>-0.36941000000000002</v>
      </c>
      <c r="K4991" s="140" t="s">
        <v>903</v>
      </c>
      <c r="L4991" s="139">
        <v>2</v>
      </c>
    </row>
    <row r="4992" spans="1:12" ht="15" hidden="1" customHeight="1">
      <c r="A4992" s="140" t="s">
        <v>904</v>
      </c>
      <c r="B4992" s="139">
        <v>0</v>
      </c>
      <c r="C4992" s="140" t="s">
        <v>18</v>
      </c>
      <c r="D4992" s="140" t="s">
        <v>19</v>
      </c>
      <c r="E4992" s="139">
        <v>-4.5699999999999998E-2</v>
      </c>
      <c r="F4992" s="139">
        <v>0.25829999999999997</v>
      </c>
      <c r="G4992" s="139">
        <v>3.2650000000000002E-4</v>
      </c>
      <c r="H4992" s="139">
        <v>4.7800000000000004E-3</v>
      </c>
      <c r="I4992" s="139">
        <v>6.2E-4</v>
      </c>
      <c r="J4992" s="139">
        <v>0.53788999999999998</v>
      </c>
      <c r="K4992" s="140" t="s">
        <v>905</v>
      </c>
      <c r="L4992" s="139">
        <v>0</v>
      </c>
    </row>
    <row r="4993" spans="1:12" ht="15" hidden="1" customHeight="1">
      <c r="A4993" s="140" t="s">
        <v>904</v>
      </c>
      <c r="B4993" s="139">
        <v>0.5</v>
      </c>
      <c r="C4993" s="140" t="s">
        <v>18</v>
      </c>
      <c r="D4993" s="140" t="s">
        <v>19</v>
      </c>
      <c r="E4993" s="139">
        <v>-4.5699999999999998E-2</v>
      </c>
      <c r="F4993" s="139">
        <v>0.25829999999999997</v>
      </c>
      <c r="G4993" s="139">
        <v>3.2650000000000002E-4</v>
      </c>
      <c r="H4993" s="139">
        <v>4.7800000000000004E-3</v>
      </c>
      <c r="I4993" s="139">
        <v>4.4999999999999999E-4</v>
      </c>
      <c r="J4993" s="139">
        <v>0.40872000000000003</v>
      </c>
      <c r="K4993" s="140" t="s">
        <v>905</v>
      </c>
      <c r="L4993" s="139">
        <v>0.5</v>
      </c>
    </row>
    <row r="4994" spans="1:12" ht="15" hidden="1" customHeight="1">
      <c r="A4994" s="140" t="s">
        <v>904</v>
      </c>
      <c r="B4994" s="139">
        <v>1</v>
      </c>
      <c r="C4994" s="140" t="s">
        <v>18</v>
      </c>
      <c r="D4994" s="140" t="s">
        <v>19</v>
      </c>
      <c r="E4994" s="139">
        <v>-4.5699999999999998E-2</v>
      </c>
      <c r="F4994" s="139">
        <v>0.25829999999999997</v>
      </c>
      <c r="G4994" s="139">
        <v>3.2650000000000002E-4</v>
      </c>
      <c r="H4994" s="139">
        <v>4.7800000000000004E-3</v>
      </c>
      <c r="I4994" s="139">
        <v>2.9E-4</v>
      </c>
      <c r="J4994" s="139">
        <v>0.27994000000000002</v>
      </c>
      <c r="K4994" s="140" t="s">
        <v>905</v>
      </c>
      <c r="L4994" s="139">
        <v>1</v>
      </c>
    </row>
    <row r="4995" spans="1:12" ht="15" hidden="1" customHeight="1">
      <c r="A4995" s="140" t="s">
        <v>904</v>
      </c>
      <c r="B4995" s="139">
        <v>1.5</v>
      </c>
      <c r="C4995" s="140" t="s">
        <v>18</v>
      </c>
      <c r="D4995" s="140" t="s">
        <v>19</v>
      </c>
      <c r="E4995" s="139">
        <v>-4.5699999999999998E-2</v>
      </c>
      <c r="F4995" s="139">
        <v>0.25829999999999997</v>
      </c>
      <c r="G4995" s="139">
        <v>3.2650000000000002E-4</v>
      </c>
      <c r="H4995" s="139">
        <v>4.7800000000000004E-3</v>
      </c>
      <c r="I4995" s="139">
        <v>1.2999999999999999E-4</v>
      </c>
      <c r="J4995" s="139">
        <v>0.16286999999999999</v>
      </c>
      <c r="K4995" s="140" t="s">
        <v>905</v>
      </c>
      <c r="L4995" s="139">
        <v>1.5</v>
      </c>
    </row>
    <row r="4996" spans="1:12" ht="15" hidden="1" customHeight="1">
      <c r="A4996" s="140" t="s">
        <v>904</v>
      </c>
      <c r="B4996" s="139">
        <v>2</v>
      </c>
      <c r="C4996" s="140" t="s">
        <v>18</v>
      </c>
      <c r="D4996" s="140" t="s">
        <v>19</v>
      </c>
      <c r="E4996" s="139">
        <v>-4.5699999999999998E-2</v>
      </c>
      <c r="F4996" s="139">
        <v>0.25829999999999997</v>
      </c>
      <c r="G4996" s="139">
        <v>3.2650000000000002E-4</v>
      </c>
      <c r="H4996" s="139">
        <v>4.7800000000000004E-3</v>
      </c>
      <c r="I4996" s="139">
        <v>-3.18E-5</v>
      </c>
      <c r="J4996" s="139">
        <v>4.8770000000000001E-2</v>
      </c>
      <c r="K4996" s="140" t="s">
        <v>905</v>
      </c>
      <c r="L4996" s="139">
        <v>2</v>
      </c>
    </row>
    <row r="4997" spans="1:12" ht="15" hidden="1" customHeight="1">
      <c r="A4997" s="140" t="s">
        <v>904</v>
      </c>
      <c r="B4997" s="139">
        <v>2.5</v>
      </c>
      <c r="C4997" s="140" t="s">
        <v>18</v>
      </c>
      <c r="D4997" s="140" t="s">
        <v>19</v>
      </c>
      <c r="E4997" s="139">
        <v>-4.5699999999999998E-2</v>
      </c>
      <c r="F4997" s="139">
        <v>0.25829999999999997</v>
      </c>
      <c r="G4997" s="139">
        <v>3.2650000000000002E-4</v>
      </c>
      <c r="H4997" s="139">
        <v>4.7800000000000004E-3</v>
      </c>
      <c r="I4997" s="139">
        <v>1.4999999999999999E-4</v>
      </c>
      <c r="J4997" s="139">
        <v>0.16223000000000001</v>
      </c>
      <c r="K4997" s="140" t="s">
        <v>905</v>
      </c>
      <c r="L4997" s="139">
        <v>2.5</v>
      </c>
    </row>
    <row r="4998" spans="1:12" ht="15" hidden="1" customHeight="1">
      <c r="A4998" s="140" t="s">
        <v>904</v>
      </c>
      <c r="B4998" s="139">
        <v>3</v>
      </c>
      <c r="C4998" s="140" t="s">
        <v>18</v>
      </c>
      <c r="D4998" s="140" t="s">
        <v>19</v>
      </c>
      <c r="E4998" s="139">
        <v>-4.5699999999999998E-2</v>
      </c>
      <c r="F4998" s="139">
        <v>0.25829999999999997</v>
      </c>
      <c r="G4998" s="139">
        <v>3.2650000000000002E-4</v>
      </c>
      <c r="H4998" s="139">
        <v>4.7800000000000004E-3</v>
      </c>
      <c r="I4998" s="139">
        <v>3.4000000000000002E-4</v>
      </c>
      <c r="J4998" s="139">
        <v>0.27947</v>
      </c>
      <c r="K4998" s="140" t="s">
        <v>905</v>
      </c>
      <c r="L4998" s="139">
        <v>3</v>
      </c>
    </row>
    <row r="4999" spans="1:12" ht="15" hidden="1" customHeight="1">
      <c r="A4999" s="140" t="s">
        <v>904</v>
      </c>
      <c r="B4999" s="139">
        <v>3.5</v>
      </c>
      <c r="C4999" s="140" t="s">
        <v>18</v>
      </c>
      <c r="D4999" s="140" t="s">
        <v>19</v>
      </c>
      <c r="E4999" s="139">
        <v>-4.5699999999999998E-2</v>
      </c>
      <c r="F4999" s="139">
        <v>0.25829999999999997</v>
      </c>
      <c r="G4999" s="139">
        <v>3.2650000000000002E-4</v>
      </c>
      <c r="H4999" s="139">
        <v>4.7800000000000004E-3</v>
      </c>
      <c r="I4999" s="139">
        <v>5.4000000000000001E-4</v>
      </c>
      <c r="J4999" s="139">
        <v>0.40860999999999997</v>
      </c>
      <c r="K4999" s="140" t="s">
        <v>905</v>
      </c>
      <c r="L4999" s="139">
        <v>3.5</v>
      </c>
    </row>
    <row r="5000" spans="1:12" ht="15" hidden="1" customHeight="1">
      <c r="A5000" s="140" t="s">
        <v>904</v>
      </c>
      <c r="B5000" s="139">
        <v>4</v>
      </c>
      <c r="C5000" s="140" t="s">
        <v>18</v>
      </c>
      <c r="D5000" s="140" t="s">
        <v>19</v>
      </c>
      <c r="E5000" s="139">
        <v>-4.5699999999999998E-2</v>
      </c>
      <c r="F5000" s="139">
        <v>0.25829999999999997</v>
      </c>
      <c r="G5000" s="139">
        <v>3.2650000000000002E-4</v>
      </c>
      <c r="H5000" s="139">
        <v>4.7800000000000004E-3</v>
      </c>
      <c r="I5000" s="139">
        <v>7.2999999999999996E-4</v>
      </c>
      <c r="J5000" s="139">
        <v>0.53774</v>
      </c>
      <c r="K5000" s="140" t="s">
        <v>905</v>
      </c>
      <c r="L5000" s="139">
        <v>4</v>
      </c>
    </row>
    <row r="5001" spans="1:12" ht="15" hidden="1" customHeight="1">
      <c r="A5001" s="140" t="s">
        <v>904</v>
      </c>
      <c r="B5001" s="139">
        <v>0</v>
      </c>
      <c r="C5001" s="140" t="s">
        <v>18</v>
      </c>
      <c r="D5001" s="140" t="s">
        <v>19</v>
      </c>
      <c r="E5001" s="139">
        <v>-0.10879999999999999</v>
      </c>
      <c r="F5001" s="139">
        <v>-0.25829999999999997</v>
      </c>
      <c r="G5001" s="139">
        <v>-3.8249999999999997E-4</v>
      </c>
      <c r="H5001" s="139">
        <v>-4.9699999999999996E-3</v>
      </c>
      <c r="I5001" s="139">
        <v>-8.0000000000000004E-4</v>
      </c>
      <c r="J5001" s="139">
        <v>-0.49532999999999999</v>
      </c>
      <c r="K5001" s="140" t="s">
        <v>905</v>
      </c>
      <c r="L5001" s="139">
        <v>0</v>
      </c>
    </row>
    <row r="5002" spans="1:12" ht="15" hidden="1" customHeight="1">
      <c r="A5002" s="140" t="s">
        <v>904</v>
      </c>
      <c r="B5002" s="139">
        <v>0.5</v>
      </c>
      <c r="C5002" s="140" t="s">
        <v>18</v>
      </c>
      <c r="D5002" s="140" t="s">
        <v>19</v>
      </c>
      <c r="E5002" s="139">
        <v>-0.10879999999999999</v>
      </c>
      <c r="F5002" s="139">
        <v>-0.25829999999999997</v>
      </c>
      <c r="G5002" s="139">
        <v>-3.8249999999999997E-4</v>
      </c>
      <c r="H5002" s="139">
        <v>-4.9699999999999996E-3</v>
      </c>
      <c r="I5002" s="139">
        <v>-6.0999999999999997E-4</v>
      </c>
      <c r="J5002" s="139">
        <v>-0.36620000000000003</v>
      </c>
      <c r="K5002" s="140" t="s">
        <v>905</v>
      </c>
      <c r="L5002" s="139">
        <v>0.5</v>
      </c>
    </row>
    <row r="5003" spans="1:12" ht="15" hidden="1" customHeight="1">
      <c r="A5003" s="140" t="s">
        <v>904</v>
      </c>
      <c r="B5003" s="139">
        <v>1</v>
      </c>
      <c r="C5003" s="140" t="s">
        <v>18</v>
      </c>
      <c r="D5003" s="140" t="s">
        <v>19</v>
      </c>
      <c r="E5003" s="139">
        <v>-0.10879999999999999</v>
      </c>
      <c r="F5003" s="139">
        <v>-0.25829999999999997</v>
      </c>
      <c r="G5003" s="139">
        <v>-3.8249999999999997E-4</v>
      </c>
      <c r="H5003" s="139">
        <v>-4.9699999999999996E-3</v>
      </c>
      <c r="I5003" s="139">
        <v>-4.2000000000000002E-4</v>
      </c>
      <c r="J5003" s="139">
        <v>-0.23705999999999999</v>
      </c>
      <c r="K5003" s="140" t="s">
        <v>905</v>
      </c>
      <c r="L5003" s="139">
        <v>1</v>
      </c>
    </row>
    <row r="5004" spans="1:12" ht="15" hidden="1" customHeight="1">
      <c r="A5004" s="140" t="s">
        <v>904</v>
      </c>
      <c r="B5004" s="139">
        <v>1.5</v>
      </c>
      <c r="C5004" s="140" t="s">
        <v>18</v>
      </c>
      <c r="D5004" s="140" t="s">
        <v>19</v>
      </c>
      <c r="E5004" s="139">
        <v>-0.10879999999999999</v>
      </c>
      <c r="F5004" s="139">
        <v>-0.25829999999999997</v>
      </c>
      <c r="G5004" s="139">
        <v>-3.8249999999999997E-4</v>
      </c>
      <c r="H5004" s="139">
        <v>-4.9699999999999996E-3</v>
      </c>
      <c r="I5004" s="139">
        <v>-2.5000000000000001E-4</v>
      </c>
      <c r="J5004" s="139">
        <v>-0.10793</v>
      </c>
      <c r="K5004" s="140" t="s">
        <v>905</v>
      </c>
      <c r="L5004" s="139">
        <v>1.5</v>
      </c>
    </row>
    <row r="5005" spans="1:12" ht="15" hidden="1" customHeight="1">
      <c r="A5005" s="140" t="s">
        <v>904</v>
      </c>
      <c r="B5005" s="139">
        <v>2</v>
      </c>
      <c r="C5005" s="140" t="s">
        <v>18</v>
      </c>
      <c r="D5005" s="140" t="s">
        <v>19</v>
      </c>
      <c r="E5005" s="139">
        <v>-0.10879999999999999</v>
      </c>
      <c r="F5005" s="139">
        <v>-0.25829999999999997</v>
      </c>
      <c r="G5005" s="139">
        <v>-3.8249999999999997E-4</v>
      </c>
      <c r="H5005" s="139">
        <v>-4.9699999999999996E-3</v>
      </c>
      <c r="I5005" s="139">
        <v>-8.2249999999999993E-5</v>
      </c>
      <c r="J5005" s="139">
        <v>2.051E-2</v>
      </c>
      <c r="K5005" s="140" t="s">
        <v>905</v>
      </c>
      <c r="L5005" s="139">
        <v>2</v>
      </c>
    </row>
    <row r="5006" spans="1:12" ht="15" hidden="1" customHeight="1">
      <c r="A5006" s="140" t="s">
        <v>904</v>
      </c>
      <c r="B5006" s="139">
        <v>2.5</v>
      </c>
      <c r="C5006" s="140" t="s">
        <v>18</v>
      </c>
      <c r="D5006" s="140" t="s">
        <v>19</v>
      </c>
      <c r="E5006" s="139">
        <v>-0.10879999999999999</v>
      </c>
      <c r="F5006" s="139">
        <v>-0.25829999999999997</v>
      </c>
      <c r="G5006" s="139">
        <v>-3.8249999999999997E-4</v>
      </c>
      <c r="H5006" s="139">
        <v>-4.9699999999999996E-3</v>
      </c>
      <c r="I5006" s="139">
        <v>-2.3000000000000001E-4</v>
      </c>
      <c r="J5006" s="139">
        <v>-0.10797</v>
      </c>
      <c r="K5006" s="140" t="s">
        <v>905</v>
      </c>
      <c r="L5006" s="139">
        <v>2.5</v>
      </c>
    </row>
    <row r="5007" spans="1:12" ht="15" hidden="1" customHeight="1">
      <c r="A5007" s="140" t="s">
        <v>904</v>
      </c>
      <c r="B5007" s="139">
        <v>3</v>
      </c>
      <c r="C5007" s="140" t="s">
        <v>18</v>
      </c>
      <c r="D5007" s="140" t="s">
        <v>19</v>
      </c>
      <c r="E5007" s="139">
        <v>-0.10879999999999999</v>
      </c>
      <c r="F5007" s="139">
        <v>-0.25829999999999997</v>
      </c>
      <c r="G5007" s="139">
        <v>-3.8249999999999997E-4</v>
      </c>
      <c r="H5007" s="139">
        <v>-4.9699999999999996E-3</v>
      </c>
      <c r="I5007" s="139">
        <v>-3.8999999999999999E-4</v>
      </c>
      <c r="J5007" s="139">
        <v>-0.23713999999999999</v>
      </c>
      <c r="K5007" s="140" t="s">
        <v>905</v>
      </c>
      <c r="L5007" s="139">
        <v>3</v>
      </c>
    </row>
    <row r="5008" spans="1:12" ht="15" hidden="1" customHeight="1">
      <c r="A5008" s="140" t="s">
        <v>904</v>
      </c>
      <c r="B5008" s="139">
        <v>3.5</v>
      </c>
      <c r="C5008" s="140" t="s">
        <v>18</v>
      </c>
      <c r="D5008" s="140" t="s">
        <v>19</v>
      </c>
      <c r="E5008" s="139">
        <v>-0.10879999999999999</v>
      </c>
      <c r="F5008" s="139">
        <v>-0.25829999999999997</v>
      </c>
      <c r="G5008" s="139">
        <v>-3.8249999999999997E-4</v>
      </c>
      <c r="H5008" s="139">
        <v>-4.9699999999999996E-3</v>
      </c>
      <c r="I5008" s="139">
        <v>-5.5000000000000003E-4</v>
      </c>
      <c r="J5008" s="139">
        <v>-0.36631000000000002</v>
      </c>
      <c r="K5008" s="140" t="s">
        <v>905</v>
      </c>
      <c r="L5008" s="139">
        <v>3.5</v>
      </c>
    </row>
    <row r="5009" spans="1:12" ht="15" hidden="1" customHeight="1">
      <c r="A5009" s="140" t="s">
        <v>904</v>
      </c>
      <c r="B5009" s="139">
        <v>4</v>
      </c>
      <c r="C5009" s="140" t="s">
        <v>18</v>
      </c>
      <c r="D5009" s="140" t="s">
        <v>19</v>
      </c>
      <c r="E5009" s="139">
        <v>-0.10879999999999999</v>
      </c>
      <c r="F5009" s="139">
        <v>-0.25829999999999997</v>
      </c>
      <c r="G5009" s="139">
        <v>-3.8249999999999997E-4</v>
      </c>
      <c r="H5009" s="139">
        <v>-4.9699999999999996E-3</v>
      </c>
      <c r="I5009" s="139">
        <v>-7.1000000000000002E-4</v>
      </c>
      <c r="J5009" s="139">
        <v>-0.49547999999999998</v>
      </c>
      <c r="K5009" s="140" t="s">
        <v>905</v>
      </c>
      <c r="L5009" s="139">
        <v>4</v>
      </c>
    </row>
    <row r="5010" spans="1:12" ht="15" hidden="1" customHeight="1">
      <c r="A5010" s="140" t="s">
        <v>906</v>
      </c>
      <c r="B5010" s="139">
        <v>0</v>
      </c>
      <c r="C5010" s="140" t="s">
        <v>18</v>
      </c>
      <c r="D5010" s="140" t="s">
        <v>19</v>
      </c>
      <c r="E5010" s="139">
        <v>0</v>
      </c>
      <c r="F5010" s="139">
        <v>0</v>
      </c>
      <c r="G5010" s="139">
        <v>0</v>
      </c>
      <c r="H5010" s="139">
        <v>0</v>
      </c>
      <c r="I5010" s="139">
        <v>0</v>
      </c>
      <c r="J5010" s="139">
        <v>0</v>
      </c>
      <c r="K5010" s="140" t="s">
        <v>907</v>
      </c>
      <c r="L5010" s="139">
        <v>0</v>
      </c>
    </row>
    <row r="5011" spans="1:12" ht="15" hidden="1" customHeight="1">
      <c r="A5011" s="140" t="s">
        <v>906</v>
      </c>
      <c r="B5011" s="139">
        <v>0.5</v>
      </c>
      <c r="C5011" s="140" t="s">
        <v>18</v>
      </c>
      <c r="D5011" s="140" t="s">
        <v>19</v>
      </c>
      <c r="E5011" s="139">
        <v>0</v>
      </c>
      <c r="F5011" s="139">
        <v>0</v>
      </c>
      <c r="G5011" s="139">
        <v>0</v>
      </c>
      <c r="H5011" s="139">
        <v>0</v>
      </c>
      <c r="I5011" s="139">
        <v>0</v>
      </c>
      <c r="J5011" s="139">
        <v>0</v>
      </c>
      <c r="K5011" s="140" t="s">
        <v>907</v>
      </c>
      <c r="L5011" s="139">
        <v>0.5</v>
      </c>
    </row>
    <row r="5012" spans="1:12" ht="15" hidden="1" customHeight="1">
      <c r="A5012" s="140" t="s">
        <v>906</v>
      </c>
      <c r="B5012" s="139">
        <v>1</v>
      </c>
      <c r="C5012" s="140" t="s">
        <v>18</v>
      </c>
      <c r="D5012" s="140" t="s">
        <v>19</v>
      </c>
      <c r="E5012" s="139">
        <v>0</v>
      </c>
      <c r="F5012" s="139">
        <v>0</v>
      </c>
      <c r="G5012" s="139">
        <v>0</v>
      </c>
      <c r="H5012" s="139">
        <v>0</v>
      </c>
      <c r="I5012" s="139">
        <v>0</v>
      </c>
      <c r="J5012" s="139">
        <v>0</v>
      </c>
      <c r="K5012" s="140" t="s">
        <v>907</v>
      </c>
      <c r="L5012" s="139">
        <v>1</v>
      </c>
    </row>
    <row r="5013" spans="1:12" ht="15" hidden="1" customHeight="1">
      <c r="A5013" s="140" t="s">
        <v>906</v>
      </c>
      <c r="B5013" s="139">
        <v>1.5</v>
      </c>
      <c r="C5013" s="140" t="s">
        <v>18</v>
      </c>
      <c r="D5013" s="140" t="s">
        <v>19</v>
      </c>
      <c r="E5013" s="139">
        <v>0</v>
      </c>
      <c r="F5013" s="139">
        <v>0</v>
      </c>
      <c r="G5013" s="139">
        <v>0</v>
      </c>
      <c r="H5013" s="139">
        <v>0</v>
      </c>
      <c r="I5013" s="139">
        <v>0</v>
      </c>
      <c r="J5013" s="139">
        <v>0</v>
      </c>
      <c r="K5013" s="140" t="s">
        <v>907</v>
      </c>
      <c r="L5013" s="139">
        <v>1.5</v>
      </c>
    </row>
    <row r="5014" spans="1:12" ht="15" hidden="1" customHeight="1">
      <c r="A5014" s="140" t="s">
        <v>906</v>
      </c>
      <c r="B5014" s="139">
        <v>2</v>
      </c>
      <c r="C5014" s="140" t="s">
        <v>18</v>
      </c>
      <c r="D5014" s="140" t="s">
        <v>19</v>
      </c>
      <c r="E5014" s="139">
        <v>0</v>
      </c>
      <c r="F5014" s="139">
        <v>0</v>
      </c>
      <c r="G5014" s="139">
        <v>0</v>
      </c>
      <c r="H5014" s="139">
        <v>0</v>
      </c>
      <c r="I5014" s="139">
        <v>0</v>
      </c>
      <c r="J5014" s="139">
        <v>0</v>
      </c>
      <c r="K5014" s="140" t="s">
        <v>907</v>
      </c>
      <c r="L5014" s="139">
        <v>2</v>
      </c>
    </row>
    <row r="5015" spans="1:12" ht="15" hidden="1" customHeight="1">
      <c r="A5015" s="140" t="s">
        <v>906</v>
      </c>
      <c r="B5015" s="139">
        <v>2.5</v>
      </c>
      <c r="C5015" s="140" t="s">
        <v>18</v>
      </c>
      <c r="D5015" s="140" t="s">
        <v>19</v>
      </c>
      <c r="E5015" s="139">
        <v>0</v>
      </c>
      <c r="F5015" s="139">
        <v>0</v>
      </c>
      <c r="G5015" s="139">
        <v>0</v>
      </c>
      <c r="H5015" s="139">
        <v>0</v>
      </c>
      <c r="I5015" s="139">
        <v>0</v>
      </c>
      <c r="J5015" s="139">
        <v>0</v>
      </c>
      <c r="K5015" s="140" t="s">
        <v>907</v>
      </c>
      <c r="L5015" s="139">
        <v>2.5</v>
      </c>
    </row>
    <row r="5016" spans="1:12" ht="15" hidden="1" customHeight="1">
      <c r="A5016" s="140" t="s">
        <v>906</v>
      </c>
      <c r="B5016" s="139">
        <v>3</v>
      </c>
      <c r="C5016" s="140" t="s">
        <v>18</v>
      </c>
      <c r="D5016" s="140" t="s">
        <v>19</v>
      </c>
      <c r="E5016" s="139">
        <v>0</v>
      </c>
      <c r="F5016" s="139">
        <v>0</v>
      </c>
      <c r="G5016" s="139">
        <v>0</v>
      </c>
      <c r="H5016" s="139">
        <v>0</v>
      </c>
      <c r="I5016" s="139">
        <v>0</v>
      </c>
      <c r="J5016" s="139">
        <v>0</v>
      </c>
      <c r="K5016" s="140" t="s">
        <v>907</v>
      </c>
      <c r="L5016" s="139">
        <v>3</v>
      </c>
    </row>
    <row r="5017" spans="1:12" ht="15" hidden="1" customHeight="1">
      <c r="A5017" s="140" t="s">
        <v>906</v>
      </c>
      <c r="B5017" s="139">
        <v>3.5</v>
      </c>
      <c r="C5017" s="140" t="s">
        <v>18</v>
      </c>
      <c r="D5017" s="140" t="s">
        <v>19</v>
      </c>
      <c r="E5017" s="139">
        <v>0</v>
      </c>
      <c r="F5017" s="139">
        <v>0</v>
      </c>
      <c r="G5017" s="139">
        <v>0</v>
      </c>
      <c r="H5017" s="139">
        <v>0</v>
      </c>
      <c r="I5017" s="139">
        <v>0</v>
      </c>
      <c r="J5017" s="139">
        <v>0</v>
      </c>
      <c r="K5017" s="140" t="s">
        <v>907</v>
      </c>
      <c r="L5017" s="139">
        <v>3.5</v>
      </c>
    </row>
    <row r="5018" spans="1:12" ht="15" hidden="1" customHeight="1">
      <c r="A5018" s="140" t="s">
        <v>906</v>
      </c>
      <c r="B5018" s="139">
        <v>4</v>
      </c>
      <c r="C5018" s="140" t="s">
        <v>18</v>
      </c>
      <c r="D5018" s="140" t="s">
        <v>19</v>
      </c>
      <c r="E5018" s="139">
        <v>0</v>
      </c>
      <c r="F5018" s="139">
        <v>0</v>
      </c>
      <c r="G5018" s="139">
        <v>0</v>
      </c>
      <c r="H5018" s="139">
        <v>0</v>
      </c>
      <c r="I5018" s="139">
        <v>0</v>
      </c>
      <c r="J5018" s="139">
        <v>0</v>
      </c>
      <c r="K5018" s="140" t="s">
        <v>907</v>
      </c>
      <c r="L5018" s="139">
        <v>4</v>
      </c>
    </row>
    <row r="5019" spans="1:12" ht="15" hidden="1" customHeight="1">
      <c r="A5019" s="140" t="s">
        <v>906</v>
      </c>
      <c r="B5019" s="139">
        <v>0</v>
      </c>
      <c r="C5019" s="140" t="s">
        <v>18</v>
      </c>
      <c r="D5019" s="140" t="s">
        <v>19</v>
      </c>
      <c r="E5019" s="139">
        <v>0</v>
      </c>
      <c r="F5019" s="139">
        <v>0</v>
      </c>
      <c r="G5019" s="139">
        <v>0</v>
      </c>
      <c r="H5019" s="139">
        <v>0</v>
      </c>
      <c r="I5019" s="139">
        <v>0</v>
      </c>
      <c r="J5019" s="139">
        <v>0</v>
      </c>
      <c r="K5019" s="140" t="s">
        <v>907</v>
      </c>
      <c r="L5019" s="139">
        <v>0</v>
      </c>
    </row>
    <row r="5020" spans="1:12" ht="15" hidden="1" customHeight="1">
      <c r="A5020" s="140" t="s">
        <v>906</v>
      </c>
      <c r="B5020" s="139">
        <v>0.5</v>
      </c>
      <c r="C5020" s="140" t="s">
        <v>18</v>
      </c>
      <c r="D5020" s="140" t="s">
        <v>19</v>
      </c>
      <c r="E5020" s="139">
        <v>0</v>
      </c>
      <c r="F5020" s="139">
        <v>0</v>
      </c>
      <c r="G5020" s="139">
        <v>0</v>
      </c>
      <c r="H5020" s="139">
        <v>0</v>
      </c>
      <c r="I5020" s="139">
        <v>0</v>
      </c>
      <c r="J5020" s="139">
        <v>0</v>
      </c>
      <c r="K5020" s="140" t="s">
        <v>907</v>
      </c>
      <c r="L5020" s="139">
        <v>0.5</v>
      </c>
    </row>
    <row r="5021" spans="1:12" ht="15" hidden="1" customHeight="1">
      <c r="A5021" s="140" t="s">
        <v>906</v>
      </c>
      <c r="B5021" s="139">
        <v>1</v>
      </c>
      <c r="C5021" s="140" t="s">
        <v>18</v>
      </c>
      <c r="D5021" s="140" t="s">
        <v>19</v>
      </c>
      <c r="E5021" s="139">
        <v>0</v>
      </c>
      <c r="F5021" s="139">
        <v>0</v>
      </c>
      <c r="G5021" s="139">
        <v>0</v>
      </c>
      <c r="H5021" s="139">
        <v>0</v>
      </c>
      <c r="I5021" s="139">
        <v>0</v>
      </c>
      <c r="J5021" s="139">
        <v>0</v>
      </c>
      <c r="K5021" s="140" t="s">
        <v>907</v>
      </c>
      <c r="L5021" s="139">
        <v>1</v>
      </c>
    </row>
    <row r="5022" spans="1:12" ht="15" hidden="1" customHeight="1">
      <c r="A5022" s="140" t="s">
        <v>906</v>
      </c>
      <c r="B5022" s="139">
        <v>1.5</v>
      </c>
      <c r="C5022" s="140" t="s">
        <v>18</v>
      </c>
      <c r="D5022" s="140" t="s">
        <v>19</v>
      </c>
      <c r="E5022" s="139">
        <v>0</v>
      </c>
      <c r="F5022" s="139">
        <v>0</v>
      </c>
      <c r="G5022" s="139">
        <v>0</v>
      </c>
      <c r="H5022" s="139">
        <v>0</v>
      </c>
      <c r="I5022" s="139">
        <v>0</v>
      </c>
      <c r="J5022" s="139">
        <v>0</v>
      </c>
      <c r="K5022" s="140" t="s">
        <v>907</v>
      </c>
      <c r="L5022" s="139">
        <v>1.5</v>
      </c>
    </row>
    <row r="5023" spans="1:12" ht="15" hidden="1" customHeight="1">
      <c r="A5023" s="140" t="s">
        <v>906</v>
      </c>
      <c r="B5023" s="139">
        <v>2</v>
      </c>
      <c r="C5023" s="140" t="s">
        <v>18</v>
      </c>
      <c r="D5023" s="140" t="s">
        <v>19</v>
      </c>
      <c r="E5023" s="139">
        <v>0</v>
      </c>
      <c r="F5023" s="139">
        <v>0</v>
      </c>
      <c r="G5023" s="139">
        <v>0</v>
      </c>
      <c r="H5023" s="139">
        <v>0</v>
      </c>
      <c r="I5023" s="139">
        <v>0</v>
      </c>
      <c r="J5023" s="139">
        <v>0</v>
      </c>
      <c r="K5023" s="140" t="s">
        <v>907</v>
      </c>
      <c r="L5023" s="139">
        <v>2</v>
      </c>
    </row>
    <row r="5024" spans="1:12" ht="15" hidden="1" customHeight="1">
      <c r="A5024" s="140" t="s">
        <v>906</v>
      </c>
      <c r="B5024" s="139">
        <v>2.5</v>
      </c>
      <c r="C5024" s="140" t="s">
        <v>18</v>
      </c>
      <c r="D5024" s="140" t="s">
        <v>19</v>
      </c>
      <c r="E5024" s="139">
        <v>0</v>
      </c>
      <c r="F5024" s="139">
        <v>0</v>
      </c>
      <c r="G5024" s="139">
        <v>0</v>
      </c>
      <c r="H5024" s="139">
        <v>0</v>
      </c>
      <c r="I5024" s="139">
        <v>0</v>
      </c>
      <c r="J5024" s="139">
        <v>0</v>
      </c>
      <c r="K5024" s="140" t="s">
        <v>907</v>
      </c>
      <c r="L5024" s="139">
        <v>2.5</v>
      </c>
    </row>
    <row r="5025" spans="1:12" ht="15" hidden="1" customHeight="1">
      <c r="A5025" s="140" t="s">
        <v>906</v>
      </c>
      <c r="B5025" s="139">
        <v>3</v>
      </c>
      <c r="C5025" s="140" t="s">
        <v>18</v>
      </c>
      <c r="D5025" s="140" t="s">
        <v>19</v>
      </c>
      <c r="E5025" s="139">
        <v>0</v>
      </c>
      <c r="F5025" s="139">
        <v>0</v>
      </c>
      <c r="G5025" s="139">
        <v>0</v>
      </c>
      <c r="H5025" s="139">
        <v>0</v>
      </c>
      <c r="I5025" s="139">
        <v>0</v>
      </c>
      <c r="J5025" s="139">
        <v>0</v>
      </c>
      <c r="K5025" s="140" t="s">
        <v>907</v>
      </c>
      <c r="L5025" s="139">
        <v>3</v>
      </c>
    </row>
    <row r="5026" spans="1:12" ht="15" hidden="1" customHeight="1">
      <c r="A5026" s="140" t="s">
        <v>906</v>
      </c>
      <c r="B5026" s="139">
        <v>3.5</v>
      </c>
      <c r="C5026" s="140" t="s">
        <v>18</v>
      </c>
      <c r="D5026" s="140" t="s">
        <v>19</v>
      </c>
      <c r="E5026" s="139">
        <v>0</v>
      </c>
      <c r="F5026" s="139">
        <v>0</v>
      </c>
      <c r="G5026" s="139">
        <v>0</v>
      </c>
      <c r="H5026" s="139">
        <v>0</v>
      </c>
      <c r="I5026" s="139">
        <v>0</v>
      </c>
      <c r="J5026" s="139">
        <v>0</v>
      </c>
      <c r="K5026" s="140" t="s">
        <v>907</v>
      </c>
      <c r="L5026" s="139">
        <v>3.5</v>
      </c>
    </row>
    <row r="5027" spans="1:12" ht="15" hidden="1" customHeight="1">
      <c r="A5027" s="140" t="s">
        <v>906</v>
      </c>
      <c r="B5027" s="139">
        <v>4</v>
      </c>
      <c r="C5027" s="140" t="s">
        <v>18</v>
      </c>
      <c r="D5027" s="140" t="s">
        <v>19</v>
      </c>
      <c r="E5027" s="139">
        <v>0</v>
      </c>
      <c r="F5027" s="139">
        <v>0</v>
      </c>
      <c r="G5027" s="139">
        <v>0</v>
      </c>
      <c r="H5027" s="139">
        <v>0</v>
      </c>
      <c r="I5027" s="139">
        <v>0</v>
      </c>
      <c r="J5027" s="139">
        <v>0</v>
      </c>
      <c r="K5027" s="140" t="s">
        <v>907</v>
      </c>
      <c r="L5027" s="139">
        <v>4</v>
      </c>
    </row>
    <row r="5028" spans="1:12" ht="15" hidden="1" customHeight="1">
      <c r="A5028" s="140" t="s">
        <v>908</v>
      </c>
      <c r="B5028" s="139">
        <v>0</v>
      </c>
      <c r="C5028" s="140" t="s">
        <v>18</v>
      </c>
      <c r="D5028" s="140" t="s">
        <v>19</v>
      </c>
      <c r="E5028" s="139">
        <v>1.5426</v>
      </c>
      <c r="F5028" s="139">
        <v>1.5712999999999999</v>
      </c>
      <c r="G5028" s="139">
        <v>4.0000000000000001E-3</v>
      </c>
      <c r="H5028" s="139">
        <v>9.8419999999999994E-2</v>
      </c>
      <c r="I5028" s="139">
        <v>1.9140000000000001E-2</v>
      </c>
      <c r="J5028" s="139">
        <v>2.1197400000000002</v>
      </c>
      <c r="K5028" s="140" t="s">
        <v>909</v>
      </c>
      <c r="L5028" s="139">
        <v>0</v>
      </c>
    </row>
    <row r="5029" spans="1:12" ht="15" hidden="1" customHeight="1">
      <c r="A5029" s="140" t="s">
        <v>908</v>
      </c>
      <c r="B5029" s="139">
        <v>0.5</v>
      </c>
      <c r="C5029" s="140" t="s">
        <v>18</v>
      </c>
      <c r="D5029" s="140" t="s">
        <v>19</v>
      </c>
      <c r="E5029" s="139">
        <v>1.5426</v>
      </c>
      <c r="F5029" s="139">
        <v>1.5712999999999999</v>
      </c>
      <c r="G5029" s="139">
        <v>4.0000000000000001E-3</v>
      </c>
      <c r="H5029" s="139">
        <v>9.8419999999999994E-2</v>
      </c>
      <c r="I5029" s="139">
        <v>1.8030000000000001E-2</v>
      </c>
      <c r="J5029" s="139">
        <v>1.3341099999999999</v>
      </c>
      <c r="K5029" s="140" t="s">
        <v>909</v>
      </c>
      <c r="L5029" s="139">
        <v>0.5</v>
      </c>
    </row>
    <row r="5030" spans="1:12" ht="15" hidden="1" customHeight="1">
      <c r="A5030" s="140" t="s">
        <v>908</v>
      </c>
      <c r="B5030" s="139">
        <v>1</v>
      </c>
      <c r="C5030" s="140" t="s">
        <v>18</v>
      </c>
      <c r="D5030" s="140" t="s">
        <v>19</v>
      </c>
      <c r="E5030" s="139">
        <v>1.5426</v>
      </c>
      <c r="F5030" s="139">
        <v>1.5712999999999999</v>
      </c>
      <c r="G5030" s="139">
        <v>4.0000000000000001E-3</v>
      </c>
      <c r="H5030" s="139">
        <v>9.8419999999999994E-2</v>
      </c>
      <c r="I5030" s="139">
        <v>1.6920000000000001E-2</v>
      </c>
      <c r="J5030" s="139">
        <v>0.54847999999999997</v>
      </c>
      <c r="K5030" s="140" t="s">
        <v>909</v>
      </c>
      <c r="L5030" s="139">
        <v>1</v>
      </c>
    </row>
    <row r="5031" spans="1:12" ht="15" hidden="1" customHeight="1">
      <c r="A5031" s="140" t="s">
        <v>908</v>
      </c>
      <c r="B5031" s="139">
        <v>1.5</v>
      </c>
      <c r="C5031" s="140" t="s">
        <v>18</v>
      </c>
      <c r="D5031" s="140" t="s">
        <v>19</v>
      </c>
      <c r="E5031" s="139">
        <v>1.5426</v>
      </c>
      <c r="F5031" s="139">
        <v>1.5712999999999999</v>
      </c>
      <c r="G5031" s="139">
        <v>4.0000000000000001E-3</v>
      </c>
      <c r="H5031" s="139">
        <v>9.8419999999999994E-2</v>
      </c>
      <c r="I5031" s="139">
        <v>1.5810000000000001E-2</v>
      </c>
      <c r="J5031" s="139">
        <v>0.24465999999999999</v>
      </c>
      <c r="K5031" s="140" t="s">
        <v>909</v>
      </c>
      <c r="L5031" s="139">
        <v>1.5</v>
      </c>
    </row>
    <row r="5032" spans="1:12" ht="15" hidden="1" customHeight="1">
      <c r="A5032" s="140" t="s">
        <v>908</v>
      </c>
      <c r="B5032" s="139">
        <v>2</v>
      </c>
      <c r="C5032" s="140" t="s">
        <v>18</v>
      </c>
      <c r="D5032" s="140" t="s">
        <v>19</v>
      </c>
      <c r="E5032" s="139">
        <v>1.5426</v>
      </c>
      <c r="F5032" s="139">
        <v>1.5712999999999999</v>
      </c>
      <c r="G5032" s="139">
        <v>4.0000000000000001E-3</v>
      </c>
      <c r="H5032" s="139">
        <v>9.8419999999999994E-2</v>
      </c>
      <c r="I5032" s="139">
        <v>1.472E-2</v>
      </c>
      <c r="J5032" s="139">
        <v>1.27684</v>
      </c>
      <c r="K5032" s="140" t="s">
        <v>909</v>
      </c>
      <c r="L5032" s="139">
        <v>2</v>
      </c>
    </row>
    <row r="5033" spans="1:12" ht="15" hidden="1" customHeight="1">
      <c r="A5033" s="140" t="s">
        <v>908</v>
      </c>
      <c r="B5033" s="139">
        <v>0</v>
      </c>
      <c r="C5033" s="140" t="s">
        <v>18</v>
      </c>
      <c r="D5033" s="140" t="s">
        <v>19</v>
      </c>
      <c r="E5033" s="139">
        <v>-1.6234</v>
      </c>
      <c r="F5033" s="139">
        <v>-2.4397000000000002</v>
      </c>
      <c r="G5033" s="139">
        <v>-7.1999999999999998E-3</v>
      </c>
      <c r="H5033" s="139">
        <v>-0.11638</v>
      </c>
      <c r="I5033" s="139">
        <v>-1.5900000000000001E-2</v>
      </c>
      <c r="J5033" s="139">
        <v>-3.6026199999999999</v>
      </c>
      <c r="K5033" s="140" t="s">
        <v>909</v>
      </c>
      <c r="L5033" s="139">
        <v>0</v>
      </c>
    </row>
    <row r="5034" spans="1:12" ht="15" hidden="1" customHeight="1">
      <c r="A5034" s="140" t="s">
        <v>908</v>
      </c>
      <c r="B5034" s="139">
        <v>0.5</v>
      </c>
      <c r="C5034" s="140" t="s">
        <v>18</v>
      </c>
      <c r="D5034" s="140" t="s">
        <v>19</v>
      </c>
      <c r="E5034" s="139">
        <v>-1.6234</v>
      </c>
      <c r="F5034" s="139">
        <v>-2.4397000000000002</v>
      </c>
      <c r="G5034" s="139">
        <v>-7.1999999999999998E-3</v>
      </c>
      <c r="H5034" s="139">
        <v>-0.11638</v>
      </c>
      <c r="I5034" s="139">
        <v>-1.273E-2</v>
      </c>
      <c r="J5034" s="139">
        <v>-2.3827500000000001</v>
      </c>
      <c r="K5034" s="140" t="s">
        <v>909</v>
      </c>
      <c r="L5034" s="139">
        <v>0.5</v>
      </c>
    </row>
    <row r="5035" spans="1:12" ht="15" hidden="1" customHeight="1">
      <c r="A5035" s="140" t="s">
        <v>908</v>
      </c>
      <c r="B5035" s="139">
        <v>1</v>
      </c>
      <c r="C5035" s="140" t="s">
        <v>18</v>
      </c>
      <c r="D5035" s="140" t="s">
        <v>19</v>
      </c>
      <c r="E5035" s="139">
        <v>-1.6234</v>
      </c>
      <c r="F5035" s="139">
        <v>-2.4397000000000002</v>
      </c>
      <c r="G5035" s="139">
        <v>-7.1999999999999998E-3</v>
      </c>
      <c r="H5035" s="139">
        <v>-0.11638</v>
      </c>
      <c r="I5035" s="139">
        <v>-9.5600000000000008E-3</v>
      </c>
      <c r="J5035" s="139">
        <v>-1.16289</v>
      </c>
      <c r="K5035" s="140" t="s">
        <v>909</v>
      </c>
      <c r="L5035" s="139">
        <v>1</v>
      </c>
    </row>
    <row r="5036" spans="1:12" ht="15" hidden="1" customHeight="1">
      <c r="A5036" s="140" t="s">
        <v>908</v>
      </c>
      <c r="B5036" s="139">
        <v>1.5</v>
      </c>
      <c r="C5036" s="140" t="s">
        <v>18</v>
      </c>
      <c r="D5036" s="140" t="s">
        <v>19</v>
      </c>
      <c r="E5036" s="139">
        <v>-1.6234</v>
      </c>
      <c r="F5036" s="139">
        <v>-2.4397000000000002</v>
      </c>
      <c r="G5036" s="139">
        <v>-7.1999999999999998E-3</v>
      </c>
      <c r="H5036" s="139">
        <v>-0.11638</v>
      </c>
      <c r="I5036" s="139">
        <v>-6.3899999999999998E-3</v>
      </c>
      <c r="J5036" s="139">
        <v>-0.40393000000000001</v>
      </c>
      <c r="K5036" s="140" t="s">
        <v>909</v>
      </c>
      <c r="L5036" s="139">
        <v>1.5</v>
      </c>
    </row>
    <row r="5037" spans="1:12" ht="15" hidden="1" customHeight="1">
      <c r="A5037" s="140" t="s">
        <v>908</v>
      </c>
      <c r="B5037" s="139">
        <v>2</v>
      </c>
      <c r="C5037" s="140" t="s">
        <v>18</v>
      </c>
      <c r="D5037" s="140" t="s">
        <v>19</v>
      </c>
      <c r="E5037" s="139">
        <v>-1.6234</v>
      </c>
      <c r="F5037" s="139">
        <v>-2.4397000000000002</v>
      </c>
      <c r="G5037" s="139">
        <v>-7.1999999999999998E-3</v>
      </c>
      <c r="H5037" s="139">
        <v>-0.11638</v>
      </c>
      <c r="I5037" s="139">
        <v>-3.2200000000000002E-3</v>
      </c>
      <c r="J5037" s="139">
        <v>-1.02278</v>
      </c>
      <c r="K5037" s="140" t="s">
        <v>909</v>
      </c>
      <c r="L5037" s="139">
        <v>2</v>
      </c>
    </row>
    <row r="5038" spans="1:12" ht="15" hidden="1" customHeight="1">
      <c r="A5038" s="140" t="s">
        <v>910</v>
      </c>
      <c r="B5038" s="139">
        <v>0</v>
      </c>
      <c r="C5038" s="140" t="s">
        <v>18</v>
      </c>
      <c r="D5038" s="140" t="s">
        <v>19</v>
      </c>
      <c r="E5038" s="139">
        <v>1.5491999999999999</v>
      </c>
      <c r="F5038" s="139">
        <v>1.583</v>
      </c>
      <c r="G5038" s="139">
        <v>7.1000000000000004E-3</v>
      </c>
      <c r="H5038" s="139">
        <v>0.12159</v>
      </c>
      <c r="I5038" s="139">
        <v>1.592E-2</v>
      </c>
      <c r="J5038" s="139">
        <v>2.1441300000000001</v>
      </c>
      <c r="K5038" s="140" t="s">
        <v>911</v>
      </c>
      <c r="L5038" s="139">
        <v>0</v>
      </c>
    </row>
    <row r="5039" spans="1:12" ht="15" hidden="1" customHeight="1">
      <c r="A5039" s="140" t="s">
        <v>910</v>
      </c>
      <c r="B5039" s="139">
        <v>0.5</v>
      </c>
      <c r="C5039" s="140" t="s">
        <v>18</v>
      </c>
      <c r="D5039" s="140" t="s">
        <v>19</v>
      </c>
      <c r="E5039" s="139">
        <v>1.5491999999999999</v>
      </c>
      <c r="F5039" s="139">
        <v>1.583</v>
      </c>
      <c r="G5039" s="139">
        <v>7.1000000000000004E-3</v>
      </c>
      <c r="H5039" s="139">
        <v>0.12159</v>
      </c>
      <c r="I5039" s="139">
        <v>1.2800000000000001E-2</v>
      </c>
      <c r="J5039" s="139">
        <v>1.3526499999999999</v>
      </c>
      <c r="K5039" s="140" t="s">
        <v>911</v>
      </c>
      <c r="L5039" s="139">
        <v>0.5</v>
      </c>
    </row>
    <row r="5040" spans="1:12" ht="15" hidden="1" customHeight="1">
      <c r="A5040" s="140" t="s">
        <v>910</v>
      </c>
      <c r="B5040" s="139">
        <v>1</v>
      </c>
      <c r="C5040" s="140" t="s">
        <v>18</v>
      </c>
      <c r="D5040" s="140" t="s">
        <v>19</v>
      </c>
      <c r="E5040" s="139">
        <v>1.5491999999999999</v>
      </c>
      <c r="F5040" s="139">
        <v>1.583</v>
      </c>
      <c r="G5040" s="139">
        <v>7.1000000000000004E-3</v>
      </c>
      <c r="H5040" s="139">
        <v>0.12159</v>
      </c>
      <c r="I5040" s="139">
        <v>9.6799999999999994E-3</v>
      </c>
      <c r="J5040" s="139">
        <v>0.56116999999999995</v>
      </c>
      <c r="K5040" s="140" t="s">
        <v>911</v>
      </c>
      <c r="L5040" s="139">
        <v>1</v>
      </c>
    </row>
    <row r="5041" spans="1:12" ht="15" hidden="1" customHeight="1">
      <c r="A5041" s="140" t="s">
        <v>910</v>
      </c>
      <c r="B5041" s="139">
        <v>1.5</v>
      </c>
      <c r="C5041" s="140" t="s">
        <v>18</v>
      </c>
      <c r="D5041" s="140" t="s">
        <v>19</v>
      </c>
      <c r="E5041" s="139">
        <v>1.5491999999999999</v>
      </c>
      <c r="F5041" s="139">
        <v>1.583</v>
      </c>
      <c r="G5041" s="139">
        <v>7.1000000000000004E-3</v>
      </c>
      <c r="H5041" s="139">
        <v>0.12159</v>
      </c>
      <c r="I5041" s="139">
        <v>6.5599999999999999E-3</v>
      </c>
      <c r="J5041" s="139">
        <v>0.25151000000000001</v>
      </c>
      <c r="K5041" s="140" t="s">
        <v>911</v>
      </c>
      <c r="L5041" s="139">
        <v>1.5</v>
      </c>
    </row>
    <row r="5042" spans="1:12" ht="15" hidden="1" customHeight="1">
      <c r="A5042" s="140" t="s">
        <v>910</v>
      </c>
      <c r="B5042" s="139">
        <v>2</v>
      </c>
      <c r="C5042" s="140" t="s">
        <v>18</v>
      </c>
      <c r="D5042" s="140" t="s">
        <v>19</v>
      </c>
      <c r="E5042" s="139">
        <v>1.5491999999999999</v>
      </c>
      <c r="F5042" s="139">
        <v>1.583</v>
      </c>
      <c r="G5042" s="139">
        <v>7.1000000000000004E-3</v>
      </c>
      <c r="H5042" s="139">
        <v>0.12159</v>
      </c>
      <c r="I5042" s="139">
        <v>3.4399999999999999E-3</v>
      </c>
      <c r="J5042" s="139">
        <v>1.27789</v>
      </c>
      <c r="K5042" s="140" t="s">
        <v>911</v>
      </c>
      <c r="L5042" s="139">
        <v>2</v>
      </c>
    </row>
    <row r="5043" spans="1:12" ht="15" hidden="1" customHeight="1">
      <c r="A5043" s="140" t="s">
        <v>910</v>
      </c>
      <c r="B5043" s="139">
        <v>0</v>
      </c>
      <c r="C5043" s="140" t="s">
        <v>18</v>
      </c>
      <c r="D5043" s="140" t="s">
        <v>19</v>
      </c>
      <c r="E5043" s="139">
        <v>-1.609</v>
      </c>
      <c r="F5043" s="139">
        <v>-2.4281000000000001</v>
      </c>
      <c r="G5043" s="139">
        <v>-4.1000000000000003E-3</v>
      </c>
      <c r="H5043" s="139">
        <v>-9.4020000000000006E-2</v>
      </c>
      <c r="I5043" s="139">
        <v>-1.9009999999999999E-2</v>
      </c>
      <c r="J5043" s="139">
        <v>-3.5783700000000001</v>
      </c>
      <c r="K5043" s="140" t="s">
        <v>911</v>
      </c>
      <c r="L5043" s="139">
        <v>0</v>
      </c>
    </row>
    <row r="5044" spans="1:12" ht="15" hidden="1" customHeight="1">
      <c r="A5044" s="140" t="s">
        <v>910</v>
      </c>
      <c r="B5044" s="139">
        <v>0.5</v>
      </c>
      <c r="C5044" s="140" t="s">
        <v>18</v>
      </c>
      <c r="D5044" s="140" t="s">
        <v>19</v>
      </c>
      <c r="E5044" s="139">
        <v>-1.609</v>
      </c>
      <c r="F5044" s="139">
        <v>-2.4281000000000001</v>
      </c>
      <c r="G5044" s="139">
        <v>-4.1000000000000003E-3</v>
      </c>
      <c r="H5044" s="139">
        <v>-9.4020000000000006E-2</v>
      </c>
      <c r="I5044" s="139">
        <v>-1.7860000000000001E-2</v>
      </c>
      <c r="J5044" s="139">
        <v>-2.3643000000000001</v>
      </c>
      <c r="K5044" s="140" t="s">
        <v>911</v>
      </c>
      <c r="L5044" s="139">
        <v>0.5</v>
      </c>
    </row>
    <row r="5045" spans="1:12" ht="15" hidden="1" customHeight="1">
      <c r="A5045" s="140" t="s">
        <v>910</v>
      </c>
      <c r="B5045" s="139">
        <v>1</v>
      </c>
      <c r="C5045" s="140" t="s">
        <v>18</v>
      </c>
      <c r="D5045" s="140" t="s">
        <v>19</v>
      </c>
      <c r="E5045" s="139">
        <v>-1.609</v>
      </c>
      <c r="F5045" s="139">
        <v>-2.4281000000000001</v>
      </c>
      <c r="G5045" s="139">
        <v>-4.1000000000000003E-3</v>
      </c>
      <c r="H5045" s="139">
        <v>-9.4020000000000006E-2</v>
      </c>
      <c r="I5045" s="139">
        <v>-1.6740000000000001E-2</v>
      </c>
      <c r="J5045" s="139">
        <v>-1.1502399999999999</v>
      </c>
      <c r="K5045" s="140" t="s">
        <v>911</v>
      </c>
      <c r="L5045" s="139">
        <v>1</v>
      </c>
    </row>
    <row r="5046" spans="1:12" ht="15" hidden="1" customHeight="1">
      <c r="A5046" s="140" t="s">
        <v>910</v>
      </c>
      <c r="B5046" s="139">
        <v>1.5</v>
      </c>
      <c r="C5046" s="140" t="s">
        <v>18</v>
      </c>
      <c r="D5046" s="140" t="s">
        <v>19</v>
      </c>
      <c r="E5046" s="139">
        <v>-1.609</v>
      </c>
      <c r="F5046" s="139">
        <v>-2.4281000000000001</v>
      </c>
      <c r="G5046" s="139">
        <v>-4.1000000000000003E-3</v>
      </c>
      <c r="H5046" s="139">
        <v>-9.4020000000000006E-2</v>
      </c>
      <c r="I5046" s="139">
        <v>-1.562E-2</v>
      </c>
      <c r="J5046" s="139">
        <v>-0.39635999999999999</v>
      </c>
      <c r="K5046" s="140" t="s">
        <v>911</v>
      </c>
      <c r="L5046" s="139">
        <v>1.5</v>
      </c>
    </row>
    <row r="5047" spans="1:12" ht="15" hidden="1" customHeight="1">
      <c r="A5047" s="140" t="s">
        <v>910</v>
      </c>
      <c r="B5047" s="139">
        <v>2</v>
      </c>
      <c r="C5047" s="140" t="s">
        <v>18</v>
      </c>
      <c r="D5047" s="140" t="s">
        <v>19</v>
      </c>
      <c r="E5047" s="139">
        <v>-1.609</v>
      </c>
      <c r="F5047" s="139">
        <v>-2.4281000000000001</v>
      </c>
      <c r="G5047" s="139">
        <v>-4.1000000000000003E-3</v>
      </c>
      <c r="H5047" s="139">
        <v>-9.4020000000000006E-2</v>
      </c>
      <c r="I5047" s="139">
        <v>-1.451E-2</v>
      </c>
      <c r="J5047" s="139">
        <v>-1.0217799999999999</v>
      </c>
      <c r="K5047" s="140" t="s">
        <v>911</v>
      </c>
      <c r="L5047" s="139">
        <v>2</v>
      </c>
    </row>
    <row r="5048" spans="1:12" ht="15" hidden="1" customHeight="1">
      <c r="A5048" s="140" t="s">
        <v>912</v>
      </c>
      <c r="B5048" s="139">
        <v>0</v>
      </c>
      <c r="C5048" s="140" t="s">
        <v>18</v>
      </c>
      <c r="D5048" s="140" t="s">
        <v>19</v>
      </c>
      <c r="E5048" s="139">
        <v>-0.9325</v>
      </c>
      <c r="F5048" s="139">
        <v>0.1303</v>
      </c>
      <c r="G5048" s="139">
        <v>0.10059999999999999</v>
      </c>
      <c r="H5048" s="139">
        <v>1.06E-3</v>
      </c>
      <c r="I5048" s="139">
        <v>0.39855000000000002</v>
      </c>
      <c r="J5048" s="139">
        <v>0.14738000000000001</v>
      </c>
      <c r="K5048" s="140" t="s">
        <v>270</v>
      </c>
      <c r="L5048" s="139">
        <v>0</v>
      </c>
    </row>
    <row r="5049" spans="1:12" ht="15" hidden="1" customHeight="1">
      <c r="A5049" s="140" t="s">
        <v>912</v>
      </c>
      <c r="B5049" s="139">
        <v>0.75</v>
      </c>
      <c r="C5049" s="140" t="s">
        <v>18</v>
      </c>
      <c r="D5049" s="140" t="s">
        <v>19</v>
      </c>
      <c r="E5049" s="139">
        <v>-0.9325</v>
      </c>
      <c r="F5049" s="139">
        <v>0.1303</v>
      </c>
      <c r="G5049" s="139">
        <v>0.10059999999999999</v>
      </c>
      <c r="H5049" s="139">
        <v>1.06E-3</v>
      </c>
      <c r="I5049" s="139">
        <v>0.32308999999999999</v>
      </c>
      <c r="J5049" s="139">
        <v>5.1610000000000003E-2</v>
      </c>
      <c r="K5049" s="140" t="s">
        <v>270</v>
      </c>
      <c r="L5049" s="139">
        <v>0.75</v>
      </c>
    </row>
    <row r="5050" spans="1:12" ht="15" hidden="1" customHeight="1">
      <c r="A5050" s="140" t="s">
        <v>912</v>
      </c>
      <c r="B5050" s="139">
        <v>1.5</v>
      </c>
      <c r="C5050" s="140" t="s">
        <v>18</v>
      </c>
      <c r="D5050" s="140" t="s">
        <v>19</v>
      </c>
      <c r="E5050" s="139">
        <v>-0.9325</v>
      </c>
      <c r="F5050" s="139">
        <v>0.1303</v>
      </c>
      <c r="G5050" s="139">
        <v>0.10059999999999999</v>
      </c>
      <c r="H5050" s="139">
        <v>1.06E-3</v>
      </c>
      <c r="I5050" s="139">
        <v>0.24762000000000001</v>
      </c>
      <c r="J5050" s="139">
        <v>0.10421999999999999</v>
      </c>
      <c r="K5050" s="140" t="s">
        <v>270</v>
      </c>
      <c r="L5050" s="139">
        <v>1.5</v>
      </c>
    </row>
    <row r="5051" spans="1:12" ht="15" hidden="1" customHeight="1">
      <c r="A5051" s="140" t="s">
        <v>912</v>
      </c>
      <c r="B5051" s="139">
        <v>0</v>
      </c>
      <c r="C5051" s="140" t="s">
        <v>18</v>
      </c>
      <c r="D5051" s="140" t="s">
        <v>19</v>
      </c>
      <c r="E5051" s="139">
        <v>-3.6894999999999998</v>
      </c>
      <c r="F5051" s="139">
        <v>-0.1769</v>
      </c>
      <c r="G5051" s="139">
        <v>-0.2379</v>
      </c>
      <c r="H5051" s="139">
        <v>-1.08E-3</v>
      </c>
      <c r="I5051" s="139">
        <v>-0.64588000000000001</v>
      </c>
      <c r="J5051" s="139">
        <v>-0.16594999999999999</v>
      </c>
      <c r="K5051" s="140" t="s">
        <v>270</v>
      </c>
      <c r="L5051" s="139">
        <v>0</v>
      </c>
    </row>
    <row r="5052" spans="1:12" ht="15" hidden="1" customHeight="1">
      <c r="A5052" s="140" t="s">
        <v>912</v>
      </c>
      <c r="B5052" s="139">
        <v>0.75</v>
      </c>
      <c r="C5052" s="140" t="s">
        <v>18</v>
      </c>
      <c r="D5052" s="140" t="s">
        <v>19</v>
      </c>
      <c r="E5052" s="139">
        <v>-3.6894999999999998</v>
      </c>
      <c r="F5052" s="139">
        <v>-0.1769</v>
      </c>
      <c r="G5052" s="139">
        <v>-0.2379</v>
      </c>
      <c r="H5052" s="139">
        <v>-1.08E-3</v>
      </c>
      <c r="I5052" s="139">
        <v>-0.46747</v>
      </c>
      <c r="J5052" s="139">
        <v>-3.909E-2</v>
      </c>
      <c r="K5052" s="140" t="s">
        <v>270</v>
      </c>
      <c r="L5052" s="139">
        <v>0.75</v>
      </c>
    </row>
    <row r="5053" spans="1:12" ht="15" hidden="1" customHeight="1">
      <c r="A5053" s="140" t="s">
        <v>912</v>
      </c>
      <c r="B5053" s="139">
        <v>1.5</v>
      </c>
      <c r="C5053" s="140" t="s">
        <v>18</v>
      </c>
      <c r="D5053" s="140" t="s">
        <v>19</v>
      </c>
      <c r="E5053" s="139">
        <v>-3.6894999999999998</v>
      </c>
      <c r="F5053" s="139">
        <v>-0.1769</v>
      </c>
      <c r="G5053" s="139">
        <v>-0.2379</v>
      </c>
      <c r="H5053" s="139">
        <v>-1.08E-3</v>
      </c>
      <c r="I5053" s="139">
        <v>-0.28904999999999997</v>
      </c>
      <c r="J5053" s="139">
        <v>-4.8079999999999998E-2</v>
      </c>
      <c r="K5053" s="140" t="s">
        <v>270</v>
      </c>
      <c r="L5053" s="139">
        <v>1.5</v>
      </c>
    </row>
    <row r="5054" spans="1:12" ht="15" hidden="1" customHeight="1">
      <c r="A5054" s="140" t="s">
        <v>913</v>
      </c>
      <c r="B5054" s="139">
        <v>0</v>
      </c>
      <c r="C5054" s="140" t="s">
        <v>18</v>
      </c>
      <c r="D5054" s="140" t="s">
        <v>19</v>
      </c>
      <c r="E5054" s="139">
        <v>-1.0539000000000001</v>
      </c>
      <c r="F5054" s="139">
        <v>0.1958</v>
      </c>
      <c r="G5054" s="139">
        <v>0.10059999999999999</v>
      </c>
      <c r="H5054" s="139">
        <v>2.7999999999999998E-4</v>
      </c>
      <c r="I5054" s="139">
        <v>0.24751999999999999</v>
      </c>
      <c r="J5054" s="139">
        <v>0.49541000000000002</v>
      </c>
      <c r="K5054" s="140" t="s">
        <v>271</v>
      </c>
      <c r="L5054" s="139">
        <v>0</v>
      </c>
    </row>
    <row r="5055" spans="1:12" ht="15" hidden="1" customHeight="1">
      <c r="A5055" s="140" t="s">
        <v>913</v>
      </c>
      <c r="B5055" s="139">
        <v>2.4</v>
      </c>
      <c r="C5055" s="140" t="s">
        <v>18</v>
      </c>
      <c r="D5055" s="140" t="s">
        <v>19</v>
      </c>
      <c r="E5055" s="139">
        <v>-1.0539000000000001</v>
      </c>
      <c r="F5055" s="139">
        <v>0.1958</v>
      </c>
      <c r="G5055" s="139">
        <v>0.10059999999999999</v>
      </c>
      <c r="H5055" s="139">
        <v>2.7999999999999998E-4</v>
      </c>
      <c r="I5055" s="139">
        <v>0.28227999999999998</v>
      </c>
      <c r="J5055" s="139">
        <v>6.3579999999999998E-2</v>
      </c>
      <c r="K5055" s="140" t="s">
        <v>271</v>
      </c>
      <c r="L5055" s="139">
        <v>2.4</v>
      </c>
    </row>
    <row r="5056" spans="1:12" ht="15" hidden="1" customHeight="1">
      <c r="A5056" s="140" t="s">
        <v>913</v>
      </c>
      <c r="B5056" s="139">
        <v>4.8</v>
      </c>
      <c r="C5056" s="140" t="s">
        <v>18</v>
      </c>
      <c r="D5056" s="140" t="s">
        <v>19</v>
      </c>
      <c r="E5056" s="139">
        <v>-1.0539000000000001</v>
      </c>
      <c r="F5056" s="139">
        <v>0.1958</v>
      </c>
      <c r="G5056" s="139">
        <v>0.10059999999999999</v>
      </c>
      <c r="H5056" s="139">
        <v>2.7999999999999998E-4</v>
      </c>
      <c r="I5056" s="139">
        <v>0.85285</v>
      </c>
      <c r="J5056" s="139">
        <v>0.17732999999999999</v>
      </c>
      <c r="K5056" s="140" t="s">
        <v>271</v>
      </c>
      <c r="L5056" s="139">
        <v>4.8</v>
      </c>
    </row>
    <row r="5057" spans="1:12" ht="15" hidden="1" customHeight="1">
      <c r="A5057" s="140" t="s">
        <v>913</v>
      </c>
      <c r="B5057" s="139">
        <v>0</v>
      </c>
      <c r="C5057" s="140" t="s">
        <v>18</v>
      </c>
      <c r="D5057" s="140" t="s">
        <v>19</v>
      </c>
      <c r="E5057" s="139">
        <v>-3.6076000000000001</v>
      </c>
      <c r="F5057" s="139">
        <v>-0.12189999999999999</v>
      </c>
      <c r="G5057" s="139">
        <v>-0.2379</v>
      </c>
      <c r="H5057" s="139">
        <v>-4.8000000000000001E-4</v>
      </c>
      <c r="I5057" s="139">
        <v>-0.28915000000000002</v>
      </c>
      <c r="J5057" s="139">
        <v>-0.40756999999999999</v>
      </c>
      <c r="K5057" s="140" t="s">
        <v>271</v>
      </c>
      <c r="L5057" s="139">
        <v>0</v>
      </c>
    </row>
    <row r="5058" spans="1:12" ht="15" hidden="1" customHeight="1">
      <c r="A5058" s="140" t="s">
        <v>913</v>
      </c>
      <c r="B5058" s="139">
        <v>2.4</v>
      </c>
      <c r="C5058" s="140" t="s">
        <v>18</v>
      </c>
      <c r="D5058" s="140" t="s">
        <v>19</v>
      </c>
      <c r="E5058" s="139">
        <v>-3.6076000000000001</v>
      </c>
      <c r="F5058" s="139">
        <v>-0.12189999999999999</v>
      </c>
      <c r="G5058" s="139">
        <v>-0.2379</v>
      </c>
      <c r="H5058" s="139">
        <v>-4.8000000000000001E-4</v>
      </c>
      <c r="I5058" s="139">
        <v>6.1000000000000004E-3</v>
      </c>
      <c r="J5058" s="139">
        <v>-0.13625999999999999</v>
      </c>
      <c r="K5058" s="140" t="s">
        <v>271</v>
      </c>
      <c r="L5058" s="139">
        <v>2.4</v>
      </c>
    </row>
    <row r="5059" spans="1:12" ht="15" hidden="1" customHeight="1">
      <c r="A5059" s="140" t="s">
        <v>913</v>
      </c>
      <c r="B5059" s="139">
        <v>4.8</v>
      </c>
      <c r="C5059" s="140" t="s">
        <v>18</v>
      </c>
      <c r="D5059" s="140" t="s">
        <v>19</v>
      </c>
      <c r="E5059" s="139">
        <v>-3.6076000000000001</v>
      </c>
      <c r="F5059" s="139">
        <v>-0.12189999999999999</v>
      </c>
      <c r="G5059" s="139">
        <v>-0.2379</v>
      </c>
      <c r="H5059" s="139">
        <v>-4.8000000000000001E-4</v>
      </c>
      <c r="I5059" s="139">
        <v>-0.23532</v>
      </c>
      <c r="J5059" s="139">
        <v>-0.44463999999999998</v>
      </c>
      <c r="K5059" s="140" t="s">
        <v>271</v>
      </c>
      <c r="L5059" s="139">
        <v>4.8</v>
      </c>
    </row>
    <row r="5060" spans="1:12" ht="15" hidden="1" customHeight="1">
      <c r="A5060" s="140" t="s">
        <v>914</v>
      </c>
      <c r="B5060" s="139">
        <v>0</v>
      </c>
      <c r="C5060" s="140" t="s">
        <v>18</v>
      </c>
      <c r="D5060" s="140" t="s">
        <v>19</v>
      </c>
      <c r="E5060" s="139">
        <v>-0.92810000000000004</v>
      </c>
      <c r="F5060" s="139">
        <v>0.17780000000000001</v>
      </c>
      <c r="G5060" s="139">
        <v>0.1008</v>
      </c>
      <c r="H5060" s="139">
        <v>1.1000000000000001E-3</v>
      </c>
      <c r="I5060" s="139">
        <v>0.39883999999999997</v>
      </c>
      <c r="J5060" s="139">
        <v>0.16602</v>
      </c>
      <c r="K5060" s="140" t="s">
        <v>272</v>
      </c>
      <c r="L5060" s="139">
        <v>0</v>
      </c>
    </row>
    <row r="5061" spans="1:12" ht="15" hidden="1" customHeight="1">
      <c r="A5061" s="140" t="s">
        <v>914</v>
      </c>
      <c r="B5061" s="139">
        <v>0.75</v>
      </c>
      <c r="C5061" s="140" t="s">
        <v>18</v>
      </c>
      <c r="D5061" s="140" t="s">
        <v>19</v>
      </c>
      <c r="E5061" s="139">
        <v>-0.92810000000000004</v>
      </c>
      <c r="F5061" s="139">
        <v>0.17780000000000001</v>
      </c>
      <c r="G5061" s="139">
        <v>0.1008</v>
      </c>
      <c r="H5061" s="139">
        <v>1.1000000000000001E-3</v>
      </c>
      <c r="I5061" s="139">
        <v>0.32323000000000002</v>
      </c>
      <c r="J5061" s="139">
        <v>3.9100000000000003E-2</v>
      </c>
      <c r="K5061" s="140" t="s">
        <v>272</v>
      </c>
      <c r="L5061" s="139">
        <v>0.75</v>
      </c>
    </row>
    <row r="5062" spans="1:12" ht="15" hidden="1" customHeight="1">
      <c r="A5062" s="140" t="s">
        <v>914</v>
      </c>
      <c r="B5062" s="139">
        <v>1.5</v>
      </c>
      <c r="C5062" s="140" t="s">
        <v>18</v>
      </c>
      <c r="D5062" s="140" t="s">
        <v>19</v>
      </c>
      <c r="E5062" s="139">
        <v>-0.92810000000000004</v>
      </c>
      <c r="F5062" s="139">
        <v>0.17780000000000001</v>
      </c>
      <c r="G5062" s="139">
        <v>0.1008</v>
      </c>
      <c r="H5062" s="139">
        <v>1.1000000000000001E-3</v>
      </c>
      <c r="I5062" s="139">
        <v>0.24762000000000001</v>
      </c>
      <c r="J5062" s="139">
        <v>4.802E-2</v>
      </c>
      <c r="K5062" s="140" t="s">
        <v>272</v>
      </c>
      <c r="L5062" s="139">
        <v>1.5</v>
      </c>
    </row>
    <row r="5063" spans="1:12" ht="15" hidden="1" customHeight="1">
      <c r="A5063" s="140" t="s">
        <v>914</v>
      </c>
      <c r="B5063" s="139">
        <v>0</v>
      </c>
      <c r="C5063" s="140" t="s">
        <v>18</v>
      </c>
      <c r="D5063" s="140" t="s">
        <v>19</v>
      </c>
      <c r="E5063" s="139">
        <v>-3.6876000000000002</v>
      </c>
      <c r="F5063" s="139">
        <v>-0.13020000000000001</v>
      </c>
      <c r="G5063" s="139">
        <v>-0.23769999999999999</v>
      </c>
      <c r="H5063" s="139">
        <v>-1.0399999999999999E-3</v>
      </c>
      <c r="I5063" s="139">
        <v>-0.64559</v>
      </c>
      <c r="J5063" s="139">
        <v>-0.14729999999999999</v>
      </c>
      <c r="K5063" s="140" t="s">
        <v>272</v>
      </c>
      <c r="L5063" s="139">
        <v>0</v>
      </c>
    </row>
    <row r="5064" spans="1:12" ht="15" hidden="1" customHeight="1">
      <c r="A5064" s="140" t="s">
        <v>914</v>
      </c>
      <c r="B5064" s="139">
        <v>0.75</v>
      </c>
      <c r="C5064" s="140" t="s">
        <v>18</v>
      </c>
      <c r="D5064" s="140" t="s">
        <v>19</v>
      </c>
      <c r="E5064" s="139">
        <v>-3.6876000000000002</v>
      </c>
      <c r="F5064" s="139">
        <v>-0.13020000000000001</v>
      </c>
      <c r="G5064" s="139">
        <v>-0.23769999999999999</v>
      </c>
      <c r="H5064" s="139">
        <v>-1.0399999999999999E-3</v>
      </c>
      <c r="I5064" s="139">
        <v>-0.46732000000000001</v>
      </c>
      <c r="J5064" s="139">
        <v>-5.1380000000000002E-2</v>
      </c>
      <c r="K5064" s="140" t="s">
        <v>272</v>
      </c>
      <c r="L5064" s="139">
        <v>0.75</v>
      </c>
    </row>
    <row r="5065" spans="1:12" ht="15" hidden="1" customHeight="1">
      <c r="A5065" s="140" t="s">
        <v>914</v>
      </c>
      <c r="B5065" s="139">
        <v>1.5</v>
      </c>
      <c r="C5065" s="140" t="s">
        <v>18</v>
      </c>
      <c r="D5065" s="140" t="s">
        <v>19</v>
      </c>
      <c r="E5065" s="139">
        <v>-3.6876000000000002</v>
      </c>
      <c r="F5065" s="139">
        <v>-0.13020000000000001</v>
      </c>
      <c r="G5065" s="139">
        <v>-0.23769999999999999</v>
      </c>
      <c r="H5065" s="139">
        <v>-1.0399999999999999E-3</v>
      </c>
      <c r="I5065" s="139">
        <v>-0.28904999999999997</v>
      </c>
      <c r="J5065" s="139">
        <v>-0.10452</v>
      </c>
      <c r="K5065" s="140" t="s">
        <v>272</v>
      </c>
      <c r="L5065" s="139">
        <v>1.5</v>
      </c>
    </row>
    <row r="5066" spans="1:12" ht="15" hidden="1" customHeight="1">
      <c r="A5066" s="140" t="s">
        <v>915</v>
      </c>
      <c r="B5066" s="139">
        <v>0</v>
      </c>
      <c r="C5066" s="140" t="s">
        <v>18</v>
      </c>
      <c r="D5066" s="140" t="s">
        <v>19</v>
      </c>
      <c r="E5066" s="139">
        <v>-1.0491999999999999</v>
      </c>
      <c r="F5066" s="139">
        <v>0.12189999999999999</v>
      </c>
      <c r="G5066" s="139">
        <v>0.1008</v>
      </c>
      <c r="H5066" s="139">
        <v>5.0000000000000001E-4</v>
      </c>
      <c r="I5066" s="139">
        <v>0.24773000000000001</v>
      </c>
      <c r="J5066" s="139">
        <v>0.40765000000000001</v>
      </c>
      <c r="K5066" s="140" t="s">
        <v>273</v>
      </c>
      <c r="L5066" s="139">
        <v>0</v>
      </c>
    </row>
    <row r="5067" spans="1:12" ht="15" hidden="1" customHeight="1">
      <c r="A5067" s="140" t="s">
        <v>915</v>
      </c>
      <c r="B5067" s="139">
        <v>2.4</v>
      </c>
      <c r="C5067" s="140" t="s">
        <v>18</v>
      </c>
      <c r="D5067" s="140" t="s">
        <v>19</v>
      </c>
      <c r="E5067" s="139">
        <v>-1.0491999999999999</v>
      </c>
      <c r="F5067" s="139">
        <v>0.12189999999999999</v>
      </c>
      <c r="G5067" s="139">
        <v>0.1008</v>
      </c>
      <c r="H5067" s="139">
        <v>5.0000000000000001E-4</v>
      </c>
      <c r="I5067" s="139">
        <v>0.28187000000000001</v>
      </c>
      <c r="J5067" s="139">
        <v>0.13639000000000001</v>
      </c>
      <c r="K5067" s="140" t="s">
        <v>273</v>
      </c>
      <c r="L5067" s="139">
        <v>2.4</v>
      </c>
    </row>
    <row r="5068" spans="1:12" ht="15" hidden="1" customHeight="1">
      <c r="A5068" s="140" t="s">
        <v>915</v>
      </c>
      <c r="B5068" s="139">
        <v>4.8</v>
      </c>
      <c r="C5068" s="140" t="s">
        <v>18</v>
      </c>
      <c r="D5068" s="140" t="s">
        <v>19</v>
      </c>
      <c r="E5068" s="139">
        <v>-1.0491999999999999</v>
      </c>
      <c r="F5068" s="139">
        <v>0.12189999999999999</v>
      </c>
      <c r="G5068" s="139">
        <v>0.1008</v>
      </c>
      <c r="H5068" s="139">
        <v>5.0000000000000001E-4</v>
      </c>
      <c r="I5068" s="139">
        <v>0.85185999999999995</v>
      </c>
      <c r="J5068" s="139">
        <v>0.44350000000000001</v>
      </c>
      <c r="K5068" s="140" t="s">
        <v>273</v>
      </c>
      <c r="L5068" s="139">
        <v>4.8</v>
      </c>
    </row>
    <row r="5069" spans="1:12" ht="15" hidden="1" customHeight="1">
      <c r="A5069" s="140" t="s">
        <v>915</v>
      </c>
      <c r="B5069" s="139">
        <v>0</v>
      </c>
      <c r="C5069" s="140" t="s">
        <v>18</v>
      </c>
      <c r="D5069" s="140" t="s">
        <v>19</v>
      </c>
      <c r="E5069" s="139">
        <v>-3.6030000000000002</v>
      </c>
      <c r="F5069" s="139">
        <v>-0.1951</v>
      </c>
      <c r="G5069" s="139">
        <v>-0.23769999999999999</v>
      </c>
      <c r="H5069" s="139">
        <v>-3.5E-4</v>
      </c>
      <c r="I5069" s="139">
        <v>-0.28894999999999998</v>
      </c>
      <c r="J5069" s="139">
        <v>-0.4929</v>
      </c>
      <c r="K5069" s="140" t="s">
        <v>273</v>
      </c>
      <c r="L5069" s="139">
        <v>0</v>
      </c>
    </row>
    <row r="5070" spans="1:12" ht="15" hidden="1" customHeight="1">
      <c r="A5070" s="140" t="s">
        <v>915</v>
      </c>
      <c r="B5070" s="139">
        <v>2.4</v>
      </c>
      <c r="C5070" s="140" t="s">
        <v>18</v>
      </c>
      <c r="D5070" s="140" t="s">
        <v>19</v>
      </c>
      <c r="E5070" s="139">
        <v>-3.6030000000000002</v>
      </c>
      <c r="F5070" s="139">
        <v>-0.1951</v>
      </c>
      <c r="G5070" s="139">
        <v>-0.23769999999999999</v>
      </c>
      <c r="H5070" s="139">
        <v>-3.5E-4</v>
      </c>
      <c r="I5070" s="139">
        <v>5.7099999999999998E-3</v>
      </c>
      <c r="J5070" s="139">
        <v>-6.3710000000000003E-2</v>
      </c>
      <c r="K5070" s="140" t="s">
        <v>273</v>
      </c>
      <c r="L5070" s="139">
        <v>2.4</v>
      </c>
    </row>
    <row r="5071" spans="1:12" ht="15" hidden="1" customHeight="1">
      <c r="A5071" s="140" t="s">
        <v>915</v>
      </c>
      <c r="B5071" s="139">
        <v>4.8</v>
      </c>
      <c r="C5071" s="140" t="s">
        <v>18</v>
      </c>
      <c r="D5071" s="140" t="s">
        <v>19</v>
      </c>
      <c r="E5071" s="139">
        <v>-3.6030000000000002</v>
      </c>
      <c r="F5071" s="139">
        <v>-0.1951</v>
      </c>
      <c r="G5071" s="139">
        <v>-0.23769999999999999</v>
      </c>
      <c r="H5071" s="139">
        <v>-3.5E-4</v>
      </c>
      <c r="I5071" s="139">
        <v>-0.23630999999999999</v>
      </c>
      <c r="J5071" s="139">
        <v>-0.17768999999999999</v>
      </c>
      <c r="K5071" s="140" t="s">
        <v>273</v>
      </c>
      <c r="L5071" s="139">
        <v>4.8</v>
      </c>
    </row>
  </sheetData>
  <autoFilter ref="A2:L5071" xr:uid="{00000000-0001-0000-0000-000000000000}">
    <filterColumn colId="0">
      <filters>
        <filter val="9"/>
      </filters>
    </filterColumn>
  </autoFilter>
  <pageMargins left="0.75" right="0.75" top="1" bottom="1" header="0" footer="0"/>
  <pageSetup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068"/>
  <sheetViews>
    <sheetView topLeftCell="A5065" workbookViewId="0">
      <selection activeCell="C5072" sqref="C5072"/>
    </sheetView>
  </sheetViews>
  <sheetFormatPr defaultColWidth="14.3984375" defaultRowHeight="15" customHeight="1"/>
  <cols>
    <col min="1" max="1" width="8" customWidth="1"/>
    <col min="2" max="2" width="8.86328125" customWidth="1"/>
    <col min="3" max="3" width="12.86328125" customWidth="1"/>
    <col min="4" max="4" width="14.1328125" customWidth="1"/>
    <col min="5" max="5" width="12.3984375" customWidth="1"/>
    <col min="6" max="7" width="10.1328125" customWidth="1"/>
    <col min="8" max="8" width="10.86328125" customWidth="1"/>
    <col min="9" max="9" width="10.265625" customWidth="1"/>
    <col min="10" max="10" width="10" customWidth="1"/>
    <col min="11" max="12" width="9.1328125" customWidth="1"/>
  </cols>
  <sheetData>
    <row r="1" spans="1:12" ht="24" customHeight="1">
      <c r="A1" s="7" t="s">
        <v>274</v>
      </c>
      <c r="B1" s="8"/>
      <c r="C1" s="8"/>
      <c r="D1" s="8"/>
      <c r="E1" s="9"/>
      <c r="F1" s="9"/>
      <c r="G1" s="9"/>
      <c r="H1" s="9"/>
      <c r="I1" s="9"/>
      <c r="J1" s="9"/>
      <c r="K1" s="9"/>
      <c r="L1" s="9"/>
    </row>
    <row r="2" spans="1:12" ht="19.5" customHeight="1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0" t="s">
        <v>6</v>
      </c>
      <c r="G2" s="10" t="s">
        <v>7</v>
      </c>
      <c r="H2" s="10" t="s">
        <v>8</v>
      </c>
      <c r="I2" s="10" t="s">
        <v>9</v>
      </c>
      <c r="J2" s="10" t="s">
        <v>10</v>
      </c>
      <c r="K2" s="10" t="s">
        <v>5</v>
      </c>
      <c r="L2" s="10" t="s">
        <v>9</v>
      </c>
    </row>
    <row r="3" spans="1:12" ht="19.5" customHeight="1">
      <c r="A3" s="11" t="str">
        <f>Solieusap!A3</f>
        <v>Text</v>
      </c>
      <c r="B3" s="11" t="str">
        <f>Solieusap!B3</f>
        <v>m</v>
      </c>
      <c r="C3" s="11" t="str">
        <f>Solieusap!C3</f>
        <v>Text</v>
      </c>
      <c r="D3" s="11" t="str">
        <f>Solieusap!D3</f>
        <v>Text</v>
      </c>
      <c r="E3" s="11" t="str">
        <f>Solieusap!E3</f>
        <v>Tonf</v>
      </c>
      <c r="F3" s="11" t="str">
        <f>Solieusap!F3</f>
        <v>Tonf</v>
      </c>
      <c r="G3" s="11" t="str">
        <f>Solieusap!G3</f>
        <v>Tonf</v>
      </c>
      <c r="H3" s="11" t="str">
        <f>Solieusap!H3</f>
        <v>Tonf-m</v>
      </c>
      <c r="I3" s="11" t="str">
        <f>Solieusap!I3</f>
        <v>Tonf-m</v>
      </c>
      <c r="J3" s="11" t="str">
        <f>Solieusap!J3</f>
        <v>Tonf-m</v>
      </c>
      <c r="K3" s="11" t="str">
        <f t="shared" ref="K3:K4000" si="0">E3</f>
        <v>Tonf</v>
      </c>
      <c r="L3" s="11" t="str">
        <f t="shared" ref="L3:L4000" si="1">I3</f>
        <v>Tonf-m</v>
      </c>
    </row>
    <row r="4" spans="1:12" ht="16.5" customHeight="1">
      <c r="A4" s="12" t="str">
        <f>Solieusap!A4</f>
        <v>1</v>
      </c>
      <c r="B4" s="13">
        <f>Solieusap!B4</f>
        <v>0</v>
      </c>
      <c r="C4" s="12" t="str">
        <f>Solieusap!C4</f>
        <v>BAO</v>
      </c>
      <c r="D4" s="12" t="str">
        <f>Solieusap!D4</f>
        <v>Combination</v>
      </c>
      <c r="E4" s="14">
        <f>ABS(Solieusap!E4)</f>
        <v>0.20660000000000001</v>
      </c>
      <c r="F4" s="14">
        <f>ABS(Solieusap!F4)</f>
        <v>3.4239000000000002</v>
      </c>
      <c r="G4" s="14">
        <f>ABS(Solieusap!G4)</f>
        <v>1.4880000000000001E-4</v>
      </c>
      <c r="H4" s="14">
        <f>ABS(Solieusap!H4)</f>
        <v>5.4469999999999998E-2</v>
      </c>
      <c r="I4" s="14">
        <f>ABS(Solieusap!I4)</f>
        <v>1.8400000000000001E-3</v>
      </c>
      <c r="J4" s="14">
        <f>ABS(Solieusap!J4)</f>
        <v>1.4366300000000001</v>
      </c>
      <c r="K4" s="14">
        <f t="shared" si="0"/>
        <v>0.20660000000000001</v>
      </c>
      <c r="L4" s="14">
        <f t="shared" si="1"/>
        <v>1.8400000000000001E-3</v>
      </c>
    </row>
    <row r="5" spans="1:12" ht="16.5" customHeight="1">
      <c r="A5" s="12" t="str">
        <f>Solieusap!A5</f>
        <v>1</v>
      </c>
      <c r="B5" s="13">
        <f>Solieusap!B5</f>
        <v>0.5</v>
      </c>
      <c r="C5" s="12" t="str">
        <f>Solieusap!C5</f>
        <v>BAO</v>
      </c>
      <c r="D5" s="12" t="str">
        <f>Solieusap!D5</f>
        <v>Combination</v>
      </c>
      <c r="E5" s="14">
        <f>ABS(Solieusap!E5)</f>
        <v>0.20660000000000001</v>
      </c>
      <c r="F5" s="14">
        <f>ABS(Solieusap!F5)</f>
        <v>2.7704</v>
      </c>
      <c r="G5" s="14">
        <f>ABS(Solieusap!G5)</f>
        <v>1.4880000000000001E-4</v>
      </c>
      <c r="H5" s="14">
        <f>ABS(Solieusap!H5)</f>
        <v>5.4469999999999998E-2</v>
      </c>
      <c r="I5" s="14">
        <f>ABS(Solieusap!I5)</f>
        <v>1.7799999999999999E-3</v>
      </c>
      <c r="J5" s="14">
        <f>ABS(Solieusap!J5)</f>
        <v>0.11194999999999999</v>
      </c>
      <c r="K5" s="14">
        <f t="shared" si="0"/>
        <v>0.20660000000000001</v>
      </c>
      <c r="L5" s="14">
        <f t="shared" si="1"/>
        <v>1.7799999999999999E-3</v>
      </c>
    </row>
    <row r="6" spans="1:12" ht="16.5" customHeight="1">
      <c r="A6" s="12" t="str">
        <f>Solieusap!A6</f>
        <v>1</v>
      </c>
      <c r="B6" s="13">
        <f>Solieusap!B6</f>
        <v>1</v>
      </c>
      <c r="C6" s="12" t="str">
        <f>Solieusap!C6</f>
        <v>BAO</v>
      </c>
      <c r="D6" s="12" t="str">
        <f>Solieusap!D6</f>
        <v>Combination</v>
      </c>
      <c r="E6" s="14">
        <f>ABS(Solieusap!E6)</f>
        <v>0.20660000000000001</v>
      </c>
      <c r="F6" s="14">
        <f>ABS(Solieusap!F6)</f>
        <v>2.1168999999999998</v>
      </c>
      <c r="G6" s="14">
        <f>ABS(Solieusap!G6)</f>
        <v>1.4880000000000001E-4</v>
      </c>
      <c r="H6" s="14">
        <f>ABS(Solieusap!H6)</f>
        <v>5.4469999999999998E-2</v>
      </c>
      <c r="I6" s="14">
        <f>ABS(Solieusap!I6)</f>
        <v>1.7099999999999999E-3</v>
      </c>
      <c r="J6" s="14">
        <f>ABS(Solieusap!J6)</f>
        <v>1.3337699999999999</v>
      </c>
      <c r="K6" s="14">
        <f t="shared" si="0"/>
        <v>0.20660000000000001</v>
      </c>
      <c r="L6" s="14">
        <f t="shared" si="1"/>
        <v>1.7099999999999999E-3</v>
      </c>
    </row>
    <row r="7" spans="1:12" ht="16.5" customHeight="1">
      <c r="A7" s="12" t="str">
        <f>Solieusap!A7</f>
        <v>1</v>
      </c>
      <c r="B7" s="13">
        <f>Solieusap!B7</f>
        <v>1.5</v>
      </c>
      <c r="C7" s="12" t="str">
        <f>Solieusap!C7</f>
        <v>BAO</v>
      </c>
      <c r="D7" s="12" t="str">
        <f>Solieusap!D7</f>
        <v>Combination</v>
      </c>
      <c r="E7" s="14">
        <f>ABS(Solieusap!E7)</f>
        <v>0.20660000000000001</v>
      </c>
      <c r="F7" s="14">
        <f>ABS(Solieusap!F7)</f>
        <v>1.4634</v>
      </c>
      <c r="G7" s="14">
        <f>ABS(Solieusap!G7)</f>
        <v>1.4880000000000001E-4</v>
      </c>
      <c r="H7" s="14">
        <f>ABS(Solieusap!H7)</f>
        <v>5.4469999999999998E-2</v>
      </c>
      <c r="I7" s="14">
        <f>ABS(Solieusap!I7)</f>
        <v>1.65E-3</v>
      </c>
      <c r="J7" s="14">
        <f>ABS(Solieusap!J7)</f>
        <v>2.2288399999999999</v>
      </c>
      <c r="K7" s="14">
        <f t="shared" si="0"/>
        <v>0.20660000000000001</v>
      </c>
      <c r="L7" s="14">
        <f t="shared" si="1"/>
        <v>1.65E-3</v>
      </c>
    </row>
    <row r="8" spans="1:12" ht="16.5" customHeight="1">
      <c r="A8" s="12" t="str">
        <f>Solieusap!A8</f>
        <v>1</v>
      </c>
      <c r="B8" s="13">
        <f>Solieusap!B8</f>
        <v>2</v>
      </c>
      <c r="C8" s="12" t="str">
        <f>Solieusap!C8</f>
        <v>BAO</v>
      </c>
      <c r="D8" s="12" t="str">
        <f>Solieusap!D8</f>
        <v>Combination</v>
      </c>
      <c r="E8" s="14">
        <f>ABS(Solieusap!E8)</f>
        <v>0.20660000000000001</v>
      </c>
      <c r="F8" s="14">
        <f>ABS(Solieusap!F8)</f>
        <v>0.80989999999999995</v>
      </c>
      <c r="G8" s="14">
        <f>ABS(Solieusap!G8)</f>
        <v>1.4880000000000001E-4</v>
      </c>
      <c r="H8" s="14">
        <f>ABS(Solieusap!H8)</f>
        <v>5.4469999999999998E-2</v>
      </c>
      <c r="I8" s="14">
        <f>ABS(Solieusap!I8)</f>
        <v>1.5900000000000001E-3</v>
      </c>
      <c r="J8" s="14">
        <f>ABS(Solieusap!J8)</f>
        <v>2.7971599999999999</v>
      </c>
      <c r="K8" s="14">
        <f t="shared" si="0"/>
        <v>0.20660000000000001</v>
      </c>
      <c r="L8" s="14">
        <f t="shared" si="1"/>
        <v>1.5900000000000001E-3</v>
      </c>
    </row>
    <row r="9" spans="1:12" ht="16.5" customHeight="1">
      <c r="A9" s="12" t="str">
        <f>Solieusap!A9</f>
        <v>1</v>
      </c>
      <c r="B9" s="13">
        <f>Solieusap!B9</f>
        <v>2.5</v>
      </c>
      <c r="C9" s="12" t="str">
        <f>Solieusap!C9</f>
        <v>BAO</v>
      </c>
      <c r="D9" s="12" t="str">
        <f>Solieusap!D9</f>
        <v>Combination</v>
      </c>
      <c r="E9" s="14">
        <f>ABS(Solieusap!E9)</f>
        <v>0.20660000000000001</v>
      </c>
      <c r="F9" s="14">
        <f>ABS(Solieusap!F9)</f>
        <v>0.15640000000000001</v>
      </c>
      <c r="G9" s="14">
        <f>ABS(Solieusap!G9)</f>
        <v>1.4880000000000001E-4</v>
      </c>
      <c r="H9" s="14">
        <f>ABS(Solieusap!H9)</f>
        <v>5.4469999999999998E-2</v>
      </c>
      <c r="I9" s="14">
        <f>ABS(Solieusap!I9)</f>
        <v>1.5200000000000001E-3</v>
      </c>
      <c r="J9" s="14">
        <f>ABS(Solieusap!J9)</f>
        <v>3.0387400000000002</v>
      </c>
      <c r="K9" s="14">
        <f t="shared" si="0"/>
        <v>0.20660000000000001</v>
      </c>
      <c r="L9" s="14">
        <f t="shared" si="1"/>
        <v>1.5200000000000001E-3</v>
      </c>
    </row>
    <row r="10" spans="1:12" ht="16.5" customHeight="1">
      <c r="A10" s="12" t="str">
        <f>Solieusap!A10</f>
        <v>1</v>
      </c>
      <c r="B10" s="13">
        <f>Solieusap!B10</f>
        <v>3</v>
      </c>
      <c r="C10" s="12" t="str">
        <f>Solieusap!C10</f>
        <v>BAO</v>
      </c>
      <c r="D10" s="12" t="str">
        <f>Solieusap!D10</f>
        <v>Combination</v>
      </c>
      <c r="E10" s="14">
        <f>ABS(Solieusap!E10)</f>
        <v>0.20660000000000001</v>
      </c>
      <c r="F10" s="14">
        <f>ABS(Solieusap!F10)</f>
        <v>0.49709999999999999</v>
      </c>
      <c r="G10" s="14">
        <f>ABS(Solieusap!G10)</f>
        <v>1.4880000000000001E-4</v>
      </c>
      <c r="H10" s="14">
        <f>ABS(Solieusap!H10)</f>
        <v>5.4469999999999998E-2</v>
      </c>
      <c r="I10" s="14">
        <f>ABS(Solieusap!I10)</f>
        <v>1.4599999999999999E-3</v>
      </c>
      <c r="J10" s="14">
        <f>ABS(Solieusap!J10)</f>
        <v>2.95356</v>
      </c>
      <c r="K10" s="14">
        <f t="shared" si="0"/>
        <v>0.20660000000000001</v>
      </c>
      <c r="L10" s="14">
        <f t="shared" si="1"/>
        <v>1.4599999999999999E-3</v>
      </c>
    </row>
    <row r="11" spans="1:12" ht="16.5" customHeight="1">
      <c r="A11" s="12" t="str">
        <f>Solieusap!A11</f>
        <v>1</v>
      </c>
      <c r="B11" s="13">
        <f>Solieusap!B11</f>
        <v>3.5</v>
      </c>
      <c r="C11" s="12" t="str">
        <f>Solieusap!C11</f>
        <v>BAO</v>
      </c>
      <c r="D11" s="12" t="str">
        <f>Solieusap!D11</f>
        <v>Combination</v>
      </c>
      <c r="E11" s="14">
        <f>ABS(Solieusap!E11)</f>
        <v>0.20660000000000001</v>
      </c>
      <c r="F11" s="14">
        <f>ABS(Solieusap!F11)</f>
        <v>1.1506000000000001</v>
      </c>
      <c r="G11" s="14">
        <f>ABS(Solieusap!G11)</f>
        <v>1.4880000000000001E-4</v>
      </c>
      <c r="H11" s="14">
        <f>ABS(Solieusap!H11)</f>
        <v>5.4469999999999998E-2</v>
      </c>
      <c r="I11" s="14">
        <f>ABS(Solieusap!I11)</f>
        <v>1.4E-3</v>
      </c>
      <c r="J11" s="14">
        <f>ABS(Solieusap!J11)</f>
        <v>2.5416300000000001</v>
      </c>
      <c r="K11" s="14">
        <f t="shared" si="0"/>
        <v>0.20660000000000001</v>
      </c>
      <c r="L11" s="14">
        <f t="shared" si="1"/>
        <v>1.4E-3</v>
      </c>
    </row>
    <row r="12" spans="1:12" ht="16.5" customHeight="1">
      <c r="A12" s="12" t="str">
        <f>Solieusap!A12</f>
        <v>1</v>
      </c>
      <c r="B12" s="13">
        <f>Solieusap!B12</f>
        <v>4</v>
      </c>
      <c r="C12" s="12" t="str">
        <f>Solieusap!C12</f>
        <v>BAO</v>
      </c>
      <c r="D12" s="12" t="str">
        <f>Solieusap!D12</f>
        <v>Combination</v>
      </c>
      <c r="E12" s="14">
        <f>ABS(Solieusap!E12)</f>
        <v>0.20660000000000001</v>
      </c>
      <c r="F12" s="14">
        <f>ABS(Solieusap!F12)</f>
        <v>1.8041</v>
      </c>
      <c r="G12" s="14">
        <f>ABS(Solieusap!G12)</f>
        <v>1.4880000000000001E-4</v>
      </c>
      <c r="H12" s="14">
        <f>ABS(Solieusap!H12)</f>
        <v>5.4469999999999998E-2</v>
      </c>
      <c r="I12" s="14">
        <f>ABS(Solieusap!I12)</f>
        <v>1.33E-3</v>
      </c>
      <c r="J12" s="14">
        <f>ABS(Solieusap!J12)</f>
        <v>1.9912000000000001</v>
      </c>
      <c r="K12" s="14">
        <f t="shared" si="0"/>
        <v>0.20660000000000001</v>
      </c>
      <c r="L12" s="14">
        <f t="shared" si="1"/>
        <v>1.33E-3</v>
      </c>
    </row>
    <row r="13" spans="1:12" ht="16.5" customHeight="1">
      <c r="A13" s="12" t="str">
        <f>Solieusap!A13</f>
        <v>1</v>
      </c>
      <c r="B13" s="13">
        <f>Solieusap!B13</f>
        <v>4.5</v>
      </c>
      <c r="C13" s="12" t="str">
        <f>Solieusap!C13</f>
        <v>BAO</v>
      </c>
      <c r="D13" s="12" t="str">
        <f>Solieusap!D13</f>
        <v>Combination</v>
      </c>
      <c r="E13" s="14">
        <f>ABS(Solieusap!E13)</f>
        <v>0.20660000000000001</v>
      </c>
      <c r="F13" s="14">
        <f>ABS(Solieusap!F13)</f>
        <v>2.4575999999999998</v>
      </c>
      <c r="G13" s="14">
        <f>ABS(Solieusap!G13)</f>
        <v>1.4880000000000001E-4</v>
      </c>
      <c r="H13" s="14">
        <f>ABS(Solieusap!H13)</f>
        <v>5.4469999999999998E-2</v>
      </c>
      <c r="I13" s="14">
        <f>ABS(Solieusap!I13)</f>
        <v>1.2700000000000001E-3</v>
      </c>
      <c r="J13" s="14">
        <f>ABS(Solieusap!J13)</f>
        <v>1.1820299999999999</v>
      </c>
      <c r="K13" s="14">
        <f t="shared" si="0"/>
        <v>0.20660000000000001</v>
      </c>
      <c r="L13" s="14">
        <f t="shared" si="1"/>
        <v>1.2700000000000001E-3</v>
      </c>
    </row>
    <row r="14" spans="1:12" ht="16.5" customHeight="1">
      <c r="A14" s="12" t="str">
        <f>Solieusap!A14</f>
        <v>1</v>
      </c>
      <c r="B14" s="13">
        <f>Solieusap!B14</f>
        <v>5</v>
      </c>
      <c r="C14" s="12" t="str">
        <f>Solieusap!C14</f>
        <v>BAO</v>
      </c>
      <c r="D14" s="12" t="str">
        <f>Solieusap!D14</f>
        <v>Combination</v>
      </c>
      <c r="E14" s="14">
        <f>ABS(Solieusap!E14)</f>
        <v>0.20660000000000001</v>
      </c>
      <c r="F14" s="14">
        <f>ABS(Solieusap!F14)</f>
        <v>3.1111</v>
      </c>
      <c r="G14" s="14">
        <f>ABS(Solieusap!G14)</f>
        <v>1.4880000000000001E-4</v>
      </c>
      <c r="H14" s="14">
        <f>ABS(Solieusap!H14)</f>
        <v>5.4469999999999998E-2</v>
      </c>
      <c r="I14" s="14">
        <f>ABS(Solieusap!I14)</f>
        <v>1.2099999999999999E-3</v>
      </c>
      <c r="J14" s="14">
        <f>ABS(Solieusap!J14)</f>
        <v>4.6120000000000001E-2</v>
      </c>
      <c r="K14" s="14">
        <f t="shared" si="0"/>
        <v>0.20660000000000001</v>
      </c>
      <c r="L14" s="14">
        <f t="shared" si="1"/>
        <v>1.2099999999999999E-3</v>
      </c>
    </row>
    <row r="15" spans="1:12" ht="16.5" customHeight="1">
      <c r="A15" s="12" t="str">
        <f>Solieusap!A15</f>
        <v>1</v>
      </c>
      <c r="B15" s="13">
        <f>Solieusap!B15</f>
        <v>5.5</v>
      </c>
      <c r="C15" s="12" t="str">
        <f>Solieusap!C15</f>
        <v>BAO</v>
      </c>
      <c r="D15" s="12" t="str">
        <f>Solieusap!D15</f>
        <v>Combination</v>
      </c>
      <c r="E15" s="14">
        <f>ABS(Solieusap!E15)</f>
        <v>0.20660000000000001</v>
      </c>
      <c r="F15" s="14">
        <f>ABS(Solieusap!F15)</f>
        <v>3.7646000000000002</v>
      </c>
      <c r="G15" s="14">
        <f>ABS(Solieusap!G15)</f>
        <v>1.4880000000000001E-4</v>
      </c>
      <c r="H15" s="14">
        <f>ABS(Solieusap!H15)</f>
        <v>5.4469999999999998E-2</v>
      </c>
      <c r="I15" s="14">
        <f>ABS(Solieusap!I15)</f>
        <v>1.14E-3</v>
      </c>
      <c r="J15" s="14">
        <f>ABS(Solieusap!J15)</f>
        <v>1.4165399999999999</v>
      </c>
      <c r="K15" s="14">
        <f t="shared" si="0"/>
        <v>0.20660000000000001</v>
      </c>
      <c r="L15" s="14">
        <f t="shared" si="1"/>
        <v>1.14E-3</v>
      </c>
    </row>
    <row r="16" spans="1:12" ht="16.5" customHeight="1">
      <c r="A16" s="12" t="str">
        <f>Solieusap!A16</f>
        <v>1</v>
      </c>
      <c r="B16" s="13">
        <f>Solieusap!B16</f>
        <v>6</v>
      </c>
      <c r="C16" s="12" t="str">
        <f>Solieusap!C16</f>
        <v>BAO</v>
      </c>
      <c r="D16" s="12" t="str">
        <f>Solieusap!D16</f>
        <v>Combination</v>
      </c>
      <c r="E16" s="14">
        <f>ABS(Solieusap!E16)</f>
        <v>0.20660000000000001</v>
      </c>
      <c r="F16" s="14">
        <f>ABS(Solieusap!F16)</f>
        <v>4.4180999999999999</v>
      </c>
      <c r="G16" s="14">
        <f>ABS(Solieusap!G16)</f>
        <v>1.4880000000000001E-4</v>
      </c>
      <c r="H16" s="14">
        <f>ABS(Solieusap!H16)</f>
        <v>5.4469999999999998E-2</v>
      </c>
      <c r="I16" s="14">
        <f>ABS(Solieusap!I16)</f>
        <v>1.08E-3</v>
      </c>
      <c r="J16" s="14">
        <f>ABS(Solieusap!J16)</f>
        <v>3.2059600000000001</v>
      </c>
      <c r="K16" s="14">
        <f t="shared" si="0"/>
        <v>0.20660000000000001</v>
      </c>
      <c r="L16" s="14">
        <f t="shared" si="1"/>
        <v>1.08E-3</v>
      </c>
    </row>
    <row r="17" spans="1:12" ht="16.5" customHeight="1">
      <c r="A17" s="12" t="str">
        <f>Solieusap!A17</f>
        <v>1</v>
      </c>
      <c r="B17" s="13">
        <f>Solieusap!B17</f>
        <v>0</v>
      </c>
      <c r="C17" s="12" t="str">
        <f>Solieusap!C17</f>
        <v>BAO</v>
      </c>
      <c r="D17" s="12" t="str">
        <f>Solieusap!D17</f>
        <v>Combination</v>
      </c>
      <c r="E17" s="14">
        <f>ABS(Solieusap!E17)</f>
        <v>0.14430000000000001</v>
      </c>
      <c r="F17" s="14">
        <f>ABS(Solieusap!F17)</f>
        <v>3.9363999999999999</v>
      </c>
      <c r="G17" s="14">
        <f>ABS(Solieusap!G17)</f>
        <v>1.6809999999999999E-4</v>
      </c>
      <c r="H17" s="14">
        <f>ABS(Solieusap!H17)</f>
        <v>7.0709999999999995E-2</v>
      </c>
      <c r="I17" s="14">
        <f>ABS(Solieusap!I17)</f>
        <v>9.5E-4</v>
      </c>
      <c r="J17" s="14">
        <f>ABS(Solieusap!J17)</f>
        <v>3.2984900000000001</v>
      </c>
      <c r="K17" s="14">
        <f t="shared" si="0"/>
        <v>0.14430000000000001</v>
      </c>
      <c r="L17" s="14">
        <f t="shared" si="1"/>
        <v>9.5E-4</v>
      </c>
    </row>
    <row r="18" spans="1:12" ht="16.5" customHeight="1">
      <c r="A18" s="12" t="str">
        <f>Solieusap!A18</f>
        <v>1</v>
      </c>
      <c r="B18" s="13">
        <f>Solieusap!B18</f>
        <v>0.5</v>
      </c>
      <c r="C18" s="12" t="str">
        <f>Solieusap!C18</f>
        <v>BAO</v>
      </c>
      <c r="D18" s="12" t="str">
        <f>Solieusap!D18</f>
        <v>Combination</v>
      </c>
      <c r="E18" s="14">
        <f>ABS(Solieusap!E18)</f>
        <v>0.14430000000000001</v>
      </c>
      <c r="F18" s="14">
        <f>ABS(Solieusap!F18)</f>
        <v>3.2829000000000002</v>
      </c>
      <c r="G18" s="14">
        <f>ABS(Solieusap!G18)</f>
        <v>1.6809999999999999E-4</v>
      </c>
      <c r="H18" s="14">
        <f>ABS(Solieusap!H18)</f>
        <v>7.0709999999999995E-2</v>
      </c>
      <c r="I18" s="14">
        <f>ABS(Solieusap!I18)</f>
        <v>8.8000000000000003E-4</v>
      </c>
      <c r="J18" s="14">
        <f>ABS(Solieusap!J18)</f>
        <v>1.49366</v>
      </c>
      <c r="K18" s="14">
        <f t="shared" si="0"/>
        <v>0.14430000000000001</v>
      </c>
      <c r="L18" s="14">
        <f t="shared" si="1"/>
        <v>8.8000000000000003E-4</v>
      </c>
    </row>
    <row r="19" spans="1:12" ht="16.5" customHeight="1">
      <c r="A19" s="12" t="str">
        <f>Solieusap!A19</f>
        <v>1</v>
      </c>
      <c r="B19" s="13">
        <f>Solieusap!B19</f>
        <v>1</v>
      </c>
      <c r="C19" s="12" t="str">
        <f>Solieusap!C19</f>
        <v>BAO</v>
      </c>
      <c r="D19" s="12" t="str">
        <f>Solieusap!D19</f>
        <v>Combination</v>
      </c>
      <c r="E19" s="14">
        <f>ABS(Solieusap!E19)</f>
        <v>0.14430000000000001</v>
      </c>
      <c r="F19" s="14">
        <f>ABS(Solieusap!F19)</f>
        <v>2.6294</v>
      </c>
      <c r="G19" s="14">
        <f>ABS(Solieusap!G19)</f>
        <v>1.6809999999999999E-4</v>
      </c>
      <c r="H19" s="14">
        <f>ABS(Solieusap!H19)</f>
        <v>7.0709999999999995E-2</v>
      </c>
      <c r="I19" s="14">
        <f>ABS(Solieusap!I19)</f>
        <v>8.0999999999999996E-4</v>
      </c>
      <c r="J19" s="14">
        <f>ABS(Solieusap!J19)</f>
        <v>1.5570000000000001E-2</v>
      </c>
      <c r="K19" s="14">
        <f t="shared" si="0"/>
        <v>0.14430000000000001</v>
      </c>
      <c r="L19" s="14">
        <f t="shared" si="1"/>
        <v>8.0999999999999996E-4</v>
      </c>
    </row>
    <row r="20" spans="1:12" ht="16.5" customHeight="1">
      <c r="A20" s="12" t="str">
        <f>Solieusap!A20</f>
        <v>1</v>
      </c>
      <c r="B20" s="13">
        <f>Solieusap!B20</f>
        <v>1.5</v>
      </c>
      <c r="C20" s="12" t="str">
        <f>Solieusap!C20</f>
        <v>BAO</v>
      </c>
      <c r="D20" s="12" t="str">
        <f>Solieusap!D20</f>
        <v>Combination</v>
      </c>
      <c r="E20" s="14">
        <f>ABS(Solieusap!E20)</f>
        <v>0.14430000000000001</v>
      </c>
      <c r="F20" s="14">
        <f>ABS(Solieusap!F20)</f>
        <v>1.9759</v>
      </c>
      <c r="G20" s="14">
        <f>ABS(Solieusap!G20)</f>
        <v>1.6809999999999999E-4</v>
      </c>
      <c r="H20" s="14">
        <f>ABS(Solieusap!H20)</f>
        <v>7.0709999999999995E-2</v>
      </c>
      <c r="I20" s="14">
        <f>ABS(Solieusap!I20)</f>
        <v>7.2999999999999996E-4</v>
      </c>
      <c r="J20" s="14">
        <f>ABS(Solieusap!J20)</f>
        <v>1.1357699999999999</v>
      </c>
      <c r="K20" s="14">
        <f t="shared" si="0"/>
        <v>0.14430000000000001</v>
      </c>
      <c r="L20" s="14">
        <f t="shared" si="1"/>
        <v>7.2999999999999996E-4</v>
      </c>
    </row>
    <row r="21" spans="1:12" ht="16.5" customHeight="1">
      <c r="A21" s="12" t="str">
        <f>Solieusap!A21</f>
        <v>1</v>
      </c>
      <c r="B21" s="13">
        <f>Solieusap!B21</f>
        <v>2</v>
      </c>
      <c r="C21" s="12" t="str">
        <f>Solieusap!C21</f>
        <v>BAO</v>
      </c>
      <c r="D21" s="12" t="str">
        <f>Solieusap!D21</f>
        <v>Combination</v>
      </c>
      <c r="E21" s="14">
        <f>ABS(Solieusap!E21)</f>
        <v>0.14430000000000001</v>
      </c>
      <c r="F21" s="14">
        <f>ABS(Solieusap!F21)</f>
        <v>1.3224</v>
      </c>
      <c r="G21" s="14">
        <f>ABS(Solieusap!G21)</f>
        <v>1.6809999999999999E-4</v>
      </c>
      <c r="H21" s="14">
        <f>ABS(Solieusap!H21)</f>
        <v>7.0709999999999995E-2</v>
      </c>
      <c r="I21" s="14">
        <f>ABS(Solieusap!I21)</f>
        <v>6.6E-4</v>
      </c>
      <c r="J21" s="14">
        <f>ABS(Solieusap!J21)</f>
        <v>1.96035</v>
      </c>
      <c r="K21" s="14">
        <f t="shared" si="0"/>
        <v>0.14430000000000001</v>
      </c>
      <c r="L21" s="14">
        <f t="shared" si="1"/>
        <v>6.6E-4</v>
      </c>
    </row>
    <row r="22" spans="1:12" ht="16.5" customHeight="1">
      <c r="A22" s="12" t="str">
        <f>Solieusap!A22</f>
        <v>1</v>
      </c>
      <c r="B22" s="13">
        <f>Solieusap!B22</f>
        <v>2.5</v>
      </c>
      <c r="C22" s="12" t="str">
        <f>Solieusap!C22</f>
        <v>BAO</v>
      </c>
      <c r="D22" s="12" t="str">
        <f>Solieusap!D22</f>
        <v>Combination</v>
      </c>
      <c r="E22" s="14">
        <f>ABS(Solieusap!E22)</f>
        <v>0.14430000000000001</v>
      </c>
      <c r="F22" s="14">
        <f>ABS(Solieusap!F22)</f>
        <v>0.66890000000000005</v>
      </c>
      <c r="G22" s="14">
        <f>ABS(Solieusap!G22)</f>
        <v>1.6809999999999999E-4</v>
      </c>
      <c r="H22" s="14">
        <f>ABS(Solieusap!H22)</f>
        <v>7.0709999999999995E-2</v>
      </c>
      <c r="I22" s="14">
        <f>ABS(Solieusap!I22)</f>
        <v>5.8E-4</v>
      </c>
      <c r="J22" s="14">
        <f>ABS(Solieusap!J22)</f>
        <v>2.4581900000000001</v>
      </c>
      <c r="K22" s="14">
        <f t="shared" si="0"/>
        <v>0.14430000000000001</v>
      </c>
      <c r="L22" s="14">
        <f t="shared" si="1"/>
        <v>5.8E-4</v>
      </c>
    </row>
    <row r="23" spans="1:12" ht="16.5" customHeight="1">
      <c r="A23" s="12" t="str">
        <f>Solieusap!A23</f>
        <v>1</v>
      </c>
      <c r="B23" s="13">
        <f>Solieusap!B23</f>
        <v>3</v>
      </c>
      <c r="C23" s="12" t="str">
        <f>Solieusap!C23</f>
        <v>BAO</v>
      </c>
      <c r="D23" s="12" t="str">
        <f>Solieusap!D23</f>
        <v>Combination</v>
      </c>
      <c r="E23" s="14">
        <f>ABS(Solieusap!E23)</f>
        <v>0.14430000000000001</v>
      </c>
      <c r="F23" s="14">
        <f>ABS(Solieusap!F23)</f>
        <v>1.54E-2</v>
      </c>
      <c r="G23" s="14">
        <f>ABS(Solieusap!G23)</f>
        <v>1.6809999999999999E-4</v>
      </c>
      <c r="H23" s="14">
        <f>ABS(Solieusap!H23)</f>
        <v>7.0709999999999995E-2</v>
      </c>
      <c r="I23" s="14">
        <f>ABS(Solieusap!I23)</f>
        <v>5.1000000000000004E-4</v>
      </c>
      <c r="J23" s="14">
        <f>ABS(Solieusap!J23)</f>
        <v>2.6292800000000001</v>
      </c>
      <c r="K23" s="14">
        <f t="shared" si="0"/>
        <v>0.14430000000000001</v>
      </c>
      <c r="L23" s="14">
        <f t="shared" si="1"/>
        <v>5.1000000000000004E-4</v>
      </c>
    </row>
    <row r="24" spans="1:12" ht="16.5" customHeight="1">
      <c r="A24" s="12" t="str">
        <f>Solieusap!A24</f>
        <v>1</v>
      </c>
      <c r="B24" s="13">
        <f>Solieusap!B24</f>
        <v>3.5</v>
      </c>
      <c r="C24" s="12" t="str">
        <f>Solieusap!C24</f>
        <v>BAO</v>
      </c>
      <c r="D24" s="12" t="str">
        <f>Solieusap!D24</f>
        <v>Combination</v>
      </c>
      <c r="E24" s="14">
        <f>ABS(Solieusap!E24)</f>
        <v>0.14430000000000001</v>
      </c>
      <c r="F24" s="14">
        <f>ABS(Solieusap!F24)</f>
        <v>0.6381</v>
      </c>
      <c r="G24" s="14">
        <f>ABS(Solieusap!G24)</f>
        <v>1.6809999999999999E-4</v>
      </c>
      <c r="H24" s="14">
        <f>ABS(Solieusap!H24)</f>
        <v>7.0709999999999995E-2</v>
      </c>
      <c r="I24" s="14">
        <f>ABS(Solieusap!I24)</f>
        <v>4.2999999999999999E-4</v>
      </c>
      <c r="J24" s="14">
        <f>ABS(Solieusap!J24)</f>
        <v>2.4736099999999999</v>
      </c>
      <c r="K24" s="14">
        <f t="shared" si="0"/>
        <v>0.14430000000000001</v>
      </c>
      <c r="L24" s="14">
        <f t="shared" si="1"/>
        <v>4.2999999999999999E-4</v>
      </c>
    </row>
    <row r="25" spans="1:12" ht="16.5" customHeight="1">
      <c r="A25" s="12" t="str">
        <f>Solieusap!A25</f>
        <v>1</v>
      </c>
      <c r="B25" s="13">
        <f>Solieusap!B25</f>
        <v>4</v>
      </c>
      <c r="C25" s="12" t="str">
        <f>Solieusap!C25</f>
        <v>BAO</v>
      </c>
      <c r="D25" s="12" t="str">
        <f>Solieusap!D25</f>
        <v>Combination</v>
      </c>
      <c r="E25" s="14">
        <f>ABS(Solieusap!E25)</f>
        <v>0.14430000000000001</v>
      </c>
      <c r="F25" s="14">
        <f>ABS(Solieusap!F25)</f>
        <v>1.2916000000000001</v>
      </c>
      <c r="G25" s="14">
        <f>ABS(Solieusap!G25)</f>
        <v>1.6809999999999999E-4</v>
      </c>
      <c r="H25" s="14">
        <f>ABS(Solieusap!H25)</f>
        <v>7.0709999999999995E-2</v>
      </c>
      <c r="I25" s="14">
        <f>ABS(Solieusap!I25)</f>
        <v>3.6000000000000002E-4</v>
      </c>
      <c r="J25" s="14">
        <f>ABS(Solieusap!J25)</f>
        <v>1.8029500000000001</v>
      </c>
      <c r="K25" s="14">
        <f t="shared" si="0"/>
        <v>0.14430000000000001</v>
      </c>
      <c r="L25" s="14">
        <f t="shared" si="1"/>
        <v>3.6000000000000002E-4</v>
      </c>
    </row>
    <row r="26" spans="1:12" ht="16.5" customHeight="1">
      <c r="A26" s="12" t="str">
        <f>Solieusap!A26</f>
        <v>1</v>
      </c>
      <c r="B26" s="13">
        <f>Solieusap!B26</f>
        <v>4.5</v>
      </c>
      <c r="C26" s="12" t="str">
        <f>Solieusap!C26</f>
        <v>BAO</v>
      </c>
      <c r="D26" s="12" t="str">
        <f>Solieusap!D26</f>
        <v>Combination</v>
      </c>
      <c r="E26" s="14">
        <f>ABS(Solieusap!E26)</f>
        <v>0.14430000000000001</v>
      </c>
      <c r="F26" s="14">
        <f>ABS(Solieusap!F26)</f>
        <v>1.9451000000000001</v>
      </c>
      <c r="G26" s="14">
        <f>ABS(Solieusap!G26)</f>
        <v>1.6809999999999999E-4</v>
      </c>
      <c r="H26" s="14">
        <f>ABS(Solieusap!H26)</f>
        <v>7.0709999999999995E-2</v>
      </c>
      <c r="I26" s="14">
        <f>ABS(Solieusap!I26)</f>
        <v>2.9E-4</v>
      </c>
      <c r="J26" s="14">
        <f>ABS(Solieusap!J26)</f>
        <v>0.73753000000000002</v>
      </c>
      <c r="K26" s="14">
        <f t="shared" si="0"/>
        <v>0.14430000000000001</v>
      </c>
      <c r="L26" s="14">
        <f t="shared" si="1"/>
        <v>2.9E-4</v>
      </c>
    </row>
    <row r="27" spans="1:12" ht="16.5" customHeight="1">
      <c r="A27" s="12" t="str">
        <f>Solieusap!A27</f>
        <v>1</v>
      </c>
      <c r="B27" s="13">
        <f>Solieusap!B27</f>
        <v>5</v>
      </c>
      <c r="C27" s="12" t="str">
        <f>Solieusap!C27</f>
        <v>BAO</v>
      </c>
      <c r="D27" s="12" t="str">
        <f>Solieusap!D27</f>
        <v>Combination</v>
      </c>
      <c r="E27" s="14">
        <f>ABS(Solieusap!E27)</f>
        <v>0.14430000000000001</v>
      </c>
      <c r="F27" s="14">
        <f>ABS(Solieusap!F27)</f>
        <v>2.5985999999999998</v>
      </c>
      <c r="G27" s="14">
        <f>ABS(Solieusap!G27)</f>
        <v>1.6809999999999999E-4</v>
      </c>
      <c r="H27" s="14">
        <f>ABS(Solieusap!H27)</f>
        <v>7.0709999999999995E-2</v>
      </c>
      <c r="I27" s="14">
        <f>ABS(Solieusap!I27)</f>
        <v>2.1000000000000001E-4</v>
      </c>
      <c r="J27" s="14">
        <f>ABS(Solieusap!J27)</f>
        <v>0.65464999999999995</v>
      </c>
      <c r="K27" s="14">
        <f t="shared" si="0"/>
        <v>0.14430000000000001</v>
      </c>
      <c r="L27" s="14">
        <f t="shared" si="1"/>
        <v>2.1000000000000001E-4</v>
      </c>
    </row>
    <row r="28" spans="1:12" ht="16.5" customHeight="1">
      <c r="A28" s="12" t="str">
        <f>Solieusap!A28</f>
        <v>1</v>
      </c>
      <c r="B28" s="13">
        <f>Solieusap!B28</f>
        <v>5.5</v>
      </c>
      <c r="C28" s="12" t="str">
        <f>Solieusap!C28</f>
        <v>BAO</v>
      </c>
      <c r="D28" s="12" t="str">
        <f>Solieusap!D28</f>
        <v>Combination</v>
      </c>
      <c r="E28" s="14">
        <f>ABS(Solieusap!E28)</f>
        <v>0.14430000000000001</v>
      </c>
      <c r="F28" s="14">
        <f>ABS(Solieusap!F28)</f>
        <v>3.2521</v>
      </c>
      <c r="G28" s="14">
        <f>ABS(Solieusap!G28)</f>
        <v>1.6809999999999999E-4</v>
      </c>
      <c r="H28" s="14">
        <f>ABS(Solieusap!H28)</f>
        <v>7.0709999999999995E-2</v>
      </c>
      <c r="I28" s="14">
        <f>ABS(Solieusap!I28)</f>
        <v>1.3999999999999999E-4</v>
      </c>
      <c r="J28" s="14">
        <f>ABS(Solieusap!J28)</f>
        <v>2.37358</v>
      </c>
      <c r="K28" s="14">
        <f t="shared" si="0"/>
        <v>0.14430000000000001</v>
      </c>
      <c r="L28" s="14">
        <f t="shared" si="1"/>
        <v>1.3999999999999999E-4</v>
      </c>
    </row>
    <row r="29" spans="1:12" ht="16.5" customHeight="1">
      <c r="A29" s="12" t="str">
        <f>Solieusap!A29</f>
        <v>1</v>
      </c>
      <c r="B29" s="13">
        <f>Solieusap!B29</f>
        <v>6</v>
      </c>
      <c r="C29" s="12" t="str">
        <f>Solieusap!C29</f>
        <v>BAO</v>
      </c>
      <c r="D29" s="12" t="str">
        <f>Solieusap!D29</f>
        <v>Combination</v>
      </c>
      <c r="E29" s="14">
        <f>ABS(Solieusap!E29)</f>
        <v>0.14430000000000001</v>
      </c>
      <c r="F29" s="14">
        <f>ABS(Solieusap!F29)</f>
        <v>3.9056000000000002</v>
      </c>
      <c r="G29" s="14">
        <f>ABS(Solieusap!G29)</f>
        <v>1.6809999999999999E-4</v>
      </c>
      <c r="H29" s="14">
        <f>ABS(Solieusap!H29)</f>
        <v>7.0709999999999995E-2</v>
      </c>
      <c r="I29" s="14">
        <f>ABS(Solieusap!I29)</f>
        <v>6.4380000000000004E-5</v>
      </c>
      <c r="J29" s="14">
        <f>ABS(Solieusap!J29)</f>
        <v>4.4192600000000004</v>
      </c>
      <c r="K29" s="14">
        <f t="shared" si="0"/>
        <v>0.14430000000000001</v>
      </c>
      <c r="L29" s="14">
        <f t="shared" si="1"/>
        <v>6.4380000000000004E-5</v>
      </c>
    </row>
    <row r="30" spans="1:12" ht="16.5" customHeight="1">
      <c r="A30" s="12" t="str">
        <f>Solieusap!A30</f>
        <v>2</v>
      </c>
      <c r="B30" s="13">
        <f>Solieusap!B30</f>
        <v>0</v>
      </c>
      <c r="C30" s="12" t="str">
        <f>Solieusap!C30</f>
        <v>BAO</v>
      </c>
      <c r="D30" s="12" t="str">
        <f>Solieusap!D30</f>
        <v>Combination</v>
      </c>
      <c r="E30" s="14">
        <f>ABS(Solieusap!E30)</f>
        <v>0.52470000000000006</v>
      </c>
      <c r="F30" s="14">
        <f>ABS(Solieusap!F30)</f>
        <v>1.7754000000000001</v>
      </c>
      <c r="G30" s="14">
        <f>ABS(Solieusap!G30)</f>
        <v>1.2999999999999999E-3</v>
      </c>
      <c r="H30" s="14">
        <f>ABS(Solieusap!H30)</f>
        <v>6.9580000000000003E-2</v>
      </c>
      <c r="I30" s="14">
        <f>ABS(Solieusap!I30)</f>
        <v>2.7999999999999998E-4</v>
      </c>
      <c r="J30" s="14">
        <f>ABS(Solieusap!J30)</f>
        <v>1.7816700000000001</v>
      </c>
      <c r="K30" s="14">
        <f t="shared" si="0"/>
        <v>0.52470000000000006</v>
      </c>
      <c r="L30" s="14">
        <f t="shared" si="1"/>
        <v>2.7999999999999998E-4</v>
      </c>
    </row>
    <row r="31" spans="1:12" ht="16.5" customHeight="1">
      <c r="A31" s="12" t="str">
        <f>Solieusap!A31</f>
        <v>2</v>
      </c>
      <c r="B31" s="13">
        <f>Solieusap!B31</f>
        <v>0.5</v>
      </c>
      <c r="C31" s="12" t="str">
        <f>Solieusap!C31</f>
        <v>BAO</v>
      </c>
      <c r="D31" s="12" t="str">
        <f>Solieusap!D31</f>
        <v>Combination</v>
      </c>
      <c r="E31" s="14">
        <f>ABS(Solieusap!E31)</f>
        <v>0.52470000000000006</v>
      </c>
      <c r="F31" s="14">
        <f>ABS(Solieusap!F31)</f>
        <v>1.1218999999999999</v>
      </c>
      <c r="G31" s="14">
        <f>ABS(Solieusap!G31)</f>
        <v>1.2999999999999999E-3</v>
      </c>
      <c r="H31" s="14">
        <f>ABS(Solieusap!H31)</f>
        <v>6.9580000000000003E-2</v>
      </c>
      <c r="I31" s="14">
        <f>ABS(Solieusap!I31)</f>
        <v>4.2000000000000002E-4</v>
      </c>
      <c r="J31" s="14">
        <f>ABS(Solieusap!J31)</f>
        <v>1.0573399999999999</v>
      </c>
      <c r="K31" s="14">
        <f t="shared" si="0"/>
        <v>0.52470000000000006</v>
      </c>
      <c r="L31" s="14">
        <f t="shared" si="1"/>
        <v>4.2000000000000002E-4</v>
      </c>
    </row>
    <row r="32" spans="1:12" ht="16.5" customHeight="1">
      <c r="A32" s="12" t="str">
        <f>Solieusap!A32</f>
        <v>2</v>
      </c>
      <c r="B32" s="13">
        <f>Solieusap!B32</f>
        <v>1</v>
      </c>
      <c r="C32" s="12" t="str">
        <f>Solieusap!C32</f>
        <v>BAO</v>
      </c>
      <c r="D32" s="12" t="str">
        <f>Solieusap!D32</f>
        <v>Combination</v>
      </c>
      <c r="E32" s="14">
        <f>ABS(Solieusap!E32)</f>
        <v>0.52470000000000006</v>
      </c>
      <c r="F32" s="14">
        <f>ABS(Solieusap!F32)</f>
        <v>0.46839999999999998</v>
      </c>
      <c r="G32" s="14">
        <f>ABS(Solieusap!G32)</f>
        <v>1.2999999999999999E-3</v>
      </c>
      <c r="H32" s="14">
        <f>ABS(Solieusap!H32)</f>
        <v>6.9580000000000003E-2</v>
      </c>
      <c r="I32" s="14">
        <f>ABS(Solieusap!I32)</f>
        <v>8.1999999999999998E-4</v>
      </c>
      <c r="J32" s="14">
        <f>ABS(Solieusap!J32)</f>
        <v>0.65976000000000001</v>
      </c>
      <c r="K32" s="14">
        <f t="shared" si="0"/>
        <v>0.52470000000000006</v>
      </c>
      <c r="L32" s="14">
        <f t="shared" si="1"/>
        <v>8.1999999999999998E-4</v>
      </c>
    </row>
    <row r="33" spans="1:12" ht="16.5" customHeight="1">
      <c r="A33" s="12" t="str">
        <f>Solieusap!A33</f>
        <v>2</v>
      </c>
      <c r="B33" s="13">
        <f>Solieusap!B33</f>
        <v>1.5</v>
      </c>
      <c r="C33" s="12" t="str">
        <f>Solieusap!C33</f>
        <v>BAO</v>
      </c>
      <c r="D33" s="12" t="str">
        <f>Solieusap!D33</f>
        <v>Combination</v>
      </c>
      <c r="E33" s="14">
        <f>ABS(Solieusap!E33)</f>
        <v>0.52470000000000006</v>
      </c>
      <c r="F33" s="14">
        <f>ABS(Solieusap!F33)</f>
        <v>0.18509999999999999</v>
      </c>
      <c r="G33" s="14">
        <f>ABS(Solieusap!G33)</f>
        <v>1.2999999999999999E-3</v>
      </c>
      <c r="H33" s="14">
        <f>ABS(Solieusap!H33)</f>
        <v>6.9580000000000003E-2</v>
      </c>
      <c r="I33" s="14">
        <f>ABS(Solieusap!I33)</f>
        <v>1.4599999999999999E-3</v>
      </c>
      <c r="J33" s="14">
        <f>ABS(Solieusap!J33)</f>
        <v>0.50577000000000005</v>
      </c>
      <c r="K33" s="14">
        <f t="shared" si="0"/>
        <v>0.52470000000000006</v>
      </c>
      <c r="L33" s="14">
        <f t="shared" si="1"/>
        <v>1.4599999999999999E-3</v>
      </c>
    </row>
    <row r="34" spans="1:12" ht="16.5" customHeight="1">
      <c r="A34" s="12" t="str">
        <f>Solieusap!A34</f>
        <v>2</v>
      </c>
      <c r="B34" s="13">
        <f>Solieusap!B34</f>
        <v>2</v>
      </c>
      <c r="C34" s="12" t="str">
        <f>Solieusap!C34</f>
        <v>BAO</v>
      </c>
      <c r="D34" s="12" t="str">
        <f>Solieusap!D34</f>
        <v>Combination</v>
      </c>
      <c r="E34" s="14">
        <f>ABS(Solieusap!E34)</f>
        <v>0.52470000000000006</v>
      </c>
      <c r="F34" s="14">
        <f>ABS(Solieusap!F34)</f>
        <v>0.83860000000000001</v>
      </c>
      <c r="G34" s="14">
        <f>ABS(Solieusap!G34)</f>
        <v>1.2999999999999999E-3</v>
      </c>
      <c r="H34" s="14">
        <f>ABS(Solieusap!H34)</f>
        <v>6.9580000000000003E-2</v>
      </c>
      <c r="I34" s="14">
        <f>ABS(Solieusap!I34)</f>
        <v>2.0999999999999999E-3</v>
      </c>
      <c r="J34" s="14">
        <f>ABS(Solieusap!J34)</f>
        <v>0.33287</v>
      </c>
      <c r="K34" s="14">
        <f t="shared" si="0"/>
        <v>0.52470000000000006</v>
      </c>
      <c r="L34" s="14">
        <f t="shared" si="1"/>
        <v>2.0999999999999999E-3</v>
      </c>
    </row>
    <row r="35" spans="1:12" ht="16.5" customHeight="1">
      <c r="A35" s="12" t="str">
        <f>Solieusap!A35</f>
        <v>2</v>
      </c>
      <c r="B35" s="13">
        <f>Solieusap!B35</f>
        <v>2.5</v>
      </c>
      <c r="C35" s="12" t="str">
        <f>Solieusap!C35</f>
        <v>BAO</v>
      </c>
      <c r="D35" s="12" t="str">
        <f>Solieusap!D35</f>
        <v>Combination</v>
      </c>
      <c r="E35" s="14">
        <f>ABS(Solieusap!E35)</f>
        <v>0.52470000000000006</v>
      </c>
      <c r="F35" s="14">
        <f>ABS(Solieusap!F35)</f>
        <v>1.4921</v>
      </c>
      <c r="G35" s="14">
        <f>ABS(Solieusap!G35)</f>
        <v>1.2999999999999999E-3</v>
      </c>
      <c r="H35" s="14">
        <f>ABS(Solieusap!H35)</f>
        <v>6.9580000000000003E-2</v>
      </c>
      <c r="I35" s="14">
        <f>ABS(Solieusap!I35)</f>
        <v>2.7399999999999998E-3</v>
      </c>
      <c r="J35" s="14">
        <f>ABS(Solieusap!J35)</f>
        <v>0.48670999999999998</v>
      </c>
      <c r="K35" s="14">
        <f t="shared" si="0"/>
        <v>0.52470000000000006</v>
      </c>
      <c r="L35" s="14">
        <f t="shared" si="1"/>
        <v>2.7399999999999998E-3</v>
      </c>
    </row>
    <row r="36" spans="1:12" ht="16.5" customHeight="1">
      <c r="A36" s="12" t="str">
        <f>Solieusap!A36</f>
        <v>2</v>
      </c>
      <c r="B36" s="13">
        <f>Solieusap!B36</f>
        <v>3</v>
      </c>
      <c r="C36" s="12" t="str">
        <f>Solieusap!C36</f>
        <v>BAO</v>
      </c>
      <c r="D36" s="12" t="str">
        <f>Solieusap!D36</f>
        <v>Combination</v>
      </c>
      <c r="E36" s="14">
        <f>ABS(Solieusap!E36)</f>
        <v>0.52470000000000006</v>
      </c>
      <c r="F36" s="14">
        <f>ABS(Solieusap!F36)</f>
        <v>2.1456</v>
      </c>
      <c r="G36" s="14">
        <f>ABS(Solieusap!G36)</f>
        <v>1.2999999999999999E-3</v>
      </c>
      <c r="H36" s="14">
        <f>ABS(Solieusap!H36)</f>
        <v>6.9580000000000003E-2</v>
      </c>
      <c r="I36" s="14">
        <f>ABS(Solieusap!I36)</f>
        <v>3.3700000000000002E-3</v>
      </c>
      <c r="J36" s="14">
        <f>ABS(Solieusap!J36)</f>
        <v>0.96730000000000005</v>
      </c>
      <c r="K36" s="14">
        <f t="shared" si="0"/>
        <v>0.52470000000000006</v>
      </c>
      <c r="L36" s="14">
        <f t="shared" si="1"/>
        <v>3.3700000000000002E-3</v>
      </c>
    </row>
    <row r="37" spans="1:12" ht="16.5" customHeight="1">
      <c r="A37" s="12" t="str">
        <f>Solieusap!A37</f>
        <v>2</v>
      </c>
      <c r="B37" s="13">
        <f>Solieusap!B37</f>
        <v>0</v>
      </c>
      <c r="C37" s="12" t="str">
        <f>Solieusap!C37</f>
        <v>BAO</v>
      </c>
      <c r="D37" s="12" t="str">
        <f>Solieusap!D37</f>
        <v>Combination</v>
      </c>
      <c r="E37" s="14">
        <f>ABS(Solieusap!E37)</f>
        <v>0.47339999999999999</v>
      </c>
      <c r="F37" s="14">
        <f>ABS(Solieusap!F37)</f>
        <v>2.6331000000000002</v>
      </c>
      <c r="G37" s="14">
        <f>ABS(Solieusap!G37)</f>
        <v>1.2999999999999999E-3</v>
      </c>
      <c r="H37" s="14">
        <f>ABS(Solieusap!H37)</f>
        <v>6.3659999999999994E-2</v>
      </c>
      <c r="I37" s="14">
        <f>ABS(Solieusap!I37)</f>
        <v>2.2100000000000002E-3</v>
      </c>
      <c r="J37" s="14">
        <f>ABS(Solieusap!J37)</f>
        <v>2.9849999999999999</v>
      </c>
      <c r="K37" s="14">
        <f t="shared" si="0"/>
        <v>0.47339999999999999</v>
      </c>
      <c r="L37" s="14">
        <f t="shared" si="1"/>
        <v>2.2100000000000002E-3</v>
      </c>
    </row>
    <row r="38" spans="1:12" ht="16.5" customHeight="1">
      <c r="A38" s="12" t="str">
        <f>Solieusap!A38</f>
        <v>2</v>
      </c>
      <c r="B38" s="13">
        <f>Solieusap!B38</f>
        <v>0.5</v>
      </c>
      <c r="C38" s="12" t="str">
        <f>Solieusap!C38</f>
        <v>BAO</v>
      </c>
      <c r="D38" s="12" t="str">
        <f>Solieusap!D38</f>
        <v>Combination</v>
      </c>
      <c r="E38" s="14">
        <f>ABS(Solieusap!E38)</f>
        <v>0.47339999999999999</v>
      </c>
      <c r="F38" s="14">
        <f>ABS(Solieusap!F38)</f>
        <v>1.9796</v>
      </c>
      <c r="G38" s="14">
        <f>ABS(Solieusap!G38)</f>
        <v>1.2999999999999999E-3</v>
      </c>
      <c r="H38" s="14">
        <f>ABS(Solieusap!H38)</f>
        <v>6.3659999999999994E-2</v>
      </c>
      <c r="I38" s="14">
        <f>ABS(Solieusap!I38)</f>
        <v>2.2200000000000002E-3</v>
      </c>
      <c r="J38" s="14">
        <f>ABS(Solieusap!J38)</f>
        <v>1.8318399999999999</v>
      </c>
      <c r="K38" s="14">
        <f t="shared" si="0"/>
        <v>0.47339999999999999</v>
      </c>
      <c r="L38" s="14">
        <f t="shared" si="1"/>
        <v>2.2200000000000002E-3</v>
      </c>
    </row>
    <row r="39" spans="1:12" ht="16.5" customHeight="1">
      <c r="A39" s="12" t="str">
        <f>Solieusap!A39</f>
        <v>2</v>
      </c>
      <c r="B39" s="13">
        <f>Solieusap!B39</f>
        <v>1</v>
      </c>
      <c r="C39" s="12" t="str">
        <f>Solieusap!C39</f>
        <v>BAO</v>
      </c>
      <c r="D39" s="12" t="str">
        <f>Solieusap!D39</f>
        <v>Combination</v>
      </c>
      <c r="E39" s="14">
        <f>ABS(Solieusap!E39)</f>
        <v>0.47339999999999999</v>
      </c>
      <c r="F39" s="14">
        <f>ABS(Solieusap!F39)</f>
        <v>1.3261000000000001</v>
      </c>
      <c r="G39" s="14">
        <f>ABS(Solieusap!G39)</f>
        <v>1.2999999999999999E-3</v>
      </c>
      <c r="H39" s="14">
        <f>ABS(Solieusap!H39)</f>
        <v>6.3659999999999994E-2</v>
      </c>
      <c r="I39" s="14">
        <f>ABS(Solieusap!I39)</f>
        <v>2.7100000000000002E-3</v>
      </c>
      <c r="J39" s="14">
        <f>ABS(Solieusap!J39)</f>
        <v>1.00543</v>
      </c>
      <c r="K39" s="14">
        <f t="shared" si="0"/>
        <v>0.47339999999999999</v>
      </c>
      <c r="L39" s="14">
        <f t="shared" si="1"/>
        <v>2.7100000000000002E-3</v>
      </c>
    </row>
    <row r="40" spans="1:12" ht="16.5" customHeight="1">
      <c r="A40" s="12" t="str">
        <f>Solieusap!A40</f>
        <v>2</v>
      </c>
      <c r="B40" s="13">
        <f>Solieusap!B40</f>
        <v>1.5</v>
      </c>
      <c r="C40" s="12" t="str">
        <f>Solieusap!C40</f>
        <v>BAO</v>
      </c>
      <c r="D40" s="12" t="str">
        <f>Solieusap!D40</f>
        <v>Combination</v>
      </c>
      <c r="E40" s="14">
        <f>ABS(Solieusap!E40)</f>
        <v>0.47339999999999999</v>
      </c>
      <c r="F40" s="14">
        <f>ABS(Solieusap!F40)</f>
        <v>0.67259999999999998</v>
      </c>
      <c r="G40" s="14">
        <f>ABS(Solieusap!G40)</f>
        <v>1.2999999999999999E-3</v>
      </c>
      <c r="H40" s="14">
        <f>ABS(Solieusap!H40)</f>
        <v>6.3659999999999994E-2</v>
      </c>
      <c r="I40" s="14">
        <f>ABS(Solieusap!I40)</f>
        <v>3.29E-3</v>
      </c>
      <c r="J40" s="14">
        <f>ABS(Solieusap!J40)</f>
        <v>0.59204000000000001</v>
      </c>
      <c r="K40" s="14">
        <f t="shared" si="0"/>
        <v>0.47339999999999999</v>
      </c>
      <c r="L40" s="14">
        <f t="shared" si="1"/>
        <v>3.29E-3</v>
      </c>
    </row>
    <row r="41" spans="1:12" ht="16.5" customHeight="1">
      <c r="A41" s="12" t="str">
        <f>Solieusap!A41</f>
        <v>2</v>
      </c>
      <c r="B41" s="13">
        <f>Solieusap!B41</f>
        <v>2</v>
      </c>
      <c r="C41" s="12" t="str">
        <f>Solieusap!C41</f>
        <v>BAO</v>
      </c>
      <c r="D41" s="12" t="str">
        <f>Solieusap!D41</f>
        <v>Combination</v>
      </c>
      <c r="E41" s="14">
        <f>ABS(Solieusap!E41)</f>
        <v>0.47339999999999999</v>
      </c>
      <c r="F41" s="14">
        <f>ABS(Solieusap!F41)</f>
        <v>1.9099999999999999E-2</v>
      </c>
      <c r="G41" s="14">
        <f>ABS(Solieusap!G41)</f>
        <v>1.2999999999999999E-3</v>
      </c>
      <c r="H41" s="14">
        <f>ABS(Solieusap!H41)</f>
        <v>6.3659999999999994E-2</v>
      </c>
      <c r="I41" s="14">
        <f>ABS(Solieusap!I41)</f>
        <v>3.8700000000000002E-3</v>
      </c>
      <c r="J41" s="14">
        <f>ABS(Solieusap!J41)</f>
        <v>0.84484999999999999</v>
      </c>
      <c r="K41" s="14">
        <f t="shared" si="0"/>
        <v>0.47339999999999999</v>
      </c>
      <c r="L41" s="14">
        <f t="shared" si="1"/>
        <v>3.8700000000000002E-3</v>
      </c>
    </row>
    <row r="42" spans="1:12" ht="16.5" customHeight="1">
      <c r="A42" s="12" t="str">
        <f>Solieusap!A42</f>
        <v>2</v>
      </c>
      <c r="B42" s="13">
        <f>Solieusap!B42</f>
        <v>2.5</v>
      </c>
      <c r="C42" s="12" t="str">
        <f>Solieusap!C42</f>
        <v>BAO</v>
      </c>
      <c r="D42" s="12" t="str">
        <f>Solieusap!D42</f>
        <v>Combination</v>
      </c>
      <c r="E42" s="14">
        <f>ABS(Solieusap!E42)</f>
        <v>0.47339999999999999</v>
      </c>
      <c r="F42" s="14">
        <f>ABS(Solieusap!F42)</f>
        <v>0.63439999999999996</v>
      </c>
      <c r="G42" s="14">
        <f>ABS(Solieusap!G42)</f>
        <v>1.2999999999999999E-3</v>
      </c>
      <c r="H42" s="14">
        <f>ABS(Solieusap!H42)</f>
        <v>6.3659999999999994E-2</v>
      </c>
      <c r="I42" s="14">
        <f>ABS(Solieusap!I42)</f>
        <v>4.45E-3</v>
      </c>
      <c r="J42" s="14">
        <f>ABS(Solieusap!J42)</f>
        <v>1.4275199999999999</v>
      </c>
      <c r="K42" s="14">
        <f t="shared" si="0"/>
        <v>0.47339999999999999</v>
      </c>
      <c r="L42" s="14">
        <f t="shared" si="1"/>
        <v>4.45E-3</v>
      </c>
    </row>
    <row r="43" spans="1:12" ht="16.5" customHeight="1">
      <c r="A43" s="12" t="str">
        <f>Solieusap!A43</f>
        <v>2</v>
      </c>
      <c r="B43" s="13">
        <f>Solieusap!B43</f>
        <v>3</v>
      </c>
      <c r="C43" s="12" t="str">
        <f>Solieusap!C43</f>
        <v>BAO</v>
      </c>
      <c r="D43" s="12" t="str">
        <f>Solieusap!D43</f>
        <v>Combination</v>
      </c>
      <c r="E43" s="14">
        <f>ABS(Solieusap!E43)</f>
        <v>0.47339999999999999</v>
      </c>
      <c r="F43" s="14">
        <f>ABS(Solieusap!F43)</f>
        <v>1.2879</v>
      </c>
      <c r="G43" s="14">
        <f>ABS(Solieusap!G43)</f>
        <v>1.2999999999999999E-3</v>
      </c>
      <c r="H43" s="14">
        <f>ABS(Solieusap!H43)</f>
        <v>6.3659999999999994E-2</v>
      </c>
      <c r="I43" s="14">
        <f>ABS(Solieusap!I43)</f>
        <v>5.0200000000000002E-3</v>
      </c>
      <c r="J43" s="14">
        <f>ABS(Solieusap!J43)</f>
        <v>2.3369399999999998</v>
      </c>
      <c r="K43" s="14">
        <f t="shared" si="0"/>
        <v>0.47339999999999999</v>
      </c>
      <c r="L43" s="14">
        <f t="shared" si="1"/>
        <v>5.0200000000000002E-3</v>
      </c>
    </row>
    <row r="44" spans="1:12" ht="16.5" customHeight="1">
      <c r="A44" s="12" t="str">
        <f>Solieusap!A44</f>
        <v>3</v>
      </c>
      <c r="B44" s="13">
        <f>Solieusap!B44</f>
        <v>0</v>
      </c>
      <c r="C44" s="12" t="str">
        <f>Solieusap!C44</f>
        <v>BAO</v>
      </c>
      <c r="D44" s="12" t="str">
        <f>Solieusap!D44</f>
        <v>Combination</v>
      </c>
      <c r="E44" s="14">
        <f>ABS(Solieusap!E44)</f>
        <v>1.0645</v>
      </c>
      <c r="F44" s="14">
        <f>ABS(Solieusap!F44)</f>
        <v>3.3763000000000001</v>
      </c>
      <c r="G44" s="14">
        <f>ABS(Solieusap!G44)</f>
        <v>4.1849999999999998E-4</v>
      </c>
      <c r="H44" s="14">
        <f>ABS(Solieusap!H44)</f>
        <v>2.5400000000000002E-3</v>
      </c>
      <c r="I44" s="14">
        <f>ABS(Solieusap!I44)</f>
        <v>2.1199999999999999E-3</v>
      </c>
      <c r="J44" s="14">
        <f>ABS(Solieusap!J44)</f>
        <v>2.2798400000000001</v>
      </c>
      <c r="K44" s="14">
        <f t="shared" si="0"/>
        <v>1.0645</v>
      </c>
      <c r="L44" s="14">
        <f t="shared" si="1"/>
        <v>2.1199999999999999E-3</v>
      </c>
    </row>
    <row r="45" spans="1:12" ht="16.5" customHeight="1">
      <c r="A45" s="12" t="str">
        <f>Solieusap!A45</f>
        <v>3</v>
      </c>
      <c r="B45" s="13">
        <f>Solieusap!B45</f>
        <v>0.5</v>
      </c>
      <c r="C45" s="12" t="str">
        <f>Solieusap!C45</f>
        <v>BAO</v>
      </c>
      <c r="D45" s="12" t="str">
        <f>Solieusap!D45</f>
        <v>Combination</v>
      </c>
      <c r="E45" s="14">
        <f>ABS(Solieusap!E45)</f>
        <v>1.0645</v>
      </c>
      <c r="F45" s="14">
        <f>ABS(Solieusap!F45)</f>
        <v>2.7227999999999999</v>
      </c>
      <c r="G45" s="14">
        <f>ABS(Solieusap!G45)</f>
        <v>4.1849999999999998E-4</v>
      </c>
      <c r="H45" s="14">
        <f>ABS(Solieusap!H45)</f>
        <v>2.5400000000000002E-3</v>
      </c>
      <c r="I45" s="14">
        <f>ABS(Solieusap!I45)</f>
        <v>1.9499999999999999E-3</v>
      </c>
      <c r="J45" s="14">
        <f>ABS(Solieusap!J45)</f>
        <v>0.75509000000000004</v>
      </c>
      <c r="K45" s="14">
        <f t="shared" si="0"/>
        <v>1.0645</v>
      </c>
      <c r="L45" s="14">
        <f t="shared" si="1"/>
        <v>1.9499999999999999E-3</v>
      </c>
    </row>
    <row r="46" spans="1:12" ht="16.5" customHeight="1">
      <c r="A46" s="12" t="str">
        <f>Solieusap!A46</f>
        <v>3</v>
      </c>
      <c r="B46" s="13">
        <f>Solieusap!B46</f>
        <v>1</v>
      </c>
      <c r="C46" s="12" t="str">
        <f>Solieusap!C46</f>
        <v>BAO</v>
      </c>
      <c r="D46" s="12" t="str">
        <f>Solieusap!D46</f>
        <v>Combination</v>
      </c>
      <c r="E46" s="14">
        <f>ABS(Solieusap!E46)</f>
        <v>1.0645</v>
      </c>
      <c r="F46" s="14">
        <f>ABS(Solieusap!F46)</f>
        <v>2.0693000000000001</v>
      </c>
      <c r="G46" s="14">
        <f>ABS(Solieusap!G46)</f>
        <v>4.1849999999999998E-4</v>
      </c>
      <c r="H46" s="14">
        <f>ABS(Solieusap!H46)</f>
        <v>2.5400000000000002E-3</v>
      </c>
      <c r="I46" s="14">
        <f>ABS(Solieusap!I46)</f>
        <v>1.7700000000000001E-3</v>
      </c>
      <c r="J46" s="14">
        <f>ABS(Solieusap!J46)</f>
        <v>0.44291999999999998</v>
      </c>
      <c r="K46" s="14">
        <f t="shared" si="0"/>
        <v>1.0645</v>
      </c>
      <c r="L46" s="14">
        <f t="shared" si="1"/>
        <v>1.7700000000000001E-3</v>
      </c>
    </row>
    <row r="47" spans="1:12" ht="16.5" customHeight="1">
      <c r="A47" s="12" t="str">
        <f>Solieusap!A47</f>
        <v>3</v>
      </c>
      <c r="B47" s="13">
        <f>Solieusap!B47</f>
        <v>1.5</v>
      </c>
      <c r="C47" s="12" t="str">
        <f>Solieusap!C47</f>
        <v>BAO</v>
      </c>
      <c r="D47" s="12" t="str">
        <f>Solieusap!D47</f>
        <v>Combination</v>
      </c>
      <c r="E47" s="14">
        <f>ABS(Solieusap!E47)</f>
        <v>1.0645</v>
      </c>
      <c r="F47" s="14">
        <f>ABS(Solieusap!F47)</f>
        <v>1.4157999999999999</v>
      </c>
      <c r="G47" s="14">
        <f>ABS(Solieusap!G47)</f>
        <v>4.1849999999999998E-4</v>
      </c>
      <c r="H47" s="14">
        <f>ABS(Solieusap!H47)</f>
        <v>2.5400000000000002E-3</v>
      </c>
      <c r="I47" s="14">
        <f>ABS(Solieusap!I47)</f>
        <v>1.5900000000000001E-3</v>
      </c>
      <c r="J47" s="14">
        <f>ABS(Solieusap!J47)</f>
        <v>1.3141799999999999</v>
      </c>
      <c r="K47" s="14">
        <f t="shared" si="0"/>
        <v>1.0645</v>
      </c>
      <c r="L47" s="14">
        <f t="shared" si="1"/>
        <v>1.5900000000000001E-3</v>
      </c>
    </row>
    <row r="48" spans="1:12" ht="16.5" customHeight="1">
      <c r="A48" s="12" t="str">
        <f>Solieusap!A48</f>
        <v>3</v>
      </c>
      <c r="B48" s="13">
        <f>Solieusap!B48</f>
        <v>2</v>
      </c>
      <c r="C48" s="12" t="str">
        <f>Solieusap!C48</f>
        <v>BAO</v>
      </c>
      <c r="D48" s="12" t="str">
        <f>Solieusap!D48</f>
        <v>Combination</v>
      </c>
      <c r="E48" s="14">
        <f>ABS(Solieusap!E48)</f>
        <v>1.0645</v>
      </c>
      <c r="F48" s="14">
        <f>ABS(Solieusap!F48)</f>
        <v>0.76229999999999998</v>
      </c>
      <c r="G48" s="14">
        <f>ABS(Solieusap!G48)</f>
        <v>4.1849999999999998E-4</v>
      </c>
      <c r="H48" s="14">
        <f>ABS(Solieusap!H48)</f>
        <v>2.5400000000000002E-3</v>
      </c>
      <c r="I48" s="14">
        <f>ABS(Solieusap!I48)</f>
        <v>1.42E-3</v>
      </c>
      <c r="J48" s="14">
        <f>ABS(Solieusap!J48)</f>
        <v>1.8586800000000001</v>
      </c>
      <c r="K48" s="14">
        <f t="shared" si="0"/>
        <v>1.0645</v>
      </c>
      <c r="L48" s="14">
        <f t="shared" si="1"/>
        <v>1.42E-3</v>
      </c>
    </row>
    <row r="49" spans="1:12" ht="16.5" customHeight="1">
      <c r="A49" s="12" t="str">
        <f>Solieusap!A49</f>
        <v>3</v>
      </c>
      <c r="B49" s="13">
        <f>Solieusap!B49</f>
        <v>2.5</v>
      </c>
      <c r="C49" s="12" t="str">
        <f>Solieusap!C49</f>
        <v>BAO</v>
      </c>
      <c r="D49" s="12" t="str">
        <f>Solieusap!D49</f>
        <v>Combination</v>
      </c>
      <c r="E49" s="14">
        <f>ABS(Solieusap!E49)</f>
        <v>1.0645</v>
      </c>
      <c r="F49" s="14">
        <f>ABS(Solieusap!F49)</f>
        <v>0.10879999999999999</v>
      </c>
      <c r="G49" s="14">
        <f>ABS(Solieusap!G49)</f>
        <v>4.1849999999999998E-4</v>
      </c>
      <c r="H49" s="14">
        <f>ABS(Solieusap!H49)</f>
        <v>2.5400000000000002E-3</v>
      </c>
      <c r="I49" s="14">
        <f>ABS(Solieusap!I49)</f>
        <v>1.24E-3</v>
      </c>
      <c r="J49" s="14">
        <f>ABS(Solieusap!J49)</f>
        <v>2.0764399999999998</v>
      </c>
      <c r="K49" s="14">
        <f t="shared" si="0"/>
        <v>1.0645</v>
      </c>
      <c r="L49" s="14">
        <f t="shared" si="1"/>
        <v>1.24E-3</v>
      </c>
    </row>
    <row r="50" spans="1:12" ht="16.5" customHeight="1">
      <c r="A50" s="12" t="str">
        <f>Solieusap!A50</f>
        <v>3</v>
      </c>
      <c r="B50" s="13">
        <f>Solieusap!B50</f>
        <v>3</v>
      </c>
      <c r="C50" s="12" t="str">
        <f>Solieusap!C50</f>
        <v>BAO</v>
      </c>
      <c r="D50" s="12" t="str">
        <f>Solieusap!D50</f>
        <v>Combination</v>
      </c>
      <c r="E50" s="14">
        <f>ABS(Solieusap!E50)</f>
        <v>1.0645</v>
      </c>
      <c r="F50" s="14">
        <f>ABS(Solieusap!F50)</f>
        <v>0.54469999999999996</v>
      </c>
      <c r="G50" s="14">
        <f>ABS(Solieusap!G50)</f>
        <v>4.1849999999999998E-4</v>
      </c>
      <c r="H50" s="14">
        <f>ABS(Solieusap!H50)</f>
        <v>2.5400000000000002E-3</v>
      </c>
      <c r="I50" s="14">
        <f>ABS(Solieusap!I50)</f>
        <v>1.06E-3</v>
      </c>
      <c r="J50" s="14">
        <f>ABS(Solieusap!J50)</f>
        <v>2.0684200000000001</v>
      </c>
      <c r="K50" s="14">
        <f t="shared" si="0"/>
        <v>1.0645</v>
      </c>
      <c r="L50" s="14">
        <f t="shared" si="1"/>
        <v>1.06E-3</v>
      </c>
    </row>
    <row r="51" spans="1:12" ht="16.5" customHeight="1">
      <c r="A51" s="12" t="str">
        <f>Solieusap!A51</f>
        <v>3</v>
      </c>
      <c r="B51" s="13">
        <f>Solieusap!B51</f>
        <v>3.5</v>
      </c>
      <c r="C51" s="12" t="str">
        <f>Solieusap!C51</f>
        <v>BAO</v>
      </c>
      <c r="D51" s="12" t="str">
        <f>Solieusap!D51</f>
        <v>Combination</v>
      </c>
      <c r="E51" s="14">
        <f>ABS(Solieusap!E51)</f>
        <v>1.0645</v>
      </c>
      <c r="F51" s="14">
        <f>ABS(Solieusap!F51)</f>
        <v>1.1981999999999999</v>
      </c>
      <c r="G51" s="14">
        <f>ABS(Solieusap!G51)</f>
        <v>4.1849999999999998E-4</v>
      </c>
      <c r="H51" s="14">
        <f>ABS(Solieusap!H51)</f>
        <v>2.5400000000000002E-3</v>
      </c>
      <c r="I51" s="14">
        <f>ABS(Solieusap!I51)</f>
        <v>8.9999999999999998E-4</v>
      </c>
      <c r="J51" s="14">
        <f>ABS(Solieusap!J51)</f>
        <v>1.8059700000000001</v>
      </c>
      <c r="K51" s="14">
        <f t="shared" si="0"/>
        <v>1.0645</v>
      </c>
      <c r="L51" s="14">
        <f t="shared" si="1"/>
        <v>8.9999999999999998E-4</v>
      </c>
    </row>
    <row r="52" spans="1:12" ht="16.5" customHeight="1">
      <c r="A52" s="12" t="str">
        <f>Solieusap!A52</f>
        <v>3</v>
      </c>
      <c r="B52" s="13">
        <f>Solieusap!B52</f>
        <v>4</v>
      </c>
      <c r="C52" s="12" t="str">
        <f>Solieusap!C52</f>
        <v>BAO</v>
      </c>
      <c r="D52" s="12" t="str">
        <f>Solieusap!D52</f>
        <v>Combination</v>
      </c>
      <c r="E52" s="14">
        <f>ABS(Solieusap!E52)</f>
        <v>1.0645</v>
      </c>
      <c r="F52" s="14">
        <f>ABS(Solieusap!F52)</f>
        <v>1.8516999999999999</v>
      </c>
      <c r="G52" s="14">
        <f>ABS(Solieusap!G52)</f>
        <v>4.1849999999999998E-4</v>
      </c>
      <c r="H52" s="14">
        <f>ABS(Solieusap!H52)</f>
        <v>2.5400000000000002E-3</v>
      </c>
      <c r="I52" s="14">
        <f>ABS(Solieusap!I52)</f>
        <v>1.0300000000000001E-3</v>
      </c>
      <c r="J52" s="14">
        <f>ABS(Solieusap!J52)</f>
        <v>1.2167699999999999</v>
      </c>
      <c r="K52" s="14">
        <f t="shared" si="0"/>
        <v>1.0645</v>
      </c>
      <c r="L52" s="14">
        <f t="shared" si="1"/>
        <v>1.0300000000000001E-3</v>
      </c>
    </row>
    <row r="53" spans="1:12" ht="16.5" customHeight="1">
      <c r="A53" s="12" t="str">
        <f>Solieusap!A53</f>
        <v>3</v>
      </c>
      <c r="B53" s="13">
        <f>Solieusap!B53</f>
        <v>4.5</v>
      </c>
      <c r="C53" s="12" t="str">
        <f>Solieusap!C53</f>
        <v>BAO</v>
      </c>
      <c r="D53" s="12" t="str">
        <f>Solieusap!D53</f>
        <v>Combination</v>
      </c>
      <c r="E53" s="14">
        <f>ABS(Solieusap!E53)</f>
        <v>1.0645</v>
      </c>
      <c r="F53" s="14">
        <f>ABS(Solieusap!F53)</f>
        <v>2.5051999999999999</v>
      </c>
      <c r="G53" s="14">
        <f>ABS(Solieusap!G53)</f>
        <v>4.1849999999999998E-4</v>
      </c>
      <c r="H53" s="14">
        <f>ABS(Solieusap!H53)</f>
        <v>2.5400000000000002E-3</v>
      </c>
      <c r="I53" s="14">
        <f>ABS(Solieusap!I53)</f>
        <v>1.25E-3</v>
      </c>
      <c r="J53" s="14">
        <f>ABS(Solieusap!J53)</f>
        <v>0.30081999999999998</v>
      </c>
      <c r="K53" s="14">
        <f t="shared" si="0"/>
        <v>1.0645</v>
      </c>
      <c r="L53" s="14">
        <f t="shared" si="1"/>
        <v>1.25E-3</v>
      </c>
    </row>
    <row r="54" spans="1:12" ht="16.5" customHeight="1">
      <c r="A54" s="12" t="str">
        <f>Solieusap!A54</f>
        <v>3</v>
      </c>
      <c r="B54" s="13">
        <f>Solieusap!B54</f>
        <v>5</v>
      </c>
      <c r="C54" s="12" t="str">
        <f>Solieusap!C54</f>
        <v>BAO</v>
      </c>
      <c r="D54" s="12" t="str">
        <f>Solieusap!D54</f>
        <v>Combination</v>
      </c>
      <c r="E54" s="14">
        <f>ABS(Solieusap!E54)</f>
        <v>1.0645</v>
      </c>
      <c r="F54" s="14">
        <f>ABS(Solieusap!F54)</f>
        <v>3.1587000000000001</v>
      </c>
      <c r="G54" s="14">
        <f>ABS(Solieusap!G54)</f>
        <v>4.1849999999999998E-4</v>
      </c>
      <c r="H54" s="14">
        <f>ABS(Solieusap!H54)</f>
        <v>2.5400000000000002E-3</v>
      </c>
      <c r="I54" s="14">
        <f>ABS(Solieusap!I54)</f>
        <v>1.48E-3</v>
      </c>
      <c r="J54" s="14">
        <f>ABS(Solieusap!J54)</f>
        <v>0.94188000000000005</v>
      </c>
      <c r="K54" s="14">
        <f t="shared" si="0"/>
        <v>1.0645</v>
      </c>
      <c r="L54" s="14">
        <f t="shared" si="1"/>
        <v>1.48E-3</v>
      </c>
    </row>
    <row r="55" spans="1:12" ht="16.5" customHeight="1">
      <c r="A55" s="12" t="str">
        <f>Solieusap!A55</f>
        <v>3</v>
      </c>
      <c r="B55" s="13">
        <f>Solieusap!B55</f>
        <v>5.5</v>
      </c>
      <c r="C55" s="12" t="str">
        <f>Solieusap!C55</f>
        <v>BAO</v>
      </c>
      <c r="D55" s="12" t="str">
        <f>Solieusap!D55</f>
        <v>Combination</v>
      </c>
      <c r="E55" s="14">
        <f>ABS(Solieusap!E55)</f>
        <v>1.0645</v>
      </c>
      <c r="F55" s="14">
        <f>ABS(Solieusap!F55)</f>
        <v>3.8121999999999998</v>
      </c>
      <c r="G55" s="14">
        <f>ABS(Solieusap!G55)</f>
        <v>4.1849999999999998E-4</v>
      </c>
      <c r="H55" s="14">
        <f>ABS(Solieusap!H55)</f>
        <v>2.5400000000000002E-3</v>
      </c>
      <c r="I55" s="14">
        <f>ABS(Solieusap!I55)</f>
        <v>1.7099999999999999E-3</v>
      </c>
      <c r="J55" s="14">
        <f>ABS(Solieusap!J55)</f>
        <v>2.5113300000000001</v>
      </c>
      <c r="K55" s="14">
        <f t="shared" si="0"/>
        <v>1.0645</v>
      </c>
      <c r="L55" s="14">
        <f t="shared" si="1"/>
        <v>1.7099999999999999E-3</v>
      </c>
    </row>
    <row r="56" spans="1:12" ht="16.5" customHeight="1">
      <c r="A56" s="12" t="str">
        <f>Solieusap!A56</f>
        <v>3</v>
      </c>
      <c r="B56" s="13">
        <f>Solieusap!B56</f>
        <v>0</v>
      </c>
      <c r="C56" s="12" t="str">
        <f>Solieusap!C56</f>
        <v>BAO</v>
      </c>
      <c r="D56" s="12" t="str">
        <f>Solieusap!D56</f>
        <v>Combination</v>
      </c>
      <c r="E56" s="14">
        <f>ABS(Solieusap!E56)</f>
        <v>0.9667</v>
      </c>
      <c r="F56" s="14">
        <f>ABS(Solieusap!F56)</f>
        <v>3.7227999999999999</v>
      </c>
      <c r="G56" s="14">
        <f>ABS(Solieusap!G56)</f>
        <v>4.595E-4</v>
      </c>
      <c r="H56" s="14">
        <f>ABS(Solieusap!H56)</f>
        <v>8.9999999999999998E-4</v>
      </c>
      <c r="I56" s="14">
        <f>ABS(Solieusap!I56)</f>
        <v>1.17E-3</v>
      </c>
      <c r="J56" s="14">
        <f>ABS(Solieusap!J56)</f>
        <v>3.2186300000000001</v>
      </c>
      <c r="K56" s="14">
        <f t="shared" si="0"/>
        <v>0.9667</v>
      </c>
      <c r="L56" s="14">
        <f t="shared" si="1"/>
        <v>1.17E-3</v>
      </c>
    </row>
    <row r="57" spans="1:12" ht="16.5" customHeight="1">
      <c r="A57" s="12" t="str">
        <f>Solieusap!A57</f>
        <v>3</v>
      </c>
      <c r="B57" s="13">
        <f>Solieusap!B57</f>
        <v>0.5</v>
      </c>
      <c r="C57" s="12" t="str">
        <f>Solieusap!C57</f>
        <v>BAO</v>
      </c>
      <c r="D57" s="12" t="str">
        <f>Solieusap!D57</f>
        <v>Combination</v>
      </c>
      <c r="E57" s="14">
        <f>ABS(Solieusap!E57)</f>
        <v>0.9667</v>
      </c>
      <c r="F57" s="14">
        <f>ABS(Solieusap!F57)</f>
        <v>3.0693000000000001</v>
      </c>
      <c r="G57" s="14">
        <f>ABS(Solieusap!G57)</f>
        <v>4.595E-4</v>
      </c>
      <c r="H57" s="14">
        <f>ABS(Solieusap!H57)</f>
        <v>8.9999999999999998E-4</v>
      </c>
      <c r="I57" s="14">
        <f>ABS(Solieusap!I57)</f>
        <v>9.6000000000000002E-4</v>
      </c>
      <c r="J57" s="14">
        <f>ABS(Solieusap!J57)</f>
        <v>1.52058</v>
      </c>
      <c r="K57" s="14">
        <f t="shared" si="0"/>
        <v>0.9667</v>
      </c>
      <c r="L57" s="14">
        <f t="shared" si="1"/>
        <v>9.6000000000000002E-4</v>
      </c>
    </row>
    <row r="58" spans="1:12" ht="16.5" customHeight="1">
      <c r="A58" s="12" t="str">
        <f>Solieusap!A58</f>
        <v>3</v>
      </c>
      <c r="B58" s="13">
        <f>Solieusap!B58</f>
        <v>1</v>
      </c>
      <c r="C58" s="12" t="str">
        <f>Solieusap!C58</f>
        <v>BAO</v>
      </c>
      <c r="D58" s="12" t="str">
        <f>Solieusap!D58</f>
        <v>Combination</v>
      </c>
      <c r="E58" s="14">
        <f>ABS(Solieusap!E58)</f>
        <v>0.9667</v>
      </c>
      <c r="F58" s="14">
        <f>ABS(Solieusap!F58)</f>
        <v>2.4157999999999999</v>
      </c>
      <c r="G58" s="14">
        <f>ABS(Solieusap!G58)</f>
        <v>4.595E-4</v>
      </c>
      <c r="H58" s="14">
        <f>ABS(Solieusap!H58)</f>
        <v>8.9999999999999998E-4</v>
      </c>
      <c r="I58" s="14">
        <f>ABS(Solieusap!I58)</f>
        <v>7.5000000000000002E-4</v>
      </c>
      <c r="J58" s="14">
        <f>ABS(Solieusap!J58)</f>
        <v>0.14928</v>
      </c>
      <c r="K58" s="14">
        <f t="shared" si="0"/>
        <v>0.9667</v>
      </c>
      <c r="L58" s="14">
        <f t="shared" si="1"/>
        <v>7.5000000000000002E-4</v>
      </c>
    </row>
    <row r="59" spans="1:12" ht="16.5" customHeight="1">
      <c r="A59" s="12" t="str">
        <f>Solieusap!A59</f>
        <v>3</v>
      </c>
      <c r="B59" s="13">
        <f>Solieusap!B59</f>
        <v>1.5</v>
      </c>
      <c r="C59" s="12" t="str">
        <f>Solieusap!C59</f>
        <v>BAO</v>
      </c>
      <c r="D59" s="12" t="str">
        <f>Solieusap!D59</f>
        <v>Combination</v>
      </c>
      <c r="E59" s="14">
        <f>ABS(Solieusap!E59)</f>
        <v>0.9667</v>
      </c>
      <c r="F59" s="14">
        <f>ABS(Solieusap!F59)</f>
        <v>1.7623</v>
      </c>
      <c r="G59" s="14">
        <f>ABS(Solieusap!G59)</f>
        <v>4.595E-4</v>
      </c>
      <c r="H59" s="14">
        <f>ABS(Solieusap!H59)</f>
        <v>8.9999999999999998E-4</v>
      </c>
      <c r="I59" s="14">
        <f>ABS(Solieusap!I59)</f>
        <v>5.2999999999999998E-4</v>
      </c>
      <c r="J59" s="14">
        <f>ABS(Solieusap!J59)</f>
        <v>0.89527000000000001</v>
      </c>
      <c r="K59" s="14">
        <f t="shared" si="0"/>
        <v>0.9667</v>
      </c>
      <c r="L59" s="14">
        <f t="shared" si="1"/>
        <v>5.2999999999999998E-4</v>
      </c>
    </row>
    <row r="60" spans="1:12" ht="16.5" customHeight="1">
      <c r="A60" s="12" t="str">
        <f>Solieusap!A60</f>
        <v>3</v>
      </c>
      <c r="B60" s="13">
        <f>Solieusap!B60</f>
        <v>2</v>
      </c>
      <c r="C60" s="12" t="str">
        <f>Solieusap!C60</f>
        <v>BAO</v>
      </c>
      <c r="D60" s="12" t="str">
        <f>Solieusap!D60</f>
        <v>Combination</v>
      </c>
      <c r="E60" s="14">
        <f>ABS(Solieusap!E60)</f>
        <v>0.9667</v>
      </c>
      <c r="F60" s="14">
        <f>ABS(Solieusap!F60)</f>
        <v>1.1088</v>
      </c>
      <c r="G60" s="14">
        <f>ABS(Solieusap!G60)</f>
        <v>4.595E-4</v>
      </c>
      <c r="H60" s="14">
        <f>ABS(Solieusap!H60)</f>
        <v>8.9999999999999998E-4</v>
      </c>
      <c r="I60" s="14">
        <f>ABS(Solieusap!I60)</f>
        <v>3.2000000000000003E-4</v>
      </c>
      <c r="J60" s="14">
        <f>ABS(Solieusap!J60)</f>
        <v>1.61307</v>
      </c>
      <c r="K60" s="14">
        <f t="shared" si="0"/>
        <v>0.9667</v>
      </c>
      <c r="L60" s="14">
        <f t="shared" si="1"/>
        <v>3.2000000000000003E-4</v>
      </c>
    </row>
    <row r="61" spans="1:12" ht="16.5" customHeight="1">
      <c r="A61" s="12" t="str">
        <f>Solieusap!A61</f>
        <v>3</v>
      </c>
      <c r="B61" s="13">
        <f>Solieusap!B61</f>
        <v>2.5</v>
      </c>
      <c r="C61" s="12" t="str">
        <f>Solieusap!C61</f>
        <v>BAO</v>
      </c>
      <c r="D61" s="12" t="str">
        <f>Solieusap!D61</f>
        <v>Combination</v>
      </c>
      <c r="E61" s="14">
        <f>ABS(Solieusap!E61)</f>
        <v>0.9667</v>
      </c>
      <c r="F61" s="14">
        <f>ABS(Solieusap!F61)</f>
        <v>0.45529999999999998</v>
      </c>
      <c r="G61" s="14">
        <f>ABS(Solieusap!G61)</f>
        <v>4.595E-4</v>
      </c>
      <c r="H61" s="14">
        <f>ABS(Solieusap!H61)</f>
        <v>8.9999999999999998E-4</v>
      </c>
      <c r="I61" s="14">
        <f>ABS(Solieusap!I61)</f>
        <v>1.1E-4</v>
      </c>
      <c r="J61" s="14">
        <f>ABS(Solieusap!J61)</f>
        <v>2.00156</v>
      </c>
      <c r="K61" s="14">
        <f t="shared" si="0"/>
        <v>0.9667</v>
      </c>
      <c r="L61" s="14">
        <f t="shared" si="1"/>
        <v>1.1E-4</v>
      </c>
    </row>
    <row r="62" spans="1:12" ht="16.5" customHeight="1">
      <c r="A62" s="12" t="str">
        <f>Solieusap!A62</f>
        <v>3</v>
      </c>
      <c r="B62" s="13">
        <f>Solieusap!B62</f>
        <v>3</v>
      </c>
      <c r="C62" s="12" t="str">
        <f>Solieusap!C62</f>
        <v>BAO</v>
      </c>
      <c r="D62" s="12" t="str">
        <f>Solieusap!D62</f>
        <v>Combination</v>
      </c>
      <c r="E62" s="14">
        <f>ABS(Solieusap!E62)</f>
        <v>0.9667</v>
      </c>
      <c r="F62" s="14">
        <f>ABS(Solieusap!F62)</f>
        <v>0.19819999999999999</v>
      </c>
      <c r="G62" s="14">
        <f>ABS(Solieusap!G62)</f>
        <v>4.595E-4</v>
      </c>
      <c r="H62" s="14">
        <f>ABS(Solieusap!H62)</f>
        <v>8.9999999999999998E-4</v>
      </c>
      <c r="I62" s="14">
        <f>ABS(Solieusap!I62)</f>
        <v>1E-4</v>
      </c>
      <c r="J62" s="14">
        <f>ABS(Solieusap!J62)</f>
        <v>1.9674400000000001</v>
      </c>
      <c r="K62" s="14">
        <f t="shared" si="0"/>
        <v>0.9667</v>
      </c>
      <c r="L62" s="14">
        <f t="shared" si="1"/>
        <v>1E-4</v>
      </c>
    </row>
    <row r="63" spans="1:12" ht="16.5" customHeight="1">
      <c r="A63" s="12" t="str">
        <f>Solieusap!A63</f>
        <v>3</v>
      </c>
      <c r="B63" s="13">
        <f>Solieusap!B63</f>
        <v>3.5</v>
      </c>
      <c r="C63" s="12" t="str">
        <f>Solieusap!C63</f>
        <v>BAO</v>
      </c>
      <c r="D63" s="12" t="str">
        <f>Solieusap!D63</f>
        <v>Combination</v>
      </c>
      <c r="E63" s="14">
        <f>ABS(Solieusap!E63)</f>
        <v>0.9667</v>
      </c>
      <c r="F63" s="14">
        <f>ABS(Solieusap!F63)</f>
        <v>0.85170000000000001</v>
      </c>
      <c r="G63" s="14">
        <f>ABS(Solieusap!G63)</f>
        <v>4.595E-4</v>
      </c>
      <c r="H63" s="14">
        <f>ABS(Solieusap!H63)</f>
        <v>8.9999999999999998E-4</v>
      </c>
      <c r="I63" s="14">
        <f>ABS(Solieusap!I63)</f>
        <v>3.1E-4</v>
      </c>
      <c r="J63" s="14">
        <f>ABS(Solieusap!J63)</f>
        <v>1.5317000000000001</v>
      </c>
      <c r="K63" s="14">
        <f t="shared" si="0"/>
        <v>0.9667</v>
      </c>
      <c r="L63" s="14">
        <f t="shared" si="1"/>
        <v>3.1E-4</v>
      </c>
    </row>
    <row r="64" spans="1:12" ht="16.5" customHeight="1">
      <c r="A64" s="12" t="str">
        <f>Solieusap!A64</f>
        <v>3</v>
      </c>
      <c r="B64" s="13">
        <f>Solieusap!B64</f>
        <v>4</v>
      </c>
      <c r="C64" s="12" t="str">
        <f>Solieusap!C64</f>
        <v>BAO</v>
      </c>
      <c r="D64" s="12" t="str">
        <f>Solieusap!D64</f>
        <v>Combination</v>
      </c>
      <c r="E64" s="14">
        <f>ABS(Solieusap!E64)</f>
        <v>0.9667</v>
      </c>
      <c r="F64" s="14">
        <f>ABS(Solieusap!F64)</f>
        <v>1.5052000000000001</v>
      </c>
      <c r="G64" s="14">
        <f>ABS(Solieusap!G64)</f>
        <v>4.595E-4</v>
      </c>
      <c r="H64" s="14">
        <f>ABS(Solieusap!H64)</f>
        <v>8.9999999999999998E-4</v>
      </c>
      <c r="I64" s="14">
        <f>ABS(Solieusap!I64)</f>
        <v>1.9000000000000001E-4</v>
      </c>
      <c r="J64" s="14">
        <f>ABS(Solieusap!J64)</f>
        <v>0.76919999999999999</v>
      </c>
      <c r="K64" s="14">
        <f t="shared" si="0"/>
        <v>0.9667</v>
      </c>
      <c r="L64" s="14">
        <f t="shared" si="1"/>
        <v>1.9000000000000001E-4</v>
      </c>
    </row>
    <row r="65" spans="1:12" ht="16.5" customHeight="1">
      <c r="A65" s="12" t="str">
        <f>Solieusap!A65</f>
        <v>3</v>
      </c>
      <c r="B65" s="13">
        <f>Solieusap!B65</f>
        <v>4.5</v>
      </c>
      <c r="C65" s="12" t="str">
        <f>Solieusap!C65</f>
        <v>BAO</v>
      </c>
      <c r="D65" s="12" t="str">
        <f>Solieusap!D65</f>
        <v>Combination</v>
      </c>
      <c r="E65" s="14">
        <f>ABS(Solieusap!E65)</f>
        <v>0.9667</v>
      </c>
      <c r="F65" s="14">
        <f>ABS(Solieusap!F65)</f>
        <v>2.1587000000000001</v>
      </c>
      <c r="G65" s="14">
        <f>ABS(Solieusap!G65)</f>
        <v>4.595E-4</v>
      </c>
      <c r="H65" s="14">
        <f>ABS(Solieusap!H65)</f>
        <v>8.9999999999999998E-4</v>
      </c>
      <c r="I65" s="14">
        <f>ABS(Solieusap!I65)</f>
        <v>2.033E-5</v>
      </c>
      <c r="J65" s="14">
        <f>ABS(Solieusap!J65)</f>
        <v>0.32003999999999999</v>
      </c>
      <c r="K65" s="14">
        <f t="shared" si="0"/>
        <v>0.9667</v>
      </c>
      <c r="L65" s="14">
        <f t="shared" si="1"/>
        <v>2.033E-5</v>
      </c>
    </row>
    <row r="66" spans="1:12" ht="16.5" customHeight="1">
      <c r="A66" s="12" t="str">
        <f>Solieusap!A66</f>
        <v>3</v>
      </c>
      <c r="B66" s="13">
        <f>Solieusap!B66</f>
        <v>5</v>
      </c>
      <c r="C66" s="12" t="str">
        <f>Solieusap!C66</f>
        <v>BAO</v>
      </c>
      <c r="D66" s="12" t="str">
        <f>Solieusap!D66</f>
        <v>Combination</v>
      </c>
      <c r="E66" s="14">
        <f>ABS(Solieusap!E66)</f>
        <v>0.9667</v>
      </c>
      <c r="F66" s="14">
        <f>ABS(Solieusap!F66)</f>
        <v>2.8121999999999998</v>
      </c>
      <c r="G66" s="14">
        <f>ABS(Solieusap!G66)</f>
        <v>4.595E-4</v>
      </c>
      <c r="H66" s="14">
        <f>ABS(Solieusap!H66)</f>
        <v>8.9999999999999998E-4</v>
      </c>
      <c r="I66" s="14">
        <f>ABS(Solieusap!I66)</f>
        <v>2.3000000000000001E-4</v>
      </c>
      <c r="J66" s="14">
        <f>ABS(Solieusap!J66)</f>
        <v>1.73603</v>
      </c>
      <c r="K66" s="14">
        <f t="shared" si="0"/>
        <v>0.9667</v>
      </c>
      <c r="L66" s="14">
        <f t="shared" si="1"/>
        <v>2.3000000000000001E-4</v>
      </c>
    </row>
    <row r="67" spans="1:12" ht="16.5" customHeight="1">
      <c r="A67" s="12" t="str">
        <f>Solieusap!A67</f>
        <v>3</v>
      </c>
      <c r="B67" s="13">
        <f>Solieusap!B67</f>
        <v>5.5</v>
      </c>
      <c r="C67" s="12" t="str">
        <f>Solieusap!C67</f>
        <v>BAO</v>
      </c>
      <c r="D67" s="12" t="str">
        <f>Solieusap!D67</f>
        <v>Combination</v>
      </c>
      <c r="E67" s="14">
        <f>ABS(Solieusap!E67)</f>
        <v>0.9667</v>
      </c>
      <c r="F67" s="14">
        <f>ABS(Solieusap!F67)</f>
        <v>3.4657</v>
      </c>
      <c r="G67" s="14">
        <f>ABS(Solieusap!G67)</f>
        <v>4.595E-4</v>
      </c>
      <c r="H67" s="14">
        <f>ABS(Solieusap!H67)</f>
        <v>8.9999999999999998E-4</v>
      </c>
      <c r="I67" s="14">
        <f>ABS(Solieusap!I67)</f>
        <v>4.4000000000000002E-4</v>
      </c>
      <c r="J67" s="14">
        <f>ABS(Solieusap!J67)</f>
        <v>3.47878</v>
      </c>
      <c r="K67" s="14">
        <f t="shared" si="0"/>
        <v>0.9667</v>
      </c>
      <c r="L67" s="14">
        <f t="shared" si="1"/>
        <v>4.4000000000000002E-4</v>
      </c>
    </row>
    <row r="68" spans="1:12" ht="16.5" customHeight="1">
      <c r="A68" s="12" t="str">
        <f>Solieusap!A68</f>
        <v>4</v>
      </c>
      <c r="B68" s="13">
        <f>Solieusap!B68</f>
        <v>0</v>
      </c>
      <c r="C68" s="12" t="str">
        <f>Solieusap!C68</f>
        <v>BAO</v>
      </c>
      <c r="D68" s="12" t="str">
        <f>Solieusap!D68</f>
        <v>Combination</v>
      </c>
      <c r="E68" s="14">
        <f>ABS(Solieusap!E68)</f>
        <v>1.4078999999999999</v>
      </c>
      <c r="F68" s="14">
        <f>ABS(Solieusap!F68)</f>
        <v>2.2865000000000002</v>
      </c>
      <c r="G68" s="14">
        <f>ABS(Solieusap!G68)</f>
        <v>1E-3</v>
      </c>
      <c r="H68" s="14">
        <f>ABS(Solieusap!H68)</f>
        <v>1.4999999999999999E-4</v>
      </c>
      <c r="I68" s="14">
        <f>ABS(Solieusap!I68)</f>
        <v>2.0500000000000002E-3</v>
      </c>
      <c r="J68" s="14">
        <f>ABS(Solieusap!J68)</f>
        <v>1.5686500000000001</v>
      </c>
      <c r="K68" s="14">
        <f t="shared" si="0"/>
        <v>1.4078999999999999</v>
      </c>
      <c r="L68" s="14">
        <f t="shared" si="1"/>
        <v>2.0500000000000002E-3</v>
      </c>
    </row>
    <row r="69" spans="1:12" ht="16.5" customHeight="1">
      <c r="A69" s="12" t="str">
        <f>Solieusap!A69</f>
        <v>4</v>
      </c>
      <c r="B69" s="13">
        <f>Solieusap!B69</f>
        <v>0.5</v>
      </c>
      <c r="C69" s="12" t="str">
        <f>Solieusap!C69</f>
        <v>BAO</v>
      </c>
      <c r="D69" s="12" t="str">
        <f>Solieusap!D69</f>
        <v>Combination</v>
      </c>
      <c r="E69" s="14">
        <f>ABS(Solieusap!E69)</f>
        <v>1.4078999999999999</v>
      </c>
      <c r="F69" s="14">
        <f>ABS(Solieusap!F69)</f>
        <v>1.633</v>
      </c>
      <c r="G69" s="14">
        <f>ABS(Solieusap!G69)</f>
        <v>1E-3</v>
      </c>
      <c r="H69" s="14">
        <f>ABS(Solieusap!H69)</f>
        <v>1.4999999999999999E-4</v>
      </c>
      <c r="I69" s="14">
        <f>ABS(Solieusap!I69)</f>
        <v>2.0500000000000002E-3</v>
      </c>
      <c r="J69" s="14">
        <f>ABS(Solieusap!J69)</f>
        <v>0.58875</v>
      </c>
      <c r="K69" s="14">
        <f t="shared" si="0"/>
        <v>1.4078999999999999</v>
      </c>
      <c r="L69" s="14">
        <f t="shared" si="1"/>
        <v>2.0500000000000002E-3</v>
      </c>
    </row>
    <row r="70" spans="1:12" ht="16.5" customHeight="1">
      <c r="A70" s="12" t="str">
        <f>Solieusap!A70</f>
        <v>4</v>
      </c>
      <c r="B70" s="13">
        <f>Solieusap!B70</f>
        <v>1</v>
      </c>
      <c r="C70" s="12" t="str">
        <f>Solieusap!C70</f>
        <v>BAO</v>
      </c>
      <c r="D70" s="12" t="str">
        <f>Solieusap!D70</f>
        <v>Combination</v>
      </c>
      <c r="E70" s="14">
        <f>ABS(Solieusap!E70)</f>
        <v>1.4078999999999999</v>
      </c>
      <c r="F70" s="14">
        <f>ABS(Solieusap!F70)</f>
        <v>0.97950000000000004</v>
      </c>
      <c r="G70" s="14">
        <f>ABS(Solieusap!G70)</f>
        <v>1E-3</v>
      </c>
      <c r="H70" s="14">
        <f>ABS(Solieusap!H70)</f>
        <v>1.4999999999999999E-4</v>
      </c>
      <c r="I70" s="14">
        <f>ABS(Solieusap!I70)</f>
        <v>2.0500000000000002E-3</v>
      </c>
      <c r="J70" s="14">
        <f>ABS(Solieusap!J70)</f>
        <v>6.4399999999999999E-2</v>
      </c>
      <c r="K70" s="14">
        <f t="shared" si="0"/>
        <v>1.4078999999999999</v>
      </c>
      <c r="L70" s="14">
        <f t="shared" si="1"/>
        <v>2.0500000000000002E-3</v>
      </c>
    </row>
    <row r="71" spans="1:12" ht="16.5" customHeight="1">
      <c r="A71" s="12" t="str">
        <f>Solieusap!A71</f>
        <v>4</v>
      </c>
      <c r="B71" s="13">
        <f>Solieusap!B71</f>
        <v>1.5</v>
      </c>
      <c r="C71" s="12" t="str">
        <f>Solieusap!C71</f>
        <v>BAO</v>
      </c>
      <c r="D71" s="12" t="str">
        <f>Solieusap!D71</f>
        <v>Combination</v>
      </c>
      <c r="E71" s="14">
        <f>ABS(Solieusap!E71)</f>
        <v>1.4078999999999999</v>
      </c>
      <c r="F71" s="14">
        <f>ABS(Solieusap!F71)</f>
        <v>0.32600000000000001</v>
      </c>
      <c r="G71" s="14">
        <f>ABS(Solieusap!G71)</f>
        <v>1E-3</v>
      </c>
      <c r="H71" s="14">
        <f>ABS(Solieusap!H71)</f>
        <v>1.4999999999999999E-4</v>
      </c>
      <c r="I71" s="14">
        <f>ABS(Solieusap!I71)</f>
        <v>2.0500000000000002E-3</v>
      </c>
      <c r="J71" s="14">
        <f>ABS(Solieusap!J71)</f>
        <v>0.39079999999999998</v>
      </c>
      <c r="K71" s="14">
        <f t="shared" si="0"/>
        <v>1.4078999999999999</v>
      </c>
      <c r="L71" s="14">
        <f t="shared" si="1"/>
        <v>2.0500000000000002E-3</v>
      </c>
    </row>
    <row r="72" spans="1:12" ht="16.5" customHeight="1">
      <c r="A72" s="12" t="str">
        <f>Solieusap!A72</f>
        <v>4</v>
      </c>
      <c r="B72" s="13">
        <f>Solieusap!B72</f>
        <v>2</v>
      </c>
      <c r="C72" s="12" t="str">
        <f>Solieusap!C72</f>
        <v>BAO</v>
      </c>
      <c r="D72" s="12" t="str">
        <f>Solieusap!D72</f>
        <v>Combination</v>
      </c>
      <c r="E72" s="14">
        <f>ABS(Solieusap!E72)</f>
        <v>1.4078999999999999</v>
      </c>
      <c r="F72" s="14">
        <f>ABS(Solieusap!F72)</f>
        <v>0.32750000000000001</v>
      </c>
      <c r="G72" s="14">
        <f>ABS(Solieusap!G72)</f>
        <v>1E-3</v>
      </c>
      <c r="H72" s="14">
        <f>ABS(Solieusap!H72)</f>
        <v>1.4999999999999999E-4</v>
      </c>
      <c r="I72" s="14">
        <f>ABS(Solieusap!I72)</f>
        <v>2.0500000000000002E-3</v>
      </c>
      <c r="J72" s="14">
        <f>ABS(Solieusap!J72)</f>
        <v>0.39645000000000002</v>
      </c>
      <c r="K72" s="14">
        <f t="shared" si="0"/>
        <v>1.4078999999999999</v>
      </c>
      <c r="L72" s="14">
        <f t="shared" si="1"/>
        <v>2.0500000000000002E-3</v>
      </c>
    </row>
    <row r="73" spans="1:12" ht="16.5" customHeight="1">
      <c r="A73" s="12" t="str">
        <f>Solieusap!A73</f>
        <v>4</v>
      </c>
      <c r="B73" s="13">
        <f>Solieusap!B73</f>
        <v>2.5</v>
      </c>
      <c r="C73" s="12" t="str">
        <f>Solieusap!C73</f>
        <v>BAO</v>
      </c>
      <c r="D73" s="12" t="str">
        <f>Solieusap!D73</f>
        <v>Combination</v>
      </c>
      <c r="E73" s="14">
        <f>ABS(Solieusap!E73)</f>
        <v>1.4078999999999999</v>
      </c>
      <c r="F73" s="14">
        <f>ABS(Solieusap!F73)</f>
        <v>0.98099999999999998</v>
      </c>
      <c r="G73" s="14">
        <f>ABS(Solieusap!G73)</f>
        <v>1E-3</v>
      </c>
      <c r="H73" s="14">
        <f>ABS(Solieusap!H73)</f>
        <v>1.4999999999999999E-4</v>
      </c>
      <c r="I73" s="14">
        <f>ABS(Solieusap!I73)</f>
        <v>2.0500000000000002E-3</v>
      </c>
      <c r="J73" s="14">
        <f>ABS(Solieusap!J73)</f>
        <v>0.39122000000000001</v>
      </c>
      <c r="K73" s="14">
        <f t="shared" si="0"/>
        <v>1.4078999999999999</v>
      </c>
      <c r="L73" s="14">
        <f t="shared" si="1"/>
        <v>2.0500000000000002E-3</v>
      </c>
    </row>
    <row r="74" spans="1:12" ht="16.5" customHeight="1">
      <c r="A74" s="12" t="str">
        <f>Solieusap!A74</f>
        <v>4</v>
      </c>
      <c r="B74" s="13">
        <f>Solieusap!B74</f>
        <v>3</v>
      </c>
      <c r="C74" s="12" t="str">
        <f>Solieusap!C74</f>
        <v>BAO</v>
      </c>
      <c r="D74" s="12" t="str">
        <f>Solieusap!D74</f>
        <v>Combination</v>
      </c>
      <c r="E74" s="14">
        <f>ABS(Solieusap!E74)</f>
        <v>1.4078999999999999</v>
      </c>
      <c r="F74" s="14">
        <f>ABS(Solieusap!F74)</f>
        <v>1.6345000000000001</v>
      </c>
      <c r="G74" s="14">
        <f>ABS(Solieusap!G74)</f>
        <v>1E-3</v>
      </c>
      <c r="H74" s="14">
        <f>ABS(Solieusap!H74)</f>
        <v>1.4999999999999999E-4</v>
      </c>
      <c r="I74" s="14">
        <f>ABS(Solieusap!I74)</f>
        <v>2.0500000000000002E-3</v>
      </c>
      <c r="J74" s="14">
        <f>ABS(Solieusap!J74)</f>
        <v>6.5240000000000006E-2</v>
      </c>
      <c r="K74" s="14">
        <f t="shared" si="0"/>
        <v>1.4078999999999999</v>
      </c>
      <c r="L74" s="14">
        <f t="shared" si="1"/>
        <v>2.0500000000000002E-3</v>
      </c>
    </row>
    <row r="75" spans="1:12" ht="16.5" customHeight="1">
      <c r="A75" s="12" t="str">
        <f>Solieusap!A75</f>
        <v>4</v>
      </c>
      <c r="B75" s="13">
        <f>Solieusap!B75</f>
        <v>3.5</v>
      </c>
      <c r="C75" s="12" t="str">
        <f>Solieusap!C75</f>
        <v>BAO</v>
      </c>
      <c r="D75" s="12" t="str">
        <f>Solieusap!D75</f>
        <v>Combination</v>
      </c>
      <c r="E75" s="14">
        <f>ABS(Solieusap!E75)</f>
        <v>1.4078999999999999</v>
      </c>
      <c r="F75" s="14">
        <f>ABS(Solieusap!F75)</f>
        <v>2.2879999999999998</v>
      </c>
      <c r="G75" s="14">
        <f>ABS(Solieusap!G75)</f>
        <v>1E-3</v>
      </c>
      <c r="H75" s="14">
        <f>ABS(Solieusap!H75)</f>
        <v>1.4999999999999999E-4</v>
      </c>
      <c r="I75" s="14">
        <f>ABS(Solieusap!I75)</f>
        <v>2.0500000000000002E-3</v>
      </c>
      <c r="J75" s="14">
        <f>ABS(Solieusap!J75)</f>
        <v>0.58748999999999996</v>
      </c>
      <c r="K75" s="14">
        <f t="shared" si="0"/>
        <v>1.4078999999999999</v>
      </c>
      <c r="L75" s="14">
        <f t="shared" si="1"/>
        <v>2.0500000000000002E-3</v>
      </c>
    </row>
    <row r="76" spans="1:12" ht="16.5" customHeight="1">
      <c r="A76" s="12" t="str">
        <f>Solieusap!A76</f>
        <v>4</v>
      </c>
      <c r="B76" s="13">
        <f>Solieusap!B76</f>
        <v>4</v>
      </c>
      <c r="C76" s="12" t="str">
        <f>Solieusap!C76</f>
        <v>BAO</v>
      </c>
      <c r="D76" s="12" t="str">
        <f>Solieusap!D76</f>
        <v>Combination</v>
      </c>
      <c r="E76" s="14">
        <f>ABS(Solieusap!E76)</f>
        <v>1.4078999999999999</v>
      </c>
      <c r="F76" s="14">
        <f>ABS(Solieusap!F76)</f>
        <v>2.9415</v>
      </c>
      <c r="G76" s="14">
        <f>ABS(Solieusap!G76)</f>
        <v>1E-3</v>
      </c>
      <c r="H76" s="14">
        <f>ABS(Solieusap!H76)</f>
        <v>1.4999999999999999E-4</v>
      </c>
      <c r="I76" s="14">
        <f>ABS(Solieusap!I76)</f>
        <v>2.0500000000000002E-3</v>
      </c>
      <c r="J76" s="14">
        <f>ABS(Solieusap!J76)</f>
        <v>1.5669599999999999</v>
      </c>
      <c r="K76" s="14">
        <f t="shared" si="0"/>
        <v>1.4078999999999999</v>
      </c>
      <c r="L76" s="14">
        <f t="shared" si="1"/>
        <v>2.0500000000000002E-3</v>
      </c>
    </row>
    <row r="77" spans="1:12" ht="16.5" customHeight="1">
      <c r="A77" s="12" t="str">
        <f>Solieusap!A77</f>
        <v>4</v>
      </c>
      <c r="B77" s="13">
        <f>Solieusap!B77</f>
        <v>0</v>
      </c>
      <c r="C77" s="12" t="str">
        <f>Solieusap!C77</f>
        <v>BAO</v>
      </c>
      <c r="D77" s="12" t="str">
        <f>Solieusap!D77</f>
        <v>Combination</v>
      </c>
      <c r="E77" s="14">
        <f>ABS(Solieusap!E77)</f>
        <v>1.2968999999999999</v>
      </c>
      <c r="F77" s="14">
        <f>ABS(Solieusap!F77)</f>
        <v>2.9422999999999999</v>
      </c>
      <c r="G77" s="14">
        <f>ABS(Solieusap!G77)</f>
        <v>1E-3</v>
      </c>
      <c r="H77" s="14">
        <f>ABS(Solieusap!H77)</f>
        <v>2.9E-4</v>
      </c>
      <c r="I77" s="14">
        <f>ABS(Solieusap!I77)</f>
        <v>3.3400000000000001E-3</v>
      </c>
      <c r="J77" s="14">
        <f>ABS(Solieusap!J77)</f>
        <v>2.88015</v>
      </c>
      <c r="K77" s="14">
        <f t="shared" si="0"/>
        <v>1.2968999999999999</v>
      </c>
      <c r="L77" s="14">
        <f t="shared" si="1"/>
        <v>3.3400000000000001E-3</v>
      </c>
    </row>
    <row r="78" spans="1:12" ht="16.5" customHeight="1">
      <c r="A78" s="12" t="str">
        <f>Solieusap!A78</f>
        <v>4</v>
      </c>
      <c r="B78" s="13">
        <f>Solieusap!B78</f>
        <v>0.5</v>
      </c>
      <c r="C78" s="12" t="str">
        <f>Solieusap!C78</f>
        <v>BAO</v>
      </c>
      <c r="D78" s="12" t="str">
        <f>Solieusap!D78</f>
        <v>Combination</v>
      </c>
      <c r="E78" s="14">
        <f>ABS(Solieusap!E78)</f>
        <v>1.2968999999999999</v>
      </c>
      <c r="F78" s="14">
        <f>ABS(Solieusap!F78)</f>
        <v>2.2888000000000002</v>
      </c>
      <c r="G78" s="14">
        <f>ABS(Solieusap!G78)</f>
        <v>1E-3</v>
      </c>
      <c r="H78" s="14">
        <f>ABS(Solieusap!H78)</f>
        <v>2.9E-4</v>
      </c>
      <c r="I78" s="14">
        <f>ABS(Solieusap!I78)</f>
        <v>3.3400000000000001E-3</v>
      </c>
      <c r="J78" s="14">
        <f>ABS(Solieusap!J78)</f>
        <v>1.5723800000000001</v>
      </c>
      <c r="K78" s="14">
        <f t="shared" si="0"/>
        <v>1.2968999999999999</v>
      </c>
      <c r="L78" s="14">
        <f t="shared" si="1"/>
        <v>3.3400000000000001E-3</v>
      </c>
    </row>
    <row r="79" spans="1:12" ht="16.5" customHeight="1">
      <c r="A79" s="12" t="str">
        <f>Solieusap!A79</f>
        <v>4</v>
      </c>
      <c r="B79" s="13">
        <f>Solieusap!B79</f>
        <v>1</v>
      </c>
      <c r="C79" s="12" t="str">
        <f>Solieusap!C79</f>
        <v>BAO</v>
      </c>
      <c r="D79" s="12" t="str">
        <f>Solieusap!D79</f>
        <v>Combination</v>
      </c>
      <c r="E79" s="14">
        <f>ABS(Solieusap!E79)</f>
        <v>1.2968999999999999</v>
      </c>
      <c r="F79" s="14">
        <f>ABS(Solieusap!F79)</f>
        <v>1.6353</v>
      </c>
      <c r="G79" s="14">
        <f>ABS(Solieusap!G79)</f>
        <v>1E-3</v>
      </c>
      <c r="H79" s="14">
        <f>ABS(Solieusap!H79)</f>
        <v>2.9E-4</v>
      </c>
      <c r="I79" s="14">
        <f>ABS(Solieusap!I79)</f>
        <v>3.3400000000000001E-3</v>
      </c>
      <c r="J79" s="14">
        <f>ABS(Solieusap!J79)</f>
        <v>0.59136</v>
      </c>
      <c r="K79" s="14">
        <f t="shared" si="0"/>
        <v>1.2968999999999999</v>
      </c>
      <c r="L79" s="14">
        <f t="shared" si="1"/>
        <v>3.3400000000000001E-3</v>
      </c>
    </row>
    <row r="80" spans="1:12" ht="16.5" customHeight="1">
      <c r="A80" s="12" t="str">
        <f>Solieusap!A80</f>
        <v>4</v>
      </c>
      <c r="B80" s="13">
        <f>Solieusap!B80</f>
        <v>1.5</v>
      </c>
      <c r="C80" s="12" t="str">
        <f>Solieusap!C80</f>
        <v>BAO</v>
      </c>
      <c r="D80" s="12" t="str">
        <f>Solieusap!D80</f>
        <v>Combination</v>
      </c>
      <c r="E80" s="14">
        <f>ABS(Solieusap!E80)</f>
        <v>1.2968999999999999</v>
      </c>
      <c r="F80" s="14">
        <f>ABS(Solieusap!F80)</f>
        <v>0.98180000000000001</v>
      </c>
      <c r="G80" s="14">
        <f>ABS(Solieusap!G80)</f>
        <v>1E-3</v>
      </c>
      <c r="H80" s="14">
        <f>ABS(Solieusap!H80)</f>
        <v>2.9E-4</v>
      </c>
      <c r="I80" s="14">
        <f>ABS(Solieusap!I80)</f>
        <v>3.3400000000000001E-3</v>
      </c>
      <c r="J80" s="14">
        <f>ABS(Solieusap!J80)</f>
        <v>6.2920000000000004E-2</v>
      </c>
      <c r="K80" s="14">
        <f t="shared" si="0"/>
        <v>1.2968999999999999</v>
      </c>
      <c r="L80" s="14">
        <f t="shared" si="1"/>
        <v>3.3400000000000001E-3</v>
      </c>
    </row>
    <row r="81" spans="1:12" ht="16.5" customHeight="1">
      <c r="A81" s="12" t="str">
        <f>Solieusap!A81</f>
        <v>4</v>
      </c>
      <c r="B81" s="13">
        <f>Solieusap!B81</f>
        <v>2</v>
      </c>
      <c r="C81" s="12" t="str">
        <f>Solieusap!C81</f>
        <v>BAO</v>
      </c>
      <c r="D81" s="12" t="str">
        <f>Solieusap!D81</f>
        <v>Combination</v>
      </c>
      <c r="E81" s="14">
        <f>ABS(Solieusap!E81)</f>
        <v>1.2968999999999999</v>
      </c>
      <c r="F81" s="14">
        <f>ABS(Solieusap!F81)</f>
        <v>0.32829999999999998</v>
      </c>
      <c r="G81" s="14">
        <f>ABS(Solieusap!G81)</f>
        <v>1E-3</v>
      </c>
      <c r="H81" s="14">
        <f>ABS(Solieusap!H81)</f>
        <v>2.9E-4</v>
      </c>
      <c r="I81" s="14">
        <f>ABS(Solieusap!I81)</f>
        <v>3.3400000000000001E-3</v>
      </c>
      <c r="J81" s="14">
        <f>ABS(Solieusap!J81)</f>
        <v>0.39044000000000001</v>
      </c>
      <c r="K81" s="14">
        <f t="shared" si="0"/>
        <v>1.2968999999999999</v>
      </c>
      <c r="L81" s="14">
        <f t="shared" si="1"/>
        <v>3.3400000000000001E-3</v>
      </c>
    </row>
    <row r="82" spans="1:12" ht="16.5" customHeight="1">
      <c r="A82" s="12" t="str">
        <f>Solieusap!A82</f>
        <v>4</v>
      </c>
      <c r="B82" s="13">
        <f>Solieusap!B82</f>
        <v>2.5</v>
      </c>
      <c r="C82" s="12" t="str">
        <f>Solieusap!C82</f>
        <v>BAO</v>
      </c>
      <c r="D82" s="12" t="str">
        <f>Solieusap!D82</f>
        <v>Combination</v>
      </c>
      <c r="E82" s="14">
        <f>ABS(Solieusap!E82)</f>
        <v>1.2968999999999999</v>
      </c>
      <c r="F82" s="14">
        <f>ABS(Solieusap!F82)</f>
        <v>0.32519999999999999</v>
      </c>
      <c r="G82" s="14">
        <f>ABS(Solieusap!G82)</f>
        <v>1E-3</v>
      </c>
      <c r="H82" s="14">
        <f>ABS(Solieusap!H82)</f>
        <v>2.9E-4</v>
      </c>
      <c r="I82" s="14">
        <f>ABS(Solieusap!I82)</f>
        <v>3.3400000000000001E-3</v>
      </c>
      <c r="J82" s="14">
        <f>ABS(Solieusap!J82)</f>
        <v>6.3339999999999994E-2</v>
      </c>
      <c r="K82" s="14">
        <f t="shared" si="0"/>
        <v>1.2968999999999999</v>
      </c>
      <c r="L82" s="14">
        <f t="shared" si="1"/>
        <v>3.3400000000000001E-3</v>
      </c>
    </row>
    <row r="83" spans="1:12" ht="16.5" customHeight="1">
      <c r="A83" s="12" t="str">
        <f>Solieusap!A83</f>
        <v>4</v>
      </c>
      <c r="B83" s="13">
        <f>Solieusap!B83</f>
        <v>3</v>
      </c>
      <c r="C83" s="12" t="str">
        <f>Solieusap!C83</f>
        <v>BAO</v>
      </c>
      <c r="D83" s="12" t="str">
        <f>Solieusap!D83</f>
        <v>Combination</v>
      </c>
      <c r="E83" s="14">
        <f>ABS(Solieusap!E83)</f>
        <v>1.2968999999999999</v>
      </c>
      <c r="F83" s="14">
        <f>ABS(Solieusap!F83)</f>
        <v>0.97870000000000001</v>
      </c>
      <c r="G83" s="14">
        <f>ABS(Solieusap!G83)</f>
        <v>1E-3</v>
      </c>
      <c r="H83" s="14">
        <f>ABS(Solieusap!H83)</f>
        <v>2.9E-4</v>
      </c>
      <c r="I83" s="14">
        <f>ABS(Solieusap!I83)</f>
        <v>3.3400000000000001E-3</v>
      </c>
      <c r="J83" s="14">
        <f>ABS(Solieusap!J83)</f>
        <v>0.59050999999999998</v>
      </c>
      <c r="K83" s="14">
        <f t="shared" si="0"/>
        <v>1.2968999999999999</v>
      </c>
      <c r="L83" s="14">
        <f t="shared" si="1"/>
        <v>3.3400000000000001E-3</v>
      </c>
    </row>
    <row r="84" spans="1:12" ht="16.5" customHeight="1">
      <c r="A84" s="12" t="str">
        <f>Solieusap!A84</f>
        <v>4</v>
      </c>
      <c r="B84" s="13">
        <f>Solieusap!B84</f>
        <v>3.5</v>
      </c>
      <c r="C84" s="12" t="str">
        <f>Solieusap!C84</f>
        <v>BAO</v>
      </c>
      <c r="D84" s="12" t="str">
        <f>Solieusap!D84</f>
        <v>Combination</v>
      </c>
      <c r="E84" s="14">
        <f>ABS(Solieusap!E84)</f>
        <v>1.2968999999999999</v>
      </c>
      <c r="F84" s="14">
        <f>ABS(Solieusap!F84)</f>
        <v>1.6322000000000001</v>
      </c>
      <c r="G84" s="14">
        <f>ABS(Solieusap!G84)</f>
        <v>1E-3</v>
      </c>
      <c r="H84" s="14">
        <f>ABS(Solieusap!H84)</f>
        <v>2.9E-4</v>
      </c>
      <c r="I84" s="14">
        <f>ABS(Solieusap!I84)</f>
        <v>3.3400000000000001E-3</v>
      </c>
      <c r="J84" s="14">
        <f>ABS(Solieusap!J84)</f>
        <v>1.57111</v>
      </c>
      <c r="K84" s="14">
        <f t="shared" si="0"/>
        <v>1.2968999999999999</v>
      </c>
      <c r="L84" s="14">
        <f t="shared" si="1"/>
        <v>3.3400000000000001E-3</v>
      </c>
    </row>
    <row r="85" spans="1:12" ht="16.5" customHeight="1">
      <c r="A85" s="12" t="str">
        <f>Solieusap!A85</f>
        <v>4</v>
      </c>
      <c r="B85" s="13">
        <f>Solieusap!B85</f>
        <v>4</v>
      </c>
      <c r="C85" s="12" t="str">
        <f>Solieusap!C85</f>
        <v>BAO</v>
      </c>
      <c r="D85" s="12" t="str">
        <f>Solieusap!D85</f>
        <v>Combination</v>
      </c>
      <c r="E85" s="14">
        <f>ABS(Solieusap!E85)</f>
        <v>1.2968999999999999</v>
      </c>
      <c r="F85" s="14">
        <f>ABS(Solieusap!F85)</f>
        <v>2.2856999999999998</v>
      </c>
      <c r="G85" s="14">
        <f>ABS(Solieusap!G85)</f>
        <v>1E-3</v>
      </c>
      <c r="H85" s="14">
        <f>ABS(Solieusap!H85)</f>
        <v>2.9E-4</v>
      </c>
      <c r="I85" s="14">
        <f>ABS(Solieusap!I85)</f>
        <v>3.3400000000000001E-3</v>
      </c>
      <c r="J85" s="14">
        <f>ABS(Solieusap!J85)</f>
        <v>2.87846</v>
      </c>
      <c r="K85" s="14">
        <f t="shared" si="0"/>
        <v>1.2968999999999999</v>
      </c>
      <c r="L85" s="14">
        <f t="shared" si="1"/>
        <v>3.3400000000000001E-3</v>
      </c>
    </row>
    <row r="86" spans="1:12" ht="16.5" customHeight="1">
      <c r="A86" s="12" t="str">
        <f>Solieusap!A86</f>
        <v>5</v>
      </c>
      <c r="B86" s="13">
        <f>Solieusap!B86</f>
        <v>0</v>
      </c>
      <c r="C86" s="12" t="str">
        <f>Solieusap!C86</f>
        <v>BAO</v>
      </c>
      <c r="D86" s="12" t="str">
        <f>Solieusap!D86</f>
        <v>Combination</v>
      </c>
      <c r="E86" s="14">
        <f>ABS(Solieusap!E86)</f>
        <v>1.0609999999999999</v>
      </c>
      <c r="F86" s="14">
        <f>ABS(Solieusap!F86)</f>
        <v>3.4622999999999999</v>
      </c>
      <c r="G86" s="14">
        <f>ABS(Solieusap!G86)</f>
        <v>4.6040000000000002E-4</v>
      </c>
      <c r="H86" s="14">
        <f>ABS(Solieusap!H86)</f>
        <v>3.0400000000000002E-3</v>
      </c>
      <c r="I86" s="14">
        <f>ABS(Solieusap!I86)</f>
        <v>1.7099999999999999E-3</v>
      </c>
      <c r="J86" s="14">
        <f>ABS(Solieusap!J86)</f>
        <v>2.5060099999999998</v>
      </c>
      <c r="K86" s="14">
        <f t="shared" si="0"/>
        <v>1.0609999999999999</v>
      </c>
      <c r="L86" s="14">
        <f t="shared" si="1"/>
        <v>1.7099999999999999E-3</v>
      </c>
    </row>
    <row r="87" spans="1:12" ht="16.5" customHeight="1">
      <c r="A87" s="12" t="str">
        <f>Solieusap!A87</f>
        <v>5</v>
      </c>
      <c r="B87" s="13">
        <f>Solieusap!B87</f>
        <v>0.5</v>
      </c>
      <c r="C87" s="12" t="str">
        <f>Solieusap!C87</f>
        <v>BAO</v>
      </c>
      <c r="D87" s="12" t="str">
        <f>Solieusap!D87</f>
        <v>Combination</v>
      </c>
      <c r="E87" s="14">
        <f>ABS(Solieusap!E87)</f>
        <v>1.0609999999999999</v>
      </c>
      <c r="F87" s="14">
        <f>ABS(Solieusap!F87)</f>
        <v>2.8088000000000002</v>
      </c>
      <c r="G87" s="14">
        <f>ABS(Solieusap!G87)</f>
        <v>4.6040000000000002E-4</v>
      </c>
      <c r="H87" s="14">
        <f>ABS(Solieusap!H87)</f>
        <v>3.0400000000000002E-3</v>
      </c>
      <c r="I87" s="14">
        <f>ABS(Solieusap!I87)</f>
        <v>1.48E-3</v>
      </c>
      <c r="J87" s="14">
        <f>ABS(Solieusap!J87)</f>
        <v>0.93825999999999998</v>
      </c>
      <c r="K87" s="14">
        <f t="shared" si="0"/>
        <v>1.0609999999999999</v>
      </c>
      <c r="L87" s="14">
        <f t="shared" si="1"/>
        <v>1.48E-3</v>
      </c>
    </row>
    <row r="88" spans="1:12" ht="16.5" customHeight="1">
      <c r="A88" s="12" t="str">
        <f>Solieusap!A88</f>
        <v>5</v>
      </c>
      <c r="B88" s="13">
        <f>Solieusap!B88</f>
        <v>1</v>
      </c>
      <c r="C88" s="12" t="str">
        <f>Solieusap!C88</f>
        <v>BAO</v>
      </c>
      <c r="D88" s="12" t="str">
        <f>Solieusap!D88</f>
        <v>Combination</v>
      </c>
      <c r="E88" s="14">
        <f>ABS(Solieusap!E88)</f>
        <v>1.0609999999999999</v>
      </c>
      <c r="F88" s="14">
        <f>ABS(Solieusap!F88)</f>
        <v>2.1553</v>
      </c>
      <c r="G88" s="14">
        <f>ABS(Solieusap!G88)</f>
        <v>4.6040000000000002E-4</v>
      </c>
      <c r="H88" s="14">
        <f>ABS(Solieusap!H88)</f>
        <v>3.0400000000000002E-3</v>
      </c>
      <c r="I88" s="14">
        <f>ABS(Solieusap!I88)</f>
        <v>1.25E-3</v>
      </c>
      <c r="J88" s="14">
        <f>ABS(Solieusap!J88)</f>
        <v>0.30274000000000001</v>
      </c>
      <c r="K88" s="14">
        <f t="shared" si="0"/>
        <v>1.0609999999999999</v>
      </c>
      <c r="L88" s="14">
        <f t="shared" si="1"/>
        <v>1.25E-3</v>
      </c>
    </row>
    <row r="89" spans="1:12" ht="16.5" customHeight="1">
      <c r="A89" s="12" t="str">
        <f>Solieusap!A89</f>
        <v>5</v>
      </c>
      <c r="B89" s="13">
        <f>Solieusap!B89</f>
        <v>1.5</v>
      </c>
      <c r="C89" s="12" t="str">
        <f>Solieusap!C89</f>
        <v>BAO</v>
      </c>
      <c r="D89" s="12" t="str">
        <f>Solieusap!D89</f>
        <v>Combination</v>
      </c>
      <c r="E89" s="14">
        <f>ABS(Solieusap!E89)</f>
        <v>1.0609999999999999</v>
      </c>
      <c r="F89" s="14">
        <f>ABS(Solieusap!F89)</f>
        <v>1.5018</v>
      </c>
      <c r="G89" s="14">
        <f>ABS(Solieusap!G89)</f>
        <v>4.6040000000000002E-4</v>
      </c>
      <c r="H89" s="14">
        <f>ABS(Solieusap!H89)</f>
        <v>3.0400000000000002E-3</v>
      </c>
      <c r="I89" s="14">
        <f>ABS(Solieusap!I89)</f>
        <v>1.0300000000000001E-3</v>
      </c>
      <c r="J89" s="14">
        <f>ABS(Solieusap!J89)</f>
        <v>1.2170000000000001</v>
      </c>
      <c r="K89" s="14">
        <f t="shared" si="0"/>
        <v>1.0609999999999999</v>
      </c>
      <c r="L89" s="14">
        <f t="shared" si="1"/>
        <v>1.0300000000000001E-3</v>
      </c>
    </row>
    <row r="90" spans="1:12" ht="16.5" customHeight="1">
      <c r="A90" s="12" t="str">
        <f>Solieusap!A90</f>
        <v>5</v>
      </c>
      <c r="B90" s="13">
        <f>Solieusap!B90</f>
        <v>2</v>
      </c>
      <c r="C90" s="12" t="str">
        <f>Solieusap!C90</f>
        <v>BAO</v>
      </c>
      <c r="D90" s="12" t="str">
        <f>Solieusap!D90</f>
        <v>Combination</v>
      </c>
      <c r="E90" s="14">
        <f>ABS(Solieusap!E90)</f>
        <v>1.0609999999999999</v>
      </c>
      <c r="F90" s="14">
        <f>ABS(Solieusap!F90)</f>
        <v>0.84830000000000005</v>
      </c>
      <c r="G90" s="14">
        <f>ABS(Solieusap!G90)</f>
        <v>4.6040000000000002E-4</v>
      </c>
      <c r="H90" s="14">
        <f>ABS(Solieusap!H90)</f>
        <v>3.0400000000000002E-3</v>
      </c>
      <c r="I90" s="14">
        <f>ABS(Solieusap!I90)</f>
        <v>8.9999999999999998E-4</v>
      </c>
      <c r="J90" s="14">
        <f>ABS(Solieusap!J90)</f>
        <v>1.8045</v>
      </c>
      <c r="K90" s="14">
        <f t="shared" si="0"/>
        <v>1.0609999999999999</v>
      </c>
      <c r="L90" s="14">
        <f t="shared" si="1"/>
        <v>8.9999999999999998E-4</v>
      </c>
    </row>
    <row r="91" spans="1:12" ht="16.5" customHeight="1">
      <c r="A91" s="12" t="str">
        <f>Solieusap!A91</f>
        <v>5</v>
      </c>
      <c r="B91" s="13">
        <f>Solieusap!B91</f>
        <v>2.5</v>
      </c>
      <c r="C91" s="12" t="str">
        <f>Solieusap!C91</f>
        <v>BAO</v>
      </c>
      <c r="D91" s="12" t="str">
        <f>Solieusap!D91</f>
        <v>Combination</v>
      </c>
      <c r="E91" s="14">
        <f>ABS(Solieusap!E91)</f>
        <v>1.0609999999999999</v>
      </c>
      <c r="F91" s="14">
        <f>ABS(Solieusap!F91)</f>
        <v>0.1948</v>
      </c>
      <c r="G91" s="14">
        <f>ABS(Solieusap!G91)</f>
        <v>4.6040000000000002E-4</v>
      </c>
      <c r="H91" s="14">
        <f>ABS(Solieusap!H91)</f>
        <v>3.0400000000000002E-3</v>
      </c>
      <c r="I91" s="14">
        <f>ABS(Solieusap!I91)</f>
        <v>1.06E-3</v>
      </c>
      <c r="J91" s="14">
        <f>ABS(Solieusap!J91)</f>
        <v>2.0652499999999998</v>
      </c>
      <c r="K91" s="14">
        <f t="shared" si="0"/>
        <v>1.0609999999999999</v>
      </c>
      <c r="L91" s="14">
        <f t="shared" si="1"/>
        <v>1.06E-3</v>
      </c>
    </row>
    <row r="92" spans="1:12" ht="16.5" customHeight="1">
      <c r="A92" s="12" t="str">
        <f>Solieusap!A92</f>
        <v>5</v>
      </c>
      <c r="B92" s="13">
        <f>Solieusap!B92</f>
        <v>3</v>
      </c>
      <c r="C92" s="12" t="str">
        <f>Solieusap!C92</f>
        <v>BAO</v>
      </c>
      <c r="D92" s="12" t="str">
        <f>Solieusap!D92</f>
        <v>Combination</v>
      </c>
      <c r="E92" s="14">
        <f>ABS(Solieusap!E92)</f>
        <v>1.0609999999999999</v>
      </c>
      <c r="F92" s="14">
        <f>ABS(Solieusap!F92)</f>
        <v>0.4587</v>
      </c>
      <c r="G92" s="14">
        <f>ABS(Solieusap!G92)</f>
        <v>4.6040000000000002E-4</v>
      </c>
      <c r="H92" s="14">
        <f>ABS(Solieusap!H92)</f>
        <v>3.0400000000000002E-3</v>
      </c>
      <c r="I92" s="14">
        <f>ABS(Solieusap!I92)</f>
        <v>1.24E-3</v>
      </c>
      <c r="J92" s="14">
        <f>ABS(Solieusap!J92)</f>
        <v>2.0716199999999998</v>
      </c>
      <c r="K92" s="14">
        <f t="shared" si="0"/>
        <v>1.0609999999999999</v>
      </c>
      <c r="L92" s="14">
        <f t="shared" si="1"/>
        <v>1.24E-3</v>
      </c>
    </row>
    <row r="93" spans="1:12" ht="16.5" customHeight="1">
      <c r="A93" s="12" t="str">
        <f>Solieusap!A93</f>
        <v>5</v>
      </c>
      <c r="B93" s="13">
        <f>Solieusap!B93</f>
        <v>3.5</v>
      </c>
      <c r="C93" s="12" t="str">
        <f>Solieusap!C93</f>
        <v>BAO</v>
      </c>
      <c r="D93" s="12" t="str">
        <f>Solieusap!D93</f>
        <v>Combination</v>
      </c>
      <c r="E93" s="14">
        <f>ABS(Solieusap!E93)</f>
        <v>1.0609999999999999</v>
      </c>
      <c r="F93" s="14">
        <f>ABS(Solieusap!F93)</f>
        <v>1.1122000000000001</v>
      </c>
      <c r="G93" s="14">
        <f>ABS(Solieusap!G93)</f>
        <v>4.6040000000000002E-4</v>
      </c>
      <c r="H93" s="14">
        <f>ABS(Solieusap!H93)</f>
        <v>3.0400000000000002E-3</v>
      </c>
      <c r="I93" s="14">
        <f>ABS(Solieusap!I93)</f>
        <v>1.41E-3</v>
      </c>
      <c r="J93" s="14">
        <f>ABS(Solieusap!J93)</f>
        <v>1.8521799999999999</v>
      </c>
      <c r="K93" s="14">
        <f t="shared" si="0"/>
        <v>1.0609999999999999</v>
      </c>
      <c r="L93" s="14">
        <f t="shared" si="1"/>
        <v>1.41E-3</v>
      </c>
    </row>
    <row r="94" spans="1:12" ht="16.5" customHeight="1">
      <c r="A94" s="12" t="str">
        <f>Solieusap!A97</f>
        <v>5</v>
      </c>
      <c r="B94" s="13">
        <f>Solieusap!B97</f>
        <v>5.5</v>
      </c>
      <c r="C94" s="12" t="str">
        <f>Solieusap!C97</f>
        <v>BAO</v>
      </c>
      <c r="D94" s="12" t="str">
        <f>Solieusap!D97</f>
        <v>Combination</v>
      </c>
      <c r="E94" s="14">
        <f>ABS(Solieusap!E97)</f>
        <v>1.0609999999999999</v>
      </c>
      <c r="F94" s="14">
        <f>ABS(Solieusap!F97)</f>
        <v>3.7262</v>
      </c>
      <c r="G94" s="14">
        <f>ABS(Solieusap!G97)</f>
        <v>4.6040000000000002E-4</v>
      </c>
      <c r="H94" s="14">
        <f>ABS(Solieusap!H97)</f>
        <v>3.0400000000000002E-3</v>
      </c>
      <c r="I94" s="14">
        <f>ABS(Solieusap!I97)</f>
        <v>2.1199999999999999E-3</v>
      </c>
      <c r="J94" s="14">
        <f>ABS(Solieusap!J97)</f>
        <v>2.2930899999999999</v>
      </c>
      <c r="K94" s="14">
        <f t="shared" si="0"/>
        <v>1.0609999999999999</v>
      </c>
      <c r="L94" s="14">
        <f t="shared" si="1"/>
        <v>2.1199999999999999E-3</v>
      </c>
    </row>
    <row r="95" spans="1:12" ht="16.5" customHeight="1">
      <c r="A95" s="12" t="str">
        <f>Solieusap!A98</f>
        <v>5</v>
      </c>
      <c r="B95" s="13">
        <f>Solieusap!B98</f>
        <v>0</v>
      </c>
      <c r="C95" s="12" t="str">
        <f>Solieusap!C98</f>
        <v>BAO</v>
      </c>
      <c r="D95" s="12" t="str">
        <f>Solieusap!D98</f>
        <v>Combination</v>
      </c>
      <c r="E95" s="14">
        <f>ABS(Solieusap!E98)</f>
        <v>0.96750000000000003</v>
      </c>
      <c r="F95" s="14">
        <f>ABS(Solieusap!F98)</f>
        <v>3.8089</v>
      </c>
      <c r="G95" s="14">
        <f>ABS(Solieusap!G98)</f>
        <v>4.1760000000000001E-4</v>
      </c>
      <c r="H95" s="14">
        <f>ABS(Solieusap!H98)</f>
        <v>3.8999999999999999E-4</v>
      </c>
      <c r="I95" s="14">
        <f>ABS(Solieusap!I98)</f>
        <v>4.4000000000000002E-4</v>
      </c>
      <c r="J95" s="14">
        <f>ABS(Solieusap!J98)</f>
        <v>3.4734799999999999</v>
      </c>
      <c r="K95" s="14">
        <f t="shared" si="0"/>
        <v>0.96750000000000003</v>
      </c>
      <c r="L95" s="14">
        <f t="shared" si="1"/>
        <v>4.4000000000000002E-4</v>
      </c>
    </row>
    <row r="96" spans="1:12" ht="16.5" customHeight="1">
      <c r="A96" s="12" t="str">
        <f>Solieusap!A99</f>
        <v>5</v>
      </c>
      <c r="B96" s="13">
        <f>Solieusap!B99</f>
        <v>0.5</v>
      </c>
      <c r="C96" s="12" t="str">
        <f>Solieusap!C99</f>
        <v>BAO</v>
      </c>
      <c r="D96" s="12" t="str">
        <f>Solieusap!D99</f>
        <v>Combination</v>
      </c>
      <c r="E96" s="14">
        <f>ABS(Solieusap!E99)</f>
        <v>0.96750000000000003</v>
      </c>
      <c r="F96" s="14">
        <f>ABS(Solieusap!F99)</f>
        <v>3.1554000000000002</v>
      </c>
      <c r="G96" s="14">
        <f>ABS(Solieusap!G99)</f>
        <v>4.1760000000000001E-4</v>
      </c>
      <c r="H96" s="14">
        <f>ABS(Solieusap!H99)</f>
        <v>3.8999999999999999E-4</v>
      </c>
      <c r="I96" s="14">
        <f>ABS(Solieusap!I99)</f>
        <v>2.3000000000000001E-4</v>
      </c>
      <c r="J96" s="14">
        <f>ABS(Solieusap!J99)</f>
        <v>1.7324299999999999</v>
      </c>
      <c r="K96" s="14">
        <f t="shared" si="0"/>
        <v>0.96750000000000003</v>
      </c>
      <c r="L96" s="14">
        <f t="shared" si="1"/>
        <v>2.3000000000000001E-4</v>
      </c>
    </row>
    <row r="97" spans="1:12" ht="16.5" customHeight="1">
      <c r="A97" s="12" t="str">
        <f>Solieusap!A100</f>
        <v>5</v>
      </c>
      <c r="B97" s="13">
        <f>Solieusap!B100</f>
        <v>1</v>
      </c>
      <c r="C97" s="12" t="str">
        <f>Solieusap!C100</f>
        <v>BAO</v>
      </c>
      <c r="D97" s="12" t="str">
        <f>Solieusap!D100</f>
        <v>Combination</v>
      </c>
      <c r="E97" s="14">
        <f>ABS(Solieusap!E100)</f>
        <v>0.96750000000000003</v>
      </c>
      <c r="F97" s="14">
        <f>ABS(Solieusap!F100)</f>
        <v>2.5019</v>
      </c>
      <c r="G97" s="14">
        <f>ABS(Solieusap!G100)</f>
        <v>4.1760000000000001E-4</v>
      </c>
      <c r="H97" s="14">
        <f>ABS(Solieusap!H100)</f>
        <v>3.8999999999999999E-4</v>
      </c>
      <c r="I97" s="14">
        <f>ABS(Solieusap!I100)</f>
        <v>2.073E-5</v>
      </c>
      <c r="J97" s="14">
        <f>ABS(Solieusap!J100)</f>
        <v>0.31812000000000001</v>
      </c>
      <c r="K97" s="14">
        <f t="shared" si="0"/>
        <v>0.96750000000000003</v>
      </c>
      <c r="L97" s="14">
        <f t="shared" si="1"/>
        <v>2.073E-5</v>
      </c>
    </row>
    <row r="98" spans="1:12" ht="16.5" customHeight="1">
      <c r="A98" s="12" t="str">
        <f>Solieusap!A101</f>
        <v>5</v>
      </c>
      <c r="B98" s="13">
        <f>Solieusap!B101</f>
        <v>1.5</v>
      </c>
      <c r="C98" s="12" t="str">
        <f>Solieusap!C101</f>
        <v>BAO</v>
      </c>
      <c r="D98" s="12" t="str">
        <f>Solieusap!D101</f>
        <v>Combination</v>
      </c>
      <c r="E98" s="14">
        <f>ABS(Solieusap!E101)</f>
        <v>0.96750000000000003</v>
      </c>
      <c r="F98" s="14">
        <f>ABS(Solieusap!F101)</f>
        <v>1.8484</v>
      </c>
      <c r="G98" s="14">
        <f>ABS(Solieusap!G101)</f>
        <v>4.1760000000000001E-4</v>
      </c>
      <c r="H98" s="14">
        <f>ABS(Solieusap!H101)</f>
        <v>3.8999999999999999E-4</v>
      </c>
      <c r="I98" s="14">
        <f>ABS(Solieusap!I101)</f>
        <v>1.9000000000000001E-4</v>
      </c>
      <c r="J98" s="14">
        <f>ABS(Solieusap!J101)</f>
        <v>0.76944000000000001</v>
      </c>
      <c r="K98" s="14">
        <f t="shared" si="0"/>
        <v>0.96750000000000003</v>
      </c>
      <c r="L98" s="14">
        <f t="shared" si="1"/>
        <v>1.9000000000000001E-4</v>
      </c>
    </row>
    <row r="99" spans="1:12" ht="16.5" customHeight="1">
      <c r="A99" s="12" t="str">
        <f>Solieusap!A102</f>
        <v>5</v>
      </c>
      <c r="B99" s="13">
        <f>Solieusap!B102</f>
        <v>2</v>
      </c>
      <c r="C99" s="12" t="str">
        <f>Solieusap!C102</f>
        <v>BAO</v>
      </c>
      <c r="D99" s="12" t="str">
        <f>Solieusap!D102</f>
        <v>Combination</v>
      </c>
      <c r="E99" s="14">
        <f>ABS(Solieusap!E102)</f>
        <v>0.96750000000000003</v>
      </c>
      <c r="F99" s="14">
        <f>ABS(Solieusap!F102)</f>
        <v>1.1949000000000001</v>
      </c>
      <c r="G99" s="14">
        <f>ABS(Solieusap!G102)</f>
        <v>4.1760000000000001E-4</v>
      </c>
      <c r="H99" s="14">
        <f>ABS(Solieusap!H102)</f>
        <v>3.8999999999999999E-4</v>
      </c>
      <c r="I99" s="14">
        <f>ABS(Solieusap!I102)</f>
        <v>3.1E-4</v>
      </c>
      <c r="J99" s="14">
        <f>ABS(Solieusap!J102)</f>
        <v>1.5302500000000001</v>
      </c>
      <c r="K99" s="14">
        <f t="shared" si="0"/>
        <v>0.96750000000000003</v>
      </c>
      <c r="L99" s="14">
        <f t="shared" si="1"/>
        <v>3.1E-4</v>
      </c>
    </row>
    <row r="100" spans="1:12" ht="16.5" customHeight="1">
      <c r="A100" s="12" t="str">
        <f>Solieusap!A103</f>
        <v>5</v>
      </c>
      <c r="B100" s="13">
        <f>Solieusap!B103</f>
        <v>2.5</v>
      </c>
      <c r="C100" s="12" t="str">
        <f>Solieusap!C103</f>
        <v>BAO</v>
      </c>
      <c r="D100" s="12" t="str">
        <f>Solieusap!D103</f>
        <v>Combination</v>
      </c>
      <c r="E100" s="14">
        <f>ABS(Solieusap!E103)</f>
        <v>0.96750000000000003</v>
      </c>
      <c r="F100" s="14">
        <f>ABS(Solieusap!F103)</f>
        <v>0.54139999999999999</v>
      </c>
      <c r="G100" s="14">
        <f>ABS(Solieusap!G103)</f>
        <v>4.1760000000000001E-4</v>
      </c>
      <c r="H100" s="14">
        <f>ABS(Solieusap!H103)</f>
        <v>3.8999999999999999E-4</v>
      </c>
      <c r="I100" s="14">
        <f>ABS(Solieusap!I103)</f>
        <v>1E-4</v>
      </c>
      <c r="J100" s="14">
        <f>ABS(Solieusap!J103)</f>
        <v>1.95512</v>
      </c>
      <c r="K100" s="14">
        <f t="shared" si="0"/>
        <v>0.96750000000000003</v>
      </c>
      <c r="L100" s="14">
        <f t="shared" si="1"/>
        <v>1E-4</v>
      </c>
    </row>
    <row r="101" spans="1:12" ht="16.5" customHeight="1">
      <c r="A101" s="12" t="str">
        <f>Solieusap!A104</f>
        <v>5</v>
      </c>
      <c r="B101" s="13">
        <f>Solieusap!B104</f>
        <v>3</v>
      </c>
      <c r="C101" s="12" t="str">
        <f>Solieusap!C104</f>
        <v>BAO</v>
      </c>
      <c r="D101" s="12" t="str">
        <f>Solieusap!D104</f>
        <v>Combination</v>
      </c>
      <c r="E101" s="14">
        <f>ABS(Solieusap!E104)</f>
        <v>0.96750000000000003</v>
      </c>
      <c r="F101" s="14">
        <f>ABS(Solieusap!F104)</f>
        <v>0.11210000000000001</v>
      </c>
      <c r="G101" s="14">
        <f>ABS(Solieusap!G104)</f>
        <v>4.1760000000000001E-4</v>
      </c>
      <c r="H101" s="14">
        <f>ABS(Solieusap!H104)</f>
        <v>3.8999999999999999E-4</v>
      </c>
      <c r="I101" s="14">
        <f>ABS(Solieusap!I104)</f>
        <v>1.1E-4</v>
      </c>
      <c r="J101" s="14">
        <f>ABS(Solieusap!J104)</f>
        <v>1.9821599999999999</v>
      </c>
      <c r="K101" s="14">
        <f t="shared" si="0"/>
        <v>0.96750000000000003</v>
      </c>
      <c r="L101" s="14">
        <f t="shared" si="1"/>
        <v>1.1E-4</v>
      </c>
    </row>
    <row r="102" spans="1:12" ht="16.5" customHeight="1">
      <c r="A102" s="12" t="str">
        <f>Solieusap!A105</f>
        <v>5</v>
      </c>
      <c r="B102" s="13">
        <f>Solieusap!B105</f>
        <v>3.5</v>
      </c>
      <c r="C102" s="12" t="str">
        <f>Solieusap!C105</f>
        <v>BAO</v>
      </c>
      <c r="D102" s="12" t="str">
        <f>Solieusap!D105</f>
        <v>Combination</v>
      </c>
      <c r="E102" s="14">
        <f>ABS(Solieusap!E105)</f>
        <v>0.96750000000000003</v>
      </c>
      <c r="F102" s="14">
        <f>ABS(Solieusap!F105)</f>
        <v>0.76559999999999995</v>
      </c>
      <c r="G102" s="14">
        <f>ABS(Solieusap!G105)</f>
        <v>4.1760000000000001E-4</v>
      </c>
      <c r="H102" s="14">
        <f>ABS(Solieusap!H105)</f>
        <v>3.8999999999999999E-4</v>
      </c>
      <c r="I102" s="14">
        <f>ABS(Solieusap!I105)</f>
        <v>3.2000000000000003E-4</v>
      </c>
      <c r="J102" s="14">
        <f>ABS(Solieusap!J105)</f>
        <v>1.5915900000000001</v>
      </c>
      <c r="K102" s="14">
        <f t="shared" si="0"/>
        <v>0.96750000000000003</v>
      </c>
      <c r="L102" s="14">
        <f t="shared" si="1"/>
        <v>3.2000000000000003E-4</v>
      </c>
    </row>
    <row r="103" spans="1:12" ht="16.5" customHeight="1">
      <c r="A103" s="12" t="str">
        <f>Solieusap!A106</f>
        <v>5</v>
      </c>
      <c r="B103" s="13">
        <f>Solieusap!B106</f>
        <v>4</v>
      </c>
      <c r="C103" s="12" t="str">
        <f>Solieusap!C106</f>
        <v>BAO</v>
      </c>
      <c r="D103" s="12" t="str">
        <f>Solieusap!D106</f>
        <v>Combination</v>
      </c>
      <c r="E103" s="14">
        <f>ABS(Solieusap!E106)</f>
        <v>0.96750000000000003</v>
      </c>
      <c r="F103" s="14">
        <f>ABS(Solieusap!F106)</f>
        <v>1.4191</v>
      </c>
      <c r="G103" s="14">
        <f>ABS(Solieusap!G106)</f>
        <v>4.1760000000000001E-4</v>
      </c>
      <c r="H103" s="14">
        <f>ABS(Solieusap!H106)</f>
        <v>3.8999999999999999E-4</v>
      </c>
      <c r="I103" s="14">
        <f>ABS(Solieusap!I106)</f>
        <v>5.4000000000000001E-4</v>
      </c>
      <c r="J103" s="14">
        <f>ABS(Solieusap!J106)</f>
        <v>0.87426999999999999</v>
      </c>
      <c r="K103" s="14">
        <f t="shared" si="0"/>
        <v>0.96750000000000003</v>
      </c>
      <c r="L103" s="14">
        <f t="shared" si="1"/>
        <v>5.4000000000000001E-4</v>
      </c>
    </row>
    <row r="104" spans="1:12" ht="16.5" customHeight="1">
      <c r="A104" s="12" t="str">
        <f>Solieusap!A107</f>
        <v>5</v>
      </c>
      <c r="B104" s="13">
        <f>Solieusap!B107</f>
        <v>4.5</v>
      </c>
      <c r="C104" s="12" t="str">
        <f>Solieusap!C107</f>
        <v>BAO</v>
      </c>
      <c r="D104" s="12" t="str">
        <f>Solieusap!D107</f>
        <v>Combination</v>
      </c>
      <c r="E104" s="14">
        <f>ABS(Solieusap!E107)</f>
        <v>0.96750000000000003</v>
      </c>
      <c r="F104" s="14">
        <f>ABS(Solieusap!F107)</f>
        <v>2.0726</v>
      </c>
      <c r="G104" s="14">
        <f>ABS(Solieusap!G107)</f>
        <v>4.1760000000000001E-4</v>
      </c>
      <c r="H104" s="14">
        <f>ABS(Solieusap!H107)</f>
        <v>3.8999999999999999E-4</v>
      </c>
      <c r="I104" s="14">
        <f>ABS(Solieusap!I107)</f>
        <v>7.5000000000000002E-4</v>
      </c>
      <c r="J104" s="14">
        <f>ABS(Solieusap!J107)</f>
        <v>0.16980000000000001</v>
      </c>
      <c r="K104" s="14">
        <f t="shared" si="0"/>
        <v>0.96750000000000003</v>
      </c>
      <c r="L104" s="14">
        <f t="shared" si="1"/>
        <v>7.5000000000000002E-4</v>
      </c>
    </row>
    <row r="105" spans="1:12" ht="16.5" customHeight="1">
      <c r="A105" s="12" t="str">
        <f>Solieusap!A108</f>
        <v>5</v>
      </c>
      <c r="B105" s="13">
        <f>Solieusap!B108</f>
        <v>5</v>
      </c>
      <c r="C105" s="12" t="str">
        <f>Solieusap!C108</f>
        <v>BAO</v>
      </c>
      <c r="D105" s="12" t="str">
        <f>Solieusap!D108</f>
        <v>Combination</v>
      </c>
      <c r="E105" s="14">
        <f>ABS(Solieusap!E108)</f>
        <v>0.96750000000000003</v>
      </c>
      <c r="F105" s="14">
        <f>ABS(Solieusap!F108)</f>
        <v>2.7261000000000002</v>
      </c>
      <c r="G105" s="14">
        <f>ABS(Solieusap!G108)</f>
        <v>4.1760000000000001E-4</v>
      </c>
      <c r="H105" s="14">
        <f>ABS(Solieusap!H108)</f>
        <v>3.8999999999999999E-4</v>
      </c>
      <c r="I105" s="14">
        <f>ABS(Solieusap!I108)</f>
        <v>9.6000000000000002E-4</v>
      </c>
      <c r="J105" s="14">
        <f>ABS(Solieusap!J108)</f>
        <v>1.5406200000000001</v>
      </c>
      <c r="K105" s="14">
        <f t="shared" si="0"/>
        <v>0.96750000000000003</v>
      </c>
      <c r="L105" s="14">
        <f t="shared" si="1"/>
        <v>9.6000000000000002E-4</v>
      </c>
    </row>
    <row r="106" spans="1:12" ht="16.5" customHeight="1">
      <c r="A106" s="12" t="str">
        <f>Solieusap!A109</f>
        <v>5</v>
      </c>
      <c r="B106" s="13">
        <f>Solieusap!B109</f>
        <v>5.5</v>
      </c>
      <c r="C106" s="12" t="str">
        <f>Solieusap!C109</f>
        <v>BAO</v>
      </c>
      <c r="D106" s="12" t="str">
        <f>Solieusap!D109</f>
        <v>Combination</v>
      </c>
      <c r="E106" s="14">
        <f>ABS(Solieusap!E109)</f>
        <v>0.96750000000000003</v>
      </c>
      <c r="F106" s="14">
        <f>ABS(Solieusap!F109)</f>
        <v>3.3795999999999999</v>
      </c>
      <c r="G106" s="14">
        <f>ABS(Solieusap!G109)</f>
        <v>4.1760000000000001E-4</v>
      </c>
      <c r="H106" s="14">
        <f>ABS(Solieusap!H109)</f>
        <v>3.8999999999999999E-4</v>
      </c>
      <c r="I106" s="14">
        <f>ABS(Solieusap!I109)</f>
        <v>1.1800000000000001E-3</v>
      </c>
      <c r="J106" s="14">
        <f>ABS(Solieusap!J109)</f>
        <v>3.2381899999999999</v>
      </c>
      <c r="K106" s="14">
        <f t="shared" si="0"/>
        <v>0.96750000000000003</v>
      </c>
      <c r="L106" s="14">
        <f t="shared" si="1"/>
        <v>1.1800000000000001E-3</v>
      </c>
    </row>
    <row r="107" spans="1:12" ht="16.5" customHeight="1">
      <c r="A107" s="12" t="str">
        <f>Solieusap!A110</f>
        <v>6</v>
      </c>
      <c r="B107" s="13">
        <f>Solieusap!B110</f>
        <v>0</v>
      </c>
      <c r="C107" s="12" t="str">
        <f>Solieusap!C110</f>
        <v>BAO</v>
      </c>
      <c r="D107" s="12" t="str">
        <f>Solieusap!D110</f>
        <v>Combination</v>
      </c>
      <c r="E107" s="14">
        <f>ABS(Solieusap!E110)</f>
        <v>0.5222</v>
      </c>
      <c r="F107" s="14">
        <f>ABS(Solieusap!F110)</f>
        <v>1.3021</v>
      </c>
      <c r="G107" s="14">
        <f>ABS(Solieusap!G110)</f>
        <v>1.2999999999999999E-3</v>
      </c>
      <c r="H107" s="14">
        <f>ABS(Solieusap!H110)</f>
        <v>1.2899999999999999E-3</v>
      </c>
      <c r="I107" s="14">
        <f>ABS(Solieusap!I110)</f>
        <v>3.3600000000000001E-3</v>
      </c>
      <c r="J107" s="14">
        <f>ABS(Solieusap!J110)</f>
        <v>0.98638999999999999</v>
      </c>
      <c r="K107" s="14">
        <f t="shared" si="0"/>
        <v>0.5222</v>
      </c>
      <c r="L107" s="14">
        <f t="shared" si="1"/>
        <v>3.3600000000000001E-3</v>
      </c>
    </row>
    <row r="108" spans="1:12" ht="16.5" customHeight="1">
      <c r="A108" s="12" t="str">
        <f>Solieusap!A111</f>
        <v>6</v>
      </c>
      <c r="B108" s="13">
        <f>Solieusap!B111</f>
        <v>0.5</v>
      </c>
      <c r="C108" s="12" t="str">
        <f>Solieusap!C111</f>
        <v>BAO</v>
      </c>
      <c r="D108" s="12" t="str">
        <f>Solieusap!D111</f>
        <v>Combination</v>
      </c>
      <c r="E108" s="14">
        <f>ABS(Solieusap!E111)</f>
        <v>0.5222</v>
      </c>
      <c r="F108" s="14">
        <f>ABS(Solieusap!F111)</f>
        <v>0.64859999999999995</v>
      </c>
      <c r="G108" s="14">
        <f>ABS(Solieusap!G111)</f>
        <v>1.2999999999999999E-3</v>
      </c>
      <c r="H108" s="14">
        <f>ABS(Solieusap!H111)</f>
        <v>1.2899999999999999E-3</v>
      </c>
      <c r="I108" s="14">
        <f>ABS(Solieusap!I111)</f>
        <v>2.7299999999999998E-3</v>
      </c>
      <c r="J108" s="14">
        <f>ABS(Solieusap!J111)</f>
        <v>0.49869999999999998</v>
      </c>
      <c r="K108" s="14">
        <f t="shared" si="0"/>
        <v>0.5222</v>
      </c>
      <c r="L108" s="14">
        <f t="shared" si="1"/>
        <v>2.7299999999999998E-3</v>
      </c>
    </row>
    <row r="109" spans="1:12" ht="16.5" customHeight="1">
      <c r="A109" s="12" t="str">
        <f>Solieusap!A112</f>
        <v>6</v>
      </c>
      <c r="B109" s="13">
        <f>Solieusap!B112</f>
        <v>1</v>
      </c>
      <c r="C109" s="12" t="str">
        <f>Solieusap!C112</f>
        <v>BAO</v>
      </c>
      <c r="D109" s="12" t="str">
        <f>Solieusap!D112</f>
        <v>Combination</v>
      </c>
      <c r="E109" s="14">
        <f>ABS(Solieusap!E112)</f>
        <v>0.5222</v>
      </c>
      <c r="F109" s="14">
        <f>ABS(Solieusap!F112)</f>
        <v>4.8999999999999998E-3</v>
      </c>
      <c r="G109" s="14">
        <f>ABS(Solieusap!G112)</f>
        <v>1.2999999999999999E-3</v>
      </c>
      <c r="H109" s="14">
        <f>ABS(Solieusap!H112)</f>
        <v>1.2899999999999999E-3</v>
      </c>
      <c r="I109" s="14">
        <f>ABS(Solieusap!I112)</f>
        <v>2.0899999999999998E-3</v>
      </c>
      <c r="J109" s="14">
        <f>ABS(Solieusap!J112)</f>
        <v>0.33776</v>
      </c>
      <c r="K109" s="14">
        <f t="shared" si="0"/>
        <v>0.5222</v>
      </c>
      <c r="L109" s="14">
        <f t="shared" si="1"/>
        <v>2.0899999999999998E-3</v>
      </c>
    </row>
    <row r="110" spans="1:12" ht="16.5" customHeight="1">
      <c r="A110" s="12" t="str">
        <f>Solieusap!A113</f>
        <v>6</v>
      </c>
      <c r="B110" s="13">
        <f>Solieusap!B113</f>
        <v>1.5</v>
      </c>
      <c r="C110" s="12" t="str">
        <f>Solieusap!C113</f>
        <v>BAO</v>
      </c>
      <c r="D110" s="12" t="str">
        <f>Solieusap!D113</f>
        <v>Combination</v>
      </c>
      <c r="E110" s="14">
        <f>ABS(Solieusap!E113)</f>
        <v>0.5222</v>
      </c>
      <c r="F110" s="14">
        <f>ABS(Solieusap!F113)</f>
        <v>0.65839999999999999</v>
      </c>
      <c r="G110" s="14">
        <f>ABS(Solieusap!G113)</f>
        <v>1.2999999999999999E-3</v>
      </c>
      <c r="H110" s="14">
        <f>ABS(Solieusap!H113)</f>
        <v>1.2899999999999999E-3</v>
      </c>
      <c r="I110" s="14">
        <f>ABS(Solieusap!I113)</f>
        <v>1.4599999999999999E-3</v>
      </c>
      <c r="J110" s="14">
        <f>ABS(Solieusap!J113)</f>
        <v>0.50358000000000003</v>
      </c>
      <c r="K110" s="14">
        <f t="shared" si="0"/>
        <v>0.5222</v>
      </c>
      <c r="L110" s="14">
        <f t="shared" si="1"/>
        <v>1.4599999999999999E-3</v>
      </c>
    </row>
    <row r="111" spans="1:12" ht="16.5" customHeight="1">
      <c r="A111" s="12" t="str">
        <f>Solieusap!A114</f>
        <v>6</v>
      </c>
      <c r="B111" s="13">
        <f>Solieusap!B114</f>
        <v>2</v>
      </c>
      <c r="C111" s="12" t="str">
        <f>Solieusap!C114</f>
        <v>BAO</v>
      </c>
      <c r="D111" s="12" t="str">
        <f>Solieusap!D114</f>
        <v>Combination</v>
      </c>
      <c r="E111" s="14">
        <f>ABS(Solieusap!E114)</f>
        <v>0.5222</v>
      </c>
      <c r="F111" s="14">
        <f>ABS(Solieusap!F114)</f>
        <v>1.3119000000000001</v>
      </c>
      <c r="G111" s="14">
        <f>ABS(Solieusap!G114)</f>
        <v>1.2999999999999999E-3</v>
      </c>
      <c r="H111" s="14">
        <f>ABS(Solieusap!H114)</f>
        <v>1.2899999999999999E-3</v>
      </c>
      <c r="I111" s="14">
        <f>ABS(Solieusap!I114)</f>
        <v>8.1999999999999998E-4</v>
      </c>
      <c r="J111" s="14">
        <f>ABS(Solieusap!J114)</f>
        <v>0.64761000000000002</v>
      </c>
      <c r="K111" s="14">
        <f t="shared" si="0"/>
        <v>0.5222</v>
      </c>
      <c r="L111" s="14">
        <f t="shared" si="1"/>
        <v>8.1999999999999998E-4</v>
      </c>
    </row>
    <row r="112" spans="1:12" ht="16.5" customHeight="1">
      <c r="A112" s="12" t="str">
        <f>Solieusap!A115</f>
        <v>6</v>
      </c>
      <c r="B112" s="13">
        <f>Solieusap!B115</f>
        <v>2.5</v>
      </c>
      <c r="C112" s="12" t="str">
        <f>Solieusap!C115</f>
        <v>BAO</v>
      </c>
      <c r="D112" s="12" t="str">
        <f>Solieusap!D115</f>
        <v>Combination</v>
      </c>
      <c r="E112" s="14">
        <f>ABS(Solieusap!E115)</f>
        <v>0.5222</v>
      </c>
      <c r="F112" s="14">
        <f>ABS(Solieusap!F115)</f>
        <v>1.9654</v>
      </c>
      <c r="G112" s="14">
        <f>ABS(Solieusap!G115)</f>
        <v>1.2999999999999999E-3</v>
      </c>
      <c r="H112" s="14">
        <f>ABS(Solieusap!H115)</f>
        <v>1.2899999999999999E-3</v>
      </c>
      <c r="I112" s="14">
        <f>ABS(Solieusap!I115)</f>
        <v>4.2999999999999999E-4</v>
      </c>
      <c r="J112" s="14">
        <f>ABS(Solieusap!J115)</f>
        <v>1.0305800000000001</v>
      </c>
      <c r="K112" s="14">
        <f t="shared" si="0"/>
        <v>0.5222</v>
      </c>
      <c r="L112" s="14">
        <f t="shared" si="1"/>
        <v>4.2999999999999999E-4</v>
      </c>
    </row>
    <row r="113" spans="1:12" ht="16.5" customHeight="1">
      <c r="A113" s="12" t="str">
        <f>Solieusap!A116</f>
        <v>6</v>
      </c>
      <c r="B113" s="13">
        <f>Solieusap!B116</f>
        <v>3</v>
      </c>
      <c r="C113" s="12" t="str">
        <f>Solieusap!C116</f>
        <v>BAO</v>
      </c>
      <c r="D113" s="12" t="str">
        <f>Solieusap!D116</f>
        <v>Combination</v>
      </c>
      <c r="E113" s="14">
        <f>ABS(Solieusap!E116)</f>
        <v>0.5222</v>
      </c>
      <c r="F113" s="14">
        <f>ABS(Solieusap!F116)</f>
        <v>2.6189</v>
      </c>
      <c r="G113" s="14">
        <f>ABS(Solieusap!G116)</f>
        <v>1.2999999999999999E-3</v>
      </c>
      <c r="H113" s="14">
        <f>ABS(Solieusap!H116)</f>
        <v>1.2899999999999999E-3</v>
      </c>
      <c r="I113" s="14">
        <f>ABS(Solieusap!I116)</f>
        <v>2.9E-4</v>
      </c>
      <c r="J113" s="14">
        <f>ABS(Solieusap!J116)</f>
        <v>1.74031</v>
      </c>
      <c r="K113" s="14">
        <f t="shared" si="0"/>
        <v>0.5222</v>
      </c>
      <c r="L113" s="14">
        <f t="shared" si="1"/>
        <v>2.9E-4</v>
      </c>
    </row>
    <row r="114" spans="1:12" ht="16.5" customHeight="1">
      <c r="A114" s="12" t="str">
        <f>Solieusap!A117</f>
        <v>6</v>
      </c>
      <c r="B114" s="13">
        <f>Solieusap!B117</f>
        <v>0</v>
      </c>
      <c r="C114" s="12" t="str">
        <f>Solieusap!C117</f>
        <v>BAO</v>
      </c>
      <c r="D114" s="12" t="str">
        <f>Solieusap!D117</f>
        <v>Combination</v>
      </c>
      <c r="E114" s="14">
        <f>ABS(Solieusap!E117)</f>
        <v>0.4738</v>
      </c>
      <c r="F114" s="14">
        <f>ABS(Solieusap!F117)</f>
        <v>2.1747999999999998</v>
      </c>
      <c r="G114" s="14">
        <f>ABS(Solieusap!G117)</f>
        <v>1.2999999999999999E-3</v>
      </c>
      <c r="H114" s="14">
        <f>ABS(Solieusap!H117)</f>
        <v>5.0800000000000003E-3</v>
      </c>
      <c r="I114" s="14">
        <f>ABS(Solieusap!I117)</f>
        <v>5.0400000000000002E-3</v>
      </c>
      <c r="J114" s="14">
        <f>ABS(Solieusap!J117)</f>
        <v>2.3832</v>
      </c>
      <c r="K114" s="14">
        <f t="shared" si="0"/>
        <v>0.4738</v>
      </c>
      <c r="L114" s="14">
        <f t="shared" si="1"/>
        <v>5.0400000000000002E-3</v>
      </c>
    </row>
    <row r="115" spans="1:12" ht="16.5" customHeight="1">
      <c r="A115" s="12" t="str">
        <f>Solieusap!A118</f>
        <v>6</v>
      </c>
      <c r="B115" s="13">
        <f>Solieusap!B118</f>
        <v>0.5</v>
      </c>
      <c r="C115" s="12" t="str">
        <f>Solieusap!C118</f>
        <v>BAO</v>
      </c>
      <c r="D115" s="12" t="str">
        <f>Solieusap!D118</f>
        <v>Combination</v>
      </c>
      <c r="E115" s="14">
        <f>ABS(Solieusap!E118)</f>
        <v>0.4738</v>
      </c>
      <c r="F115" s="14">
        <f>ABS(Solieusap!F118)</f>
        <v>1.5213000000000001</v>
      </c>
      <c r="G115" s="14">
        <f>ABS(Solieusap!G118)</f>
        <v>1.2999999999999999E-3</v>
      </c>
      <c r="H115" s="14">
        <f>ABS(Solieusap!H118)</f>
        <v>5.0800000000000003E-3</v>
      </c>
      <c r="I115" s="14">
        <f>ABS(Solieusap!I118)</f>
        <v>4.45E-3</v>
      </c>
      <c r="J115" s="14">
        <f>ABS(Solieusap!J118)</f>
        <v>1.4591799999999999</v>
      </c>
      <c r="K115" s="14">
        <f t="shared" si="0"/>
        <v>0.4738</v>
      </c>
      <c r="L115" s="14">
        <f t="shared" si="1"/>
        <v>4.45E-3</v>
      </c>
    </row>
    <row r="116" spans="1:12" ht="16.5" customHeight="1">
      <c r="A116" s="12" t="str">
        <f>Solieusap!A119</f>
        <v>6</v>
      </c>
      <c r="B116" s="13">
        <f>Solieusap!B119</f>
        <v>1</v>
      </c>
      <c r="C116" s="12" t="str">
        <f>Solieusap!C119</f>
        <v>BAO</v>
      </c>
      <c r="D116" s="12" t="str">
        <f>Solieusap!D119</f>
        <v>Combination</v>
      </c>
      <c r="E116" s="14">
        <f>ABS(Solieusap!E119)</f>
        <v>0.4738</v>
      </c>
      <c r="F116" s="14">
        <f>ABS(Solieusap!F119)</f>
        <v>0.86780000000000002</v>
      </c>
      <c r="G116" s="14">
        <f>ABS(Solieusap!G119)</f>
        <v>1.2999999999999999E-3</v>
      </c>
      <c r="H116" s="14">
        <f>ABS(Solieusap!H119)</f>
        <v>5.0800000000000003E-3</v>
      </c>
      <c r="I116" s="14">
        <f>ABS(Solieusap!I119)</f>
        <v>3.8700000000000002E-3</v>
      </c>
      <c r="J116" s="14">
        <f>ABS(Solieusap!J119)</f>
        <v>0.8619</v>
      </c>
      <c r="K116" s="14">
        <f t="shared" si="0"/>
        <v>0.4738</v>
      </c>
      <c r="L116" s="14">
        <f t="shared" si="1"/>
        <v>3.8700000000000002E-3</v>
      </c>
    </row>
    <row r="117" spans="1:12" ht="16.5" customHeight="1">
      <c r="A117" s="12" t="str">
        <f>Solieusap!A120</f>
        <v>6</v>
      </c>
      <c r="B117" s="13">
        <f>Solieusap!B120</f>
        <v>1.5</v>
      </c>
      <c r="C117" s="12" t="str">
        <f>Solieusap!C120</f>
        <v>BAO</v>
      </c>
      <c r="D117" s="12" t="str">
        <f>Solieusap!D120</f>
        <v>Combination</v>
      </c>
      <c r="E117" s="14">
        <f>ABS(Solieusap!E120)</f>
        <v>0.4738</v>
      </c>
      <c r="F117" s="14">
        <f>ABS(Solieusap!F120)</f>
        <v>0.21429999999999999</v>
      </c>
      <c r="G117" s="14">
        <f>ABS(Solieusap!G120)</f>
        <v>1.2999999999999999E-3</v>
      </c>
      <c r="H117" s="14">
        <f>ABS(Solieusap!H120)</f>
        <v>5.0800000000000003E-3</v>
      </c>
      <c r="I117" s="14">
        <f>ABS(Solieusap!I120)</f>
        <v>3.29E-3</v>
      </c>
      <c r="J117" s="14">
        <f>ABS(Solieusap!J120)</f>
        <v>0.59138000000000002</v>
      </c>
      <c r="K117" s="14">
        <f t="shared" si="0"/>
        <v>0.4738</v>
      </c>
      <c r="L117" s="14">
        <f t="shared" si="1"/>
        <v>3.29E-3</v>
      </c>
    </row>
    <row r="118" spans="1:12" ht="16.5" customHeight="1">
      <c r="A118" s="12" t="str">
        <f>Solieusap!A121</f>
        <v>6</v>
      </c>
      <c r="B118" s="13">
        <f>Solieusap!B121</f>
        <v>2</v>
      </c>
      <c r="C118" s="12" t="str">
        <f>Solieusap!C121</f>
        <v>BAO</v>
      </c>
      <c r="D118" s="12" t="str">
        <f>Solieusap!D121</f>
        <v>Combination</v>
      </c>
      <c r="E118" s="14">
        <f>ABS(Solieusap!E121)</f>
        <v>0.4738</v>
      </c>
      <c r="F118" s="14">
        <f>ABS(Solieusap!F121)</f>
        <v>0.43919999999999998</v>
      </c>
      <c r="G118" s="14">
        <f>ABS(Solieusap!G121)</f>
        <v>1.2999999999999999E-3</v>
      </c>
      <c r="H118" s="14">
        <f>ABS(Solieusap!H121)</f>
        <v>5.0800000000000003E-3</v>
      </c>
      <c r="I118" s="14">
        <f>ABS(Solieusap!I121)</f>
        <v>2.7000000000000001E-3</v>
      </c>
      <c r="J118" s="14">
        <f>ABS(Solieusap!J121)</f>
        <v>0.99614000000000003</v>
      </c>
      <c r="K118" s="14">
        <f t="shared" si="0"/>
        <v>0.4738</v>
      </c>
      <c r="L118" s="14">
        <f t="shared" si="1"/>
        <v>2.7000000000000001E-3</v>
      </c>
    </row>
    <row r="119" spans="1:12" ht="16.5" customHeight="1">
      <c r="A119" s="12" t="str">
        <f>Solieusap!A122</f>
        <v>6</v>
      </c>
      <c r="B119" s="13">
        <f>Solieusap!B122</f>
        <v>2.5</v>
      </c>
      <c r="C119" s="12" t="str">
        <f>Solieusap!C122</f>
        <v>BAO</v>
      </c>
      <c r="D119" s="12" t="str">
        <f>Solieusap!D122</f>
        <v>Combination</v>
      </c>
      <c r="E119" s="14">
        <f>ABS(Solieusap!E122)</f>
        <v>0.4738</v>
      </c>
      <c r="F119" s="14">
        <f>ABS(Solieusap!F122)</f>
        <v>1.0927</v>
      </c>
      <c r="G119" s="14">
        <f>ABS(Solieusap!G122)</f>
        <v>1.2999999999999999E-3</v>
      </c>
      <c r="H119" s="14">
        <f>ABS(Solieusap!H122)</f>
        <v>5.0800000000000003E-3</v>
      </c>
      <c r="I119" s="14">
        <f>ABS(Solieusap!I122)</f>
        <v>2.2100000000000002E-3</v>
      </c>
      <c r="J119" s="14">
        <f>ABS(Solieusap!J122)</f>
        <v>1.81545</v>
      </c>
      <c r="K119" s="14">
        <f t="shared" si="0"/>
        <v>0.4738</v>
      </c>
      <c r="L119" s="14">
        <f t="shared" si="1"/>
        <v>2.2100000000000002E-3</v>
      </c>
    </row>
    <row r="120" spans="1:12" ht="16.5" customHeight="1">
      <c r="A120" s="12" t="str">
        <f>Solieusap!A123</f>
        <v>6</v>
      </c>
      <c r="B120" s="13">
        <f>Solieusap!B123</f>
        <v>3</v>
      </c>
      <c r="C120" s="12" t="str">
        <f>Solieusap!C123</f>
        <v>BAO</v>
      </c>
      <c r="D120" s="12" t="str">
        <f>Solieusap!D123</f>
        <v>Combination</v>
      </c>
      <c r="E120" s="14">
        <f>ABS(Solieusap!E123)</f>
        <v>0.4738</v>
      </c>
      <c r="F120" s="14">
        <f>ABS(Solieusap!F123)</f>
        <v>1.7462</v>
      </c>
      <c r="G120" s="14">
        <f>ABS(Solieusap!G123)</f>
        <v>1.2999999999999999E-3</v>
      </c>
      <c r="H120" s="14">
        <f>ABS(Solieusap!H123)</f>
        <v>5.0800000000000003E-3</v>
      </c>
      <c r="I120" s="14">
        <f>ABS(Solieusap!I123)</f>
        <v>2.2000000000000001E-3</v>
      </c>
      <c r="J120" s="14">
        <f>ABS(Solieusap!J123)</f>
        <v>2.9615200000000002</v>
      </c>
      <c r="K120" s="14">
        <f t="shared" si="0"/>
        <v>0.4738</v>
      </c>
      <c r="L120" s="14">
        <f t="shared" si="1"/>
        <v>2.2000000000000001E-3</v>
      </c>
    </row>
    <row r="121" spans="1:12" ht="16.5" customHeight="1">
      <c r="A121" s="12" t="str">
        <f>Solieusap!A124</f>
        <v>7</v>
      </c>
      <c r="B121" s="13">
        <f>Solieusap!B124</f>
        <v>0</v>
      </c>
      <c r="C121" s="12" t="str">
        <f>Solieusap!C124</f>
        <v>BAO</v>
      </c>
      <c r="D121" s="12" t="str">
        <f>Solieusap!D124</f>
        <v>Combination</v>
      </c>
      <c r="E121" s="14">
        <f>ABS(Solieusap!E124)</f>
        <v>0.20660000000000001</v>
      </c>
      <c r="F121" s="14">
        <f>ABS(Solieusap!F124)</f>
        <v>3.9003000000000001</v>
      </c>
      <c r="G121" s="14">
        <f>ABS(Solieusap!G124)</f>
        <v>1.682E-4</v>
      </c>
      <c r="H121" s="14">
        <f>ABS(Solieusap!H124)</f>
        <v>3.712E-2</v>
      </c>
      <c r="I121" s="14">
        <f>ABS(Solieusap!I124)</f>
        <v>1.08E-3</v>
      </c>
      <c r="J121" s="14">
        <f>ABS(Solieusap!J124)</f>
        <v>3.18513</v>
      </c>
      <c r="K121" s="14">
        <f t="shared" si="0"/>
        <v>0.20660000000000001</v>
      </c>
      <c r="L121" s="14">
        <f t="shared" si="1"/>
        <v>1.08E-3</v>
      </c>
    </row>
    <row r="122" spans="1:12" ht="16.5" customHeight="1">
      <c r="A122" s="12" t="str">
        <f>Solieusap!A125</f>
        <v>7</v>
      </c>
      <c r="B122" s="13">
        <f>Solieusap!B125</f>
        <v>0.5</v>
      </c>
      <c r="C122" s="12" t="str">
        <f>Solieusap!C125</f>
        <v>BAO</v>
      </c>
      <c r="D122" s="12" t="str">
        <f>Solieusap!D125</f>
        <v>Combination</v>
      </c>
      <c r="E122" s="14">
        <f>ABS(Solieusap!E125)</f>
        <v>0.20660000000000001</v>
      </c>
      <c r="F122" s="14">
        <f>ABS(Solieusap!F125)</f>
        <v>3.2467999999999999</v>
      </c>
      <c r="G122" s="14">
        <f>ABS(Solieusap!G125)</f>
        <v>1.682E-4</v>
      </c>
      <c r="H122" s="14">
        <f>ABS(Solieusap!H125)</f>
        <v>3.712E-2</v>
      </c>
      <c r="I122" s="14">
        <f>ABS(Solieusap!I125)</f>
        <v>1.15E-3</v>
      </c>
      <c r="J122" s="14">
        <f>ABS(Solieusap!J125)</f>
        <v>1.39835</v>
      </c>
      <c r="K122" s="14">
        <f t="shared" si="0"/>
        <v>0.20660000000000001</v>
      </c>
      <c r="L122" s="14">
        <f t="shared" si="1"/>
        <v>1.15E-3</v>
      </c>
    </row>
    <row r="123" spans="1:12" ht="16.5" customHeight="1">
      <c r="A123" s="12" t="str">
        <f>Solieusap!A126</f>
        <v>7</v>
      </c>
      <c r="B123" s="13">
        <f>Solieusap!B126</f>
        <v>1</v>
      </c>
      <c r="C123" s="12" t="str">
        <f>Solieusap!C126</f>
        <v>BAO</v>
      </c>
      <c r="D123" s="12" t="str">
        <f>Solieusap!D126</f>
        <v>Combination</v>
      </c>
      <c r="E123" s="14">
        <f>ABS(Solieusap!E126)</f>
        <v>0.20660000000000001</v>
      </c>
      <c r="F123" s="14">
        <f>ABS(Solieusap!F126)</f>
        <v>2.5933000000000002</v>
      </c>
      <c r="G123" s="14">
        <f>ABS(Solieusap!G126)</f>
        <v>1.682E-4</v>
      </c>
      <c r="H123" s="14">
        <f>ABS(Solieusap!H126)</f>
        <v>3.712E-2</v>
      </c>
      <c r="I123" s="14">
        <f>ABS(Solieusap!I126)</f>
        <v>1.2099999999999999E-3</v>
      </c>
      <c r="J123" s="14">
        <f>ABS(Solieusap!J126)</f>
        <v>6.1679999999999999E-2</v>
      </c>
      <c r="K123" s="14">
        <f t="shared" si="0"/>
        <v>0.20660000000000001</v>
      </c>
      <c r="L123" s="14">
        <f t="shared" si="1"/>
        <v>1.2099999999999999E-3</v>
      </c>
    </row>
    <row r="124" spans="1:12" ht="16.5" customHeight="1">
      <c r="A124" s="12" t="str">
        <f>Solieusap!A127</f>
        <v>7</v>
      </c>
      <c r="B124" s="13">
        <f>Solieusap!B127</f>
        <v>1.5</v>
      </c>
      <c r="C124" s="12" t="str">
        <f>Solieusap!C127</f>
        <v>BAO</v>
      </c>
      <c r="D124" s="12" t="str">
        <f>Solieusap!D127</f>
        <v>Combination</v>
      </c>
      <c r="E124" s="14">
        <f>ABS(Solieusap!E127)</f>
        <v>0.20660000000000001</v>
      </c>
      <c r="F124" s="14">
        <f>ABS(Solieusap!F127)</f>
        <v>1.9398</v>
      </c>
      <c r="G124" s="14">
        <f>ABS(Solieusap!G127)</f>
        <v>1.682E-4</v>
      </c>
      <c r="H124" s="14">
        <f>ABS(Solieusap!H127)</f>
        <v>3.712E-2</v>
      </c>
      <c r="I124" s="14">
        <f>ABS(Solieusap!I127)</f>
        <v>1.2700000000000001E-3</v>
      </c>
      <c r="J124" s="14">
        <f>ABS(Solieusap!J127)</f>
        <v>1.19496</v>
      </c>
      <c r="K124" s="14">
        <f t="shared" si="0"/>
        <v>0.20660000000000001</v>
      </c>
      <c r="L124" s="14">
        <f t="shared" si="1"/>
        <v>1.2700000000000001E-3</v>
      </c>
    </row>
    <row r="125" spans="1:12" ht="16.5" customHeight="1">
      <c r="A125" s="12" t="str">
        <f>Solieusap!A128</f>
        <v>7</v>
      </c>
      <c r="B125" s="13">
        <f>Solieusap!B128</f>
        <v>2</v>
      </c>
      <c r="C125" s="12" t="str">
        <f>Solieusap!C128</f>
        <v>BAO</v>
      </c>
      <c r="D125" s="12" t="str">
        <f>Solieusap!D128</f>
        <v>Combination</v>
      </c>
      <c r="E125" s="14">
        <f>ABS(Solieusap!E128)</f>
        <v>0.20660000000000001</v>
      </c>
      <c r="F125" s="14">
        <f>ABS(Solieusap!F128)</f>
        <v>1.2863</v>
      </c>
      <c r="G125" s="14">
        <f>ABS(Solieusap!G128)</f>
        <v>1.682E-4</v>
      </c>
      <c r="H125" s="14">
        <f>ABS(Solieusap!H128)</f>
        <v>3.712E-2</v>
      </c>
      <c r="I125" s="14">
        <f>ABS(Solieusap!I128)</f>
        <v>1.34E-3</v>
      </c>
      <c r="J125" s="14">
        <f>ABS(Solieusap!J128)</f>
        <v>2.00814</v>
      </c>
      <c r="K125" s="14">
        <f t="shared" si="0"/>
        <v>0.20660000000000001</v>
      </c>
      <c r="L125" s="14">
        <f t="shared" si="1"/>
        <v>1.34E-3</v>
      </c>
    </row>
    <row r="126" spans="1:12" ht="16.5" customHeight="1">
      <c r="A126" s="12" t="str">
        <f>Solieusap!A129</f>
        <v>7</v>
      </c>
      <c r="B126" s="13">
        <f>Solieusap!B129</f>
        <v>2.5</v>
      </c>
      <c r="C126" s="12" t="str">
        <f>Solieusap!C129</f>
        <v>BAO</v>
      </c>
      <c r="D126" s="12" t="str">
        <f>Solieusap!D129</f>
        <v>Combination</v>
      </c>
      <c r="E126" s="14">
        <f>ABS(Solieusap!E129)</f>
        <v>0.20660000000000001</v>
      </c>
      <c r="F126" s="14">
        <f>ABS(Solieusap!F129)</f>
        <v>0.63280000000000003</v>
      </c>
      <c r="G126" s="14">
        <f>ABS(Solieusap!G129)</f>
        <v>1.682E-4</v>
      </c>
      <c r="H126" s="14">
        <f>ABS(Solieusap!H129)</f>
        <v>3.712E-2</v>
      </c>
      <c r="I126" s="14">
        <f>ABS(Solieusap!I129)</f>
        <v>1.4E-3</v>
      </c>
      <c r="J126" s="14">
        <f>ABS(Solieusap!J129)</f>
        <v>2.56141</v>
      </c>
      <c r="K126" s="14">
        <f t="shared" si="0"/>
        <v>0.20660000000000001</v>
      </c>
      <c r="L126" s="14">
        <f t="shared" si="1"/>
        <v>1.4E-3</v>
      </c>
    </row>
    <row r="127" spans="1:12" ht="16.5" customHeight="1">
      <c r="A127" s="12" t="str">
        <f>Solieusap!A130</f>
        <v>7</v>
      </c>
      <c r="B127" s="13">
        <f>Solieusap!B130</f>
        <v>3</v>
      </c>
      <c r="C127" s="12" t="str">
        <f>Solieusap!C130</f>
        <v>BAO</v>
      </c>
      <c r="D127" s="12" t="str">
        <f>Solieusap!D130</f>
        <v>Combination</v>
      </c>
      <c r="E127" s="14">
        <f>ABS(Solieusap!E130)</f>
        <v>0.20660000000000001</v>
      </c>
      <c r="F127" s="14">
        <f>ABS(Solieusap!F130)</f>
        <v>2.07E-2</v>
      </c>
      <c r="G127" s="14">
        <f>ABS(Solieusap!G130)</f>
        <v>1.682E-4</v>
      </c>
      <c r="H127" s="14">
        <f>ABS(Solieusap!H130)</f>
        <v>3.712E-2</v>
      </c>
      <c r="I127" s="14">
        <f>ABS(Solieusap!I130)</f>
        <v>1.4599999999999999E-3</v>
      </c>
      <c r="J127" s="14">
        <f>ABS(Solieusap!J130)</f>
        <v>2.9584999999999999</v>
      </c>
      <c r="K127" s="14">
        <f t="shared" si="0"/>
        <v>0.20660000000000001</v>
      </c>
      <c r="L127" s="14">
        <f t="shared" si="1"/>
        <v>1.4599999999999999E-3</v>
      </c>
    </row>
    <row r="128" spans="1:12" ht="16.5" customHeight="1">
      <c r="A128" s="12" t="str">
        <f>Solieusap!A131</f>
        <v>7</v>
      </c>
      <c r="B128" s="13">
        <f>Solieusap!B131</f>
        <v>3.5</v>
      </c>
      <c r="C128" s="12" t="str">
        <f>Solieusap!C131</f>
        <v>BAO</v>
      </c>
      <c r="D128" s="12" t="str">
        <f>Solieusap!D131</f>
        <v>Combination</v>
      </c>
      <c r="E128" s="14">
        <f>ABS(Solieusap!E131)</f>
        <v>0.20660000000000001</v>
      </c>
      <c r="F128" s="14">
        <f>ABS(Solieusap!F131)</f>
        <v>0.67420000000000002</v>
      </c>
      <c r="G128" s="14">
        <f>ABS(Solieusap!G131)</f>
        <v>1.682E-4</v>
      </c>
      <c r="H128" s="14">
        <f>ABS(Solieusap!H131)</f>
        <v>3.712E-2</v>
      </c>
      <c r="I128" s="14">
        <f>ABS(Solieusap!I131)</f>
        <v>1.5200000000000001E-3</v>
      </c>
      <c r="J128" s="14">
        <f>ABS(Solieusap!J131)</f>
        <v>3.0410400000000002</v>
      </c>
      <c r="K128" s="14">
        <f t="shared" si="0"/>
        <v>0.20660000000000001</v>
      </c>
      <c r="L128" s="14">
        <f t="shared" si="1"/>
        <v>1.5200000000000001E-3</v>
      </c>
    </row>
    <row r="129" spans="1:12" ht="16.5" customHeight="1">
      <c r="A129" s="12" t="str">
        <f>Solieusap!A132</f>
        <v>7</v>
      </c>
      <c r="B129" s="13">
        <f>Solieusap!B132</f>
        <v>4</v>
      </c>
      <c r="C129" s="12" t="str">
        <f>Solieusap!C132</f>
        <v>BAO</v>
      </c>
      <c r="D129" s="12" t="str">
        <f>Solieusap!D132</f>
        <v>Combination</v>
      </c>
      <c r="E129" s="14">
        <f>ABS(Solieusap!E132)</f>
        <v>0.20660000000000001</v>
      </c>
      <c r="F129" s="14">
        <f>ABS(Solieusap!F132)</f>
        <v>1.3277000000000001</v>
      </c>
      <c r="G129" s="14">
        <f>ABS(Solieusap!G132)</f>
        <v>1.682E-4</v>
      </c>
      <c r="H129" s="14">
        <f>ABS(Solieusap!H132)</f>
        <v>3.712E-2</v>
      </c>
      <c r="I129" s="14">
        <f>ABS(Solieusap!I132)</f>
        <v>1.5900000000000001E-3</v>
      </c>
      <c r="J129" s="14">
        <f>ABS(Solieusap!J132)</f>
        <v>2.79684</v>
      </c>
      <c r="K129" s="14">
        <f t="shared" si="0"/>
        <v>0.20660000000000001</v>
      </c>
      <c r="L129" s="14">
        <f t="shared" si="1"/>
        <v>1.5900000000000001E-3</v>
      </c>
    </row>
    <row r="130" spans="1:12" ht="16.5" customHeight="1">
      <c r="A130" s="12" t="str">
        <f>Solieusap!A133</f>
        <v>7</v>
      </c>
      <c r="B130" s="13">
        <f>Solieusap!B133</f>
        <v>4.5</v>
      </c>
      <c r="C130" s="12" t="str">
        <f>Solieusap!C133</f>
        <v>BAO</v>
      </c>
      <c r="D130" s="12" t="str">
        <f>Solieusap!D133</f>
        <v>Combination</v>
      </c>
      <c r="E130" s="14">
        <f>ABS(Solieusap!E133)</f>
        <v>0.20660000000000001</v>
      </c>
      <c r="F130" s="14">
        <f>ABS(Solieusap!F133)</f>
        <v>1.9812000000000001</v>
      </c>
      <c r="G130" s="14">
        <f>ABS(Solieusap!G133)</f>
        <v>1.682E-4</v>
      </c>
      <c r="H130" s="14">
        <f>ABS(Solieusap!H133)</f>
        <v>3.712E-2</v>
      </c>
      <c r="I130" s="14">
        <f>ABS(Solieusap!I133)</f>
        <v>1.65E-3</v>
      </c>
      <c r="J130" s="14">
        <f>ABS(Solieusap!J133)</f>
        <v>2.2258900000000001</v>
      </c>
      <c r="K130" s="14">
        <f t="shared" si="0"/>
        <v>0.20660000000000001</v>
      </c>
      <c r="L130" s="14">
        <f t="shared" si="1"/>
        <v>1.65E-3</v>
      </c>
    </row>
    <row r="131" spans="1:12" ht="16.5" customHeight="1">
      <c r="A131" s="12" t="str">
        <f>Solieusap!A134</f>
        <v>7</v>
      </c>
      <c r="B131" s="13">
        <f>Solieusap!B134</f>
        <v>5</v>
      </c>
      <c r="C131" s="12" t="str">
        <f>Solieusap!C134</f>
        <v>BAO</v>
      </c>
      <c r="D131" s="12" t="str">
        <f>Solieusap!D134</f>
        <v>Combination</v>
      </c>
      <c r="E131" s="14">
        <f>ABS(Solieusap!E134)</f>
        <v>0.20660000000000001</v>
      </c>
      <c r="F131" s="14">
        <f>ABS(Solieusap!F134)</f>
        <v>2.6347</v>
      </c>
      <c r="G131" s="14">
        <f>ABS(Solieusap!G134)</f>
        <v>1.682E-4</v>
      </c>
      <c r="H131" s="14">
        <f>ABS(Solieusap!H134)</f>
        <v>3.712E-2</v>
      </c>
      <c r="I131" s="14">
        <f>ABS(Solieusap!I134)</f>
        <v>1.7099999999999999E-3</v>
      </c>
      <c r="J131" s="14">
        <f>ABS(Solieusap!J134)</f>
        <v>1.3281799999999999</v>
      </c>
      <c r="K131" s="14">
        <f t="shared" si="0"/>
        <v>0.20660000000000001</v>
      </c>
      <c r="L131" s="14">
        <f t="shared" si="1"/>
        <v>1.7099999999999999E-3</v>
      </c>
    </row>
    <row r="132" spans="1:12" ht="16.5" customHeight="1">
      <c r="A132" s="12" t="str">
        <f>Solieusap!A135</f>
        <v>7</v>
      </c>
      <c r="B132" s="13">
        <f>Solieusap!B135</f>
        <v>5.5</v>
      </c>
      <c r="C132" s="12" t="str">
        <f>Solieusap!C135</f>
        <v>BAO</v>
      </c>
      <c r="D132" s="12" t="str">
        <f>Solieusap!D135</f>
        <v>Combination</v>
      </c>
      <c r="E132" s="14">
        <f>ABS(Solieusap!E135)</f>
        <v>0.20660000000000001</v>
      </c>
      <c r="F132" s="14">
        <f>ABS(Solieusap!F135)</f>
        <v>3.2881999999999998</v>
      </c>
      <c r="G132" s="14">
        <f>ABS(Solieusap!G135)</f>
        <v>1.682E-4</v>
      </c>
      <c r="H132" s="14">
        <f>ABS(Solieusap!H135)</f>
        <v>3.712E-2</v>
      </c>
      <c r="I132" s="14">
        <f>ABS(Solieusap!I135)</f>
        <v>1.7799999999999999E-3</v>
      </c>
      <c r="J132" s="14">
        <f>ABS(Solieusap!J135)</f>
        <v>0.10373</v>
      </c>
      <c r="K132" s="14">
        <f t="shared" si="0"/>
        <v>0.20660000000000001</v>
      </c>
      <c r="L132" s="14">
        <f t="shared" si="1"/>
        <v>1.7799999999999999E-3</v>
      </c>
    </row>
    <row r="133" spans="1:12" ht="16.5" customHeight="1">
      <c r="A133" s="12" t="str">
        <f>Solieusap!A136</f>
        <v>7</v>
      </c>
      <c r="B133" s="13">
        <f>Solieusap!B136</f>
        <v>6</v>
      </c>
      <c r="C133" s="12" t="str">
        <f>Solieusap!C136</f>
        <v>BAO</v>
      </c>
      <c r="D133" s="12" t="str">
        <f>Solieusap!D136</f>
        <v>Combination</v>
      </c>
      <c r="E133" s="14">
        <f>ABS(Solieusap!E136)</f>
        <v>0.20660000000000001</v>
      </c>
      <c r="F133" s="14">
        <f>ABS(Solieusap!F136)</f>
        <v>3.9417</v>
      </c>
      <c r="G133" s="14">
        <f>ABS(Solieusap!G136)</f>
        <v>1.682E-4</v>
      </c>
      <c r="H133" s="14">
        <f>ABS(Solieusap!H136)</f>
        <v>3.712E-2</v>
      </c>
      <c r="I133" s="14">
        <f>ABS(Solieusap!I136)</f>
        <v>1.8400000000000001E-3</v>
      </c>
      <c r="J133" s="14">
        <f>ABS(Solieusap!J136)</f>
        <v>1.44747</v>
      </c>
      <c r="K133" s="14">
        <f t="shared" si="0"/>
        <v>0.20660000000000001</v>
      </c>
      <c r="L133" s="14">
        <f t="shared" si="1"/>
        <v>1.8400000000000001E-3</v>
      </c>
    </row>
    <row r="134" spans="1:12" ht="16.5" customHeight="1">
      <c r="A134" s="12" t="str">
        <f>Solieusap!A137</f>
        <v>7</v>
      </c>
      <c r="B134" s="13">
        <f>Solieusap!B137</f>
        <v>0</v>
      </c>
      <c r="C134" s="12" t="str">
        <f>Solieusap!C137</f>
        <v>BAO</v>
      </c>
      <c r="D134" s="12" t="str">
        <f>Solieusap!D137</f>
        <v>Combination</v>
      </c>
      <c r="E134" s="14">
        <f>ABS(Solieusap!E137)</f>
        <v>0.14399999999999999</v>
      </c>
      <c r="F134" s="14">
        <f>ABS(Solieusap!F137)</f>
        <v>4.4127999999999998</v>
      </c>
      <c r="G134" s="14">
        <f>ABS(Solieusap!G137)</f>
        <v>1.4779999999999999E-4</v>
      </c>
      <c r="H134" s="14">
        <f>ABS(Solieusap!H137)</f>
        <v>2.0619999999999999E-2</v>
      </c>
      <c r="I134" s="14">
        <f>ABS(Solieusap!I137)</f>
        <v>5.9540000000000003E-5</v>
      </c>
      <c r="J134" s="14">
        <f>ABS(Solieusap!J137)</f>
        <v>4.3985399999999997</v>
      </c>
      <c r="K134" s="14">
        <f t="shared" si="0"/>
        <v>0.14399999999999999</v>
      </c>
      <c r="L134" s="14">
        <f t="shared" si="1"/>
        <v>5.9540000000000003E-5</v>
      </c>
    </row>
    <row r="135" spans="1:12" ht="16.5" customHeight="1">
      <c r="A135" s="12" t="str">
        <f>Solieusap!A138</f>
        <v>7</v>
      </c>
      <c r="B135" s="13">
        <f>Solieusap!B138</f>
        <v>0.5</v>
      </c>
      <c r="C135" s="12" t="str">
        <f>Solieusap!C138</f>
        <v>BAO</v>
      </c>
      <c r="D135" s="12" t="str">
        <f>Solieusap!D138</f>
        <v>Combination</v>
      </c>
      <c r="E135" s="14">
        <f>ABS(Solieusap!E138)</f>
        <v>0.14399999999999999</v>
      </c>
      <c r="F135" s="14">
        <f>ABS(Solieusap!F138)</f>
        <v>3.7593000000000001</v>
      </c>
      <c r="G135" s="14">
        <f>ABS(Solieusap!G138)</f>
        <v>1.4779999999999999E-4</v>
      </c>
      <c r="H135" s="14">
        <f>ABS(Solieusap!H138)</f>
        <v>2.0619999999999999E-2</v>
      </c>
      <c r="I135" s="14">
        <f>ABS(Solieusap!I138)</f>
        <v>1.2999999999999999E-4</v>
      </c>
      <c r="J135" s="14">
        <f>ABS(Solieusap!J138)</f>
        <v>2.3554900000000001</v>
      </c>
      <c r="K135" s="14">
        <f t="shared" si="0"/>
        <v>0.14399999999999999</v>
      </c>
      <c r="L135" s="14">
        <f t="shared" si="1"/>
        <v>1.2999999999999999E-4</v>
      </c>
    </row>
    <row r="136" spans="1:12" ht="16.5" customHeight="1">
      <c r="A136" s="12" t="str">
        <f>Solieusap!A139</f>
        <v>7</v>
      </c>
      <c r="B136" s="13">
        <f>Solieusap!B139</f>
        <v>1</v>
      </c>
      <c r="C136" s="12" t="str">
        <f>Solieusap!C139</f>
        <v>BAO</v>
      </c>
      <c r="D136" s="12" t="str">
        <f>Solieusap!D139</f>
        <v>Combination</v>
      </c>
      <c r="E136" s="14">
        <f>ABS(Solieusap!E139)</f>
        <v>0.14399999999999999</v>
      </c>
      <c r="F136" s="14">
        <f>ABS(Solieusap!F139)</f>
        <v>3.1057999999999999</v>
      </c>
      <c r="G136" s="14">
        <f>ABS(Solieusap!G139)</f>
        <v>1.4779999999999999E-4</v>
      </c>
      <c r="H136" s="14">
        <f>ABS(Solieusap!H139)</f>
        <v>2.0619999999999999E-2</v>
      </c>
      <c r="I136" s="14">
        <f>ABS(Solieusap!I139)</f>
        <v>2.1000000000000001E-4</v>
      </c>
      <c r="J136" s="14">
        <f>ABS(Solieusap!J139)</f>
        <v>0.63919000000000004</v>
      </c>
      <c r="K136" s="14">
        <f t="shared" si="0"/>
        <v>0.14399999999999999</v>
      </c>
      <c r="L136" s="14">
        <f t="shared" si="1"/>
        <v>2.1000000000000001E-4</v>
      </c>
    </row>
    <row r="137" spans="1:12" ht="16.5" customHeight="1">
      <c r="A137" s="12" t="str">
        <f>Solieusap!A140</f>
        <v>7</v>
      </c>
      <c r="B137" s="13">
        <f>Solieusap!B140</f>
        <v>1.5</v>
      </c>
      <c r="C137" s="12" t="str">
        <f>Solieusap!C140</f>
        <v>BAO</v>
      </c>
      <c r="D137" s="12" t="str">
        <f>Solieusap!D140</f>
        <v>Combination</v>
      </c>
      <c r="E137" s="14">
        <f>ABS(Solieusap!E140)</f>
        <v>0.14399999999999999</v>
      </c>
      <c r="F137" s="14">
        <f>ABS(Solieusap!F140)</f>
        <v>2.4523000000000001</v>
      </c>
      <c r="G137" s="14">
        <f>ABS(Solieusap!G140)</f>
        <v>1.4779999999999999E-4</v>
      </c>
      <c r="H137" s="14">
        <f>ABS(Solieusap!H140)</f>
        <v>2.0619999999999999E-2</v>
      </c>
      <c r="I137" s="14">
        <f>ABS(Solieusap!I140)</f>
        <v>2.7999999999999998E-4</v>
      </c>
      <c r="J137" s="14">
        <f>ABS(Solieusap!J140)</f>
        <v>0.75034999999999996</v>
      </c>
      <c r="K137" s="14">
        <f t="shared" si="0"/>
        <v>0.14399999999999999</v>
      </c>
      <c r="L137" s="14">
        <f t="shared" si="1"/>
        <v>2.7999999999999998E-4</v>
      </c>
    </row>
    <row r="138" spans="1:12" ht="16.5" customHeight="1">
      <c r="A138" s="12" t="str">
        <f>Solieusap!A141</f>
        <v>7</v>
      </c>
      <c r="B138" s="13">
        <f>Solieusap!B141</f>
        <v>2</v>
      </c>
      <c r="C138" s="12" t="str">
        <f>Solieusap!C141</f>
        <v>BAO</v>
      </c>
      <c r="D138" s="12" t="str">
        <f>Solieusap!D141</f>
        <v>Combination</v>
      </c>
      <c r="E138" s="14">
        <f>ABS(Solieusap!E141)</f>
        <v>0.14399999999999999</v>
      </c>
      <c r="F138" s="14">
        <f>ABS(Solieusap!F141)</f>
        <v>1.7988</v>
      </c>
      <c r="G138" s="14">
        <f>ABS(Solieusap!G141)</f>
        <v>1.4779999999999999E-4</v>
      </c>
      <c r="H138" s="14">
        <f>ABS(Solieusap!H141)</f>
        <v>2.0619999999999999E-2</v>
      </c>
      <c r="I138" s="14">
        <f>ABS(Solieusap!I141)</f>
        <v>3.6000000000000002E-4</v>
      </c>
      <c r="J138" s="14">
        <f>ABS(Solieusap!J141)</f>
        <v>1.81315</v>
      </c>
      <c r="K138" s="14">
        <f t="shared" si="0"/>
        <v>0.14399999999999999</v>
      </c>
      <c r="L138" s="14">
        <f t="shared" si="1"/>
        <v>3.6000000000000002E-4</v>
      </c>
    </row>
    <row r="139" spans="1:12" ht="16.5" customHeight="1">
      <c r="A139" s="12" t="str">
        <f>Solieusap!A142</f>
        <v>7</v>
      </c>
      <c r="B139" s="13">
        <f>Solieusap!B142</f>
        <v>2.5</v>
      </c>
      <c r="C139" s="12" t="str">
        <f>Solieusap!C142</f>
        <v>BAO</v>
      </c>
      <c r="D139" s="12" t="str">
        <f>Solieusap!D142</f>
        <v>Combination</v>
      </c>
      <c r="E139" s="14">
        <f>ABS(Solieusap!E142)</f>
        <v>0.14399999999999999</v>
      </c>
      <c r="F139" s="14">
        <f>ABS(Solieusap!F142)</f>
        <v>1.1453</v>
      </c>
      <c r="G139" s="14">
        <f>ABS(Solieusap!G142)</f>
        <v>1.4779999999999999E-4</v>
      </c>
      <c r="H139" s="14">
        <f>ABS(Solieusap!H142)</f>
        <v>2.0619999999999999E-2</v>
      </c>
      <c r="I139" s="14">
        <f>ABS(Solieusap!I142)</f>
        <v>4.2999999999999999E-4</v>
      </c>
      <c r="J139" s="14">
        <f>ABS(Solieusap!J142)</f>
        <v>2.4812699999999999</v>
      </c>
      <c r="K139" s="14">
        <f t="shared" si="0"/>
        <v>0.14399999999999999</v>
      </c>
      <c r="L139" s="14">
        <f t="shared" si="1"/>
        <v>4.2999999999999999E-4</v>
      </c>
    </row>
    <row r="140" spans="1:12" ht="16.5" customHeight="1">
      <c r="A140" s="12" t="str">
        <f>Solieusap!A143</f>
        <v>7</v>
      </c>
      <c r="B140" s="13">
        <f>Solieusap!B143</f>
        <v>3</v>
      </c>
      <c r="C140" s="12" t="str">
        <f>Solieusap!C143</f>
        <v>BAO</v>
      </c>
      <c r="D140" s="12" t="str">
        <f>Solieusap!D143</f>
        <v>Combination</v>
      </c>
      <c r="E140" s="14">
        <f>ABS(Solieusap!E143)</f>
        <v>0.14399999999999999</v>
      </c>
      <c r="F140" s="14">
        <f>ABS(Solieusap!F143)</f>
        <v>0.49180000000000001</v>
      </c>
      <c r="G140" s="14">
        <f>ABS(Solieusap!G143)</f>
        <v>1.4779999999999999E-4</v>
      </c>
      <c r="H140" s="14">
        <f>ABS(Solieusap!H143)</f>
        <v>2.0619999999999999E-2</v>
      </c>
      <c r="I140" s="14">
        <f>ABS(Solieusap!I143)</f>
        <v>5.1000000000000004E-4</v>
      </c>
      <c r="J140" s="14">
        <f>ABS(Solieusap!J143)</f>
        <v>2.6343000000000001</v>
      </c>
      <c r="K140" s="14">
        <f t="shared" si="0"/>
        <v>0.14399999999999999</v>
      </c>
      <c r="L140" s="14">
        <f t="shared" si="1"/>
        <v>5.1000000000000004E-4</v>
      </c>
    </row>
    <row r="141" spans="1:12" ht="16.5" customHeight="1">
      <c r="A141" s="12" t="str">
        <f>Solieusap!A144</f>
        <v>7</v>
      </c>
      <c r="B141" s="13">
        <f>Solieusap!B144</f>
        <v>3.5</v>
      </c>
      <c r="C141" s="12" t="str">
        <f>Solieusap!C144</f>
        <v>BAO</v>
      </c>
      <c r="D141" s="12" t="str">
        <f>Solieusap!D144</f>
        <v>Combination</v>
      </c>
      <c r="E141" s="14">
        <f>ABS(Solieusap!E144)</f>
        <v>0.14399999999999999</v>
      </c>
      <c r="F141" s="14">
        <f>ABS(Solieusap!F144)</f>
        <v>0.16170000000000001</v>
      </c>
      <c r="G141" s="14">
        <f>ABS(Solieusap!G144)</f>
        <v>1.4779999999999999E-4</v>
      </c>
      <c r="H141" s="14">
        <f>ABS(Solieusap!H144)</f>
        <v>2.0619999999999999E-2</v>
      </c>
      <c r="I141" s="14">
        <f>ABS(Solieusap!I144)</f>
        <v>5.8E-4</v>
      </c>
      <c r="J141" s="14">
        <f>ABS(Solieusap!J144)</f>
        <v>2.4605800000000002</v>
      </c>
      <c r="K141" s="14">
        <f t="shared" si="0"/>
        <v>0.14399999999999999</v>
      </c>
      <c r="L141" s="14">
        <f t="shared" si="1"/>
        <v>5.8E-4</v>
      </c>
    </row>
    <row r="142" spans="1:12" ht="16.5" customHeight="1">
      <c r="A142" s="12" t="str">
        <f>Solieusap!A145</f>
        <v>7</v>
      </c>
      <c r="B142" s="13">
        <f>Solieusap!B145</f>
        <v>4</v>
      </c>
      <c r="C142" s="12" t="str">
        <f>Solieusap!C145</f>
        <v>BAO</v>
      </c>
      <c r="D142" s="12" t="str">
        <f>Solieusap!D145</f>
        <v>Combination</v>
      </c>
      <c r="E142" s="14">
        <f>ABS(Solieusap!E145)</f>
        <v>0.14399999999999999</v>
      </c>
      <c r="F142" s="14">
        <f>ABS(Solieusap!F145)</f>
        <v>0.81520000000000004</v>
      </c>
      <c r="G142" s="14">
        <f>ABS(Solieusap!G145)</f>
        <v>1.4779999999999999E-4</v>
      </c>
      <c r="H142" s="14">
        <f>ABS(Solieusap!H145)</f>
        <v>2.0619999999999999E-2</v>
      </c>
      <c r="I142" s="14">
        <f>ABS(Solieusap!I145)</f>
        <v>6.6E-4</v>
      </c>
      <c r="J142" s="14">
        <f>ABS(Solieusap!J145)</f>
        <v>1.96011</v>
      </c>
      <c r="K142" s="14">
        <f t="shared" si="0"/>
        <v>0.14399999999999999</v>
      </c>
      <c r="L142" s="14">
        <f t="shared" si="1"/>
        <v>6.6E-4</v>
      </c>
    </row>
    <row r="143" spans="1:12" ht="16.5" customHeight="1">
      <c r="A143" s="12" t="str">
        <f>Solieusap!A146</f>
        <v>7</v>
      </c>
      <c r="B143" s="13">
        <f>Solieusap!B146</f>
        <v>4.5</v>
      </c>
      <c r="C143" s="12" t="str">
        <f>Solieusap!C146</f>
        <v>BAO</v>
      </c>
      <c r="D143" s="12" t="str">
        <f>Solieusap!D146</f>
        <v>Combination</v>
      </c>
      <c r="E143" s="14">
        <f>ABS(Solieusap!E146)</f>
        <v>0.14399999999999999</v>
      </c>
      <c r="F143" s="14">
        <f>ABS(Solieusap!F146)</f>
        <v>1.4686999999999999</v>
      </c>
      <c r="G143" s="14">
        <f>ABS(Solieusap!G146)</f>
        <v>1.4779999999999999E-4</v>
      </c>
      <c r="H143" s="14">
        <f>ABS(Solieusap!H146)</f>
        <v>2.0619999999999999E-2</v>
      </c>
      <c r="I143" s="14">
        <f>ABS(Solieusap!I146)</f>
        <v>7.2999999999999996E-4</v>
      </c>
      <c r="J143" s="14">
        <f>ABS(Solieusap!J146)</f>
        <v>1.13289</v>
      </c>
      <c r="K143" s="14">
        <f t="shared" si="0"/>
        <v>0.14399999999999999</v>
      </c>
      <c r="L143" s="14">
        <f t="shared" si="1"/>
        <v>7.2999999999999996E-4</v>
      </c>
    </row>
    <row r="144" spans="1:12" ht="16.5" customHeight="1">
      <c r="A144" s="12" t="str">
        <f>Solieusap!A147</f>
        <v>7</v>
      </c>
      <c r="B144" s="13">
        <f>Solieusap!B147</f>
        <v>5</v>
      </c>
      <c r="C144" s="12" t="str">
        <f>Solieusap!C147</f>
        <v>BAO</v>
      </c>
      <c r="D144" s="12" t="str">
        <f>Solieusap!D147</f>
        <v>Combination</v>
      </c>
      <c r="E144" s="14">
        <f>ABS(Solieusap!E147)</f>
        <v>0.14399999999999999</v>
      </c>
      <c r="F144" s="14">
        <f>ABS(Solieusap!F147)</f>
        <v>2.1221999999999999</v>
      </c>
      <c r="G144" s="14">
        <f>ABS(Solieusap!G147)</f>
        <v>1.4779999999999999E-4</v>
      </c>
      <c r="H144" s="14">
        <f>ABS(Solieusap!H147)</f>
        <v>2.0619999999999999E-2</v>
      </c>
      <c r="I144" s="14">
        <f>ABS(Solieusap!I147)</f>
        <v>8.0999999999999996E-4</v>
      </c>
      <c r="J144" s="14">
        <f>ABS(Solieusap!J147)</f>
        <v>2.1080000000000002E-2</v>
      </c>
      <c r="K144" s="14">
        <f t="shared" si="0"/>
        <v>0.14399999999999999</v>
      </c>
      <c r="L144" s="14">
        <f t="shared" si="1"/>
        <v>8.0999999999999996E-4</v>
      </c>
    </row>
    <row r="145" spans="1:12" ht="16.5" customHeight="1">
      <c r="A145" s="12" t="str">
        <f>Solieusap!A148</f>
        <v>7</v>
      </c>
      <c r="B145" s="13">
        <f>Solieusap!B148</f>
        <v>5.5</v>
      </c>
      <c r="C145" s="12" t="str">
        <f>Solieusap!C148</f>
        <v>BAO</v>
      </c>
      <c r="D145" s="12" t="str">
        <f>Solieusap!D148</f>
        <v>Combination</v>
      </c>
      <c r="E145" s="14">
        <f>ABS(Solieusap!E148)</f>
        <v>0.14399999999999999</v>
      </c>
      <c r="F145" s="14">
        <f>ABS(Solieusap!F148)</f>
        <v>2.7757000000000001</v>
      </c>
      <c r="G145" s="14">
        <f>ABS(Solieusap!G148)</f>
        <v>1.4779999999999999E-4</v>
      </c>
      <c r="H145" s="14">
        <f>ABS(Solieusap!H148)</f>
        <v>2.0619999999999999E-2</v>
      </c>
      <c r="I145" s="14">
        <f>ABS(Solieusap!I148)</f>
        <v>8.8000000000000003E-4</v>
      </c>
      <c r="J145" s="14">
        <f>ABS(Solieusap!J148)</f>
        <v>1.5018</v>
      </c>
      <c r="K145" s="14">
        <f t="shared" si="0"/>
        <v>0.14399999999999999</v>
      </c>
      <c r="L145" s="14">
        <f t="shared" si="1"/>
        <v>8.8000000000000003E-4</v>
      </c>
    </row>
    <row r="146" spans="1:12" ht="16.5" customHeight="1">
      <c r="A146" s="12" t="str">
        <f>Solieusap!A149</f>
        <v>7</v>
      </c>
      <c r="B146" s="13">
        <f>Solieusap!B149</f>
        <v>6</v>
      </c>
      <c r="C146" s="12" t="str">
        <f>Solieusap!C149</f>
        <v>BAO</v>
      </c>
      <c r="D146" s="12" t="str">
        <f>Solieusap!D149</f>
        <v>Combination</v>
      </c>
      <c r="E146" s="14">
        <f>ABS(Solieusap!E149)</f>
        <v>0.14399999999999999</v>
      </c>
      <c r="F146" s="14">
        <f>ABS(Solieusap!F149)</f>
        <v>3.4291999999999998</v>
      </c>
      <c r="G146" s="14">
        <f>ABS(Solieusap!G149)</f>
        <v>1.4779999999999999E-4</v>
      </c>
      <c r="H146" s="14">
        <f>ABS(Solieusap!H149)</f>
        <v>2.0619999999999999E-2</v>
      </c>
      <c r="I146" s="14">
        <f>ABS(Solieusap!I149)</f>
        <v>9.5E-4</v>
      </c>
      <c r="J146" s="14">
        <f>ABS(Solieusap!J149)</f>
        <v>3.3092700000000002</v>
      </c>
      <c r="K146" s="14">
        <f t="shared" si="0"/>
        <v>0.14399999999999999</v>
      </c>
      <c r="L146" s="14">
        <f t="shared" si="1"/>
        <v>9.5E-4</v>
      </c>
    </row>
    <row r="147" spans="1:12" ht="16.5" customHeight="1">
      <c r="A147" s="12" t="str">
        <f>Solieusap!A150</f>
        <v>8</v>
      </c>
      <c r="B147" s="13">
        <f>Solieusap!B150</f>
        <v>0</v>
      </c>
      <c r="C147" s="12" t="str">
        <f>Solieusap!C150</f>
        <v>BAO</v>
      </c>
      <c r="D147" s="12" t="str">
        <f>Solieusap!D150</f>
        <v>Combination</v>
      </c>
      <c r="E147" s="14">
        <f>ABS(Solieusap!E150)</f>
        <v>14.2723</v>
      </c>
      <c r="F147" s="14">
        <f>ABS(Solieusap!F150)</f>
        <v>4.9299999999999997E-2</v>
      </c>
      <c r="G147" s="14">
        <f>ABS(Solieusap!G150)</f>
        <v>0.58930000000000005</v>
      </c>
      <c r="H147" s="14">
        <f>ABS(Solieusap!H150)</f>
        <v>3.5200000000000001E-3</v>
      </c>
      <c r="I147" s="14">
        <f>ABS(Solieusap!I150)</f>
        <v>0.71089999999999998</v>
      </c>
      <c r="J147" s="14">
        <f>ABS(Solieusap!J150)</f>
        <v>0.1419</v>
      </c>
      <c r="K147" s="14">
        <f t="shared" si="0"/>
        <v>14.2723</v>
      </c>
      <c r="L147" s="14">
        <f t="shared" si="1"/>
        <v>0.71089999999999998</v>
      </c>
    </row>
    <row r="148" spans="1:12" ht="16.5" customHeight="1">
      <c r="A148" s="12" t="str">
        <f>Solieusap!A151</f>
        <v>8</v>
      </c>
      <c r="B148" s="13">
        <f>Solieusap!B151</f>
        <v>1.35</v>
      </c>
      <c r="C148" s="12" t="str">
        <f>Solieusap!C151</f>
        <v>BAO</v>
      </c>
      <c r="D148" s="12" t="str">
        <f>Solieusap!D151</f>
        <v>Combination</v>
      </c>
      <c r="E148" s="14">
        <f>ABS(Solieusap!E151)</f>
        <v>14.2723</v>
      </c>
      <c r="F148" s="14">
        <f>ABS(Solieusap!F151)</f>
        <v>0.2288</v>
      </c>
      <c r="G148" s="14">
        <f>ABS(Solieusap!G151)</f>
        <v>0.33910000000000001</v>
      </c>
      <c r="H148" s="14">
        <f>ABS(Solieusap!H151)</f>
        <v>3.5200000000000001E-3</v>
      </c>
      <c r="I148" s="14">
        <f>ABS(Solieusap!I151)</f>
        <v>8.4229999999999999E-2</v>
      </c>
      <c r="J148" s="14">
        <f>ABS(Solieusap!J151)</f>
        <v>0.26302999999999999</v>
      </c>
      <c r="K148" s="14">
        <f t="shared" si="0"/>
        <v>14.2723</v>
      </c>
      <c r="L148" s="14">
        <f t="shared" si="1"/>
        <v>8.4229999999999999E-2</v>
      </c>
    </row>
    <row r="149" spans="1:12" ht="16.5" customHeight="1">
      <c r="A149" s="12" t="str">
        <f>Solieusap!A152</f>
        <v>8</v>
      </c>
      <c r="B149" s="13">
        <f>Solieusap!B152</f>
        <v>2.7</v>
      </c>
      <c r="C149" s="12" t="str">
        <f>Solieusap!C152</f>
        <v>BAO</v>
      </c>
      <c r="D149" s="12" t="str">
        <f>Solieusap!D152</f>
        <v>Combination</v>
      </c>
      <c r="E149" s="14">
        <f>ABS(Solieusap!E152)</f>
        <v>14.2723</v>
      </c>
      <c r="F149" s="14">
        <f>ABS(Solieusap!F152)</f>
        <v>0.50690000000000002</v>
      </c>
      <c r="G149" s="14">
        <f>ABS(Solieusap!G152)</f>
        <v>8.8800000000000004E-2</v>
      </c>
      <c r="H149" s="14">
        <f>ABS(Solieusap!H152)</f>
        <v>3.5200000000000001E-3</v>
      </c>
      <c r="I149" s="14">
        <f>ABS(Solieusap!I152)</f>
        <v>0.63461999999999996</v>
      </c>
      <c r="J149" s="14">
        <f>ABS(Solieusap!J152)</f>
        <v>1.26187</v>
      </c>
      <c r="K149" s="14">
        <f t="shared" si="0"/>
        <v>14.2723</v>
      </c>
      <c r="L149" s="14">
        <f t="shared" si="1"/>
        <v>0.63461999999999996</v>
      </c>
    </row>
    <row r="150" spans="1:12" ht="16.5" customHeight="1">
      <c r="A150" s="12" t="str">
        <f>Solieusap!A153</f>
        <v>8</v>
      </c>
      <c r="B150" s="13">
        <f>Solieusap!B153</f>
        <v>0</v>
      </c>
      <c r="C150" s="12" t="str">
        <f>Solieusap!C153</f>
        <v>BAO</v>
      </c>
      <c r="D150" s="12" t="str">
        <f>Solieusap!D153</f>
        <v>Combination</v>
      </c>
      <c r="E150" s="14">
        <f>ABS(Solieusap!E153)</f>
        <v>24.658100000000001</v>
      </c>
      <c r="F150" s="14">
        <f>ABS(Solieusap!F153)</f>
        <v>1.0811999999999999</v>
      </c>
      <c r="G150" s="14">
        <f>ABS(Solieusap!G153)</f>
        <v>0.75109999999999999</v>
      </c>
      <c r="H150" s="14">
        <f>ABS(Solieusap!H153)</f>
        <v>3.2599999999999999E-3</v>
      </c>
      <c r="I150" s="14">
        <f>ABS(Solieusap!I153)</f>
        <v>0.82828999999999997</v>
      </c>
      <c r="J150" s="14">
        <f>ABS(Solieusap!J153)</f>
        <v>1.0924400000000001</v>
      </c>
      <c r="K150" s="14">
        <f t="shared" si="0"/>
        <v>24.658100000000001</v>
      </c>
      <c r="L150" s="14">
        <f t="shared" si="1"/>
        <v>0.82828999999999997</v>
      </c>
    </row>
    <row r="151" spans="1:12" ht="16.5" customHeight="1">
      <c r="A151" s="12" t="str">
        <f>Solieusap!A154</f>
        <v>8</v>
      </c>
      <c r="B151" s="13">
        <f>Solieusap!B154</f>
        <v>1.35</v>
      </c>
      <c r="C151" s="12" t="str">
        <f>Solieusap!C154</f>
        <v>BAO</v>
      </c>
      <c r="D151" s="12" t="str">
        <f>Solieusap!D154</f>
        <v>Combination</v>
      </c>
      <c r="E151" s="14">
        <f>ABS(Solieusap!E154)</f>
        <v>24.658100000000001</v>
      </c>
      <c r="F151" s="14">
        <f>ABS(Solieusap!F154)</f>
        <v>0.872</v>
      </c>
      <c r="G151" s="14">
        <f>ABS(Solieusap!G154)</f>
        <v>0.54179999999999995</v>
      </c>
      <c r="H151" s="14">
        <f>ABS(Solieusap!H154)</f>
        <v>3.2599999999999999E-3</v>
      </c>
      <c r="I151" s="14">
        <f>ABS(Solieusap!I154)</f>
        <v>4.4409999999999998E-2</v>
      </c>
      <c r="J151" s="14">
        <f>ABS(Solieusap!J154)</f>
        <v>0.22595999999999999</v>
      </c>
      <c r="K151" s="14">
        <f t="shared" si="0"/>
        <v>24.658100000000001</v>
      </c>
      <c r="L151" s="14">
        <f t="shared" si="1"/>
        <v>4.4409999999999998E-2</v>
      </c>
    </row>
    <row r="152" spans="1:12" ht="16.5" customHeight="1">
      <c r="A152" s="12" t="str">
        <f>Solieusap!A155</f>
        <v>8</v>
      </c>
      <c r="B152" s="13">
        <f>Solieusap!B155</f>
        <v>2.7</v>
      </c>
      <c r="C152" s="12" t="str">
        <f>Solieusap!C155</f>
        <v>BAO</v>
      </c>
      <c r="D152" s="12" t="str">
        <f>Solieusap!D155</f>
        <v>Combination</v>
      </c>
      <c r="E152" s="14">
        <f>ABS(Solieusap!E155)</f>
        <v>24.658100000000001</v>
      </c>
      <c r="F152" s="14">
        <f>ABS(Solieusap!F155)</f>
        <v>0.66269999999999996</v>
      </c>
      <c r="G152" s="14">
        <f>ABS(Solieusap!G155)</f>
        <v>0.33260000000000001</v>
      </c>
      <c r="H152" s="14">
        <f>ABS(Solieusap!H155)</f>
        <v>3.2599999999999999E-3</v>
      </c>
      <c r="I152" s="14">
        <f>ABS(Solieusap!I155)</f>
        <v>0.20455999999999999</v>
      </c>
      <c r="J152" s="14">
        <f>ABS(Solieusap!J155)</f>
        <v>0.75960000000000005</v>
      </c>
      <c r="K152" s="14">
        <f t="shared" si="0"/>
        <v>24.658100000000001</v>
      </c>
      <c r="L152" s="14">
        <f t="shared" si="1"/>
        <v>0.20455999999999999</v>
      </c>
    </row>
    <row r="153" spans="1:12" ht="16.5" customHeight="1">
      <c r="A153" s="12" t="str">
        <f>Solieusap!A156</f>
        <v>9</v>
      </c>
      <c r="B153" s="13">
        <f>Solieusap!B156</f>
        <v>0</v>
      </c>
      <c r="C153" s="12" t="str">
        <f>Solieusap!C156</f>
        <v>BAO</v>
      </c>
      <c r="D153" s="12" t="str">
        <f>Solieusap!D156</f>
        <v>Combination</v>
      </c>
      <c r="E153" s="14">
        <f>ABS(Solieusap!E156)</f>
        <v>7.1840999999999999</v>
      </c>
      <c r="F153" s="14">
        <f>ABS(Solieusap!F156)</f>
        <v>0.26629999999999998</v>
      </c>
      <c r="G153" s="14">
        <f>ABS(Solieusap!G156)</f>
        <v>0.85350000000000004</v>
      </c>
      <c r="H153" s="14">
        <f>ABS(Solieusap!H156)</f>
        <v>1.8E-3</v>
      </c>
      <c r="I153" s="14">
        <f>ABS(Solieusap!I156)</f>
        <v>0.92827000000000004</v>
      </c>
      <c r="J153" s="14">
        <f>ABS(Solieusap!J156)</f>
        <v>0.18462999999999999</v>
      </c>
      <c r="K153" s="14">
        <f t="shared" si="0"/>
        <v>7.1840999999999999</v>
      </c>
      <c r="L153" s="14">
        <f t="shared" si="1"/>
        <v>0.92827000000000004</v>
      </c>
    </row>
    <row r="154" spans="1:12" ht="16.5" customHeight="1">
      <c r="A154" s="12" t="str">
        <f>Solieusap!A157</f>
        <v>9</v>
      </c>
      <c r="B154" s="13">
        <f>Solieusap!B157</f>
        <v>1.8</v>
      </c>
      <c r="C154" s="12" t="str">
        <f>Solieusap!C157</f>
        <v>BAO</v>
      </c>
      <c r="D154" s="12" t="str">
        <f>Solieusap!D157</f>
        <v>Combination</v>
      </c>
      <c r="E154" s="14">
        <f>ABS(Solieusap!E157)</f>
        <v>7.1840999999999999</v>
      </c>
      <c r="F154" s="14">
        <f>ABS(Solieusap!F157)</f>
        <v>0.28810000000000002</v>
      </c>
      <c r="G154" s="14">
        <f>ABS(Solieusap!G157)</f>
        <v>0.35449999999999998</v>
      </c>
      <c r="H154" s="14">
        <f>ABS(Solieusap!H157)</f>
        <v>1.8E-3</v>
      </c>
      <c r="I154" s="14">
        <f>ABS(Solieusap!I157)</f>
        <v>0.13847000000000001</v>
      </c>
      <c r="J154" s="14">
        <f>ABS(Solieusap!J157)</f>
        <v>0.15619</v>
      </c>
      <c r="K154" s="14">
        <f t="shared" si="0"/>
        <v>7.1840999999999999</v>
      </c>
      <c r="L154" s="14">
        <f t="shared" si="1"/>
        <v>0.13847000000000001</v>
      </c>
    </row>
    <row r="155" spans="1:12" ht="16.5" customHeight="1">
      <c r="A155" s="12" t="str">
        <f>Solieusap!A158</f>
        <v>9</v>
      </c>
      <c r="B155" s="13">
        <f>Solieusap!B158</f>
        <v>3.6</v>
      </c>
      <c r="C155" s="12" t="str">
        <f>Solieusap!C158</f>
        <v>BAO</v>
      </c>
      <c r="D155" s="12" t="str">
        <f>Solieusap!D158</f>
        <v>Combination</v>
      </c>
      <c r="E155" s="14">
        <f>ABS(Solieusap!E158)</f>
        <v>7.1840999999999999</v>
      </c>
      <c r="F155" s="14">
        <f>ABS(Solieusap!F158)</f>
        <v>0.5998</v>
      </c>
      <c r="G155" s="14">
        <f>ABS(Solieusap!G158)</f>
        <v>0.12379999999999999</v>
      </c>
      <c r="H155" s="14">
        <f>ABS(Solieusap!H158)</f>
        <v>1.8E-3</v>
      </c>
      <c r="I155" s="14">
        <f>ABS(Solieusap!I158)</f>
        <v>0.87170000000000003</v>
      </c>
      <c r="J155" s="14">
        <f>ABS(Solieusap!J158)</f>
        <v>1.6101099999999999</v>
      </c>
      <c r="K155" s="14">
        <f t="shared" si="0"/>
        <v>7.1840999999999999</v>
      </c>
      <c r="L155" s="14">
        <f t="shared" si="1"/>
        <v>0.87170000000000003</v>
      </c>
    </row>
    <row r="156" spans="1:12" ht="16.5" customHeight="1">
      <c r="A156" s="12" t="str">
        <f>Solieusap!A159</f>
        <v>9</v>
      </c>
      <c r="B156" s="13">
        <f>Solieusap!B159</f>
        <v>0</v>
      </c>
      <c r="C156" s="12" t="str">
        <f>Solieusap!C159</f>
        <v>BAO</v>
      </c>
      <c r="D156" s="12" t="str">
        <f>Solieusap!D159</f>
        <v>Combination</v>
      </c>
      <c r="E156" s="14">
        <f>ABS(Solieusap!E159)</f>
        <v>15.1983</v>
      </c>
      <c r="F156" s="14">
        <f>ABS(Solieusap!F159)</f>
        <v>1.4314</v>
      </c>
      <c r="G156" s="14">
        <f>ABS(Solieusap!G159)</f>
        <v>1.0310999999999999</v>
      </c>
      <c r="H156" s="14">
        <f>ABS(Solieusap!H159)</f>
        <v>1.9499999999999999E-3</v>
      </c>
      <c r="I156" s="14">
        <f>ABS(Solieusap!I159)</f>
        <v>1.3431999999999999</v>
      </c>
      <c r="J156" s="14">
        <f>ABS(Solieusap!J159)</f>
        <v>2.0461800000000001</v>
      </c>
      <c r="K156" s="14">
        <f t="shared" si="0"/>
        <v>15.1983</v>
      </c>
      <c r="L156" s="14">
        <f t="shared" si="1"/>
        <v>1.3431999999999999</v>
      </c>
    </row>
    <row r="157" spans="1:12" ht="16.5" customHeight="1">
      <c r="A157" s="12" t="str">
        <f>Solieusap!A160</f>
        <v>9</v>
      </c>
      <c r="B157" s="13">
        <f>Solieusap!B160</f>
        <v>1.8</v>
      </c>
      <c r="C157" s="12" t="str">
        <f>Solieusap!C160</f>
        <v>BAO</v>
      </c>
      <c r="D157" s="12" t="str">
        <f>Solieusap!D160</f>
        <v>Combination</v>
      </c>
      <c r="E157" s="14">
        <f>ABS(Solieusap!E160)</f>
        <v>15.1983</v>
      </c>
      <c r="F157" s="14">
        <f>ABS(Solieusap!F160)</f>
        <v>1.0156000000000001</v>
      </c>
      <c r="G157" s="14">
        <f>ABS(Solieusap!G160)</f>
        <v>0.61529999999999996</v>
      </c>
      <c r="H157" s="14">
        <f>ABS(Solieusap!H160)</f>
        <v>1.9499999999999999E-3</v>
      </c>
      <c r="I157" s="14">
        <f>ABS(Solieusap!I160)</f>
        <v>0.16206999999999999</v>
      </c>
      <c r="J157" s="14">
        <f>ABS(Solieusap!J160)</f>
        <v>0.16503000000000001</v>
      </c>
      <c r="K157" s="14">
        <f t="shared" si="0"/>
        <v>15.1983</v>
      </c>
      <c r="L157" s="14">
        <f t="shared" si="1"/>
        <v>0.16206999999999999</v>
      </c>
    </row>
    <row r="158" spans="1:12" ht="16.5" customHeight="1">
      <c r="A158" s="12" t="str">
        <f>Solieusap!A161</f>
        <v>9</v>
      </c>
      <c r="B158" s="13">
        <f>Solieusap!B161</f>
        <v>3.6</v>
      </c>
      <c r="C158" s="12" t="str">
        <f>Solieusap!C161</f>
        <v>BAO</v>
      </c>
      <c r="D158" s="12" t="str">
        <f>Solieusap!D161</f>
        <v>Combination</v>
      </c>
      <c r="E158" s="14">
        <f>ABS(Solieusap!E161)</f>
        <v>15.1983</v>
      </c>
      <c r="F158" s="14">
        <f>ABS(Solieusap!F161)</f>
        <v>0.84250000000000003</v>
      </c>
      <c r="G158" s="14">
        <f>ABS(Solieusap!G161)</f>
        <v>0.2044</v>
      </c>
      <c r="H158" s="14">
        <f>ABS(Solieusap!H161)</f>
        <v>1.9499999999999999E-3</v>
      </c>
      <c r="I158" s="14">
        <f>ABS(Solieusap!I161)</f>
        <v>0.34900999999999999</v>
      </c>
      <c r="J158" s="14">
        <f>ABS(Solieusap!J161)</f>
        <v>0.85248999999999997</v>
      </c>
      <c r="K158" s="14">
        <f t="shared" si="0"/>
        <v>15.1983</v>
      </c>
      <c r="L158" s="14">
        <f t="shared" si="1"/>
        <v>0.34900999999999999</v>
      </c>
    </row>
    <row r="159" spans="1:12" ht="16.5" customHeight="1">
      <c r="A159" s="12" t="str">
        <f>Solieusap!A162</f>
        <v>10</v>
      </c>
      <c r="B159" s="13">
        <f>Solieusap!B162</f>
        <v>0</v>
      </c>
      <c r="C159" s="12" t="str">
        <f>Solieusap!C162</f>
        <v>BAO</v>
      </c>
      <c r="D159" s="12" t="str">
        <f>Solieusap!D162</f>
        <v>Combination</v>
      </c>
      <c r="E159" s="14">
        <f>ABS(Solieusap!E162)</f>
        <v>0.19819999999999999</v>
      </c>
      <c r="F159" s="14">
        <f>ABS(Solieusap!F162)</f>
        <v>0.4078</v>
      </c>
      <c r="G159" s="14">
        <f>ABS(Solieusap!G162)</f>
        <v>0.63139999999999996</v>
      </c>
      <c r="H159" s="14">
        <f>ABS(Solieusap!H162)</f>
        <v>4.4200000000000003E-3</v>
      </c>
      <c r="I159" s="14">
        <f>ABS(Solieusap!I162)</f>
        <v>0.41021999999999997</v>
      </c>
      <c r="J159" s="14">
        <f>ABS(Solieusap!J162)</f>
        <v>0.23341000000000001</v>
      </c>
      <c r="K159" s="14">
        <f t="shared" si="0"/>
        <v>0.19819999999999999</v>
      </c>
      <c r="L159" s="14">
        <f t="shared" si="1"/>
        <v>0.41021999999999997</v>
      </c>
    </row>
    <row r="160" spans="1:12" ht="16.5" customHeight="1">
      <c r="A160" s="12" t="str">
        <f>Solieusap!A163</f>
        <v>10</v>
      </c>
      <c r="B160" s="13">
        <f>Solieusap!B163</f>
        <v>1.8</v>
      </c>
      <c r="C160" s="12" t="str">
        <f>Solieusap!C163</f>
        <v>BAO</v>
      </c>
      <c r="D160" s="12" t="str">
        <f>Solieusap!D163</f>
        <v>Combination</v>
      </c>
      <c r="E160" s="14">
        <f>ABS(Solieusap!E163)</f>
        <v>0.19819999999999999</v>
      </c>
      <c r="F160" s="14">
        <f>ABS(Solieusap!F163)</f>
        <v>0.18440000000000001</v>
      </c>
      <c r="G160" s="14">
        <f>ABS(Solieusap!G163)</f>
        <v>9.8500000000000004E-2</v>
      </c>
      <c r="H160" s="14">
        <f>ABS(Solieusap!H163)</f>
        <v>4.4200000000000003E-3</v>
      </c>
      <c r="I160" s="14">
        <f>ABS(Solieusap!I163)</f>
        <v>0.12537999999999999</v>
      </c>
      <c r="J160" s="14">
        <f>ABS(Solieusap!J163)</f>
        <v>4.129E-2</v>
      </c>
      <c r="K160" s="14">
        <f t="shared" si="0"/>
        <v>0.19819999999999999</v>
      </c>
      <c r="L160" s="14">
        <f t="shared" si="1"/>
        <v>0.12537999999999999</v>
      </c>
    </row>
    <row r="161" spans="1:12" ht="16.5" customHeight="1">
      <c r="A161" s="12" t="str">
        <f>Solieusap!A164</f>
        <v>10</v>
      </c>
      <c r="B161" s="13">
        <f>Solieusap!B164</f>
        <v>3.6</v>
      </c>
      <c r="C161" s="12" t="str">
        <f>Solieusap!C164</f>
        <v>BAO</v>
      </c>
      <c r="D161" s="12" t="str">
        <f>Solieusap!D164</f>
        <v>Combination</v>
      </c>
      <c r="E161" s="14">
        <f>ABS(Solieusap!E164)</f>
        <v>0.19819999999999999</v>
      </c>
      <c r="F161" s="14">
        <f>ABS(Solieusap!F164)</f>
        <v>1.15E-2</v>
      </c>
      <c r="G161" s="14">
        <f>ABS(Solieusap!G164)</f>
        <v>0.20200000000000001</v>
      </c>
      <c r="H161" s="14">
        <f>ABS(Solieusap!H164)</f>
        <v>4.4200000000000003E-3</v>
      </c>
      <c r="I161" s="14">
        <f>ABS(Solieusap!I164)</f>
        <v>0.16195000000000001</v>
      </c>
      <c r="J161" s="14">
        <f>ABS(Solieusap!J164)</f>
        <v>0.43057000000000001</v>
      </c>
      <c r="K161" s="14">
        <f t="shared" si="0"/>
        <v>0.19819999999999999</v>
      </c>
      <c r="L161" s="14">
        <f t="shared" si="1"/>
        <v>0.16195000000000001</v>
      </c>
    </row>
    <row r="162" spans="1:12" ht="16.5" customHeight="1">
      <c r="A162" s="12" t="str">
        <f>Solieusap!A165</f>
        <v>10</v>
      </c>
      <c r="B162" s="13">
        <f>Solieusap!B165</f>
        <v>0</v>
      </c>
      <c r="C162" s="12" t="str">
        <f>Solieusap!C165</f>
        <v>BAO</v>
      </c>
      <c r="D162" s="12" t="str">
        <f>Solieusap!D165</f>
        <v>Combination</v>
      </c>
      <c r="E162" s="14">
        <f>ABS(Solieusap!E165)</f>
        <v>5.7342000000000004</v>
      </c>
      <c r="F162" s="14">
        <f>ABS(Solieusap!F165)</f>
        <v>0.90069999999999995</v>
      </c>
      <c r="G162" s="14">
        <f>ABS(Solieusap!G165)</f>
        <v>0.68720000000000003</v>
      </c>
      <c r="H162" s="14">
        <f>ABS(Solieusap!H165)</f>
        <v>7.9299999999999995E-3</v>
      </c>
      <c r="I162" s="14">
        <f>ABS(Solieusap!I165)</f>
        <v>0.71145999999999998</v>
      </c>
      <c r="J162" s="14">
        <f>ABS(Solieusap!J165)</f>
        <v>1.26244</v>
      </c>
      <c r="K162" s="14">
        <f t="shared" si="0"/>
        <v>5.7342000000000004</v>
      </c>
      <c r="L162" s="14">
        <f t="shared" si="1"/>
        <v>0.71145999999999998</v>
      </c>
    </row>
    <row r="163" spans="1:12" ht="16.5" customHeight="1">
      <c r="A163" s="12" t="str">
        <f>Solieusap!A166</f>
        <v>10</v>
      </c>
      <c r="B163" s="13">
        <f>Solieusap!B166</f>
        <v>1.8</v>
      </c>
      <c r="C163" s="12" t="str">
        <f>Solieusap!C166</f>
        <v>BAO</v>
      </c>
      <c r="D163" s="12" t="str">
        <f>Solieusap!D166</f>
        <v>Combination</v>
      </c>
      <c r="E163" s="14">
        <f>ABS(Solieusap!E166)</f>
        <v>5.7342000000000004</v>
      </c>
      <c r="F163" s="14">
        <f>ABS(Solieusap!F166)</f>
        <v>0.45610000000000001</v>
      </c>
      <c r="G163" s="14">
        <f>ABS(Solieusap!G166)</f>
        <v>0.24260000000000001</v>
      </c>
      <c r="H163" s="14">
        <f>ABS(Solieusap!H166)</f>
        <v>7.9299999999999995E-3</v>
      </c>
      <c r="I163" s="14">
        <f>ABS(Solieusap!I166)</f>
        <v>0.24843000000000001</v>
      </c>
      <c r="J163" s="14">
        <f>ABS(Solieusap!J166)</f>
        <v>0.43440000000000001</v>
      </c>
      <c r="K163" s="14">
        <f t="shared" si="0"/>
        <v>5.7342000000000004</v>
      </c>
      <c r="L163" s="14">
        <f t="shared" si="1"/>
        <v>0.24843000000000001</v>
      </c>
    </row>
    <row r="164" spans="1:12" ht="16.5" customHeight="1">
      <c r="A164" s="12" t="str">
        <f>Solieusap!A167</f>
        <v>10</v>
      </c>
      <c r="B164" s="13">
        <f>Solieusap!B167</f>
        <v>3.6</v>
      </c>
      <c r="C164" s="12" t="str">
        <f>Solieusap!C167</f>
        <v>BAO</v>
      </c>
      <c r="D164" s="12" t="str">
        <f>Solieusap!D167</f>
        <v>Combination</v>
      </c>
      <c r="E164" s="14">
        <f>ABS(Solieusap!E167)</f>
        <v>5.7342000000000004</v>
      </c>
      <c r="F164" s="14">
        <f>ABS(Solieusap!F167)</f>
        <v>0.77659999999999996</v>
      </c>
      <c r="G164" s="14">
        <f>ABS(Solieusap!G167)</f>
        <v>0.44429999999999997</v>
      </c>
      <c r="H164" s="14">
        <f>ABS(Solieusap!H167)</f>
        <v>7.9299999999999995E-3</v>
      </c>
      <c r="I164" s="14">
        <f>ABS(Solieusap!I167)</f>
        <v>5.5789999999999999E-2</v>
      </c>
      <c r="J164" s="14">
        <f>ABS(Solieusap!J167)</f>
        <v>0.36070999999999998</v>
      </c>
      <c r="K164" s="14">
        <f t="shared" si="0"/>
        <v>5.7342000000000004</v>
      </c>
      <c r="L164" s="14">
        <f t="shared" si="1"/>
        <v>5.5789999999999999E-2</v>
      </c>
    </row>
    <row r="165" spans="1:12" ht="16.5" customHeight="1">
      <c r="A165" s="12" t="str">
        <f>Solieusap!A168</f>
        <v>11</v>
      </c>
      <c r="B165" s="13">
        <f>Solieusap!B168</f>
        <v>0</v>
      </c>
      <c r="C165" s="12" t="str">
        <f>Solieusap!C168</f>
        <v>BAO</v>
      </c>
      <c r="D165" s="12" t="str">
        <f>Solieusap!D168</f>
        <v>Combination</v>
      </c>
      <c r="E165" s="14">
        <f>ABS(Solieusap!E168)</f>
        <v>0.12770000000000001</v>
      </c>
      <c r="F165" s="14">
        <f>ABS(Solieusap!F168)</f>
        <v>2.0387</v>
      </c>
      <c r="G165" s="14">
        <f>ABS(Solieusap!G168)</f>
        <v>1.504E-4</v>
      </c>
      <c r="H165" s="14">
        <f>ABS(Solieusap!H168)</f>
        <v>1.073E-2</v>
      </c>
      <c r="I165" s="14">
        <f>ABS(Solieusap!I168)</f>
        <v>1.1800000000000001E-3</v>
      </c>
      <c r="J165" s="14">
        <f>ABS(Solieusap!J168)</f>
        <v>1.53362</v>
      </c>
      <c r="K165" s="14">
        <f t="shared" si="0"/>
        <v>0.12770000000000001</v>
      </c>
      <c r="L165" s="14">
        <f t="shared" si="1"/>
        <v>1.1800000000000001E-3</v>
      </c>
    </row>
    <row r="166" spans="1:12" ht="16.5" customHeight="1">
      <c r="A166" s="12" t="str">
        <f>Solieusap!A169</f>
        <v>11</v>
      </c>
      <c r="B166" s="13">
        <f>Solieusap!B169</f>
        <v>0.5</v>
      </c>
      <c r="C166" s="12" t="str">
        <f>Solieusap!C169</f>
        <v>BAO</v>
      </c>
      <c r="D166" s="12" t="str">
        <f>Solieusap!D169</f>
        <v>Combination</v>
      </c>
      <c r="E166" s="14">
        <f>ABS(Solieusap!E169)</f>
        <v>0.12770000000000001</v>
      </c>
      <c r="F166" s="14">
        <f>ABS(Solieusap!F169)</f>
        <v>1.6821999999999999</v>
      </c>
      <c r="G166" s="14">
        <f>ABS(Solieusap!G169)</f>
        <v>1.504E-4</v>
      </c>
      <c r="H166" s="14">
        <f>ABS(Solieusap!H169)</f>
        <v>1.073E-2</v>
      </c>
      <c r="I166" s="14">
        <f>ABS(Solieusap!I169)</f>
        <v>1.1100000000000001E-3</v>
      </c>
      <c r="J166" s="14">
        <f>ABS(Solieusap!J169)</f>
        <v>0.60072999999999999</v>
      </c>
      <c r="K166" s="14">
        <f t="shared" si="0"/>
        <v>0.12770000000000001</v>
      </c>
      <c r="L166" s="14">
        <f t="shared" si="1"/>
        <v>1.1100000000000001E-3</v>
      </c>
    </row>
    <row r="167" spans="1:12" ht="16.5" customHeight="1">
      <c r="A167" s="12" t="str">
        <f>Solieusap!A170</f>
        <v>11</v>
      </c>
      <c r="B167" s="13">
        <f>Solieusap!B170</f>
        <v>1</v>
      </c>
      <c r="C167" s="12" t="str">
        <f>Solieusap!C170</f>
        <v>BAO</v>
      </c>
      <c r="D167" s="12" t="str">
        <f>Solieusap!D170</f>
        <v>Combination</v>
      </c>
      <c r="E167" s="14">
        <f>ABS(Solieusap!E170)</f>
        <v>0.12770000000000001</v>
      </c>
      <c r="F167" s="14">
        <f>ABS(Solieusap!F170)</f>
        <v>1.3257000000000001</v>
      </c>
      <c r="G167" s="14">
        <f>ABS(Solieusap!G170)</f>
        <v>1.504E-4</v>
      </c>
      <c r="H167" s="14">
        <f>ABS(Solieusap!H170)</f>
        <v>1.073E-2</v>
      </c>
      <c r="I167" s="14">
        <f>ABS(Solieusap!I170)</f>
        <v>1.0300000000000001E-3</v>
      </c>
      <c r="J167" s="14">
        <f>ABS(Solieusap!J170)</f>
        <v>0.15726999999999999</v>
      </c>
      <c r="K167" s="14">
        <f t="shared" si="0"/>
        <v>0.12770000000000001</v>
      </c>
      <c r="L167" s="14">
        <f t="shared" si="1"/>
        <v>1.0300000000000001E-3</v>
      </c>
    </row>
    <row r="168" spans="1:12" ht="16.5" customHeight="1">
      <c r="A168" s="12" t="str">
        <f>Solieusap!A171</f>
        <v>11</v>
      </c>
      <c r="B168" s="13">
        <f>Solieusap!B171</f>
        <v>1.5</v>
      </c>
      <c r="C168" s="12" t="str">
        <f>Solieusap!C171</f>
        <v>BAO</v>
      </c>
      <c r="D168" s="12" t="str">
        <f>Solieusap!D171</f>
        <v>Combination</v>
      </c>
      <c r="E168" s="14">
        <f>ABS(Solieusap!E171)</f>
        <v>0.12770000000000001</v>
      </c>
      <c r="F168" s="14">
        <f>ABS(Solieusap!F171)</f>
        <v>0.96919999999999995</v>
      </c>
      <c r="G168" s="14">
        <f>ABS(Solieusap!G171)</f>
        <v>1.504E-4</v>
      </c>
      <c r="H168" s="14">
        <f>ABS(Solieusap!H171)</f>
        <v>1.073E-2</v>
      </c>
      <c r="I168" s="14">
        <f>ABS(Solieusap!I171)</f>
        <v>9.6000000000000002E-4</v>
      </c>
      <c r="J168" s="14">
        <f>ABS(Solieusap!J171)</f>
        <v>0.73702000000000001</v>
      </c>
      <c r="K168" s="14">
        <f t="shared" si="0"/>
        <v>0.12770000000000001</v>
      </c>
      <c r="L168" s="14">
        <f t="shared" si="1"/>
        <v>9.6000000000000002E-4</v>
      </c>
    </row>
    <row r="169" spans="1:12" ht="16.5" customHeight="1">
      <c r="A169" s="12" t="str">
        <f>Solieusap!A172</f>
        <v>11</v>
      </c>
      <c r="B169" s="13">
        <f>Solieusap!B172</f>
        <v>2</v>
      </c>
      <c r="C169" s="12" t="str">
        <f>Solieusap!C172</f>
        <v>BAO</v>
      </c>
      <c r="D169" s="12" t="str">
        <f>Solieusap!D172</f>
        <v>Combination</v>
      </c>
      <c r="E169" s="14">
        <f>ABS(Solieusap!E172)</f>
        <v>0.12770000000000001</v>
      </c>
      <c r="F169" s="14">
        <f>ABS(Solieusap!F172)</f>
        <v>0.61270000000000002</v>
      </c>
      <c r="G169" s="14">
        <f>ABS(Solieusap!G172)</f>
        <v>1.504E-4</v>
      </c>
      <c r="H169" s="14">
        <f>ABS(Solieusap!H172)</f>
        <v>1.073E-2</v>
      </c>
      <c r="I169" s="14">
        <f>ABS(Solieusap!I172)</f>
        <v>8.8999999999999995E-4</v>
      </c>
      <c r="J169" s="14">
        <f>ABS(Solieusap!J172)</f>
        <v>1.13852</v>
      </c>
      <c r="K169" s="14">
        <f t="shared" si="0"/>
        <v>0.12770000000000001</v>
      </c>
      <c r="L169" s="14">
        <f t="shared" si="1"/>
        <v>8.8999999999999995E-4</v>
      </c>
    </row>
    <row r="170" spans="1:12" ht="16.5" customHeight="1">
      <c r="A170" s="12" t="str">
        <f>Solieusap!A173</f>
        <v>11</v>
      </c>
      <c r="B170" s="13">
        <f>Solieusap!B173</f>
        <v>2.5</v>
      </c>
      <c r="C170" s="12" t="str">
        <f>Solieusap!C173</f>
        <v>BAO</v>
      </c>
      <c r="D170" s="12" t="str">
        <f>Solieusap!D173</f>
        <v>Combination</v>
      </c>
      <c r="E170" s="14">
        <f>ABS(Solieusap!E173)</f>
        <v>0.12770000000000001</v>
      </c>
      <c r="F170" s="14">
        <f>ABS(Solieusap!F173)</f>
        <v>0.25619999999999998</v>
      </c>
      <c r="G170" s="14">
        <f>ABS(Solieusap!G173)</f>
        <v>1.504E-4</v>
      </c>
      <c r="H170" s="14">
        <f>ABS(Solieusap!H173)</f>
        <v>1.073E-2</v>
      </c>
      <c r="I170" s="14">
        <f>ABS(Solieusap!I173)</f>
        <v>8.1999999999999998E-4</v>
      </c>
      <c r="J170" s="14">
        <f>ABS(Solieusap!J173)</f>
        <v>1.4269700000000001</v>
      </c>
      <c r="K170" s="14">
        <f t="shared" si="0"/>
        <v>0.12770000000000001</v>
      </c>
      <c r="L170" s="14">
        <f t="shared" si="1"/>
        <v>8.1999999999999998E-4</v>
      </c>
    </row>
    <row r="171" spans="1:12" ht="16.5" customHeight="1">
      <c r="A171" s="12" t="str">
        <f>Solieusap!A174</f>
        <v>11</v>
      </c>
      <c r="B171" s="13">
        <f>Solieusap!B174</f>
        <v>3</v>
      </c>
      <c r="C171" s="12" t="str">
        <f>Solieusap!C174</f>
        <v>BAO</v>
      </c>
      <c r="D171" s="12" t="str">
        <f>Solieusap!D174</f>
        <v>Combination</v>
      </c>
      <c r="E171" s="14">
        <f>ABS(Solieusap!E174)</f>
        <v>0.12770000000000001</v>
      </c>
      <c r="F171" s="14">
        <f>ABS(Solieusap!F174)</f>
        <v>0.1003</v>
      </c>
      <c r="G171" s="14">
        <f>ABS(Solieusap!G174)</f>
        <v>1.504E-4</v>
      </c>
      <c r="H171" s="14">
        <f>ABS(Solieusap!H174)</f>
        <v>1.073E-2</v>
      </c>
      <c r="I171" s="14">
        <f>ABS(Solieusap!I174)</f>
        <v>7.5000000000000002E-4</v>
      </c>
      <c r="J171" s="14">
        <f>ABS(Solieusap!J174)</f>
        <v>1.68425</v>
      </c>
      <c r="K171" s="14">
        <f t="shared" si="0"/>
        <v>0.12770000000000001</v>
      </c>
      <c r="L171" s="14">
        <f t="shared" si="1"/>
        <v>7.5000000000000002E-4</v>
      </c>
    </row>
    <row r="172" spans="1:12" ht="16.5" customHeight="1">
      <c r="A172" s="12" t="str">
        <f>Solieusap!A175</f>
        <v>11</v>
      </c>
      <c r="B172" s="13">
        <f>Solieusap!B175</f>
        <v>3.5</v>
      </c>
      <c r="C172" s="12" t="str">
        <f>Solieusap!C175</f>
        <v>BAO</v>
      </c>
      <c r="D172" s="12" t="str">
        <f>Solieusap!D175</f>
        <v>Combination</v>
      </c>
      <c r="E172" s="14">
        <f>ABS(Solieusap!E175)</f>
        <v>0.12770000000000001</v>
      </c>
      <c r="F172" s="14">
        <f>ABS(Solieusap!F175)</f>
        <v>0.45679999999999998</v>
      </c>
      <c r="G172" s="14">
        <f>ABS(Solieusap!G175)</f>
        <v>1.504E-4</v>
      </c>
      <c r="H172" s="14">
        <f>ABS(Solieusap!H175)</f>
        <v>1.073E-2</v>
      </c>
      <c r="I172" s="14">
        <f>ABS(Solieusap!I175)</f>
        <v>6.8000000000000005E-4</v>
      </c>
      <c r="J172" s="14">
        <f>ABS(Solieusap!J175)</f>
        <v>1.77877</v>
      </c>
      <c r="K172" s="14">
        <f t="shared" si="0"/>
        <v>0.12770000000000001</v>
      </c>
      <c r="L172" s="14">
        <f t="shared" si="1"/>
        <v>6.8000000000000005E-4</v>
      </c>
    </row>
    <row r="173" spans="1:12" ht="16.5" customHeight="1">
      <c r="A173" s="12" t="str">
        <f>Solieusap!A176</f>
        <v>11</v>
      </c>
      <c r="B173" s="13">
        <f>Solieusap!B176</f>
        <v>4</v>
      </c>
      <c r="C173" s="12" t="str">
        <f>Solieusap!C176</f>
        <v>BAO</v>
      </c>
      <c r="D173" s="12" t="str">
        <f>Solieusap!D176</f>
        <v>Combination</v>
      </c>
      <c r="E173" s="14">
        <f>ABS(Solieusap!E176)</f>
        <v>0.12770000000000001</v>
      </c>
      <c r="F173" s="14">
        <f>ABS(Solieusap!F176)</f>
        <v>0.81330000000000002</v>
      </c>
      <c r="G173" s="14">
        <f>ABS(Solieusap!G176)</f>
        <v>1.504E-4</v>
      </c>
      <c r="H173" s="14">
        <f>ABS(Solieusap!H176)</f>
        <v>1.073E-2</v>
      </c>
      <c r="I173" s="14">
        <f>ABS(Solieusap!I176)</f>
        <v>6.0999999999999997E-4</v>
      </c>
      <c r="J173" s="14">
        <f>ABS(Solieusap!J176)</f>
        <v>1.69709</v>
      </c>
      <c r="K173" s="14">
        <f t="shared" si="0"/>
        <v>0.12770000000000001</v>
      </c>
      <c r="L173" s="14">
        <f t="shared" si="1"/>
        <v>6.0999999999999997E-4</v>
      </c>
    </row>
    <row r="174" spans="1:12" ht="16.5" customHeight="1">
      <c r="A174" s="12" t="str">
        <f>Solieusap!A177</f>
        <v>11</v>
      </c>
      <c r="B174" s="13">
        <f>Solieusap!B177</f>
        <v>4.5</v>
      </c>
      <c r="C174" s="12" t="str">
        <f>Solieusap!C177</f>
        <v>BAO</v>
      </c>
      <c r="D174" s="12" t="str">
        <f>Solieusap!D177</f>
        <v>Combination</v>
      </c>
      <c r="E174" s="14">
        <f>ABS(Solieusap!E177)</f>
        <v>0.12770000000000001</v>
      </c>
      <c r="F174" s="14">
        <f>ABS(Solieusap!F177)</f>
        <v>1.1698</v>
      </c>
      <c r="G174" s="14">
        <f>ABS(Solieusap!G177)</f>
        <v>1.504E-4</v>
      </c>
      <c r="H174" s="14">
        <f>ABS(Solieusap!H177)</f>
        <v>1.073E-2</v>
      </c>
      <c r="I174" s="14">
        <f>ABS(Solieusap!I177)</f>
        <v>5.2999999999999998E-4</v>
      </c>
      <c r="J174" s="14">
        <f>ABS(Solieusap!J177)</f>
        <v>1.43716</v>
      </c>
      <c r="K174" s="14">
        <f t="shared" si="0"/>
        <v>0.12770000000000001</v>
      </c>
      <c r="L174" s="14">
        <f t="shared" si="1"/>
        <v>5.2999999999999998E-4</v>
      </c>
    </row>
    <row r="175" spans="1:12" ht="16.5" customHeight="1">
      <c r="A175" s="12" t="str">
        <f>Solieusap!A178</f>
        <v>11</v>
      </c>
      <c r="B175" s="13">
        <f>Solieusap!B178</f>
        <v>5</v>
      </c>
      <c r="C175" s="12" t="str">
        <f>Solieusap!C178</f>
        <v>BAO</v>
      </c>
      <c r="D175" s="12" t="str">
        <f>Solieusap!D178</f>
        <v>Combination</v>
      </c>
      <c r="E175" s="14">
        <f>ABS(Solieusap!E178)</f>
        <v>0.12770000000000001</v>
      </c>
      <c r="F175" s="14">
        <f>ABS(Solieusap!F178)</f>
        <v>1.5263</v>
      </c>
      <c r="G175" s="14">
        <f>ABS(Solieusap!G178)</f>
        <v>1.504E-4</v>
      </c>
      <c r="H175" s="14">
        <f>ABS(Solieusap!H178)</f>
        <v>1.073E-2</v>
      </c>
      <c r="I175" s="14">
        <f>ABS(Solieusap!I178)</f>
        <v>4.6000000000000001E-4</v>
      </c>
      <c r="J175" s="14">
        <f>ABS(Solieusap!J178)</f>
        <v>0.99897999999999998</v>
      </c>
      <c r="K175" s="14">
        <f t="shared" si="0"/>
        <v>0.12770000000000001</v>
      </c>
      <c r="L175" s="14">
        <f t="shared" si="1"/>
        <v>4.6000000000000001E-4</v>
      </c>
    </row>
    <row r="176" spans="1:12" ht="16.5" customHeight="1">
      <c r="A176" s="12" t="str">
        <f>Solieusap!A179</f>
        <v>11</v>
      </c>
      <c r="B176" s="13">
        <f>Solieusap!B179</f>
        <v>5.5</v>
      </c>
      <c r="C176" s="12" t="str">
        <f>Solieusap!C179</f>
        <v>BAO</v>
      </c>
      <c r="D176" s="12" t="str">
        <f>Solieusap!D179</f>
        <v>Combination</v>
      </c>
      <c r="E176" s="14">
        <f>ABS(Solieusap!E179)</f>
        <v>0.12770000000000001</v>
      </c>
      <c r="F176" s="14">
        <f>ABS(Solieusap!F179)</f>
        <v>1.8828</v>
      </c>
      <c r="G176" s="14">
        <f>ABS(Solieusap!G179)</f>
        <v>1.504E-4</v>
      </c>
      <c r="H176" s="14">
        <f>ABS(Solieusap!H179)</f>
        <v>1.073E-2</v>
      </c>
      <c r="I176" s="14">
        <f>ABS(Solieusap!I179)</f>
        <v>3.8999999999999999E-4</v>
      </c>
      <c r="J176" s="14">
        <f>ABS(Solieusap!J179)</f>
        <v>0.38255</v>
      </c>
      <c r="K176" s="14">
        <f t="shared" si="0"/>
        <v>0.12770000000000001</v>
      </c>
      <c r="L176" s="14">
        <f t="shared" si="1"/>
        <v>3.8999999999999999E-4</v>
      </c>
    </row>
    <row r="177" spans="1:12" ht="16.5" customHeight="1">
      <c r="A177" s="12" t="str">
        <f>Solieusap!A180</f>
        <v>11</v>
      </c>
      <c r="B177" s="13">
        <f>Solieusap!B180</f>
        <v>6</v>
      </c>
      <c r="C177" s="12" t="str">
        <f>Solieusap!C180</f>
        <v>BAO</v>
      </c>
      <c r="D177" s="12" t="str">
        <f>Solieusap!D180</f>
        <v>Combination</v>
      </c>
      <c r="E177" s="14">
        <f>ABS(Solieusap!E180)</f>
        <v>0.12770000000000001</v>
      </c>
      <c r="F177" s="14">
        <f>ABS(Solieusap!F180)</f>
        <v>2.2393000000000001</v>
      </c>
      <c r="G177" s="14">
        <f>ABS(Solieusap!G180)</f>
        <v>1.504E-4</v>
      </c>
      <c r="H177" s="14">
        <f>ABS(Solieusap!H180)</f>
        <v>1.073E-2</v>
      </c>
      <c r="I177" s="14">
        <f>ABS(Solieusap!I180)</f>
        <v>3.2000000000000003E-4</v>
      </c>
      <c r="J177" s="14">
        <f>ABS(Solieusap!J180)</f>
        <v>0.41213</v>
      </c>
      <c r="K177" s="14">
        <f t="shared" si="0"/>
        <v>0.12770000000000001</v>
      </c>
      <c r="L177" s="14">
        <f t="shared" si="1"/>
        <v>3.2000000000000003E-4</v>
      </c>
    </row>
    <row r="178" spans="1:12" ht="16.5" customHeight="1">
      <c r="A178" s="12" t="str">
        <f>Solieusap!A181</f>
        <v>11</v>
      </c>
      <c r="B178" s="13">
        <f>Solieusap!B181</f>
        <v>0</v>
      </c>
      <c r="C178" s="12" t="str">
        <f>Solieusap!C181</f>
        <v>BAO</v>
      </c>
      <c r="D178" s="12" t="str">
        <f>Solieusap!D181</f>
        <v>Combination</v>
      </c>
      <c r="E178" s="14">
        <f>ABS(Solieusap!E181)</f>
        <v>0.1489</v>
      </c>
      <c r="F178" s="14">
        <f>ABS(Solieusap!F181)</f>
        <v>2.5104000000000002</v>
      </c>
      <c r="G178" s="14">
        <f>ABS(Solieusap!G181)</f>
        <v>1.5090000000000001E-4</v>
      </c>
      <c r="H178" s="14">
        <f>ABS(Solieusap!H181)</f>
        <v>1.6879999999999999E-2</v>
      </c>
      <c r="I178" s="14">
        <f>ABS(Solieusap!I181)</f>
        <v>2.0400000000000001E-3</v>
      </c>
      <c r="J178" s="14">
        <f>ABS(Solieusap!J181)</f>
        <v>2.6404700000000001</v>
      </c>
      <c r="K178" s="14">
        <f t="shared" si="0"/>
        <v>0.1489</v>
      </c>
      <c r="L178" s="14">
        <f t="shared" si="1"/>
        <v>2.0400000000000001E-3</v>
      </c>
    </row>
    <row r="179" spans="1:12" ht="16.5" customHeight="1">
      <c r="A179" s="12" t="str">
        <f>Solieusap!A182</f>
        <v>11</v>
      </c>
      <c r="B179" s="13">
        <f>Solieusap!B182</f>
        <v>0.5</v>
      </c>
      <c r="C179" s="12" t="str">
        <f>Solieusap!C182</f>
        <v>BAO</v>
      </c>
      <c r="D179" s="12" t="str">
        <f>Solieusap!D182</f>
        <v>Combination</v>
      </c>
      <c r="E179" s="14">
        <f>ABS(Solieusap!E182)</f>
        <v>0.1489</v>
      </c>
      <c r="F179" s="14">
        <f>ABS(Solieusap!F182)</f>
        <v>2.1539000000000001</v>
      </c>
      <c r="G179" s="14">
        <f>ABS(Solieusap!G182)</f>
        <v>1.5090000000000001E-4</v>
      </c>
      <c r="H179" s="14">
        <f>ABS(Solieusap!H182)</f>
        <v>1.6879999999999999E-2</v>
      </c>
      <c r="I179" s="14">
        <f>ABS(Solieusap!I182)</f>
        <v>1.97E-3</v>
      </c>
      <c r="J179" s="14">
        <f>ABS(Solieusap!J182)</f>
        <v>1.4743999999999999</v>
      </c>
      <c r="K179" s="14">
        <f t="shared" si="0"/>
        <v>0.1489</v>
      </c>
      <c r="L179" s="14">
        <f t="shared" si="1"/>
        <v>1.97E-3</v>
      </c>
    </row>
    <row r="180" spans="1:12" ht="16.5" customHeight="1">
      <c r="A180" s="12" t="str">
        <f>Solieusap!A183</f>
        <v>11</v>
      </c>
      <c r="B180" s="13">
        <f>Solieusap!B183</f>
        <v>1</v>
      </c>
      <c r="C180" s="12" t="str">
        <f>Solieusap!C183</f>
        <v>BAO</v>
      </c>
      <c r="D180" s="12" t="str">
        <f>Solieusap!D183</f>
        <v>Combination</v>
      </c>
      <c r="E180" s="14">
        <f>ABS(Solieusap!E183)</f>
        <v>0.1489</v>
      </c>
      <c r="F180" s="14">
        <f>ABS(Solieusap!F183)</f>
        <v>1.7974000000000001</v>
      </c>
      <c r="G180" s="14">
        <f>ABS(Solieusap!G183)</f>
        <v>1.5090000000000001E-4</v>
      </c>
      <c r="H180" s="14">
        <f>ABS(Solieusap!H183)</f>
        <v>1.6879999999999999E-2</v>
      </c>
      <c r="I180" s="14">
        <f>ABS(Solieusap!I183)</f>
        <v>1.9E-3</v>
      </c>
      <c r="J180" s="14">
        <f>ABS(Solieusap!J183)</f>
        <v>0.48658000000000001</v>
      </c>
      <c r="K180" s="14">
        <f t="shared" si="0"/>
        <v>0.1489</v>
      </c>
      <c r="L180" s="14">
        <f t="shared" si="1"/>
        <v>1.9E-3</v>
      </c>
    </row>
    <row r="181" spans="1:12" ht="16.5" customHeight="1">
      <c r="A181" s="12" t="str">
        <f>Solieusap!A184</f>
        <v>11</v>
      </c>
      <c r="B181" s="13">
        <f>Solieusap!B184</f>
        <v>1.5</v>
      </c>
      <c r="C181" s="12" t="str">
        <f>Solieusap!C184</f>
        <v>BAO</v>
      </c>
      <c r="D181" s="12" t="str">
        <f>Solieusap!D184</f>
        <v>Combination</v>
      </c>
      <c r="E181" s="14">
        <f>ABS(Solieusap!E184)</f>
        <v>0.1489</v>
      </c>
      <c r="F181" s="14">
        <f>ABS(Solieusap!F184)</f>
        <v>1.4409000000000001</v>
      </c>
      <c r="G181" s="14">
        <f>ABS(Solieusap!G184)</f>
        <v>1.5090000000000001E-4</v>
      </c>
      <c r="H181" s="14">
        <f>ABS(Solieusap!H184)</f>
        <v>1.6879999999999999E-2</v>
      </c>
      <c r="I181" s="14">
        <f>ABS(Solieusap!I184)</f>
        <v>1.83E-3</v>
      </c>
      <c r="J181" s="14">
        <f>ABS(Solieusap!J184)</f>
        <v>0.32299</v>
      </c>
      <c r="K181" s="14">
        <f t="shared" si="0"/>
        <v>0.1489</v>
      </c>
      <c r="L181" s="14">
        <f t="shared" si="1"/>
        <v>1.83E-3</v>
      </c>
    </row>
    <row r="182" spans="1:12" ht="16.5" customHeight="1">
      <c r="A182" s="12" t="str">
        <f>Solieusap!A185</f>
        <v>11</v>
      </c>
      <c r="B182" s="13">
        <f>Solieusap!B185</f>
        <v>2</v>
      </c>
      <c r="C182" s="12" t="str">
        <f>Solieusap!C185</f>
        <v>BAO</v>
      </c>
      <c r="D182" s="12" t="str">
        <f>Solieusap!D185</f>
        <v>Combination</v>
      </c>
      <c r="E182" s="14">
        <f>ABS(Solieusap!E185)</f>
        <v>0.1489</v>
      </c>
      <c r="F182" s="14">
        <f>ABS(Solieusap!F185)</f>
        <v>1.0844</v>
      </c>
      <c r="G182" s="14">
        <f>ABS(Solieusap!G185)</f>
        <v>1.5090000000000001E-4</v>
      </c>
      <c r="H182" s="14">
        <f>ABS(Solieusap!H185)</f>
        <v>1.6879999999999999E-2</v>
      </c>
      <c r="I182" s="14">
        <f>ABS(Solieusap!I185)</f>
        <v>1.7700000000000001E-3</v>
      </c>
      <c r="J182" s="14">
        <f>ABS(Solieusap!J185)</f>
        <v>0.95430999999999999</v>
      </c>
      <c r="K182" s="14">
        <f t="shared" si="0"/>
        <v>0.1489</v>
      </c>
      <c r="L182" s="14">
        <f t="shared" si="1"/>
        <v>1.7700000000000001E-3</v>
      </c>
    </row>
    <row r="183" spans="1:12" ht="16.5" customHeight="1">
      <c r="A183" s="12" t="str">
        <f>Solieusap!A186</f>
        <v>11</v>
      </c>
      <c r="B183" s="13">
        <f>Solieusap!B186</f>
        <v>2.5</v>
      </c>
      <c r="C183" s="12" t="str">
        <f>Solieusap!C186</f>
        <v>BAO</v>
      </c>
      <c r="D183" s="12" t="str">
        <f>Solieusap!D186</f>
        <v>Combination</v>
      </c>
      <c r="E183" s="14">
        <f>ABS(Solieusap!E186)</f>
        <v>0.1489</v>
      </c>
      <c r="F183" s="14">
        <f>ABS(Solieusap!F186)</f>
        <v>0.72789999999999999</v>
      </c>
      <c r="G183" s="14">
        <f>ABS(Solieusap!G186)</f>
        <v>1.5090000000000001E-4</v>
      </c>
      <c r="H183" s="14">
        <f>ABS(Solieusap!H186)</f>
        <v>1.6879999999999999E-2</v>
      </c>
      <c r="I183" s="14">
        <f>ABS(Solieusap!I186)</f>
        <v>1.6999999999999999E-3</v>
      </c>
      <c r="J183" s="14">
        <f>ABS(Solieusap!J186)</f>
        <v>1.33494</v>
      </c>
      <c r="K183" s="14">
        <f t="shared" si="0"/>
        <v>0.1489</v>
      </c>
      <c r="L183" s="14">
        <f t="shared" si="1"/>
        <v>1.6999999999999999E-3</v>
      </c>
    </row>
    <row r="184" spans="1:12" ht="16.5" customHeight="1">
      <c r="A184" s="12" t="str">
        <f>Solieusap!A187</f>
        <v>11</v>
      </c>
      <c r="B184" s="13">
        <f>Solieusap!B187</f>
        <v>3</v>
      </c>
      <c r="C184" s="12" t="str">
        <f>Solieusap!C187</f>
        <v>BAO</v>
      </c>
      <c r="D184" s="12" t="str">
        <f>Solieusap!D187</f>
        <v>Combination</v>
      </c>
      <c r="E184" s="14">
        <f>ABS(Solieusap!E187)</f>
        <v>0.1489</v>
      </c>
      <c r="F184" s="14">
        <f>ABS(Solieusap!F187)</f>
        <v>0.37140000000000001</v>
      </c>
      <c r="G184" s="14">
        <f>ABS(Solieusap!G187)</f>
        <v>1.5090000000000001E-4</v>
      </c>
      <c r="H184" s="14">
        <f>ABS(Solieusap!H187)</f>
        <v>1.6879999999999999E-2</v>
      </c>
      <c r="I184" s="14">
        <f>ABS(Solieusap!I187)</f>
        <v>1.6299999999999999E-3</v>
      </c>
      <c r="J184" s="14">
        <f>ABS(Solieusap!J187)</f>
        <v>1.3738999999999999</v>
      </c>
      <c r="K184" s="14">
        <f t="shared" si="0"/>
        <v>0.1489</v>
      </c>
      <c r="L184" s="14">
        <f t="shared" si="1"/>
        <v>1.6299999999999999E-3</v>
      </c>
    </row>
    <row r="185" spans="1:12" ht="16.5" customHeight="1">
      <c r="A185" s="12" t="str">
        <f>Solieusap!A188</f>
        <v>11</v>
      </c>
      <c r="B185" s="13">
        <f>Solieusap!B188</f>
        <v>3.5</v>
      </c>
      <c r="C185" s="12" t="str">
        <f>Solieusap!C188</f>
        <v>BAO</v>
      </c>
      <c r="D185" s="12" t="str">
        <f>Solieusap!D188</f>
        <v>Combination</v>
      </c>
      <c r="E185" s="14">
        <f>ABS(Solieusap!E188)</f>
        <v>0.1489</v>
      </c>
      <c r="F185" s="14">
        <f>ABS(Solieusap!F188)</f>
        <v>1.49E-2</v>
      </c>
      <c r="G185" s="14">
        <f>ABS(Solieusap!G188)</f>
        <v>1.5090000000000001E-4</v>
      </c>
      <c r="H185" s="14">
        <f>ABS(Solieusap!H188)</f>
        <v>1.6879999999999999E-2</v>
      </c>
      <c r="I185" s="14">
        <f>ABS(Solieusap!I188)</f>
        <v>1.57E-3</v>
      </c>
      <c r="J185" s="14">
        <f>ABS(Solieusap!J188)</f>
        <v>1.23461</v>
      </c>
      <c r="K185" s="14">
        <f t="shared" si="0"/>
        <v>0.1489</v>
      </c>
      <c r="L185" s="14">
        <f t="shared" si="1"/>
        <v>1.57E-3</v>
      </c>
    </row>
    <row r="186" spans="1:12" ht="16.5" customHeight="1">
      <c r="A186" s="12" t="str">
        <f>Solieusap!A189</f>
        <v>11</v>
      </c>
      <c r="B186" s="13">
        <f>Solieusap!B189</f>
        <v>4</v>
      </c>
      <c r="C186" s="12" t="str">
        <f>Solieusap!C189</f>
        <v>BAO</v>
      </c>
      <c r="D186" s="12" t="str">
        <f>Solieusap!D189</f>
        <v>Combination</v>
      </c>
      <c r="E186" s="14">
        <f>ABS(Solieusap!E189)</f>
        <v>0.1489</v>
      </c>
      <c r="F186" s="14">
        <f>ABS(Solieusap!F189)</f>
        <v>0.34160000000000001</v>
      </c>
      <c r="G186" s="14">
        <f>ABS(Solieusap!G189)</f>
        <v>1.5090000000000001E-4</v>
      </c>
      <c r="H186" s="14">
        <f>ABS(Solieusap!H189)</f>
        <v>1.6879999999999999E-2</v>
      </c>
      <c r="I186" s="14">
        <f>ABS(Solieusap!I189)</f>
        <v>1.5E-3</v>
      </c>
      <c r="J186" s="14">
        <f>ABS(Solieusap!J189)</f>
        <v>0.91707000000000005</v>
      </c>
      <c r="K186" s="14">
        <f t="shared" si="0"/>
        <v>0.1489</v>
      </c>
      <c r="L186" s="14">
        <f t="shared" si="1"/>
        <v>1.5E-3</v>
      </c>
    </row>
    <row r="187" spans="1:12" ht="16.5" customHeight="1">
      <c r="A187" s="12" t="str">
        <f>Solieusap!A190</f>
        <v>11</v>
      </c>
      <c r="B187" s="13">
        <f>Solieusap!B190</f>
        <v>4.5</v>
      </c>
      <c r="C187" s="12" t="str">
        <f>Solieusap!C190</f>
        <v>BAO</v>
      </c>
      <c r="D187" s="12" t="str">
        <f>Solieusap!D190</f>
        <v>Combination</v>
      </c>
      <c r="E187" s="14">
        <f>ABS(Solieusap!E190)</f>
        <v>0.1489</v>
      </c>
      <c r="F187" s="14">
        <f>ABS(Solieusap!F190)</f>
        <v>0.69810000000000005</v>
      </c>
      <c r="G187" s="14">
        <f>ABS(Solieusap!G190)</f>
        <v>1.5090000000000001E-4</v>
      </c>
      <c r="H187" s="14">
        <f>ABS(Solieusap!H190)</f>
        <v>1.6879999999999999E-2</v>
      </c>
      <c r="I187" s="14">
        <f>ABS(Solieusap!I190)</f>
        <v>1.4300000000000001E-3</v>
      </c>
      <c r="J187" s="14">
        <f>ABS(Solieusap!J190)</f>
        <v>0.42129</v>
      </c>
      <c r="K187" s="14">
        <f t="shared" si="0"/>
        <v>0.1489</v>
      </c>
      <c r="L187" s="14">
        <f t="shared" si="1"/>
        <v>1.4300000000000001E-3</v>
      </c>
    </row>
    <row r="188" spans="1:12" ht="16.5" customHeight="1">
      <c r="A188" s="12" t="str">
        <f>Solieusap!A191</f>
        <v>11</v>
      </c>
      <c r="B188" s="13">
        <f>Solieusap!B191</f>
        <v>5</v>
      </c>
      <c r="C188" s="12" t="str">
        <f>Solieusap!C191</f>
        <v>BAO</v>
      </c>
      <c r="D188" s="12" t="str">
        <f>Solieusap!D191</f>
        <v>Combination</v>
      </c>
      <c r="E188" s="14">
        <f>ABS(Solieusap!E191)</f>
        <v>0.1489</v>
      </c>
      <c r="F188" s="14">
        <f>ABS(Solieusap!F191)</f>
        <v>1.0546</v>
      </c>
      <c r="G188" s="14">
        <f>ABS(Solieusap!G191)</f>
        <v>1.5090000000000001E-4</v>
      </c>
      <c r="H188" s="14">
        <f>ABS(Solieusap!H191)</f>
        <v>1.6879999999999999E-2</v>
      </c>
      <c r="I188" s="14">
        <f>ABS(Solieusap!I191)</f>
        <v>1.3600000000000001E-3</v>
      </c>
      <c r="J188" s="14">
        <f>ABS(Solieusap!J191)</f>
        <v>0.25274999999999997</v>
      </c>
      <c r="K188" s="14">
        <f t="shared" si="0"/>
        <v>0.1489</v>
      </c>
      <c r="L188" s="14">
        <f t="shared" si="1"/>
        <v>1.3600000000000001E-3</v>
      </c>
    </row>
    <row r="189" spans="1:12" ht="16.5" customHeight="1">
      <c r="A189" s="12" t="str">
        <f>Solieusap!A192</f>
        <v>11</v>
      </c>
      <c r="B189" s="13">
        <f>Solieusap!B192</f>
        <v>5.5</v>
      </c>
      <c r="C189" s="12" t="str">
        <f>Solieusap!C192</f>
        <v>BAO</v>
      </c>
      <c r="D189" s="12" t="str">
        <f>Solieusap!D192</f>
        <v>Combination</v>
      </c>
      <c r="E189" s="14">
        <f>ABS(Solieusap!E192)</f>
        <v>0.1489</v>
      </c>
      <c r="F189" s="14">
        <f>ABS(Solieusap!F192)</f>
        <v>1.4111</v>
      </c>
      <c r="G189" s="14">
        <f>ABS(Solieusap!G192)</f>
        <v>1.5090000000000001E-4</v>
      </c>
      <c r="H189" s="14">
        <f>ABS(Solieusap!H192)</f>
        <v>1.6879999999999999E-2</v>
      </c>
      <c r="I189" s="14">
        <f>ABS(Solieusap!I192)</f>
        <v>1.2999999999999999E-3</v>
      </c>
      <c r="J189" s="14">
        <f>ABS(Solieusap!J192)</f>
        <v>1.10504</v>
      </c>
      <c r="K189" s="14">
        <f t="shared" si="0"/>
        <v>0.1489</v>
      </c>
      <c r="L189" s="14">
        <f t="shared" si="1"/>
        <v>1.2999999999999999E-3</v>
      </c>
    </row>
    <row r="190" spans="1:12" ht="16.5" customHeight="1">
      <c r="A190" s="12" t="str">
        <f>Solieusap!A193</f>
        <v>11</v>
      </c>
      <c r="B190" s="13">
        <f>Solieusap!B193</f>
        <v>6</v>
      </c>
      <c r="C190" s="12" t="str">
        <f>Solieusap!C193</f>
        <v>BAO</v>
      </c>
      <c r="D190" s="12" t="str">
        <f>Solieusap!D193</f>
        <v>Combination</v>
      </c>
      <c r="E190" s="14">
        <f>ABS(Solieusap!E193)</f>
        <v>0.1489</v>
      </c>
      <c r="F190" s="14">
        <f>ABS(Solieusap!F193)</f>
        <v>1.7676000000000001</v>
      </c>
      <c r="G190" s="14">
        <f>ABS(Solieusap!G193)</f>
        <v>1.5090000000000001E-4</v>
      </c>
      <c r="H190" s="14">
        <f>ABS(Solieusap!H193)</f>
        <v>1.6879999999999999E-2</v>
      </c>
      <c r="I190" s="14">
        <f>ABS(Solieusap!I193)</f>
        <v>1.23E-3</v>
      </c>
      <c r="J190" s="14">
        <f>ABS(Solieusap!J193)</f>
        <v>2.13558</v>
      </c>
      <c r="K190" s="14">
        <f t="shared" si="0"/>
        <v>0.1489</v>
      </c>
      <c r="L190" s="14">
        <f t="shared" si="1"/>
        <v>1.23E-3</v>
      </c>
    </row>
    <row r="191" spans="1:12" ht="16.5" customHeight="1">
      <c r="A191" s="12" t="str">
        <f>Solieusap!A194</f>
        <v>12</v>
      </c>
      <c r="B191" s="13">
        <f>Solieusap!B194</f>
        <v>0</v>
      </c>
      <c r="C191" s="12" t="str">
        <f>Solieusap!C194</f>
        <v>BAO</v>
      </c>
      <c r="D191" s="12" t="str">
        <f>Solieusap!D194</f>
        <v>Combination</v>
      </c>
      <c r="E191" s="14">
        <f>ABS(Solieusap!E194)</f>
        <v>0.11</v>
      </c>
      <c r="F191" s="14">
        <f>ABS(Solieusap!F194)</f>
        <v>0.5927</v>
      </c>
      <c r="G191" s="14">
        <f>ABS(Solieusap!G194)</f>
        <v>2.0999999999999999E-3</v>
      </c>
      <c r="H191" s="14">
        <f>ABS(Solieusap!H194)</f>
        <v>5.8599999999999998E-3</v>
      </c>
      <c r="I191" s="14">
        <f>ABS(Solieusap!I194)</f>
        <v>3.1900000000000001E-3</v>
      </c>
      <c r="J191" s="14">
        <f>ABS(Solieusap!J194)</f>
        <v>0.35713</v>
      </c>
      <c r="K191" s="14">
        <f t="shared" si="0"/>
        <v>0.11</v>
      </c>
      <c r="L191" s="14">
        <f t="shared" si="1"/>
        <v>3.1900000000000001E-3</v>
      </c>
    </row>
    <row r="192" spans="1:12" ht="16.5" customHeight="1">
      <c r="A192" s="12" t="str">
        <f>Solieusap!A195</f>
        <v>12</v>
      </c>
      <c r="B192" s="13">
        <f>Solieusap!B195</f>
        <v>0.5</v>
      </c>
      <c r="C192" s="12" t="str">
        <f>Solieusap!C195</f>
        <v>BAO</v>
      </c>
      <c r="D192" s="12" t="str">
        <f>Solieusap!D195</f>
        <v>Combination</v>
      </c>
      <c r="E192" s="14">
        <f>ABS(Solieusap!E195)</f>
        <v>0.11</v>
      </c>
      <c r="F192" s="14">
        <f>ABS(Solieusap!F195)</f>
        <v>0.23619999999999999</v>
      </c>
      <c r="G192" s="14">
        <f>ABS(Solieusap!G195)</f>
        <v>2.0999999999999999E-3</v>
      </c>
      <c r="H192" s="14">
        <f>ABS(Solieusap!H195)</f>
        <v>5.8599999999999998E-3</v>
      </c>
      <c r="I192" s="14">
        <f>ABS(Solieusap!I195)</f>
        <v>2.32E-3</v>
      </c>
      <c r="J192" s="14">
        <f>ABS(Solieusap!J195)</f>
        <v>0.14990999999999999</v>
      </c>
      <c r="K192" s="14">
        <f t="shared" si="0"/>
        <v>0.11</v>
      </c>
      <c r="L192" s="14">
        <f t="shared" si="1"/>
        <v>2.32E-3</v>
      </c>
    </row>
    <row r="193" spans="1:12" ht="16.5" customHeight="1">
      <c r="A193" s="12" t="str">
        <f>Solieusap!A196</f>
        <v>12</v>
      </c>
      <c r="B193" s="13">
        <f>Solieusap!B196</f>
        <v>1</v>
      </c>
      <c r="C193" s="12" t="str">
        <f>Solieusap!C196</f>
        <v>BAO</v>
      </c>
      <c r="D193" s="12" t="str">
        <f>Solieusap!D196</f>
        <v>Combination</v>
      </c>
      <c r="E193" s="14">
        <f>ABS(Solieusap!E196)</f>
        <v>0.11</v>
      </c>
      <c r="F193" s="14">
        <f>ABS(Solieusap!F196)</f>
        <v>0.1203</v>
      </c>
      <c r="G193" s="14">
        <f>ABS(Solieusap!G196)</f>
        <v>2.0999999999999999E-3</v>
      </c>
      <c r="H193" s="14">
        <f>ABS(Solieusap!H196)</f>
        <v>5.8599999999999998E-3</v>
      </c>
      <c r="I193" s="14">
        <f>ABS(Solieusap!I196)</f>
        <v>2.2200000000000002E-3</v>
      </c>
      <c r="J193" s="14">
        <f>ABS(Solieusap!J196)</f>
        <v>0.12095</v>
      </c>
      <c r="K193" s="14">
        <f t="shared" si="0"/>
        <v>0.11</v>
      </c>
      <c r="L193" s="14">
        <f t="shared" si="1"/>
        <v>2.2200000000000002E-3</v>
      </c>
    </row>
    <row r="194" spans="1:12" ht="16.5" customHeight="1">
      <c r="A194" s="12" t="str">
        <f>Solieusap!A197</f>
        <v>12</v>
      </c>
      <c r="B194" s="13">
        <f>Solieusap!B197</f>
        <v>1.5</v>
      </c>
      <c r="C194" s="12" t="str">
        <f>Solieusap!C197</f>
        <v>BAO</v>
      </c>
      <c r="D194" s="12" t="str">
        <f>Solieusap!D197</f>
        <v>Combination</v>
      </c>
      <c r="E194" s="14">
        <f>ABS(Solieusap!E197)</f>
        <v>0.11</v>
      </c>
      <c r="F194" s="14">
        <f>ABS(Solieusap!F197)</f>
        <v>0.4768</v>
      </c>
      <c r="G194" s="14">
        <f>ABS(Solieusap!G197)</f>
        <v>2.0999999999999999E-3</v>
      </c>
      <c r="H194" s="14">
        <f>ABS(Solieusap!H197)</f>
        <v>5.8599999999999998E-3</v>
      </c>
      <c r="I194" s="14">
        <f>ABS(Solieusap!I197)</f>
        <v>3.0200000000000001E-3</v>
      </c>
      <c r="J194" s="14">
        <f>ABS(Solieusap!J197)</f>
        <v>0.27023999999999998</v>
      </c>
      <c r="K194" s="14">
        <f t="shared" si="0"/>
        <v>0.11</v>
      </c>
      <c r="L194" s="14">
        <f t="shared" si="1"/>
        <v>3.0200000000000001E-3</v>
      </c>
    </row>
    <row r="195" spans="1:12" ht="16.5" customHeight="1">
      <c r="A195" s="12" t="str">
        <f>Solieusap!A198</f>
        <v>12</v>
      </c>
      <c r="B195" s="13">
        <f>Solieusap!B198</f>
        <v>2</v>
      </c>
      <c r="C195" s="12" t="str">
        <f>Solieusap!C198</f>
        <v>BAO</v>
      </c>
      <c r="D195" s="12" t="str">
        <f>Solieusap!D198</f>
        <v>Combination</v>
      </c>
      <c r="E195" s="14">
        <f>ABS(Solieusap!E198)</f>
        <v>0.11</v>
      </c>
      <c r="F195" s="14">
        <f>ABS(Solieusap!F198)</f>
        <v>0.83330000000000004</v>
      </c>
      <c r="G195" s="14">
        <f>ABS(Solieusap!G198)</f>
        <v>2.0999999999999999E-3</v>
      </c>
      <c r="H195" s="14">
        <f>ABS(Solieusap!H198)</f>
        <v>5.8599999999999998E-3</v>
      </c>
      <c r="I195" s="14">
        <f>ABS(Solieusap!I198)</f>
        <v>3.81E-3</v>
      </c>
      <c r="J195" s="14">
        <f>ABS(Solieusap!J198)</f>
        <v>0.28410999999999997</v>
      </c>
      <c r="K195" s="14">
        <f t="shared" si="0"/>
        <v>0.11</v>
      </c>
      <c r="L195" s="14">
        <f t="shared" si="1"/>
        <v>3.81E-3</v>
      </c>
    </row>
    <row r="196" spans="1:12" ht="16.5" customHeight="1">
      <c r="A196" s="12" t="str">
        <f>Solieusap!A199</f>
        <v>12</v>
      </c>
      <c r="B196" s="13">
        <f>Solieusap!B199</f>
        <v>2.5</v>
      </c>
      <c r="C196" s="12" t="str">
        <f>Solieusap!C199</f>
        <v>BAO</v>
      </c>
      <c r="D196" s="12" t="str">
        <f>Solieusap!D199</f>
        <v>Combination</v>
      </c>
      <c r="E196" s="14">
        <f>ABS(Solieusap!E199)</f>
        <v>0.11</v>
      </c>
      <c r="F196" s="14">
        <f>ABS(Solieusap!F199)</f>
        <v>1.1898</v>
      </c>
      <c r="G196" s="14">
        <f>ABS(Solieusap!G199)</f>
        <v>2.0999999999999999E-3</v>
      </c>
      <c r="H196" s="14">
        <f>ABS(Solieusap!H199)</f>
        <v>5.8599999999999998E-3</v>
      </c>
      <c r="I196" s="14">
        <f>ABS(Solieusap!I199)</f>
        <v>4.6100000000000004E-3</v>
      </c>
      <c r="J196" s="14">
        <f>ABS(Solieusap!J199)</f>
        <v>0.39827000000000001</v>
      </c>
      <c r="K196" s="14">
        <f t="shared" si="0"/>
        <v>0.11</v>
      </c>
      <c r="L196" s="14">
        <f t="shared" si="1"/>
        <v>4.6100000000000004E-3</v>
      </c>
    </row>
    <row r="197" spans="1:12" ht="16.5" customHeight="1">
      <c r="A197" s="12" t="str">
        <f>Solieusap!A200</f>
        <v>12</v>
      </c>
      <c r="B197" s="13">
        <f>Solieusap!B200</f>
        <v>3</v>
      </c>
      <c r="C197" s="12" t="str">
        <f>Solieusap!C200</f>
        <v>BAO</v>
      </c>
      <c r="D197" s="12" t="str">
        <f>Solieusap!D200</f>
        <v>Combination</v>
      </c>
      <c r="E197" s="14">
        <f>ABS(Solieusap!E200)</f>
        <v>0.11</v>
      </c>
      <c r="F197" s="14">
        <f>ABS(Solieusap!F200)</f>
        <v>1.5463</v>
      </c>
      <c r="G197" s="14">
        <f>ABS(Solieusap!G200)</f>
        <v>2.0999999999999999E-3</v>
      </c>
      <c r="H197" s="14">
        <f>ABS(Solieusap!H200)</f>
        <v>5.8599999999999998E-3</v>
      </c>
      <c r="I197" s="14">
        <f>ABS(Solieusap!I200)</f>
        <v>5.4000000000000003E-3</v>
      </c>
      <c r="J197" s="14">
        <f>ABS(Solieusap!J200)</f>
        <v>0.69067999999999996</v>
      </c>
      <c r="K197" s="14">
        <f t="shared" si="0"/>
        <v>0.11</v>
      </c>
      <c r="L197" s="14">
        <f t="shared" si="1"/>
        <v>5.4000000000000003E-3</v>
      </c>
    </row>
    <row r="198" spans="1:12" ht="16.5" customHeight="1">
      <c r="A198" s="12" t="str">
        <f>Solieusap!A201</f>
        <v>12</v>
      </c>
      <c r="B198" s="13">
        <f>Solieusap!B201</f>
        <v>0</v>
      </c>
      <c r="C198" s="12" t="str">
        <f>Solieusap!C201</f>
        <v>BAO</v>
      </c>
      <c r="D198" s="12" t="str">
        <f>Solieusap!D201</f>
        <v>Combination</v>
      </c>
      <c r="E198" s="14">
        <f>ABS(Solieusap!E201)</f>
        <v>9.35E-2</v>
      </c>
      <c r="F198" s="14">
        <f>ABS(Solieusap!F201)</f>
        <v>1.3758999999999999</v>
      </c>
      <c r="G198" s="14">
        <f>ABS(Solieusap!G201)</f>
        <v>1.9E-3</v>
      </c>
      <c r="H198" s="14">
        <f>ABS(Solieusap!H201)</f>
        <v>4.45E-3</v>
      </c>
      <c r="I198" s="14">
        <f>ABS(Solieusap!I201)</f>
        <v>7.9000000000000001E-4</v>
      </c>
      <c r="J198" s="14">
        <f>ABS(Solieusap!J201)</f>
        <v>1.60998</v>
      </c>
      <c r="K198" s="14">
        <f t="shared" si="0"/>
        <v>9.35E-2</v>
      </c>
      <c r="L198" s="14">
        <f t="shared" si="1"/>
        <v>7.9000000000000001E-4</v>
      </c>
    </row>
    <row r="199" spans="1:12" ht="16.5" customHeight="1">
      <c r="A199" s="12" t="str">
        <f>Solieusap!A202</f>
        <v>12</v>
      </c>
      <c r="B199" s="13">
        <f>Solieusap!B202</f>
        <v>0.5</v>
      </c>
      <c r="C199" s="12" t="str">
        <f>Solieusap!C202</f>
        <v>BAO</v>
      </c>
      <c r="D199" s="12" t="str">
        <f>Solieusap!D202</f>
        <v>Combination</v>
      </c>
      <c r="E199" s="14">
        <f>ABS(Solieusap!E202)</f>
        <v>9.35E-2</v>
      </c>
      <c r="F199" s="14">
        <f>ABS(Solieusap!F202)</f>
        <v>1.0194000000000001</v>
      </c>
      <c r="G199" s="14">
        <f>ABS(Solieusap!G202)</f>
        <v>1.9E-3</v>
      </c>
      <c r="H199" s="14">
        <f>ABS(Solieusap!H202)</f>
        <v>4.45E-3</v>
      </c>
      <c r="I199" s="14">
        <f>ABS(Solieusap!I202)</f>
        <v>9.2919999999999998E-5</v>
      </c>
      <c r="J199" s="14">
        <f>ABS(Solieusap!J202)</f>
        <v>1.0111399999999999</v>
      </c>
      <c r="K199" s="14">
        <f t="shared" si="0"/>
        <v>9.35E-2</v>
      </c>
      <c r="L199" s="14">
        <f t="shared" si="1"/>
        <v>9.2919999999999998E-5</v>
      </c>
    </row>
    <row r="200" spans="1:12" ht="16.5" customHeight="1">
      <c r="A200" s="12" t="str">
        <f>Solieusap!A203</f>
        <v>12</v>
      </c>
      <c r="B200" s="13">
        <f>Solieusap!B203</f>
        <v>1</v>
      </c>
      <c r="C200" s="12" t="str">
        <f>Solieusap!C203</f>
        <v>BAO</v>
      </c>
      <c r="D200" s="12" t="str">
        <f>Solieusap!D203</f>
        <v>Combination</v>
      </c>
      <c r="E200" s="14">
        <f>ABS(Solieusap!E203)</f>
        <v>9.35E-2</v>
      </c>
      <c r="F200" s="14">
        <f>ABS(Solieusap!F203)</f>
        <v>0.66290000000000004</v>
      </c>
      <c r="G200" s="14">
        <f>ABS(Solieusap!G203)</f>
        <v>1.9E-3</v>
      </c>
      <c r="H200" s="14">
        <f>ABS(Solieusap!H203)</f>
        <v>4.45E-3</v>
      </c>
      <c r="I200" s="14">
        <f>ABS(Solieusap!I203)</f>
        <v>1.3999999999999999E-4</v>
      </c>
      <c r="J200" s="14">
        <f>ABS(Solieusap!J203)</f>
        <v>0.59055000000000002</v>
      </c>
      <c r="K200" s="14">
        <f t="shared" si="0"/>
        <v>9.35E-2</v>
      </c>
      <c r="L200" s="14">
        <f t="shared" si="1"/>
        <v>1.3999999999999999E-4</v>
      </c>
    </row>
    <row r="201" spans="1:12" ht="16.5" customHeight="1">
      <c r="A201" s="12" t="str">
        <f>Solieusap!A204</f>
        <v>12</v>
      </c>
      <c r="B201" s="13">
        <f>Solieusap!B204</f>
        <v>1.5</v>
      </c>
      <c r="C201" s="12" t="str">
        <f>Solieusap!C204</f>
        <v>BAO</v>
      </c>
      <c r="D201" s="12" t="str">
        <f>Solieusap!D204</f>
        <v>Combination</v>
      </c>
      <c r="E201" s="14">
        <f>ABS(Solieusap!E204)</f>
        <v>9.35E-2</v>
      </c>
      <c r="F201" s="14">
        <f>ABS(Solieusap!F204)</f>
        <v>0.30640000000000001</v>
      </c>
      <c r="G201" s="14">
        <f>ABS(Solieusap!G204)</f>
        <v>1.9E-3</v>
      </c>
      <c r="H201" s="14">
        <f>ABS(Solieusap!H204)</f>
        <v>4.45E-3</v>
      </c>
      <c r="I201" s="14">
        <f>ABS(Solieusap!I204)</f>
        <v>1.1000000000000001E-3</v>
      </c>
      <c r="J201" s="14">
        <f>ABS(Solieusap!J204)</f>
        <v>0.35082999999999998</v>
      </c>
      <c r="K201" s="14">
        <f t="shared" si="0"/>
        <v>9.35E-2</v>
      </c>
      <c r="L201" s="14">
        <f t="shared" si="1"/>
        <v>1.1000000000000001E-3</v>
      </c>
    </row>
    <row r="202" spans="1:12" ht="16.5" customHeight="1">
      <c r="A202" s="12" t="str">
        <f>Solieusap!A205</f>
        <v>12</v>
      </c>
      <c r="B202" s="13">
        <f>Solieusap!B205</f>
        <v>2</v>
      </c>
      <c r="C202" s="12" t="str">
        <f>Solieusap!C205</f>
        <v>BAO</v>
      </c>
      <c r="D202" s="12" t="str">
        <f>Solieusap!D205</f>
        <v>Combination</v>
      </c>
      <c r="E202" s="14">
        <f>ABS(Solieusap!E205)</f>
        <v>9.35E-2</v>
      </c>
      <c r="F202" s="14">
        <f>ABS(Solieusap!F205)</f>
        <v>5.0099999999999999E-2</v>
      </c>
      <c r="G202" s="14">
        <f>ABS(Solieusap!G205)</f>
        <v>1.9E-3</v>
      </c>
      <c r="H202" s="14">
        <f>ABS(Solieusap!H205)</f>
        <v>4.45E-3</v>
      </c>
      <c r="I202" s="14">
        <f>ABS(Solieusap!I205)</f>
        <v>2.0600000000000002E-3</v>
      </c>
      <c r="J202" s="14">
        <f>ABS(Solieusap!J205)</f>
        <v>0.59777000000000002</v>
      </c>
      <c r="K202" s="14">
        <f t="shared" si="0"/>
        <v>9.35E-2</v>
      </c>
      <c r="L202" s="14">
        <f t="shared" si="1"/>
        <v>2.0600000000000002E-3</v>
      </c>
    </row>
    <row r="203" spans="1:12" ht="16.5" customHeight="1">
      <c r="A203" s="12" t="str">
        <f>Solieusap!A206</f>
        <v>12</v>
      </c>
      <c r="B203" s="13">
        <f>Solieusap!B206</f>
        <v>2.5</v>
      </c>
      <c r="C203" s="12" t="str">
        <f>Solieusap!C206</f>
        <v>BAO</v>
      </c>
      <c r="D203" s="12" t="str">
        <f>Solieusap!D206</f>
        <v>Combination</v>
      </c>
      <c r="E203" s="14">
        <f>ABS(Solieusap!E206)</f>
        <v>9.35E-2</v>
      </c>
      <c r="F203" s="14">
        <f>ABS(Solieusap!F206)</f>
        <v>0.40660000000000002</v>
      </c>
      <c r="G203" s="14">
        <f>ABS(Solieusap!G206)</f>
        <v>1.9E-3</v>
      </c>
      <c r="H203" s="14">
        <f>ABS(Solieusap!H206)</f>
        <v>4.45E-3</v>
      </c>
      <c r="I203" s="14">
        <f>ABS(Solieusap!I206)</f>
        <v>3.0200000000000001E-3</v>
      </c>
      <c r="J203" s="14">
        <f>ABS(Solieusap!J206)</f>
        <v>1.1035600000000001</v>
      </c>
      <c r="K203" s="14">
        <f t="shared" si="0"/>
        <v>9.35E-2</v>
      </c>
      <c r="L203" s="14">
        <f t="shared" si="1"/>
        <v>3.0200000000000001E-3</v>
      </c>
    </row>
    <row r="204" spans="1:12" ht="16.5" customHeight="1">
      <c r="A204" s="12" t="str">
        <f>Solieusap!A207</f>
        <v>12</v>
      </c>
      <c r="B204" s="13">
        <f>Solieusap!B207</f>
        <v>3</v>
      </c>
      <c r="C204" s="12" t="str">
        <f>Solieusap!C207</f>
        <v>BAO</v>
      </c>
      <c r="D204" s="12" t="str">
        <f>Solieusap!D207</f>
        <v>Combination</v>
      </c>
      <c r="E204" s="14">
        <f>ABS(Solieusap!E207)</f>
        <v>9.35E-2</v>
      </c>
      <c r="F204" s="14">
        <f>ABS(Solieusap!F207)</f>
        <v>0.7631</v>
      </c>
      <c r="G204" s="14">
        <f>ABS(Solieusap!G207)</f>
        <v>1.9E-3</v>
      </c>
      <c r="H204" s="14">
        <f>ABS(Solieusap!H207)</f>
        <v>4.45E-3</v>
      </c>
      <c r="I204" s="14">
        <f>ABS(Solieusap!I207)</f>
        <v>3.98E-3</v>
      </c>
      <c r="J204" s="14">
        <f>ABS(Solieusap!J207)</f>
        <v>1.78759</v>
      </c>
      <c r="K204" s="14">
        <f t="shared" si="0"/>
        <v>9.35E-2</v>
      </c>
      <c r="L204" s="14">
        <f t="shared" si="1"/>
        <v>3.98E-3</v>
      </c>
    </row>
    <row r="205" spans="1:12" ht="16.5" customHeight="1">
      <c r="A205" s="12" t="str">
        <f>Solieusap!A208</f>
        <v>13</v>
      </c>
      <c r="B205" s="13">
        <f>Solieusap!B208</f>
        <v>0</v>
      </c>
      <c r="C205" s="12" t="str">
        <f>Solieusap!C208</f>
        <v>BAO</v>
      </c>
      <c r="D205" s="12" t="str">
        <f>Solieusap!D208</f>
        <v>Combination</v>
      </c>
      <c r="E205" s="14">
        <f>ABS(Solieusap!E208)</f>
        <v>0.26989999999999997</v>
      </c>
      <c r="F205" s="14">
        <f>ABS(Solieusap!F208)</f>
        <v>1.7495000000000001</v>
      </c>
      <c r="G205" s="14">
        <f>ABS(Solieusap!G208)</f>
        <v>6.2009999999999995E-4</v>
      </c>
      <c r="H205" s="14">
        <f>ABS(Solieusap!H208)</f>
        <v>1.136E-2</v>
      </c>
      <c r="I205" s="14">
        <f>ABS(Solieusap!I208)</f>
        <v>2.99E-3</v>
      </c>
      <c r="J205" s="14">
        <f>ABS(Solieusap!J208)</f>
        <v>0.89881</v>
      </c>
      <c r="K205" s="14">
        <f t="shared" si="0"/>
        <v>0.26989999999999997</v>
      </c>
      <c r="L205" s="14">
        <f t="shared" si="1"/>
        <v>2.99E-3</v>
      </c>
    </row>
    <row r="206" spans="1:12" ht="16.5" customHeight="1">
      <c r="A206" s="12" t="str">
        <f>Solieusap!A209</f>
        <v>13</v>
      </c>
      <c r="B206" s="13">
        <f>Solieusap!B209</f>
        <v>0.5</v>
      </c>
      <c r="C206" s="12" t="str">
        <f>Solieusap!C209</f>
        <v>BAO</v>
      </c>
      <c r="D206" s="12" t="str">
        <f>Solieusap!D209</f>
        <v>Combination</v>
      </c>
      <c r="E206" s="14">
        <f>ABS(Solieusap!E209)</f>
        <v>0.26989999999999997</v>
      </c>
      <c r="F206" s="14">
        <f>ABS(Solieusap!F209)</f>
        <v>1.393</v>
      </c>
      <c r="G206" s="14">
        <f>ABS(Solieusap!G209)</f>
        <v>6.2009999999999995E-4</v>
      </c>
      <c r="H206" s="14">
        <f>ABS(Solieusap!H209)</f>
        <v>1.136E-2</v>
      </c>
      <c r="I206" s="14">
        <f>ABS(Solieusap!I209)</f>
        <v>2.7000000000000001E-3</v>
      </c>
      <c r="J206" s="14">
        <f>ABS(Solieusap!J209)</f>
        <v>0.1132</v>
      </c>
      <c r="K206" s="14">
        <f t="shared" si="0"/>
        <v>0.26989999999999997</v>
      </c>
      <c r="L206" s="14">
        <f t="shared" si="1"/>
        <v>2.7000000000000001E-3</v>
      </c>
    </row>
    <row r="207" spans="1:12" ht="16.5" customHeight="1">
      <c r="A207" s="12" t="str">
        <f>Solieusap!A210</f>
        <v>13</v>
      </c>
      <c r="B207" s="13">
        <f>Solieusap!B210</f>
        <v>1</v>
      </c>
      <c r="C207" s="12" t="str">
        <f>Solieusap!C210</f>
        <v>BAO</v>
      </c>
      <c r="D207" s="12" t="str">
        <f>Solieusap!D210</f>
        <v>Combination</v>
      </c>
      <c r="E207" s="14">
        <f>ABS(Solieusap!E210)</f>
        <v>0.26989999999999997</v>
      </c>
      <c r="F207" s="14">
        <f>ABS(Solieusap!F210)</f>
        <v>1.0365</v>
      </c>
      <c r="G207" s="14">
        <f>ABS(Solieusap!G210)</f>
        <v>6.2009999999999995E-4</v>
      </c>
      <c r="H207" s="14">
        <f>ABS(Solieusap!H210)</f>
        <v>1.136E-2</v>
      </c>
      <c r="I207" s="14">
        <f>ABS(Solieusap!I210)</f>
        <v>2.3999999999999998E-3</v>
      </c>
      <c r="J207" s="14">
        <f>ABS(Solieusap!J210)</f>
        <v>0.49414999999999998</v>
      </c>
      <c r="K207" s="14">
        <f t="shared" si="0"/>
        <v>0.26989999999999997</v>
      </c>
      <c r="L207" s="14">
        <f t="shared" si="1"/>
        <v>2.3999999999999998E-3</v>
      </c>
    </row>
    <row r="208" spans="1:12" ht="16.5" customHeight="1">
      <c r="A208" s="12" t="str">
        <f>Solieusap!A211</f>
        <v>13</v>
      </c>
      <c r="B208" s="13">
        <f>Solieusap!B211</f>
        <v>1.5</v>
      </c>
      <c r="C208" s="12" t="str">
        <f>Solieusap!C211</f>
        <v>BAO</v>
      </c>
      <c r="D208" s="12" t="str">
        <f>Solieusap!D211</f>
        <v>Combination</v>
      </c>
      <c r="E208" s="14">
        <f>ABS(Solieusap!E211)</f>
        <v>0.26989999999999997</v>
      </c>
      <c r="F208" s="14">
        <f>ABS(Solieusap!F211)</f>
        <v>0.68</v>
      </c>
      <c r="G208" s="14">
        <f>ABS(Solieusap!G211)</f>
        <v>6.2009999999999995E-4</v>
      </c>
      <c r="H208" s="14">
        <f>ABS(Solieusap!H211)</f>
        <v>1.136E-2</v>
      </c>
      <c r="I208" s="14">
        <f>ABS(Solieusap!I211)</f>
        <v>2.1099999999999999E-3</v>
      </c>
      <c r="J208" s="14">
        <f>ABS(Solieusap!J211)</f>
        <v>0.92325000000000002</v>
      </c>
      <c r="K208" s="14">
        <f t="shared" si="0"/>
        <v>0.26989999999999997</v>
      </c>
      <c r="L208" s="14">
        <f t="shared" si="1"/>
        <v>2.1099999999999999E-3</v>
      </c>
    </row>
    <row r="209" spans="1:12" ht="16.5" customHeight="1">
      <c r="A209" s="12" t="str">
        <f>Solieusap!A212</f>
        <v>13</v>
      </c>
      <c r="B209" s="13">
        <f>Solieusap!B212</f>
        <v>2</v>
      </c>
      <c r="C209" s="12" t="str">
        <f>Solieusap!C212</f>
        <v>BAO</v>
      </c>
      <c r="D209" s="12" t="str">
        <f>Solieusap!D212</f>
        <v>Combination</v>
      </c>
      <c r="E209" s="14">
        <f>ABS(Solieusap!E212)</f>
        <v>0.26989999999999997</v>
      </c>
      <c r="F209" s="14">
        <f>ABS(Solieusap!F212)</f>
        <v>0.32350000000000001</v>
      </c>
      <c r="G209" s="14">
        <f>ABS(Solieusap!G212)</f>
        <v>6.2009999999999995E-4</v>
      </c>
      <c r="H209" s="14">
        <f>ABS(Solieusap!H212)</f>
        <v>1.136E-2</v>
      </c>
      <c r="I209" s="14">
        <f>ABS(Solieusap!I212)</f>
        <v>1.81E-3</v>
      </c>
      <c r="J209" s="14">
        <f>ABS(Solieusap!J212)</f>
        <v>1.17411</v>
      </c>
      <c r="K209" s="14">
        <f t="shared" si="0"/>
        <v>0.26989999999999997</v>
      </c>
      <c r="L209" s="14">
        <f t="shared" si="1"/>
        <v>1.81E-3</v>
      </c>
    </row>
    <row r="210" spans="1:12" ht="16.5" customHeight="1">
      <c r="A210" s="12" t="str">
        <f>Solieusap!A213</f>
        <v>13</v>
      </c>
      <c r="B210" s="13">
        <f>Solieusap!B213</f>
        <v>2.5</v>
      </c>
      <c r="C210" s="12" t="str">
        <f>Solieusap!C213</f>
        <v>BAO</v>
      </c>
      <c r="D210" s="12" t="str">
        <f>Solieusap!D213</f>
        <v>Combination</v>
      </c>
      <c r="E210" s="14">
        <f>ABS(Solieusap!E213)</f>
        <v>0.26989999999999997</v>
      </c>
      <c r="F210" s="14">
        <f>ABS(Solieusap!F213)</f>
        <v>3.3000000000000002E-2</v>
      </c>
      <c r="G210" s="14">
        <f>ABS(Solieusap!G213)</f>
        <v>6.2009999999999995E-4</v>
      </c>
      <c r="H210" s="14">
        <f>ABS(Solieusap!H213)</f>
        <v>1.136E-2</v>
      </c>
      <c r="I210" s="14">
        <f>ABS(Solieusap!I213)</f>
        <v>1.5100000000000001E-3</v>
      </c>
      <c r="J210" s="14">
        <f>ABS(Solieusap!J213)</f>
        <v>1.24671</v>
      </c>
      <c r="K210" s="14">
        <f t="shared" si="0"/>
        <v>0.26989999999999997</v>
      </c>
      <c r="L210" s="14">
        <f t="shared" si="1"/>
        <v>1.5100000000000001E-3</v>
      </c>
    </row>
    <row r="211" spans="1:12" ht="16.5" customHeight="1">
      <c r="A211" s="12" t="str">
        <f>Solieusap!A214</f>
        <v>13</v>
      </c>
      <c r="B211" s="13">
        <f>Solieusap!B214</f>
        <v>3</v>
      </c>
      <c r="C211" s="12" t="str">
        <f>Solieusap!C214</f>
        <v>BAO</v>
      </c>
      <c r="D211" s="12" t="str">
        <f>Solieusap!D214</f>
        <v>Combination</v>
      </c>
      <c r="E211" s="14">
        <f>ABS(Solieusap!E214)</f>
        <v>0.26989999999999997</v>
      </c>
      <c r="F211" s="14">
        <f>ABS(Solieusap!F214)</f>
        <v>0.38950000000000001</v>
      </c>
      <c r="G211" s="14">
        <f>ABS(Solieusap!G214)</f>
        <v>6.2009999999999995E-4</v>
      </c>
      <c r="H211" s="14">
        <f>ABS(Solieusap!H214)</f>
        <v>1.136E-2</v>
      </c>
      <c r="I211" s="14">
        <f>ABS(Solieusap!I214)</f>
        <v>1.2199999999999999E-3</v>
      </c>
      <c r="J211" s="14">
        <f>ABS(Solieusap!J214)</f>
        <v>1.2065300000000001</v>
      </c>
      <c r="K211" s="14">
        <f t="shared" si="0"/>
        <v>0.26989999999999997</v>
      </c>
      <c r="L211" s="14">
        <f t="shared" si="1"/>
        <v>1.2199999999999999E-3</v>
      </c>
    </row>
    <row r="212" spans="1:12" ht="16.5" customHeight="1">
      <c r="A212" s="12" t="str">
        <f>Solieusap!A215</f>
        <v>13</v>
      </c>
      <c r="B212" s="13">
        <f>Solieusap!B215</f>
        <v>3.5</v>
      </c>
      <c r="C212" s="12" t="str">
        <f>Solieusap!C215</f>
        <v>BAO</v>
      </c>
      <c r="D212" s="12" t="str">
        <f>Solieusap!D215</f>
        <v>Combination</v>
      </c>
      <c r="E212" s="14">
        <f>ABS(Solieusap!E215)</f>
        <v>0.26989999999999997</v>
      </c>
      <c r="F212" s="14">
        <f>ABS(Solieusap!F215)</f>
        <v>0.746</v>
      </c>
      <c r="G212" s="14">
        <f>ABS(Solieusap!G215)</f>
        <v>6.2009999999999995E-4</v>
      </c>
      <c r="H212" s="14">
        <f>ABS(Solieusap!H215)</f>
        <v>1.136E-2</v>
      </c>
      <c r="I212" s="14">
        <f>ABS(Solieusap!I215)</f>
        <v>9.2000000000000003E-4</v>
      </c>
      <c r="J212" s="14">
        <f>ABS(Solieusap!J215)</f>
        <v>1.0799300000000001</v>
      </c>
      <c r="K212" s="14">
        <f t="shared" si="0"/>
        <v>0.26989999999999997</v>
      </c>
      <c r="L212" s="14">
        <f t="shared" si="1"/>
        <v>9.2000000000000003E-4</v>
      </c>
    </row>
    <row r="213" spans="1:12" ht="16.5" customHeight="1">
      <c r="A213" s="12" t="str">
        <f>Solieusap!A216</f>
        <v>13</v>
      </c>
      <c r="B213" s="13">
        <f>Solieusap!B216</f>
        <v>4</v>
      </c>
      <c r="C213" s="12" t="str">
        <f>Solieusap!C216</f>
        <v>BAO</v>
      </c>
      <c r="D213" s="12" t="str">
        <f>Solieusap!D216</f>
        <v>Combination</v>
      </c>
      <c r="E213" s="14">
        <f>ABS(Solieusap!E216)</f>
        <v>0.26989999999999997</v>
      </c>
      <c r="F213" s="14">
        <f>ABS(Solieusap!F216)</f>
        <v>1.1025</v>
      </c>
      <c r="G213" s="14">
        <f>ABS(Solieusap!G216)</f>
        <v>6.2009999999999995E-4</v>
      </c>
      <c r="H213" s="14">
        <f>ABS(Solieusap!H216)</f>
        <v>1.136E-2</v>
      </c>
      <c r="I213" s="14">
        <f>ABS(Solieusap!I216)</f>
        <v>6.3000000000000003E-4</v>
      </c>
      <c r="J213" s="14">
        <f>ABS(Solieusap!J216)</f>
        <v>0.77508999999999995</v>
      </c>
      <c r="K213" s="14">
        <f t="shared" si="0"/>
        <v>0.26989999999999997</v>
      </c>
      <c r="L213" s="14">
        <f t="shared" si="1"/>
        <v>6.3000000000000003E-4</v>
      </c>
    </row>
    <row r="214" spans="1:12" ht="16.5" customHeight="1">
      <c r="A214" s="12" t="str">
        <f>Solieusap!A217</f>
        <v>13</v>
      </c>
      <c r="B214" s="13">
        <f>Solieusap!B217</f>
        <v>4.5</v>
      </c>
      <c r="C214" s="12" t="str">
        <f>Solieusap!C217</f>
        <v>BAO</v>
      </c>
      <c r="D214" s="12" t="str">
        <f>Solieusap!D217</f>
        <v>Combination</v>
      </c>
      <c r="E214" s="14">
        <f>ABS(Solieusap!E217)</f>
        <v>0.26989999999999997</v>
      </c>
      <c r="F214" s="14">
        <f>ABS(Solieusap!F217)</f>
        <v>1.4590000000000001</v>
      </c>
      <c r="G214" s="14">
        <f>ABS(Solieusap!G217)</f>
        <v>6.2009999999999995E-4</v>
      </c>
      <c r="H214" s="14">
        <f>ABS(Solieusap!H217)</f>
        <v>1.136E-2</v>
      </c>
      <c r="I214" s="14">
        <f>ABS(Solieusap!I217)</f>
        <v>5.6999999999999998E-4</v>
      </c>
      <c r="J214" s="14">
        <f>ABS(Solieusap!J217)</f>
        <v>0.29199000000000003</v>
      </c>
      <c r="K214" s="14">
        <f t="shared" si="0"/>
        <v>0.26989999999999997</v>
      </c>
      <c r="L214" s="14">
        <f t="shared" si="1"/>
        <v>5.6999999999999998E-4</v>
      </c>
    </row>
    <row r="215" spans="1:12" ht="16.5" customHeight="1">
      <c r="A215" s="12" t="str">
        <f>Solieusap!A218</f>
        <v>13</v>
      </c>
      <c r="B215" s="13">
        <f>Solieusap!B218</f>
        <v>5</v>
      </c>
      <c r="C215" s="12" t="str">
        <f>Solieusap!C218</f>
        <v>BAO</v>
      </c>
      <c r="D215" s="12" t="str">
        <f>Solieusap!D218</f>
        <v>Combination</v>
      </c>
      <c r="E215" s="14">
        <f>ABS(Solieusap!E218)</f>
        <v>0.26989999999999997</v>
      </c>
      <c r="F215" s="14">
        <f>ABS(Solieusap!F218)</f>
        <v>1.8154999999999999</v>
      </c>
      <c r="G215" s="14">
        <f>ABS(Solieusap!G218)</f>
        <v>6.2009999999999995E-4</v>
      </c>
      <c r="H215" s="14">
        <f>ABS(Solieusap!H218)</f>
        <v>1.136E-2</v>
      </c>
      <c r="I215" s="14">
        <f>ABS(Solieusap!I218)</f>
        <v>6.4999999999999997E-4</v>
      </c>
      <c r="J215" s="14">
        <f>ABS(Solieusap!J218)</f>
        <v>0.36935000000000001</v>
      </c>
      <c r="K215" s="14">
        <f t="shared" si="0"/>
        <v>0.26989999999999997</v>
      </c>
      <c r="L215" s="14">
        <f t="shared" si="1"/>
        <v>6.4999999999999997E-4</v>
      </c>
    </row>
    <row r="216" spans="1:12" ht="16.5" customHeight="1">
      <c r="A216" s="12" t="str">
        <f>Solieusap!A219</f>
        <v>13</v>
      </c>
      <c r="B216" s="13">
        <f>Solieusap!B219</f>
        <v>5.5</v>
      </c>
      <c r="C216" s="12" t="str">
        <f>Solieusap!C219</f>
        <v>BAO</v>
      </c>
      <c r="D216" s="12" t="str">
        <f>Solieusap!D219</f>
        <v>Combination</v>
      </c>
      <c r="E216" s="14">
        <f>ABS(Solieusap!E219)</f>
        <v>0.26989999999999997</v>
      </c>
      <c r="F216" s="14">
        <f>ABS(Solieusap!F219)</f>
        <v>2.1720000000000002</v>
      </c>
      <c r="G216" s="14">
        <f>ABS(Solieusap!G219)</f>
        <v>6.2009999999999995E-4</v>
      </c>
      <c r="H216" s="14">
        <f>ABS(Solieusap!H219)</f>
        <v>1.136E-2</v>
      </c>
      <c r="I216" s="14">
        <f>ABS(Solieusap!I219)</f>
        <v>7.3999999999999999E-4</v>
      </c>
      <c r="J216" s="14">
        <f>ABS(Solieusap!J219)</f>
        <v>1.20895</v>
      </c>
      <c r="K216" s="14">
        <f t="shared" si="0"/>
        <v>0.26989999999999997</v>
      </c>
      <c r="L216" s="14">
        <f t="shared" si="1"/>
        <v>7.3999999999999999E-4</v>
      </c>
    </row>
    <row r="217" spans="1:12" ht="16.5" customHeight="1">
      <c r="A217" s="12" t="str">
        <f>Solieusap!A220</f>
        <v>13</v>
      </c>
      <c r="B217" s="13">
        <f>Solieusap!B220</f>
        <v>0</v>
      </c>
      <c r="C217" s="12" t="str">
        <f>Solieusap!C220</f>
        <v>BAO</v>
      </c>
      <c r="D217" s="12" t="str">
        <f>Solieusap!D220</f>
        <v>Combination</v>
      </c>
      <c r="E217" s="14">
        <f>ABS(Solieusap!E220)</f>
        <v>0.23119999999999999</v>
      </c>
      <c r="F217" s="14">
        <f>ABS(Solieusap!F220)</f>
        <v>2.0640999999999998</v>
      </c>
      <c r="G217" s="14">
        <f>ABS(Solieusap!G220)</f>
        <v>6.0760000000000002E-4</v>
      </c>
      <c r="H217" s="14">
        <f>ABS(Solieusap!H220)</f>
        <v>1.1900000000000001E-3</v>
      </c>
      <c r="I217" s="14">
        <f>ABS(Solieusap!I220)</f>
        <v>3.81E-3</v>
      </c>
      <c r="J217" s="14">
        <f>ABS(Solieusap!J220)</f>
        <v>1.77715</v>
      </c>
      <c r="K217" s="14">
        <f t="shared" si="0"/>
        <v>0.23119999999999999</v>
      </c>
      <c r="L217" s="14">
        <f t="shared" si="1"/>
        <v>3.81E-3</v>
      </c>
    </row>
    <row r="218" spans="1:12" ht="16.5" customHeight="1">
      <c r="A218" s="12" t="str">
        <f>Solieusap!A221</f>
        <v>13</v>
      </c>
      <c r="B218" s="13">
        <f>Solieusap!B221</f>
        <v>0.5</v>
      </c>
      <c r="C218" s="12" t="str">
        <f>Solieusap!C221</f>
        <v>BAO</v>
      </c>
      <c r="D218" s="12" t="str">
        <f>Solieusap!D221</f>
        <v>Combination</v>
      </c>
      <c r="E218" s="14">
        <f>ABS(Solieusap!E221)</f>
        <v>0.23119999999999999</v>
      </c>
      <c r="F218" s="14">
        <f>ABS(Solieusap!F221)</f>
        <v>1.7076</v>
      </c>
      <c r="G218" s="14">
        <f>ABS(Solieusap!G221)</f>
        <v>6.0760000000000002E-4</v>
      </c>
      <c r="H218" s="14">
        <f>ABS(Solieusap!H221)</f>
        <v>1.1900000000000001E-3</v>
      </c>
      <c r="I218" s="14">
        <f>ABS(Solieusap!I221)</f>
        <v>3.5400000000000002E-3</v>
      </c>
      <c r="J218" s="14">
        <f>ABS(Solieusap!J221)</f>
        <v>0.83425000000000005</v>
      </c>
      <c r="K218" s="14">
        <f t="shared" si="0"/>
        <v>0.23119999999999999</v>
      </c>
      <c r="L218" s="14">
        <f t="shared" si="1"/>
        <v>3.5400000000000002E-3</v>
      </c>
    </row>
    <row r="219" spans="1:12" ht="16.5" customHeight="1">
      <c r="A219" s="12" t="str">
        <f>Solieusap!A222</f>
        <v>13</v>
      </c>
      <c r="B219" s="13">
        <f>Solieusap!B222</f>
        <v>1</v>
      </c>
      <c r="C219" s="12" t="str">
        <f>Solieusap!C222</f>
        <v>BAO</v>
      </c>
      <c r="D219" s="12" t="str">
        <f>Solieusap!D222</f>
        <v>Combination</v>
      </c>
      <c r="E219" s="14">
        <f>ABS(Solieusap!E222)</f>
        <v>0.23119999999999999</v>
      </c>
      <c r="F219" s="14">
        <f>ABS(Solieusap!F222)</f>
        <v>1.3511</v>
      </c>
      <c r="G219" s="14">
        <f>ABS(Solieusap!G222)</f>
        <v>6.0760000000000002E-4</v>
      </c>
      <c r="H219" s="14">
        <f>ABS(Solieusap!H222)</f>
        <v>1.1900000000000001E-3</v>
      </c>
      <c r="I219" s="14">
        <f>ABS(Solieusap!I222)</f>
        <v>3.2799999999999999E-3</v>
      </c>
      <c r="J219" s="14">
        <f>ABS(Solieusap!J222)</f>
        <v>6.9589999999999999E-2</v>
      </c>
      <c r="K219" s="14">
        <f t="shared" si="0"/>
        <v>0.23119999999999999</v>
      </c>
      <c r="L219" s="14">
        <f t="shared" si="1"/>
        <v>3.2799999999999999E-3</v>
      </c>
    </row>
    <row r="220" spans="1:12" ht="16.5" customHeight="1">
      <c r="A220" s="12" t="str">
        <f>Solieusap!A223</f>
        <v>13</v>
      </c>
      <c r="B220" s="13">
        <f>Solieusap!B223</f>
        <v>1.5</v>
      </c>
      <c r="C220" s="12" t="str">
        <f>Solieusap!C223</f>
        <v>BAO</v>
      </c>
      <c r="D220" s="12" t="str">
        <f>Solieusap!D223</f>
        <v>Combination</v>
      </c>
      <c r="E220" s="14">
        <f>ABS(Solieusap!E223)</f>
        <v>0.23119999999999999</v>
      </c>
      <c r="F220" s="14">
        <f>ABS(Solieusap!F223)</f>
        <v>0.99460000000000004</v>
      </c>
      <c r="G220" s="14">
        <f>ABS(Solieusap!G223)</f>
        <v>6.0760000000000002E-4</v>
      </c>
      <c r="H220" s="14">
        <f>ABS(Solieusap!H223)</f>
        <v>1.1900000000000001E-3</v>
      </c>
      <c r="I220" s="14">
        <f>ABS(Solieusap!I223)</f>
        <v>3.0100000000000001E-3</v>
      </c>
      <c r="J220" s="14">
        <f>ABS(Solieusap!J223)</f>
        <v>0.51680999999999999</v>
      </c>
      <c r="K220" s="14">
        <f t="shared" si="0"/>
        <v>0.23119999999999999</v>
      </c>
      <c r="L220" s="14">
        <f t="shared" si="1"/>
        <v>3.0100000000000001E-3</v>
      </c>
    </row>
    <row r="221" spans="1:12" ht="16.5" customHeight="1">
      <c r="A221" s="12" t="str">
        <f>Solieusap!A224</f>
        <v>13</v>
      </c>
      <c r="B221" s="13">
        <f>Solieusap!B224</f>
        <v>2</v>
      </c>
      <c r="C221" s="12" t="str">
        <f>Solieusap!C224</f>
        <v>BAO</v>
      </c>
      <c r="D221" s="12" t="str">
        <f>Solieusap!D224</f>
        <v>Combination</v>
      </c>
      <c r="E221" s="14">
        <f>ABS(Solieusap!E224)</f>
        <v>0.23119999999999999</v>
      </c>
      <c r="F221" s="14">
        <f>ABS(Solieusap!F224)</f>
        <v>0.6381</v>
      </c>
      <c r="G221" s="14">
        <f>ABS(Solieusap!G224)</f>
        <v>6.0760000000000002E-4</v>
      </c>
      <c r="H221" s="14">
        <f>ABS(Solieusap!H224)</f>
        <v>1.1900000000000001E-3</v>
      </c>
      <c r="I221" s="14">
        <f>ABS(Solieusap!I224)</f>
        <v>2.7399999999999998E-3</v>
      </c>
      <c r="J221" s="14">
        <f>ABS(Solieusap!J224)</f>
        <v>0.92496999999999996</v>
      </c>
      <c r="K221" s="14">
        <f t="shared" si="0"/>
        <v>0.23119999999999999</v>
      </c>
      <c r="L221" s="14">
        <f t="shared" si="1"/>
        <v>2.7399999999999998E-3</v>
      </c>
    </row>
    <row r="222" spans="1:12" ht="16.5" customHeight="1">
      <c r="A222" s="12" t="str">
        <f>Solieusap!A225</f>
        <v>13</v>
      </c>
      <c r="B222" s="13">
        <f>Solieusap!B225</f>
        <v>2.5</v>
      </c>
      <c r="C222" s="12" t="str">
        <f>Solieusap!C225</f>
        <v>BAO</v>
      </c>
      <c r="D222" s="12" t="str">
        <f>Solieusap!D225</f>
        <v>Combination</v>
      </c>
      <c r="E222" s="14">
        <f>ABS(Solieusap!E225)</f>
        <v>0.23119999999999999</v>
      </c>
      <c r="F222" s="14">
        <f>ABS(Solieusap!F225)</f>
        <v>0.28160000000000002</v>
      </c>
      <c r="G222" s="14">
        <f>ABS(Solieusap!G225)</f>
        <v>6.0760000000000002E-4</v>
      </c>
      <c r="H222" s="14">
        <f>ABS(Solieusap!H225)</f>
        <v>1.1900000000000001E-3</v>
      </c>
      <c r="I222" s="14">
        <f>ABS(Solieusap!I225)</f>
        <v>2.47E-3</v>
      </c>
      <c r="J222" s="14">
        <f>ABS(Solieusap!J225)</f>
        <v>1.1465399999999999</v>
      </c>
      <c r="K222" s="14">
        <f t="shared" si="0"/>
        <v>0.23119999999999999</v>
      </c>
      <c r="L222" s="14">
        <f t="shared" si="1"/>
        <v>2.47E-3</v>
      </c>
    </row>
    <row r="223" spans="1:12" ht="16.5" customHeight="1">
      <c r="A223" s="12" t="str">
        <f>Solieusap!A226</f>
        <v>13</v>
      </c>
      <c r="B223" s="13">
        <f>Solieusap!B226</f>
        <v>3</v>
      </c>
      <c r="C223" s="12" t="str">
        <f>Solieusap!C226</f>
        <v>BAO</v>
      </c>
      <c r="D223" s="12" t="str">
        <f>Solieusap!D226</f>
        <v>Combination</v>
      </c>
      <c r="E223" s="14">
        <f>ABS(Solieusap!E226)</f>
        <v>0.23119999999999999</v>
      </c>
      <c r="F223" s="14">
        <f>ABS(Solieusap!F226)</f>
        <v>7.4899999999999994E-2</v>
      </c>
      <c r="G223" s="14">
        <f>ABS(Solieusap!G226)</f>
        <v>6.0760000000000002E-4</v>
      </c>
      <c r="H223" s="14">
        <f>ABS(Solieusap!H226)</f>
        <v>1.1900000000000001E-3</v>
      </c>
      <c r="I223" s="14">
        <f>ABS(Solieusap!I226)</f>
        <v>2.2000000000000001E-3</v>
      </c>
      <c r="J223" s="14">
        <f>ABS(Solieusap!J226)</f>
        <v>1.1245000000000001</v>
      </c>
      <c r="K223" s="14">
        <f t="shared" si="0"/>
        <v>0.23119999999999999</v>
      </c>
      <c r="L223" s="14">
        <f t="shared" si="1"/>
        <v>2.2000000000000001E-3</v>
      </c>
    </row>
    <row r="224" spans="1:12" ht="16.5" customHeight="1">
      <c r="A224" s="12" t="str">
        <f>Solieusap!A227</f>
        <v>13</v>
      </c>
      <c r="B224" s="13">
        <f>Solieusap!B227</f>
        <v>3.5</v>
      </c>
      <c r="C224" s="12" t="str">
        <f>Solieusap!C227</f>
        <v>BAO</v>
      </c>
      <c r="D224" s="12" t="str">
        <f>Solieusap!D227</f>
        <v>Combination</v>
      </c>
      <c r="E224" s="14">
        <f>ABS(Solieusap!E227)</f>
        <v>0.23119999999999999</v>
      </c>
      <c r="F224" s="14">
        <f>ABS(Solieusap!F227)</f>
        <v>0.43140000000000001</v>
      </c>
      <c r="G224" s="14">
        <f>ABS(Solieusap!G227)</f>
        <v>6.0760000000000002E-4</v>
      </c>
      <c r="H224" s="14">
        <f>ABS(Solieusap!H227)</f>
        <v>1.1900000000000001E-3</v>
      </c>
      <c r="I224" s="14">
        <f>ABS(Solieusap!I227)</f>
        <v>1.9300000000000001E-3</v>
      </c>
      <c r="J224" s="14">
        <f>ABS(Solieusap!J227)</f>
        <v>0.84155000000000002</v>
      </c>
      <c r="K224" s="14">
        <f t="shared" si="0"/>
        <v>0.23119999999999999</v>
      </c>
      <c r="L224" s="14">
        <f t="shared" si="1"/>
        <v>1.9300000000000001E-3</v>
      </c>
    </row>
    <row r="225" spans="1:12" ht="16.5" customHeight="1">
      <c r="A225" s="12" t="str">
        <f>Solieusap!A228</f>
        <v>13</v>
      </c>
      <c r="B225" s="13">
        <f>Solieusap!B228</f>
        <v>4</v>
      </c>
      <c r="C225" s="12" t="str">
        <f>Solieusap!C228</f>
        <v>BAO</v>
      </c>
      <c r="D225" s="12" t="str">
        <f>Solieusap!D228</f>
        <v>Combination</v>
      </c>
      <c r="E225" s="14">
        <f>ABS(Solieusap!E228)</f>
        <v>0.23119999999999999</v>
      </c>
      <c r="F225" s="14">
        <f>ABS(Solieusap!F228)</f>
        <v>0.78790000000000004</v>
      </c>
      <c r="G225" s="14">
        <f>ABS(Solieusap!G228)</f>
        <v>6.0760000000000002E-4</v>
      </c>
      <c r="H225" s="14">
        <f>ABS(Solieusap!H228)</f>
        <v>1.1900000000000001E-3</v>
      </c>
      <c r="I225" s="14">
        <f>ABS(Solieusap!I228)</f>
        <v>1.67E-3</v>
      </c>
      <c r="J225" s="14">
        <f>ABS(Solieusap!J228)</f>
        <v>0.38035000000000002</v>
      </c>
      <c r="K225" s="14">
        <f t="shared" si="0"/>
        <v>0.23119999999999999</v>
      </c>
      <c r="L225" s="14">
        <f t="shared" si="1"/>
        <v>1.67E-3</v>
      </c>
    </row>
    <row r="226" spans="1:12" ht="16.5" customHeight="1">
      <c r="A226" s="12" t="str">
        <f>Solieusap!A229</f>
        <v>13</v>
      </c>
      <c r="B226" s="13">
        <f>Solieusap!B229</f>
        <v>4.5</v>
      </c>
      <c r="C226" s="12" t="str">
        <f>Solieusap!C229</f>
        <v>BAO</v>
      </c>
      <c r="D226" s="12" t="str">
        <f>Solieusap!D229</f>
        <v>Combination</v>
      </c>
      <c r="E226" s="14">
        <f>ABS(Solieusap!E229)</f>
        <v>0.23119999999999999</v>
      </c>
      <c r="F226" s="14">
        <f>ABS(Solieusap!F229)</f>
        <v>1.1444000000000001</v>
      </c>
      <c r="G226" s="14">
        <f>ABS(Solieusap!G229)</f>
        <v>6.0760000000000002E-4</v>
      </c>
      <c r="H226" s="14">
        <f>ABS(Solieusap!H229)</f>
        <v>1.1900000000000001E-3</v>
      </c>
      <c r="I226" s="14">
        <f>ABS(Solieusap!I229)</f>
        <v>1.4599999999999999E-3</v>
      </c>
      <c r="J226" s="14">
        <f>ABS(Solieusap!J229)</f>
        <v>0.2591</v>
      </c>
      <c r="K226" s="14">
        <f t="shared" si="0"/>
        <v>0.23119999999999999</v>
      </c>
      <c r="L226" s="14">
        <f t="shared" si="1"/>
        <v>1.4599999999999999E-3</v>
      </c>
    </row>
    <row r="227" spans="1:12" ht="16.5" customHeight="1">
      <c r="A227" s="12" t="str">
        <f>Solieusap!A230</f>
        <v>13</v>
      </c>
      <c r="B227" s="13">
        <f>Solieusap!B230</f>
        <v>5</v>
      </c>
      <c r="C227" s="12" t="str">
        <f>Solieusap!C230</f>
        <v>BAO</v>
      </c>
      <c r="D227" s="12" t="str">
        <f>Solieusap!D230</f>
        <v>Combination</v>
      </c>
      <c r="E227" s="14">
        <f>ABS(Solieusap!E230)</f>
        <v>0.23119999999999999</v>
      </c>
      <c r="F227" s="14">
        <f>ABS(Solieusap!F230)</f>
        <v>1.5008999999999999</v>
      </c>
      <c r="G227" s="14">
        <f>ABS(Solieusap!G230)</f>
        <v>6.0760000000000002E-4</v>
      </c>
      <c r="H227" s="14">
        <f>ABS(Solieusap!H230)</f>
        <v>1.1900000000000001E-3</v>
      </c>
      <c r="I227" s="14">
        <f>ABS(Solieusap!I230)</f>
        <v>1.58E-3</v>
      </c>
      <c r="J227" s="14">
        <f>ABS(Solieusap!J230)</f>
        <v>1.0768</v>
      </c>
      <c r="K227" s="14">
        <f t="shared" si="0"/>
        <v>0.23119999999999999</v>
      </c>
      <c r="L227" s="14">
        <f t="shared" si="1"/>
        <v>1.58E-3</v>
      </c>
    </row>
    <row r="228" spans="1:12" ht="16.5" customHeight="1">
      <c r="A228" s="12" t="str">
        <f>Solieusap!A231</f>
        <v>13</v>
      </c>
      <c r="B228" s="13">
        <f>Solieusap!B231</f>
        <v>5.5</v>
      </c>
      <c r="C228" s="12" t="str">
        <f>Solieusap!C231</f>
        <v>BAO</v>
      </c>
      <c r="D228" s="12" t="str">
        <f>Solieusap!D231</f>
        <v>Combination</v>
      </c>
      <c r="E228" s="14">
        <f>ABS(Solieusap!E231)</f>
        <v>0.23119999999999999</v>
      </c>
      <c r="F228" s="14">
        <f>ABS(Solieusap!F231)</f>
        <v>1.8573999999999999</v>
      </c>
      <c r="G228" s="14">
        <f>ABS(Solieusap!G231)</f>
        <v>6.0760000000000002E-4</v>
      </c>
      <c r="H228" s="14">
        <f>ABS(Solieusap!H231)</f>
        <v>1.1900000000000001E-3</v>
      </c>
      <c r="I228" s="14">
        <f>ABS(Solieusap!I231)</f>
        <v>1.6999999999999999E-3</v>
      </c>
      <c r="J228" s="14">
        <f>ABS(Solieusap!J231)</f>
        <v>2.07274</v>
      </c>
      <c r="K228" s="14">
        <f t="shared" si="0"/>
        <v>0.23119999999999999</v>
      </c>
      <c r="L228" s="14">
        <f t="shared" si="1"/>
        <v>1.6999999999999999E-3</v>
      </c>
    </row>
    <row r="229" spans="1:12" ht="16.5" customHeight="1">
      <c r="A229" s="12" t="str">
        <f>Solieusap!A232</f>
        <v>14</v>
      </c>
      <c r="B229" s="13">
        <f>Solieusap!B232</f>
        <v>0</v>
      </c>
      <c r="C229" s="12" t="str">
        <f>Solieusap!C232</f>
        <v>BAO</v>
      </c>
      <c r="D229" s="12" t="str">
        <f>Solieusap!D232</f>
        <v>Combination</v>
      </c>
      <c r="E229" s="14">
        <f>ABS(Solieusap!E232)</f>
        <v>0.37009999999999998</v>
      </c>
      <c r="F229" s="14">
        <f>ABS(Solieusap!F232)</f>
        <v>0.29270000000000002</v>
      </c>
      <c r="G229" s="14">
        <f>ABS(Solieusap!G232)</f>
        <v>8.5380000000000005E-4</v>
      </c>
      <c r="H229" s="14">
        <f>ABS(Solieusap!H232)</f>
        <v>3.8E-3</v>
      </c>
      <c r="I229" s="14">
        <f>ABS(Solieusap!I232)</f>
        <v>2.6900000000000001E-3</v>
      </c>
      <c r="J229" s="14">
        <f>ABS(Solieusap!J232)</f>
        <v>0.11394</v>
      </c>
      <c r="K229" s="14">
        <f t="shared" si="0"/>
        <v>0.37009999999999998</v>
      </c>
      <c r="L229" s="14">
        <f t="shared" si="1"/>
        <v>2.6900000000000001E-3</v>
      </c>
    </row>
    <row r="230" spans="1:12" ht="16.5" customHeight="1">
      <c r="A230" s="12" t="str">
        <f>Solieusap!A233</f>
        <v>14</v>
      </c>
      <c r="B230" s="13">
        <f>Solieusap!B233</f>
        <v>0.5</v>
      </c>
      <c r="C230" s="12" t="str">
        <f>Solieusap!C233</f>
        <v>BAO</v>
      </c>
      <c r="D230" s="12" t="str">
        <f>Solieusap!D233</f>
        <v>Combination</v>
      </c>
      <c r="E230" s="14">
        <f>ABS(Solieusap!E233)</f>
        <v>0.37009999999999998</v>
      </c>
      <c r="F230" s="14">
        <f>ABS(Solieusap!F233)</f>
        <v>0.29270000000000002</v>
      </c>
      <c r="G230" s="14">
        <f>ABS(Solieusap!G233)</f>
        <v>8.5380000000000005E-4</v>
      </c>
      <c r="H230" s="14">
        <f>ABS(Solieusap!H233)</f>
        <v>3.8E-3</v>
      </c>
      <c r="I230" s="14">
        <f>ABS(Solieusap!I233)</f>
        <v>2.31E-3</v>
      </c>
      <c r="J230" s="14">
        <f>ABS(Solieusap!J233)</f>
        <v>3.243E-2</v>
      </c>
      <c r="K230" s="14">
        <f t="shared" si="0"/>
        <v>0.37009999999999998</v>
      </c>
      <c r="L230" s="14">
        <f t="shared" si="1"/>
        <v>2.31E-3</v>
      </c>
    </row>
    <row r="231" spans="1:12" ht="16.5" customHeight="1">
      <c r="A231" s="12" t="str">
        <f>Solieusap!A234</f>
        <v>14</v>
      </c>
      <c r="B231" s="13">
        <f>Solieusap!B234</f>
        <v>1</v>
      </c>
      <c r="C231" s="12" t="str">
        <f>Solieusap!C234</f>
        <v>BAO</v>
      </c>
      <c r="D231" s="12" t="str">
        <f>Solieusap!D234</f>
        <v>Combination</v>
      </c>
      <c r="E231" s="14">
        <f>ABS(Solieusap!E234)</f>
        <v>0.37009999999999998</v>
      </c>
      <c r="F231" s="14">
        <f>ABS(Solieusap!F234)</f>
        <v>0.29270000000000002</v>
      </c>
      <c r="G231" s="14">
        <f>ABS(Solieusap!G234)</f>
        <v>8.5380000000000005E-4</v>
      </c>
      <c r="H231" s="14">
        <f>ABS(Solieusap!H234)</f>
        <v>3.8E-3</v>
      </c>
      <c r="I231" s="14">
        <f>ABS(Solieusap!I234)</f>
        <v>1.9300000000000001E-3</v>
      </c>
      <c r="J231" s="14">
        <f>ABS(Solieusap!J234)</f>
        <v>0.17879</v>
      </c>
      <c r="K231" s="14">
        <f t="shared" si="0"/>
        <v>0.37009999999999998</v>
      </c>
      <c r="L231" s="14">
        <f t="shared" si="1"/>
        <v>1.9300000000000001E-3</v>
      </c>
    </row>
    <row r="232" spans="1:12" ht="16.5" customHeight="1">
      <c r="A232" s="12" t="str">
        <f>Solieusap!A235</f>
        <v>14</v>
      </c>
      <c r="B232" s="13">
        <f>Solieusap!B235</f>
        <v>1.5</v>
      </c>
      <c r="C232" s="12" t="str">
        <f>Solieusap!C235</f>
        <v>BAO</v>
      </c>
      <c r="D232" s="12" t="str">
        <f>Solieusap!D235</f>
        <v>Combination</v>
      </c>
      <c r="E232" s="14">
        <f>ABS(Solieusap!E235)</f>
        <v>0.37009999999999998</v>
      </c>
      <c r="F232" s="14">
        <f>ABS(Solieusap!F235)</f>
        <v>0.29270000000000002</v>
      </c>
      <c r="G232" s="14">
        <f>ABS(Solieusap!G235)</f>
        <v>8.5380000000000005E-4</v>
      </c>
      <c r="H232" s="14">
        <f>ABS(Solieusap!H235)</f>
        <v>3.8E-3</v>
      </c>
      <c r="I232" s="14">
        <f>ABS(Solieusap!I235)</f>
        <v>1.5399999999999999E-3</v>
      </c>
      <c r="J232" s="14">
        <f>ABS(Solieusap!J235)</f>
        <v>0.32516</v>
      </c>
      <c r="K232" s="14">
        <f t="shared" si="0"/>
        <v>0.37009999999999998</v>
      </c>
      <c r="L232" s="14">
        <f t="shared" si="1"/>
        <v>1.5399999999999999E-3</v>
      </c>
    </row>
    <row r="233" spans="1:12" ht="16.5" customHeight="1">
      <c r="A233" s="12" t="str">
        <f>Solieusap!A236</f>
        <v>14</v>
      </c>
      <c r="B233" s="13">
        <f>Solieusap!B236</f>
        <v>2</v>
      </c>
      <c r="C233" s="12" t="str">
        <f>Solieusap!C236</f>
        <v>BAO</v>
      </c>
      <c r="D233" s="12" t="str">
        <f>Solieusap!D236</f>
        <v>Combination</v>
      </c>
      <c r="E233" s="14">
        <f>ABS(Solieusap!E236)</f>
        <v>0.37009999999999998</v>
      </c>
      <c r="F233" s="14">
        <f>ABS(Solieusap!F236)</f>
        <v>0.29270000000000002</v>
      </c>
      <c r="G233" s="14">
        <f>ABS(Solieusap!G236)</f>
        <v>8.5380000000000005E-4</v>
      </c>
      <c r="H233" s="14">
        <f>ABS(Solieusap!H236)</f>
        <v>3.8E-3</v>
      </c>
      <c r="I233" s="14">
        <f>ABS(Solieusap!I236)</f>
        <v>1.49E-3</v>
      </c>
      <c r="J233" s="14">
        <f>ABS(Solieusap!J236)</f>
        <v>0.46415000000000001</v>
      </c>
      <c r="K233" s="14">
        <f t="shared" si="0"/>
        <v>0.37009999999999998</v>
      </c>
      <c r="L233" s="14">
        <f t="shared" si="1"/>
        <v>1.49E-3</v>
      </c>
    </row>
    <row r="234" spans="1:12" ht="16.5" customHeight="1">
      <c r="A234" s="12" t="str">
        <f>Solieusap!A237</f>
        <v>14</v>
      </c>
      <c r="B234" s="13">
        <f>Solieusap!B237</f>
        <v>2.5</v>
      </c>
      <c r="C234" s="12" t="str">
        <f>Solieusap!C237</f>
        <v>BAO</v>
      </c>
      <c r="D234" s="12" t="str">
        <f>Solieusap!D237</f>
        <v>Combination</v>
      </c>
      <c r="E234" s="14">
        <f>ABS(Solieusap!E237)</f>
        <v>0.37009999999999998</v>
      </c>
      <c r="F234" s="14">
        <f>ABS(Solieusap!F237)</f>
        <v>0.29270000000000002</v>
      </c>
      <c r="G234" s="14">
        <f>ABS(Solieusap!G237)</f>
        <v>8.5380000000000005E-4</v>
      </c>
      <c r="H234" s="14">
        <f>ABS(Solieusap!H237)</f>
        <v>3.8E-3</v>
      </c>
      <c r="I234" s="14">
        <f>ABS(Solieusap!I237)</f>
        <v>1.5399999999999999E-3</v>
      </c>
      <c r="J234" s="14">
        <f>ABS(Solieusap!J237)</f>
        <v>0.32446999999999998</v>
      </c>
      <c r="K234" s="14">
        <f t="shared" si="0"/>
        <v>0.37009999999999998</v>
      </c>
      <c r="L234" s="14">
        <f t="shared" si="1"/>
        <v>1.5399999999999999E-3</v>
      </c>
    </row>
    <row r="235" spans="1:12" ht="16.5" customHeight="1">
      <c r="A235" s="12" t="str">
        <f>Solieusap!A238</f>
        <v>14</v>
      </c>
      <c r="B235" s="13">
        <f>Solieusap!B238</f>
        <v>3</v>
      </c>
      <c r="C235" s="12" t="str">
        <f>Solieusap!C238</f>
        <v>BAO</v>
      </c>
      <c r="D235" s="12" t="str">
        <f>Solieusap!D238</f>
        <v>Combination</v>
      </c>
      <c r="E235" s="14">
        <f>ABS(Solieusap!E238)</f>
        <v>0.37009999999999998</v>
      </c>
      <c r="F235" s="14">
        <f>ABS(Solieusap!F238)</f>
        <v>0.29270000000000002</v>
      </c>
      <c r="G235" s="14">
        <f>ABS(Solieusap!G238)</f>
        <v>8.5380000000000005E-4</v>
      </c>
      <c r="H235" s="14">
        <f>ABS(Solieusap!H238)</f>
        <v>3.8E-3</v>
      </c>
      <c r="I235" s="14">
        <f>ABS(Solieusap!I238)</f>
        <v>1.92E-3</v>
      </c>
      <c r="J235" s="14">
        <f>ABS(Solieusap!J238)</f>
        <v>0.17741999999999999</v>
      </c>
      <c r="K235" s="14">
        <f t="shared" si="0"/>
        <v>0.37009999999999998</v>
      </c>
      <c r="L235" s="14">
        <f t="shared" si="1"/>
        <v>1.92E-3</v>
      </c>
    </row>
    <row r="236" spans="1:12" ht="16.5" customHeight="1">
      <c r="A236" s="12" t="str">
        <f>Solieusap!A239</f>
        <v>14</v>
      </c>
      <c r="B236" s="13">
        <f>Solieusap!B239</f>
        <v>3.5</v>
      </c>
      <c r="C236" s="12" t="str">
        <f>Solieusap!C239</f>
        <v>BAO</v>
      </c>
      <c r="D236" s="12" t="str">
        <f>Solieusap!D239</f>
        <v>Combination</v>
      </c>
      <c r="E236" s="14">
        <f>ABS(Solieusap!E239)</f>
        <v>0.37009999999999998</v>
      </c>
      <c r="F236" s="14">
        <f>ABS(Solieusap!F239)</f>
        <v>0.29270000000000002</v>
      </c>
      <c r="G236" s="14">
        <f>ABS(Solieusap!G239)</f>
        <v>8.5380000000000005E-4</v>
      </c>
      <c r="H236" s="14">
        <f>ABS(Solieusap!H239)</f>
        <v>3.8E-3</v>
      </c>
      <c r="I236" s="14">
        <f>ABS(Solieusap!I239)</f>
        <v>2.3E-3</v>
      </c>
      <c r="J236" s="14">
        <f>ABS(Solieusap!J239)</f>
        <v>3.0380000000000001E-2</v>
      </c>
      <c r="K236" s="14">
        <f t="shared" si="0"/>
        <v>0.37009999999999998</v>
      </c>
      <c r="L236" s="14">
        <f t="shared" si="1"/>
        <v>2.3E-3</v>
      </c>
    </row>
    <row r="237" spans="1:12" ht="16.5" customHeight="1">
      <c r="A237" s="12" t="str">
        <f>Solieusap!A240</f>
        <v>14</v>
      </c>
      <c r="B237" s="13">
        <f>Solieusap!B240</f>
        <v>4</v>
      </c>
      <c r="C237" s="12" t="str">
        <f>Solieusap!C240</f>
        <v>BAO</v>
      </c>
      <c r="D237" s="12" t="str">
        <f>Solieusap!D240</f>
        <v>Combination</v>
      </c>
      <c r="E237" s="14">
        <f>ABS(Solieusap!E240)</f>
        <v>0.37009999999999998</v>
      </c>
      <c r="F237" s="14">
        <f>ABS(Solieusap!F240)</f>
        <v>0.29270000000000002</v>
      </c>
      <c r="G237" s="14">
        <f>ABS(Solieusap!G240)</f>
        <v>8.5380000000000005E-4</v>
      </c>
      <c r="H237" s="14">
        <f>ABS(Solieusap!H240)</f>
        <v>3.8E-3</v>
      </c>
      <c r="I237" s="14">
        <f>ABS(Solieusap!I240)</f>
        <v>2.6800000000000001E-3</v>
      </c>
      <c r="J237" s="14">
        <f>ABS(Solieusap!J240)</f>
        <v>0.11667</v>
      </c>
      <c r="K237" s="14">
        <f t="shared" si="0"/>
        <v>0.37009999999999998</v>
      </c>
      <c r="L237" s="14">
        <f t="shared" si="1"/>
        <v>2.6800000000000001E-3</v>
      </c>
    </row>
    <row r="238" spans="1:12" ht="16.5" customHeight="1">
      <c r="A238" s="12" t="str">
        <f>Solieusap!A241</f>
        <v>14</v>
      </c>
      <c r="B238" s="13">
        <f>Solieusap!B241</f>
        <v>0</v>
      </c>
      <c r="C238" s="12" t="str">
        <f>Solieusap!C241</f>
        <v>BAO</v>
      </c>
      <c r="D238" s="12" t="str">
        <f>Solieusap!D241</f>
        <v>Combination</v>
      </c>
      <c r="E238" s="14">
        <f>ABS(Solieusap!E241)</f>
        <v>0.34620000000000001</v>
      </c>
      <c r="F238" s="14">
        <f>ABS(Solieusap!F241)</f>
        <v>0.29409999999999997</v>
      </c>
      <c r="G238" s="14">
        <f>ABS(Solieusap!G241)</f>
        <v>8.4690000000000004E-4</v>
      </c>
      <c r="H238" s="14">
        <f>ABS(Solieusap!H241)</f>
        <v>3.2799999999999999E-3</v>
      </c>
      <c r="I238" s="14">
        <f>ABS(Solieusap!I241)</f>
        <v>1.1900000000000001E-3</v>
      </c>
      <c r="J238" s="14">
        <f>ABS(Solieusap!J241)</f>
        <v>1.05972</v>
      </c>
      <c r="K238" s="14">
        <f t="shared" si="0"/>
        <v>0.34620000000000001</v>
      </c>
      <c r="L238" s="14">
        <f t="shared" si="1"/>
        <v>1.1900000000000001E-3</v>
      </c>
    </row>
    <row r="239" spans="1:12" ht="16.5" customHeight="1">
      <c r="A239" s="12" t="str">
        <f>Solieusap!A242</f>
        <v>14</v>
      </c>
      <c r="B239" s="13">
        <f>Solieusap!B242</f>
        <v>0.5</v>
      </c>
      <c r="C239" s="12" t="str">
        <f>Solieusap!C242</f>
        <v>BAO</v>
      </c>
      <c r="D239" s="12" t="str">
        <f>Solieusap!D242</f>
        <v>Combination</v>
      </c>
      <c r="E239" s="14">
        <f>ABS(Solieusap!E242)</f>
        <v>0.34620000000000001</v>
      </c>
      <c r="F239" s="14">
        <f>ABS(Solieusap!F242)</f>
        <v>0.29409999999999997</v>
      </c>
      <c r="G239" s="14">
        <f>ABS(Solieusap!G242)</f>
        <v>8.4690000000000004E-4</v>
      </c>
      <c r="H239" s="14">
        <f>ABS(Solieusap!H242)</f>
        <v>3.2799999999999999E-3</v>
      </c>
      <c r="I239" s="14">
        <f>ABS(Solieusap!I242)</f>
        <v>7.6000000000000004E-4</v>
      </c>
      <c r="J239" s="14">
        <f>ABS(Solieusap!J242)</f>
        <v>0.91266999999999998</v>
      </c>
      <c r="K239" s="14">
        <f t="shared" si="0"/>
        <v>0.34620000000000001</v>
      </c>
      <c r="L239" s="14">
        <f t="shared" si="1"/>
        <v>7.6000000000000004E-4</v>
      </c>
    </row>
    <row r="240" spans="1:12" ht="16.5" customHeight="1">
      <c r="A240" s="12" t="str">
        <f>Solieusap!A243</f>
        <v>14</v>
      </c>
      <c r="B240" s="13">
        <f>Solieusap!B243</f>
        <v>1</v>
      </c>
      <c r="C240" s="12" t="str">
        <f>Solieusap!C243</f>
        <v>BAO</v>
      </c>
      <c r="D240" s="12" t="str">
        <f>Solieusap!D243</f>
        <v>Combination</v>
      </c>
      <c r="E240" s="14">
        <f>ABS(Solieusap!E243)</f>
        <v>0.34620000000000001</v>
      </c>
      <c r="F240" s="14">
        <f>ABS(Solieusap!F243)</f>
        <v>0.29409999999999997</v>
      </c>
      <c r="G240" s="14">
        <f>ABS(Solieusap!G243)</f>
        <v>8.4690000000000004E-4</v>
      </c>
      <c r="H240" s="14">
        <f>ABS(Solieusap!H243)</f>
        <v>3.2799999999999999E-3</v>
      </c>
      <c r="I240" s="14">
        <f>ABS(Solieusap!I243)</f>
        <v>3.4000000000000002E-4</v>
      </c>
      <c r="J240" s="14">
        <f>ABS(Solieusap!J243)</f>
        <v>0.76561999999999997</v>
      </c>
      <c r="K240" s="14">
        <f t="shared" si="0"/>
        <v>0.34620000000000001</v>
      </c>
      <c r="L240" s="14">
        <f t="shared" si="1"/>
        <v>3.4000000000000002E-4</v>
      </c>
    </row>
    <row r="241" spans="1:12" ht="16.5" customHeight="1">
      <c r="A241" s="12" t="str">
        <f>Solieusap!A244</f>
        <v>14</v>
      </c>
      <c r="B241" s="13">
        <f>Solieusap!B244</f>
        <v>1.5</v>
      </c>
      <c r="C241" s="12" t="str">
        <f>Solieusap!C244</f>
        <v>BAO</v>
      </c>
      <c r="D241" s="12" t="str">
        <f>Solieusap!D244</f>
        <v>Combination</v>
      </c>
      <c r="E241" s="14">
        <f>ABS(Solieusap!E244)</f>
        <v>0.34620000000000001</v>
      </c>
      <c r="F241" s="14">
        <f>ABS(Solieusap!F244)</f>
        <v>0.29409999999999997</v>
      </c>
      <c r="G241" s="14">
        <f>ABS(Solieusap!G244)</f>
        <v>8.4690000000000004E-4</v>
      </c>
      <c r="H241" s="14">
        <f>ABS(Solieusap!H244)</f>
        <v>3.2799999999999999E-3</v>
      </c>
      <c r="I241" s="14">
        <f>ABS(Solieusap!I244)</f>
        <v>8.4330000000000001E-5</v>
      </c>
      <c r="J241" s="14">
        <f>ABS(Solieusap!J244)</f>
        <v>0.61856999999999995</v>
      </c>
      <c r="K241" s="14">
        <f t="shared" si="0"/>
        <v>0.34620000000000001</v>
      </c>
      <c r="L241" s="14">
        <f t="shared" si="1"/>
        <v>8.4330000000000001E-5</v>
      </c>
    </row>
    <row r="242" spans="1:12" ht="16.5" customHeight="1">
      <c r="A242" s="12" t="str">
        <f>Solieusap!A245</f>
        <v>14</v>
      </c>
      <c r="B242" s="13">
        <f>Solieusap!B245</f>
        <v>2</v>
      </c>
      <c r="C242" s="12" t="str">
        <f>Solieusap!C245</f>
        <v>BAO</v>
      </c>
      <c r="D242" s="12" t="str">
        <f>Solieusap!D245</f>
        <v>Combination</v>
      </c>
      <c r="E242" s="14">
        <f>ABS(Solieusap!E245)</f>
        <v>0.34620000000000001</v>
      </c>
      <c r="F242" s="14">
        <f>ABS(Solieusap!F245)</f>
        <v>0.29409999999999997</v>
      </c>
      <c r="G242" s="14">
        <f>ABS(Solieusap!G245)</f>
        <v>8.4690000000000004E-4</v>
      </c>
      <c r="H242" s="14">
        <f>ABS(Solieusap!H245)</f>
        <v>3.2799999999999999E-3</v>
      </c>
      <c r="I242" s="14">
        <f>ABS(Solieusap!I245)</f>
        <v>1.9000000000000001E-4</v>
      </c>
      <c r="J242" s="14">
        <f>ABS(Solieusap!J245)</f>
        <v>0.47199000000000002</v>
      </c>
      <c r="K242" s="14">
        <f t="shared" si="0"/>
        <v>0.34620000000000001</v>
      </c>
      <c r="L242" s="14">
        <f t="shared" si="1"/>
        <v>1.9000000000000001E-4</v>
      </c>
    </row>
    <row r="243" spans="1:12" ht="16.5" customHeight="1">
      <c r="A243" s="12" t="str">
        <f>Solieusap!A246</f>
        <v>14</v>
      </c>
      <c r="B243" s="13">
        <f>Solieusap!B246</f>
        <v>2.5</v>
      </c>
      <c r="C243" s="12" t="str">
        <f>Solieusap!C246</f>
        <v>BAO</v>
      </c>
      <c r="D243" s="12" t="str">
        <f>Solieusap!D246</f>
        <v>Combination</v>
      </c>
      <c r="E243" s="14">
        <f>ABS(Solieusap!E246)</f>
        <v>0.34620000000000001</v>
      </c>
      <c r="F243" s="14">
        <f>ABS(Solieusap!F246)</f>
        <v>0.29409999999999997</v>
      </c>
      <c r="G243" s="14">
        <f>ABS(Solieusap!G246)</f>
        <v>8.4690000000000004E-4</v>
      </c>
      <c r="H243" s="14">
        <f>ABS(Solieusap!H246)</f>
        <v>3.2799999999999999E-3</v>
      </c>
      <c r="I243" s="14">
        <f>ABS(Solieusap!I246)</f>
        <v>8.0890000000000006E-5</v>
      </c>
      <c r="J243" s="14">
        <f>ABS(Solieusap!J246)</f>
        <v>0.61789000000000005</v>
      </c>
      <c r="K243" s="14">
        <f t="shared" si="0"/>
        <v>0.34620000000000001</v>
      </c>
      <c r="L243" s="14">
        <f t="shared" si="1"/>
        <v>8.0890000000000006E-5</v>
      </c>
    </row>
    <row r="244" spans="1:12" ht="16.5" customHeight="1">
      <c r="A244" s="12" t="str">
        <f>Solieusap!A247</f>
        <v>14</v>
      </c>
      <c r="B244" s="13">
        <f>Solieusap!B247</f>
        <v>3</v>
      </c>
      <c r="C244" s="12" t="str">
        <f>Solieusap!C247</f>
        <v>BAO</v>
      </c>
      <c r="D244" s="12" t="str">
        <f>Solieusap!D247</f>
        <v>Combination</v>
      </c>
      <c r="E244" s="14">
        <f>ABS(Solieusap!E247)</f>
        <v>0.34620000000000001</v>
      </c>
      <c r="F244" s="14">
        <f>ABS(Solieusap!F247)</f>
        <v>0.29409999999999997</v>
      </c>
      <c r="G244" s="14">
        <f>ABS(Solieusap!G247)</f>
        <v>8.4690000000000004E-4</v>
      </c>
      <c r="H244" s="14">
        <f>ABS(Solieusap!H247)</f>
        <v>3.2799999999999999E-3</v>
      </c>
      <c r="I244" s="14">
        <f>ABS(Solieusap!I247)</f>
        <v>3.5E-4</v>
      </c>
      <c r="J244" s="14">
        <f>ABS(Solieusap!J247)</f>
        <v>0.76424999999999998</v>
      </c>
      <c r="K244" s="14">
        <f t="shared" si="0"/>
        <v>0.34620000000000001</v>
      </c>
      <c r="L244" s="14">
        <f t="shared" si="1"/>
        <v>3.5E-4</v>
      </c>
    </row>
    <row r="245" spans="1:12" ht="16.5" customHeight="1">
      <c r="A245" s="12" t="str">
        <f>Solieusap!A248</f>
        <v>14</v>
      </c>
      <c r="B245" s="13">
        <f>Solieusap!B248</f>
        <v>3.5</v>
      </c>
      <c r="C245" s="12" t="str">
        <f>Solieusap!C248</f>
        <v>BAO</v>
      </c>
      <c r="D245" s="12" t="str">
        <f>Solieusap!D248</f>
        <v>Combination</v>
      </c>
      <c r="E245" s="14">
        <f>ABS(Solieusap!E248)</f>
        <v>0.34620000000000001</v>
      </c>
      <c r="F245" s="14">
        <f>ABS(Solieusap!F248)</f>
        <v>0.29409999999999997</v>
      </c>
      <c r="G245" s="14">
        <f>ABS(Solieusap!G248)</f>
        <v>8.4690000000000004E-4</v>
      </c>
      <c r="H245" s="14">
        <f>ABS(Solieusap!H248)</f>
        <v>3.2799999999999999E-3</v>
      </c>
      <c r="I245" s="14">
        <f>ABS(Solieusap!I248)</f>
        <v>7.6999999999999996E-4</v>
      </c>
      <c r="J245" s="14">
        <f>ABS(Solieusap!J248)</f>
        <v>0.91061999999999999</v>
      </c>
      <c r="K245" s="14">
        <f t="shared" si="0"/>
        <v>0.34620000000000001</v>
      </c>
      <c r="L245" s="14">
        <f t="shared" si="1"/>
        <v>7.6999999999999996E-4</v>
      </c>
    </row>
    <row r="246" spans="1:12" ht="16.5" customHeight="1">
      <c r="A246" s="12" t="str">
        <f>Solieusap!A249</f>
        <v>14</v>
      </c>
      <c r="B246" s="13">
        <f>Solieusap!B249</f>
        <v>4</v>
      </c>
      <c r="C246" s="12" t="str">
        <f>Solieusap!C249</f>
        <v>BAO</v>
      </c>
      <c r="D246" s="12" t="str">
        <f>Solieusap!D249</f>
        <v>Combination</v>
      </c>
      <c r="E246" s="14">
        <f>ABS(Solieusap!E249)</f>
        <v>0.34620000000000001</v>
      </c>
      <c r="F246" s="14">
        <f>ABS(Solieusap!F249)</f>
        <v>0.29409999999999997</v>
      </c>
      <c r="G246" s="14">
        <f>ABS(Solieusap!G249)</f>
        <v>8.4690000000000004E-4</v>
      </c>
      <c r="H246" s="14">
        <f>ABS(Solieusap!H249)</f>
        <v>3.2799999999999999E-3</v>
      </c>
      <c r="I246" s="14">
        <f>ABS(Solieusap!I249)</f>
        <v>1.1999999999999999E-3</v>
      </c>
      <c r="J246" s="14">
        <f>ABS(Solieusap!J249)</f>
        <v>1.05698</v>
      </c>
      <c r="K246" s="14">
        <f t="shared" si="0"/>
        <v>0.34620000000000001</v>
      </c>
      <c r="L246" s="14">
        <f t="shared" si="1"/>
        <v>1.1999999999999999E-3</v>
      </c>
    </row>
    <row r="247" spans="1:12" ht="16.5" customHeight="1">
      <c r="A247" s="12" t="str">
        <f>Solieusap!A250</f>
        <v>15</v>
      </c>
      <c r="B247" s="13">
        <f>Solieusap!B250</f>
        <v>0</v>
      </c>
      <c r="C247" s="12" t="str">
        <f>Solieusap!C250</f>
        <v>BAO</v>
      </c>
      <c r="D247" s="12" t="str">
        <f>Solieusap!D250</f>
        <v>Combination</v>
      </c>
      <c r="E247" s="14">
        <f>ABS(Solieusap!E250)</f>
        <v>0.2712</v>
      </c>
      <c r="F247" s="14">
        <f>ABS(Solieusap!F250)</f>
        <v>1.8520000000000001</v>
      </c>
      <c r="G247" s="14">
        <f>ABS(Solieusap!G250)</f>
        <v>6.0709999999999996E-4</v>
      </c>
      <c r="H247" s="14">
        <f>ABS(Solieusap!H250)</f>
        <v>3.7200000000000002E-3</v>
      </c>
      <c r="I247" s="14">
        <f>ABS(Solieusap!I250)</f>
        <v>7.3999999999999999E-4</v>
      </c>
      <c r="J247" s="14">
        <f>ABS(Solieusap!J250)</f>
        <v>1.1885600000000001</v>
      </c>
      <c r="K247" s="14">
        <f t="shared" si="0"/>
        <v>0.2712</v>
      </c>
      <c r="L247" s="14">
        <f t="shared" si="1"/>
        <v>7.3999999999999999E-4</v>
      </c>
    </row>
    <row r="248" spans="1:12" ht="16.5" customHeight="1">
      <c r="A248" s="12" t="str">
        <f>Solieusap!A251</f>
        <v>15</v>
      </c>
      <c r="B248" s="13">
        <f>Solieusap!B251</f>
        <v>0.5</v>
      </c>
      <c r="C248" s="12" t="str">
        <f>Solieusap!C251</f>
        <v>BAO</v>
      </c>
      <c r="D248" s="12" t="str">
        <f>Solieusap!D251</f>
        <v>Combination</v>
      </c>
      <c r="E248" s="14">
        <f>ABS(Solieusap!E251)</f>
        <v>0.2712</v>
      </c>
      <c r="F248" s="14">
        <f>ABS(Solieusap!F251)</f>
        <v>1.4955000000000001</v>
      </c>
      <c r="G248" s="14">
        <f>ABS(Solieusap!G251)</f>
        <v>6.0709999999999996E-4</v>
      </c>
      <c r="H248" s="14">
        <f>ABS(Solieusap!H251)</f>
        <v>3.7200000000000002E-3</v>
      </c>
      <c r="I248" s="14">
        <f>ABS(Solieusap!I251)</f>
        <v>6.4999999999999997E-4</v>
      </c>
      <c r="J248" s="14">
        <f>ABS(Solieusap!J251)</f>
        <v>0.35166999999999998</v>
      </c>
      <c r="K248" s="14">
        <f t="shared" si="0"/>
        <v>0.2712</v>
      </c>
      <c r="L248" s="14">
        <f t="shared" si="1"/>
        <v>6.4999999999999997E-4</v>
      </c>
    </row>
    <row r="249" spans="1:12" ht="16.5" customHeight="1">
      <c r="A249" s="12" t="str">
        <f>Solieusap!A252</f>
        <v>15</v>
      </c>
      <c r="B249" s="13">
        <f>Solieusap!B252</f>
        <v>1</v>
      </c>
      <c r="C249" s="12" t="str">
        <f>Solieusap!C252</f>
        <v>BAO</v>
      </c>
      <c r="D249" s="12" t="str">
        <f>Solieusap!D252</f>
        <v>Combination</v>
      </c>
      <c r="E249" s="14">
        <f>ABS(Solieusap!E252)</f>
        <v>0.2712</v>
      </c>
      <c r="F249" s="14">
        <f>ABS(Solieusap!F252)</f>
        <v>1.139</v>
      </c>
      <c r="G249" s="14">
        <f>ABS(Solieusap!G252)</f>
        <v>6.0709999999999996E-4</v>
      </c>
      <c r="H249" s="14">
        <f>ABS(Solieusap!H252)</f>
        <v>3.7200000000000002E-3</v>
      </c>
      <c r="I249" s="14">
        <f>ABS(Solieusap!I252)</f>
        <v>5.6999999999999998E-4</v>
      </c>
      <c r="J249" s="14">
        <f>ABS(Solieusap!J252)</f>
        <v>0.30697000000000002</v>
      </c>
      <c r="K249" s="14">
        <f t="shared" si="0"/>
        <v>0.2712</v>
      </c>
      <c r="L249" s="14">
        <f t="shared" si="1"/>
        <v>5.6999999999999998E-4</v>
      </c>
    </row>
    <row r="250" spans="1:12" ht="16.5" customHeight="1">
      <c r="A250" s="12" t="str">
        <f>Solieusap!A253</f>
        <v>15</v>
      </c>
      <c r="B250" s="13">
        <f>Solieusap!B253</f>
        <v>1.5</v>
      </c>
      <c r="C250" s="12" t="str">
        <f>Solieusap!C253</f>
        <v>BAO</v>
      </c>
      <c r="D250" s="12" t="str">
        <f>Solieusap!D253</f>
        <v>Combination</v>
      </c>
      <c r="E250" s="14">
        <f>ABS(Solieusap!E253)</f>
        <v>0.2712</v>
      </c>
      <c r="F250" s="14">
        <f>ABS(Solieusap!F253)</f>
        <v>0.78249999999999997</v>
      </c>
      <c r="G250" s="14">
        <f>ABS(Solieusap!G253)</f>
        <v>6.0709999999999996E-4</v>
      </c>
      <c r="H250" s="14">
        <f>ABS(Solieusap!H253)</f>
        <v>3.7200000000000002E-3</v>
      </c>
      <c r="I250" s="14">
        <f>ABS(Solieusap!I253)</f>
        <v>6.3000000000000003E-4</v>
      </c>
      <c r="J250" s="14">
        <f>ABS(Solieusap!J253)</f>
        <v>0.78734999999999999</v>
      </c>
      <c r="K250" s="14">
        <f t="shared" si="0"/>
        <v>0.2712</v>
      </c>
      <c r="L250" s="14">
        <f t="shared" si="1"/>
        <v>6.3000000000000003E-4</v>
      </c>
    </row>
    <row r="251" spans="1:12" ht="16.5" customHeight="1">
      <c r="A251" s="12" t="str">
        <f>Solieusap!A254</f>
        <v>15</v>
      </c>
      <c r="B251" s="13">
        <f>Solieusap!B254</f>
        <v>2</v>
      </c>
      <c r="C251" s="12" t="str">
        <f>Solieusap!C254</f>
        <v>BAO</v>
      </c>
      <c r="D251" s="12" t="str">
        <f>Solieusap!D254</f>
        <v>Combination</v>
      </c>
      <c r="E251" s="14">
        <f>ABS(Solieusap!E254)</f>
        <v>0.2712</v>
      </c>
      <c r="F251" s="14">
        <f>ABS(Solieusap!F254)</f>
        <v>0.42599999999999999</v>
      </c>
      <c r="G251" s="14">
        <f>ABS(Solieusap!G254)</f>
        <v>6.0709999999999996E-4</v>
      </c>
      <c r="H251" s="14">
        <f>ABS(Solieusap!H254)</f>
        <v>3.7200000000000002E-3</v>
      </c>
      <c r="I251" s="14">
        <f>ABS(Solieusap!I254)</f>
        <v>9.2000000000000003E-4</v>
      </c>
      <c r="J251" s="14">
        <f>ABS(Solieusap!J254)</f>
        <v>1.0894900000000001</v>
      </c>
      <c r="K251" s="14">
        <f t="shared" si="0"/>
        <v>0.2712</v>
      </c>
      <c r="L251" s="14">
        <f t="shared" si="1"/>
        <v>9.2000000000000003E-4</v>
      </c>
    </row>
    <row r="252" spans="1:12" ht="16.5" customHeight="1">
      <c r="A252" s="12" t="str">
        <f>Solieusap!A255</f>
        <v>15</v>
      </c>
      <c r="B252" s="13">
        <f>Solieusap!B255</f>
        <v>2.5</v>
      </c>
      <c r="C252" s="12" t="str">
        <f>Solieusap!C255</f>
        <v>BAO</v>
      </c>
      <c r="D252" s="12" t="str">
        <f>Solieusap!D255</f>
        <v>Combination</v>
      </c>
      <c r="E252" s="14">
        <f>ABS(Solieusap!E255)</f>
        <v>0.2712</v>
      </c>
      <c r="F252" s="14">
        <f>ABS(Solieusap!F255)</f>
        <v>6.9500000000000006E-2</v>
      </c>
      <c r="G252" s="14">
        <f>ABS(Solieusap!G255)</f>
        <v>6.0709999999999996E-4</v>
      </c>
      <c r="H252" s="14">
        <f>ABS(Solieusap!H255)</f>
        <v>3.7200000000000002E-3</v>
      </c>
      <c r="I252" s="14">
        <f>ABS(Solieusap!I255)</f>
        <v>1.2199999999999999E-3</v>
      </c>
      <c r="J252" s="14">
        <f>ABS(Solieusap!J255)</f>
        <v>1.2133799999999999</v>
      </c>
      <c r="K252" s="14">
        <f t="shared" si="0"/>
        <v>0.2712</v>
      </c>
      <c r="L252" s="14">
        <f t="shared" si="1"/>
        <v>1.2199999999999999E-3</v>
      </c>
    </row>
    <row r="253" spans="1:12" ht="16.5" customHeight="1">
      <c r="A253" s="12" t="str">
        <f>Solieusap!A256</f>
        <v>15</v>
      </c>
      <c r="B253" s="13">
        <f>Solieusap!B256</f>
        <v>3</v>
      </c>
      <c r="C253" s="12" t="str">
        <f>Solieusap!C256</f>
        <v>BAO</v>
      </c>
      <c r="D253" s="12" t="str">
        <f>Solieusap!D256</f>
        <v>Combination</v>
      </c>
      <c r="E253" s="14">
        <f>ABS(Solieusap!E256)</f>
        <v>0.2712</v>
      </c>
      <c r="F253" s="14">
        <f>ABS(Solieusap!F256)</f>
        <v>0.28699999999999998</v>
      </c>
      <c r="G253" s="14">
        <f>ABS(Solieusap!G256)</f>
        <v>6.0709999999999996E-4</v>
      </c>
      <c r="H253" s="14">
        <f>ABS(Solieusap!H256)</f>
        <v>3.7200000000000002E-3</v>
      </c>
      <c r="I253" s="14">
        <f>ABS(Solieusap!I256)</f>
        <v>1.5100000000000001E-3</v>
      </c>
      <c r="J253" s="14">
        <f>ABS(Solieusap!J256)</f>
        <v>1.2508600000000001</v>
      </c>
      <c r="K253" s="14">
        <f t="shared" si="0"/>
        <v>0.2712</v>
      </c>
      <c r="L253" s="14">
        <f t="shared" si="1"/>
        <v>1.5100000000000001E-3</v>
      </c>
    </row>
    <row r="254" spans="1:12" ht="16.5" customHeight="1">
      <c r="A254" s="12" t="str">
        <f>Solieusap!A257</f>
        <v>15</v>
      </c>
      <c r="B254" s="13">
        <f>Solieusap!B257</f>
        <v>3.5</v>
      </c>
      <c r="C254" s="12" t="str">
        <f>Solieusap!C257</f>
        <v>BAO</v>
      </c>
      <c r="D254" s="12" t="str">
        <f>Solieusap!D257</f>
        <v>Combination</v>
      </c>
      <c r="E254" s="14">
        <f>ABS(Solieusap!E257)</f>
        <v>0.2712</v>
      </c>
      <c r="F254" s="14">
        <f>ABS(Solieusap!F257)</f>
        <v>0.64349999999999996</v>
      </c>
      <c r="G254" s="14">
        <f>ABS(Solieusap!G257)</f>
        <v>6.0709999999999996E-4</v>
      </c>
      <c r="H254" s="14">
        <f>ABS(Solieusap!H257)</f>
        <v>3.7200000000000002E-3</v>
      </c>
      <c r="I254" s="14">
        <f>ABS(Solieusap!I257)</f>
        <v>1.81E-3</v>
      </c>
      <c r="J254" s="14">
        <f>ABS(Solieusap!J257)</f>
        <v>1.1755500000000001</v>
      </c>
      <c r="K254" s="14">
        <f t="shared" si="0"/>
        <v>0.2712</v>
      </c>
      <c r="L254" s="14">
        <f t="shared" si="1"/>
        <v>1.81E-3</v>
      </c>
    </row>
    <row r="255" spans="1:12" ht="16.5" customHeight="1">
      <c r="A255" s="12" t="str">
        <f>Solieusap!A258</f>
        <v>15</v>
      </c>
      <c r="B255" s="13">
        <f>Solieusap!B258</f>
        <v>4</v>
      </c>
      <c r="C255" s="12" t="str">
        <f>Solieusap!C258</f>
        <v>BAO</v>
      </c>
      <c r="D255" s="12" t="str">
        <f>Solieusap!D258</f>
        <v>Combination</v>
      </c>
      <c r="E255" s="14">
        <f>ABS(Solieusap!E258)</f>
        <v>0.2712</v>
      </c>
      <c r="F255" s="14">
        <f>ABS(Solieusap!F258)</f>
        <v>1</v>
      </c>
      <c r="G255" s="14">
        <f>ABS(Solieusap!G258)</f>
        <v>6.0709999999999996E-4</v>
      </c>
      <c r="H255" s="14">
        <f>ABS(Solieusap!H258)</f>
        <v>3.7200000000000002E-3</v>
      </c>
      <c r="I255" s="14">
        <f>ABS(Solieusap!I258)</f>
        <v>2.1099999999999999E-3</v>
      </c>
      <c r="J255" s="14">
        <f>ABS(Solieusap!J258)</f>
        <v>0.92198999999999998</v>
      </c>
      <c r="K255" s="14">
        <f t="shared" si="0"/>
        <v>0.2712</v>
      </c>
      <c r="L255" s="14">
        <f t="shared" si="1"/>
        <v>2.1099999999999999E-3</v>
      </c>
    </row>
    <row r="256" spans="1:12" ht="16.5" customHeight="1">
      <c r="A256" s="12" t="str">
        <f>Solieusap!A259</f>
        <v>15</v>
      </c>
      <c r="B256" s="13">
        <f>Solieusap!B259</f>
        <v>4.5</v>
      </c>
      <c r="C256" s="12" t="str">
        <f>Solieusap!C259</f>
        <v>BAO</v>
      </c>
      <c r="D256" s="12" t="str">
        <f>Solieusap!D259</f>
        <v>Combination</v>
      </c>
      <c r="E256" s="14">
        <f>ABS(Solieusap!E259)</f>
        <v>0.2712</v>
      </c>
      <c r="F256" s="14">
        <f>ABS(Solieusap!F259)</f>
        <v>1.3565</v>
      </c>
      <c r="G256" s="14">
        <f>ABS(Solieusap!G259)</f>
        <v>6.0709999999999996E-4</v>
      </c>
      <c r="H256" s="14">
        <f>ABS(Solieusap!H259)</f>
        <v>3.7200000000000002E-3</v>
      </c>
      <c r="I256" s="14">
        <f>ABS(Solieusap!I259)</f>
        <v>2.3999999999999998E-3</v>
      </c>
      <c r="J256" s="14">
        <f>ABS(Solieusap!J259)</f>
        <v>0.49018</v>
      </c>
      <c r="K256" s="14">
        <f t="shared" si="0"/>
        <v>0.2712</v>
      </c>
      <c r="L256" s="14">
        <f t="shared" si="1"/>
        <v>2.3999999999999998E-3</v>
      </c>
    </row>
    <row r="257" spans="1:12" ht="16.5" customHeight="1">
      <c r="A257" s="12" t="str">
        <f>Solieusap!A260</f>
        <v>15</v>
      </c>
      <c r="B257" s="13">
        <f>Solieusap!B260</f>
        <v>5</v>
      </c>
      <c r="C257" s="12" t="str">
        <f>Solieusap!C260</f>
        <v>BAO</v>
      </c>
      <c r="D257" s="12" t="str">
        <f>Solieusap!D260</f>
        <v>Combination</v>
      </c>
      <c r="E257" s="14">
        <f>ABS(Solieusap!E260)</f>
        <v>0.2712</v>
      </c>
      <c r="F257" s="14">
        <f>ABS(Solieusap!F260)</f>
        <v>1.7130000000000001</v>
      </c>
      <c r="G257" s="14">
        <f>ABS(Solieusap!G260)</f>
        <v>6.0709999999999996E-4</v>
      </c>
      <c r="H257" s="14">
        <f>ABS(Solieusap!H260)</f>
        <v>3.7200000000000002E-3</v>
      </c>
      <c r="I257" s="14">
        <f>ABS(Solieusap!I260)</f>
        <v>2.7000000000000001E-3</v>
      </c>
      <c r="J257" s="14">
        <f>ABS(Solieusap!J260)</f>
        <v>0.11989</v>
      </c>
      <c r="K257" s="14">
        <f t="shared" si="0"/>
        <v>0.2712</v>
      </c>
      <c r="L257" s="14">
        <f t="shared" si="1"/>
        <v>2.7000000000000001E-3</v>
      </c>
    </row>
    <row r="258" spans="1:12" ht="16.5" customHeight="1">
      <c r="A258" s="12" t="str">
        <f>Solieusap!A261</f>
        <v>15</v>
      </c>
      <c r="B258" s="13">
        <f>Solieusap!B261</f>
        <v>5.5</v>
      </c>
      <c r="C258" s="12" t="str">
        <f>Solieusap!C261</f>
        <v>BAO</v>
      </c>
      <c r="D258" s="12" t="str">
        <f>Solieusap!D261</f>
        <v>Combination</v>
      </c>
      <c r="E258" s="14">
        <f>ABS(Solieusap!E261)</f>
        <v>0.2712</v>
      </c>
      <c r="F258" s="14">
        <f>ABS(Solieusap!F261)</f>
        <v>2.0695000000000001</v>
      </c>
      <c r="G258" s="14">
        <f>ABS(Solieusap!G261)</f>
        <v>6.0709999999999996E-4</v>
      </c>
      <c r="H258" s="14">
        <f>ABS(Solieusap!H261)</f>
        <v>3.7200000000000002E-3</v>
      </c>
      <c r="I258" s="14">
        <f>ABS(Solieusap!I261)</f>
        <v>2.99E-3</v>
      </c>
      <c r="J258" s="14">
        <f>ABS(Solieusap!J261)</f>
        <v>0.90820000000000001</v>
      </c>
      <c r="K258" s="14">
        <f t="shared" si="0"/>
        <v>0.2712</v>
      </c>
      <c r="L258" s="14">
        <f t="shared" si="1"/>
        <v>2.99E-3</v>
      </c>
    </row>
    <row r="259" spans="1:12" ht="16.5" customHeight="1">
      <c r="A259" s="12" t="str">
        <f>Solieusap!A262</f>
        <v>15</v>
      </c>
      <c r="B259" s="13">
        <f>Solieusap!B262</f>
        <v>0</v>
      </c>
      <c r="C259" s="12" t="str">
        <f>Solieusap!C262</f>
        <v>BAO</v>
      </c>
      <c r="D259" s="12" t="str">
        <f>Solieusap!D262</f>
        <v>Combination</v>
      </c>
      <c r="E259" s="14">
        <f>ABS(Solieusap!E262)</f>
        <v>0.23100000000000001</v>
      </c>
      <c r="F259" s="14">
        <f>ABS(Solieusap!F262)</f>
        <v>2.1665999999999999</v>
      </c>
      <c r="G259" s="14">
        <f>ABS(Solieusap!G262)</f>
        <v>6.1890000000000003E-4</v>
      </c>
      <c r="H259" s="14">
        <f>ABS(Solieusap!H262)</f>
        <v>1.3899999999999999E-2</v>
      </c>
      <c r="I259" s="14">
        <f>ABS(Solieusap!I262)</f>
        <v>1.6999999999999999E-3</v>
      </c>
      <c r="J259" s="14">
        <f>ABS(Solieusap!J262)</f>
        <v>2.04053</v>
      </c>
      <c r="K259" s="14">
        <f t="shared" si="0"/>
        <v>0.23100000000000001</v>
      </c>
      <c r="L259" s="14">
        <f t="shared" si="1"/>
        <v>1.6999999999999999E-3</v>
      </c>
    </row>
    <row r="260" spans="1:12" ht="16.5" customHeight="1">
      <c r="A260" s="12" t="str">
        <f>Solieusap!A263</f>
        <v>15</v>
      </c>
      <c r="B260" s="13">
        <f>Solieusap!B263</f>
        <v>0.5</v>
      </c>
      <c r="C260" s="12" t="str">
        <f>Solieusap!C263</f>
        <v>BAO</v>
      </c>
      <c r="D260" s="12" t="str">
        <f>Solieusap!D263</f>
        <v>Combination</v>
      </c>
      <c r="E260" s="14">
        <f>ABS(Solieusap!E263)</f>
        <v>0.23100000000000001</v>
      </c>
      <c r="F260" s="14">
        <f>ABS(Solieusap!F263)</f>
        <v>1.8101</v>
      </c>
      <c r="G260" s="14">
        <f>ABS(Solieusap!G263)</f>
        <v>6.1890000000000003E-4</v>
      </c>
      <c r="H260" s="14">
        <f>ABS(Solieusap!H263)</f>
        <v>1.3899999999999999E-2</v>
      </c>
      <c r="I260" s="14">
        <f>ABS(Solieusap!I263)</f>
        <v>1.58E-3</v>
      </c>
      <c r="J260" s="14">
        <f>ABS(Solieusap!J263)</f>
        <v>1.04634</v>
      </c>
      <c r="K260" s="14">
        <f t="shared" si="0"/>
        <v>0.23100000000000001</v>
      </c>
      <c r="L260" s="14">
        <f t="shared" si="1"/>
        <v>1.58E-3</v>
      </c>
    </row>
    <row r="261" spans="1:12" ht="16.5" customHeight="1">
      <c r="A261" s="12" t="str">
        <f>Solieusap!A264</f>
        <v>15</v>
      </c>
      <c r="B261" s="13">
        <f>Solieusap!B264</f>
        <v>1</v>
      </c>
      <c r="C261" s="12" t="str">
        <f>Solieusap!C264</f>
        <v>BAO</v>
      </c>
      <c r="D261" s="12" t="str">
        <f>Solieusap!D264</f>
        <v>Combination</v>
      </c>
      <c r="E261" s="14">
        <f>ABS(Solieusap!E264)</f>
        <v>0.23100000000000001</v>
      </c>
      <c r="F261" s="14">
        <f>ABS(Solieusap!F264)</f>
        <v>1.4536</v>
      </c>
      <c r="G261" s="14">
        <f>ABS(Solieusap!G264)</f>
        <v>6.1890000000000003E-4</v>
      </c>
      <c r="H261" s="14">
        <f>ABS(Solieusap!H264)</f>
        <v>1.3899999999999999E-2</v>
      </c>
      <c r="I261" s="14">
        <f>ABS(Solieusap!I264)</f>
        <v>1.4599999999999999E-3</v>
      </c>
      <c r="J261" s="14">
        <f>ABS(Solieusap!J264)</f>
        <v>0.23039999999999999</v>
      </c>
      <c r="K261" s="14">
        <f t="shared" si="0"/>
        <v>0.23100000000000001</v>
      </c>
      <c r="L261" s="14">
        <f t="shared" si="1"/>
        <v>1.4599999999999999E-3</v>
      </c>
    </row>
    <row r="262" spans="1:12" ht="16.5" customHeight="1">
      <c r="A262" s="12" t="str">
        <f>Solieusap!A265</f>
        <v>15</v>
      </c>
      <c r="B262" s="13">
        <f>Solieusap!B265</f>
        <v>1.5</v>
      </c>
      <c r="C262" s="12" t="str">
        <f>Solieusap!C265</f>
        <v>BAO</v>
      </c>
      <c r="D262" s="12" t="str">
        <f>Solieusap!D265</f>
        <v>Combination</v>
      </c>
      <c r="E262" s="14">
        <f>ABS(Solieusap!E265)</f>
        <v>0.23100000000000001</v>
      </c>
      <c r="F262" s="14">
        <f>ABS(Solieusap!F265)</f>
        <v>1.0971</v>
      </c>
      <c r="G262" s="14">
        <f>ABS(Solieusap!G265)</f>
        <v>6.1890000000000003E-4</v>
      </c>
      <c r="H262" s="14">
        <f>ABS(Solieusap!H265)</f>
        <v>1.3899999999999999E-2</v>
      </c>
      <c r="I262" s="14">
        <f>ABS(Solieusap!I265)</f>
        <v>1.67E-3</v>
      </c>
      <c r="J262" s="14">
        <f>ABS(Solieusap!J265)</f>
        <v>0.40728999999999999</v>
      </c>
      <c r="K262" s="14">
        <f t="shared" si="0"/>
        <v>0.23100000000000001</v>
      </c>
      <c r="L262" s="14">
        <f t="shared" si="1"/>
        <v>1.67E-3</v>
      </c>
    </row>
    <row r="263" spans="1:12" ht="16.5" customHeight="1">
      <c r="A263" s="12" t="str">
        <f>Solieusap!A266</f>
        <v>15</v>
      </c>
      <c r="B263" s="13">
        <f>Solieusap!B266</f>
        <v>2</v>
      </c>
      <c r="C263" s="12" t="str">
        <f>Solieusap!C266</f>
        <v>BAO</v>
      </c>
      <c r="D263" s="12" t="str">
        <f>Solieusap!D266</f>
        <v>Combination</v>
      </c>
      <c r="E263" s="14">
        <f>ABS(Solieusap!E266)</f>
        <v>0.23100000000000001</v>
      </c>
      <c r="F263" s="14">
        <f>ABS(Solieusap!F266)</f>
        <v>0.74060000000000004</v>
      </c>
      <c r="G263" s="14">
        <f>ABS(Solieusap!G266)</f>
        <v>6.1890000000000003E-4</v>
      </c>
      <c r="H263" s="14">
        <f>ABS(Solieusap!H266)</f>
        <v>1.3899999999999999E-2</v>
      </c>
      <c r="I263" s="14">
        <f>ABS(Solieusap!I266)</f>
        <v>1.9300000000000001E-3</v>
      </c>
      <c r="J263" s="14">
        <f>ABS(Solieusap!J266)</f>
        <v>0.86673</v>
      </c>
      <c r="K263" s="14">
        <f t="shared" si="0"/>
        <v>0.23100000000000001</v>
      </c>
      <c r="L263" s="14">
        <f t="shared" si="1"/>
        <v>1.9300000000000001E-3</v>
      </c>
    </row>
    <row r="264" spans="1:12" ht="16.5" customHeight="1">
      <c r="A264" s="12" t="str">
        <f>Solieusap!A267</f>
        <v>15</v>
      </c>
      <c r="B264" s="13">
        <f>Solieusap!B267</f>
        <v>2.5</v>
      </c>
      <c r="C264" s="12" t="str">
        <f>Solieusap!C267</f>
        <v>BAO</v>
      </c>
      <c r="D264" s="12" t="str">
        <f>Solieusap!D267</f>
        <v>Combination</v>
      </c>
      <c r="E264" s="14">
        <f>ABS(Solieusap!E267)</f>
        <v>0.23100000000000001</v>
      </c>
      <c r="F264" s="14">
        <f>ABS(Solieusap!F267)</f>
        <v>0.3841</v>
      </c>
      <c r="G264" s="14">
        <f>ABS(Solieusap!G267)</f>
        <v>6.1890000000000003E-4</v>
      </c>
      <c r="H264" s="14">
        <f>ABS(Solieusap!H267)</f>
        <v>1.3899999999999999E-2</v>
      </c>
      <c r="I264" s="14">
        <f>ABS(Solieusap!I267)</f>
        <v>2.2000000000000001E-3</v>
      </c>
      <c r="J264" s="14">
        <f>ABS(Solieusap!J267)</f>
        <v>1.1463399999999999</v>
      </c>
      <c r="K264" s="14">
        <f t="shared" si="0"/>
        <v>0.23100000000000001</v>
      </c>
      <c r="L264" s="14">
        <f t="shared" si="1"/>
        <v>2.2000000000000001E-3</v>
      </c>
    </row>
    <row r="265" spans="1:12" ht="16.5" customHeight="1">
      <c r="A265" s="12" t="str">
        <f>Solieusap!A268</f>
        <v>15</v>
      </c>
      <c r="B265" s="13">
        <f>Solieusap!B268</f>
        <v>3</v>
      </c>
      <c r="C265" s="12" t="str">
        <f>Solieusap!C268</f>
        <v>BAO</v>
      </c>
      <c r="D265" s="12" t="str">
        <f>Solieusap!D268</f>
        <v>Combination</v>
      </c>
      <c r="E265" s="14">
        <f>ABS(Solieusap!E268)</f>
        <v>0.23100000000000001</v>
      </c>
      <c r="F265" s="14">
        <f>ABS(Solieusap!F268)</f>
        <v>2.76E-2</v>
      </c>
      <c r="G265" s="14">
        <f>ABS(Solieusap!G268)</f>
        <v>6.1890000000000003E-4</v>
      </c>
      <c r="H265" s="14">
        <f>ABS(Solieusap!H268)</f>
        <v>1.3899999999999999E-2</v>
      </c>
      <c r="I265" s="14">
        <f>ABS(Solieusap!I268)</f>
        <v>2.47E-3</v>
      </c>
      <c r="J265" s="14">
        <f>ABS(Solieusap!J268)</f>
        <v>1.1590199999999999</v>
      </c>
      <c r="K265" s="14">
        <f t="shared" si="0"/>
        <v>0.23100000000000001</v>
      </c>
      <c r="L265" s="14">
        <f t="shared" si="1"/>
        <v>2.47E-3</v>
      </c>
    </row>
    <row r="266" spans="1:12" ht="16.5" customHeight="1">
      <c r="A266" s="12" t="str">
        <f>Solieusap!A269</f>
        <v>15</v>
      </c>
      <c r="B266" s="13">
        <f>Solieusap!B269</f>
        <v>3.5</v>
      </c>
      <c r="C266" s="12" t="str">
        <f>Solieusap!C269</f>
        <v>BAO</v>
      </c>
      <c r="D266" s="12" t="str">
        <f>Solieusap!D269</f>
        <v>Combination</v>
      </c>
      <c r="E266" s="14">
        <f>ABS(Solieusap!E269)</f>
        <v>0.23100000000000001</v>
      </c>
      <c r="F266" s="14">
        <f>ABS(Solieusap!F269)</f>
        <v>0.32890000000000003</v>
      </c>
      <c r="G266" s="14">
        <f>ABS(Solieusap!G269)</f>
        <v>6.1890000000000003E-4</v>
      </c>
      <c r="H266" s="14">
        <f>ABS(Solieusap!H269)</f>
        <v>1.3899999999999999E-2</v>
      </c>
      <c r="I266" s="14">
        <f>ABS(Solieusap!I269)</f>
        <v>2.7399999999999998E-3</v>
      </c>
      <c r="J266" s="14">
        <f>ABS(Solieusap!J269)</f>
        <v>0.92640999999999996</v>
      </c>
      <c r="K266" s="14">
        <f t="shared" si="0"/>
        <v>0.23100000000000001</v>
      </c>
      <c r="L266" s="14">
        <f t="shared" si="1"/>
        <v>2.7399999999999998E-3</v>
      </c>
    </row>
    <row r="267" spans="1:12" ht="16.5" customHeight="1">
      <c r="A267" s="12" t="str">
        <f>Solieusap!A270</f>
        <v>15</v>
      </c>
      <c r="B267" s="13">
        <f>Solieusap!B270</f>
        <v>4</v>
      </c>
      <c r="C267" s="12" t="str">
        <f>Solieusap!C270</f>
        <v>BAO</v>
      </c>
      <c r="D267" s="12" t="str">
        <f>Solieusap!D270</f>
        <v>Combination</v>
      </c>
      <c r="E267" s="14">
        <f>ABS(Solieusap!E270)</f>
        <v>0.23100000000000001</v>
      </c>
      <c r="F267" s="14">
        <f>ABS(Solieusap!F270)</f>
        <v>0.68540000000000001</v>
      </c>
      <c r="G267" s="14">
        <f>ABS(Solieusap!G270)</f>
        <v>6.1890000000000003E-4</v>
      </c>
      <c r="H267" s="14">
        <f>ABS(Solieusap!H270)</f>
        <v>1.3899999999999999E-2</v>
      </c>
      <c r="I267" s="14">
        <f>ABS(Solieusap!I270)</f>
        <v>3.0100000000000001E-3</v>
      </c>
      <c r="J267" s="14">
        <f>ABS(Solieusap!J270)</f>
        <v>0.51554999999999995</v>
      </c>
      <c r="K267" s="14">
        <f t="shared" si="0"/>
        <v>0.23100000000000001</v>
      </c>
      <c r="L267" s="14">
        <f t="shared" si="1"/>
        <v>3.0100000000000001E-3</v>
      </c>
    </row>
    <row r="268" spans="1:12" ht="16.5" customHeight="1">
      <c r="A268" s="12" t="str">
        <f>Solieusap!A271</f>
        <v>15</v>
      </c>
      <c r="B268" s="13">
        <f>Solieusap!B271</f>
        <v>4.5</v>
      </c>
      <c r="C268" s="12" t="str">
        <f>Solieusap!C271</f>
        <v>BAO</v>
      </c>
      <c r="D268" s="12" t="str">
        <f>Solieusap!D271</f>
        <v>Combination</v>
      </c>
      <c r="E268" s="14">
        <f>ABS(Solieusap!E271)</f>
        <v>0.23100000000000001</v>
      </c>
      <c r="F268" s="14">
        <f>ABS(Solieusap!F271)</f>
        <v>1.0419</v>
      </c>
      <c r="G268" s="14">
        <f>ABS(Solieusap!G271)</f>
        <v>6.1890000000000003E-4</v>
      </c>
      <c r="H268" s="14">
        <f>ABS(Solieusap!H271)</f>
        <v>1.3899999999999999E-2</v>
      </c>
      <c r="I268" s="14">
        <f>ABS(Solieusap!I271)</f>
        <v>3.2799999999999999E-3</v>
      </c>
      <c r="J268" s="14">
        <f>ABS(Solieusap!J271)</f>
        <v>7.3569999999999997E-2</v>
      </c>
      <c r="K268" s="14">
        <f t="shared" si="0"/>
        <v>0.23100000000000001</v>
      </c>
      <c r="L268" s="14">
        <f t="shared" si="1"/>
        <v>3.2799999999999999E-3</v>
      </c>
    </row>
    <row r="269" spans="1:12" ht="16.5" customHeight="1">
      <c r="A269" s="12" t="str">
        <f>Solieusap!A272</f>
        <v>15</v>
      </c>
      <c r="B269" s="13">
        <f>Solieusap!B272</f>
        <v>5</v>
      </c>
      <c r="C269" s="12" t="str">
        <f>Solieusap!C272</f>
        <v>BAO</v>
      </c>
      <c r="D269" s="12" t="str">
        <f>Solieusap!D272</f>
        <v>Combination</v>
      </c>
      <c r="E269" s="14">
        <f>ABS(Solieusap!E272)</f>
        <v>0.23100000000000001</v>
      </c>
      <c r="F269" s="14">
        <f>ABS(Solieusap!F272)</f>
        <v>1.3984000000000001</v>
      </c>
      <c r="G269" s="14">
        <f>ABS(Solieusap!G272)</f>
        <v>6.1890000000000003E-4</v>
      </c>
      <c r="H269" s="14">
        <f>ABS(Solieusap!H272)</f>
        <v>1.3899999999999999E-2</v>
      </c>
      <c r="I269" s="14">
        <f>ABS(Solieusap!I272)</f>
        <v>3.5400000000000002E-3</v>
      </c>
      <c r="J269" s="14">
        <f>ABS(Solieusap!J272)</f>
        <v>0.84092999999999996</v>
      </c>
      <c r="K269" s="14">
        <f t="shared" si="0"/>
        <v>0.23100000000000001</v>
      </c>
      <c r="L269" s="14">
        <f t="shared" si="1"/>
        <v>3.5400000000000002E-3</v>
      </c>
    </row>
    <row r="270" spans="1:12" ht="16.5" customHeight="1">
      <c r="A270" s="12" t="str">
        <f>Solieusap!A273</f>
        <v>15</v>
      </c>
      <c r="B270" s="13">
        <f>Solieusap!B273</f>
        <v>5.5</v>
      </c>
      <c r="C270" s="12" t="str">
        <f>Solieusap!C273</f>
        <v>BAO</v>
      </c>
      <c r="D270" s="12" t="str">
        <f>Solieusap!D273</f>
        <v>Combination</v>
      </c>
      <c r="E270" s="14">
        <f>ABS(Solieusap!E273)</f>
        <v>0.23100000000000001</v>
      </c>
      <c r="F270" s="14">
        <f>ABS(Solieusap!F273)</f>
        <v>1.7548999999999999</v>
      </c>
      <c r="G270" s="14">
        <f>ABS(Solieusap!G273)</f>
        <v>6.1890000000000003E-4</v>
      </c>
      <c r="H270" s="14">
        <f>ABS(Solieusap!H273)</f>
        <v>1.3899999999999999E-2</v>
      </c>
      <c r="I270" s="14">
        <f>ABS(Solieusap!I273)</f>
        <v>3.81E-3</v>
      </c>
      <c r="J270" s="14">
        <f>ABS(Solieusap!J273)</f>
        <v>1.78654</v>
      </c>
      <c r="K270" s="14">
        <f t="shared" si="0"/>
        <v>0.23100000000000001</v>
      </c>
      <c r="L270" s="14">
        <f t="shared" si="1"/>
        <v>3.81E-3</v>
      </c>
    </row>
    <row r="271" spans="1:12" ht="16.5" customHeight="1">
      <c r="A271" s="12" t="str">
        <f>Solieusap!A274</f>
        <v>16</v>
      </c>
      <c r="B271" s="13">
        <f>Solieusap!B274</f>
        <v>0</v>
      </c>
      <c r="C271" s="12" t="str">
        <f>Solieusap!C274</f>
        <v>BAO</v>
      </c>
      <c r="D271" s="12" t="str">
        <f>Solieusap!D274</f>
        <v>Combination</v>
      </c>
      <c r="E271" s="14">
        <f>ABS(Solieusap!E274)</f>
        <v>0.11020000000000001</v>
      </c>
      <c r="F271" s="14">
        <f>ABS(Solieusap!F274)</f>
        <v>0.81210000000000004</v>
      </c>
      <c r="G271" s="14">
        <f>ABS(Solieusap!G274)</f>
        <v>1.9E-3</v>
      </c>
      <c r="H271" s="14">
        <f>ABS(Solieusap!H274)</f>
        <v>3.7100000000000001E-2</v>
      </c>
      <c r="I271" s="14">
        <f>ABS(Solieusap!I274)</f>
        <v>5.4000000000000003E-3</v>
      </c>
      <c r="J271" s="14">
        <f>ABS(Solieusap!J274)</f>
        <v>0.76995000000000002</v>
      </c>
      <c r="K271" s="14">
        <f t="shared" si="0"/>
        <v>0.11020000000000001</v>
      </c>
      <c r="L271" s="14">
        <f t="shared" si="1"/>
        <v>5.4000000000000003E-3</v>
      </c>
    </row>
    <row r="272" spans="1:12" ht="16.5" customHeight="1">
      <c r="A272" s="12" t="str">
        <f>Solieusap!A275</f>
        <v>16</v>
      </c>
      <c r="B272" s="13">
        <f>Solieusap!B275</f>
        <v>0.5</v>
      </c>
      <c r="C272" s="12" t="str">
        <f>Solieusap!C275</f>
        <v>BAO</v>
      </c>
      <c r="D272" s="12" t="str">
        <f>Solieusap!D275</f>
        <v>Combination</v>
      </c>
      <c r="E272" s="14">
        <f>ABS(Solieusap!E275)</f>
        <v>0.11020000000000001</v>
      </c>
      <c r="F272" s="14">
        <f>ABS(Solieusap!F275)</f>
        <v>0.4556</v>
      </c>
      <c r="G272" s="14">
        <f>ABS(Solieusap!G275)</f>
        <v>1.9E-3</v>
      </c>
      <c r="H272" s="14">
        <f>ABS(Solieusap!H275)</f>
        <v>3.7100000000000001E-2</v>
      </c>
      <c r="I272" s="14">
        <f>ABS(Solieusap!I275)</f>
        <v>4.6100000000000004E-3</v>
      </c>
      <c r="J272" s="14">
        <f>ABS(Solieusap!J275)</f>
        <v>0.45300000000000001</v>
      </c>
      <c r="K272" s="14">
        <f t="shared" si="0"/>
        <v>0.11020000000000001</v>
      </c>
      <c r="L272" s="14">
        <f t="shared" si="1"/>
        <v>4.6100000000000004E-3</v>
      </c>
    </row>
    <row r="273" spans="1:12" ht="16.5" customHeight="1">
      <c r="A273" s="12" t="str">
        <f>Solieusap!A276</f>
        <v>16</v>
      </c>
      <c r="B273" s="13">
        <f>Solieusap!B276</f>
        <v>1</v>
      </c>
      <c r="C273" s="12" t="str">
        <f>Solieusap!C276</f>
        <v>BAO</v>
      </c>
      <c r="D273" s="12" t="str">
        <f>Solieusap!D276</f>
        <v>Combination</v>
      </c>
      <c r="E273" s="14">
        <f>ABS(Solieusap!E276)</f>
        <v>0.11020000000000001</v>
      </c>
      <c r="F273" s="14">
        <f>ABS(Solieusap!F276)</f>
        <v>9.9099999999999994E-2</v>
      </c>
      <c r="G273" s="14">
        <f>ABS(Solieusap!G276)</f>
        <v>1.9E-3</v>
      </c>
      <c r="H273" s="14">
        <f>ABS(Solieusap!H276)</f>
        <v>3.7100000000000001E-2</v>
      </c>
      <c r="I273" s="14">
        <f>ABS(Solieusap!I276)</f>
        <v>3.81E-3</v>
      </c>
      <c r="J273" s="14">
        <f>ABS(Solieusap!J276)</f>
        <v>0.31430999999999998</v>
      </c>
      <c r="K273" s="14">
        <f t="shared" si="0"/>
        <v>0.11020000000000001</v>
      </c>
      <c r="L273" s="14">
        <f t="shared" si="1"/>
        <v>3.81E-3</v>
      </c>
    </row>
    <row r="274" spans="1:12" ht="16.5" customHeight="1">
      <c r="A274" s="12" t="str">
        <f>Solieusap!A277</f>
        <v>16</v>
      </c>
      <c r="B274" s="13">
        <f>Solieusap!B277</f>
        <v>1.5</v>
      </c>
      <c r="C274" s="12" t="str">
        <f>Solieusap!C277</f>
        <v>BAO</v>
      </c>
      <c r="D274" s="12" t="str">
        <f>Solieusap!D277</f>
        <v>Combination</v>
      </c>
      <c r="E274" s="14">
        <f>ABS(Solieusap!E277)</f>
        <v>0.11020000000000001</v>
      </c>
      <c r="F274" s="14">
        <f>ABS(Solieusap!F277)</f>
        <v>0.25740000000000002</v>
      </c>
      <c r="G274" s="14">
        <f>ABS(Solieusap!G277)</f>
        <v>1.9E-3</v>
      </c>
      <c r="H274" s="14">
        <f>ABS(Solieusap!H277)</f>
        <v>3.7100000000000001E-2</v>
      </c>
      <c r="I274" s="14">
        <f>ABS(Solieusap!I277)</f>
        <v>3.0200000000000001E-3</v>
      </c>
      <c r="J274" s="14">
        <f>ABS(Solieusap!J277)</f>
        <v>0.27323999999999998</v>
      </c>
      <c r="K274" s="14">
        <f t="shared" si="0"/>
        <v>0.11020000000000001</v>
      </c>
      <c r="L274" s="14">
        <f t="shared" si="1"/>
        <v>3.0200000000000001E-3</v>
      </c>
    </row>
    <row r="275" spans="1:12" ht="16.5" customHeight="1">
      <c r="A275" s="12" t="str">
        <f>Solieusap!A278</f>
        <v>16</v>
      </c>
      <c r="B275" s="13">
        <f>Solieusap!B278</f>
        <v>2</v>
      </c>
      <c r="C275" s="12" t="str">
        <f>Solieusap!C278</f>
        <v>BAO</v>
      </c>
      <c r="D275" s="12" t="str">
        <f>Solieusap!D278</f>
        <v>Combination</v>
      </c>
      <c r="E275" s="14">
        <f>ABS(Solieusap!E278)</f>
        <v>0.11020000000000001</v>
      </c>
      <c r="F275" s="14">
        <f>ABS(Solieusap!F278)</f>
        <v>0.6139</v>
      </c>
      <c r="G275" s="14">
        <f>ABS(Solieusap!G278)</f>
        <v>1.9E-3</v>
      </c>
      <c r="H275" s="14">
        <f>ABS(Solieusap!H278)</f>
        <v>3.7100000000000001E-2</v>
      </c>
      <c r="I275" s="14">
        <f>ABS(Solieusap!I278)</f>
        <v>2.2200000000000002E-3</v>
      </c>
      <c r="J275" s="14">
        <f>ABS(Solieusap!J278)</f>
        <v>0.10959000000000001</v>
      </c>
      <c r="K275" s="14">
        <f t="shared" si="0"/>
        <v>0.11020000000000001</v>
      </c>
      <c r="L275" s="14">
        <f t="shared" si="1"/>
        <v>2.2200000000000002E-3</v>
      </c>
    </row>
    <row r="276" spans="1:12" ht="16.5" customHeight="1">
      <c r="A276" s="12" t="str">
        <f>Solieusap!A279</f>
        <v>16</v>
      </c>
      <c r="B276" s="13">
        <f>Solieusap!B279</f>
        <v>2.5</v>
      </c>
      <c r="C276" s="12" t="str">
        <f>Solieusap!C279</f>
        <v>BAO</v>
      </c>
      <c r="D276" s="12" t="str">
        <f>Solieusap!D279</f>
        <v>Combination</v>
      </c>
      <c r="E276" s="14">
        <f>ABS(Solieusap!E279)</f>
        <v>0.11020000000000001</v>
      </c>
      <c r="F276" s="14">
        <f>ABS(Solieusap!F279)</f>
        <v>0.97040000000000004</v>
      </c>
      <c r="G276" s="14">
        <f>ABS(Solieusap!G279)</f>
        <v>1.9E-3</v>
      </c>
      <c r="H276" s="14">
        <f>ABS(Solieusap!H279)</f>
        <v>3.7100000000000001E-2</v>
      </c>
      <c r="I276" s="14">
        <f>ABS(Solieusap!I279)</f>
        <v>2.32E-3</v>
      </c>
      <c r="J276" s="14">
        <f>ABS(Solieusap!J279)</f>
        <v>0.1242</v>
      </c>
      <c r="K276" s="14">
        <f t="shared" si="0"/>
        <v>0.11020000000000001</v>
      </c>
      <c r="L276" s="14">
        <f t="shared" si="1"/>
        <v>2.32E-3</v>
      </c>
    </row>
    <row r="277" spans="1:12" ht="16.5" customHeight="1">
      <c r="A277" s="12" t="str">
        <f>Solieusap!A280</f>
        <v>16</v>
      </c>
      <c r="B277" s="13">
        <f>Solieusap!B280</f>
        <v>3</v>
      </c>
      <c r="C277" s="12" t="str">
        <f>Solieusap!C280</f>
        <v>BAO</v>
      </c>
      <c r="D277" s="12" t="str">
        <f>Solieusap!D280</f>
        <v>Combination</v>
      </c>
      <c r="E277" s="14">
        <f>ABS(Solieusap!E280)</f>
        <v>0.11020000000000001</v>
      </c>
      <c r="F277" s="14">
        <f>ABS(Solieusap!F280)</f>
        <v>1.3269</v>
      </c>
      <c r="G277" s="14">
        <f>ABS(Solieusap!G280)</f>
        <v>1.9E-3</v>
      </c>
      <c r="H277" s="14">
        <f>ABS(Solieusap!H280)</f>
        <v>3.7100000000000001E-2</v>
      </c>
      <c r="I277" s="14">
        <f>ABS(Solieusap!I280)</f>
        <v>3.2000000000000002E-3</v>
      </c>
      <c r="J277" s="14">
        <f>ABS(Solieusap!J280)</f>
        <v>0.31705</v>
      </c>
      <c r="K277" s="14">
        <f t="shared" si="0"/>
        <v>0.11020000000000001</v>
      </c>
      <c r="L277" s="14">
        <f t="shared" si="1"/>
        <v>3.2000000000000002E-3</v>
      </c>
    </row>
    <row r="278" spans="1:12" ht="16.5" customHeight="1">
      <c r="A278" s="12" t="str">
        <f>Solieusap!A281</f>
        <v>16</v>
      </c>
      <c r="B278" s="13">
        <f>Solieusap!B281</f>
        <v>0</v>
      </c>
      <c r="C278" s="12" t="str">
        <f>Solieusap!C281</f>
        <v>BAO</v>
      </c>
      <c r="D278" s="12" t="str">
        <f>Solieusap!D281</f>
        <v>Combination</v>
      </c>
      <c r="E278" s="14">
        <f>ABS(Solieusap!E281)</f>
        <v>9.3299999999999994E-2</v>
      </c>
      <c r="F278" s="14">
        <f>ABS(Solieusap!F281)</f>
        <v>1.575</v>
      </c>
      <c r="G278" s="14">
        <f>ABS(Solieusap!G281)</f>
        <v>2.0999999999999999E-3</v>
      </c>
      <c r="H278" s="14">
        <f>ABS(Solieusap!H281)</f>
        <v>4.3029999999999999E-2</v>
      </c>
      <c r="I278" s="14">
        <f>ABS(Solieusap!I281)</f>
        <v>3.98E-3</v>
      </c>
      <c r="J278" s="14">
        <f>ABS(Solieusap!J281)</f>
        <v>1.83369</v>
      </c>
      <c r="K278" s="14">
        <f t="shared" si="0"/>
        <v>9.3299999999999994E-2</v>
      </c>
      <c r="L278" s="14">
        <f t="shared" si="1"/>
        <v>3.98E-3</v>
      </c>
    </row>
    <row r="279" spans="1:12" ht="16.5" customHeight="1">
      <c r="A279" s="12" t="str">
        <f>Solieusap!A282</f>
        <v>16</v>
      </c>
      <c r="B279" s="13">
        <f>Solieusap!B282</f>
        <v>0.5</v>
      </c>
      <c r="C279" s="12" t="str">
        <f>Solieusap!C282</f>
        <v>BAO</v>
      </c>
      <c r="D279" s="12" t="str">
        <f>Solieusap!D282</f>
        <v>Combination</v>
      </c>
      <c r="E279" s="14">
        <f>ABS(Solieusap!E282)</f>
        <v>9.3299999999999994E-2</v>
      </c>
      <c r="F279" s="14">
        <f>ABS(Solieusap!F282)</f>
        <v>1.2184999999999999</v>
      </c>
      <c r="G279" s="14">
        <f>ABS(Solieusap!G282)</f>
        <v>2.0999999999999999E-3</v>
      </c>
      <c r="H279" s="14">
        <f>ABS(Solieusap!H282)</f>
        <v>4.3029999999999999E-2</v>
      </c>
      <c r="I279" s="14">
        <f>ABS(Solieusap!I282)</f>
        <v>3.0200000000000001E-3</v>
      </c>
      <c r="J279" s="14">
        <f>ABS(Solieusap!J282)</f>
        <v>1.1352899999999999</v>
      </c>
      <c r="K279" s="14">
        <f t="shared" si="0"/>
        <v>9.3299999999999994E-2</v>
      </c>
      <c r="L279" s="14">
        <f t="shared" si="1"/>
        <v>3.0200000000000001E-3</v>
      </c>
    </row>
    <row r="280" spans="1:12" ht="16.5" customHeight="1">
      <c r="A280" s="12" t="str">
        <f>Solieusap!A283</f>
        <v>16</v>
      </c>
      <c r="B280" s="13">
        <f>Solieusap!B283</f>
        <v>1</v>
      </c>
      <c r="C280" s="12" t="str">
        <f>Solieusap!C283</f>
        <v>BAO</v>
      </c>
      <c r="D280" s="12" t="str">
        <f>Solieusap!D283</f>
        <v>Combination</v>
      </c>
      <c r="E280" s="14">
        <f>ABS(Solieusap!E283)</f>
        <v>9.3299999999999994E-2</v>
      </c>
      <c r="F280" s="14">
        <f>ABS(Solieusap!F283)</f>
        <v>0.86199999999999999</v>
      </c>
      <c r="G280" s="14">
        <f>ABS(Solieusap!G283)</f>
        <v>2.0999999999999999E-3</v>
      </c>
      <c r="H280" s="14">
        <f>ABS(Solieusap!H283)</f>
        <v>4.3029999999999999E-2</v>
      </c>
      <c r="I280" s="14">
        <f>ABS(Solieusap!I283)</f>
        <v>2.0600000000000002E-3</v>
      </c>
      <c r="J280" s="14">
        <f>ABS(Solieusap!J283)</f>
        <v>0.61514000000000002</v>
      </c>
      <c r="K280" s="14">
        <f t="shared" si="0"/>
        <v>9.3299999999999994E-2</v>
      </c>
      <c r="L280" s="14">
        <f t="shared" si="1"/>
        <v>2.0600000000000002E-3</v>
      </c>
    </row>
    <row r="281" spans="1:12" ht="16.5" customHeight="1">
      <c r="A281" s="12" t="str">
        <f>Solieusap!A284</f>
        <v>16</v>
      </c>
      <c r="B281" s="13">
        <f>Solieusap!B284</f>
        <v>1.5</v>
      </c>
      <c r="C281" s="12" t="str">
        <f>Solieusap!C284</f>
        <v>BAO</v>
      </c>
      <c r="D281" s="12" t="str">
        <f>Solieusap!D284</f>
        <v>Combination</v>
      </c>
      <c r="E281" s="14">
        <f>ABS(Solieusap!E284)</f>
        <v>9.3299999999999994E-2</v>
      </c>
      <c r="F281" s="14">
        <f>ABS(Solieusap!F284)</f>
        <v>0.50549999999999995</v>
      </c>
      <c r="G281" s="14">
        <f>ABS(Solieusap!G284)</f>
        <v>2.0999999999999999E-3</v>
      </c>
      <c r="H281" s="14">
        <f>ABS(Solieusap!H284)</f>
        <v>4.3029999999999999E-2</v>
      </c>
      <c r="I281" s="14">
        <f>ABS(Solieusap!I284)</f>
        <v>1.1000000000000001E-3</v>
      </c>
      <c r="J281" s="14">
        <f>ABS(Solieusap!J284)</f>
        <v>0.35386000000000001</v>
      </c>
      <c r="K281" s="14">
        <f t="shared" si="0"/>
        <v>9.3299999999999994E-2</v>
      </c>
      <c r="L281" s="14">
        <f t="shared" si="1"/>
        <v>1.1000000000000001E-3</v>
      </c>
    </row>
    <row r="282" spans="1:12" ht="16.5" customHeight="1">
      <c r="A282" s="12" t="str">
        <f>Solieusap!A285</f>
        <v>16</v>
      </c>
      <c r="B282" s="13">
        <f>Solieusap!B285</f>
        <v>2</v>
      </c>
      <c r="C282" s="12" t="str">
        <f>Solieusap!C285</f>
        <v>BAO</v>
      </c>
      <c r="D282" s="12" t="str">
        <f>Solieusap!D285</f>
        <v>Combination</v>
      </c>
      <c r="E282" s="14">
        <f>ABS(Solieusap!E285)</f>
        <v>9.3299999999999994E-2</v>
      </c>
      <c r="F282" s="14">
        <f>ABS(Solieusap!F285)</f>
        <v>0.14899999999999999</v>
      </c>
      <c r="G282" s="14">
        <f>ABS(Solieusap!G285)</f>
        <v>2.0999999999999999E-3</v>
      </c>
      <c r="H282" s="14">
        <f>ABS(Solieusap!H285)</f>
        <v>4.3029999999999999E-2</v>
      </c>
      <c r="I282" s="14">
        <f>ABS(Solieusap!I285)</f>
        <v>1.3999999999999999E-4</v>
      </c>
      <c r="J282" s="14">
        <f>ABS(Solieusap!J285)</f>
        <v>0.57167000000000001</v>
      </c>
      <c r="K282" s="14">
        <f t="shared" si="0"/>
        <v>9.3299999999999994E-2</v>
      </c>
      <c r="L282" s="14">
        <f t="shared" si="1"/>
        <v>1.3999999999999999E-4</v>
      </c>
    </row>
    <row r="283" spans="1:12" ht="16.5" customHeight="1">
      <c r="A283" s="12" t="str">
        <f>Solieusap!A286</f>
        <v>16</v>
      </c>
      <c r="B283" s="13">
        <f>Solieusap!B286</f>
        <v>2.5</v>
      </c>
      <c r="C283" s="12" t="str">
        <f>Solieusap!C286</f>
        <v>BAO</v>
      </c>
      <c r="D283" s="12" t="str">
        <f>Solieusap!D286</f>
        <v>Combination</v>
      </c>
      <c r="E283" s="14">
        <f>ABS(Solieusap!E286)</f>
        <v>9.3299999999999994E-2</v>
      </c>
      <c r="F283" s="14">
        <f>ABS(Solieusap!F286)</f>
        <v>0.20749999999999999</v>
      </c>
      <c r="G283" s="14">
        <f>ABS(Solieusap!G286)</f>
        <v>2.0999999999999999E-3</v>
      </c>
      <c r="H283" s="14">
        <f>ABS(Solieusap!H286)</f>
        <v>4.3029999999999999E-2</v>
      </c>
      <c r="I283" s="14">
        <f>ABS(Solieusap!I286)</f>
        <v>8.988E-5</v>
      </c>
      <c r="J283" s="14">
        <f>ABS(Solieusap!J286)</f>
        <v>0.96772000000000002</v>
      </c>
      <c r="K283" s="14">
        <f t="shared" si="0"/>
        <v>9.3299999999999994E-2</v>
      </c>
      <c r="L283" s="14">
        <f t="shared" si="1"/>
        <v>8.988E-5</v>
      </c>
    </row>
    <row r="284" spans="1:12" ht="16.5" customHeight="1">
      <c r="A284" s="12" t="str">
        <f>Solieusap!A287</f>
        <v>16</v>
      </c>
      <c r="B284" s="13">
        <f>Solieusap!B287</f>
        <v>3</v>
      </c>
      <c r="C284" s="12" t="str">
        <f>Solieusap!C287</f>
        <v>BAO</v>
      </c>
      <c r="D284" s="12" t="str">
        <f>Solieusap!D287</f>
        <v>Combination</v>
      </c>
      <c r="E284" s="14">
        <f>ABS(Solieusap!E287)</f>
        <v>9.3299999999999994E-2</v>
      </c>
      <c r="F284" s="14">
        <f>ABS(Solieusap!F287)</f>
        <v>0.56399999999999995</v>
      </c>
      <c r="G284" s="14">
        <f>ABS(Solieusap!G287)</f>
        <v>2.0999999999999999E-3</v>
      </c>
      <c r="H284" s="14">
        <f>ABS(Solieusap!H287)</f>
        <v>4.3029999999999999E-2</v>
      </c>
      <c r="I284" s="14">
        <f>ABS(Solieusap!I287)</f>
        <v>7.9000000000000001E-4</v>
      </c>
      <c r="J284" s="14">
        <f>ABS(Solieusap!J287)</f>
        <v>1.54203</v>
      </c>
      <c r="K284" s="14">
        <f t="shared" si="0"/>
        <v>9.3299999999999994E-2</v>
      </c>
      <c r="L284" s="14">
        <f t="shared" si="1"/>
        <v>7.9000000000000001E-4</v>
      </c>
    </row>
    <row r="285" spans="1:12" ht="16.5" customHeight="1">
      <c r="A285" s="12" t="str">
        <f>Solieusap!A288</f>
        <v>17</v>
      </c>
      <c r="B285" s="13">
        <f>Solieusap!B288</f>
        <v>0</v>
      </c>
      <c r="C285" s="12" t="str">
        <f>Solieusap!C288</f>
        <v>BAO</v>
      </c>
      <c r="D285" s="12" t="str">
        <f>Solieusap!D288</f>
        <v>Combination</v>
      </c>
      <c r="E285" s="14">
        <f>ABS(Solieusap!E288)</f>
        <v>0.1278</v>
      </c>
      <c r="F285" s="14">
        <f>ABS(Solieusap!F288)</f>
        <v>1.7597</v>
      </c>
      <c r="G285" s="14">
        <f>ABS(Solieusap!G288)</f>
        <v>1.504E-4</v>
      </c>
      <c r="H285" s="14">
        <f>ABS(Solieusap!H288)</f>
        <v>3.7069999999999999E-2</v>
      </c>
      <c r="I285" s="14">
        <f>ABS(Solieusap!I288)</f>
        <v>3.2000000000000003E-4</v>
      </c>
      <c r="J285" s="14">
        <f>ABS(Solieusap!J288)</f>
        <v>0.39493</v>
      </c>
      <c r="K285" s="14">
        <f t="shared" si="0"/>
        <v>0.1278</v>
      </c>
      <c r="L285" s="14">
        <f t="shared" si="1"/>
        <v>3.2000000000000003E-4</v>
      </c>
    </row>
    <row r="286" spans="1:12" ht="16.5" customHeight="1">
      <c r="A286" s="12" t="str">
        <f>Solieusap!A289</f>
        <v>17</v>
      </c>
      <c r="B286" s="13">
        <f>Solieusap!B289</f>
        <v>0.5</v>
      </c>
      <c r="C286" s="12" t="str">
        <f>Solieusap!C289</f>
        <v>BAO</v>
      </c>
      <c r="D286" s="12" t="str">
        <f>Solieusap!D289</f>
        <v>Combination</v>
      </c>
      <c r="E286" s="14">
        <f>ABS(Solieusap!E289)</f>
        <v>0.1278</v>
      </c>
      <c r="F286" s="14">
        <f>ABS(Solieusap!F289)</f>
        <v>1.4032</v>
      </c>
      <c r="G286" s="14">
        <f>ABS(Solieusap!G289)</f>
        <v>1.504E-4</v>
      </c>
      <c r="H286" s="14">
        <f>ABS(Solieusap!H289)</f>
        <v>3.7069999999999999E-2</v>
      </c>
      <c r="I286" s="14">
        <f>ABS(Solieusap!I289)</f>
        <v>3.8999999999999999E-4</v>
      </c>
      <c r="J286" s="14">
        <f>ABS(Solieusap!J289)</f>
        <v>0.39582000000000001</v>
      </c>
      <c r="K286" s="14">
        <f t="shared" si="0"/>
        <v>0.1278</v>
      </c>
      <c r="L286" s="14">
        <f t="shared" si="1"/>
        <v>3.8999999999999999E-4</v>
      </c>
    </row>
    <row r="287" spans="1:12" ht="16.5" customHeight="1">
      <c r="A287" s="12" t="str">
        <f>Solieusap!A290</f>
        <v>17</v>
      </c>
      <c r="B287" s="13">
        <f>Solieusap!B290</f>
        <v>1</v>
      </c>
      <c r="C287" s="12" t="str">
        <f>Solieusap!C290</f>
        <v>BAO</v>
      </c>
      <c r="D287" s="12" t="str">
        <f>Solieusap!D290</f>
        <v>Combination</v>
      </c>
      <c r="E287" s="14">
        <f>ABS(Solieusap!E290)</f>
        <v>0.1278</v>
      </c>
      <c r="F287" s="14">
        <f>ABS(Solieusap!F290)</f>
        <v>1.0467</v>
      </c>
      <c r="G287" s="14">
        <f>ABS(Solieusap!G290)</f>
        <v>1.504E-4</v>
      </c>
      <c r="H287" s="14">
        <f>ABS(Solieusap!H290)</f>
        <v>3.7069999999999999E-2</v>
      </c>
      <c r="I287" s="14">
        <f>ABS(Solieusap!I290)</f>
        <v>4.6000000000000001E-4</v>
      </c>
      <c r="J287" s="14">
        <f>ABS(Solieusap!J290)</f>
        <v>1.0083200000000001</v>
      </c>
      <c r="K287" s="14">
        <f t="shared" si="0"/>
        <v>0.1278</v>
      </c>
      <c r="L287" s="14">
        <f t="shared" si="1"/>
        <v>4.6000000000000001E-4</v>
      </c>
    </row>
    <row r="288" spans="1:12" ht="16.5" customHeight="1">
      <c r="A288" s="12" t="str">
        <f>Solieusap!A291</f>
        <v>17</v>
      </c>
      <c r="B288" s="13">
        <f>Solieusap!B291</f>
        <v>1.5</v>
      </c>
      <c r="C288" s="12" t="str">
        <f>Solieusap!C291</f>
        <v>BAO</v>
      </c>
      <c r="D288" s="12" t="str">
        <f>Solieusap!D291</f>
        <v>Combination</v>
      </c>
      <c r="E288" s="14">
        <f>ABS(Solieusap!E291)</f>
        <v>0.1278</v>
      </c>
      <c r="F288" s="14">
        <f>ABS(Solieusap!F291)</f>
        <v>0.69020000000000004</v>
      </c>
      <c r="G288" s="14">
        <f>ABS(Solieusap!G291)</f>
        <v>1.504E-4</v>
      </c>
      <c r="H288" s="14">
        <f>ABS(Solieusap!H291)</f>
        <v>3.7069999999999999E-2</v>
      </c>
      <c r="I288" s="14">
        <f>ABS(Solieusap!I291)</f>
        <v>5.2999999999999998E-4</v>
      </c>
      <c r="J288" s="14">
        <f>ABS(Solieusap!J291)</f>
        <v>1.4425699999999999</v>
      </c>
      <c r="K288" s="14">
        <f t="shared" si="0"/>
        <v>0.1278</v>
      </c>
      <c r="L288" s="14">
        <f t="shared" si="1"/>
        <v>5.2999999999999998E-4</v>
      </c>
    </row>
    <row r="289" spans="1:12" ht="16.5" customHeight="1">
      <c r="A289" s="12" t="str">
        <f>Solieusap!A292</f>
        <v>17</v>
      </c>
      <c r="B289" s="13">
        <f>Solieusap!B292</f>
        <v>2</v>
      </c>
      <c r="C289" s="12" t="str">
        <f>Solieusap!C292</f>
        <v>BAO</v>
      </c>
      <c r="D289" s="12" t="str">
        <f>Solieusap!D292</f>
        <v>Combination</v>
      </c>
      <c r="E289" s="14">
        <f>ABS(Solieusap!E292)</f>
        <v>0.1278</v>
      </c>
      <c r="F289" s="14">
        <f>ABS(Solieusap!F292)</f>
        <v>0.3337</v>
      </c>
      <c r="G289" s="14">
        <f>ABS(Solieusap!G292)</f>
        <v>1.504E-4</v>
      </c>
      <c r="H289" s="14">
        <f>ABS(Solieusap!H292)</f>
        <v>3.7069999999999999E-2</v>
      </c>
      <c r="I289" s="14">
        <f>ABS(Solieusap!I292)</f>
        <v>5.9999999999999995E-4</v>
      </c>
      <c r="J289" s="14">
        <f>ABS(Solieusap!J292)</f>
        <v>1.6985699999999999</v>
      </c>
      <c r="K289" s="14">
        <f t="shared" si="0"/>
        <v>0.1278</v>
      </c>
      <c r="L289" s="14">
        <f t="shared" si="1"/>
        <v>5.9999999999999995E-4</v>
      </c>
    </row>
    <row r="290" spans="1:12" ht="16.5" customHeight="1">
      <c r="A290" s="12" t="str">
        <f>Solieusap!A293</f>
        <v>17</v>
      </c>
      <c r="B290" s="13">
        <f>Solieusap!B293</f>
        <v>2.5</v>
      </c>
      <c r="C290" s="12" t="str">
        <f>Solieusap!C293</f>
        <v>BAO</v>
      </c>
      <c r="D290" s="12" t="str">
        <f>Solieusap!D293</f>
        <v>Combination</v>
      </c>
      <c r="E290" s="14">
        <f>ABS(Solieusap!E293)</f>
        <v>0.1278</v>
      </c>
      <c r="F290" s="14">
        <f>ABS(Solieusap!F293)</f>
        <v>2.2800000000000001E-2</v>
      </c>
      <c r="G290" s="14">
        <f>ABS(Solieusap!G293)</f>
        <v>1.504E-4</v>
      </c>
      <c r="H290" s="14">
        <f>ABS(Solieusap!H293)</f>
        <v>3.7069999999999999E-2</v>
      </c>
      <c r="I290" s="14">
        <f>ABS(Solieusap!I293)</f>
        <v>6.8000000000000005E-4</v>
      </c>
      <c r="J290" s="14">
        <f>ABS(Solieusap!J293)</f>
        <v>1.7763199999999999</v>
      </c>
      <c r="K290" s="14">
        <f t="shared" si="0"/>
        <v>0.1278</v>
      </c>
      <c r="L290" s="14">
        <f t="shared" si="1"/>
        <v>6.8000000000000005E-4</v>
      </c>
    </row>
    <row r="291" spans="1:12" ht="16.5" customHeight="1">
      <c r="A291" s="12" t="str">
        <f>Solieusap!A294</f>
        <v>17</v>
      </c>
      <c r="B291" s="13">
        <f>Solieusap!B294</f>
        <v>3</v>
      </c>
      <c r="C291" s="12" t="str">
        <f>Solieusap!C294</f>
        <v>BAO</v>
      </c>
      <c r="D291" s="12" t="str">
        <f>Solieusap!D294</f>
        <v>Combination</v>
      </c>
      <c r="E291" s="14">
        <f>ABS(Solieusap!E294)</f>
        <v>0.1278</v>
      </c>
      <c r="F291" s="14">
        <f>ABS(Solieusap!F294)</f>
        <v>0.37930000000000003</v>
      </c>
      <c r="G291" s="14">
        <f>ABS(Solieusap!G294)</f>
        <v>1.504E-4</v>
      </c>
      <c r="H291" s="14">
        <f>ABS(Solieusap!H294)</f>
        <v>3.7069999999999999E-2</v>
      </c>
      <c r="I291" s="14">
        <f>ABS(Solieusap!I294)</f>
        <v>7.5000000000000002E-4</v>
      </c>
      <c r="J291" s="14">
        <f>ABS(Solieusap!J294)</f>
        <v>1.6758200000000001</v>
      </c>
      <c r="K291" s="14">
        <f t="shared" si="0"/>
        <v>0.1278</v>
      </c>
      <c r="L291" s="14">
        <f t="shared" si="1"/>
        <v>7.5000000000000002E-4</v>
      </c>
    </row>
    <row r="292" spans="1:12" ht="16.5" customHeight="1">
      <c r="A292" s="12" t="str">
        <f>Solieusap!A295</f>
        <v>17</v>
      </c>
      <c r="B292" s="13">
        <f>Solieusap!B295</f>
        <v>3.5</v>
      </c>
      <c r="C292" s="12" t="str">
        <f>Solieusap!C295</f>
        <v>BAO</v>
      </c>
      <c r="D292" s="12" t="str">
        <f>Solieusap!D295</f>
        <v>Combination</v>
      </c>
      <c r="E292" s="14">
        <f>ABS(Solieusap!E295)</f>
        <v>0.1278</v>
      </c>
      <c r="F292" s="14">
        <f>ABS(Solieusap!F295)</f>
        <v>0.73580000000000001</v>
      </c>
      <c r="G292" s="14">
        <f>ABS(Solieusap!G295)</f>
        <v>1.504E-4</v>
      </c>
      <c r="H292" s="14">
        <f>ABS(Solieusap!H295)</f>
        <v>3.7069999999999999E-2</v>
      </c>
      <c r="I292" s="14">
        <f>ABS(Solieusap!I295)</f>
        <v>8.1999999999999998E-4</v>
      </c>
      <c r="J292" s="14">
        <f>ABS(Solieusap!J295)</f>
        <v>1.4004700000000001</v>
      </c>
      <c r="K292" s="14">
        <f t="shared" si="0"/>
        <v>0.1278</v>
      </c>
      <c r="L292" s="14">
        <f t="shared" si="1"/>
        <v>8.1999999999999998E-4</v>
      </c>
    </row>
    <row r="293" spans="1:12" ht="16.5" customHeight="1">
      <c r="A293" s="12" t="str">
        <f>Solieusap!A296</f>
        <v>17</v>
      </c>
      <c r="B293" s="13">
        <f>Solieusap!B296</f>
        <v>4</v>
      </c>
      <c r="C293" s="12" t="str">
        <f>Solieusap!C296</f>
        <v>BAO</v>
      </c>
      <c r="D293" s="12" t="str">
        <f>Solieusap!D296</f>
        <v>Combination</v>
      </c>
      <c r="E293" s="14">
        <f>ABS(Solieusap!E296)</f>
        <v>0.1278</v>
      </c>
      <c r="F293" s="14">
        <f>ABS(Solieusap!F296)</f>
        <v>1.0923</v>
      </c>
      <c r="G293" s="14">
        <f>ABS(Solieusap!G296)</f>
        <v>1.504E-4</v>
      </c>
      <c r="H293" s="14">
        <f>ABS(Solieusap!H296)</f>
        <v>3.7069999999999999E-2</v>
      </c>
      <c r="I293" s="14">
        <f>ABS(Solieusap!I296)</f>
        <v>8.8999999999999995E-4</v>
      </c>
      <c r="J293" s="14">
        <f>ABS(Solieusap!J296)</f>
        <v>1.1038300000000001</v>
      </c>
      <c r="K293" s="14">
        <f t="shared" si="0"/>
        <v>0.1278</v>
      </c>
      <c r="L293" s="14">
        <f t="shared" si="1"/>
        <v>8.8999999999999995E-4</v>
      </c>
    </row>
    <row r="294" spans="1:12" ht="16.5" customHeight="1">
      <c r="A294" s="12" t="str">
        <f>Solieusap!A297</f>
        <v>17</v>
      </c>
      <c r="B294" s="13">
        <f>Solieusap!B297</f>
        <v>4.5</v>
      </c>
      <c r="C294" s="12" t="str">
        <f>Solieusap!C297</f>
        <v>BAO</v>
      </c>
      <c r="D294" s="12" t="str">
        <f>Solieusap!D297</f>
        <v>Combination</v>
      </c>
      <c r="E294" s="14">
        <f>ABS(Solieusap!E297)</f>
        <v>0.1278</v>
      </c>
      <c r="F294" s="14">
        <f>ABS(Solieusap!F297)</f>
        <v>1.4488000000000001</v>
      </c>
      <c r="G294" s="14">
        <f>ABS(Solieusap!G297)</f>
        <v>1.504E-4</v>
      </c>
      <c r="H294" s="14">
        <f>ABS(Solieusap!H297)</f>
        <v>3.7069999999999999E-2</v>
      </c>
      <c r="I294" s="14">
        <f>ABS(Solieusap!I297)</f>
        <v>9.6000000000000002E-4</v>
      </c>
      <c r="J294" s="14">
        <f>ABS(Solieusap!J297)</f>
        <v>0.70411000000000001</v>
      </c>
      <c r="K294" s="14">
        <f t="shared" si="0"/>
        <v>0.1278</v>
      </c>
      <c r="L294" s="14">
        <f t="shared" si="1"/>
        <v>9.6000000000000002E-4</v>
      </c>
    </row>
    <row r="295" spans="1:12" ht="16.5" customHeight="1">
      <c r="A295" s="12" t="str">
        <f>Solieusap!A298</f>
        <v>17</v>
      </c>
      <c r="B295" s="13">
        <f>Solieusap!B298</f>
        <v>5</v>
      </c>
      <c r="C295" s="12" t="str">
        <f>Solieusap!C298</f>
        <v>BAO</v>
      </c>
      <c r="D295" s="12" t="str">
        <f>Solieusap!D298</f>
        <v>Combination</v>
      </c>
      <c r="E295" s="14">
        <f>ABS(Solieusap!E298)</f>
        <v>0.1278</v>
      </c>
      <c r="F295" s="14">
        <f>ABS(Solieusap!F298)</f>
        <v>1.8052999999999999</v>
      </c>
      <c r="G295" s="14">
        <f>ABS(Solieusap!G298)</f>
        <v>1.504E-4</v>
      </c>
      <c r="H295" s="14">
        <f>ABS(Solieusap!H298)</f>
        <v>3.7069999999999999E-2</v>
      </c>
      <c r="I295" s="14">
        <f>ABS(Solieusap!I298)</f>
        <v>1.0399999999999999E-3</v>
      </c>
      <c r="J295" s="14">
        <f>ABS(Solieusap!J298)</f>
        <v>0.12648999999999999</v>
      </c>
      <c r="K295" s="14">
        <f t="shared" si="0"/>
        <v>0.1278</v>
      </c>
      <c r="L295" s="14">
        <f t="shared" si="1"/>
        <v>1.0399999999999999E-3</v>
      </c>
    </row>
    <row r="296" spans="1:12" ht="16.5" customHeight="1">
      <c r="A296" s="12" t="str">
        <f>Solieusap!A299</f>
        <v>17</v>
      </c>
      <c r="B296" s="13">
        <f>Solieusap!B299</f>
        <v>5.5</v>
      </c>
      <c r="C296" s="12" t="str">
        <f>Solieusap!C299</f>
        <v>BAO</v>
      </c>
      <c r="D296" s="12" t="str">
        <f>Solieusap!D299</f>
        <v>Combination</v>
      </c>
      <c r="E296" s="14">
        <f>ABS(Solieusap!E299)</f>
        <v>0.1278</v>
      </c>
      <c r="F296" s="14">
        <f>ABS(Solieusap!F299)</f>
        <v>2.1617999999999999</v>
      </c>
      <c r="G296" s="14">
        <f>ABS(Solieusap!G299)</f>
        <v>1.504E-4</v>
      </c>
      <c r="H296" s="14">
        <f>ABS(Solieusap!H299)</f>
        <v>3.7069999999999999E-2</v>
      </c>
      <c r="I296" s="14">
        <f>ABS(Solieusap!I299)</f>
        <v>1.1100000000000001E-3</v>
      </c>
      <c r="J296" s="14">
        <f>ABS(Solieusap!J299)</f>
        <v>0.62939000000000001</v>
      </c>
      <c r="K296" s="14">
        <f t="shared" si="0"/>
        <v>0.1278</v>
      </c>
      <c r="L296" s="14">
        <f t="shared" si="1"/>
        <v>1.1100000000000001E-3</v>
      </c>
    </row>
    <row r="297" spans="1:12" ht="16.5" customHeight="1">
      <c r="A297" s="12" t="str">
        <f>Solieusap!A300</f>
        <v>17</v>
      </c>
      <c r="B297" s="13">
        <f>Solieusap!B300</f>
        <v>6</v>
      </c>
      <c r="C297" s="12" t="str">
        <f>Solieusap!C300</f>
        <v>BAO</v>
      </c>
      <c r="D297" s="12" t="str">
        <f>Solieusap!D300</f>
        <v>Combination</v>
      </c>
      <c r="E297" s="14">
        <f>ABS(Solieusap!E300)</f>
        <v>0.1278</v>
      </c>
      <c r="F297" s="14">
        <f>ABS(Solieusap!F300)</f>
        <v>2.5183</v>
      </c>
      <c r="G297" s="14">
        <f>ABS(Solieusap!G300)</f>
        <v>1.504E-4</v>
      </c>
      <c r="H297" s="14">
        <f>ABS(Solieusap!H300)</f>
        <v>3.7069999999999999E-2</v>
      </c>
      <c r="I297" s="14">
        <f>ABS(Solieusap!I300)</f>
        <v>1.1800000000000001E-3</v>
      </c>
      <c r="J297" s="14">
        <f>ABS(Solieusap!J300)</f>
        <v>1.56352</v>
      </c>
      <c r="K297" s="14">
        <f t="shared" si="0"/>
        <v>0.1278</v>
      </c>
      <c r="L297" s="14">
        <f t="shared" si="1"/>
        <v>1.1800000000000001E-3</v>
      </c>
    </row>
    <row r="298" spans="1:12" ht="16.5" customHeight="1">
      <c r="A298" s="12" t="str">
        <f>Solieusap!A301</f>
        <v>17</v>
      </c>
      <c r="B298" s="13">
        <f>Solieusap!B301</f>
        <v>0</v>
      </c>
      <c r="C298" s="12" t="str">
        <f>Solieusap!C301</f>
        <v>BAO</v>
      </c>
      <c r="D298" s="12" t="str">
        <f>Solieusap!D301</f>
        <v>Combination</v>
      </c>
      <c r="E298" s="14">
        <f>ABS(Solieusap!E301)</f>
        <v>0.1489</v>
      </c>
      <c r="F298" s="14">
        <f>ABS(Solieusap!F301)</f>
        <v>2.2315</v>
      </c>
      <c r="G298" s="14">
        <f>ABS(Solieusap!G301)</f>
        <v>1.5129999999999999E-4</v>
      </c>
      <c r="H298" s="14">
        <f>ABS(Solieusap!H301)</f>
        <v>3.1759999999999997E-2</v>
      </c>
      <c r="I298" s="14">
        <f>ABS(Solieusap!I301)</f>
        <v>1.23E-3</v>
      </c>
      <c r="J298" s="14">
        <f>ABS(Solieusap!J301)</f>
        <v>2.11849</v>
      </c>
      <c r="K298" s="14">
        <f t="shared" si="0"/>
        <v>0.1489</v>
      </c>
      <c r="L298" s="14">
        <f t="shared" si="1"/>
        <v>1.23E-3</v>
      </c>
    </row>
    <row r="299" spans="1:12" ht="16.5" customHeight="1">
      <c r="A299" s="12" t="str">
        <f>Solieusap!A302</f>
        <v>17</v>
      </c>
      <c r="B299" s="13">
        <f>Solieusap!B302</f>
        <v>0.5</v>
      </c>
      <c r="C299" s="12" t="str">
        <f>Solieusap!C302</f>
        <v>BAO</v>
      </c>
      <c r="D299" s="12" t="str">
        <f>Solieusap!D302</f>
        <v>Combination</v>
      </c>
      <c r="E299" s="14">
        <f>ABS(Solieusap!E302)</f>
        <v>0.1489</v>
      </c>
      <c r="F299" s="14">
        <f>ABS(Solieusap!F302)</f>
        <v>1.875</v>
      </c>
      <c r="G299" s="14">
        <f>ABS(Solieusap!G302)</f>
        <v>1.5129999999999999E-4</v>
      </c>
      <c r="H299" s="14">
        <f>ABS(Solieusap!H302)</f>
        <v>3.1759999999999997E-2</v>
      </c>
      <c r="I299" s="14">
        <f>ABS(Solieusap!I302)</f>
        <v>1.2999999999999999E-3</v>
      </c>
      <c r="J299" s="14">
        <f>ABS(Solieusap!J302)</f>
        <v>1.0918600000000001</v>
      </c>
      <c r="K299" s="14">
        <f t="shared" si="0"/>
        <v>0.1489</v>
      </c>
      <c r="L299" s="14">
        <f t="shared" si="1"/>
        <v>1.2999999999999999E-3</v>
      </c>
    </row>
    <row r="300" spans="1:12" ht="16.5" customHeight="1">
      <c r="A300" s="12" t="str">
        <f>Solieusap!A303</f>
        <v>17</v>
      </c>
      <c r="B300" s="13">
        <f>Solieusap!B303</f>
        <v>1</v>
      </c>
      <c r="C300" s="12" t="str">
        <f>Solieusap!C303</f>
        <v>BAO</v>
      </c>
      <c r="D300" s="12" t="str">
        <f>Solieusap!D303</f>
        <v>Combination</v>
      </c>
      <c r="E300" s="14">
        <f>ABS(Solieusap!E303)</f>
        <v>0.1489</v>
      </c>
      <c r="F300" s="14">
        <f>ABS(Solieusap!F303)</f>
        <v>1.5185</v>
      </c>
      <c r="G300" s="14">
        <f>ABS(Solieusap!G303)</f>
        <v>1.5129999999999999E-4</v>
      </c>
      <c r="H300" s="14">
        <f>ABS(Solieusap!H303)</f>
        <v>3.1759999999999997E-2</v>
      </c>
      <c r="I300" s="14">
        <f>ABS(Solieusap!I303)</f>
        <v>1.3600000000000001E-3</v>
      </c>
      <c r="J300" s="14">
        <f>ABS(Solieusap!J303)</f>
        <v>0.24349000000000001</v>
      </c>
      <c r="K300" s="14">
        <f t="shared" si="0"/>
        <v>0.1489</v>
      </c>
      <c r="L300" s="14">
        <f t="shared" si="1"/>
        <v>1.3600000000000001E-3</v>
      </c>
    </row>
    <row r="301" spans="1:12" ht="16.5" customHeight="1">
      <c r="A301" s="12" t="str">
        <f>Solieusap!A304</f>
        <v>17</v>
      </c>
      <c r="B301" s="13">
        <f>Solieusap!B304</f>
        <v>1.5</v>
      </c>
      <c r="C301" s="12" t="str">
        <f>Solieusap!C304</f>
        <v>BAO</v>
      </c>
      <c r="D301" s="12" t="str">
        <f>Solieusap!D304</f>
        <v>Combination</v>
      </c>
      <c r="E301" s="14">
        <f>ABS(Solieusap!E304)</f>
        <v>0.1489</v>
      </c>
      <c r="F301" s="14">
        <f>ABS(Solieusap!F304)</f>
        <v>1.1619999999999999</v>
      </c>
      <c r="G301" s="14">
        <f>ABS(Solieusap!G304)</f>
        <v>1.5129999999999999E-4</v>
      </c>
      <c r="H301" s="14">
        <f>ABS(Solieusap!H304)</f>
        <v>3.1759999999999997E-2</v>
      </c>
      <c r="I301" s="14">
        <f>ABS(Solieusap!I304)</f>
        <v>1.4300000000000001E-3</v>
      </c>
      <c r="J301" s="14">
        <f>ABS(Solieusap!J304)</f>
        <v>0.42663000000000001</v>
      </c>
      <c r="K301" s="14">
        <f t="shared" si="0"/>
        <v>0.1489</v>
      </c>
      <c r="L301" s="14">
        <f t="shared" si="1"/>
        <v>1.4300000000000001E-3</v>
      </c>
    </row>
    <row r="302" spans="1:12" ht="16.5" customHeight="1">
      <c r="A302" s="12" t="str">
        <f>Solieusap!A305</f>
        <v>17</v>
      </c>
      <c r="B302" s="13">
        <f>Solieusap!B305</f>
        <v>2</v>
      </c>
      <c r="C302" s="12" t="str">
        <f>Solieusap!C305</f>
        <v>BAO</v>
      </c>
      <c r="D302" s="12" t="str">
        <f>Solieusap!D305</f>
        <v>Combination</v>
      </c>
      <c r="E302" s="14">
        <f>ABS(Solieusap!E305)</f>
        <v>0.1489</v>
      </c>
      <c r="F302" s="14">
        <f>ABS(Solieusap!F305)</f>
        <v>0.80549999999999999</v>
      </c>
      <c r="G302" s="14">
        <f>ABS(Solieusap!G305)</f>
        <v>1.5129999999999999E-4</v>
      </c>
      <c r="H302" s="14">
        <f>ABS(Solieusap!H305)</f>
        <v>3.1759999999999997E-2</v>
      </c>
      <c r="I302" s="14">
        <f>ABS(Solieusap!I305)</f>
        <v>1.5E-3</v>
      </c>
      <c r="J302" s="14">
        <f>ABS(Solieusap!J305)</f>
        <v>0.91849999999999998</v>
      </c>
      <c r="K302" s="14">
        <f t="shared" si="0"/>
        <v>0.1489</v>
      </c>
      <c r="L302" s="14">
        <f t="shared" si="1"/>
        <v>1.5E-3</v>
      </c>
    </row>
    <row r="303" spans="1:12" ht="16.5" customHeight="1">
      <c r="A303" s="12" t="str">
        <f>Solieusap!A306</f>
        <v>17</v>
      </c>
      <c r="B303" s="13">
        <f>Solieusap!B306</f>
        <v>2.5</v>
      </c>
      <c r="C303" s="12" t="str">
        <f>Solieusap!C306</f>
        <v>BAO</v>
      </c>
      <c r="D303" s="12" t="str">
        <f>Solieusap!D306</f>
        <v>Combination</v>
      </c>
      <c r="E303" s="14">
        <f>ABS(Solieusap!E306)</f>
        <v>0.1489</v>
      </c>
      <c r="F303" s="14">
        <f>ABS(Solieusap!F306)</f>
        <v>0.44900000000000001</v>
      </c>
      <c r="G303" s="14">
        <f>ABS(Solieusap!G306)</f>
        <v>1.5129999999999999E-4</v>
      </c>
      <c r="H303" s="14">
        <f>ABS(Solieusap!H306)</f>
        <v>3.1759999999999997E-2</v>
      </c>
      <c r="I303" s="14">
        <f>ABS(Solieusap!I306)</f>
        <v>1.56E-3</v>
      </c>
      <c r="J303" s="14">
        <f>ABS(Solieusap!J306)</f>
        <v>1.2321299999999999</v>
      </c>
      <c r="K303" s="14">
        <f t="shared" si="0"/>
        <v>0.1489</v>
      </c>
      <c r="L303" s="14">
        <f t="shared" si="1"/>
        <v>1.56E-3</v>
      </c>
    </row>
    <row r="304" spans="1:12" ht="16.5" customHeight="1">
      <c r="A304" s="12" t="str">
        <f>Solieusap!A307</f>
        <v>17</v>
      </c>
      <c r="B304" s="13">
        <f>Solieusap!B307</f>
        <v>3</v>
      </c>
      <c r="C304" s="12" t="str">
        <f>Solieusap!C307</f>
        <v>BAO</v>
      </c>
      <c r="D304" s="12" t="str">
        <f>Solieusap!D307</f>
        <v>Combination</v>
      </c>
      <c r="E304" s="14">
        <f>ABS(Solieusap!E307)</f>
        <v>0.1489</v>
      </c>
      <c r="F304" s="14">
        <f>ABS(Solieusap!F307)</f>
        <v>9.2499999999999999E-2</v>
      </c>
      <c r="G304" s="14">
        <f>ABS(Solieusap!G307)</f>
        <v>1.5129999999999999E-4</v>
      </c>
      <c r="H304" s="14">
        <f>ABS(Solieusap!H307)</f>
        <v>3.1759999999999997E-2</v>
      </c>
      <c r="I304" s="14">
        <f>ABS(Solieusap!I307)</f>
        <v>1.6299999999999999E-3</v>
      </c>
      <c r="J304" s="14">
        <f>ABS(Solieusap!J307)</f>
        <v>1.3674999999999999</v>
      </c>
      <c r="K304" s="14">
        <f t="shared" si="0"/>
        <v>0.1489</v>
      </c>
      <c r="L304" s="14">
        <f t="shared" si="1"/>
        <v>1.6299999999999999E-3</v>
      </c>
    </row>
    <row r="305" spans="1:12" ht="16.5" customHeight="1">
      <c r="A305" s="12" t="str">
        <f>Solieusap!A308</f>
        <v>17</v>
      </c>
      <c r="B305" s="13">
        <f>Solieusap!B308</f>
        <v>3.5</v>
      </c>
      <c r="C305" s="12" t="str">
        <f>Solieusap!C308</f>
        <v>BAO</v>
      </c>
      <c r="D305" s="12" t="str">
        <f>Solieusap!D308</f>
        <v>Combination</v>
      </c>
      <c r="E305" s="14">
        <f>ABS(Solieusap!E308)</f>
        <v>0.1489</v>
      </c>
      <c r="F305" s="14">
        <f>ABS(Solieusap!F308)</f>
        <v>0.26400000000000001</v>
      </c>
      <c r="G305" s="14">
        <f>ABS(Solieusap!G308)</f>
        <v>1.5129999999999999E-4</v>
      </c>
      <c r="H305" s="14">
        <f>ABS(Solieusap!H308)</f>
        <v>3.1759999999999997E-2</v>
      </c>
      <c r="I305" s="14">
        <f>ABS(Solieusap!I308)</f>
        <v>1.6999999999999999E-3</v>
      </c>
      <c r="J305" s="14">
        <f>ABS(Solieusap!J308)</f>
        <v>1.3246199999999999</v>
      </c>
      <c r="K305" s="14">
        <f t="shared" si="0"/>
        <v>0.1489</v>
      </c>
      <c r="L305" s="14">
        <f t="shared" si="1"/>
        <v>1.6999999999999999E-3</v>
      </c>
    </row>
    <row r="306" spans="1:12" ht="16.5" customHeight="1">
      <c r="A306" s="12" t="str">
        <f>Solieusap!A309</f>
        <v>17</v>
      </c>
      <c r="B306" s="13">
        <f>Solieusap!B309</f>
        <v>4</v>
      </c>
      <c r="C306" s="12" t="str">
        <f>Solieusap!C309</f>
        <v>BAO</v>
      </c>
      <c r="D306" s="12" t="str">
        <f>Solieusap!D309</f>
        <v>Combination</v>
      </c>
      <c r="E306" s="14">
        <f>ABS(Solieusap!E309)</f>
        <v>0.1489</v>
      </c>
      <c r="F306" s="14">
        <f>ABS(Solieusap!F309)</f>
        <v>0.62050000000000005</v>
      </c>
      <c r="G306" s="14">
        <f>ABS(Solieusap!G309)</f>
        <v>1.5129999999999999E-4</v>
      </c>
      <c r="H306" s="14">
        <f>ABS(Solieusap!H309)</f>
        <v>3.1759999999999997E-2</v>
      </c>
      <c r="I306" s="14">
        <f>ABS(Solieusap!I309)</f>
        <v>1.7700000000000001E-3</v>
      </c>
      <c r="J306" s="14">
        <f>ABS(Solieusap!J309)</f>
        <v>0.94006999999999996</v>
      </c>
      <c r="K306" s="14">
        <f t="shared" si="0"/>
        <v>0.1489</v>
      </c>
      <c r="L306" s="14">
        <f t="shared" si="1"/>
        <v>1.7700000000000001E-3</v>
      </c>
    </row>
    <row r="307" spans="1:12" ht="16.5" customHeight="1">
      <c r="A307" s="12" t="str">
        <f>Solieusap!A310</f>
        <v>17</v>
      </c>
      <c r="B307" s="13">
        <f>Solieusap!B310</f>
        <v>4.5</v>
      </c>
      <c r="C307" s="12" t="str">
        <f>Solieusap!C310</f>
        <v>BAO</v>
      </c>
      <c r="D307" s="12" t="str">
        <f>Solieusap!D310</f>
        <v>Combination</v>
      </c>
      <c r="E307" s="14">
        <f>ABS(Solieusap!E310)</f>
        <v>0.1489</v>
      </c>
      <c r="F307" s="14">
        <f>ABS(Solieusap!F310)</f>
        <v>0.97699999999999998</v>
      </c>
      <c r="G307" s="14">
        <f>ABS(Solieusap!G310)</f>
        <v>1.5129999999999999E-4</v>
      </c>
      <c r="H307" s="14">
        <f>ABS(Solieusap!H310)</f>
        <v>3.1759999999999997E-2</v>
      </c>
      <c r="I307" s="14">
        <f>ABS(Solieusap!I310)</f>
        <v>1.83E-3</v>
      </c>
      <c r="J307" s="14">
        <f>ABS(Solieusap!J310)</f>
        <v>0.30481999999999998</v>
      </c>
      <c r="K307" s="14">
        <f t="shared" si="0"/>
        <v>0.1489</v>
      </c>
      <c r="L307" s="14">
        <f t="shared" si="1"/>
        <v>1.83E-3</v>
      </c>
    </row>
    <row r="308" spans="1:12" ht="16.5" customHeight="1">
      <c r="A308" s="12" t="str">
        <f>Solieusap!A311</f>
        <v>17</v>
      </c>
      <c r="B308" s="13">
        <f>Solieusap!B311</f>
        <v>5</v>
      </c>
      <c r="C308" s="12" t="str">
        <f>Solieusap!C311</f>
        <v>BAO</v>
      </c>
      <c r="D308" s="12" t="str">
        <f>Solieusap!D311</f>
        <v>Combination</v>
      </c>
      <c r="E308" s="14">
        <f>ABS(Solieusap!E311)</f>
        <v>0.1489</v>
      </c>
      <c r="F308" s="14">
        <f>ABS(Solieusap!F311)</f>
        <v>1.3334999999999999</v>
      </c>
      <c r="G308" s="14">
        <f>ABS(Solieusap!G311)</f>
        <v>1.5129999999999999E-4</v>
      </c>
      <c r="H308" s="14">
        <f>ABS(Solieusap!H311)</f>
        <v>3.1759999999999997E-2</v>
      </c>
      <c r="I308" s="14">
        <f>ABS(Solieusap!I311)</f>
        <v>1.9E-3</v>
      </c>
      <c r="J308" s="14">
        <f>ABS(Solieusap!J311)</f>
        <v>0.50868000000000002</v>
      </c>
      <c r="K308" s="14">
        <f t="shared" si="0"/>
        <v>0.1489</v>
      </c>
      <c r="L308" s="14">
        <f t="shared" si="1"/>
        <v>1.9E-3</v>
      </c>
    </row>
    <row r="309" spans="1:12" ht="16.5" customHeight="1">
      <c r="A309" s="12" t="str">
        <f>Solieusap!A312</f>
        <v>17</v>
      </c>
      <c r="B309" s="13">
        <f>Solieusap!B312</f>
        <v>5.5</v>
      </c>
      <c r="C309" s="12" t="str">
        <f>Solieusap!C312</f>
        <v>BAO</v>
      </c>
      <c r="D309" s="12" t="str">
        <f>Solieusap!D312</f>
        <v>Combination</v>
      </c>
      <c r="E309" s="14">
        <f>ABS(Solieusap!E312)</f>
        <v>0.1489</v>
      </c>
      <c r="F309" s="14">
        <f>ABS(Solieusap!F312)</f>
        <v>1.69</v>
      </c>
      <c r="G309" s="14">
        <f>ABS(Solieusap!G312)</f>
        <v>1.5129999999999999E-4</v>
      </c>
      <c r="H309" s="14">
        <f>ABS(Solieusap!H312)</f>
        <v>3.1759999999999997E-2</v>
      </c>
      <c r="I309" s="14">
        <f>ABS(Solieusap!I312)</f>
        <v>1.97E-3</v>
      </c>
      <c r="J309" s="14">
        <f>ABS(Solieusap!J312)</f>
        <v>1.5004299999999999</v>
      </c>
      <c r="K309" s="14">
        <f t="shared" si="0"/>
        <v>0.1489</v>
      </c>
      <c r="L309" s="14">
        <f t="shared" si="1"/>
        <v>1.97E-3</v>
      </c>
    </row>
    <row r="310" spans="1:12" ht="16.5" customHeight="1">
      <c r="A310" s="12" t="str">
        <f>Solieusap!A313</f>
        <v>17</v>
      </c>
      <c r="B310" s="13">
        <f>Solieusap!B313</f>
        <v>6</v>
      </c>
      <c r="C310" s="12" t="str">
        <f>Solieusap!C313</f>
        <v>BAO</v>
      </c>
      <c r="D310" s="12" t="str">
        <f>Solieusap!D313</f>
        <v>Combination</v>
      </c>
      <c r="E310" s="14">
        <f>ABS(Solieusap!E313)</f>
        <v>0.1489</v>
      </c>
      <c r="F310" s="14">
        <f>ABS(Solieusap!F313)</f>
        <v>2.0465</v>
      </c>
      <c r="G310" s="14">
        <f>ABS(Solieusap!G313)</f>
        <v>1.5129999999999999E-4</v>
      </c>
      <c r="H310" s="14">
        <f>ABS(Solieusap!H313)</f>
        <v>3.1759999999999997E-2</v>
      </c>
      <c r="I310" s="14">
        <f>ABS(Solieusap!I313)</f>
        <v>2.0300000000000001E-3</v>
      </c>
      <c r="J310" s="14">
        <f>ABS(Solieusap!J313)</f>
        <v>2.6704300000000001</v>
      </c>
      <c r="K310" s="14">
        <f t="shared" si="0"/>
        <v>0.1489</v>
      </c>
      <c r="L310" s="14">
        <f t="shared" si="1"/>
        <v>2.0300000000000001E-3</v>
      </c>
    </row>
    <row r="311" spans="1:12" ht="16.5" customHeight="1">
      <c r="A311" s="12" t="str">
        <f>Solieusap!A314</f>
        <v>18</v>
      </c>
      <c r="B311" s="13">
        <f>Solieusap!B314</f>
        <v>0</v>
      </c>
      <c r="C311" s="12" t="str">
        <f>Solieusap!C314</f>
        <v>BAO</v>
      </c>
      <c r="D311" s="12" t="str">
        <f>Solieusap!D314</f>
        <v>Combination</v>
      </c>
      <c r="E311" s="14">
        <f>ABS(Solieusap!E314)</f>
        <v>8.7599999999999997E-2</v>
      </c>
      <c r="F311" s="14">
        <f>ABS(Solieusap!F314)</f>
        <v>2.2966000000000002</v>
      </c>
      <c r="G311" s="14">
        <f>ABS(Solieusap!G314)</f>
        <v>3.7100000000000002E-4</v>
      </c>
      <c r="H311" s="14">
        <f>ABS(Solieusap!H314)</f>
        <v>0.13592000000000001</v>
      </c>
      <c r="I311" s="14">
        <f>ABS(Solieusap!I314)</f>
        <v>1.5200000000000001E-3</v>
      </c>
      <c r="J311" s="14">
        <f>ABS(Solieusap!J314)</f>
        <v>0.89798</v>
      </c>
      <c r="K311" s="14">
        <f t="shared" si="0"/>
        <v>8.7599999999999997E-2</v>
      </c>
      <c r="L311" s="14">
        <f t="shared" si="1"/>
        <v>1.5200000000000001E-3</v>
      </c>
    </row>
    <row r="312" spans="1:12" ht="16.5" customHeight="1">
      <c r="A312" s="12" t="str">
        <f>Solieusap!A315</f>
        <v>18</v>
      </c>
      <c r="B312" s="13">
        <f>Solieusap!B315</f>
        <v>0.5</v>
      </c>
      <c r="C312" s="12" t="str">
        <f>Solieusap!C315</f>
        <v>BAO</v>
      </c>
      <c r="D312" s="12" t="str">
        <f>Solieusap!D315</f>
        <v>Combination</v>
      </c>
      <c r="E312" s="14">
        <f>ABS(Solieusap!E315)</f>
        <v>8.7599999999999997E-2</v>
      </c>
      <c r="F312" s="14">
        <f>ABS(Solieusap!F315)</f>
        <v>1.6431</v>
      </c>
      <c r="G312" s="14">
        <f>ABS(Solieusap!G315)</f>
        <v>3.7100000000000002E-4</v>
      </c>
      <c r="H312" s="14">
        <f>ABS(Solieusap!H315)</f>
        <v>0.13592000000000001</v>
      </c>
      <c r="I312" s="14">
        <f>ABS(Solieusap!I315)</f>
        <v>1.3699999999999999E-3</v>
      </c>
      <c r="J312" s="14">
        <f>ABS(Solieusap!J315)</f>
        <v>8.695E-2</v>
      </c>
      <c r="K312" s="14">
        <f t="shared" si="0"/>
        <v>8.7599999999999997E-2</v>
      </c>
      <c r="L312" s="14">
        <f t="shared" si="1"/>
        <v>1.3699999999999999E-3</v>
      </c>
    </row>
    <row r="313" spans="1:12" ht="16.5" customHeight="1">
      <c r="A313" s="12" t="str">
        <f>Solieusap!A316</f>
        <v>18</v>
      </c>
      <c r="B313" s="13">
        <f>Solieusap!B316</f>
        <v>1</v>
      </c>
      <c r="C313" s="12" t="str">
        <f>Solieusap!C316</f>
        <v>BAO</v>
      </c>
      <c r="D313" s="12" t="str">
        <f>Solieusap!D316</f>
        <v>Combination</v>
      </c>
      <c r="E313" s="14">
        <f>ABS(Solieusap!E316)</f>
        <v>8.7599999999999997E-2</v>
      </c>
      <c r="F313" s="14">
        <f>ABS(Solieusap!F316)</f>
        <v>0.98960000000000004</v>
      </c>
      <c r="G313" s="14">
        <f>ABS(Solieusap!G316)</f>
        <v>3.7100000000000002E-4</v>
      </c>
      <c r="H313" s="14">
        <f>ABS(Solieusap!H316)</f>
        <v>0.13592000000000001</v>
      </c>
      <c r="I313" s="14">
        <f>ABS(Solieusap!I316)</f>
        <v>1.2199999999999999E-3</v>
      </c>
      <c r="J313" s="14">
        <f>ABS(Solieusap!J316)</f>
        <v>0.74514000000000002</v>
      </c>
      <c r="K313" s="14">
        <f t="shared" si="0"/>
        <v>8.7599999999999997E-2</v>
      </c>
      <c r="L313" s="14">
        <f t="shared" si="1"/>
        <v>1.2199999999999999E-3</v>
      </c>
    </row>
    <row r="314" spans="1:12" ht="16.5" customHeight="1">
      <c r="A314" s="12" t="str">
        <f>Solieusap!A317</f>
        <v>18</v>
      </c>
      <c r="B314" s="13">
        <f>Solieusap!B317</f>
        <v>1.5</v>
      </c>
      <c r="C314" s="12" t="str">
        <f>Solieusap!C317</f>
        <v>BAO</v>
      </c>
      <c r="D314" s="12" t="str">
        <f>Solieusap!D317</f>
        <v>Combination</v>
      </c>
      <c r="E314" s="14">
        <f>ABS(Solieusap!E317)</f>
        <v>8.7599999999999997E-2</v>
      </c>
      <c r="F314" s="14">
        <f>ABS(Solieusap!F317)</f>
        <v>0.33610000000000001</v>
      </c>
      <c r="G314" s="14">
        <f>ABS(Solieusap!G317)</f>
        <v>3.7100000000000002E-4</v>
      </c>
      <c r="H314" s="14">
        <f>ABS(Solieusap!H317)</f>
        <v>0.13592000000000001</v>
      </c>
      <c r="I314" s="14">
        <f>ABS(Solieusap!I317)</f>
        <v>1.07E-3</v>
      </c>
      <c r="J314" s="14">
        <f>ABS(Solieusap!J317)</f>
        <v>1.07657</v>
      </c>
      <c r="K314" s="14">
        <f t="shared" si="0"/>
        <v>8.7599999999999997E-2</v>
      </c>
      <c r="L314" s="14">
        <f t="shared" si="1"/>
        <v>1.07E-3</v>
      </c>
    </row>
    <row r="315" spans="1:12" ht="16.5" customHeight="1">
      <c r="A315" s="12" t="str">
        <f>Solieusap!A318</f>
        <v>18</v>
      </c>
      <c r="B315" s="13">
        <f>Solieusap!B318</f>
        <v>2</v>
      </c>
      <c r="C315" s="12" t="str">
        <f>Solieusap!C318</f>
        <v>BAO</v>
      </c>
      <c r="D315" s="12" t="str">
        <f>Solieusap!D318</f>
        <v>Combination</v>
      </c>
      <c r="E315" s="14">
        <f>ABS(Solieusap!E318)</f>
        <v>8.7599999999999997E-2</v>
      </c>
      <c r="F315" s="14">
        <f>ABS(Solieusap!F318)</f>
        <v>0.31740000000000002</v>
      </c>
      <c r="G315" s="14">
        <f>ABS(Solieusap!G318)</f>
        <v>3.7100000000000002E-4</v>
      </c>
      <c r="H315" s="14">
        <f>ABS(Solieusap!H318)</f>
        <v>0.13592000000000001</v>
      </c>
      <c r="I315" s="14">
        <f>ABS(Solieusap!I318)</f>
        <v>9.2000000000000003E-4</v>
      </c>
      <c r="J315" s="14">
        <f>ABS(Solieusap!J318)</f>
        <v>1.4960199999999999</v>
      </c>
      <c r="K315" s="14">
        <f t="shared" si="0"/>
        <v>8.7599999999999997E-2</v>
      </c>
      <c r="L315" s="14">
        <f t="shared" si="1"/>
        <v>9.2000000000000003E-4</v>
      </c>
    </row>
    <row r="316" spans="1:12" ht="16.5" customHeight="1">
      <c r="A316" s="12" t="str">
        <f>Solieusap!A319</f>
        <v>18</v>
      </c>
      <c r="B316" s="13">
        <f>Solieusap!B319</f>
        <v>2.5</v>
      </c>
      <c r="C316" s="12" t="str">
        <f>Solieusap!C319</f>
        <v>BAO</v>
      </c>
      <c r="D316" s="12" t="str">
        <f>Solieusap!D319</f>
        <v>Combination</v>
      </c>
      <c r="E316" s="14">
        <f>ABS(Solieusap!E319)</f>
        <v>8.7599999999999997E-2</v>
      </c>
      <c r="F316" s="14">
        <f>ABS(Solieusap!F319)</f>
        <v>0.97089999999999999</v>
      </c>
      <c r="G316" s="14">
        <f>ABS(Solieusap!G319)</f>
        <v>3.7100000000000002E-4</v>
      </c>
      <c r="H316" s="14">
        <f>ABS(Solieusap!H319)</f>
        <v>0.13592000000000001</v>
      </c>
      <c r="I316" s="14">
        <f>ABS(Solieusap!I319)</f>
        <v>7.6999999999999996E-4</v>
      </c>
      <c r="J316" s="14">
        <f>ABS(Solieusap!J319)</f>
        <v>1.63656</v>
      </c>
      <c r="K316" s="14">
        <f t="shared" si="0"/>
        <v>8.7599999999999997E-2</v>
      </c>
      <c r="L316" s="14">
        <f t="shared" si="1"/>
        <v>7.6999999999999996E-4</v>
      </c>
    </row>
    <row r="317" spans="1:12" ht="16.5" customHeight="1">
      <c r="A317" s="12" t="str">
        <f>Solieusap!A320</f>
        <v>18</v>
      </c>
      <c r="B317" s="13">
        <f>Solieusap!B320</f>
        <v>3</v>
      </c>
      <c r="C317" s="12" t="str">
        <f>Solieusap!C320</f>
        <v>BAO</v>
      </c>
      <c r="D317" s="12" t="str">
        <f>Solieusap!D320</f>
        <v>Combination</v>
      </c>
      <c r="E317" s="14">
        <f>ABS(Solieusap!E320)</f>
        <v>8.7599999999999997E-2</v>
      </c>
      <c r="F317" s="14">
        <f>ABS(Solieusap!F320)</f>
        <v>1.6244000000000001</v>
      </c>
      <c r="G317" s="14">
        <f>ABS(Solieusap!G320)</f>
        <v>3.7100000000000002E-4</v>
      </c>
      <c r="H317" s="14">
        <f>ABS(Solieusap!H320)</f>
        <v>0.13592000000000001</v>
      </c>
      <c r="I317" s="14">
        <f>ABS(Solieusap!I320)</f>
        <v>6.2E-4</v>
      </c>
      <c r="J317" s="14">
        <f>ABS(Solieusap!J320)</f>
        <v>1.45035</v>
      </c>
      <c r="K317" s="14">
        <f t="shared" si="0"/>
        <v>8.7599999999999997E-2</v>
      </c>
      <c r="L317" s="14">
        <f t="shared" si="1"/>
        <v>6.2E-4</v>
      </c>
    </row>
    <row r="318" spans="1:12" ht="16.5" customHeight="1">
      <c r="A318" s="12" t="str">
        <f>Solieusap!A321</f>
        <v>18</v>
      </c>
      <c r="B318" s="13">
        <f>Solieusap!B321</f>
        <v>3.5</v>
      </c>
      <c r="C318" s="12" t="str">
        <f>Solieusap!C321</f>
        <v>BAO</v>
      </c>
      <c r="D318" s="12" t="str">
        <f>Solieusap!D321</f>
        <v>Combination</v>
      </c>
      <c r="E318" s="14">
        <f>ABS(Solieusap!E321)</f>
        <v>8.7599999999999997E-2</v>
      </c>
      <c r="F318" s="14">
        <f>ABS(Solieusap!F321)</f>
        <v>2.2778999999999998</v>
      </c>
      <c r="G318" s="14">
        <f>ABS(Solieusap!G321)</f>
        <v>3.7100000000000002E-4</v>
      </c>
      <c r="H318" s="14">
        <f>ABS(Solieusap!H321)</f>
        <v>0.13592000000000001</v>
      </c>
      <c r="I318" s="14">
        <f>ABS(Solieusap!I321)</f>
        <v>4.6999999999999999E-4</v>
      </c>
      <c r="J318" s="14">
        <f>ABS(Solieusap!J321)</f>
        <v>0.93738999999999995</v>
      </c>
      <c r="K318" s="14">
        <f t="shared" si="0"/>
        <v>8.7599999999999997E-2</v>
      </c>
      <c r="L318" s="14">
        <f t="shared" si="1"/>
        <v>4.6999999999999999E-4</v>
      </c>
    </row>
    <row r="319" spans="1:12" ht="16.5" customHeight="1">
      <c r="A319" s="12" t="str">
        <f>Solieusap!A322</f>
        <v>18</v>
      </c>
      <c r="B319" s="13">
        <f>Solieusap!B322</f>
        <v>4</v>
      </c>
      <c r="C319" s="12" t="str">
        <f>Solieusap!C322</f>
        <v>BAO</v>
      </c>
      <c r="D319" s="12" t="str">
        <f>Solieusap!D322</f>
        <v>Combination</v>
      </c>
      <c r="E319" s="14">
        <f>ABS(Solieusap!E322)</f>
        <v>8.7599999999999997E-2</v>
      </c>
      <c r="F319" s="14">
        <f>ABS(Solieusap!F322)</f>
        <v>2.9314</v>
      </c>
      <c r="G319" s="14">
        <f>ABS(Solieusap!G322)</f>
        <v>3.7100000000000002E-4</v>
      </c>
      <c r="H319" s="14">
        <f>ABS(Solieusap!H322)</f>
        <v>0.13592000000000001</v>
      </c>
      <c r="I319" s="14">
        <f>ABS(Solieusap!I322)</f>
        <v>3.2000000000000003E-4</v>
      </c>
      <c r="J319" s="14">
        <f>ABS(Solieusap!J322)</f>
        <v>9.7680000000000003E-2</v>
      </c>
      <c r="K319" s="14">
        <f t="shared" si="0"/>
        <v>8.7599999999999997E-2</v>
      </c>
      <c r="L319" s="14">
        <f t="shared" si="1"/>
        <v>3.2000000000000003E-4</v>
      </c>
    </row>
    <row r="320" spans="1:12" ht="16.5" customHeight="1">
      <c r="A320" s="12" t="str">
        <f>Solieusap!A323</f>
        <v>18</v>
      </c>
      <c r="B320" s="13">
        <f>Solieusap!B323</f>
        <v>0</v>
      </c>
      <c r="C320" s="12" t="str">
        <f>Solieusap!C323</f>
        <v>BAO</v>
      </c>
      <c r="D320" s="12" t="str">
        <f>Solieusap!D323</f>
        <v>Combination</v>
      </c>
      <c r="E320" s="14">
        <f>ABS(Solieusap!E323)</f>
        <v>0.13150000000000001</v>
      </c>
      <c r="F320" s="14">
        <f>ABS(Solieusap!F323)</f>
        <v>3.2218</v>
      </c>
      <c r="G320" s="14">
        <f>ABS(Solieusap!G323)</f>
        <v>3.2479999999999998E-4</v>
      </c>
      <c r="H320" s="14">
        <f>ABS(Solieusap!H323)</f>
        <v>0.1179</v>
      </c>
      <c r="I320" s="14">
        <f>ABS(Solieusap!I323)</f>
        <v>2.8500000000000001E-3</v>
      </c>
      <c r="J320" s="14">
        <f>ABS(Solieusap!J323)</f>
        <v>2.33365</v>
      </c>
      <c r="K320" s="14">
        <f t="shared" si="0"/>
        <v>0.13150000000000001</v>
      </c>
      <c r="L320" s="14">
        <f t="shared" si="1"/>
        <v>2.8500000000000001E-3</v>
      </c>
    </row>
    <row r="321" spans="1:12" ht="16.5" customHeight="1">
      <c r="A321" s="12" t="str">
        <f>Solieusap!A324</f>
        <v>18</v>
      </c>
      <c r="B321" s="13">
        <f>Solieusap!B324</f>
        <v>0.5</v>
      </c>
      <c r="C321" s="12" t="str">
        <f>Solieusap!C324</f>
        <v>BAO</v>
      </c>
      <c r="D321" s="12" t="str">
        <f>Solieusap!D324</f>
        <v>Combination</v>
      </c>
      <c r="E321" s="14">
        <f>ABS(Solieusap!E324)</f>
        <v>0.13150000000000001</v>
      </c>
      <c r="F321" s="14">
        <f>ABS(Solieusap!F324)</f>
        <v>2.5682999999999998</v>
      </c>
      <c r="G321" s="14">
        <f>ABS(Solieusap!G324)</f>
        <v>3.2479999999999998E-4</v>
      </c>
      <c r="H321" s="14">
        <f>ABS(Solieusap!H324)</f>
        <v>0.1179</v>
      </c>
      <c r="I321" s="14">
        <f>ABS(Solieusap!I324)</f>
        <v>2.7100000000000002E-3</v>
      </c>
      <c r="J321" s="14">
        <f>ABS(Solieusap!J324)</f>
        <v>0.8921</v>
      </c>
      <c r="K321" s="14">
        <f t="shared" si="0"/>
        <v>0.13150000000000001</v>
      </c>
      <c r="L321" s="14">
        <f t="shared" si="1"/>
        <v>2.7100000000000002E-3</v>
      </c>
    </row>
    <row r="322" spans="1:12" ht="16.5" customHeight="1">
      <c r="A322" s="12" t="str">
        <f>Solieusap!A325</f>
        <v>18</v>
      </c>
      <c r="B322" s="13">
        <f>Solieusap!B325</f>
        <v>1</v>
      </c>
      <c r="C322" s="12" t="str">
        <f>Solieusap!C325</f>
        <v>BAO</v>
      </c>
      <c r="D322" s="12" t="str">
        <f>Solieusap!D325</f>
        <v>Combination</v>
      </c>
      <c r="E322" s="14">
        <f>ABS(Solieusap!E325)</f>
        <v>0.13150000000000001</v>
      </c>
      <c r="F322" s="14">
        <f>ABS(Solieusap!F325)</f>
        <v>1.9148000000000001</v>
      </c>
      <c r="G322" s="14">
        <f>ABS(Solieusap!G325)</f>
        <v>3.2479999999999998E-4</v>
      </c>
      <c r="H322" s="14">
        <f>ABS(Solieusap!H325)</f>
        <v>0.1179</v>
      </c>
      <c r="I322" s="14">
        <f>ABS(Solieusap!I325)</f>
        <v>2.5699999999999998E-3</v>
      </c>
      <c r="J322" s="14">
        <f>ABS(Solieusap!J325)</f>
        <v>0.21521000000000001</v>
      </c>
      <c r="K322" s="14">
        <f t="shared" si="0"/>
        <v>0.13150000000000001</v>
      </c>
      <c r="L322" s="14">
        <f t="shared" si="1"/>
        <v>2.5699999999999998E-3</v>
      </c>
    </row>
    <row r="323" spans="1:12" ht="16.5" customHeight="1">
      <c r="A323" s="12" t="str">
        <f>Solieusap!A326</f>
        <v>18</v>
      </c>
      <c r="B323" s="13">
        <f>Solieusap!B326</f>
        <v>1.5</v>
      </c>
      <c r="C323" s="12" t="str">
        <f>Solieusap!C326</f>
        <v>BAO</v>
      </c>
      <c r="D323" s="12" t="str">
        <f>Solieusap!D326</f>
        <v>Combination</v>
      </c>
      <c r="E323" s="14">
        <f>ABS(Solieusap!E326)</f>
        <v>0.13150000000000001</v>
      </c>
      <c r="F323" s="14">
        <f>ABS(Solieusap!F326)</f>
        <v>1.2613000000000001</v>
      </c>
      <c r="G323" s="14">
        <f>ABS(Solieusap!G326)</f>
        <v>3.2479999999999998E-4</v>
      </c>
      <c r="H323" s="14">
        <f>ABS(Solieusap!H326)</f>
        <v>0.1179</v>
      </c>
      <c r="I323" s="14">
        <f>ABS(Solieusap!I326)</f>
        <v>2.4299999999999999E-3</v>
      </c>
      <c r="J323" s="14">
        <f>ABS(Solieusap!J326)</f>
        <v>0.99578</v>
      </c>
      <c r="K323" s="14">
        <f t="shared" si="0"/>
        <v>0.13150000000000001</v>
      </c>
      <c r="L323" s="14">
        <f t="shared" si="1"/>
        <v>2.4299999999999999E-3</v>
      </c>
    </row>
    <row r="324" spans="1:12" ht="16.5" customHeight="1">
      <c r="A324" s="12" t="str">
        <f>Solieusap!A327</f>
        <v>18</v>
      </c>
      <c r="B324" s="13">
        <f>Solieusap!B327</f>
        <v>2</v>
      </c>
      <c r="C324" s="12" t="str">
        <f>Solieusap!C327</f>
        <v>BAO</v>
      </c>
      <c r="D324" s="12" t="str">
        <f>Solieusap!D327</f>
        <v>Combination</v>
      </c>
      <c r="E324" s="14">
        <f>ABS(Solieusap!E327)</f>
        <v>0.13150000000000001</v>
      </c>
      <c r="F324" s="14">
        <f>ABS(Solieusap!F327)</f>
        <v>0.60780000000000001</v>
      </c>
      <c r="G324" s="14">
        <f>ABS(Solieusap!G327)</f>
        <v>3.2479999999999998E-4</v>
      </c>
      <c r="H324" s="14">
        <f>ABS(Solieusap!H327)</f>
        <v>0.1179</v>
      </c>
      <c r="I324" s="14">
        <f>ABS(Solieusap!I327)</f>
        <v>2.2899999999999999E-3</v>
      </c>
      <c r="J324" s="14">
        <f>ABS(Solieusap!J327)</f>
        <v>1.0604</v>
      </c>
      <c r="K324" s="14">
        <f t="shared" si="0"/>
        <v>0.13150000000000001</v>
      </c>
      <c r="L324" s="14">
        <f t="shared" si="1"/>
        <v>2.2899999999999999E-3</v>
      </c>
    </row>
    <row r="325" spans="1:12" ht="16.5" customHeight="1">
      <c r="A325" s="12" t="str">
        <f>Solieusap!A328</f>
        <v>18</v>
      </c>
      <c r="B325" s="13">
        <f>Solieusap!B328</f>
        <v>2.5</v>
      </c>
      <c r="C325" s="12" t="str">
        <f>Solieusap!C328</f>
        <v>BAO</v>
      </c>
      <c r="D325" s="12" t="str">
        <f>Solieusap!D328</f>
        <v>Combination</v>
      </c>
      <c r="E325" s="14">
        <f>ABS(Solieusap!E328)</f>
        <v>0.13150000000000001</v>
      </c>
      <c r="F325" s="14">
        <f>ABS(Solieusap!F328)</f>
        <v>4.5699999999999998E-2</v>
      </c>
      <c r="G325" s="14">
        <f>ABS(Solieusap!G328)</f>
        <v>3.2479999999999998E-4</v>
      </c>
      <c r="H325" s="14">
        <f>ABS(Solieusap!H328)</f>
        <v>0.1179</v>
      </c>
      <c r="I325" s="14">
        <f>ABS(Solieusap!I328)</f>
        <v>2.15E-3</v>
      </c>
      <c r="J325" s="14">
        <f>ABS(Solieusap!J328)</f>
        <v>0.75573000000000001</v>
      </c>
      <c r="K325" s="14">
        <f t="shared" si="0"/>
        <v>0.13150000000000001</v>
      </c>
      <c r="L325" s="14">
        <f t="shared" si="1"/>
        <v>2.15E-3</v>
      </c>
    </row>
    <row r="326" spans="1:12" ht="16.5" customHeight="1">
      <c r="A326" s="12" t="str">
        <f>Solieusap!A329</f>
        <v>18</v>
      </c>
      <c r="B326" s="13">
        <f>Solieusap!B329</f>
        <v>3</v>
      </c>
      <c r="C326" s="12" t="str">
        <f>Solieusap!C329</f>
        <v>BAO</v>
      </c>
      <c r="D326" s="12" t="str">
        <f>Solieusap!D329</f>
        <v>Combination</v>
      </c>
      <c r="E326" s="14">
        <f>ABS(Solieusap!E329)</f>
        <v>0.13150000000000001</v>
      </c>
      <c r="F326" s="14">
        <f>ABS(Solieusap!F329)</f>
        <v>0.69920000000000004</v>
      </c>
      <c r="G326" s="14">
        <f>ABS(Solieusap!G329)</f>
        <v>3.2479999999999998E-4</v>
      </c>
      <c r="H326" s="14">
        <f>ABS(Solieusap!H329)</f>
        <v>0.1179</v>
      </c>
      <c r="I326" s="14">
        <f>ABS(Solieusap!I329)</f>
        <v>2.0100000000000001E-3</v>
      </c>
      <c r="J326" s="14">
        <f>ABS(Solieusap!J329)</f>
        <v>0.11036</v>
      </c>
      <c r="K326" s="14">
        <f t="shared" si="0"/>
        <v>0.13150000000000001</v>
      </c>
      <c r="L326" s="14">
        <f t="shared" si="1"/>
        <v>2.0100000000000001E-3</v>
      </c>
    </row>
    <row r="327" spans="1:12" ht="16.5" customHeight="1">
      <c r="A327" s="12" t="str">
        <f>Solieusap!A330</f>
        <v>18</v>
      </c>
      <c r="B327" s="13">
        <f>Solieusap!B330</f>
        <v>3.5</v>
      </c>
      <c r="C327" s="12" t="str">
        <f>Solieusap!C330</f>
        <v>BAO</v>
      </c>
      <c r="D327" s="12" t="str">
        <f>Solieusap!D330</f>
        <v>Combination</v>
      </c>
      <c r="E327" s="14">
        <f>ABS(Solieusap!E330)</f>
        <v>0.13150000000000001</v>
      </c>
      <c r="F327" s="14">
        <f>ABS(Solieusap!F330)</f>
        <v>1.3527</v>
      </c>
      <c r="G327" s="14">
        <f>ABS(Solieusap!G330)</f>
        <v>3.2479999999999998E-4</v>
      </c>
      <c r="H327" s="14">
        <f>ABS(Solieusap!H330)</f>
        <v>0.1179</v>
      </c>
      <c r="I327" s="14">
        <f>ABS(Solieusap!I330)</f>
        <v>1.8699999999999999E-3</v>
      </c>
      <c r="J327" s="14">
        <f>ABS(Solieusap!J330)</f>
        <v>0.86521000000000003</v>
      </c>
      <c r="K327" s="14">
        <f t="shared" si="0"/>
        <v>0.13150000000000001</v>
      </c>
      <c r="L327" s="14">
        <f t="shared" si="1"/>
        <v>1.8699999999999999E-3</v>
      </c>
    </row>
    <row r="328" spans="1:12" ht="16.5" customHeight="1">
      <c r="A328" s="12" t="str">
        <f>Solieusap!A331</f>
        <v>18</v>
      </c>
      <c r="B328" s="13">
        <f>Solieusap!B331</f>
        <v>4</v>
      </c>
      <c r="C328" s="12" t="str">
        <f>Solieusap!C331</f>
        <v>BAO</v>
      </c>
      <c r="D328" s="12" t="str">
        <f>Solieusap!D331</f>
        <v>Combination</v>
      </c>
      <c r="E328" s="14">
        <f>ABS(Solieusap!E331)</f>
        <v>0.13150000000000001</v>
      </c>
      <c r="F328" s="14">
        <f>ABS(Solieusap!F331)</f>
        <v>2.0062000000000002</v>
      </c>
      <c r="G328" s="14">
        <f>ABS(Solieusap!G331)</f>
        <v>3.2479999999999998E-4</v>
      </c>
      <c r="H328" s="14">
        <f>ABS(Solieusap!H331)</f>
        <v>0.1179</v>
      </c>
      <c r="I328" s="14">
        <f>ABS(Solieusap!I331)</f>
        <v>1.73E-3</v>
      </c>
      <c r="J328" s="14">
        <f>ABS(Solieusap!J331)</f>
        <v>2.1675300000000002</v>
      </c>
      <c r="K328" s="14">
        <f t="shared" si="0"/>
        <v>0.13150000000000001</v>
      </c>
      <c r="L328" s="14">
        <f t="shared" si="1"/>
        <v>1.73E-3</v>
      </c>
    </row>
    <row r="329" spans="1:12" ht="16.5" customHeight="1">
      <c r="A329" s="12" t="str">
        <f>Solieusap!A332</f>
        <v>19</v>
      </c>
      <c r="B329" s="13">
        <f>Solieusap!B332</f>
        <v>0</v>
      </c>
      <c r="C329" s="12" t="str">
        <f>Solieusap!C332</f>
        <v>BAO</v>
      </c>
      <c r="D329" s="12" t="str">
        <f>Solieusap!D332</f>
        <v>Combination</v>
      </c>
      <c r="E329" s="14">
        <f>ABS(Solieusap!E332)</f>
        <v>8.6599999999999996E-2</v>
      </c>
      <c r="F329" s="14">
        <f>ABS(Solieusap!F332)</f>
        <v>2.2997999999999998</v>
      </c>
      <c r="G329" s="14">
        <f>ABS(Solieusap!G332)</f>
        <v>3.2489999999999998E-4</v>
      </c>
      <c r="H329" s="14">
        <f>ABS(Solieusap!H332)</f>
        <v>0.11771</v>
      </c>
      <c r="I329" s="14">
        <f>ABS(Solieusap!I332)</f>
        <v>2.8500000000000001E-3</v>
      </c>
      <c r="J329" s="14">
        <f>ABS(Solieusap!J332)</f>
        <v>0.91059999999999997</v>
      </c>
      <c r="K329" s="14">
        <f t="shared" si="0"/>
        <v>8.6599999999999996E-2</v>
      </c>
      <c r="L329" s="14">
        <f t="shared" si="1"/>
        <v>2.8500000000000001E-3</v>
      </c>
    </row>
    <row r="330" spans="1:12" ht="16.5" customHeight="1">
      <c r="A330" s="12" t="str">
        <f>Solieusap!A333</f>
        <v>19</v>
      </c>
      <c r="B330" s="13">
        <f>Solieusap!B333</f>
        <v>0.5</v>
      </c>
      <c r="C330" s="12" t="str">
        <f>Solieusap!C333</f>
        <v>BAO</v>
      </c>
      <c r="D330" s="12" t="str">
        <f>Solieusap!D333</f>
        <v>Combination</v>
      </c>
      <c r="E330" s="14">
        <f>ABS(Solieusap!E333)</f>
        <v>8.6599999999999996E-2</v>
      </c>
      <c r="F330" s="14">
        <f>ABS(Solieusap!F333)</f>
        <v>1.6463000000000001</v>
      </c>
      <c r="G330" s="14">
        <f>ABS(Solieusap!G333)</f>
        <v>3.2489999999999998E-4</v>
      </c>
      <c r="H330" s="14">
        <f>ABS(Solieusap!H333)</f>
        <v>0.11771</v>
      </c>
      <c r="I330" s="14">
        <f>ABS(Solieusap!I333)</f>
        <v>2.7100000000000002E-3</v>
      </c>
      <c r="J330" s="14">
        <f>ABS(Solieusap!J333)</f>
        <v>7.5950000000000004E-2</v>
      </c>
      <c r="K330" s="14">
        <f t="shared" si="0"/>
        <v>8.6599999999999996E-2</v>
      </c>
      <c r="L330" s="14">
        <f t="shared" si="1"/>
        <v>2.7100000000000002E-3</v>
      </c>
    </row>
    <row r="331" spans="1:12" ht="16.5" customHeight="1">
      <c r="A331" s="12" t="str">
        <f>Solieusap!A334</f>
        <v>19</v>
      </c>
      <c r="B331" s="13">
        <f>Solieusap!B334</f>
        <v>1</v>
      </c>
      <c r="C331" s="12" t="str">
        <f>Solieusap!C334</f>
        <v>BAO</v>
      </c>
      <c r="D331" s="12" t="str">
        <f>Solieusap!D334</f>
        <v>Combination</v>
      </c>
      <c r="E331" s="14">
        <f>ABS(Solieusap!E334)</f>
        <v>8.6599999999999996E-2</v>
      </c>
      <c r="F331" s="14">
        <f>ABS(Solieusap!F334)</f>
        <v>0.99280000000000002</v>
      </c>
      <c r="G331" s="14">
        <f>ABS(Solieusap!G334)</f>
        <v>3.2489999999999998E-4</v>
      </c>
      <c r="H331" s="14">
        <f>ABS(Solieusap!H334)</f>
        <v>0.11771</v>
      </c>
      <c r="I331" s="14">
        <f>ABS(Solieusap!I334)</f>
        <v>2.5699999999999998E-3</v>
      </c>
      <c r="J331" s="14">
        <f>ABS(Solieusap!J334)</f>
        <v>0.73575000000000002</v>
      </c>
      <c r="K331" s="14">
        <f t="shared" si="0"/>
        <v>8.6599999999999996E-2</v>
      </c>
      <c r="L331" s="14">
        <f t="shared" si="1"/>
        <v>2.5699999999999998E-3</v>
      </c>
    </row>
    <row r="332" spans="1:12" ht="16.5" customHeight="1">
      <c r="A332" s="12" t="str">
        <f>Solieusap!A335</f>
        <v>19</v>
      </c>
      <c r="B332" s="13">
        <f>Solieusap!B335</f>
        <v>1.5</v>
      </c>
      <c r="C332" s="12" t="str">
        <f>Solieusap!C335</f>
        <v>BAO</v>
      </c>
      <c r="D332" s="12" t="str">
        <f>Solieusap!D335</f>
        <v>Combination</v>
      </c>
      <c r="E332" s="14">
        <f>ABS(Solieusap!E335)</f>
        <v>8.6599999999999996E-2</v>
      </c>
      <c r="F332" s="14">
        <f>ABS(Solieusap!F335)</f>
        <v>0.33929999999999999</v>
      </c>
      <c r="G332" s="14">
        <f>ABS(Solieusap!G335)</f>
        <v>3.2489999999999998E-4</v>
      </c>
      <c r="H332" s="14">
        <f>ABS(Solieusap!H335)</f>
        <v>0.11771</v>
      </c>
      <c r="I332" s="14">
        <f>ABS(Solieusap!I335)</f>
        <v>2.4299999999999999E-3</v>
      </c>
      <c r="J332" s="14">
        <f>ABS(Solieusap!J335)</f>
        <v>1.0688</v>
      </c>
      <c r="K332" s="14">
        <f t="shared" si="0"/>
        <v>8.6599999999999996E-2</v>
      </c>
      <c r="L332" s="14">
        <f t="shared" si="1"/>
        <v>2.4299999999999999E-3</v>
      </c>
    </row>
    <row r="333" spans="1:12" ht="16.5" customHeight="1">
      <c r="A333" s="12" t="str">
        <f>Solieusap!A336</f>
        <v>19</v>
      </c>
      <c r="B333" s="13">
        <f>Solieusap!B336</f>
        <v>2</v>
      </c>
      <c r="C333" s="12" t="str">
        <f>Solieusap!C336</f>
        <v>BAO</v>
      </c>
      <c r="D333" s="12" t="str">
        <f>Solieusap!D336</f>
        <v>Combination</v>
      </c>
      <c r="E333" s="14">
        <f>ABS(Solieusap!E336)</f>
        <v>8.6599999999999996E-2</v>
      </c>
      <c r="F333" s="14">
        <f>ABS(Solieusap!F336)</f>
        <v>0.31419999999999998</v>
      </c>
      <c r="G333" s="14">
        <f>ABS(Solieusap!G336)</f>
        <v>3.2489999999999998E-4</v>
      </c>
      <c r="H333" s="14">
        <f>ABS(Solieusap!H336)</f>
        <v>0.11771</v>
      </c>
      <c r="I333" s="14">
        <f>ABS(Solieusap!I336)</f>
        <v>2.2899999999999999E-3</v>
      </c>
      <c r="J333" s="14">
        <f>ABS(Solieusap!J336)</f>
        <v>1.4900800000000001</v>
      </c>
      <c r="K333" s="14">
        <f t="shared" si="0"/>
        <v>8.6599999999999996E-2</v>
      </c>
      <c r="L333" s="14">
        <f t="shared" si="1"/>
        <v>2.2899999999999999E-3</v>
      </c>
    </row>
    <row r="334" spans="1:12" ht="16.5" customHeight="1">
      <c r="A334" s="12" t="str">
        <f>Solieusap!A337</f>
        <v>19</v>
      </c>
      <c r="B334" s="13">
        <f>Solieusap!B337</f>
        <v>2.5</v>
      </c>
      <c r="C334" s="12" t="str">
        <f>Solieusap!C337</f>
        <v>BAO</v>
      </c>
      <c r="D334" s="12" t="str">
        <f>Solieusap!D337</f>
        <v>Combination</v>
      </c>
      <c r="E334" s="14">
        <f>ABS(Solieusap!E337)</f>
        <v>8.6599999999999996E-2</v>
      </c>
      <c r="F334" s="14">
        <f>ABS(Solieusap!F337)</f>
        <v>0.9677</v>
      </c>
      <c r="G334" s="14">
        <f>ABS(Solieusap!G337)</f>
        <v>3.2489999999999998E-4</v>
      </c>
      <c r="H334" s="14">
        <f>ABS(Solieusap!H337)</f>
        <v>0.11771</v>
      </c>
      <c r="I334" s="14">
        <f>ABS(Solieusap!I337)</f>
        <v>2.15E-3</v>
      </c>
      <c r="J334" s="14">
        <f>ABS(Solieusap!J337)</f>
        <v>1.6322000000000001</v>
      </c>
      <c r="K334" s="14">
        <f t="shared" si="0"/>
        <v>8.6599999999999996E-2</v>
      </c>
      <c r="L334" s="14">
        <f t="shared" si="1"/>
        <v>2.15E-3</v>
      </c>
    </row>
    <row r="335" spans="1:12" ht="16.5" customHeight="1">
      <c r="A335" s="12" t="str">
        <f>Solieusap!A338</f>
        <v>19</v>
      </c>
      <c r="B335" s="13">
        <f>Solieusap!B338</f>
        <v>3</v>
      </c>
      <c r="C335" s="12" t="str">
        <f>Solieusap!C338</f>
        <v>BAO</v>
      </c>
      <c r="D335" s="12" t="str">
        <f>Solieusap!D338</f>
        <v>Combination</v>
      </c>
      <c r="E335" s="14">
        <f>ABS(Solieusap!E338)</f>
        <v>8.6599999999999996E-2</v>
      </c>
      <c r="F335" s="14">
        <f>ABS(Solieusap!F338)</f>
        <v>1.6212</v>
      </c>
      <c r="G335" s="14">
        <f>ABS(Solieusap!G338)</f>
        <v>3.2489999999999998E-4</v>
      </c>
      <c r="H335" s="14">
        <f>ABS(Solieusap!H338)</f>
        <v>0.11771</v>
      </c>
      <c r="I335" s="14">
        <f>ABS(Solieusap!I338)</f>
        <v>2.0100000000000001E-3</v>
      </c>
      <c r="J335" s="14">
        <f>ABS(Solieusap!J338)</f>
        <v>1.44757</v>
      </c>
      <c r="K335" s="14">
        <f t="shared" si="0"/>
        <v>8.6599999999999996E-2</v>
      </c>
      <c r="L335" s="14">
        <f t="shared" si="1"/>
        <v>2.0100000000000001E-3</v>
      </c>
    </row>
    <row r="336" spans="1:12" ht="16.5" customHeight="1">
      <c r="A336" s="12" t="str">
        <f>Solieusap!A339</f>
        <v>19</v>
      </c>
      <c r="B336" s="13">
        <f>Solieusap!B339</f>
        <v>3.5</v>
      </c>
      <c r="C336" s="12" t="str">
        <f>Solieusap!C339</f>
        <v>BAO</v>
      </c>
      <c r="D336" s="12" t="str">
        <f>Solieusap!D339</f>
        <v>Combination</v>
      </c>
      <c r="E336" s="14">
        <f>ABS(Solieusap!E339)</f>
        <v>8.6599999999999996E-2</v>
      </c>
      <c r="F336" s="14">
        <f>ABS(Solieusap!F339)</f>
        <v>2.2747000000000002</v>
      </c>
      <c r="G336" s="14">
        <f>ABS(Solieusap!G339)</f>
        <v>3.2489999999999998E-4</v>
      </c>
      <c r="H336" s="14">
        <f>ABS(Solieusap!H339)</f>
        <v>0.11771</v>
      </c>
      <c r="I336" s="14">
        <f>ABS(Solieusap!I339)</f>
        <v>1.8699999999999999E-3</v>
      </c>
      <c r="J336" s="14">
        <f>ABS(Solieusap!J339)</f>
        <v>0.93618999999999997</v>
      </c>
      <c r="K336" s="14">
        <f t="shared" si="0"/>
        <v>8.6599999999999996E-2</v>
      </c>
      <c r="L336" s="14">
        <f t="shared" si="1"/>
        <v>1.8699999999999999E-3</v>
      </c>
    </row>
    <row r="337" spans="1:12" ht="16.5" customHeight="1">
      <c r="A337" s="12" t="str">
        <f>Solieusap!A340</f>
        <v>19</v>
      </c>
      <c r="B337" s="13">
        <f>Solieusap!B340</f>
        <v>4</v>
      </c>
      <c r="C337" s="12" t="str">
        <f>Solieusap!C340</f>
        <v>BAO</v>
      </c>
      <c r="D337" s="12" t="str">
        <f>Solieusap!D340</f>
        <v>Combination</v>
      </c>
      <c r="E337" s="14">
        <f>ABS(Solieusap!E340)</f>
        <v>8.6599999999999996E-2</v>
      </c>
      <c r="F337" s="14">
        <f>ABS(Solieusap!F340)</f>
        <v>2.9281999999999999</v>
      </c>
      <c r="G337" s="14">
        <f>ABS(Solieusap!G340)</f>
        <v>3.2489999999999998E-4</v>
      </c>
      <c r="H337" s="14">
        <f>ABS(Solieusap!H340)</f>
        <v>0.11771</v>
      </c>
      <c r="I337" s="14">
        <f>ABS(Solieusap!I340)</f>
        <v>1.73E-3</v>
      </c>
      <c r="J337" s="14">
        <f>ABS(Solieusap!J340)</f>
        <v>9.8049999999999998E-2</v>
      </c>
      <c r="K337" s="14">
        <f t="shared" si="0"/>
        <v>8.6599999999999996E-2</v>
      </c>
      <c r="L337" s="14">
        <f t="shared" si="1"/>
        <v>1.73E-3</v>
      </c>
    </row>
    <row r="338" spans="1:12" ht="16.5" customHeight="1">
      <c r="A338" s="12" t="str">
        <f>Solieusap!A341</f>
        <v>19</v>
      </c>
      <c r="B338" s="13">
        <f>Solieusap!B341</f>
        <v>0</v>
      </c>
      <c r="C338" s="12" t="str">
        <f>Solieusap!C341</f>
        <v>BAO</v>
      </c>
      <c r="D338" s="12" t="str">
        <f>Solieusap!D341</f>
        <v>Combination</v>
      </c>
      <c r="E338" s="14">
        <f>ABS(Solieusap!E341)</f>
        <v>0.1326</v>
      </c>
      <c r="F338" s="14">
        <f>ABS(Solieusap!F341)</f>
        <v>3.2250000000000001</v>
      </c>
      <c r="G338" s="14">
        <f>ABS(Solieusap!G341)</f>
        <v>3.6919999999999998E-4</v>
      </c>
      <c r="H338" s="14">
        <f>ABS(Solieusap!H341)</f>
        <v>0.13558000000000001</v>
      </c>
      <c r="I338" s="14">
        <f>ABS(Solieusap!I341)</f>
        <v>1.5200000000000001E-3</v>
      </c>
      <c r="J338" s="14">
        <f>ABS(Solieusap!J341)</f>
        <v>2.3458800000000002</v>
      </c>
      <c r="K338" s="14">
        <f t="shared" si="0"/>
        <v>0.1326</v>
      </c>
      <c r="L338" s="14">
        <f t="shared" si="1"/>
        <v>1.5200000000000001E-3</v>
      </c>
    </row>
    <row r="339" spans="1:12" ht="16.5" customHeight="1">
      <c r="A339" s="12" t="str">
        <f>Solieusap!A342</f>
        <v>19</v>
      </c>
      <c r="B339" s="13">
        <f>Solieusap!B342</f>
        <v>0.5</v>
      </c>
      <c r="C339" s="12" t="str">
        <f>Solieusap!C342</f>
        <v>BAO</v>
      </c>
      <c r="D339" s="12" t="str">
        <f>Solieusap!D342</f>
        <v>Combination</v>
      </c>
      <c r="E339" s="14">
        <f>ABS(Solieusap!E342)</f>
        <v>0.1326</v>
      </c>
      <c r="F339" s="14">
        <f>ABS(Solieusap!F342)</f>
        <v>2.5714999999999999</v>
      </c>
      <c r="G339" s="14">
        <f>ABS(Solieusap!G342)</f>
        <v>3.6919999999999998E-4</v>
      </c>
      <c r="H339" s="14">
        <f>ABS(Solieusap!H342)</f>
        <v>0.13558000000000001</v>
      </c>
      <c r="I339" s="14">
        <f>ABS(Solieusap!I342)</f>
        <v>1.3699999999999999E-3</v>
      </c>
      <c r="J339" s="14">
        <f>ABS(Solieusap!J342)</f>
        <v>0.89676999999999996</v>
      </c>
      <c r="K339" s="14">
        <f t="shared" si="0"/>
        <v>0.1326</v>
      </c>
      <c r="L339" s="14">
        <f t="shared" si="1"/>
        <v>1.3699999999999999E-3</v>
      </c>
    </row>
    <row r="340" spans="1:12" ht="16.5" customHeight="1">
      <c r="A340" s="12" t="str">
        <f>Solieusap!A343</f>
        <v>19</v>
      </c>
      <c r="B340" s="13">
        <f>Solieusap!B343</f>
        <v>1</v>
      </c>
      <c r="C340" s="12" t="str">
        <f>Solieusap!C343</f>
        <v>BAO</v>
      </c>
      <c r="D340" s="12" t="str">
        <f>Solieusap!D343</f>
        <v>Combination</v>
      </c>
      <c r="E340" s="14">
        <f>ABS(Solieusap!E343)</f>
        <v>0.1326</v>
      </c>
      <c r="F340" s="14">
        <f>ABS(Solieusap!F343)</f>
        <v>1.9179999999999999</v>
      </c>
      <c r="G340" s="14">
        <f>ABS(Solieusap!G343)</f>
        <v>3.6919999999999998E-4</v>
      </c>
      <c r="H340" s="14">
        <f>ABS(Solieusap!H343)</f>
        <v>0.13558000000000001</v>
      </c>
      <c r="I340" s="14">
        <f>ABS(Solieusap!I343)</f>
        <v>1.2199999999999999E-3</v>
      </c>
      <c r="J340" s="14">
        <f>ABS(Solieusap!J343)</f>
        <v>0.22559999999999999</v>
      </c>
      <c r="K340" s="14">
        <f t="shared" si="0"/>
        <v>0.1326</v>
      </c>
      <c r="L340" s="14">
        <f t="shared" si="1"/>
        <v>1.2199999999999999E-3</v>
      </c>
    </row>
    <row r="341" spans="1:12" ht="16.5" customHeight="1">
      <c r="A341" s="12" t="str">
        <f>Solieusap!A344</f>
        <v>19</v>
      </c>
      <c r="B341" s="13">
        <f>Solieusap!B344</f>
        <v>1.5</v>
      </c>
      <c r="C341" s="12" t="str">
        <f>Solieusap!C344</f>
        <v>BAO</v>
      </c>
      <c r="D341" s="12" t="str">
        <f>Solieusap!D344</f>
        <v>Combination</v>
      </c>
      <c r="E341" s="14">
        <f>ABS(Solieusap!E344)</f>
        <v>0.1326</v>
      </c>
      <c r="F341" s="14">
        <f>ABS(Solieusap!F344)</f>
        <v>1.2645</v>
      </c>
      <c r="G341" s="14">
        <f>ABS(Solieusap!G344)</f>
        <v>3.6919999999999998E-4</v>
      </c>
      <c r="H341" s="14">
        <f>ABS(Solieusap!H344)</f>
        <v>0.13558000000000001</v>
      </c>
      <c r="I341" s="14">
        <f>ABS(Solieusap!I344)</f>
        <v>1.07E-3</v>
      </c>
      <c r="J341" s="14">
        <f>ABS(Solieusap!J344)</f>
        <v>1.02122</v>
      </c>
      <c r="K341" s="14">
        <f t="shared" si="0"/>
        <v>0.1326</v>
      </c>
      <c r="L341" s="14">
        <f t="shared" si="1"/>
        <v>1.07E-3</v>
      </c>
    </row>
    <row r="342" spans="1:12" ht="16.5" customHeight="1">
      <c r="A342" s="12" t="str">
        <f>Solieusap!A345</f>
        <v>19</v>
      </c>
      <c r="B342" s="13">
        <f>Solieusap!B345</f>
        <v>2</v>
      </c>
      <c r="C342" s="12" t="str">
        <f>Solieusap!C345</f>
        <v>BAO</v>
      </c>
      <c r="D342" s="12" t="str">
        <f>Solieusap!D345</f>
        <v>Combination</v>
      </c>
      <c r="E342" s="14">
        <f>ABS(Solieusap!E345)</f>
        <v>0.1326</v>
      </c>
      <c r="F342" s="14">
        <f>ABS(Solieusap!F345)</f>
        <v>0.61099999999999999</v>
      </c>
      <c r="G342" s="14">
        <f>ABS(Solieusap!G345)</f>
        <v>3.6919999999999998E-4</v>
      </c>
      <c r="H342" s="14">
        <f>ABS(Solieusap!H345)</f>
        <v>0.13558000000000001</v>
      </c>
      <c r="I342" s="14">
        <f>ABS(Solieusap!I345)</f>
        <v>9.1E-4</v>
      </c>
      <c r="J342" s="14">
        <f>ABS(Solieusap!J345)</f>
        <v>1.0750999999999999</v>
      </c>
      <c r="K342" s="14">
        <f t="shared" si="0"/>
        <v>0.1326</v>
      </c>
      <c r="L342" s="14">
        <f t="shared" si="1"/>
        <v>9.1E-4</v>
      </c>
    </row>
    <row r="343" spans="1:12" ht="16.5" customHeight="1">
      <c r="A343" s="12" t="str">
        <f>Solieusap!A346</f>
        <v>19</v>
      </c>
      <c r="B343" s="13">
        <f>Solieusap!B346</f>
        <v>2.5</v>
      </c>
      <c r="C343" s="12" t="str">
        <f>Solieusap!C346</f>
        <v>BAO</v>
      </c>
      <c r="D343" s="12" t="str">
        <f>Solieusap!D346</f>
        <v>Combination</v>
      </c>
      <c r="E343" s="14">
        <f>ABS(Solieusap!E346)</f>
        <v>0.1326</v>
      </c>
      <c r="F343" s="14">
        <f>ABS(Solieusap!F346)</f>
        <v>4.2500000000000003E-2</v>
      </c>
      <c r="G343" s="14">
        <f>ABS(Solieusap!G346)</f>
        <v>3.6919999999999998E-4</v>
      </c>
      <c r="H343" s="14">
        <f>ABS(Solieusap!H346)</f>
        <v>0.13558000000000001</v>
      </c>
      <c r="I343" s="14">
        <f>ABS(Solieusap!I346)</f>
        <v>7.6000000000000004E-4</v>
      </c>
      <c r="J343" s="14">
        <f>ABS(Solieusap!J346)</f>
        <v>0.75465000000000004</v>
      </c>
      <c r="K343" s="14">
        <f t="shared" si="0"/>
        <v>0.1326</v>
      </c>
      <c r="L343" s="14">
        <f t="shared" si="1"/>
        <v>7.6000000000000004E-4</v>
      </c>
    </row>
    <row r="344" spans="1:12" ht="16.5" customHeight="1">
      <c r="A344" s="12" t="str">
        <f>Solieusap!A347</f>
        <v>19</v>
      </c>
      <c r="B344" s="13">
        <f>Solieusap!B347</f>
        <v>3</v>
      </c>
      <c r="C344" s="12" t="str">
        <f>Solieusap!C347</f>
        <v>BAO</v>
      </c>
      <c r="D344" s="12" t="str">
        <f>Solieusap!D347</f>
        <v>Combination</v>
      </c>
      <c r="E344" s="14">
        <f>ABS(Solieusap!E347)</f>
        <v>0.1326</v>
      </c>
      <c r="F344" s="14">
        <f>ABS(Solieusap!F347)</f>
        <v>0.69599999999999995</v>
      </c>
      <c r="G344" s="14">
        <f>ABS(Solieusap!G347)</f>
        <v>3.6919999999999998E-4</v>
      </c>
      <c r="H344" s="14">
        <f>ABS(Solieusap!H347)</f>
        <v>0.13558000000000001</v>
      </c>
      <c r="I344" s="14">
        <f>ABS(Solieusap!I347)</f>
        <v>6.0999999999999997E-4</v>
      </c>
      <c r="J344" s="14">
        <f>ABS(Solieusap!J347)</f>
        <v>0.10743999999999999</v>
      </c>
      <c r="K344" s="14">
        <f t="shared" si="0"/>
        <v>0.1326</v>
      </c>
      <c r="L344" s="14">
        <f t="shared" si="1"/>
        <v>6.0999999999999997E-4</v>
      </c>
    </row>
    <row r="345" spans="1:12" ht="16.5" customHeight="1">
      <c r="A345" s="12" t="str">
        <f>Solieusap!A348</f>
        <v>19</v>
      </c>
      <c r="B345" s="13">
        <f>Solieusap!B348</f>
        <v>3.5</v>
      </c>
      <c r="C345" s="12" t="str">
        <f>Solieusap!C348</f>
        <v>BAO</v>
      </c>
      <c r="D345" s="12" t="str">
        <f>Solieusap!D348</f>
        <v>Combination</v>
      </c>
      <c r="E345" s="14">
        <f>ABS(Solieusap!E348)</f>
        <v>0.1326</v>
      </c>
      <c r="F345" s="14">
        <f>ABS(Solieusap!F348)</f>
        <v>1.3494999999999999</v>
      </c>
      <c r="G345" s="14">
        <f>ABS(Solieusap!G348)</f>
        <v>3.6919999999999998E-4</v>
      </c>
      <c r="H345" s="14">
        <f>ABS(Solieusap!H348)</f>
        <v>0.13558000000000001</v>
      </c>
      <c r="I345" s="14">
        <f>ABS(Solieusap!I348)</f>
        <v>4.6000000000000001E-4</v>
      </c>
      <c r="J345" s="14">
        <f>ABS(Solieusap!J348)</f>
        <v>0.86651</v>
      </c>
      <c r="K345" s="14">
        <f t="shared" si="0"/>
        <v>0.1326</v>
      </c>
      <c r="L345" s="14">
        <f t="shared" si="1"/>
        <v>4.6000000000000001E-4</v>
      </c>
    </row>
    <row r="346" spans="1:12" ht="16.5" customHeight="1">
      <c r="A346" s="12" t="str">
        <f>Solieusap!A349</f>
        <v>19</v>
      </c>
      <c r="B346" s="13">
        <f>Solieusap!B349</f>
        <v>4</v>
      </c>
      <c r="C346" s="12" t="str">
        <f>Solieusap!C349</f>
        <v>BAO</v>
      </c>
      <c r="D346" s="12" t="str">
        <f>Solieusap!D349</f>
        <v>Combination</v>
      </c>
      <c r="E346" s="14">
        <f>ABS(Solieusap!E349)</f>
        <v>0.1326</v>
      </c>
      <c r="F346" s="14">
        <f>ABS(Solieusap!F349)</f>
        <v>2.0030000000000001</v>
      </c>
      <c r="G346" s="14">
        <f>ABS(Solieusap!G349)</f>
        <v>3.6919999999999998E-4</v>
      </c>
      <c r="H346" s="14">
        <f>ABS(Solieusap!H349)</f>
        <v>0.13558000000000001</v>
      </c>
      <c r="I346" s="14">
        <f>ABS(Solieusap!I349)</f>
        <v>3.1E-4</v>
      </c>
      <c r="J346" s="14">
        <f>ABS(Solieusap!J349)</f>
        <v>2.1672099999999999</v>
      </c>
      <c r="K346" s="14">
        <f t="shared" si="0"/>
        <v>0.1326</v>
      </c>
      <c r="L346" s="14">
        <f t="shared" si="1"/>
        <v>3.1E-4</v>
      </c>
    </row>
    <row r="347" spans="1:12" ht="16.5" customHeight="1">
      <c r="A347" s="12" t="str">
        <f>Solieusap!A350</f>
        <v>20</v>
      </c>
      <c r="B347" s="13">
        <f>Solieusap!B350</f>
        <v>0</v>
      </c>
      <c r="C347" s="12" t="str">
        <f>Solieusap!C350</f>
        <v>BAO</v>
      </c>
      <c r="D347" s="12" t="str">
        <f>Solieusap!D350</f>
        <v>Combination</v>
      </c>
      <c r="E347" s="14">
        <f>ABS(Solieusap!E350)</f>
        <v>0.15939999999999999</v>
      </c>
      <c r="F347" s="14">
        <f>ABS(Solieusap!F350)</f>
        <v>0.43669999999999998</v>
      </c>
      <c r="G347" s="14">
        <f>ABS(Solieusap!G350)</f>
        <v>1.5E-3</v>
      </c>
      <c r="H347" s="14">
        <f>ABS(Solieusap!H350)</f>
        <v>1.455E-2</v>
      </c>
      <c r="I347" s="14">
        <f>ABS(Solieusap!I350)</f>
        <v>6.8000000000000005E-4</v>
      </c>
      <c r="J347" s="14">
        <f>ABS(Solieusap!J350)</f>
        <v>3.6999999999999999E-4</v>
      </c>
      <c r="K347" s="14">
        <f t="shared" si="0"/>
        <v>0.15939999999999999</v>
      </c>
      <c r="L347" s="14">
        <f t="shared" si="1"/>
        <v>6.8000000000000005E-4</v>
      </c>
    </row>
    <row r="348" spans="1:12" ht="16.5" customHeight="1">
      <c r="A348" s="12" t="str">
        <f>Solieusap!A351</f>
        <v>20</v>
      </c>
      <c r="B348" s="13">
        <f>Solieusap!B351</f>
        <v>0.5</v>
      </c>
      <c r="C348" s="12" t="str">
        <f>Solieusap!C351</f>
        <v>BAO</v>
      </c>
      <c r="D348" s="12" t="str">
        <f>Solieusap!D351</f>
        <v>Combination</v>
      </c>
      <c r="E348" s="14">
        <f>ABS(Solieusap!E351)</f>
        <v>0.15939999999999999</v>
      </c>
      <c r="F348" s="14">
        <f>ABS(Solieusap!F351)</f>
        <v>0.21679999999999999</v>
      </c>
      <c r="G348" s="14">
        <f>ABS(Solieusap!G351)</f>
        <v>1.5E-3</v>
      </c>
      <c r="H348" s="14">
        <f>ABS(Solieusap!H351)</f>
        <v>1.455E-2</v>
      </c>
      <c r="I348" s="14">
        <f>ABS(Solieusap!I351)</f>
        <v>1.48E-3</v>
      </c>
      <c r="J348" s="14">
        <f>ABS(Solieusap!J351)</f>
        <v>5.4620000000000002E-2</v>
      </c>
      <c r="K348" s="14">
        <f t="shared" si="0"/>
        <v>0.15939999999999999</v>
      </c>
      <c r="L348" s="14">
        <f t="shared" si="1"/>
        <v>1.48E-3</v>
      </c>
    </row>
    <row r="349" spans="1:12" ht="16.5" customHeight="1">
      <c r="A349" s="12" t="str">
        <f>Solieusap!A352</f>
        <v>20</v>
      </c>
      <c r="B349" s="13">
        <f>Solieusap!B352</f>
        <v>1</v>
      </c>
      <c r="C349" s="12" t="str">
        <f>Solieusap!C352</f>
        <v>BAO</v>
      </c>
      <c r="D349" s="12" t="str">
        <f>Solieusap!D352</f>
        <v>Combination</v>
      </c>
      <c r="E349" s="14">
        <f>ABS(Solieusap!E352)</f>
        <v>0.15939999999999999</v>
      </c>
      <c r="F349" s="14">
        <f>ABS(Solieusap!F352)</f>
        <v>0.87029999999999996</v>
      </c>
      <c r="G349" s="14">
        <f>ABS(Solieusap!G352)</f>
        <v>1.5E-3</v>
      </c>
      <c r="H349" s="14">
        <f>ABS(Solieusap!H352)</f>
        <v>1.455E-2</v>
      </c>
      <c r="I349" s="14">
        <f>ABS(Solieusap!I352)</f>
        <v>2.2699999999999999E-3</v>
      </c>
      <c r="J349" s="14">
        <f>ABS(Solieusap!J352)</f>
        <v>0.21714</v>
      </c>
      <c r="K349" s="14">
        <f t="shared" si="0"/>
        <v>0.15939999999999999</v>
      </c>
      <c r="L349" s="14">
        <f t="shared" si="1"/>
        <v>2.2699999999999999E-3</v>
      </c>
    </row>
    <row r="350" spans="1:12" ht="16.5" customHeight="1">
      <c r="A350" s="12" t="str">
        <f>Solieusap!A353</f>
        <v>20</v>
      </c>
      <c r="B350" s="13">
        <f>Solieusap!B353</f>
        <v>1.5</v>
      </c>
      <c r="C350" s="12" t="str">
        <f>Solieusap!C353</f>
        <v>BAO</v>
      </c>
      <c r="D350" s="12" t="str">
        <f>Solieusap!D353</f>
        <v>Combination</v>
      </c>
      <c r="E350" s="14">
        <f>ABS(Solieusap!E353)</f>
        <v>0.15939999999999999</v>
      </c>
      <c r="F350" s="14">
        <f>ABS(Solieusap!F353)</f>
        <v>1.5238</v>
      </c>
      <c r="G350" s="14">
        <f>ABS(Solieusap!G353)</f>
        <v>1.5E-3</v>
      </c>
      <c r="H350" s="14">
        <f>ABS(Solieusap!H353)</f>
        <v>1.455E-2</v>
      </c>
      <c r="I350" s="14">
        <f>ABS(Solieusap!I353)</f>
        <v>3.0699999999999998E-3</v>
      </c>
      <c r="J350" s="14">
        <f>ABS(Solieusap!J353)</f>
        <v>0.2671</v>
      </c>
      <c r="K350" s="14">
        <f t="shared" si="0"/>
        <v>0.15939999999999999</v>
      </c>
      <c r="L350" s="14">
        <f t="shared" si="1"/>
        <v>3.0699999999999998E-3</v>
      </c>
    </row>
    <row r="351" spans="1:12" ht="16.5" customHeight="1">
      <c r="A351" s="12" t="str">
        <f>Solieusap!A354</f>
        <v>20</v>
      </c>
      <c r="B351" s="13">
        <f>Solieusap!B354</f>
        <v>2</v>
      </c>
      <c r="C351" s="12" t="str">
        <f>Solieusap!C354</f>
        <v>BAO</v>
      </c>
      <c r="D351" s="12" t="str">
        <f>Solieusap!D354</f>
        <v>Combination</v>
      </c>
      <c r="E351" s="14">
        <f>ABS(Solieusap!E354)</f>
        <v>0.15939999999999999</v>
      </c>
      <c r="F351" s="14">
        <f>ABS(Solieusap!F354)</f>
        <v>2.1772999999999998</v>
      </c>
      <c r="G351" s="14">
        <f>ABS(Solieusap!G354)</f>
        <v>1.5E-3</v>
      </c>
      <c r="H351" s="14">
        <f>ABS(Solieusap!H354)</f>
        <v>1.455E-2</v>
      </c>
      <c r="I351" s="14">
        <f>ABS(Solieusap!I354)</f>
        <v>3.8700000000000002E-3</v>
      </c>
      <c r="J351" s="14">
        <f>ABS(Solieusap!J354)</f>
        <v>0.50990999999999997</v>
      </c>
      <c r="K351" s="14">
        <f t="shared" si="0"/>
        <v>0.15939999999999999</v>
      </c>
      <c r="L351" s="14">
        <f t="shared" si="1"/>
        <v>3.8700000000000002E-3</v>
      </c>
    </row>
    <row r="352" spans="1:12" ht="16.5" customHeight="1">
      <c r="A352" s="12" t="str">
        <f>Solieusap!A355</f>
        <v>20</v>
      </c>
      <c r="B352" s="13">
        <f>Solieusap!B355</f>
        <v>0</v>
      </c>
      <c r="C352" s="12" t="str">
        <f>Solieusap!C355</f>
        <v>BAO</v>
      </c>
      <c r="D352" s="12" t="str">
        <f>Solieusap!D355</f>
        <v>Combination</v>
      </c>
      <c r="E352" s="14">
        <f>ABS(Solieusap!E355)</f>
        <v>0.12609999999999999</v>
      </c>
      <c r="F352" s="14">
        <f>ABS(Solieusap!F355)</f>
        <v>1.8016000000000001</v>
      </c>
      <c r="G352" s="14">
        <f>ABS(Solieusap!G355)</f>
        <v>1.6999999999999999E-3</v>
      </c>
      <c r="H352" s="14">
        <f>ABS(Solieusap!H355)</f>
        <v>1.9890000000000001E-2</v>
      </c>
      <c r="I352" s="14">
        <f>ABS(Solieusap!I355)</f>
        <v>3.6800000000000001E-3</v>
      </c>
      <c r="J352" s="14">
        <f>ABS(Solieusap!J355)</f>
        <v>1.49915</v>
      </c>
      <c r="K352" s="14">
        <f t="shared" si="0"/>
        <v>0.12609999999999999</v>
      </c>
      <c r="L352" s="14">
        <f t="shared" si="1"/>
        <v>3.6800000000000001E-3</v>
      </c>
    </row>
    <row r="353" spans="1:12" ht="16.5" customHeight="1">
      <c r="A353" s="12" t="str">
        <f>Solieusap!A356</f>
        <v>20</v>
      </c>
      <c r="B353" s="13">
        <f>Solieusap!B356</f>
        <v>0.5</v>
      </c>
      <c r="C353" s="12" t="str">
        <f>Solieusap!C356</f>
        <v>BAO</v>
      </c>
      <c r="D353" s="12" t="str">
        <f>Solieusap!D356</f>
        <v>Combination</v>
      </c>
      <c r="E353" s="14">
        <f>ABS(Solieusap!E356)</f>
        <v>0.12609999999999999</v>
      </c>
      <c r="F353" s="14">
        <f>ABS(Solieusap!F356)</f>
        <v>1.1480999999999999</v>
      </c>
      <c r="G353" s="14">
        <f>ABS(Solieusap!G356)</f>
        <v>1.6999999999999999E-3</v>
      </c>
      <c r="H353" s="14">
        <f>ABS(Solieusap!H356)</f>
        <v>1.9890000000000001E-2</v>
      </c>
      <c r="I353" s="14">
        <f>ABS(Solieusap!I356)</f>
        <v>4.2900000000000004E-3</v>
      </c>
      <c r="J353" s="14">
        <f>ABS(Solieusap!J356)</f>
        <v>0.76171</v>
      </c>
      <c r="K353" s="14">
        <f t="shared" si="0"/>
        <v>0.12609999999999999</v>
      </c>
      <c r="L353" s="14">
        <f t="shared" si="1"/>
        <v>4.2900000000000004E-3</v>
      </c>
    </row>
    <row r="354" spans="1:12" ht="16.5" customHeight="1">
      <c r="A354" s="12" t="str">
        <f>Solieusap!A357</f>
        <v>20</v>
      </c>
      <c r="B354" s="13">
        <f>Solieusap!B357</f>
        <v>1</v>
      </c>
      <c r="C354" s="12" t="str">
        <f>Solieusap!C357</f>
        <v>BAO</v>
      </c>
      <c r="D354" s="12" t="str">
        <f>Solieusap!D357</f>
        <v>Combination</v>
      </c>
      <c r="E354" s="14">
        <f>ABS(Solieusap!E357)</f>
        <v>0.12609999999999999</v>
      </c>
      <c r="F354" s="14">
        <f>ABS(Solieusap!F357)</f>
        <v>0.49459999999999998</v>
      </c>
      <c r="G354" s="14">
        <f>ABS(Solieusap!G357)</f>
        <v>1.6999999999999999E-3</v>
      </c>
      <c r="H354" s="14">
        <f>ABS(Solieusap!H357)</f>
        <v>1.9890000000000001E-2</v>
      </c>
      <c r="I354" s="14">
        <f>ABS(Solieusap!I357)</f>
        <v>4.9100000000000003E-3</v>
      </c>
      <c r="J354" s="14">
        <f>ABS(Solieusap!J357)</f>
        <v>0.37048999999999999</v>
      </c>
      <c r="K354" s="14">
        <f t="shared" si="0"/>
        <v>0.12609999999999999</v>
      </c>
      <c r="L354" s="14">
        <f t="shared" si="1"/>
        <v>4.9100000000000003E-3</v>
      </c>
    </row>
    <row r="355" spans="1:12" ht="16.5" customHeight="1">
      <c r="A355" s="12" t="str">
        <f>Solieusap!A358</f>
        <v>20</v>
      </c>
      <c r="B355" s="13">
        <f>Solieusap!B358</f>
        <v>1.5</v>
      </c>
      <c r="C355" s="12" t="str">
        <f>Solieusap!C358</f>
        <v>BAO</v>
      </c>
      <c r="D355" s="12" t="str">
        <f>Solieusap!D358</f>
        <v>Combination</v>
      </c>
      <c r="E355" s="14">
        <f>ABS(Solieusap!E358)</f>
        <v>0.12609999999999999</v>
      </c>
      <c r="F355" s="14">
        <f>ABS(Solieusap!F358)</f>
        <v>0.15890000000000001</v>
      </c>
      <c r="G355" s="14">
        <f>ABS(Solieusap!G358)</f>
        <v>1.6999999999999999E-3</v>
      </c>
      <c r="H355" s="14">
        <f>ABS(Solieusap!H358)</f>
        <v>1.9890000000000001E-2</v>
      </c>
      <c r="I355" s="14">
        <f>ABS(Solieusap!I358)</f>
        <v>5.5300000000000002E-3</v>
      </c>
      <c r="J355" s="14">
        <f>ABS(Solieusap!J358)</f>
        <v>0.82496999999999998</v>
      </c>
      <c r="K355" s="14">
        <f t="shared" si="0"/>
        <v>0.12609999999999999</v>
      </c>
      <c r="L355" s="14">
        <f t="shared" si="1"/>
        <v>5.5300000000000002E-3</v>
      </c>
    </row>
    <row r="356" spans="1:12" ht="16.5" customHeight="1">
      <c r="A356" s="12" t="str">
        <f>Solieusap!A359</f>
        <v>20</v>
      </c>
      <c r="B356" s="13">
        <f>Solieusap!B359</f>
        <v>2</v>
      </c>
      <c r="C356" s="12" t="str">
        <f>Solieusap!C359</f>
        <v>BAO</v>
      </c>
      <c r="D356" s="12" t="str">
        <f>Solieusap!D359</f>
        <v>Combination</v>
      </c>
      <c r="E356" s="14">
        <f>ABS(Solieusap!E359)</f>
        <v>0.12609999999999999</v>
      </c>
      <c r="F356" s="14">
        <f>ABS(Solieusap!F359)</f>
        <v>0.81240000000000001</v>
      </c>
      <c r="G356" s="14">
        <f>ABS(Solieusap!G359)</f>
        <v>1.6999999999999999E-3</v>
      </c>
      <c r="H356" s="14">
        <f>ABS(Solieusap!H359)</f>
        <v>1.9890000000000001E-2</v>
      </c>
      <c r="I356" s="14">
        <f>ABS(Solieusap!I359)</f>
        <v>6.1399999999999996E-3</v>
      </c>
      <c r="J356" s="14">
        <f>ABS(Solieusap!J359)</f>
        <v>1.7408999999999999</v>
      </c>
      <c r="K356" s="14">
        <f t="shared" si="0"/>
        <v>0.12609999999999999</v>
      </c>
      <c r="L356" s="14">
        <f t="shared" si="1"/>
        <v>6.1399999999999996E-3</v>
      </c>
    </row>
    <row r="357" spans="1:12" ht="16.5" customHeight="1">
      <c r="A357" s="12" t="str">
        <f>Solieusap!A360</f>
        <v>21</v>
      </c>
      <c r="B357" s="13">
        <f>Solieusap!B360</f>
        <v>0</v>
      </c>
      <c r="C357" s="12" t="str">
        <f>Solieusap!C360</f>
        <v>BAO</v>
      </c>
      <c r="D357" s="12" t="str">
        <f>Solieusap!D360</f>
        <v>Combination</v>
      </c>
      <c r="E357" s="14">
        <f>ABS(Solieusap!E360)</f>
        <v>0.253</v>
      </c>
      <c r="F357" s="14">
        <f>ABS(Solieusap!F360)</f>
        <v>2.4794</v>
      </c>
      <c r="G357" s="14">
        <f>ABS(Solieusap!G360)</f>
        <v>3.679E-4</v>
      </c>
      <c r="H357" s="14">
        <f>ABS(Solieusap!H360)</f>
        <v>0.11533</v>
      </c>
      <c r="I357" s="14">
        <f>ABS(Solieusap!I360)</f>
        <v>3.1800000000000001E-3</v>
      </c>
      <c r="J357" s="14">
        <f>ABS(Solieusap!J360)</f>
        <v>1.4051400000000001</v>
      </c>
      <c r="K357" s="14">
        <f t="shared" si="0"/>
        <v>0.253</v>
      </c>
      <c r="L357" s="14">
        <f t="shared" si="1"/>
        <v>3.1800000000000001E-3</v>
      </c>
    </row>
    <row r="358" spans="1:12" ht="16.5" customHeight="1">
      <c r="A358" s="12" t="str">
        <f>Solieusap!A361</f>
        <v>21</v>
      </c>
      <c r="B358" s="13">
        <f>Solieusap!B361</f>
        <v>0.5</v>
      </c>
      <c r="C358" s="12" t="str">
        <f>Solieusap!C361</f>
        <v>BAO</v>
      </c>
      <c r="D358" s="12" t="str">
        <f>Solieusap!D361</f>
        <v>Combination</v>
      </c>
      <c r="E358" s="14">
        <f>ABS(Solieusap!E361)</f>
        <v>0.253</v>
      </c>
      <c r="F358" s="14">
        <f>ABS(Solieusap!F361)</f>
        <v>1.8259000000000001</v>
      </c>
      <c r="G358" s="14">
        <f>ABS(Solieusap!G361)</f>
        <v>3.679E-4</v>
      </c>
      <c r="H358" s="14">
        <f>ABS(Solieusap!H361)</f>
        <v>0.11533</v>
      </c>
      <c r="I358" s="14">
        <f>ABS(Solieusap!I361)</f>
        <v>3.0200000000000001E-3</v>
      </c>
      <c r="J358" s="14">
        <f>ABS(Solieusap!J361)</f>
        <v>0.32879000000000003</v>
      </c>
      <c r="K358" s="14">
        <f t="shared" si="0"/>
        <v>0.253</v>
      </c>
      <c r="L358" s="14">
        <f t="shared" si="1"/>
        <v>3.0200000000000001E-3</v>
      </c>
    </row>
    <row r="359" spans="1:12" ht="16.5" customHeight="1">
      <c r="A359" s="12" t="str">
        <f>Solieusap!A362</f>
        <v>21</v>
      </c>
      <c r="B359" s="13">
        <f>Solieusap!B362</f>
        <v>1</v>
      </c>
      <c r="C359" s="12" t="str">
        <f>Solieusap!C362</f>
        <v>BAO</v>
      </c>
      <c r="D359" s="12" t="str">
        <f>Solieusap!D362</f>
        <v>Combination</v>
      </c>
      <c r="E359" s="14">
        <f>ABS(Solieusap!E362)</f>
        <v>0.253</v>
      </c>
      <c r="F359" s="14">
        <f>ABS(Solieusap!F362)</f>
        <v>1.1724000000000001</v>
      </c>
      <c r="G359" s="14">
        <f>ABS(Solieusap!G362)</f>
        <v>3.679E-4</v>
      </c>
      <c r="H359" s="14">
        <f>ABS(Solieusap!H362)</f>
        <v>0.11533</v>
      </c>
      <c r="I359" s="14">
        <f>ABS(Solieusap!I362)</f>
        <v>2.8600000000000001E-3</v>
      </c>
      <c r="J359" s="14">
        <f>ABS(Solieusap!J362)</f>
        <v>0.42080000000000001</v>
      </c>
      <c r="K359" s="14">
        <f t="shared" si="0"/>
        <v>0.253</v>
      </c>
      <c r="L359" s="14">
        <f t="shared" si="1"/>
        <v>2.8600000000000001E-3</v>
      </c>
    </row>
    <row r="360" spans="1:12" ht="16.5" customHeight="1">
      <c r="A360" s="12" t="str">
        <f>Solieusap!A363</f>
        <v>21</v>
      </c>
      <c r="B360" s="13">
        <f>Solieusap!B363</f>
        <v>1.5</v>
      </c>
      <c r="C360" s="12" t="str">
        <f>Solieusap!C363</f>
        <v>BAO</v>
      </c>
      <c r="D360" s="12" t="str">
        <f>Solieusap!D363</f>
        <v>Combination</v>
      </c>
      <c r="E360" s="14">
        <f>ABS(Solieusap!E363)</f>
        <v>0.253</v>
      </c>
      <c r="F360" s="14">
        <f>ABS(Solieusap!F363)</f>
        <v>0.51890000000000003</v>
      </c>
      <c r="G360" s="14">
        <f>ABS(Solieusap!G363)</f>
        <v>3.679E-4</v>
      </c>
      <c r="H360" s="14">
        <f>ABS(Solieusap!H363)</f>
        <v>0.11533</v>
      </c>
      <c r="I360" s="14">
        <f>ABS(Solieusap!I363)</f>
        <v>2.7000000000000001E-3</v>
      </c>
      <c r="J360" s="14">
        <f>ABS(Solieusap!J363)</f>
        <v>0.84365000000000001</v>
      </c>
      <c r="K360" s="14">
        <f t="shared" si="0"/>
        <v>0.253</v>
      </c>
      <c r="L360" s="14">
        <f t="shared" si="1"/>
        <v>2.7000000000000001E-3</v>
      </c>
    </row>
    <row r="361" spans="1:12" ht="16.5" customHeight="1">
      <c r="A361" s="12" t="str">
        <f>Solieusap!A364</f>
        <v>21</v>
      </c>
      <c r="B361" s="13">
        <f>Solieusap!B364</f>
        <v>2</v>
      </c>
      <c r="C361" s="12" t="str">
        <f>Solieusap!C364</f>
        <v>BAO</v>
      </c>
      <c r="D361" s="12" t="str">
        <f>Solieusap!D364</f>
        <v>Combination</v>
      </c>
      <c r="E361" s="14">
        <f>ABS(Solieusap!E364)</f>
        <v>0.253</v>
      </c>
      <c r="F361" s="14">
        <f>ABS(Solieusap!F364)</f>
        <v>0.1346</v>
      </c>
      <c r="G361" s="14">
        <f>ABS(Solieusap!G364)</f>
        <v>3.679E-4</v>
      </c>
      <c r="H361" s="14">
        <f>ABS(Solieusap!H364)</f>
        <v>0.11533</v>
      </c>
      <c r="I361" s="14">
        <f>ABS(Solieusap!I364)</f>
        <v>2.5400000000000002E-3</v>
      </c>
      <c r="J361" s="14">
        <f>ABS(Solieusap!J364)</f>
        <v>0.96523999999999999</v>
      </c>
      <c r="K361" s="14">
        <f t="shared" si="0"/>
        <v>0.253</v>
      </c>
      <c r="L361" s="14">
        <f t="shared" si="1"/>
        <v>2.5400000000000002E-3</v>
      </c>
    </row>
    <row r="362" spans="1:12" ht="16.5" customHeight="1">
      <c r="A362" s="12" t="str">
        <f>Solieusap!A365</f>
        <v>21</v>
      </c>
      <c r="B362" s="13">
        <f>Solieusap!B365</f>
        <v>2.5</v>
      </c>
      <c r="C362" s="12" t="str">
        <f>Solieusap!C365</f>
        <v>BAO</v>
      </c>
      <c r="D362" s="12" t="str">
        <f>Solieusap!D365</f>
        <v>Combination</v>
      </c>
      <c r="E362" s="14">
        <f>ABS(Solieusap!E365)</f>
        <v>0.253</v>
      </c>
      <c r="F362" s="14">
        <f>ABS(Solieusap!F365)</f>
        <v>0.78810000000000002</v>
      </c>
      <c r="G362" s="14">
        <f>ABS(Solieusap!G365)</f>
        <v>3.679E-4</v>
      </c>
      <c r="H362" s="14">
        <f>ABS(Solieusap!H365)</f>
        <v>0.11533</v>
      </c>
      <c r="I362" s="14">
        <f>ABS(Solieusap!I365)</f>
        <v>2.3800000000000002E-3</v>
      </c>
      <c r="J362" s="14">
        <f>ABS(Solieusap!J365)</f>
        <v>1.0067600000000001</v>
      </c>
      <c r="K362" s="14">
        <f t="shared" si="0"/>
        <v>0.253</v>
      </c>
      <c r="L362" s="14">
        <f t="shared" si="1"/>
        <v>2.3800000000000002E-3</v>
      </c>
    </row>
    <row r="363" spans="1:12" ht="16.5" customHeight="1">
      <c r="A363" s="12" t="str">
        <f>Solieusap!A366</f>
        <v>21</v>
      </c>
      <c r="B363" s="13">
        <f>Solieusap!B366</f>
        <v>3</v>
      </c>
      <c r="C363" s="12" t="str">
        <f>Solieusap!C366</f>
        <v>BAO</v>
      </c>
      <c r="D363" s="12" t="str">
        <f>Solieusap!D366</f>
        <v>Combination</v>
      </c>
      <c r="E363" s="14">
        <f>ABS(Solieusap!E366)</f>
        <v>0.253</v>
      </c>
      <c r="F363" s="14">
        <f>ABS(Solieusap!F366)</f>
        <v>1.4416</v>
      </c>
      <c r="G363" s="14">
        <f>ABS(Solieusap!G366)</f>
        <v>3.679E-4</v>
      </c>
      <c r="H363" s="14">
        <f>ABS(Solieusap!H366)</f>
        <v>0.11533</v>
      </c>
      <c r="I363" s="14">
        <f>ABS(Solieusap!I366)</f>
        <v>2.2200000000000002E-3</v>
      </c>
      <c r="J363" s="14">
        <f>ABS(Solieusap!J366)</f>
        <v>0.72433999999999998</v>
      </c>
      <c r="K363" s="14">
        <f t="shared" si="0"/>
        <v>0.253</v>
      </c>
      <c r="L363" s="14">
        <f t="shared" si="1"/>
        <v>2.2200000000000002E-3</v>
      </c>
    </row>
    <row r="364" spans="1:12" ht="16.5" customHeight="1">
      <c r="A364" s="12" t="str">
        <f>Solieusap!A367</f>
        <v>21</v>
      </c>
      <c r="B364" s="13">
        <f>Solieusap!B367</f>
        <v>3.5</v>
      </c>
      <c r="C364" s="12" t="str">
        <f>Solieusap!C367</f>
        <v>BAO</v>
      </c>
      <c r="D364" s="12" t="str">
        <f>Solieusap!D367</f>
        <v>Combination</v>
      </c>
      <c r="E364" s="14">
        <f>ABS(Solieusap!E367)</f>
        <v>0.253</v>
      </c>
      <c r="F364" s="14">
        <f>ABS(Solieusap!F367)</f>
        <v>2.0951</v>
      </c>
      <c r="G364" s="14">
        <f>ABS(Solieusap!G367)</f>
        <v>3.679E-4</v>
      </c>
      <c r="H364" s="14">
        <f>ABS(Solieusap!H367)</f>
        <v>0.11533</v>
      </c>
      <c r="I364" s="14">
        <f>ABS(Solieusap!I367)</f>
        <v>2.0600000000000002E-3</v>
      </c>
      <c r="J364" s="14">
        <f>ABS(Solieusap!J367)</f>
        <v>0.11516999999999999</v>
      </c>
      <c r="K364" s="14">
        <f t="shared" si="0"/>
        <v>0.253</v>
      </c>
      <c r="L364" s="14">
        <f t="shared" si="1"/>
        <v>2.0600000000000002E-3</v>
      </c>
    </row>
    <row r="365" spans="1:12" ht="16.5" customHeight="1">
      <c r="A365" s="12" t="str">
        <f>Solieusap!A368</f>
        <v>21</v>
      </c>
      <c r="B365" s="13">
        <f>Solieusap!B368</f>
        <v>4</v>
      </c>
      <c r="C365" s="12" t="str">
        <f>Solieusap!C368</f>
        <v>BAO</v>
      </c>
      <c r="D365" s="12" t="str">
        <f>Solieusap!D368</f>
        <v>Combination</v>
      </c>
      <c r="E365" s="14">
        <f>ABS(Solieusap!E368)</f>
        <v>0.253</v>
      </c>
      <c r="F365" s="14">
        <f>ABS(Solieusap!F368)</f>
        <v>2.7486000000000002</v>
      </c>
      <c r="G365" s="14">
        <f>ABS(Solieusap!G368)</f>
        <v>3.679E-4</v>
      </c>
      <c r="H365" s="14">
        <f>ABS(Solieusap!H368)</f>
        <v>0.11533</v>
      </c>
      <c r="I365" s="14">
        <f>ABS(Solieusap!I368)</f>
        <v>1.9E-3</v>
      </c>
      <c r="J365" s="14">
        <f>ABS(Solieusap!J368)</f>
        <v>0.82074000000000003</v>
      </c>
      <c r="K365" s="14">
        <f t="shared" si="0"/>
        <v>0.253</v>
      </c>
      <c r="L365" s="14">
        <f t="shared" si="1"/>
        <v>1.9E-3</v>
      </c>
    </row>
    <row r="366" spans="1:12" ht="16.5" customHeight="1">
      <c r="A366" s="12" t="str">
        <f>Solieusap!A369</f>
        <v>21</v>
      </c>
      <c r="B366" s="13">
        <f>Solieusap!B369</f>
        <v>0</v>
      </c>
      <c r="C366" s="12" t="str">
        <f>Solieusap!C369</f>
        <v>BAO</v>
      </c>
      <c r="D366" s="12" t="str">
        <f>Solieusap!D369</f>
        <v>Combination</v>
      </c>
      <c r="E366" s="14">
        <f>ABS(Solieusap!E369)</f>
        <v>0.19320000000000001</v>
      </c>
      <c r="F366" s="14">
        <f>ABS(Solieusap!F369)</f>
        <v>3.0293999999999999</v>
      </c>
      <c r="G366" s="14">
        <f>ABS(Solieusap!G369)</f>
        <v>3.8180000000000001E-4</v>
      </c>
      <c r="H366" s="14">
        <f>ABS(Solieusap!H369)</f>
        <v>0.13456000000000001</v>
      </c>
      <c r="I366" s="14">
        <f>ABS(Solieusap!I369)</f>
        <v>2.14E-3</v>
      </c>
      <c r="J366" s="14">
        <f>ABS(Solieusap!J369)</f>
        <v>2.4824000000000002</v>
      </c>
      <c r="K366" s="14">
        <f t="shared" si="0"/>
        <v>0.19320000000000001</v>
      </c>
      <c r="L366" s="14">
        <f t="shared" si="1"/>
        <v>2.14E-3</v>
      </c>
    </row>
    <row r="367" spans="1:12" ht="16.5" customHeight="1">
      <c r="A367" s="12" t="str">
        <f>Solieusap!A370</f>
        <v>21</v>
      </c>
      <c r="B367" s="13">
        <f>Solieusap!B370</f>
        <v>0.5</v>
      </c>
      <c r="C367" s="12" t="str">
        <f>Solieusap!C370</f>
        <v>BAO</v>
      </c>
      <c r="D367" s="12" t="str">
        <f>Solieusap!D370</f>
        <v>Combination</v>
      </c>
      <c r="E367" s="14">
        <f>ABS(Solieusap!E370)</f>
        <v>0.19320000000000001</v>
      </c>
      <c r="F367" s="14">
        <f>ABS(Solieusap!F370)</f>
        <v>2.3759000000000001</v>
      </c>
      <c r="G367" s="14">
        <f>ABS(Solieusap!G370)</f>
        <v>3.8180000000000001E-4</v>
      </c>
      <c r="H367" s="14">
        <f>ABS(Solieusap!H370)</f>
        <v>0.13456000000000001</v>
      </c>
      <c r="I367" s="14">
        <f>ABS(Solieusap!I370)</f>
        <v>1.9599999999999999E-3</v>
      </c>
      <c r="J367" s="14">
        <f>ABS(Solieusap!J370)</f>
        <v>1.13106</v>
      </c>
      <c r="K367" s="14">
        <f t="shared" si="0"/>
        <v>0.19320000000000001</v>
      </c>
      <c r="L367" s="14">
        <f t="shared" si="1"/>
        <v>1.9599999999999999E-3</v>
      </c>
    </row>
    <row r="368" spans="1:12" ht="16.5" customHeight="1">
      <c r="A368" s="12" t="str">
        <f>Solieusap!A371</f>
        <v>21</v>
      </c>
      <c r="B368" s="13">
        <f>Solieusap!B371</f>
        <v>1</v>
      </c>
      <c r="C368" s="12" t="str">
        <f>Solieusap!C371</f>
        <v>BAO</v>
      </c>
      <c r="D368" s="12" t="str">
        <f>Solieusap!D371</f>
        <v>Combination</v>
      </c>
      <c r="E368" s="14">
        <f>ABS(Solieusap!E371)</f>
        <v>0.19320000000000001</v>
      </c>
      <c r="F368" s="14">
        <f>ABS(Solieusap!F371)</f>
        <v>1.7223999999999999</v>
      </c>
      <c r="G368" s="14">
        <f>ABS(Solieusap!G371)</f>
        <v>3.8180000000000001E-4</v>
      </c>
      <c r="H368" s="14">
        <f>ABS(Solieusap!H371)</f>
        <v>0.13456000000000001</v>
      </c>
      <c r="I368" s="14">
        <f>ABS(Solieusap!I371)</f>
        <v>1.7799999999999999E-3</v>
      </c>
      <c r="J368" s="14">
        <f>ABS(Solieusap!J371)</f>
        <v>0.10648000000000001</v>
      </c>
      <c r="K368" s="14">
        <f t="shared" si="0"/>
        <v>0.19320000000000001</v>
      </c>
      <c r="L368" s="14">
        <f t="shared" si="1"/>
        <v>1.7799999999999999E-3</v>
      </c>
    </row>
    <row r="369" spans="1:12" ht="16.5" customHeight="1">
      <c r="A369" s="12" t="str">
        <f>Solieusap!A372</f>
        <v>21</v>
      </c>
      <c r="B369" s="13">
        <f>Solieusap!B372</f>
        <v>1.5</v>
      </c>
      <c r="C369" s="12" t="str">
        <f>Solieusap!C372</f>
        <v>BAO</v>
      </c>
      <c r="D369" s="12" t="str">
        <f>Solieusap!D372</f>
        <v>Combination</v>
      </c>
      <c r="E369" s="14">
        <f>ABS(Solieusap!E372)</f>
        <v>0.19320000000000001</v>
      </c>
      <c r="F369" s="14">
        <f>ABS(Solieusap!F372)</f>
        <v>1.0689</v>
      </c>
      <c r="G369" s="14">
        <f>ABS(Solieusap!G372)</f>
        <v>3.8180000000000001E-4</v>
      </c>
      <c r="H369" s="14">
        <f>ABS(Solieusap!H372)</f>
        <v>0.13456000000000001</v>
      </c>
      <c r="I369" s="14">
        <f>ABS(Solieusap!I372)</f>
        <v>1.6000000000000001E-3</v>
      </c>
      <c r="J369" s="14">
        <f>ABS(Solieusap!J372)</f>
        <v>0.59135000000000004</v>
      </c>
      <c r="K369" s="14">
        <f t="shared" si="0"/>
        <v>0.19320000000000001</v>
      </c>
      <c r="L369" s="14">
        <f t="shared" si="1"/>
        <v>1.6000000000000001E-3</v>
      </c>
    </row>
    <row r="370" spans="1:12" ht="16.5" customHeight="1">
      <c r="A370" s="12" t="str">
        <f>Solieusap!A373</f>
        <v>21</v>
      </c>
      <c r="B370" s="13">
        <f>Solieusap!B373</f>
        <v>2</v>
      </c>
      <c r="C370" s="12" t="str">
        <f>Solieusap!C373</f>
        <v>BAO</v>
      </c>
      <c r="D370" s="12" t="str">
        <f>Solieusap!D373</f>
        <v>Combination</v>
      </c>
      <c r="E370" s="14">
        <f>ABS(Solieusap!E373)</f>
        <v>0.19320000000000001</v>
      </c>
      <c r="F370" s="14">
        <f>ABS(Solieusap!F373)</f>
        <v>0.41539999999999999</v>
      </c>
      <c r="G370" s="14">
        <f>ABS(Solieusap!G373)</f>
        <v>3.8180000000000001E-4</v>
      </c>
      <c r="H370" s="14">
        <f>ABS(Solieusap!H373)</f>
        <v>0.13456000000000001</v>
      </c>
      <c r="I370" s="14">
        <f>ABS(Solieusap!I373)</f>
        <v>1.42E-3</v>
      </c>
      <c r="J370" s="14">
        <f>ABS(Solieusap!J373)</f>
        <v>0.93974999999999997</v>
      </c>
      <c r="K370" s="14">
        <f t="shared" si="0"/>
        <v>0.19320000000000001</v>
      </c>
      <c r="L370" s="14">
        <f t="shared" si="1"/>
        <v>1.42E-3</v>
      </c>
    </row>
    <row r="371" spans="1:12" ht="16.5" customHeight="1">
      <c r="A371" s="12" t="str">
        <f>Solieusap!A374</f>
        <v>21</v>
      </c>
      <c r="B371" s="13">
        <f>Solieusap!B374</f>
        <v>2.5</v>
      </c>
      <c r="C371" s="12" t="str">
        <f>Solieusap!C374</f>
        <v>BAO</v>
      </c>
      <c r="D371" s="12" t="str">
        <f>Solieusap!D374</f>
        <v>Combination</v>
      </c>
      <c r="E371" s="14">
        <f>ABS(Solieusap!E374)</f>
        <v>0.19320000000000001</v>
      </c>
      <c r="F371" s="14">
        <f>ABS(Solieusap!F374)</f>
        <v>0.23810000000000001</v>
      </c>
      <c r="G371" s="14">
        <f>ABS(Solieusap!G374)</f>
        <v>3.8180000000000001E-4</v>
      </c>
      <c r="H371" s="14">
        <f>ABS(Solieusap!H374)</f>
        <v>0.13456000000000001</v>
      </c>
      <c r="I371" s="14">
        <f>ABS(Solieusap!I374)</f>
        <v>1.23E-3</v>
      </c>
      <c r="J371" s="14">
        <f>ABS(Solieusap!J374)</f>
        <v>0.70909</v>
      </c>
      <c r="K371" s="14">
        <f t="shared" si="0"/>
        <v>0.19320000000000001</v>
      </c>
      <c r="L371" s="14">
        <f t="shared" si="1"/>
        <v>1.23E-3</v>
      </c>
    </row>
    <row r="372" spans="1:12" ht="16.5" customHeight="1">
      <c r="A372" s="12" t="str">
        <f>Solieusap!A375</f>
        <v>21</v>
      </c>
      <c r="B372" s="13">
        <f>Solieusap!B375</f>
        <v>3</v>
      </c>
      <c r="C372" s="12" t="str">
        <f>Solieusap!C375</f>
        <v>BAO</v>
      </c>
      <c r="D372" s="12" t="str">
        <f>Solieusap!D375</f>
        <v>Combination</v>
      </c>
      <c r="E372" s="14">
        <f>ABS(Solieusap!E375)</f>
        <v>0.19320000000000001</v>
      </c>
      <c r="F372" s="14">
        <f>ABS(Solieusap!F375)</f>
        <v>0.89159999999999995</v>
      </c>
      <c r="G372" s="14">
        <f>ABS(Solieusap!G375)</f>
        <v>3.8180000000000001E-4</v>
      </c>
      <c r="H372" s="14">
        <f>ABS(Solieusap!H375)</f>
        <v>0.13456000000000001</v>
      </c>
      <c r="I372" s="14">
        <f>ABS(Solieusap!I375)</f>
        <v>1.0499999999999999E-3</v>
      </c>
      <c r="J372" s="14">
        <f>ABS(Solieusap!J375)</f>
        <v>0.15168999999999999</v>
      </c>
      <c r="K372" s="14">
        <f t="shared" si="0"/>
        <v>0.19320000000000001</v>
      </c>
      <c r="L372" s="14">
        <f t="shared" si="1"/>
        <v>1.0499999999999999E-3</v>
      </c>
    </row>
    <row r="373" spans="1:12" ht="16.5" customHeight="1">
      <c r="A373" s="12" t="str">
        <f>Solieusap!A376</f>
        <v>21</v>
      </c>
      <c r="B373" s="13">
        <f>Solieusap!B376</f>
        <v>3.5</v>
      </c>
      <c r="C373" s="12" t="str">
        <f>Solieusap!C376</f>
        <v>BAO</v>
      </c>
      <c r="D373" s="12" t="str">
        <f>Solieusap!D376</f>
        <v>Combination</v>
      </c>
      <c r="E373" s="14">
        <f>ABS(Solieusap!E376)</f>
        <v>0.19320000000000001</v>
      </c>
      <c r="F373" s="14">
        <f>ABS(Solieusap!F376)</f>
        <v>1.5450999999999999</v>
      </c>
      <c r="G373" s="14">
        <f>ABS(Solieusap!G376)</f>
        <v>3.8180000000000001E-4</v>
      </c>
      <c r="H373" s="14">
        <f>ABS(Solieusap!H376)</f>
        <v>0.13456000000000001</v>
      </c>
      <c r="I373" s="14">
        <f>ABS(Solieusap!I376)</f>
        <v>8.7000000000000001E-4</v>
      </c>
      <c r="J373" s="14">
        <f>ABS(Solieusap!J376)</f>
        <v>0.73246</v>
      </c>
      <c r="K373" s="14">
        <f t="shared" si="0"/>
        <v>0.19320000000000001</v>
      </c>
      <c r="L373" s="14">
        <f t="shared" si="1"/>
        <v>8.7000000000000001E-4</v>
      </c>
    </row>
    <row r="374" spans="1:12" ht="16.5" customHeight="1">
      <c r="A374" s="12" t="str">
        <f>Solieusap!A377</f>
        <v>21</v>
      </c>
      <c r="B374" s="13">
        <f>Solieusap!B377</f>
        <v>4</v>
      </c>
      <c r="C374" s="12" t="str">
        <f>Solieusap!C377</f>
        <v>BAO</v>
      </c>
      <c r="D374" s="12" t="str">
        <f>Solieusap!D377</f>
        <v>Combination</v>
      </c>
      <c r="E374" s="14">
        <f>ABS(Solieusap!E377)</f>
        <v>0.19320000000000001</v>
      </c>
      <c r="F374" s="14">
        <f>ABS(Solieusap!F377)</f>
        <v>2.1985999999999999</v>
      </c>
      <c r="G374" s="14">
        <f>ABS(Solieusap!G377)</f>
        <v>3.8180000000000001E-4</v>
      </c>
      <c r="H374" s="14">
        <f>ABS(Solieusap!H377)</f>
        <v>0.13456000000000001</v>
      </c>
      <c r="I374" s="14">
        <f>ABS(Solieusap!I377)</f>
        <v>6.8999999999999997E-4</v>
      </c>
      <c r="J374" s="14">
        <f>ABS(Solieusap!J377)</f>
        <v>1.94337</v>
      </c>
      <c r="K374" s="14">
        <f t="shared" si="0"/>
        <v>0.19320000000000001</v>
      </c>
      <c r="L374" s="14">
        <f t="shared" si="1"/>
        <v>6.8999999999999997E-4</v>
      </c>
    </row>
    <row r="375" spans="1:12" ht="16.5" customHeight="1">
      <c r="A375" s="12" t="str">
        <f>Solieusap!A378</f>
        <v>23</v>
      </c>
      <c r="B375" s="13">
        <f>Solieusap!B378</f>
        <v>0</v>
      </c>
      <c r="C375" s="12" t="str">
        <f>Solieusap!C378</f>
        <v>BAO</v>
      </c>
      <c r="D375" s="12" t="str">
        <f>Solieusap!D378</f>
        <v>Combination</v>
      </c>
      <c r="E375" s="14">
        <f>ABS(Solieusap!E378)</f>
        <v>0.18179999999999999</v>
      </c>
      <c r="F375" s="14">
        <f>ABS(Solieusap!F378)</f>
        <v>1.8220000000000001</v>
      </c>
      <c r="G375" s="14">
        <f>ABS(Solieusap!G378)</f>
        <v>3.6719999999999998E-4</v>
      </c>
      <c r="H375" s="14">
        <f>ABS(Solieusap!H378)</f>
        <v>0.30044999999999999</v>
      </c>
      <c r="I375" s="14">
        <f>ABS(Solieusap!I378)</f>
        <v>2.1700000000000001E-3</v>
      </c>
      <c r="J375" s="14">
        <f>ABS(Solieusap!J378)</f>
        <v>0.28532000000000002</v>
      </c>
      <c r="K375" s="14">
        <f t="shared" si="0"/>
        <v>0.18179999999999999</v>
      </c>
      <c r="L375" s="14">
        <f t="shared" si="1"/>
        <v>2.1700000000000001E-3</v>
      </c>
    </row>
    <row r="376" spans="1:12" ht="16.5" customHeight="1">
      <c r="A376" s="12" t="str">
        <f>Solieusap!A379</f>
        <v>23</v>
      </c>
      <c r="B376" s="13">
        <f>Solieusap!B379</f>
        <v>0.5</v>
      </c>
      <c r="C376" s="12" t="str">
        <f>Solieusap!C379</f>
        <v>BAO</v>
      </c>
      <c r="D376" s="12" t="str">
        <f>Solieusap!D379</f>
        <v>Combination</v>
      </c>
      <c r="E376" s="14">
        <f>ABS(Solieusap!E379)</f>
        <v>0.18179999999999999</v>
      </c>
      <c r="F376" s="14">
        <f>ABS(Solieusap!F379)</f>
        <v>1.1685000000000001</v>
      </c>
      <c r="G376" s="14">
        <f>ABS(Solieusap!G379)</f>
        <v>3.6719999999999998E-4</v>
      </c>
      <c r="H376" s="14">
        <f>ABS(Solieusap!H379)</f>
        <v>0.30044999999999999</v>
      </c>
      <c r="I376" s="14">
        <f>ABS(Solieusap!I379)</f>
        <v>1.99E-3</v>
      </c>
      <c r="J376" s="14">
        <f>ABS(Solieusap!J379)</f>
        <v>1.03576</v>
      </c>
      <c r="K376" s="14">
        <f t="shared" si="0"/>
        <v>0.18179999999999999</v>
      </c>
      <c r="L376" s="14">
        <f t="shared" si="1"/>
        <v>1.99E-3</v>
      </c>
    </row>
    <row r="377" spans="1:12" ht="16.5" customHeight="1">
      <c r="A377" s="12" t="str">
        <f>Solieusap!A380</f>
        <v>23</v>
      </c>
      <c r="B377" s="13">
        <f>Solieusap!B380</f>
        <v>1</v>
      </c>
      <c r="C377" s="12" t="str">
        <f>Solieusap!C380</f>
        <v>BAO</v>
      </c>
      <c r="D377" s="12" t="str">
        <f>Solieusap!D380</f>
        <v>Combination</v>
      </c>
      <c r="E377" s="14">
        <f>ABS(Solieusap!E380)</f>
        <v>0.18179999999999999</v>
      </c>
      <c r="F377" s="14">
        <f>ABS(Solieusap!F380)</f>
        <v>0.51500000000000001</v>
      </c>
      <c r="G377" s="14">
        <f>ABS(Solieusap!G380)</f>
        <v>3.6719999999999998E-4</v>
      </c>
      <c r="H377" s="14">
        <f>ABS(Solieusap!H380)</f>
        <v>0.30044999999999999</v>
      </c>
      <c r="I377" s="14">
        <f>ABS(Solieusap!I380)</f>
        <v>1.81E-3</v>
      </c>
      <c r="J377" s="14">
        <f>ABS(Solieusap!J380)</f>
        <v>1.4594499999999999</v>
      </c>
      <c r="K377" s="14">
        <f t="shared" si="0"/>
        <v>0.18179999999999999</v>
      </c>
      <c r="L377" s="14">
        <f t="shared" si="1"/>
        <v>1.81E-3</v>
      </c>
    </row>
    <row r="378" spans="1:12" ht="16.5" customHeight="1">
      <c r="A378" s="12" t="str">
        <f>Solieusap!A381</f>
        <v>23</v>
      </c>
      <c r="B378" s="13">
        <f>Solieusap!B381</f>
        <v>1.5</v>
      </c>
      <c r="C378" s="12" t="str">
        <f>Solieusap!C381</f>
        <v>BAO</v>
      </c>
      <c r="D378" s="12" t="str">
        <f>Solieusap!D381</f>
        <v>Combination</v>
      </c>
      <c r="E378" s="14">
        <f>ABS(Solieusap!E381)</f>
        <v>0.18179999999999999</v>
      </c>
      <c r="F378" s="14">
        <f>ABS(Solieusap!F381)</f>
        <v>0.13850000000000001</v>
      </c>
      <c r="G378" s="14">
        <f>ABS(Solieusap!G381)</f>
        <v>3.6719999999999998E-4</v>
      </c>
      <c r="H378" s="14">
        <f>ABS(Solieusap!H381)</f>
        <v>0.30044999999999999</v>
      </c>
      <c r="I378" s="14">
        <f>ABS(Solieusap!I381)</f>
        <v>1.6199999999999999E-3</v>
      </c>
      <c r="J378" s="14">
        <f>ABS(Solieusap!J381)</f>
        <v>1.5563899999999999</v>
      </c>
      <c r="K378" s="14">
        <f t="shared" si="0"/>
        <v>0.18179999999999999</v>
      </c>
      <c r="L378" s="14">
        <f t="shared" si="1"/>
        <v>1.6199999999999999E-3</v>
      </c>
    </row>
    <row r="379" spans="1:12" ht="16.5" customHeight="1">
      <c r="A379" s="12" t="str">
        <f>Solieusap!A382</f>
        <v>23</v>
      </c>
      <c r="B379" s="13">
        <f>Solieusap!B382</f>
        <v>2</v>
      </c>
      <c r="C379" s="12" t="str">
        <f>Solieusap!C382</f>
        <v>BAO</v>
      </c>
      <c r="D379" s="12" t="str">
        <f>Solieusap!D382</f>
        <v>Combination</v>
      </c>
      <c r="E379" s="14">
        <f>ABS(Solieusap!E382)</f>
        <v>0.18179999999999999</v>
      </c>
      <c r="F379" s="14">
        <f>ABS(Solieusap!F382)</f>
        <v>0.79200000000000004</v>
      </c>
      <c r="G379" s="14">
        <f>ABS(Solieusap!G382)</f>
        <v>3.6719999999999998E-4</v>
      </c>
      <c r="H379" s="14">
        <f>ABS(Solieusap!H382)</f>
        <v>0.30044999999999999</v>
      </c>
      <c r="I379" s="14">
        <f>ABS(Solieusap!I382)</f>
        <v>1.4400000000000001E-3</v>
      </c>
      <c r="J379" s="14">
        <f>ABS(Solieusap!J382)</f>
        <v>1.3265800000000001</v>
      </c>
      <c r="K379" s="14">
        <f t="shared" si="0"/>
        <v>0.18179999999999999</v>
      </c>
      <c r="L379" s="14">
        <f t="shared" si="1"/>
        <v>1.4400000000000001E-3</v>
      </c>
    </row>
    <row r="380" spans="1:12" ht="16.5" customHeight="1">
      <c r="A380" s="12" t="str">
        <f>Solieusap!A383</f>
        <v>23</v>
      </c>
      <c r="B380" s="13">
        <f>Solieusap!B383</f>
        <v>2.5</v>
      </c>
      <c r="C380" s="12" t="str">
        <f>Solieusap!C383</f>
        <v>BAO</v>
      </c>
      <c r="D380" s="12" t="str">
        <f>Solieusap!D383</f>
        <v>Combination</v>
      </c>
      <c r="E380" s="14">
        <f>ABS(Solieusap!E383)</f>
        <v>0.18179999999999999</v>
      </c>
      <c r="F380" s="14">
        <f>ABS(Solieusap!F383)</f>
        <v>1.4455</v>
      </c>
      <c r="G380" s="14">
        <f>ABS(Solieusap!G383)</f>
        <v>3.6719999999999998E-4</v>
      </c>
      <c r="H380" s="14">
        <f>ABS(Solieusap!H383)</f>
        <v>0.30044999999999999</v>
      </c>
      <c r="I380" s="14">
        <f>ABS(Solieusap!I383)</f>
        <v>1.4E-3</v>
      </c>
      <c r="J380" s="14">
        <f>ABS(Solieusap!J383)</f>
        <v>0.88936999999999999</v>
      </c>
      <c r="K380" s="14">
        <f t="shared" si="0"/>
        <v>0.18179999999999999</v>
      </c>
      <c r="L380" s="14">
        <f t="shared" si="1"/>
        <v>1.4E-3</v>
      </c>
    </row>
    <row r="381" spans="1:12" ht="16.5" customHeight="1">
      <c r="A381" s="12" t="str">
        <f>Solieusap!A384</f>
        <v>23</v>
      </c>
      <c r="B381" s="13">
        <f>Solieusap!B384</f>
        <v>3</v>
      </c>
      <c r="C381" s="12" t="str">
        <f>Solieusap!C384</f>
        <v>BAO</v>
      </c>
      <c r="D381" s="12" t="str">
        <f>Solieusap!D384</f>
        <v>Combination</v>
      </c>
      <c r="E381" s="14">
        <f>ABS(Solieusap!E384)</f>
        <v>0.18179999999999999</v>
      </c>
      <c r="F381" s="14">
        <f>ABS(Solieusap!F384)</f>
        <v>2.0990000000000002</v>
      </c>
      <c r="G381" s="14">
        <f>ABS(Solieusap!G384)</f>
        <v>3.6719999999999998E-4</v>
      </c>
      <c r="H381" s="14">
        <f>ABS(Solieusap!H384)</f>
        <v>0.30044999999999999</v>
      </c>
      <c r="I381" s="14">
        <f>ABS(Solieusap!I384)</f>
        <v>1.41E-3</v>
      </c>
      <c r="J381" s="14">
        <f>ABS(Solieusap!J384)</f>
        <v>0.46571000000000001</v>
      </c>
      <c r="K381" s="14">
        <f t="shared" si="0"/>
        <v>0.18179999999999999</v>
      </c>
      <c r="L381" s="14">
        <f t="shared" si="1"/>
        <v>1.41E-3</v>
      </c>
    </row>
    <row r="382" spans="1:12" ht="16.5" customHeight="1">
      <c r="A382" s="12" t="str">
        <f>Solieusap!A385</f>
        <v>23</v>
      </c>
      <c r="B382" s="13">
        <f>Solieusap!B385</f>
        <v>3.5</v>
      </c>
      <c r="C382" s="12" t="str">
        <f>Solieusap!C385</f>
        <v>BAO</v>
      </c>
      <c r="D382" s="12" t="str">
        <f>Solieusap!D385</f>
        <v>Combination</v>
      </c>
      <c r="E382" s="14">
        <f>ABS(Solieusap!E385)</f>
        <v>0.18179999999999999</v>
      </c>
      <c r="F382" s="14">
        <f>ABS(Solieusap!F385)</f>
        <v>2.7524999999999999</v>
      </c>
      <c r="G382" s="14">
        <f>ABS(Solieusap!G385)</f>
        <v>3.6719999999999998E-4</v>
      </c>
      <c r="H382" s="14">
        <f>ABS(Solieusap!H385)</f>
        <v>0.30044999999999999</v>
      </c>
      <c r="I382" s="14">
        <f>ABS(Solieusap!I385)</f>
        <v>1.41E-3</v>
      </c>
      <c r="J382" s="14">
        <f>ABS(Solieusap!J385)</f>
        <v>0.27133000000000002</v>
      </c>
      <c r="K382" s="14">
        <f t="shared" si="0"/>
        <v>0.18179999999999999</v>
      </c>
      <c r="L382" s="14">
        <f t="shared" si="1"/>
        <v>1.41E-3</v>
      </c>
    </row>
    <row r="383" spans="1:12" ht="16.5" customHeight="1">
      <c r="A383" s="12" t="str">
        <f>Solieusap!A386</f>
        <v>23</v>
      </c>
      <c r="B383" s="13">
        <f>Solieusap!B386</f>
        <v>4</v>
      </c>
      <c r="C383" s="12" t="str">
        <f>Solieusap!C386</f>
        <v>BAO</v>
      </c>
      <c r="D383" s="12" t="str">
        <f>Solieusap!D386</f>
        <v>Combination</v>
      </c>
      <c r="E383" s="14">
        <f>ABS(Solieusap!E386)</f>
        <v>0.18179999999999999</v>
      </c>
      <c r="F383" s="14">
        <f>ABS(Solieusap!F386)</f>
        <v>3.4060000000000001</v>
      </c>
      <c r="G383" s="14">
        <f>ABS(Solieusap!G386)</f>
        <v>3.6719999999999998E-4</v>
      </c>
      <c r="H383" s="14">
        <f>ABS(Solieusap!H386)</f>
        <v>0.30044999999999999</v>
      </c>
      <c r="I383" s="14">
        <f>ABS(Solieusap!I386)</f>
        <v>1.41E-3</v>
      </c>
      <c r="J383" s="14">
        <f>ABS(Solieusap!J386)</f>
        <v>1.3351200000000001</v>
      </c>
      <c r="K383" s="14">
        <f t="shared" si="0"/>
        <v>0.18179999999999999</v>
      </c>
      <c r="L383" s="14">
        <f t="shared" si="1"/>
        <v>1.41E-3</v>
      </c>
    </row>
    <row r="384" spans="1:12" ht="16.5" customHeight="1">
      <c r="A384" s="12" t="str">
        <f>Solieusap!A387</f>
        <v>23</v>
      </c>
      <c r="B384" s="13">
        <f>Solieusap!B387</f>
        <v>0</v>
      </c>
      <c r="C384" s="12" t="str">
        <f>Solieusap!C387</f>
        <v>BAO</v>
      </c>
      <c r="D384" s="12" t="str">
        <f>Solieusap!D387</f>
        <v>Combination</v>
      </c>
      <c r="E384" s="14">
        <f>ABS(Solieusap!E387)</f>
        <v>0.14760000000000001</v>
      </c>
      <c r="F384" s="14">
        <f>ABS(Solieusap!F387)</f>
        <v>2.7736999999999998</v>
      </c>
      <c r="G384" s="14">
        <f>ABS(Solieusap!G387)</f>
        <v>2.9930000000000001E-4</v>
      </c>
      <c r="H384" s="14">
        <f>ABS(Solieusap!H387)</f>
        <v>0.28859000000000001</v>
      </c>
      <c r="I384" s="14">
        <f>ABS(Solieusap!I387)</f>
        <v>2.7899999999999999E-3</v>
      </c>
      <c r="J384" s="14">
        <f>ABS(Solieusap!J387)</f>
        <v>1.9737899999999999</v>
      </c>
      <c r="K384" s="14">
        <f t="shared" si="0"/>
        <v>0.14760000000000001</v>
      </c>
      <c r="L384" s="14">
        <f t="shared" si="1"/>
        <v>2.7899999999999999E-3</v>
      </c>
    </row>
    <row r="385" spans="1:12" ht="16.5" customHeight="1">
      <c r="A385" s="12" t="str">
        <f>Solieusap!A388</f>
        <v>23</v>
      </c>
      <c r="B385" s="13">
        <f>Solieusap!B388</f>
        <v>0.5</v>
      </c>
      <c r="C385" s="12" t="str">
        <f>Solieusap!C388</f>
        <v>BAO</v>
      </c>
      <c r="D385" s="12" t="str">
        <f>Solieusap!D388</f>
        <v>Combination</v>
      </c>
      <c r="E385" s="14">
        <f>ABS(Solieusap!E388)</f>
        <v>0.14760000000000001</v>
      </c>
      <c r="F385" s="14">
        <f>ABS(Solieusap!F388)</f>
        <v>2.1202000000000001</v>
      </c>
      <c r="G385" s="14">
        <f>ABS(Solieusap!G388)</f>
        <v>2.9930000000000001E-4</v>
      </c>
      <c r="H385" s="14">
        <f>ABS(Solieusap!H388)</f>
        <v>0.28859000000000001</v>
      </c>
      <c r="I385" s="14">
        <f>ABS(Solieusap!I388)</f>
        <v>2.65E-3</v>
      </c>
      <c r="J385" s="14">
        <f>ABS(Solieusap!J388)</f>
        <v>0.75033000000000005</v>
      </c>
      <c r="K385" s="14">
        <f t="shared" si="0"/>
        <v>0.14760000000000001</v>
      </c>
      <c r="L385" s="14">
        <f t="shared" si="1"/>
        <v>2.65E-3</v>
      </c>
    </row>
    <row r="386" spans="1:12" ht="16.5" customHeight="1">
      <c r="A386" s="12" t="str">
        <f>Solieusap!A389</f>
        <v>23</v>
      </c>
      <c r="B386" s="13">
        <f>Solieusap!B389</f>
        <v>1</v>
      </c>
      <c r="C386" s="12" t="str">
        <f>Solieusap!C389</f>
        <v>BAO</v>
      </c>
      <c r="D386" s="12" t="str">
        <f>Solieusap!D389</f>
        <v>Combination</v>
      </c>
      <c r="E386" s="14">
        <f>ABS(Solieusap!E389)</f>
        <v>0.14760000000000001</v>
      </c>
      <c r="F386" s="14">
        <f>ABS(Solieusap!F389)</f>
        <v>1.4666999999999999</v>
      </c>
      <c r="G386" s="14">
        <f>ABS(Solieusap!G389)</f>
        <v>2.9930000000000001E-4</v>
      </c>
      <c r="H386" s="14">
        <f>ABS(Solieusap!H389)</f>
        <v>0.28859000000000001</v>
      </c>
      <c r="I386" s="14">
        <f>ABS(Solieusap!I389)</f>
        <v>2.5500000000000002E-3</v>
      </c>
      <c r="J386" s="14">
        <f>ABS(Solieusap!J389)</f>
        <v>0.14637</v>
      </c>
      <c r="K386" s="14">
        <f t="shared" si="0"/>
        <v>0.14760000000000001</v>
      </c>
      <c r="L386" s="14">
        <f t="shared" si="1"/>
        <v>2.5500000000000002E-3</v>
      </c>
    </row>
    <row r="387" spans="1:12" ht="16.5" customHeight="1">
      <c r="A387" s="12" t="str">
        <f>Solieusap!A390</f>
        <v>23</v>
      </c>
      <c r="B387" s="13">
        <f>Solieusap!B390</f>
        <v>1.5</v>
      </c>
      <c r="C387" s="12" t="str">
        <f>Solieusap!C390</f>
        <v>BAO</v>
      </c>
      <c r="D387" s="12" t="str">
        <f>Solieusap!D390</f>
        <v>Combination</v>
      </c>
      <c r="E387" s="14">
        <f>ABS(Solieusap!E390)</f>
        <v>0.14760000000000001</v>
      </c>
      <c r="F387" s="14">
        <f>ABS(Solieusap!F390)</f>
        <v>0.81320000000000003</v>
      </c>
      <c r="G387" s="14">
        <f>ABS(Solieusap!G390)</f>
        <v>2.9930000000000001E-4</v>
      </c>
      <c r="H387" s="14">
        <f>ABS(Solieusap!H390)</f>
        <v>0.28859000000000001</v>
      </c>
      <c r="I387" s="14">
        <f>ABS(Solieusap!I390)</f>
        <v>2.5500000000000002E-3</v>
      </c>
      <c r="J387" s="14">
        <f>ABS(Solieusap!J390)</f>
        <v>0.71633000000000002</v>
      </c>
      <c r="K387" s="14">
        <f t="shared" si="0"/>
        <v>0.14760000000000001</v>
      </c>
      <c r="L387" s="14">
        <f t="shared" si="1"/>
        <v>2.5500000000000002E-3</v>
      </c>
    </row>
    <row r="388" spans="1:12" ht="16.5" customHeight="1">
      <c r="A388" s="12" t="str">
        <f>Solieusap!A391</f>
        <v>23</v>
      </c>
      <c r="B388" s="13">
        <f>Solieusap!B391</f>
        <v>2</v>
      </c>
      <c r="C388" s="12" t="str">
        <f>Solieusap!C391</f>
        <v>BAO</v>
      </c>
      <c r="D388" s="12" t="str">
        <f>Solieusap!D391</f>
        <v>Combination</v>
      </c>
      <c r="E388" s="14">
        <f>ABS(Solieusap!E391)</f>
        <v>0.14760000000000001</v>
      </c>
      <c r="F388" s="14">
        <f>ABS(Solieusap!F391)</f>
        <v>0.15970000000000001</v>
      </c>
      <c r="G388" s="14">
        <f>ABS(Solieusap!G391)</f>
        <v>2.9930000000000001E-4</v>
      </c>
      <c r="H388" s="14">
        <f>ABS(Solieusap!H391)</f>
        <v>0.28859000000000001</v>
      </c>
      <c r="I388" s="14">
        <f>ABS(Solieusap!I391)</f>
        <v>2.5500000000000002E-3</v>
      </c>
      <c r="J388" s="14">
        <f>ABS(Solieusap!J391)</f>
        <v>0.95953999999999995</v>
      </c>
      <c r="K388" s="14">
        <f t="shared" si="0"/>
        <v>0.14760000000000001</v>
      </c>
      <c r="L388" s="14">
        <f t="shared" si="1"/>
        <v>2.5500000000000002E-3</v>
      </c>
    </row>
    <row r="389" spans="1:12" ht="16.5" customHeight="1">
      <c r="A389" s="12" t="str">
        <f>Solieusap!A392</f>
        <v>23</v>
      </c>
      <c r="B389" s="13">
        <f>Solieusap!B392</f>
        <v>2.5</v>
      </c>
      <c r="C389" s="12" t="str">
        <f>Solieusap!C392</f>
        <v>BAO</v>
      </c>
      <c r="D389" s="12" t="str">
        <f>Solieusap!D392</f>
        <v>Combination</v>
      </c>
      <c r="E389" s="14">
        <f>ABS(Solieusap!E392)</f>
        <v>0.14760000000000001</v>
      </c>
      <c r="F389" s="14">
        <f>ABS(Solieusap!F392)</f>
        <v>0.49380000000000002</v>
      </c>
      <c r="G389" s="14">
        <f>ABS(Solieusap!G392)</f>
        <v>2.9930000000000001E-4</v>
      </c>
      <c r="H389" s="14">
        <f>ABS(Solieusap!H392)</f>
        <v>0.28859000000000001</v>
      </c>
      <c r="I389" s="14">
        <f>ABS(Solieusap!I392)</f>
        <v>2.5400000000000002E-3</v>
      </c>
      <c r="J389" s="14">
        <f>ABS(Solieusap!J392)</f>
        <v>0.75553999999999999</v>
      </c>
      <c r="K389" s="14">
        <f t="shared" si="0"/>
        <v>0.14760000000000001</v>
      </c>
      <c r="L389" s="14">
        <f t="shared" si="1"/>
        <v>2.5400000000000002E-3</v>
      </c>
    </row>
    <row r="390" spans="1:12" ht="16.5" customHeight="1">
      <c r="A390" s="12" t="str">
        <f>Solieusap!A393</f>
        <v>23</v>
      </c>
      <c r="B390" s="13">
        <f>Solieusap!B393</f>
        <v>3</v>
      </c>
      <c r="C390" s="12" t="str">
        <f>Solieusap!C393</f>
        <v>BAO</v>
      </c>
      <c r="D390" s="12" t="str">
        <f>Solieusap!D393</f>
        <v>Combination</v>
      </c>
      <c r="E390" s="14">
        <f>ABS(Solieusap!E393)</f>
        <v>0.14760000000000001</v>
      </c>
      <c r="F390" s="14">
        <f>ABS(Solieusap!F393)</f>
        <v>1.1473</v>
      </c>
      <c r="G390" s="14">
        <f>ABS(Solieusap!G393)</f>
        <v>2.9930000000000001E-4</v>
      </c>
      <c r="H390" s="14">
        <f>ABS(Solieusap!H393)</f>
        <v>0.28859000000000001</v>
      </c>
      <c r="I390" s="14">
        <f>ABS(Solieusap!I393)</f>
        <v>2.5400000000000002E-3</v>
      </c>
      <c r="J390" s="14">
        <f>ABS(Solieusap!J393)</f>
        <v>0.13059999999999999</v>
      </c>
      <c r="K390" s="14">
        <f t="shared" si="0"/>
        <v>0.14760000000000001</v>
      </c>
      <c r="L390" s="14">
        <f t="shared" si="1"/>
        <v>2.5400000000000002E-3</v>
      </c>
    </row>
    <row r="391" spans="1:12" ht="16.5" customHeight="1">
      <c r="A391" s="12" t="str">
        <f>Solieusap!A394</f>
        <v>23</v>
      </c>
      <c r="B391" s="13">
        <f>Solieusap!B394</f>
        <v>3.5</v>
      </c>
      <c r="C391" s="12" t="str">
        <f>Solieusap!C394</f>
        <v>BAO</v>
      </c>
      <c r="D391" s="12" t="str">
        <f>Solieusap!D394</f>
        <v>Combination</v>
      </c>
      <c r="E391" s="14">
        <f>ABS(Solieusap!E394)</f>
        <v>0.14760000000000001</v>
      </c>
      <c r="F391" s="14">
        <f>ABS(Solieusap!F394)</f>
        <v>1.8008</v>
      </c>
      <c r="G391" s="14">
        <f>ABS(Solieusap!G394)</f>
        <v>2.9930000000000001E-4</v>
      </c>
      <c r="H391" s="14">
        <f>ABS(Solieusap!H394)</f>
        <v>0.28859000000000001</v>
      </c>
      <c r="I391" s="14">
        <f>ABS(Solieusap!I394)</f>
        <v>2.5400000000000002E-3</v>
      </c>
      <c r="J391" s="14">
        <f>ABS(Solieusap!J394)</f>
        <v>1.3434900000000001</v>
      </c>
      <c r="K391" s="14">
        <f t="shared" si="0"/>
        <v>0.14760000000000001</v>
      </c>
      <c r="L391" s="14">
        <f t="shared" si="1"/>
        <v>2.5400000000000002E-3</v>
      </c>
    </row>
    <row r="392" spans="1:12" ht="16.5" customHeight="1">
      <c r="A392" s="12" t="str">
        <f>Solieusap!A395</f>
        <v>23</v>
      </c>
      <c r="B392" s="13">
        <f>Solieusap!B395</f>
        <v>4</v>
      </c>
      <c r="C392" s="12" t="str">
        <f>Solieusap!C395</f>
        <v>BAO</v>
      </c>
      <c r="D392" s="12" t="str">
        <f>Solieusap!D395</f>
        <v>Combination</v>
      </c>
      <c r="E392" s="14">
        <f>ABS(Solieusap!E395)</f>
        <v>0.14760000000000001</v>
      </c>
      <c r="F392" s="14">
        <f>ABS(Solieusap!F395)</f>
        <v>2.4542999999999999</v>
      </c>
      <c r="G392" s="14">
        <f>ABS(Solieusap!G395)</f>
        <v>2.9930000000000001E-4</v>
      </c>
      <c r="H392" s="14">
        <f>ABS(Solieusap!H395)</f>
        <v>0.28859000000000001</v>
      </c>
      <c r="I392" s="14">
        <f>ABS(Solieusap!I395)</f>
        <v>2.5400000000000002E-3</v>
      </c>
      <c r="J392" s="14">
        <f>ABS(Solieusap!J395)</f>
        <v>2.8831199999999999</v>
      </c>
      <c r="K392" s="14">
        <f t="shared" si="0"/>
        <v>0.14760000000000001</v>
      </c>
      <c r="L392" s="14">
        <f t="shared" si="1"/>
        <v>2.5400000000000002E-3</v>
      </c>
    </row>
    <row r="393" spans="1:12" ht="16.5" customHeight="1">
      <c r="A393" s="12" t="str">
        <f>Solieusap!A396</f>
        <v>26</v>
      </c>
      <c r="B393" s="13">
        <f>Solieusap!B396</f>
        <v>0</v>
      </c>
      <c r="C393" s="12" t="str">
        <f>Solieusap!C396</f>
        <v>BAO</v>
      </c>
      <c r="D393" s="12" t="str">
        <f>Solieusap!D396</f>
        <v>Combination</v>
      </c>
      <c r="E393" s="14">
        <f>ABS(Solieusap!E396)</f>
        <v>7.6200000000000004E-2</v>
      </c>
      <c r="F393" s="14">
        <f>ABS(Solieusap!F396)</f>
        <v>3.6166</v>
      </c>
      <c r="G393" s="14">
        <f>ABS(Solieusap!G396)</f>
        <v>1.4100000000000001E-4</v>
      </c>
      <c r="H393" s="14">
        <f>ABS(Solieusap!H396)</f>
        <v>1.03E-2</v>
      </c>
      <c r="I393" s="14">
        <f>ABS(Solieusap!I396)</f>
        <v>2.0899999999999998E-3</v>
      </c>
      <c r="J393" s="14">
        <f>ABS(Solieusap!J396)</f>
        <v>1.83497</v>
      </c>
      <c r="K393" s="14">
        <f t="shared" si="0"/>
        <v>7.6200000000000004E-2</v>
      </c>
      <c r="L393" s="14">
        <f t="shared" si="1"/>
        <v>2.0899999999999998E-3</v>
      </c>
    </row>
    <row r="394" spans="1:12" ht="16.5" customHeight="1">
      <c r="A394" s="12" t="str">
        <f>Solieusap!A397</f>
        <v>26</v>
      </c>
      <c r="B394" s="13">
        <f>Solieusap!B397</f>
        <v>0.5</v>
      </c>
      <c r="C394" s="12" t="str">
        <f>Solieusap!C397</f>
        <v>BAO</v>
      </c>
      <c r="D394" s="12" t="str">
        <f>Solieusap!D397</f>
        <v>Combination</v>
      </c>
      <c r="E394" s="14">
        <f>ABS(Solieusap!E397)</f>
        <v>7.6200000000000004E-2</v>
      </c>
      <c r="F394" s="14">
        <f>ABS(Solieusap!F397)</f>
        <v>2.9630999999999998</v>
      </c>
      <c r="G394" s="14">
        <f>ABS(Solieusap!G397)</f>
        <v>1.4100000000000001E-4</v>
      </c>
      <c r="H394" s="14">
        <f>ABS(Solieusap!H397)</f>
        <v>1.03E-2</v>
      </c>
      <c r="I394" s="14">
        <f>ABS(Solieusap!I397)</f>
        <v>2.0300000000000001E-3</v>
      </c>
      <c r="J394" s="14">
        <f>ABS(Solieusap!J397)</f>
        <v>0.19006000000000001</v>
      </c>
      <c r="K394" s="14">
        <f t="shared" si="0"/>
        <v>7.6200000000000004E-2</v>
      </c>
      <c r="L394" s="14">
        <f t="shared" si="1"/>
        <v>2.0300000000000001E-3</v>
      </c>
    </row>
    <row r="395" spans="1:12" ht="16.5" customHeight="1">
      <c r="A395" s="12" t="str">
        <f>Solieusap!A398</f>
        <v>26</v>
      </c>
      <c r="B395" s="13">
        <f>Solieusap!B398</f>
        <v>1</v>
      </c>
      <c r="C395" s="12" t="str">
        <f>Solieusap!C398</f>
        <v>BAO</v>
      </c>
      <c r="D395" s="12" t="str">
        <f>Solieusap!D398</f>
        <v>Combination</v>
      </c>
      <c r="E395" s="14">
        <f>ABS(Solieusap!E398)</f>
        <v>7.6200000000000004E-2</v>
      </c>
      <c r="F395" s="14">
        <f>ABS(Solieusap!F398)</f>
        <v>2.3096000000000001</v>
      </c>
      <c r="G395" s="14">
        <f>ABS(Solieusap!G398)</f>
        <v>1.4100000000000001E-4</v>
      </c>
      <c r="H395" s="14">
        <f>ABS(Solieusap!H398)</f>
        <v>1.03E-2</v>
      </c>
      <c r="I395" s="14">
        <f>ABS(Solieusap!I398)</f>
        <v>1.97E-3</v>
      </c>
      <c r="J395" s="14">
        <f>ABS(Solieusap!J398)</f>
        <v>1.1281099999999999</v>
      </c>
      <c r="K395" s="14">
        <f t="shared" si="0"/>
        <v>7.6200000000000004E-2</v>
      </c>
      <c r="L395" s="14">
        <f t="shared" si="1"/>
        <v>1.97E-3</v>
      </c>
    </row>
    <row r="396" spans="1:12" ht="16.5" customHeight="1">
      <c r="A396" s="12" t="str">
        <f>Solieusap!A399</f>
        <v>26</v>
      </c>
      <c r="B396" s="13">
        <f>Solieusap!B399</f>
        <v>1.5</v>
      </c>
      <c r="C396" s="12" t="str">
        <f>Solieusap!C399</f>
        <v>BAO</v>
      </c>
      <c r="D396" s="12" t="str">
        <f>Solieusap!D399</f>
        <v>Combination</v>
      </c>
      <c r="E396" s="14">
        <f>ABS(Solieusap!E399)</f>
        <v>7.6200000000000004E-2</v>
      </c>
      <c r="F396" s="14">
        <f>ABS(Solieusap!F399)</f>
        <v>1.6560999999999999</v>
      </c>
      <c r="G396" s="14">
        <f>ABS(Solieusap!G399)</f>
        <v>1.4100000000000001E-4</v>
      </c>
      <c r="H396" s="14">
        <f>ABS(Solieusap!H399)</f>
        <v>1.03E-2</v>
      </c>
      <c r="I396" s="14">
        <f>ABS(Solieusap!I399)</f>
        <v>1.9E-3</v>
      </c>
      <c r="J396" s="14">
        <f>ABS(Solieusap!J399)</f>
        <v>2.1195200000000001</v>
      </c>
      <c r="K396" s="14">
        <f t="shared" si="0"/>
        <v>7.6200000000000004E-2</v>
      </c>
      <c r="L396" s="14">
        <f t="shared" si="1"/>
        <v>1.9E-3</v>
      </c>
    </row>
    <row r="397" spans="1:12" ht="16.5" customHeight="1">
      <c r="A397" s="12" t="str">
        <f>Solieusap!A400</f>
        <v>26</v>
      </c>
      <c r="B397" s="13">
        <f>Solieusap!B400</f>
        <v>2</v>
      </c>
      <c r="C397" s="12" t="str">
        <f>Solieusap!C400</f>
        <v>BAO</v>
      </c>
      <c r="D397" s="12" t="str">
        <f>Solieusap!D400</f>
        <v>Combination</v>
      </c>
      <c r="E397" s="14">
        <f>ABS(Solieusap!E400)</f>
        <v>7.6200000000000004E-2</v>
      </c>
      <c r="F397" s="14">
        <f>ABS(Solieusap!F400)</f>
        <v>1.0025999999999999</v>
      </c>
      <c r="G397" s="14">
        <f>ABS(Solieusap!G400)</f>
        <v>1.4100000000000001E-4</v>
      </c>
      <c r="H397" s="14">
        <f>ABS(Solieusap!H400)</f>
        <v>1.03E-2</v>
      </c>
      <c r="I397" s="14">
        <f>ABS(Solieusap!I400)</f>
        <v>1.8400000000000001E-3</v>
      </c>
      <c r="J397" s="14">
        <f>ABS(Solieusap!J400)</f>
        <v>2.7841800000000001</v>
      </c>
      <c r="K397" s="14">
        <f t="shared" si="0"/>
        <v>7.6200000000000004E-2</v>
      </c>
      <c r="L397" s="14">
        <f t="shared" si="1"/>
        <v>1.8400000000000001E-3</v>
      </c>
    </row>
    <row r="398" spans="1:12" ht="16.5" customHeight="1">
      <c r="A398" s="12" t="str">
        <f>Solieusap!A401</f>
        <v>26</v>
      </c>
      <c r="B398" s="13">
        <f>Solieusap!B401</f>
        <v>2.5</v>
      </c>
      <c r="C398" s="12" t="str">
        <f>Solieusap!C401</f>
        <v>BAO</v>
      </c>
      <c r="D398" s="12" t="str">
        <f>Solieusap!D401</f>
        <v>Combination</v>
      </c>
      <c r="E398" s="14">
        <f>ABS(Solieusap!E401)</f>
        <v>7.6200000000000004E-2</v>
      </c>
      <c r="F398" s="14">
        <f>ABS(Solieusap!F401)</f>
        <v>0.34910000000000002</v>
      </c>
      <c r="G398" s="14">
        <f>ABS(Solieusap!G401)</f>
        <v>1.4100000000000001E-4</v>
      </c>
      <c r="H398" s="14">
        <f>ABS(Solieusap!H401)</f>
        <v>1.03E-2</v>
      </c>
      <c r="I398" s="14">
        <f>ABS(Solieusap!I401)</f>
        <v>1.7799999999999999E-3</v>
      </c>
      <c r="J398" s="14">
        <f>ABS(Solieusap!J401)</f>
        <v>3.1221000000000001</v>
      </c>
      <c r="K398" s="14">
        <f t="shared" si="0"/>
        <v>7.6200000000000004E-2</v>
      </c>
      <c r="L398" s="14">
        <f t="shared" si="1"/>
        <v>1.7799999999999999E-3</v>
      </c>
    </row>
    <row r="399" spans="1:12" ht="16.5" customHeight="1">
      <c r="A399" s="12" t="str">
        <f>Solieusap!A402</f>
        <v>26</v>
      </c>
      <c r="B399" s="13">
        <f>Solieusap!B402</f>
        <v>3</v>
      </c>
      <c r="C399" s="12" t="str">
        <f>Solieusap!C402</f>
        <v>BAO</v>
      </c>
      <c r="D399" s="12" t="str">
        <f>Solieusap!D402</f>
        <v>Combination</v>
      </c>
      <c r="E399" s="14">
        <f>ABS(Solieusap!E402)</f>
        <v>7.6200000000000004E-2</v>
      </c>
      <c r="F399" s="14">
        <f>ABS(Solieusap!F402)</f>
        <v>0.3044</v>
      </c>
      <c r="G399" s="14">
        <f>ABS(Solieusap!G402)</f>
        <v>1.4100000000000001E-4</v>
      </c>
      <c r="H399" s="14">
        <f>ABS(Solieusap!H402)</f>
        <v>1.03E-2</v>
      </c>
      <c r="I399" s="14">
        <f>ABS(Solieusap!I402)</f>
        <v>1.7700000000000001E-3</v>
      </c>
      <c r="J399" s="14">
        <f>ABS(Solieusap!J402)</f>
        <v>3.2134100000000001</v>
      </c>
      <c r="K399" s="14">
        <f t="shared" si="0"/>
        <v>7.6200000000000004E-2</v>
      </c>
      <c r="L399" s="14">
        <f t="shared" si="1"/>
        <v>1.7700000000000001E-3</v>
      </c>
    </row>
    <row r="400" spans="1:12" ht="16.5" customHeight="1">
      <c r="A400" s="12" t="str">
        <f>Solieusap!A403</f>
        <v>26</v>
      </c>
      <c r="B400" s="13">
        <f>Solieusap!B403</f>
        <v>3.5</v>
      </c>
      <c r="C400" s="12" t="str">
        <f>Solieusap!C403</f>
        <v>BAO</v>
      </c>
      <c r="D400" s="12" t="str">
        <f>Solieusap!D403</f>
        <v>Combination</v>
      </c>
      <c r="E400" s="14">
        <f>ABS(Solieusap!E403)</f>
        <v>7.6200000000000004E-2</v>
      </c>
      <c r="F400" s="14">
        <f>ABS(Solieusap!F403)</f>
        <v>0.95789999999999997</v>
      </c>
      <c r="G400" s="14">
        <f>ABS(Solieusap!G403)</f>
        <v>1.4100000000000001E-4</v>
      </c>
      <c r="H400" s="14">
        <f>ABS(Solieusap!H403)</f>
        <v>1.03E-2</v>
      </c>
      <c r="I400" s="14">
        <f>ABS(Solieusap!I403)</f>
        <v>1.7600000000000001E-3</v>
      </c>
      <c r="J400" s="14">
        <f>ABS(Solieusap!J403)</f>
        <v>3.2054399999999998</v>
      </c>
      <c r="K400" s="14">
        <f t="shared" si="0"/>
        <v>7.6200000000000004E-2</v>
      </c>
      <c r="L400" s="14">
        <f t="shared" si="1"/>
        <v>1.7600000000000001E-3</v>
      </c>
    </row>
    <row r="401" spans="1:12" ht="16.5" customHeight="1">
      <c r="A401" s="12" t="str">
        <f>Solieusap!A404</f>
        <v>26</v>
      </c>
      <c r="B401" s="13">
        <f>Solieusap!B404</f>
        <v>4</v>
      </c>
      <c r="C401" s="12" t="str">
        <f>Solieusap!C404</f>
        <v>BAO</v>
      </c>
      <c r="D401" s="12" t="str">
        <f>Solieusap!D404</f>
        <v>Combination</v>
      </c>
      <c r="E401" s="14">
        <f>ABS(Solieusap!E404)</f>
        <v>7.6200000000000004E-2</v>
      </c>
      <c r="F401" s="14">
        <f>ABS(Solieusap!F404)</f>
        <v>1.6113999999999999</v>
      </c>
      <c r="G401" s="14">
        <f>ABS(Solieusap!G404)</f>
        <v>1.4100000000000001E-4</v>
      </c>
      <c r="H401" s="14">
        <f>ABS(Solieusap!H404)</f>
        <v>1.03E-2</v>
      </c>
      <c r="I401" s="14">
        <f>ABS(Solieusap!I404)</f>
        <v>1.75E-3</v>
      </c>
      <c r="J401" s="14">
        <f>ABS(Solieusap!J404)</f>
        <v>2.87073</v>
      </c>
      <c r="K401" s="14">
        <f t="shared" si="0"/>
        <v>7.6200000000000004E-2</v>
      </c>
      <c r="L401" s="14">
        <f t="shared" si="1"/>
        <v>1.75E-3</v>
      </c>
    </row>
    <row r="402" spans="1:12" ht="16.5" customHeight="1">
      <c r="A402" s="12" t="str">
        <f>Solieusap!A405</f>
        <v>26</v>
      </c>
      <c r="B402" s="13">
        <f>Solieusap!B405</f>
        <v>4.5</v>
      </c>
      <c r="C402" s="12" t="str">
        <f>Solieusap!C405</f>
        <v>BAO</v>
      </c>
      <c r="D402" s="12" t="str">
        <f>Solieusap!D405</f>
        <v>Combination</v>
      </c>
      <c r="E402" s="14">
        <f>ABS(Solieusap!E405)</f>
        <v>7.6200000000000004E-2</v>
      </c>
      <c r="F402" s="14">
        <f>ABS(Solieusap!F405)</f>
        <v>2.2648999999999999</v>
      </c>
      <c r="G402" s="14">
        <f>ABS(Solieusap!G405)</f>
        <v>1.4100000000000001E-4</v>
      </c>
      <c r="H402" s="14">
        <f>ABS(Solieusap!H405)</f>
        <v>1.03E-2</v>
      </c>
      <c r="I402" s="14">
        <f>ABS(Solieusap!I405)</f>
        <v>1.74E-3</v>
      </c>
      <c r="J402" s="14">
        <f>ABS(Solieusap!J405)</f>
        <v>2.2092700000000001</v>
      </c>
      <c r="K402" s="14">
        <f t="shared" si="0"/>
        <v>7.6200000000000004E-2</v>
      </c>
      <c r="L402" s="14">
        <f t="shared" si="1"/>
        <v>1.74E-3</v>
      </c>
    </row>
    <row r="403" spans="1:12" ht="16.5" customHeight="1">
      <c r="A403" s="12" t="str">
        <f>Solieusap!A406</f>
        <v>26</v>
      </c>
      <c r="B403" s="13">
        <f>Solieusap!B406</f>
        <v>5</v>
      </c>
      <c r="C403" s="12" t="str">
        <f>Solieusap!C406</f>
        <v>BAO</v>
      </c>
      <c r="D403" s="12" t="str">
        <f>Solieusap!D406</f>
        <v>Combination</v>
      </c>
      <c r="E403" s="14">
        <f>ABS(Solieusap!E406)</f>
        <v>7.6200000000000004E-2</v>
      </c>
      <c r="F403" s="14">
        <f>ABS(Solieusap!F406)</f>
        <v>2.9184000000000001</v>
      </c>
      <c r="G403" s="14">
        <f>ABS(Solieusap!G406)</f>
        <v>1.4100000000000001E-4</v>
      </c>
      <c r="H403" s="14">
        <f>ABS(Solieusap!H406)</f>
        <v>1.03E-2</v>
      </c>
      <c r="I403" s="14">
        <f>ABS(Solieusap!I406)</f>
        <v>1.72E-3</v>
      </c>
      <c r="J403" s="14">
        <f>ABS(Solieusap!J406)</f>
        <v>1.22105</v>
      </c>
      <c r="K403" s="14">
        <f t="shared" si="0"/>
        <v>7.6200000000000004E-2</v>
      </c>
      <c r="L403" s="14">
        <f t="shared" si="1"/>
        <v>1.72E-3</v>
      </c>
    </row>
    <row r="404" spans="1:12" ht="16.5" customHeight="1">
      <c r="A404" s="12" t="str">
        <f>Solieusap!A407</f>
        <v>26</v>
      </c>
      <c r="B404" s="13">
        <f>Solieusap!B407</f>
        <v>5.5</v>
      </c>
      <c r="C404" s="12" t="str">
        <f>Solieusap!C407</f>
        <v>BAO</v>
      </c>
      <c r="D404" s="12" t="str">
        <f>Solieusap!D407</f>
        <v>Combination</v>
      </c>
      <c r="E404" s="14">
        <f>ABS(Solieusap!E407)</f>
        <v>7.6200000000000004E-2</v>
      </c>
      <c r="F404" s="14">
        <f>ABS(Solieusap!F407)</f>
        <v>3.5718999999999999</v>
      </c>
      <c r="G404" s="14">
        <f>ABS(Solieusap!G407)</f>
        <v>1.4100000000000001E-4</v>
      </c>
      <c r="H404" s="14">
        <f>ABS(Solieusap!H407)</f>
        <v>1.03E-2</v>
      </c>
      <c r="I404" s="14">
        <f>ABS(Solieusap!I407)</f>
        <v>1.7099999999999999E-3</v>
      </c>
      <c r="J404" s="14">
        <f>ABS(Solieusap!J407)</f>
        <v>9.3909999999999993E-2</v>
      </c>
      <c r="K404" s="14">
        <f t="shared" si="0"/>
        <v>7.6200000000000004E-2</v>
      </c>
      <c r="L404" s="14">
        <f t="shared" si="1"/>
        <v>1.7099999999999999E-3</v>
      </c>
    </row>
    <row r="405" spans="1:12" ht="16.5" customHeight="1">
      <c r="A405" s="12" t="str">
        <f>Solieusap!A408</f>
        <v>26</v>
      </c>
      <c r="B405" s="13">
        <f>Solieusap!B408</f>
        <v>6</v>
      </c>
      <c r="C405" s="12" t="str">
        <f>Solieusap!C408</f>
        <v>BAO</v>
      </c>
      <c r="D405" s="12" t="str">
        <f>Solieusap!D408</f>
        <v>Combination</v>
      </c>
      <c r="E405" s="14">
        <f>ABS(Solieusap!E408)</f>
        <v>7.6200000000000004E-2</v>
      </c>
      <c r="F405" s="14">
        <f>ABS(Solieusap!F408)</f>
        <v>4.2253999999999996</v>
      </c>
      <c r="G405" s="14">
        <f>ABS(Solieusap!G408)</f>
        <v>1.4100000000000001E-4</v>
      </c>
      <c r="H405" s="14">
        <f>ABS(Solieusap!H408)</f>
        <v>1.03E-2</v>
      </c>
      <c r="I405" s="14">
        <f>ABS(Solieusap!I408)</f>
        <v>1.6999999999999999E-3</v>
      </c>
      <c r="J405" s="14">
        <f>ABS(Solieusap!J408)</f>
        <v>1.7356199999999999</v>
      </c>
      <c r="K405" s="14">
        <f t="shared" si="0"/>
        <v>7.6200000000000004E-2</v>
      </c>
      <c r="L405" s="14">
        <f t="shared" si="1"/>
        <v>1.6999999999999999E-3</v>
      </c>
    </row>
    <row r="406" spans="1:12" ht="16.5" customHeight="1">
      <c r="A406" s="12" t="str">
        <f>Solieusap!A409</f>
        <v>26</v>
      </c>
      <c r="B406" s="13">
        <f>Solieusap!B409</f>
        <v>0</v>
      </c>
      <c r="C406" s="12" t="str">
        <f>Solieusap!C409</f>
        <v>BAO</v>
      </c>
      <c r="D406" s="12" t="str">
        <f>Solieusap!D409</f>
        <v>Combination</v>
      </c>
      <c r="E406" s="14">
        <f>ABS(Solieusap!E409)</f>
        <v>1.9900000000000001E-2</v>
      </c>
      <c r="F406" s="14">
        <f>ABS(Solieusap!F409)</f>
        <v>4.2317999999999998</v>
      </c>
      <c r="G406" s="14">
        <f>ABS(Solieusap!G409)</f>
        <v>1.7249999999999999E-4</v>
      </c>
      <c r="H406" s="14">
        <f>ABS(Solieusap!H409)</f>
        <v>5.1599999999999997E-3</v>
      </c>
      <c r="I406" s="14">
        <f>ABS(Solieusap!I409)</f>
        <v>1.8699999999999999E-3</v>
      </c>
      <c r="J406" s="14">
        <f>ABS(Solieusap!J409)</f>
        <v>3.6005600000000002</v>
      </c>
      <c r="K406" s="14">
        <f t="shared" si="0"/>
        <v>1.9900000000000001E-2</v>
      </c>
      <c r="L406" s="14">
        <f t="shared" si="1"/>
        <v>1.8699999999999999E-3</v>
      </c>
    </row>
    <row r="407" spans="1:12" ht="16.5" customHeight="1">
      <c r="A407" s="12" t="str">
        <f>Solieusap!A410</f>
        <v>26</v>
      </c>
      <c r="B407" s="13">
        <f>Solieusap!B410</f>
        <v>0.5</v>
      </c>
      <c r="C407" s="12" t="str">
        <f>Solieusap!C410</f>
        <v>BAO</v>
      </c>
      <c r="D407" s="12" t="str">
        <f>Solieusap!D410</f>
        <v>Combination</v>
      </c>
      <c r="E407" s="14">
        <f>ABS(Solieusap!E410)</f>
        <v>1.9900000000000001E-2</v>
      </c>
      <c r="F407" s="14">
        <f>ABS(Solieusap!F410)</f>
        <v>3.5783</v>
      </c>
      <c r="G407" s="14">
        <f>ABS(Solieusap!G410)</f>
        <v>1.7249999999999999E-4</v>
      </c>
      <c r="H407" s="14">
        <f>ABS(Solieusap!H410)</f>
        <v>5.1599999999999997E-3</v>
      </c>
      <c r="I407" s="14">
        <f>ABS(Solieusap!I410)</f>
        <v>1.7799999999999999E-3</v>
      </c>
      <c r="J407" s="14">
        <f>ABS(Solieusap!J410)</f>
        <v>1.6480300000000001</v>
      </c>
      <c r="K407" s="14">
        <f t="shared" si="0"/>
        <v>1.9900000000000001E-2</v>
      </c>
      <c r="L407" s="14">
        <f t="shared" si="1"/>
        <v>1.7799999999999999E-3</v>
      </c>
    </row>
    <row r="408" spans="1:12" ht="16.5" customHeight="1">
      <c r="A408" s="12" t="str">
        <f>Solieusap!A411</f>
        <v>26</v>
      </c>
      <c r="B408" s="13">
        <f>Solieusap!B411</f>
        <v>1</v>
      </c>
      <c r="C408" s="12" t="str">
        <f>Solieusap!C411</f>
        <v>BAO</v>
      </c>
      <c r="D408" s="12" t="str">
        <f>Solieusap!D411</f>
        <v>Combination</v>
      </c>
      <c r="E408" s="14">
        <f>ABS(Solieusap!E411)</f>
        <v>1.9900000000000001E-2</v>
      </c>
      <c r="F408" s="14">
        <f>ABS(Solieusap!F411)</f>
        <v>2.9247999999999998</v>
      </c>
      <c r="G408" s="14">
        <f>ABS(Solieusap!G411)</f>
        <v>1.7249999999999999E-4</v>
      </c>
      <c r="H408" s="14">
        <f>ABS(Solieusap!H411)</f>
        <v>5.1599999999999997E-3</v>
      </c>
      <c r="I408" s="14">
        <f>ABS(Solieusap!I411)</f>
        <v>1.6999999999999999E-3</v>
      </c>
      <c r="J408" s="14">
        <f>ABS(Solieusap!J411)</f>
        <v>2.2239999999999999E-2</v>
      </c>
      <c r="K408" s="14">
        <f t="shared" si="0"/>
        <v>1.9900000000000001E-2</v>
      </c>
      <c r="L408" s="14">
        <f t="shared" si="1"/>
        <v>1.6999999999999999E-3</v>
      </c>
    </row>
    <row r="409" spans="1:12" ht="16.5" customHeight="1">
      <c r="A409" s="12" t="str">
        <f>Solieusap!A412</f>
        <v>26</v>
      </c>
      <c r="B409" s="13">
        <f>Solieusap!B412</f>
        <v>1.5</v>
      </c>
      <c r="C409" s="12" t="str">
        <f>Solieusap!C412</f>
        <v>BAO</v>
      </c>
      <c r="D409" s="12" t="str">
        <f>Solieusap!D412</f>
        <v>Combination</v>
      </c>
      <c r="E409" s="14">
        <f>ABS(Solieusap!E412)</f>
        <v>1.9900000000000001E-2</v>
      </c>
      <c r="F409" s="14">
        <f>ABS(Solieusap!F412)</f>
        <v>2.2713000000000001</v>
      </c>
      <c r="G409" s="14">
        <f>ABS(Solieusap!G412)</f>
        <v>1.7249999999999999E-4</v>
      </c>
      <c r="H409" s="14">
        <f>ABS(Solieusap!H412)</f>
        <v>5.1599999999999997E-3</v>
      </c>
      <c r="I409" s="14">
        <f>ABS(Solieusap!I412)</f>
        <v>1.6100000000000001E-3</v>
      </c>
      <c r="J409" s="14">
        <f>ABS(Solieusap!J412)</f>
        <v>1.2767999999999999</v>
      </c>
      <c r="K409" s="14">
        <f t="shared" si="0"/>
        <v>1.9900000000000001E-2</v>
      </c>
      <c r="L409" s="14">
        <f t="shared" si="1"/>
        <v>1.6100000000000001E-3</v>
      </c>
    </row>
    <row r="410" spans="1:12" ht="16.5" customHeight="1">
      <c r="A410" s="12" t="str">
        <f>Solieusap!A413</f>
        <v>26</v>
      </c>
      <c r="B410" s="13">
        <f>Solieusap!B413</f>
        <v>2</v>
      </c>
      <c r="C410" s="12" t="str">
        <f>Solieusap!C413</f>
        <v>BAO</v>
      </c>
      <c r="D410" s="12" t="str">
        <f>Solieusap!D413</f>
        <v>Combination</v>
      </c>
      <c r="E410" s="14">
        <f>ABS(Solieusap!E413)</f>
        <v>1.9900000000000001E-2</v>
      </c>
      <c r="F410" s="14">
        <f>ABS(Solieusap!F413)</f>
        <v>1.6177999999999999</v>
      </c>
      <c r="G410" s="14">
        <f>ABS(Solieusap!G413)</f>
        <v>1.7249999999999999E-4</v>
      </c>
      <c r="H410" s="14">
        <f>ABS(Solieusap!H413)</f>
        <v>5.1599999999999997E-3</v>
      </c>
      <c r="I410" s="14">
        <f>ABS(Solieusap!I413)</f>
        <v>1.5200000000000001E-3</v>
      </c>
      <c r="J410" s="14">
        <f>ABS(Solieusap!J413)</f>
        <v>2.2490800000000002</v>
      </c>
      <c r="K410" s="14">
        <f t="shared" si="0"/>
        <v>1.9900000000000001E-2</v>
      </c>
      <c r="L410" s="14">
        <f t="shared" si="1"/>
        <v>1.5200000000000001E-3</v>
      </c>
    </row>
    <row r="411" spans="1:12" ht="16.5" customHeight="1">
      <c r="A411" s="12" t="str">
        <f>Solieusap!A414</f>
        <v>26</v>
      </c>
      <c r="B411" s="13">
        <f>Solieusap!B414</f>
        <v>2.5</v>
      </c>
      <c r="C411" s="12" t="str">
        <f>Solieusap!C414</f>
        <v>BAO</v>
      </c>
      <c r="D411" s="12" t="str">
        <f>Solieusap!D414</f>
        <v>Combination</v>
      </c>
      <c r="E411" s="14">
        <f>ABS(Solieusap!E414)</f>
        <v>1.9900000000000001E-2</v>
      </c>
      <c r="F411" s="14">
        <f>ABS(Solieusap!F414)</f>
        <v>0.96430000000000005</v>
      </c>
      <c r="G411" s="14">
        <f>ABS(Solieusap!G414)</f>
        <v>1.7249999999999999E-4</v>
      </c>
      <c r="H411" s="14">
        <f>ABS(Solieusap!H414)</f>
        <v>5.1599999999999997E-3</v>
      </c>
      <c r="I411" s="14">
        <f>ABS(Solieusap!I414)</f>
        <v>1.4400000000000001E-3</v>
      </c>
      <c r="J411" s="14">
        <f>ABS(Solieusap!J414)</f>
        <v>2.8946200000000002</v>
      </c>
      <c r="K411" s="14">
        <f t="shared" si="0"/>
        <v>1.9900000000000001E-2</v>
      </c>
      <c r="L411" s="14">
        <f t="shared" si="1"/>
        <v>1.4400000000000001E-3</v>
      </c>
    </row>
    <row r="412" spans="1:12" ht="16.5" customHeight="1">
      <c r="A412" s="12" t="str">
        <f>Solieusap!A415</f>
        <v>26</v>
      </c>
      <c r="B412" s="13">
        <f>Solieusap!B415</f>
        <v>3</v>
      </c>
      <c r="C412" s="12" t="str">
        <f>Solieusap!C415</f>
        <v>BAO</v>
      </c>
      <c r="D412" s="12" t="str">
        <f>Solieusap!D415</f>
        <v>Combination</v>
      </c>
      <c r="E412" s="14">
        <f>ABS(Solieusap!E415)</f>
        <v>1.9900000000000001E-2</v>
      </c>
      <c r="F412" s="14">
        <f>ABS(Solieusap!F415)</f>
        <v>0.31080000000000002</v>
      </c>
      <c r="G412" s="14">
        <f>ABS(Solieusap!G415)</f>
        <v>1.7249999999999999E-4</v>
      </c>
      <c r="H412" s="14">
        <f>ABS(Solieusap!H415)</f>
        <v>5.1599999999999997E-3</v>
      </c>
      <c r="I412" s="14">
        <f>ABS(Solieusap!I415)</f>
        <v>1.3500000000000001E-3</v>
      </c>
      <c r="J412" s="14">
        <f>ABS(Solieusap!J415)</f>
        <v>3.1332599999999999</v>
      </c>
      <c r="K412" s="14">
        <f t="shared" si="0"/>
        <v>1.9900000000000001E-2</v>
      </c>
      <c r="L412" s="14">
        <f t="shared" si="1"/>
        <v>1.3500000000000001E-3</v>
      </c>
    </row>
    <row r="413" spans="1:12" ht="16.5" customHeight="1">
      <c r="A413" s="12" t="str">
        <f>Solieusap!A416</f>
        <v>26</v>
      </c>
      <c r="B413" s="13">
        <f>Solieusap!B416</f>
        <v>3.5</v>
      </c>
      <c r="C413" s="12" t="str">
        <f>Solieusap!C416</f>
        <v>BAO</v>
      </c>
      <c r="D413" s="12" t="str">
        <f>Solieusap!D416</f>
        <v>Combination</v>
      </c>
      <c r="E413" s="14">
        <f>ABS(Solieusap!E416)</f>
        <v>1.9900000000000001E-2</v>
      </c>
      <c r="F413" s="14">
        <f>ABS(Solieusap!F416)</f>
        <v>0.3427</v>
      </c>
      <c r="G413" s="14">
        <f>ABS(Solieusap!G416)</f>
        <v>1.7249999999999999E-4</v>
      </c>
      <c r="H413" s="14">
        <f>ABS(Solieusap!H416)</f>
        <v>5.1599999999999997E-3</v>
      </c>
      <c r="I413" s="14">
        <f>ABS(Solieusap!I416)</f>
        <v>1.2600000000000001E-3</v>
      </c>
      <c r="J413" s="14">
        <f>ABS(Solieusap!J416)</f>
        <v>2.8176700000000001</v>
      </c>
      <c r="K413" s="14">
        <f t="shared" si="0"/>
        <v>1.9900000000000001E-2</v>
      </c>
      <c r="L413" s="14">
        <f t="shared" si="1"/>
        <v>1.2600000000000001E-3</v>
      </c>
    </row>
    <row r="414" spans="1:12" ht="16.5" customHeight="1">
      <c r="A414" s="12" t="str">
        <f>Solieusap!A417</f>
        <v>26</v>
      </c>
      <c r="B414" s="13">
        <f>Solieusap!B417</f>
        <v>4</v>
      </c>
      <c r="C414" s="12" t="str">
        <f>Solieusap!C417</f>
        <v>BAO</v>
      </c>
      <c r="D414" s="12" t="str">
        <f>Solieusap!D417</f>
        <v>Combination</v>
      </c>
      <c r="E414" s="14">
        <f>ABS(Solieusap!E417)</f>
        <v>1.9900000000000001E-2</v>
      </c>
      <c r="F414" s="14">
        <f>ABS(Solieusap!F417)</f>
        <v>0.99619999999999997</v>
      </c>
      <c r="G414" s="14">
        <f>ABS(Solieusap!G417)</f>
        <v>1.7249999999999999E-4</v>
      </c>
      <c r="H414" s="14">
        <f>ABS(Solieusap!H417)</f>
        <v>5.1599999999999997E-3</v>
      </c>
      <c r="I414" s="14">
        <f>ABS(Solieusap!I417)</f>
        <v>1.1800000000000001E-3</v>
      </c>
      <c r="J414" s="14">
        <f>ABS(Solieusap!J417)</f>
        <v>2.1753399999999998</v>
      </c>
      <c r="K414" s="14">
        <f t="shared" si="0"/>
        <v>1.9900000000000001E-2</v>
      </c>
      <c r="L414" s="14">
        <f t="shared" si="1"/>
        <v>1.1800000000000001E-3</v>
      </c>
    </row>
    <row r="415" spans="1:12" ht="16.5" customHeight="1">
      <c r="A415" s="12" t="str">
        <f>Solieusap!A418</f>
        <v>26</v>
      </c>
      <c r="B415" s="13">
        <f>Solieusap!B418</f>
        <v>4.5</v>
      </c>
      <c r="C415" s="12" t="str">
        <f>Solieusap!C418</f>
        <v>BAO</v>
      </c>
      <c r="D415" s="12" t="str">
        <f>Solieusap!D418</f>
        <v>Combination</v>
      </c>
      <c r="E415" s="14">
        <f>ABS(Solieusap!E418)</f>
        <v>1.9900000000000001E-2</v>
      </c>
      <c r="F415" s="14">
        <f>ABS(Solieusap!F418)</f>
        <v>1.6496999999999999</v>
      </c>
      <c r="G415" s="14">
        <f>ABS(Solieusap!G418)</f>
        <v>1.7249999999999999E-4</v>
      </c>
      <c r="H415" s="14">
        <f>ABS(Solieusap!H418)</f>
        <v>5.1599999999999997E-3</v>
      </c>
      <c r="I415" s="14">
        <f>ABS(Solieusap!I418)</f>
        <v>1.09E-3</v>
      </c>
      <c r="J415" s="14">
        <f>ABS(Solieusap!J418)</f>
        <v>1.20625</v>
      </c>
      <c r="K415" s="14">
        <f t="shared" si="0"/>
        <v>1.9900000000000001E-2</v>
      </c>
      <c r="L415" s="14">
        <f t="shared" si="1"/>
        <v>1.09E-3</v>
      </c>
    </row>
    <row r="416" spans="1:12" ht="16.5" customHeight="1">
      <c r="A416" s="12" t="str">
        <f>Solieusap!A419</f>
        <v>26</v>
      </c>
      <c r="B416" s="13">
        <f>Solieusap!B419</f>
        <v>5</v>
      </c>
      <c r="C416" s="12" t="str">
        <f>Solieusap!C419</f>
        <v>BAO</v>
      </c>
      <c r="D416" s="12" t="str">
        <f>Solieusap!D419</f>
        <v>Combination</v>
      </c>
      <c r="E416" s="14">
        <f>ABS(Solieusap!E419)</f>
        <v>1.9900000000000001E-2</v>
      </c>
      <c r="F416" s="14">
        <f>ABS(Solieusap!F419)</f>
        <v>2.3031999999999999</v>
      </c>
      <c r="G416" s="14">
        <f>ABS(Solieusap!G419)</f>
        <v>1.7249999999999999E-4</v>
      </c>
      <c r="H416" s="14">
        <f>ABS(Solieusap!H419)</f>
        <v>5.1599999999999997E-3</v>
      </c>
      <c r="I416" s="14">
        <f>ABS(Solieusap!I419)</f>
        <v>1.0399999999999999E-3</v>
      </c>
      <c r="J416" s="14">
        <f>ABS(Solieusap!J419)</f>
        <v>8.9590000000000003E-2</v>
      </c>
      <c r="K416" s="14">
        <f t="shared" si="0"/>
        <v>1.9900000000000001E-2</v>
      </c>
      <c r="L416" s="14">
        <f t="shared" si="1"/>
        <v>1.0399999999999999E-3</v>
      </c>
    </row>
    <row r="417" spans="1:12" ht="16.5" customHeight="1">
      <c r="A417" s="12" t="str">
        <f>Solieusap!A420</f>
        <v>26</v>
      </c>
      <c r="B417" s="13">
        <f>Solieusap!B420</f>
        <v>5.5</v>
      </c>
      <c r="C417" s="12" t="str">
        <f>Solieusap!C420</f>
        <v>BAO</v>
      </c>
      <c r="D417" s="12" t="str">
        <f>Solieusap!D420</f>
        <v>Combination</v>
      </c>
      <c r="E417" s="14">
        <f>ABS(Solieusap!E420)</f>
        <v>1.9900000000000001E-2</v>
      </c>
      <c r="F417" s="14">
        <f>ABS(Solieusap!F420)</f>
        <v>2.9567000000000001</v>
      </c>
      <c r="G417" s="14">
        <f>ABS(Solieusap!G420)</f>
        <v>1.7249999999999999E-4</v>
      </c>
      <c r="H417" s="14">
        <f>ABS(Solieusap!H420)</f>
        <v>5.1599999999999997E-3</v>
      </c>
      <c r="I417" s="14">
        <f>ABS(Solieusap!I420)</f>
        <v>1.0300000000000001E-3</v>
      </c>
      <c r="J417" s="14">
        <f>ABS(Solieusap!J420)</f>
        <v>1.71217</v>
      </c>
      <c r="K417" s="14">
        <f t="shared" si="0"/>
        <v>1.9900000000000001E-2</v>
      </c>
      <c r="L417" s="14">
        <f t="shared" si="1"/>
        <v>1.0300000000000001E-3</v>
      </c>
    </row>
    <row r="418" spans="1:12" ht="16.5" customHeight="1">
      <c r="A418" s="12" t="str">
        <f>Solieusap!A421</f>
        <v>26</v>
      </c>
      <c r="B418" s="13">
        <f>Solieusap!B421</f>
        <v>6</v>
      </c>
      <c r="C418" s="12" t="str">
        <f>Solieusap!C421</f>
        <v>BAO</v>
      </c>
      <c r="D418" s="12" t="str">
        <f>Solieusap!D421</f>
        <v>Combination</v>
      </c>
      <c r="E418" s="14">
        <f>ABS(Solieusap!E421)</f>
        <v>1.9900000000000001E-2</v>
      </c>
      <c r="F418" s="14">
        <f>ABS(Solieusap!F421)</f>
        <v>3.6101999999999999</v>
      </c>
      <c r="G418" s="14">
        <f>ABS(Solieusap!G421)</f>
        <v>1.7249999999999999E-4</v>
      </c>
      <c r="H418" s="14">
        <f>ABS(Solieusap!H421)</f>
        <v>5.1599999999999997E-3</v>
      </c>
      <c r="I418" s="14">
        <f>ABS(Solieusap!I421)</f>
        <v>1.0200000000000001E-3</v>
      </c>
      <c r="J418" s="14">
        <f>ABS(Solieusap!J421)</f>
        <v>3.6615099999999998</v>
      </c>
      <c r="K418" s="14">
        <f t="shared" si="0"/>
        <v>1.9900000000000001E-2</v>
      </c>
      <c r="L418" s="14">
        <f t="shared" si="1"/>
        <v>1.0200000000000001E-3</v>
      </c>
    </row>
    <row r="419" spans="1:12" ht="16.5" customHeight="1">
      <c r="A419" s="12" t="str">
        <f>Solieusap!A422</f>
        <v>30</v>
      </c>
      <c r="B419" s="13">
        <f>Solieusap!B422</f>
        <v>0</v>
      </c>
      <c r="C419" s="12" t="str">
        <f>Solieusap!C422</f>
        <v>BAO</v>
      </c>
      <c r="D419" s="12" t="str">
        <f>Solieusap!D422</f>
        <v>Combination</v>
      </c>
      <c r="E419" s="14">
        <f>ABS(Solieusap!E422)</f>
        <v>0.59860000000000002</v>
      </c>
      <c r="F419" s="14">
        <f>ABS(Solieusap!F422)</f>
        <v>3.2603</v>
      </c>
      <c r="G419" s="14">
        <f>ABS(Solieusap!G422)</f>
        <v>5.1999999999999998E-3</v>
      </c>
      <c r="H419" s="14">
        <f>ABS(Solieusap!H422)</f>
        <v>0.14399999999999999</v>
      </c>
      <c r="I419" s="14">
        <f>ABS(Solieusap!I422)</f>
        <v>1.609E-2</v>
      </c>
      <c r="J419" s="14">
        <f>ABS(Solieusap!J422)</f>
        <v>2.33996</v>
      </c>
      <c r="K419" s="14">
        <f t="shared" si="0"/>
        <v>0.59860000000000002</v>
      </c>
      <c r="L419" s="14">
        <f t="shared" si="1"/>
        <v>1.609E-2</v>
      </c>
    </row>
    <row r="420" spans="1:12" ht="16.5" customHeight="1">
      <c r="A420" s="12" t="str">
        <f>Solieusap!A423</f>
        <v>30</v>
      </c>
      <c r="B420" s="13">
        <f>Solieusap!B423</f>
        <v>0.45</v>
      </c>
      <c r="C420" s="12" t="str">
        <f>Solieusap!C423</f>
        <v>BAO</v>
      </c>
      <c r="D420" s="12" t="str">
        <f>Solieusap!D423</f>
        <v>Combination</v>
      </c>
      <c r="E420" s="14">
        <f>ABS(Solieusap!E423)</f>
        <v>0.59860000000000002</v>
      </c>
      <c r="F420" s="14">
        <f>ABS(Solieusap!F423)</f>
        <v>2.6720999999999999</v>
      </c>
      <c r="G420" s="14">
        <f>ABS(Solieusap!G423)</f>
        <v>5.1999999999999998E-3</v>
      </c>
      <c r="H420" s="14">
        <f>ABS(Solieusap!H423)</f>
        <v>0.14399999999999999</v>
      </c>
      <c r="I420" s="14">
        <f>ABS(Solieusap!I423)</f>
        <v>1.374E-2</v>
      </c>
      <c r="J420" s="14">
        <f>ABS(Solieusap!J423)</f>
        <v>1.00518</v>
      </c>
      <c r="K420" s="14">
        <f t="shared" si="0"/>
        <v>0.59860000000000002</v>
      </c>
      <c r="L420" s="14">
        <f t="shared" si="1"/>
        <v>1.374E-2</v>
      </c>
    </row>
    <row r="421" spans="1:12" ht="16.5" customHeight="1">
      <c r="A421" s="12" t="str">
        <f>Solieusap!A424</f>
        <v>30</v>
      </c>
      <c r="B421" s="13">
        <f>Solieusap!B424</f>
        <v>0.9</v>
      </c>
      <c r="C421" s="12" t="str">
        <f>Solieusap!C424</f>
        <v>BAO</v>
      </c>
      <c r="D421" s="12" t="str">
        <f>Solieusap!D424</f>
        <v>Combination</v>
      </c>
      <c r="E421" s="14">
        <f>ABS(Solieusap!E424)</f>
        <v>0.59860000000000002</v>
      </c>
      <c r="F421" s="14">
        <f>ABS(Solieusap!F424)</f>
        <v>2.0840000000000001</v>
      </c>
      <c r="G421" s="14">
        <f>ABS(Solieusap!G424)</f>
        <v>5.1999999999999998E-3</v>
      </c>
      <c r="H421" s="14">
        <f>ABS(Solieusap!H424)</f>
        <v>0.14399999999999999</v>
      </c>
      <c r="I421" s="14">
        <f>ABS(Solieusap!I424)</f>
        <v>1.1390000000000001E-2</v>
      </c>
      <c r="J421" s="14">
        <f>ABS(Solieusap!J424)</f>
        <v>6.4939999999999998E-2</v>
      </c>
      <c r="K421" s="14">
        <f t="shared" si="0"/>
        <v>0.59860000000000002</v>
      </c>
      <c r="L421" s="14">
        <f t="shared" si="1"/>
        <v>1.1390000000000001E-2</v>
      </c>
    </row>
    <row r="422" spans="1:12" ht="16.5" customHeight="1">
      <c r="A422" s="12" t="str">
        <f>Solieusap!A425</f>
        <v>30</v>
      </c>
      <c r="B422" s="13">
        <f>Solieusap!B425</f>
        <v>1.35</v>
      </c>
      <c r="C422" s="12" t="str">
        <f>Solieusap!C425</f>
        <v>BAO</v>
      </c>
      <c r="D422" s="12" t="str">
        <f>Solieusap!D425</f>
        <v>Combination</v>
      </c>
      <c r="E422" s="14">
        <f>ABS(Solieusap!E425)</f>
        <v>0.59860000000000002</v>
      </c>
      <c r="F422" s="14">
        <f>ABS(Solieusap!F425)</f>
        <v>1.4958</v>
      </c>
      <c r="G422" s="14">
        <f>ABS(Solieusap!G425)</f>
        <v>5.1999999999999998E-3</v>
      </c>
      <c r="H422" s="14">
        <f>ABS(Solieusap!H425)</f>
        <v>0.14399999999999999</v>
      </c>
      <c r="I422" s="14">
        <f>ABS(Solieusap!I425)</f>
        <v>9.0399999999999994E-3</v>
      </c>
      <c r="J422" s="14">
        <f>ABS(Solieusap!J425)</f>
        <v>0.93418000000000001</v>
      </c>
      <c r="K422" s="14">
        <f t="shared" si="0"/>
        <v>0.59860000000000002</v>
      </c>
      <c r="L422" s="14">
        <f t="shared" si="1"/>
        <v>9.0399999999999994E-3</v>
      </c>
    </row>
    <row r="423" spans="1:12" ht="16.5" customHeight="1">
      <c r="A423" s="12" t="str">
        <f>Solieusap!A426</f>
        <v>30</v>
      </c>
      <c r="B423" s="13">
        <f>Solieusap!B426</f>
        <v>1.8</v>
      </c>
      <c r="C423" s="12" t="str">
        <f>Solieusap!C426</f>
        <v>BAO</v>
      </c>
      <c r="D423" s="12" t="str">
        <f>Solieusap!D426</f>
        <v>Combination</v>
      </c>
      <c r="E423" s="14">
        <f>ABS(Solieusap!E426)</f>
        <v>0.59860000000000002</v>
      </c>
      <c r="F423" s="14">
        <f>ABS(Solieusap!F426)</f>
        <v>0.90769999999999995</v>
      </c>
      <c r="G423" s="14">
        <f>ABS(Solieusap!G426)</f>
        <v>5.1999999999999998E-3</v>
      </c>
      <c r="H423" s="14">
        <f>ABS(Solieusap!H426)</f>
        <v>0.14399999999999999</v>
      </c>
      <c r="I423" s="14">
        <f>ABS(Solieusap!I426)</f>
        <v>6.6899999999999998E-3</v>
      </c>
      <c r="J423" s="14">
        <f>ABS(Solieusap!J426)</f>
        <v>1.5982499999999999</v>
      </c>
      <c r="K423" s="14">
        <f t="shared" si="0"/>
        <v>0.59860000000000002</v>
      </c>
      <c r="L423" s="14">
        <f t="shared" si="1"/>
        <v>6.6899999999999998E-3</v>
      </c>
    </row>
    <row r="424" spans="1:12" ht="16.5" customHeight="1">
      <c r="A424" s="12" t="str">
        <f>Solieusap!A427</f>
        <v>30</v>
      </c>
      <c r="B424" s="13">
        <f>Solieusap!B427</f>
        <v>2.25</v>
      </c>
      <c r="C424" s="12" t="str">
        <f>Solieusap!C427</f>
        <v>BAO</v>
      </c>
      <c r="D424" s="12" t="str">
        <f>Solieusap!D427</f>
        <v>Combination</v>
      </c>
      <c r="E424" s="14">
        <f>ABS(Solieusap!E427)</f>
        <v>0.59860000000000002</v>
      </c>
      <c r="F424" s="14">
        <f>ABS(Solieusap!F427)</f>
        <v>0.31950000000000001</v>
      </c>
      <c r="G424" s="14">
        <f>ABS(Solieusap!G427)</f>
        <v>5.1999999999999998E-3</v>
      </c>
      <c r="H424" s="14">
        <f>ABS(Solieusap!H427)</f>
        <v>0.14399999999999999</v>
      </c>
      <c r="I424" s="14">
        <f>ABS(Solieusap!I427)</f>
        <v>4.3400000000000001E-3</v>
      </c>
      <c r="J424" s="14">
        <f>ABS(Solieusap!J427)</f>
        <v>1.9999400000000001</v>
      </c>
      <c r="K424" s="14">
        <f t="shared" si="0"/>
        <v>0.59860000000000002</v>
      </c>
      <c r="L424" s="14">
        <f t="shared" si="1"/>
        <v>4.3400000000000001E-3</v>
      </c>
    </row>
    <row r="425" spans="1:12" ht="16.5" customHeight="1">
      <c r="A425" s="12" t="str">
        <f>Solieusap!A428</f>
        <v>30</v>
      </c>
      <c r="B425" s="13">
        <f>Solieusap!B428</f>
        <v>2.7</v>
      </c>
      <c r="C425" s="12" t="str">
        <f>Solieusap!C428</f>
        <v>BAO</v>
      </c>
      <c r="D425" s="12" t="str">
        <f>Solieusap!D428</f>
        <v>Combination</v>
      </c>
      <c r="E425" s="14">
        <f>ABS(Solieusap!E428)</f>
        <v>0.59860000000000002</v>
      </c>
      <c r="F425" s="14">
        <f>ABS(Solieusap!F428)</f>
        <v>0.26860000000000001</v>
      </c>
      <c r="G425" s="14">
        <f>ABS(Solieusap!G428)</f>
        <v>5.1999999999999998E-3</v>
      </c>
      <c r="H425" s="14">
        <f>ABS(Solieusap!H428)</f>
        <v>0.14399999999999999</v>
      </c>
      <c r="I425" s="14">
        <f>ABS(Solieusap!I428)</f>
        <v>1.99E-3</v>
      </c>
      <c r="J425" s="14">
        <f>ABS(Solieusap!J428)</f>
        <v>2.1369600000000002</v>
      </c>
      <c r="K425" s="14">
        <f t="shared" si="0"/>
        <v>0.59860000000000002</v>
      </c>
      <c r="L425" s="14">
        <f t="shared" si="1"/>
        <v>1.99E-3</v>
      </c>
    </row>
    <row r="426" spans="1:12" ht="16.5" customHeight="1">
      <c r="A426" s="12" t="str">
        <f>Solieusap!A429</f>
        <v>30</v>
      </c>
      <c r="B426" s="13">
        <f>Solieusap!B429</f>
        <v>2.7</v>
      </c>
      <c r="C426" s="12" t="str">
        <f>Solieusap!C429</f>
        <v>BAO</v>
      </c>
      <c r="D426" s="12" t="str">
        <f>Solieusap!D429</f>
        <v>Combination</v>
      </c>
      <c r="E426" s="14">
        <f>ABS(Solieusap!E429)</f>
        <v>1.2878000000000001</v>
      </c>
      <c r="F426" s="14">
        <f>ABS(Solieusap!F429)</f>
        <v>0.53220000000000001</v>
      </c>
      <c r="G426" s="14">
        <f>ABS(Solieusap!G429)</f>
        <v>7.2800000000000004E-2</v>
      </c>
      <c r="H426" s="14">
        <f>ABS(Solieusap!H429)</f>
        <v>0.35726000000000002</v>
      </c>
      <c r="I426" s="14">
        <f>ABS(Solieusap!I429)</f>
        <v>0.11769</v>
      </c>
      <c r="J426" s="14">
        <f>ABS(Solieusap!J429)</f>
        <v>2.7142200000000001</v>
      </c>
      <c r="K426" s="14">
        <f t="shared" si="0"/>
        <v>1.2878000000000001</v>
      </c>
      <c r="L426" s="14">
        <f t="shared" si="1"/>
        <v>0.11769</v>
      </c>
    </row>
    <row r="427" spans="1:12" ht="16.5" customHeight="1">
      <c r="A427" s="12" t="str">
        <f>Solieusap!A430</f>
        <v>30</v>
      </c>
      <c r="B427" s="13">
        <f>Solieusap!B430</f>
        <v>3.1666699999999999</v>
      </c>
      <c r="C427" s="12" t="str">
        <f>Solieusap!C430</f>
        <v>BAO</v>
      </c>
      <c r="D427" s="12" t="str">
        <f>Solieusap!D430</f>
        <v>Combination</v>
      </c>
      <c r="E427" s="14">
        <f>ABS(Solieusap!E430)</f>
        <v>1.2878000000000001</v>
      </c>
      <c r="F427" s="14">
        <f>ABS(Solieusap!F430)</f>
        <v>1.1420999999999999</v>
      </c>
      <c r="G427" s="14">
        <f>ABS(Solieusap!G430)</f>
        <v>7.2800000000000004E-2</v>
      </c>
      <c r="H427" s="14">
        <f>ABS(Solieusap!H430)</f>
        <v>0.35726000000000002</v>
      </c>
      <c r="I427" s="14">
        <f>ABS(Solieusap!I430)</f>
        <v>8.3710000000000007E-2</v>
      </c>
      <c r="J427" s="14">
        <f>ABS(Solieusap!J430)</f>
        <v>2.3352599999999999</v>
      </c>
      <c r="K427" s="14">
        <f t="shared" si="0"/>
        <v>1.2878000000000001</v>
      </c>
      <c r="L427" s="14">
        <f t="shared" si="1"/>
        <v>8.3710000000000007E-2</v>
      </c>
    </row>
    <row r="428" spans="1:12" ht="16.5" customHeight="1">
      <c r="A428" s="12" t="str">
        <f>Solieusap!A431</f>
        <v>30</v>
      </c>
      <c r="B428" s="13">
        <f>Solieusap!B431</f>
        <v>3.6333299999999999</v>
      </c>
      <c r="C428" s="12" t="str">
        <f>Solieusap!C431</f>
        <v>BAO</v>
      </c>
      <c r="D428" s="12" t="str">
        <f>Solieusap!D431</f>
        <v>Combination</v>
      </c>
      <c r="E428" s="14">
        <f>ABS(Solieusap!E431)</f>
        <v>1.2878000000000001</v>
      </c>
      <c r="F428" s="14">
        <f>ABS(Solieusap!F431)</f>
        <v>1.7521</v>
      </c>
      <c r="G428" s="14">
        <f>ABS(Solieusap!G431)</f>
        <v>7.2800000000000004E-2</v>
      </c>
      <c r="H428" s="14">
        <f>ABS(Solieusap!H431)</f>
        <v>0.35726000000000002</v>
      </c>
      <c r="I428" s="14">
        <f>ABS(Solieusap!I431)</f>
        <v>4.972E-2</v>
      </c>
      <c r="J428" s="14">
        <f>ABS(Solieusap!J431)</f>
        <v>1.75186</v>
      </c>
      <c r="K428" s="14">
        <f t="shared" si="0"/>
        <v>1.2878000000000001</v>
      </c>
      <c r="L428" s="14">
        <f t="shared" si="1"/>
        <v>4.972E-2</v>
      </c>
    </row>
    <row r="429" spans="1:12" ht="16.5" customHeight="1">
      <c r="A429" s="12" t="str">
        <f>Solieusap!A432</f>
        <v>30</v>
      </c>
      <c r="B429" s="13">
        <f>Solieusap!B432</f>
        <v>4.0999999999999996</v>
      </c>
      <c r="C429" s="12" t="str">
        <f>Solieusap!C432</f>
        <v>BAO</v>
      </c>
      <c r="D429" s="12" t="str">
        <f>Solieusap!D432</f>
        <v>Combination</v>
      </c>
      <c r="E429" s="14">
        <f>ABS(Solieusap!E432)</f>
        <v>1.2878000000000001</v>
      </c>
      <c r="F429" s="14">
        <f>ABS(Solieusap!F432)</f>
        <v>2.3620000000000001</v>
      </c>
      <c r="G429" s="14">
        <f>ABS(Solieusap!G432)</f>
        <v>7.2800000000000004E-2</v>
      </c>
      <c r="H429" s="14">
        <f>ABS(Solieusap!H432)</f>
        <v>0.35726000000000002</v>
      </c>
      <c r="I429" s="14">
        <f>ABS(Solieusap!I432)</f>
        <v>1.5740000000000001E-2</v>
      </c>
      <c r="J429" s="14">
        <f>ABS(Solieusap!J432)</f>
        <v>1.0523199999999999</v>
      </c>
      <c r="K429" s="14">
        <f t="shared" si="0"/>
        <v>1.2878000000000001</v>
      </c>
      <c r="L429" s="14">
        <f t="shared" si="1"/>
        <v>1.5740000000000001E-2</v>
      </c>
    </row>
    <row r="430" spans="1:12" ht="16.5" customHeight="1">
      <c r="A430" s="12" t="str">
        <f>Solieusap!A433</f>
        <v>30</v>
      </c>
      <c r="B430" s="13">
        <f>Solieusap!B433</f>
        <v>4.5666700000000002</v>
      </c>
      <c r="C430" s="12" t="str">
        <f>Solieusap!C433</f>
        <v>BAO</v>
      </c>
      <c r="D430" s="12" t="str">
        <f>Solieusap!D433</f>
        <v>Combination</v>
      </c>
      <c r="E430" s="14">
        <f>ABS(Solieusap!E433)</f>
        <v>1.2878000000000001</v>
      </c>
      <c r="F430" s="14">
        <f>ABS(Solieusap!F433)</f>
        <v>2.9719000000000002</v>
      </c>
      <c r="G430" s="14">
        <f>ABS(Solieusap!G433)</f>
        <v>7.2800000000000004E-2</v>
      </c>
      <c r="H430" s="14">
        <f>ABS(Solieusap!H433)</f>
        <v>0.35726000000000002</v>
      </c>
      <c r="I430" s="14">
        <f>ABS(Solieusap!I433)</f>
        <v>1.434E-2</v>
      </c>
      <c r="J430" s="14">
        <f>ABS(Solieusap!J433)</f>
        <v>0.18983</v>
      </c>
      <c r="K430" s="14">
        <f t="shared" si="0"/>
        <v>1.2878000000000001</v>
      </c>
      <c r="L430" s="14">
        <f t="shared" si="1"/>
        <v>1.434E-2</v>
      </c>
    </row>
    <row r="431" spans="1:12" ht="16.5" customHeight="1">
      <c r="A431" s="12" t="str">
        <f>Solieusap!A434</f>
        <v>30</v>
      </c>
      <c r="B431" s="13">
        <f>Solieusap!B434</f>
        <v>5.0333300000000003</v>
      </c>
      <c r="C431" s="12" t="str">
        <f>Solieusap!C434</f>
        <v>BAO</v>
      </c>
      <c r="D431" s="12" t="str">
        <f>Solieusap!D434</f>
        <v>Combination</v>
      </c>
      <c r="E431" s="14">
        <f>ABS(Solieusap!E434)</f>
        <v>1.2878000000000001</v>
      </c>
      <c r="F431" s="14">
        <f>ABS(Solieusap!F434)</f>
        <v>3.5819000000000001</v>
      </c>
      <c r="G431" s="14">
        <f>ABS(Solieusap!G434)</f>
        <v>7.2800000000000004E-2</v>
      </c>
      <c r="H431" s="14">
        <f>ABS(Solieusap!H434)</f>
        <v>0.35726000000000002</v>
      </c>
      <c r="I431" s="14">
        <f>ABS(Solieusap!I434)</f>
        <v>4.2729999999999997E-2</v>
      </c>
      <c r="J431" s="14">
        <f>ABS(Solieusap!J434)</f>
        <v>0.88646999999999998</v>
      </c>
      <c r="K431" s="14">
        <f t="shared" si="0"/>
        <v>1.2878000000000001</v>
      </c>
      <c r="L431" s="14">
        <f t="shared" si="1"/>
        <v>4.2729999999999997E-2</v>
      </c>
    </row>
    <row r="432" spans="1:12" ht="16.5" customHeight="1">
      <c r="A432" s="12" t="str">
        <f>Solieusap!A435</f>
        <v>30</v>
      </c>
      <c r="B432" s="13">
        <f>Solieusap!B435</f>
        <v>5.5</v>
      </c>
      <c r="C432" s="12" t="str">
        <f>Solieusap!C435</f>
        <v>BAO</v>
      </c>
      <c r="D432" s="12" t="str">
        <f>Solieusap!D435</f>
        <v>Combination</v>
      </c>
      <c r="E432" s="14">
        <f>ABS(Solieusap!E435)</f>
        <v>1.2878000000000001</v>
      </c>
      <c r="F432" s="14">
        <f>ABS(Solieusap!F435)</f>
        <v>4.1917999999999997</v>
      </c>
      <c r="G432" s="14">
        <f>ABS(Solieusap!G435)</f>
        <v>7.2800000000000004E-2</v>
      </c>
      <c r="H432" s="14">
        <f>ABS(Solieusap!H435)</f>
        <v>0.35726000000000002</v>
      </c>
      <c r="I432" s="14">
        <f>ABS(Solieusap!I435)</f>
        <v>7.1129999999999999E-2</v>
      </c>
      <c r="J432" s="14">
        <f>ABS(Solieusap!J435)</f>
        <v>2.2474099999999999</v>
      </c>
      <c r="K432" s="14">
        <f t="shared" si="0"/>
        <v>1.2878000000000001</v>
      </c>
      <c r="L432" s="14">
        <f t="shared" si="1"/>
        <v>7.1129999999999999E-2</v>
      </c>
    </row>
    <row r="433" spans="1:12" ht="16.5" customHeight="1">
      <c r="A433" s="12" t="str">
        <f>Solieusap!A436</f>
        <v>30</v>
      </c>
      <c r="B433" s="13">
        <f>Solieusap!B436</f>
        <v>0</v>
      </c>
      <c r="C433" s="12" t="str">
        <f>Solieusap!C436</f>
        <v>BAO</v>
      </c>
      <c r="D433" s="12" t="str">
        <f>Solieusap!D436</f>
        <v>Combination</v>
      </c>
      <c r="E433" s="14">
        <f>ABS(Solieusap!E436)</f>
        <v>0.62780000000000002</v>
      </c>
      <c r="F433" s="14">
        <f>ABS(Solieusap!F436)</f>
        <v>3.67</v>
      </c>
      <c r="G433" s="14">
        <f>ABS(Solieusap!G436)</f>
        <v>5.4000000000000003E-3</v>
      </c>
      <c r="H433" s="14">
        <f>ABS(Solieusap!H436)</f>
        <v>0.19889000000000001</v>
      </c>
      <c r="I433" s="14">
        <f>ABS(Solieusap!I436)</f>
        <v>2.069E-2</v>
      </c>
      <c r="J433" s="14">
        <f>ABS(Solieusap!J436)</f>
        <v>3.29169</v>
      </c>
      <c r="K433" s="14">
        <f t="shared" si="0"/>
        <v>0.62780000000000002</v>
      </c>
      <c r="L433" s="14">
        <f t="shared" si="1"/>
        <v>2.069E-2</v>
      </c>
    </row>
    <row r="434" spans="1:12" ht="16.5" customHeight="1">
      <c r="A434" s="12" t="str">
        <f>Solieusap!A437</f>
        <v>30</v>
      </c>
      <c r="B434" s="13">
        <f>Solieusap!B437</f>
        <v>0.45</v>
      </c>
      <c r="C434" s="12" t="str">
        <f>Solieusap!C437</f>
        <v>BAO</v>
      </c>
      <c r="D434" s="12" t="str">
        <f>Solieusap!D437</f>
        <v>Combination</v>
      </c>
      <c r="E434" s="14">
        <f>ABS(Solieusap!E437)</f>
        <v>0.62780000000000002</v>
      </c>
      <c r="F434" s="14">
        <f>ABS(Solieusap!F437)</f>
        <v>3.0819000000000001</v>
      </c>
      <c r="G434" s="14">
        <f>ABS(Solieusap!G437)</f>
        <v>5.4000000000000003E-3</v>
      </c>
      <c r="H434" s="14">
        <f>ABS(Solieusap!H437)</f>
        <v>0.19889000000000001</v>
      </c>
      <c r="I434" s="14">
        <f>ABS(Solieusap!I437)</f>
        <v>1.831E-2</v>
      </c>
      <c r="J434" s="14">
        <f>ABS(Solieusap!J437)</f>
        <v>1.77251</v>
      </c>
      <c r="K434" s="14">
        <f t="shared" si="0"/>
        <v>0.62780000000000002</v>
      </c>
      <c r="L434" s="14">
        <f t="shared" si="1"/>
        <v>1.831E-2</v>
      </c>
    </row>
    <row r="435" spans="1:12" ht="16.5" customHeight="1">
      <c r="A435" s="12" t="str">
        <f>Solieusap!A438</f>
        <v>30</v>
      </c>
      <c r="B435" s="13">
        <f>Solieusap!B438</f>
        <v>0.9</v>
      </c>
      <c r="C435" s="12" t="str">
        <f>Solieusap!C438</f>
        <v>BAO</v>
      </c>
      <c r="D435" s="12" t="str">
        <f>Solieusap!D438</f>
        <v>Combination</v>
      </c>
      <c r="E435" s="14">
        <f>ABS(Solieusap!E438)</f>
        <v>0.62780000000000002</v>
      </c>
      <c r="F435" s="14">
        <f>ABS(Solieusap!F438)</f>
        <v>2.4937</v>
      </c>
      <c r="G435" s="14">
        <f>ABS(Solieusap!G438)</f>
        <v>5.4000000000000003E-3</v>
      </c>
      <c r="H435" s="14">
        <f>ABS(Solieusap!H438)</f>
        <v>0.19889000000000001</v>
      </c>
      <c r="I435" s="14">
        <f>ABS(Solieusap!I438)</f>
        <v>1.593E-2</v>
      </c>
      <c r="J435" s="14">
        <f>ABS(Solieusap!J438)</f>
        <v>0.51800999999999997</v>
      </c>
      <c r="K435" s="14">
        <f t="shared" si="0"/>
        <v>0.62780000000000002</v>
      </c>
      <c r="L435" s="14">
        <f t="shared" si="1"/>
        <v>1.593E-2</v>
      </c>
    </row>
    <row r="436" spans="1:12" ht="16.5" customHeight="1">
      <c r="A436" s="12" t="str">
        <f>Solieusap!A439</f>
        <v>30</v>
      </c>
      <c r="B436" s="13">
        <f>Solieusap!B439</f>
        <v>1.35</v>
      </c>
      <c r="C436" s="12" t="str">
        <f>Solieusap!C439</f>
        <v>BAO</v>
      </c>
      <c r="D436" s="12" t="str">
        <f>Solieusap!D439</f>
        <v>Combination</v>
      </c>
      <c r="E436" s="14">
        <f>ABS(Solieusap!E439)</f>
        <v>0.62780000000000002</v>
      </c>
      <c r="F436" s="14">
        <f>ABS(Solieusap!F439)</f>
        <v>1.9056</v>
      </c>
      <c r="G436" s="14">
        <f>ABS(Solieusap!G439)</f>
        <v>5.4000000000000003E-3</v>
      </c>
      <c r="H436" s="14">
        <f>ABS(Solieusap!H439)</f>
        <v>0.19889000000000001</v>
      </c>
      <c r="I436" s="14">
        <f>ABS(Solieusap!I439)</f>
        <v>1.355E-2</v>
      </c>
      <c r="J436" s="14">
        <f>ABS(Solieusap!J439)</f>
        <v>0.35920000000000002</v>
      </c>
      <c r="K436" s="14">
        <f t="shared" si="0"/>
        <v>0.62780000000000002</v>
      </c>
      <c r="L436" s="14">
        <f t="shared" si="1"/>
        <v>1.355E-2</v>
      </c>
    </row>
    <row r="437" spans="1:12" ht="16.5" customHeight="1">
      <c r="A437" s="12" t="str">
        <f>Solieusap!A440</f>
        <v>30</v>
      </c>
      <c r="B437" s="13">
        <f>Solieusap!B440</f>
        <v>1.8</v>
      </c>
      <c r="C437" s="12" t="str">
        <f>Solieusap!C440</f>
        <v>BAO</v>
      </c>
      <c r="D437" s="12" t="str">
        <f>Solieusap!D440</f>
        <v>Combination</v>
      </c>
      <c r="E437" s="14">
        <f>ABS(Solieusap!E440)</f>
        <v>0.62780000000000002</v>
      </c>
      <c r="F437" s="14">
        <f>ABS(Solieusap!F440)</f>
        <v>1.3173999999999999</v>
      </c>
      <c r="G437" s="14">
        <f>ABS(Solieusap!G440)</f>
        <v>5.4000000000000003E-3</v>
      </c>
      <c r="H437" s="14">
        <f>ABS(Solieusap!H440)</f>
        <v>0.19889000000000001</v>
      </c>
      <c r="I437" s="14">
        <f>ABS(Solieusap!I440)</f>
        <v>1.1180000000000001E-2</v>
      </c>
      <c r="J437" s="14">
        <f>ABS(Solieusap!J440)</f>
        <v>0.96533999999999998</v>
      </c>
      <c r="K437" s="14">
        <f t="shared" si="0"/>
        <v>0.62780000000000002</v>
      </c>
      <c r="L437" s="14">
        <f t="shared" si="1"/>
        <v>1.1180000000000001E-2</v>
      </c>
    </row>
    <row r="438" spans="1:12" ht="16.5" customHeight="1">
      <c r="A438" s="12" t="str">
        <f>Solieusap!A441</f>
        <v>30</v>
      </c>
      <c r="B438" s="13">
        <f>Solieusap!B441</f>
        <v>2.25</v>
      </c>
      <c r="C438" s="12" t="str">
        <f>Solieusap!C441</f>
        <v>BAO</v>
      </c>
      <c r="D438" s="12" t="str">
        <f>Solieusap!D441</f>
        <v>Combination</v>
      </c>
      <c r="E438" s="14">
        <f>ABS(Solieusap!E441)</f>
        <v>0.62780000000000002</v>
      </c>
      <c r="F438" s="14">
        <f>ABS(Solieusap!F441)</f>
        <v>0.72929999999999995</v>
      </c>
      <c r="G438" s="14">
        <f>ABS(Solieusap!G441)</f>
        <v>5.4000000000000003E-3</v>
      </c>
      <c r="H438" s="14">
        <f>ABS(Solieusap!H441)</f>
        <v>0.19889000000000001</v>
      </c>
      <c r="I438" s="14">
        <f>ABS(Solieusap!I441)</f>
        <v>8.8100000000000001E-3</v>
      </c>
      <c r="J438" s="14">
        <f>ABS(Solieusap!J441)</f>
        <v>1.3068</v>
      </c>
      <c r="K438" s="14">
        <f t="shared" si="0"/>
        <v>0.62780000000000002</v>
      </c>
      <c r="L438" s="14">
        <f t="shared" si="1"/>
        <v>8.8100000000000001E-3</v>
      </c>
    </row>
    <row r="439" spans="1:12" ht="16.5" customHeight="1">
      <c r="A439" s="12" t="str">
        <f>Solieusap!A442</f>
        <v>30</v>
      </c>
      <c r="B439" s="13">
        <f>Solieusap!B442</f>
        <v>2.7</v>
      </c>
      <c r="C439" s="12" t="str">
        <f>Solieusap!C442</f>
        <v>BAO</v>
      </c>
      <c r="D439" s="12" t="str">
        <f>Solieusap!D442</f>
        <v>Combination</v>
      </c>
      <c r="E439" s="14">
        <f>ABS(Solieusap!E442)</f>
        <v>0.62780000000000002</v>
      </c>
      <c r="F439" s="14">
        <f>ABS(Solieusap!F442)</f>
        <v>0.1411</v>
      </c>
      <c r="G439" s="14">
        <f>ABS(Solieusap!G442)</f>
        <v>5.4000000000000003E-3</v>
      </c>
      <c r="H439" s="14">
        <f>ABS(Solieusap!H442)</f>
        <v>0.19889000000000001</v>
      </c>
      <c r="I439" s="14">
        <f>ABS(Solieusap!I442)</f>
        <v>6.4400000000000004E-3</v>
      </c>
      <c r="J439" s="14">
        <f>ABS(Solieusap!J442)</f>
        <v>1.3835999999999999</v>
      </c>
      <c r="K439" s="14">
        <f t="shared" si="0"/>
        <v>0.62780000000000002</v>
      </c>
      <c r="L439" s="14">
        <f t="shared" si="1"/>
        <v>6.4400000000000004E-3</v>
      </c>
    </row>
    <row r="440" spans="1:12" ht="16.5" customHeight="1">
      <c r="A440" s="12" t="str">
        <f>Solieusap!A443</f>
        <v>30</v>
      </c>
      <c r="B440" s="13">
        <f>Solieusap!B443</f>
        <v>2.7</v>
      </c>
      <c r="C440" s="12" t="str">
        <f>Solieusap!C443</f>
        <v>BAO</v>
      </c>
      <c r="D440" s="12" t="str">
        <f>Solieusap!D443</f>
        <v>Combination</v>
      </c>
      <c r="E440" s="14">
        <f>ABS(Solieusap!E443)</f>
        <v>1.427</v>
      </c>
      <c r="F440" s="14">
        <f>ABS(Solieusap!F443)</f>
        <v>0.43830000000000002</v>
      </c>
      <c r="G440" s="14">
        <f>ABS(Solieusap!G443)</f>
        <v>6.0900000000000003E-2</v>
      </c>
      <c r="H440" s="14">
        <f>ABS(Solieusap!H443)</f>
        <v>0.45663999999999999</v>
      </c>
      <c r="I440" s="14">
        <f>ABS(Solieusap!I443)</f>
        <v>9.9250000000000005E-2</v>
      </c>
      <c r="J440" s="14">
        <f>ABS(Solieusap!J443)</f>
        <v>1.6486799999999999</v>
      </c>
      <c r="K440" s="14">
        <f t="shared" si="0"/>
        <v>1.427</v>
      </c>
      <c r="L440" s="14">
        <f t="shared" si="1"/>
        <v>9.9250000000000005E-2</v>
      </c>
    </row>
    <row r="441" spans="1:12" ht="16.5" customHeight="1">
      <c r="A441" s="12" t="str">
        <f>Solieusap!A444</f>
        <v>30</v>
      </c>
      <c r="B441" s="13">
        <f>Solieusap!B444</f>
        <v>3.1666699999999999</v>
      </c>
      <c r="C441" s="12" t="str">
        <f>Solieusap!C444</f>
        <v>BAO</v>
      </c>
      <c r="D441" s="12" t="str">
        <f>Solieusap!D444</f>
        <v>Combination</v>
      </c>
      <c r="E441" s="14">
        <f>ABS(Solieusap!E444)</f>
        <v>1.427</v>
      </c>
      <c r="F441" s="14">
        <f>ABS(Solieusap!F444)</f>
        <v>0.1716</v>
      </c>
      <c r="G441" s="14">
        <f>ABS(Solieusap!G444)</f>
        <v>6.0900000000000003E-2</v>
      </c>
      <c r="H441" s="14">
        <f>ABS(Solieusap!H444)</f>
        <v>0.45663999999999999</v>
      </c>
      <c r="I441" s="14">
        <f>ABS(Solieusap!I444)</f>
        <v>7.0860000000000006E-2</v>
      </c>
      <c r="J441" s="14">
        <f>ABS(Solieusap!J444)</f>
        <v>1.71092</v>
      </c>
      <c r="K441" s="14">
        <f t="shared" si="0"/>
        <v>1.427</v>
      </c>
      <c r="L441" s="14">
        <f t="shared" si="1"/>
        <v>7.0860000000000006E-2</v>
      </c>
    </row>
    <row r="442" spans="1:12" ht="16.5" customHeight="1">
      <c r="A442" s="12" t="str">
        <f>Solieusap!A445</f>
        <v>30</v>
      </c>
      <c r="B442" s="13">
        <f>Solieusap!B445</f>
        <v>3.6333299999999999</v>
      </c>
      <c r="C442" s="12" t="str">
        <f>Solieusap!C445</f>
        <v>BAO</v>
      </c>
      <c r="D442" s="12" t="str">
        <f>Solieusap!D445</f>
        <v>Combination</v>
      </c>
      <c r="E442" s="14">
        <f>ABS(Solieusap!E445)</f>
        <v>1.427</v>
      </c>
      <c r="F442" s="14">
        <f>ABS(Solieusap!F445)</f>
        <v>0.78149999999999997</v>
      </c>
      <c r="G442" s="14">
        <f>ABS(Solieusap!G445)</f>
        <v>6.0900000000000003E-2</v>
      </c>
      <c r="H442" s="14">
        <f>ABS(Solieusap!H445)</f>
        <v>0.45663999999999999</v>
      </c>
      <c r="I442" s="14">
        <f>ABS(Solieusap!I445)</f>
        <v>4.2459999999999998E-2</v>
      </c>
      <c r="J442" s="14">
        <f>ABS(Solieusap!J445)</f>
        <v>1.3930199999999999</v>
      </c>
      <c r="K442" s="14">
        <f t="shared" si="0"/>
        <v>1.427</v>
      </c>
      <c r="L442" s="14">
        <f t="shared" si="1"/>
        <v>4.2459999999999998E-2</v>
      </c>
    </row>
    <row r="443" spans="1:12" ht="16.5" customHeight="1">
      <c r="A443" s="12" t="str">
        <f>Solieusap!A446</f>
        <v>30</v>
      </c>
      <c r="B443" s="13">
        <f>Solieusap!B446</f>
        <v>4.0999999999999996</v>
      </c>
      <c r="C443" s="12" t="str">
        <f>Solieusap!C446</f>
        <v>BAO</v>
      </c>
      <c r="D443" s="12" t="str">
        <f>Solieusap!D446</f>
        <v>Combination</v>
      </c>
      <c r="E443" s="14">
        <f>ABS(Solieusap!E446)</f>
        <v>1.427</v>
      </c>
      <c r="F443" s="14">
        <f>ABS(Solieusap!F446)</f>
        <v>1.3915</v>
      </c>
      <c r="G443" s="14">
        <f>ABS(Solieusap!G446)</f>
        <v>6.0900000000000003E-2</v>
      </c>
      <c r="H443" s="14">
        <f>ABS(Solieusap!H446)</f>
        <v>0.45663999999999999</v>
      </c>
      <c r="I443" s="14">
        <f>ABS(Solieusap!I446)</f>
        <v>1.406E-2</v>
      </c>
      <c r="J443" s="14">
        <f>ABS(Solieusap!J446)</f>
        <v>0.61607999999999996</v>
      </c>
      <c r="K443" s="14">
        <f t="shared" si="0"/>
        <v>1.427</v>
      </c>
      <c r="L443" s="14">
        <f t="shared" si="1"/>
        <v>1.406E-2</v>
      </c>
    </row>
    <row r="444" spans="1:12" ht="16.5" customHeight="1">
      <c r="A444" s="12" t="str">
        <f>Solieusap!A447</f>
        <v>30</v>
      </c>
      <c r="B444" s="13">
        <f>Solieusap!B447</f>
        <v>4.5666700000000002</v>
      </c>
      <c r="C444" s="12" t="str">
        <f>Solieusap!C447</f>
        <v>BAO</v>
      </c>
      <c r="D444" s="12" t="str">
        <f>Solieusap!D447</f>
        <v>Combination</v>
      </c>
      <c r="E444" s="14">
        <f>ABS(Solieusap!E447)</f>
        <v>1.427</v>
      </c>
      <c r="F444" s="14">
        <f>ABS(Solieusap!F447)</f>
        <v>2.0013999999999998</v>
      </c>
      <c r="G444" s="14">
        <f>ABS(Solieusap!G447)</f>
        <v>6.0900000000000003E-2</v>
      </c>
      <c r="H444" s="14">
        <f>ABS(Solieusap!H447)</f>
        <v>0.45663999999999999</v>
      </c>
      <c r="I444" s="14">
        <f>ABS(Solieusap!I447)</f>
        <v>1.8239999999999999E-2</v>
      </c>
      <c r="J444" s="14">
        <f>ABS(Solieusap!J447)</f>
        <v>0.57928999999999997</v>
      </c>
      <c r="K444" s="14">
        <f t="shared" si="0"/>
        <v>1.427</v>
      </c>
      <c r="L444" s="14">
        <f t="shared" si="1"/>
        <v>1.8239999999999999E-2</v>
      </c>
    </row>
    <row r="445" spans="1:12" ht="16.5" customHeight="1">
      <c r="A445" s="12" t="str">
        <f>Solieusap!A448</f>
        <v>30</v>
      </c>
      <c r="B445" s="13">
        <f>Solieusap!B448</f>
        <v>5.0333300000000003</v>
      </c>
      <c r="C445" s="12" t="str">
        <f>Solieusap!C448</f>
        <v>BAO</v>
      </c>
      <c r="D445" s="12" t="str">
        <f>Solieusap!D448</f>
        <v>Combination</v>
      </c>
      <c r="E445" s="14">
        <f>ABS(Solieusap!E448)</f>
        <v>1.427</v>
      </c>
      <c r="F445" s="14">
        <f>ABS(Solieusap!F448)</f>
        <v>2.6113</v>
      </c>
      <c r="G445" s="14">
        <f>ABS(Solieusap!G448)</f>
        <v>6.0900000000000003E-2</v>
      </c>
      <c r="H445" s="14">
        <f>ABS(Solieusap!H448)</f>
        <v>0.45663999999999999</v>
      </c>
      <c r="I445" s="14">
        <f>ABS(Solieusap!I448)</f>
        <v>5.2220000000000003E-2</v>
      </c>
      <c r="J445" s="14">
        <f>ABS(Solieusap!J448)</f>
        <v>2.1084999999999998</v>
      </c>
      <c r="K445" s="14">
        <f t="shared" si="0"/>
        <v>1.427</v>
      </c>
      <c r="L445" s="14">
        <f t="shared" si="1"/>
        <v>5.2220000000000003E-2</v>
      </c>
    </row>
    <row r="446" spans="1:12" ht="16.5" customHeight="1">
      <c r="A446" s="12" t="str">
        <f>Solieusap!A449</f>
        <v>30</v>
      </c>
      <c r="B446" s="13">
        <f>Solieusap!B449</f>
        <v>5.5</v>
      </c>
      <c r="C446" s="12" t="str">
        <f>Solieusap!C449</f>
        <v>BAO</v>
      </c>
      <c r="D446" s="12" t="str">
        <f>Solieusap!D449</f>
        <v>Combination</v>
      </c>
      <c r="E446" s="14">
        <f>ABS(Solieusap!E449)</f>
        <v>1.427</v>
      </c>
      <c r="F446" s="14">
        <f>ABS(Solieusap!F449)</f>
        <v>3.2212999999999998</v>
      </c>
      <c r="G446" s="14">
        <f>ABS(Solieusap!G449)</f>
        <v>6.0900000000000003E-2</v>
      </c>
      <c r="H446" s="14">
        <f>ABS(Solieusap!H449)</f>
        <v>0.45663999999999999</v>
      </c>
      <c r="I446" s="14">
        <f>ABS(Solieusap!I449)</f>
        <v>8.6199999999999999E-2</v>
      </c>
      <c r="J446" s="14">
        <f>ABS(Solieusap!J449)</f>
        <v>3.9223499999999998</v>
      </c>
      <c r="K446" s="14">
        <f t="shared" si="0"/>
        <v>1.427</v>
      </c>
      <c r="L446" s="14">
        <f t="shared" si="1"/>
        <v>8.6199999999999999E-2</v>
      </c>
    </row>
    <row r="447" spans="1:12" ht="16.5" customHeight="1">
      <c r="A447" s="12" t="str">
        <f>Solieusap!A450</f>
        <v>31</v>
      </c>
      <c r="B447" s="13">
        <f>Solieusap!B450</f>
        <v>0</v>
      </c>
      <c r="C447" s="12" t="str">
        <f>Solieusap!C450</f>
        <v>BAO</v>
      </c>
      <c r="D447" s="12" t="str">
        <f>Solieusap!D450</f>
        <v>Combination</v>
      </c>
      <c r="E447" s="14">
        <f>ABS(Solieusap!E450)</f>
        <v>1.2854000000000001</v>
      </c>
      <c r="F447" s="14">
        <f>ABS(Solieusap!F450)</f>
        <v>3.2281</v>
      </c>
      <c r="G447" s="14">
        <f>ABS(Solieusap!G450)</f>
        <v>6.0499999999999998E-2</v>
      </c>
      <c r="H447" s="14">
        <f>ABS(Solieusap!H450)</f>
        <v>0.40257999999999999</v>
      </c>
      <c r="I447" s="14">
        <f>ABS(Solieusap!I450)</f>
        <v>7.077E-2</v>
      </c>
      <c r="J447" s="14">
        <f>ABS(Solieusap!J450)</f>
        <v>2.2730899999999998</v>
      </c>
      <c r="K447" s="14">
        <f t="shared" si="0"/>
        <v>1.2854000000000001</v>
      </c>
      <c r="L447" s="14">
        <f t="shared" si="1"/>
        <v>7.077E-2</v>
      </c>
    </row>
    <row r="448" spans="1:12" ht="16.5" customHeight="1">
      <c r="A448" s="12" t="str">
        <f>Solieusap!A451</f>
        <v>31</v>
      </c>
      <c r="B448" s="13">
        <f>Solieusap!B451</f>
        <v>0.46666999999999997</v>
      </c>
      <c r="C448" s="12" t="str">
        <f>Solieusap!C451</f>
        <v>BAO</v>
      </c>
      <c r="D448" s="12" t="str">
        <f>Solieusap!D451</f>
        <v>Combination</v>
      </c>
      <c r="E448" s="14">
        <f>ABS(Solieusap!E451)</f>
        <v>1.2854000000000001</v>
      </c>
      <c r="F448" s="14">
        <f>ABS(Solieusap!F451)</f>
        <v>2.6181999999999999</v>
      </c>
      <c r="G448" s="14">
        <f>ABS(Solieusap!G451)</f>
        <v>6.0499999999999998E-2</v>
      </c>
      <c r="H448" s="14">
        <f>ABS(Solieusap!H451)</f>
        <v>0.40257999999999999</v>
      </c>
      <c r="I448" s="14">
        <f>ABS(Solieusap!I451)</f>
        <v>4.2520000000000002E-2</v>
      </c>
      <c r="J448" s="14">
        <f>ABS(Solieusap!J451)</f>
        <v>0.90893999999999997</v>
      </c>
      <c r="K448" s="14">
        <f t="shared" si="0"/>
        <v>1.2854000000000001</v>
      </c>
      <c r="L448" s="14">
        <f t="shared" si="1"/>
        <v>4.2520000000000002E-2</v>
      </c>
    </row>
    <row r="449" spans="1:12" ht="16.5" customHeight="1">
      <c r="A449" s="12" t="str">
        <f>Solieusap!A452</f>
        <v>31</v>
      </c>
      <c r="B449" s="13">
        <f>Solieusap!B452</f>
        <v>0.93332999999999999</v>
      </c>
      <c r="C449" s="12" t="str">
        <f>Solieusap!C452</f>
        <v>BAO</v>
      </c>
      <c r="D449" s="12" t="str">
        <f>Solieusap!D452</f>
        <v>Combination</v>
      </c>
      <c r="E449" s="14">
        <f>ABS(Solieusap!E452)</f>
        <v>1.2854000000000001</v>
      </c>
      <c r="F449" s="14">
        <f>ABS(Solieusap!F452)</f>
        <v>2.0083000000000002</v>
      </c>
      <c r="G449" s="14">
        <f>ABS(Solieusap!G452)</f>
        <v>6.0499999999999998E-2</v>
      </c>
      <c r="H449" s="14">
        <f>ABS(Solieusap!H452)</f>
        <v>0.40257999999999999</v>
      </c>
      <c r="I449" s="14">
        <f>ABS(Solieusap!I452)</f>
        <v>1.427E-2</v>
      </c>
      <c r="J449" s="14">
        <f>ABS(Solieusap!J452)</f>
        <v>0.17058000000000001</v>
      </c>
      <c r="K449" s="14">
        <f t="shared" si="0"/>
        <v>1.2854000000000001</v>
      </c>
      <c r="L449" s="14">
        <f t="shared" si="1"/>
        <v>1.427E-2</v>
      </c>
    </row>
    <row r="450" spans="1:12" ht="16.5" customHeight="1">
      <c r="A450" s="12" t="str">
        <f>Solieusap!A453</f>
        <v>31</v>
      </c>
      <c r="B450" s="13">
        <f>Solieusap!B453</f>
        <v>1.4</v>
      </c>
      <c r="C450" s="12" t="str">
        <f>Solieusap!C453</f>
        <v>BAO</v>
      </c>
      <c r="D450" s="12" t="str">
        <f>Solieusap!D453</f>
        <v>Combination</v>
      </c>
      <c r="E450" s="14">
        <f>ABS(Solieusap!E453)</f>
        <v>1.2854000000000001</v>
      </c>
      <c r="F450" s="14">
        <f>ABS(Solieusap!F453)</f>
        <v>1.3983000000000001</v>
      </c>
      <c r="G450" s="14">
        <f>ABS(Solieusap!G453)</f>
        <v>6.0499999999999998E-2</v>
      </c>
      <c r="H450" s="14">
        <f>ABS(Solieusap!H453)</f>
        <v>0.40257999999999999</v>
      </c>
      <c r="I450" s="14">
        <f>ABS(Solieusap!I453)</f>
        <v>1.593E-2</v>
      </c>
      <c r="J450" s="14">
        <f>ABS(Solieusap!J453)</f>
        <v>1.0365500000000001</v>
      </c>
      <c r="K450" s="14">
        <f t="shared" si="0"/>
        <v>1.2854000000000001</v>
      </c>
      <c r="L450" s="14">
        <f t="shared" si="1"/>
        <v>1.593E-2</v>
      </c>
    </row>
    <row r="451" spans="1:12" ht="16.5" customHeight="1">
      <c r="A451" s="12" t="str">
        <f>Solieusap!A454</f>
        <v>31</v>
      </c>
      <c r="B451" s="13">
        <f>Solieusap!B454</f>
        <v>1.8666700000000001</v>
      </c>
      <c r="C451" s="12" t="str">
        <f>Solieusap!C454</f>
        <v>BAO</v>
      </c>
      <c r="D451" s="12" t="str">
        <f>Solieusap!D454</f>
        <v>Combination</v>
      </c>
      <c r="E451" s="14">
        <f>ABS(Solieusap!E454)</f>
        <v>1.2854000000000001</v>
      </c>
      <c r="F451" s="14">
        <f>ABS(Solieusap!F454)</f>
        <v>0.78839999999999999</v>
      </c>
      <c r="G451" s="14">
        <f>ABS(Solieusap!G454)</f>
        <v>6.0499999999999998E-2</v>
      </c>
      <c r="H451" s="14">
        <f>ABS(Solieusap!H454)</f>
        <v>0.40257999999999999</v>
      </c>
      <c r="I451" s="14">
        <f>ABS(Solieusap!I454)</f>
        <v>5.0290000000000001E-2</v>
      </c>
      <c r="J451" s="14">
        <f>ABS(Solieusap!J454)</f>
        <v>1.73926</v>
      </c>
      <c r="K451" s="14">
        <f t="shared" si="0"/>
        <v>1.2854000000000001</v>
      </c>
      <c r="L451" s="14">
        <f t="shared" si="1"/>
        <v>5.0290000000000001E-2</v>
      </c>
    </row>
    <row r="452" spans="1:12" ht="16.5" customHeight="1">
      <c r="A452" s="12" t="str">
        <f>Solieusap!A455</f>
        <v>31</v>
      </c>
      <c r="B452" s="13">
        <f>Solieusap!B455</f>
        <v>2.3333300000000001</v>
      </c>
      <c r="C452" s="12" t="str">
        <f>Solieusap!C455</f>
        <v>BAO</v>
      </c>
      <c r="D452" s="12" t="str">
        <f>Solieusap!D455</f>
        <v>Combination</v>
      </c>
      <c r="E452" s="14">
        <f>ABS(Solieusap!E455)</f>
        <v>1.2854000000000001</v>
      </c>
      <c r="F452" s="14">
        <f>ABS(Solieusap!F455)</f>
        <v>0.17849999999999999</v>
      </c>
      <c r="G452" s="14">
        <f>ABS(Solieusap!G455)</f>
        <v>6.0499999999999998E-2</v>
      </c>
      <c r="H452" s="14">
        <f>ABS(Solieusap!H455)</f>
        <v>0.40257999999999999</v>
      </c>
      <c r="I452" s="14">
        <f>ABS(Solieusap!I455)</f>
        <v>8.4640000000000007E-2</v>
      </c>
      <c r="J452" s="14">
        <f>ABS(Solieusap!J455)</f>
        <v>2.3257099999999999</v>
      </c>
      <c r="K452" s="14">
        <f t="shared" si="0"/>
        <v>1.2854000000000001</v>
      </c>
      <c r="L452" s="14">
        <f t="shared" si="1"/>
        <v>8.4640000000000007E-2</v>
      </c>
    </row>
    <row r="453" spans="1:12" ht="16.5" customHeight="1">
      <c r="A453" s="12" t="str">
        <f>Solieusap!A456</f>
        <v>31</v>
      </c>
      <c r="B453" s="13">
        <f>Solieusap!B456</f>
        <v>2.8</v>
      </c>
      <c r="C453" s="12" t="str">
        <f>Solieusap!C456</f>
        <v>BAO</v>
      </c>
      <c r="D453" s="12" t="str">
        <f>Solieusap!D456</f>
        <v>Combination</v>
      </c>
      <c r="E453" s="14">
        <f>ABS(Solieusap!E456)</f>
        <v>1.2854000000000001</v>
      </c>
      <c r="F453" s="14">
        <f>ABS(Solieusap!F456)</f>
        <v>0.43149999999999999</v>
      </c>
      <c r="G453" s="14">
        <f>ABS(Solieusap!G456)</f>
        <v>6.0499999999999998E-2</v>
      </c>
      <c r="H453" s="14">
        <f>ABS(Solieusap!H456)</f>
        <v>0.40257999999999999</v>
      </c>
      <c r="I453" s="14">
        <f>ABS(Solieusap!I456)</f>
        <v>0.11899999999999999</v>
      </c>
      <c r="J453" s="14">
        <f>ABS(Solieusap!J456)</f>
        <v>2.7078700000000002</v>
      </c>
      <c r="K453" s="14">
        <f t="shared" si="0"/>
        <v>1.2854000000000001</v>
      </c>
      <c r="L453" s="14">
        <f t="shared" si="1"/>
        <v>0.11899999999999999</v>
      </c>
    </row>
    <row r="454" spans="1:12" ht="16.5" customHeight="1">
      <c r="A454" s="12" t="str">
        <f>Solieusap!A457</f>
        <v>31</v>
      </c>
      <c r="B454" s="13">
        <f>Solieusap!B457</f>
        <v>2.8</v>
      </c>
      <c r="C454" s="12" t="str">
        <f>Solieusap!C457</f>
        <v>BAO</v>
      </c>
      <c r="D454" s="12" t="str">
        <f>Solieusap!D457</f>
        <v>Combination</v>
      </c>
      <c r="E454" s="14">
        <f>ABS(Solieusap!E457)</f>
        <v>0.59760000000000002</v>
      </c>
      <c r="F454" s="14">
        <f>ABS(Solieusap!F457)</f>
        <v>0.125</v>
      </c>
      <c r="G454" s="14">
        <f>ABS(Solieusap!G457)</f>
        <v>5.4000000000000003E-3</v>
      </c>
      <c r="H454" s="14">
        <f>ABS(Solieusap!H457)</f>
        <v>0.18304999999999999</v>
      </c>
      <c r="I454" s="14">
        <f>ABS(Solieusap!I457)</f>
        <v>1.9300000000000001E-3</v>
      </c>
      <c r="J454" s="14">
        <f>ABS(Solieusap!J457)</f>
        <v>2.1210800000000001</v>
      </c>
      <c r="K454" s="14">
        <f t="shared" si="0"/>
        <v>0.59760000000000002</v>
      </c>
      <c r="L454" s="14">
        <f t="shared" si="1"/>
        <v>1.9300000000000001E-3</v>
      </c>
    </row>
    <row r="455" spans="1:12" ht="16.5" customHeight="1">
      <c r="A455" s="12" t="str">
        <f>Solieusap!A458</f>
        <v>31</v>
      </c>
      <c r="B455" s="13">
        <f>Solieusap!B458</f>
        <v>3.25</v>
      </c>
      <c r="C455" s="12" t="str">
        <f>Solieusap!C458</f>
        <v>BAO</v>
      </c>
      <c r="D455" s="12" t="str">
        <f>Solieusap!D458</f>
        <v>Combination</v>
      </c>
      <c r="E455" s="14">
        <f>ABS(Solieusap!E458)</f>
        <v>0.59760000000000002</v>
      </c>
      <c r="F455" s="14">
        <f>ABS(Solieusap!F458)</f>
        <v>0.71309999999999996</v>
      </c>
      <c r="G455" s="14">
        <f>ABS(Solieusap!G458)</f>
        <v>5.4000000000000003E-3</v>
      </c>
      <c r="H455" s="14">
        <f>ABS(Solieusap!H458)</f>
        <v>0.18304999999999999</v>
      </c>
      <c r="I455" s="14">
        <f>ABS(Solieusap!I458)</f>
        <v>4.2700000000000004E-3</v>
      </c>
      <c r="J455" s="14">
        <f>ABS(Solieusap!J458)</f>
        <v>1.99135</v>
      </c>
      <c r="K455" s="14">
        <f t="shared" si="0"/>
        <v>0.59760000000000002</v>
      </c>
      <c r="L455" s="14">
        <f t="shared" si="1"/>
        <v>4.2700000000000004E-3</v>
      </c>
    </row>
    <row r="456" spans="1:12" ht="16.5" customHeight="1">
      <c r="A456" s="12" t="str">
        <f>Solieusap!A459</f>
        <v>31</v>
      </c>
      <c r="B456" s="13">
        <f>Solieusap!B459</f>
        <v>3.7</v>
      </c>
      <c r="C456" s="12" t="str">
        <f>Solieusap!C459</f>
        <v>BAO</v>
      </c>
      <c r="D456" s="12" t="str">
        <f>Solieusap!D459</f>
        <v>Combination</v>
      </c>
      <c r="E456" s="14">
        <f>ABS(Solieusap!E459)</f>
        <v>0.59760000000000002</v>
      </c>
      <c r="F456" s="14">
        <f>ABS(Solieusap!F459)</f>
        <v>1.3012999999999999</v>
      </c>
      <c r="G456" s="14">
        <f>ABS(Solieusap!G459)</f>
        <v>5.4000000000000003E-3</v>
      </c>
      <c r="H456" s="14">
        <f>ABS(Solieusap!H459)</f>
        <v>0.18304999999999999</v>
      </c>
      <c r="I456" s="14">
        <f>ABS(Solieusap!I459)</f>
        <v>6.62E-3</v>
      </c>
      <c r="J456" s="14">
        <f>ABS(Solieusap!J459)</f>
        <v>1.59694</v>
      </c>
      <c r="K456" s="14">
        <f t="shared" si="0"/>
        <v>0.59760000000000002</v>
      </c>
      <c r="L456" s="14">
        <f t="shared" si="1"/>
        <v>6.62E-3</v>
      </c>
    </row>
    <row r="457" spans="1:12" ht="16.5" customHeight="1">
      <c r="A457" s="12" t="str">
        <f>Solieusap!A460</f>
        <v>31</v>
      </c>
      <c r="B457" s="13">
        <f>Solieusap!B460</f>
        <v>4.1500000000000004</v>
      </c>
      <c r="C457" s="12" t="str">
        <f>Solieusap!C460</f>
        <v>BAO</v>
      </c>
      <c r="D457" s="12" t="str">
        <f>Solieusap!D460</f>
        <v>Combination</v>
      </c>
      <c r="E457" s="14">
        <f>ABS(Solieusap!E460)</f>
        <v>0.59760000000000002</v>
      </c>
      <c r="F457" s="14">
        <f>ABS(Solieusap!F460)</f>
        <v>1.8894</v>
      </c>
      <c r="G457" s="14">
        <f>ABS(Solieusap!G460)</f>
        <v>5.4000000000000003E-3</v>
      </c>
      <c r="H457" s="14">
        <f>ABS(Solieusap!H460)</f>
        <v>0.18304999999999999</v>
      </c>
      <c r="I457" s="14">
        <f>ABS(Solieusap!I460)</f>
        <v>8.9700000000000005E-3</v>
      </c>
      <c r="J457" s="14">
        <f>ABS(Solieusap!J460)</f>
        <v>0.93786999999999998</v>
      </c>
      <c r="K457" s="14">
        <f t="shared" si="0"/>
        <v>0.59760000000000002</v>
      </c>
      <c r="L457" s="14">
        <f t="shared" si="1"/>
        <v>8.9700000000000005E-3</v>
      </c>
    </row>
    <row r="458" spans="1:12" ht="16.5" customHeight="1">
      <c r="A458" s="12" t="str">
        <f>Solieusap!A461</f>
        <v>31</v>
      </c>
      <c r="B458" s="13">
        <f>Solieusap!B461</f>
        <v>4.5999999999999996</v>
      </c>
      <c r="C458" s="12" t="str">
        <f>Solieusap!C461</f>
        <v>BAO</v>
      </c>
      <c r="D458" s="12" t="str">
        <f>Solieusap!D461</f>
        <v>Combination</v>
      </c>
      <c r="E458" s="14">
        <f>ABS(Solieusap!E461)</f>
        <v>0.59760000000000002</v>
      </c>
      <c r="F458" s="14">
        <f>ABS(Solieusap!F461)</f>
        <v>2.4775999999999998</v>
      </c>
      <c r="G458" s="14">
        <f>ABS(Solieusap!G461)</f>
        <v>5.4000000000000003E-3</v>
      </c>
      <c r="H458" s="14">
        <f>ABS(Solieusap!H461)</f>
        <v>0.18304999999999999</v>
      </c>
      <c r="I458" s="14">
        <f>ABS(Solieusap!I461)</f>
        <v>1.132E-2</v>
      </c>
      <c r="J458" s="14">
        <f>ABS(Solieusap!J461)</f>
        <v>7.8170000000000003E-2</v>
      </c>
      <c r="K458" s="14">
        <f t="shared" si="0"/>
        <v>0.59760000000000002</v>
      </c>
      <c r="L458" s="14">
        <f t="shared" si="1"/>
        <v>1.132E-2</v>
      </c>
    </row>
    <row r="459" spans="1:12" ht="16.5" customHeight="1">
      <c r="A459" s="12" t="str">
        <f>Solieusap!A462</f>
        <v>31</v>
      </c>
      <c r="B459" s="13">
        <f>Solieusap!B462</f>
        <v>5.05</v>
      </c>
      <c r="C459" s="12" t="str">
        <f>Solieusap!C462</f>
        <v>BAO</v>
      </c>
      <c r="D459" s="12" t="str">
        <f>Solieusap!D462</f>
        <v>Combination</v>
      </c>
      <c r="E459" s="14">
        <f>ABS(Solieusap!E462)</f>
        <v>0.59760000000000002</v>
      </c>
      <c r="F459" s="14">
        <f>ABS(Solieusap!F462)</f>
        <v>3.0657000000000001</v>
      </c>
      <c r="G459" s="14">
        <f>ABS(Solieusap!G462)</f>
        <v>5.4000000000000003E-3</v>
      </c>
      <c r="H459" s="14">
        <f>ABS(Solieusap!H462)</f>
        <v>0.18304999999999999</v>
      </c>
      <c r="I459" s="14">
        <f>ABS(Solieusap!I462)</f>
        <v>1.367E-2</v>
      </c>
      <c r="J459" s="14">
        <f>ABS(Solieusap!J462)</f>
        <v>0.98463000000000001</v>
      </c>
      <c r="K459" s="14">
        <f t="shared" si="0"/>
        <v>0.59760000000000002</v>
      </c>
      <c r="L459" s="14">
        <f t="shared" si="1"/>
        <v>1.367E-2</v>
      </c>
    </row>
    <row r="460" spans="1:12" ht="16.5" customHeight="1">
      <c r="A460" s="12" t="str">
        <f>Solieusap!A463</f>
        <v>31</v>
      </c>
      <c r="B460" s="13">
        <f>Solieusap!B463</f>
        <v>5.5</v>
      </c>
      <c r="C460" s="12" t="str">
        <f>Solieusap!C463</f>
        <v>BAO</v>
      </c>
      <c r="D460" s="12" t="str">
        <f>Solieusap!D463</f>
        <v>Combination</v>
      </c>
      <c r="E460" s="14">
        <f>ABS(Solieusap!E463)</f>
        <v>0.59760000000000002</v>
      </c>
      <c r="F460" s="14">
        <f>ABS(Solieusap!F463)</f>
        <v>3.6539000000000001</v>
      </c>
      <c r="G460" s="14">
        <f>ABS(Solieusap!G463)</f>
        <v>5.4000000000000003E-3</v>
      </c>
      <c r="H460" s="14">
        <f>ABS(Solieusap!H463)</f>
        <v>0.18304999999999999</v>
      </c>
      <c r="I460" s="14">
        <f>ABS(Solieusap!I463)</f>
        <v>1.602E-2</v>
      </c>
      <c r="J460" s="14">
        <f>ABS(Solieusap!J463)</f>
        <v>2.31209</v>
      </c>
      <c r="K460" s="14">
        <f t="shared" si="0"/>
        <v>0.59760000000000002</v>
      </c>
      <c r="L460" s="14">
        <f t="shared" si="1"/>
        <v>1.602E-2</v>
      </c>
    </row>
    <row r="461" spans="1:12" ht="16.5" customHeight="1">
      <c r="A461" s="12" t="str">
        <f>Solieusap!A464</f>
        <v>31</v>
      </c>
      <c r="B461" s="13">
        <f>Solieusap!B464</f>
        <v>0</v>
      </c>
      <c r="C461" s="12" t="str">
        <f>Solieusap!C464</f>
        <v>BAO</v>
      </c>
      <c r="D461" s="12" t="str">
        <f>Solieusap!D464</f>
        <v>Combination</v>
      </c>
      <c r="E461" s="14">
        <f>ABS(Solieusap!E464)</f>
        <v>1.4395</v>
      </c>
      <c r="F461" s="14">
        <f>ABS(Solieusap!F464)</f>
        <v>4.1919000000000004</v>
      </c>
      <c r="G461" s="14">
        <f>ABS(Solieusap!G464)</f>
        <v>7.3599999999999999E-2</v>
      </c>
      <c r="H461" s="14">
        <f>ABS(Solieusap!H464)</f>
        <v>0.41127000000000002</v>
      </c>
      <c r="I461" s="14">
        <f>ABS(Solieusap!I464)</f>
        <v>8.7129999999999999E-2</v>
      </c>
      <c r="J461" s="14">
        <f>ABS(Solieusap!J464)</f>
        <v>3.9260700000000002</v>
      </c>
      <c r="K461" s="14">
        <f t="shared" si="0"/>
        <v>1.4395</v>
      </c>
      <c r="L461" s="14">
        <f t="shared" si="1"/>
        <v>8.7129999999999999E-2</v>
      </c>
    </row>
    <row r="462" spans="1:12" ht="16.5" customHeight="1">
      <c r="A462" s="12" t="str">
        <f>Solieusap!A465</f>
        <v>31</v>
      </c>
      <c r="B462" s="13">
        <f>Solieusap!B465</f>
        <v>0.46666999999999997</v>
      </c>
      <c r="C462" s="12" t="str">
        <f>Solieusap!C465</f>
        <v>BAO</v>
      </c>
      <c r="D462" s="12" t="str">
        <f>Solieusap!D465</f>
        <v>Combination</v>
      </c>
      <c r="E462" s="14">
        <f>ABS(Solieusap!E465)</f>
        <v>1.4395</v>
      </c>
      <c r="F462" s="14">
        <f>ABS(Solieusap!F465)</f>
        <v>3.5819000000000001</v>
      </c>
      <c r="G462" s="14">
        <f>ABS(Solieusap!G465)</f>
        <v>7.3599999999999999E-2</v>
      </c>
      <c r="H462" s="14">
        <f>ABS(Solieusap!H465)</f>
        <v>0.41127000000000002</v>
      </c>
      <c r="I462" s="14">
        <f>ABS(Solieusap!I465)</f>
        <v>5.2780000000000001E-2</v>
      </c>
      <c r="J462" s="14">
        <f>ABS(Solieusap!J465)</f>
        <v>2.1121699999999999</v>
      </c>
      <c r="K462" s="14">
        <f t="shared" si="0"/>
        <v>1.4395</v>
      </c>
      <c r="L462" s="14">
        <f t="shared" si="1"/>
        <v>5.2780000000000001E-2</v>
      </c>
    </row>
    <row r="463" spans="1:12" ht="16.5" customHeight="1">
      <c r="A463" s="12" t="str">
        <f>Solieusap!A466</f>
        <v>31</v>
      </c>
      <c r="B463" s="13">
        <f>Solieusap!B466</f>
        <v>0.93332999999999999</v>
      </c>
      <c r="C463" s="12" t="str">
        <f>Solieusap!C466</f>
        <v>BAO</v>
      </c>
      <c r="D463" s="12" t="str">
        <f>Solieusap!D466</f>
        <v>Combination</v>
      </c>
      <c r="E463" s="14">
        <f>ABS(Solieusap!E466)</f>
        <v>1.4395</v>
      </c>
      <c r="F463" s="14">
        <f>ABS(Solieusap!F466)</f>
        <v>2.972</v>
      </c>
      <c r="G463" s="14">
        <f>ABS(Solieusap!G466)</f>
        <v>7.3599999999999999E-2</v>
      </c>
      <c r="H463" s="14">
        <f>ABS(Solieusap!H466)</f>
        <v>0.41127000000000002</v>
      </c>
      <c r="I463" s="14">
        <f>ABS(Solieusap!I466)</f>
        <v>1.8419999999999999E-2</v>
      </c>
      <c r="J463" s="14">
        <f>ABS(Solieusap!J466)</f>
        <v>0.58291999999999999</v>
      </c>
      <c r="K463" s="14">
        <f t="shared" si="0"/>
        <v>1.4395</v>
      </c>
      <c r="L463" s="14">
        <f t="shared" si="1"/>
        <v>1.8419999999999999E-2</v>
      </c>
    </row>
    <row r="464" spans="1:12" ht="16.5" customHeight="1">
      <c r="A464" s="12" t="str">
        <f>Solieusap!A467</f>
        <v>31</v>
      </c>
      <c r="B464" s="13">
        <f>Solieusap!B467</f>
        <v>1.4</v>
      </c>
      <c r="C464" s="12" t="str">
        <f>Solieusap!C467</f>
        <v>BAO</v>
      </c>
      <c r="D464" s="12" t="str">
        <f>Solieusap!D467</f>
        <v>Combination</v>
      </c>
      <c r="E464" s="14">
        <f>ABS(Solieusap!E467)</f>
        <v>1.4395</v>
      </c>
      <c r="F464" s="14">
        <f>ABS(Solieusap!F467)</f>
        <v>2.3620999999999999</v>
      </c>
      <c r="G464" s="14">
        <f>ABS(Solieusap!G467)</f>
        <v>7.3599999999999999E-2</v>
      </c>
      <c r="H464" s="14">
        <f>ABS(Solieusap!H467)</f>
        <v>0.41127000000000002</v>
      </c>
      <c r="I464" s="14">
        <f>ABS(Solieusap!I467)</f>
        <v>1.3979999999999999E-2</v>
      </c>
      <c r="J464" s="14">
        <f>ABS(Solieusap!J467)</f>
        <v>0.59984000000000004</v>
      </c>
      <c r="K464" s="14">
        <f t="shared" si="0"/>
        <v>1.4395</v>
      </c>
      <c r="L464" s="14">
        <f t="shared" si="1"/>
        <v>1.3979999999999999E-2</v>
      </c>
    </row>
    <row r="465" spans="1:12" ht="16.5" customHeight="1">
      <c r="A465" s="12" t="str">
        <f>Solieusap!A468</f>
        <v>31</v>
      </c>
      <c r="B465" s="13">
        <f>Solieusap!B468</f>
        <v>1.8666700000000001</v>
      </c>
      <c r="C465" s="12" t="str">
        <f>Solieusap!C468</f>
        <v>BAO</v>
      </c>
      <c r="D465" s="12" t="str">
        <f>Solieusap!D468</f>
        <v>Combination</v>
      </c>
      <c r="E465" s="14">
        <f>ABS(Solieusap!E468)</f>
        <v>1.4395</v>
      </c>
      <c r="F465" s="14">
        <f>ABS(Solieusap!F468)</f>
        <v>1.7521</v>
      </c>
      <c r="G465" s="14">
        <f>ABS(Solieusap!G468)</f>
        <v>7.3599999999999999E-2</v>
      </c>
      <c r="H465" s="14">
        <f>ABS(Solieusap!H468)</f>
        <v>0.41127000000000002</v>
      </c>
      <c r="I465" s="14">
        <f>ABS(Solieusap!I468)</f>
        <v>4.224E-2</v>
      </c>
      <c r="J465" s="14">
        <f>ABS(Solieusap!J468)</f>
        <v>1.3806099999999999</v>
      </c>
      <c r="K465" s="14">
        <f t="shared" si="0"/>
        <v>1.4395</v>
      </c>
      <c r="L465" s="14">
        <f t="shared" si="1"/>
        <v>4.224E-2</v>
      </c>
    </row>
    <row r="466" spans="1:12" ht="16.5" customHeight="1">
      <c r="A466" s="12" t="str">
        <f>Solieusap!A469</f>
        <v>31</v>
      </c>
      <c r="B466" s="13">
        <f>Solieusap!B469</f>
        <v>2.3333300000000001</v>
      </c>
      <c r="C466" s="12" t="str">
        <f>Solieusap!C469</f>
        <v>BAO</v>
      </c>
      <c r="D466" s="12" t="str">
        <f>Solieusap!D469</f>
        <v>Combination</v>
      </c>
      <c r="E466" s="14">
        <f>ABS(Solieusap!E469)</f>
        <v>1.4395</v>
      </c>
      <c r="F466" s="14">
        <f>ABS(Solieusap!F469)</f>
        <v>1.1422000000000001</v>
      </c>
      <c r="G466" s="14">
        <f>ABS(Solieusap!G469)</f>
        <v>7.3599999999999999E-2</v>
      </c>
      <c r="H466" s="14">
        <f>ABS(Solieusap!H469)</f>
        <v>0.41127000000000002</v>
      </c>
      <c r="I466" s="14">
        <f>ABS(Solieusap!I469)</f>
        <v>7.0489999999999997E-2</v>
      </c>
      <c r="J466" s="14">
        <f>ABS(Solieusap!J469)</f>
        <v>1.7013</v>
      </c>
      <c r="K466" s="14">
        <f t="shared" si="0"/>
        <v>1.4395</v>
      </c>
      <c r="L466" s="14">
        <f t="shared" si="1"/>
        <v>7.0489999999999997E-2</v>
      </c>
    </row>
    <row r="467" spans="1:12" ht="16.5" customHeight="1">
      <c r="A467" s="12" t="str">
        <f>Solieusap!A470</f>
        <v>31</v>
      </c>
      <c r="B467" s="13">
        <f>Solieusap!B470</f>
        <v>2.8</v>
      </c>
      <c r="C467" s="12" t="str">
        <f>Solieusap!C470</f>
        <v>BAO</v>
      </c>
      <c r="D467" s="12" t="str">
        <f>Solieusap!D470</f>
        <v>Combination</v>
      </c>
      <c r="E467" s="14">
        <f>ABS(Solieusap!E470)</f>
        <v>1.4395</v>
      </c>
      <c r="F467" s="14">
        <f>ABS(Solieusap!F470)</f>
        <v>0.5323</v>
      </c>
      <c r="G467" s="14">
        <f>ABS(Solieusap!G470)</f>
        <v>7.3599999999999999E-2</v>
      </c>
      <c r="H467" s="14">
        <f>ABS(Solieusap!H470)</f>
        <v>0.41127000000000002</v>
      </c>
      <c r="I467" s="14">
        <f>ABS(Solieusap!I470)</f>
        <v>9.8739999999999994E-2</v>
      </c>
      <c r="J467" s="14">
        <f>ABS(Solieusap!J470)</f>
        <v>1.64228</v>
      </c>
      <c r="K467" s="14">
        <f t="shared" si="0"/>
        <v>1.4395</v>
      </c>
      <c r="L467" s="14">
        <f t="shared" si="1"/>
        <v>9.8739999999999994E-2</v>
      </c>
    </row>
    <row r="468" spans="1:12" ht="16.5" customHeight="1">
      <c r="A468" s="12" t="str">
        <f>Solieusap!A471</f>
        <v>31</v>
      </c>
      <c r="B468" s="13">
        <f>Solieusap!B471</f>
        <v>2.8</v>
      </c>
      <c r="C468" s="12" t="str">
        <f>Solieusap!C471</f>
        <v>BAO</v>
      </c>
      <c r="D468" s="12" t="str">
        <f>Solieusap!D471</f>
        <v>Combination</v>
      </c>
      <c r="E468" s="14">
        <f>ABS(Solieusap!E471)</f>
        <v>0.63300000000000001</v>
      </c>
      <c r="F468" s="14">
        <f>ABS(Solieusap!F471)</f>
        <v>0.28489999999999999</v>
      </c>
      <c r="G468" s="14">
        <f>ABS(Solieusap!G471)</f>
        <v>5.1999999999999998E-3</v>
      </c>
      <c r="H468" s="14">
        <f>ABS(Solieusap!H471)</f>
        <v>0.15872</v>
      </c>
      <c r="I468" s="14">
        <f>ABS(Solieusap!I471)</f>
        <v>6.5100000000000002E-3</v>
      </c>
      <c r="J468" s="14">
        <f>ABS(Solieusap!J471)</f>
        <v>1.36768</v>
      </c>
      <c r="K468" s="14">
        <f t="shared" si="0"/>
        <v>0.63300000000000001</v>
      </c>
      <c r="L468" s="14">
        <f t="shared" si="1"/>
        <v>6.5100000000000002E-3</v>
      </c>
    </row>
    <row r="469" spans="1:12" ht="16.5" customHeight="1">
      <c r="A469" s="12" t="str">
        <f>Solieusap!A472</f>
        <v>31</v>
      </c>
      <c r="B469" s="13">
        <f>Solieusap!B472</f>
        <v>3.25</v>
      </c>
      <c r="C469" s="12" t="str">
        <f>Solieusap!C472</f>
        <v>BAO</v>
      </c>
      <c r="D469" s="12" t="str">
        <f>Solieusap!D472</f>
        <v>Combination</v>
      </c>
      <c r="E469" s="14">
        <f>ABS(Solieusap!E472)</f>
        <v>0.63300000000000001</v>
      </c>
      <c r="F469" s="14">
        <f>ABS(Solieusap!F472)</f>
        <v>0.30330000000000001</v>
      </c>
      <c r="G469" s="14">
        <f>ABS(Solieusap!G472)</f>
        <v>5.1999999999999998E-3</v>
      </c>
      <c r="H469" s="14">
        <f>ABS(Solieusap!H472)</f>
        <v>0.15872</v>
      </c>
      <c r="I469" s="14">
        <f>ABS(Solieusap!I472)</f>
        <v>8.9099999999999995E-3</v>
      </c>
      <c r="J469" s="14">
        <f>ABS(Solieusap!J472)</f>
        <v>1.29817</v>
      </c>
      <c r="K469" s="14">
        <f t="shared" si="0"/>
        <v>0.63300000000000001</v>
      </c>
      <c r="L469" s="14">
        <f t="shared" si="1"/>
        <v>8.9099999999999995E-3</v>
      </c>
    </row>
    <row r="470" spans="1:12" ht="16.5" customHeight="1">
      <c r="A470" s="12" t="str">
        <f>Solieusap!A473</f>
        <v>31</v>
      </c>
      <c r="B470" s="13">
        <f>Solieusap!B473</f>
        <v>3.7</v>
      </c>
      <c r="C470" s="12" t="str">
        <f>Solieusap!C473</f>
        <v>BAO</v>
      </c>
      <c r="D470" s="12" t="str">
        <f>Solieusap!D473</f>
        <v>Combination</v>
      </c>
      <c r="E470" s="14">
        <f>ABS(Solieusap!E473)</f>
        <v>0.63300000000000001</v>
      </c>
      <c r="F470" s="14">
        <f>ABS(Solieusap!F473)</f>
        <v>0.89139999999999997</v>
      </c>
      <c r="G470" s="14">
        <f>ABS(Solieusap!G473)</f>
        <v>5.1999999999999998E-3</v>
      </c>
      <c r="H470" s="14">
        <f>ABS(Solieusap!H473)</f>
        <v>0.15872</v>
      </c>
      <c r="I470" s="14">
        <f>ABS(Solieusap!I473)</f>
        <v>1.1310000000000001E-2</v>
      </c>
      <c r="J470" s="14">
        <f>ABS(Solieusap!J473)</f>
        <v>0.96399999999999997</v>
      </c>
      <c r="K470" s="14">
        <f t="shared" si="0"/>
        <v>0.63300000000000001</v>
      </c>
      <c r="L470" s="14">
        <f t="shared" si="1"/>
        <v>1.1310000000000001E-2</v>
      </c>
    </row>
    <row r="471" spans="1:12" ht="16.5" customHeight="1">
      <c r="A471" s="12" t="str">
        <f>Solieusap!A474</f>
        <v>31</v>
      </c>
      <c r="B471" s="13">
        <f>Solieusap!B474</f>
        <v>4.1500000000000004</v>
      </c>
      <c r="C471" s="12" t="str">
        <f>Solieusap!C474</f>
        <v>BAO</v>
      </c>
      <c r="D471" s="12" t="str">
        <f>Solieusap!D474</f>
        <v>Combination</v>
      </c>
      <c r="E471" s="14">
        <f>ABS(Solieusap!E474)</f>
        <v>0.63300000000000001</v>
      </c>
      <c r="F471" s="14">
        <f>ABS(Solieusap!F474)</f>
        <v>1.4796</v>
      </c>
      <c r="G471" s="14">
        <f>ABS(Solieusap!G474)</f>
        <v>5.1999999999999998E-3</v>
      </c>
      <c r="H471" s="14">
        <f>ABS(Solieusap!H474)</f>
        <v>0.15872</v>
      </c>
      <c r="I471" s="14">
        <f>ABS(Solieusap!I474)</f>
        <v>1.37E-2</v>
      </c>
      <c r="J471" s="14">
        <f>ABS(Solieusap!J474)</f>
        <v>0.36515999999999998</v>
      </c>
      <c r="K471" s="14">
        <f t="shared" si="0"/>
        <v>0.63300000000000001</v>
      </c>
      <c r="L471" s="14">
        <f t="shared" si="1"/>
        <v>1.37E-2</v>
      </c>
    </row>
    <row r="472" spans="1:12" ht="16.5" customHeight="1">
      <c r="A472" s="12" t="str">
        <f>Solieusap!A475</f>
        <v>31</v>
      </c>
      <c r="B472" s="13">
        <f>Solieusap!B475</f>
        <v>4.5999999999999996</v>
      </c>
      <c r="C472" s="12" t="str">
        <f>Solieusap!C475</f>
        <v>BAO</v>
      </c>
      <c r="D472" s="12" t="str">
        <f>Solieusap!D475</f>
        <v>Combination</v>
      </c>
      <c r="E472" s="14">
        <f>ABS(Solieusap!E475)</f>
        <v>0.63300000000000001</v>
      </c>
      <c r="F472" s="14">
        <f>ABS(Solieusap!F475)</f>
        <v>2.0676999999999999</v>
      </c>
      <c r="G472" s="14">
        <f>ABS(Solieusap!G475)</f>
        <v>5.1999999999999998E-3</v>
      </c>
      <c r="H472" s="14">
        <f>ABS(Solieusap!H475)</f>
        <v>0.15872</v>
      </c>
      <c r="I472" s="14">
        <f>ABS(Solieusap!I475)</f>
        <v>1.61E-2</v>
      </c>
      <c r="J472" s="14">
        <f>ABS(Solieusap!J475)</f>
        <v>0.50475000000000003</v>
      </c>
      <c r="K472" s="14">
        <f t="shared" si="0"/>
        <v>0.63300000000000001</v>
      </c>
      <c r="L472" s="14">
        <f t="shared" si="1"/>
        <v>1.61E-2</v>
      </c>
    </row>
    <row r="473" spans="1:12" ht="16.5" customHeight="1">
      <c r="A473" s="12" t="str">
        <f>Solieusap!A476</f>
        <v>31</v>
      </c>
      <c r="B473" s="13">
        <f>Solieusap!B476</f>
        <v>5.05</v>
      </c>
      <c r="C473" s="12" t="str">
        <f>Solieusap!C476</f>
        <v>BAO</v>
      </c>
      <c r="D473" s="12" t="str">
        <f>Solieusap!D476</f>
        <v>Combination</v>
      </c>
      <c r="E473" s="14">
        <f>ABS(Solieusap!E476)</f>
        <v>0.63300000000000001</v>
      </c>
      <c r="F473" s="14">
        <f>ABS(Solieusap!F476)</f>
        <v>2.6558999999999999</v>
      </c>
      <c r="G473" s="14">
        <f>ABS(Solieusap!G476)</f>
        <v>5.1999999999999998E-3</v>
      </c>
      <c r="H473" s="14">
        <f>ABS(Solieusap!H476)</f>
        <v>0.15872</v>
      </c>
      <c r="I473" s="14">
        <f>ABS(Solieusap!I476)</f>
        <v>1.8499999999999999E-2</v>
      </c>
      <c r="J473" s="14">
        <f>ABS(Solieusap!J476)</f>
        <v>1.752</v>
      </c>
      <c r="K473" s="14">
        <f t="shared" si="0"/>
        <v>0.63300000000000001</v>
      </c>
      <c r="L473" s="14">
        <f t="shared" si="1"/>
        <v>1.8499999999999999E-2</v>
      </c>
    </row>
    <row r="474" spans="1:12" ht="16.5" customHeight="1">
      <c r="A474" s="12" t="str">
        <f>Solieusap!A477</f>
        <v>31</v>
      </c>
      <c r="B474" s="13">
        <f>Solieusap!B477</f>
        <v>5.5</v>
      </c>
      <c r="C474" s="12" t="str">
        <f>Solieusap!C477</f>
        <v>BAO</v>
      </c>
      <c r="D474" s="12" t="str">
        <f>Solieusap!D477</f>
        <v>Combination</v>
      </c>
      <c r="E474" s="14">
        <f>ABS(Solieusap!E477)</f>
        <v>0.63300000000000001</v>
      </c>
      <c r="F474" s="14">
        <f>ABS(Solieusap!F477)</f>
        <v>3.2440000000000002</v>
      </c>
      <c r="G474" s="14">
        <f>ABS(Solieusap!G477)</f>
        <v>5.1999999999999998E-3</v>
      </c>
      <c r="H474" s="14">
        <f>ABS(Solieusap!H477)</f>
        <v>0.15872</v>
      </c>
      <c r="I474" s="14">
        <f>ABS(Solieusap!I477)</f>
        <v>2.0899999999999998E-2</v>
      </c>
      <c r="J474" s="14">
        <f>ABS(Solieusap!J477)</f>
        <v>3.2639100000000001</v>
      </c>
      <c r="K474" s="14">
        <f t="shared" si="0"/>
        <v>0.63300000000000001</v>
      </c>
      <c r="L474" s="14">
        <f t="shared" si="1"/>
        <v>2.0899999999999998E-2</v>
      </c>
    </row>
    <row r="475" spans="1:12" ht="16.5" customHeight="1">
      <c r="A475" s="12" t="str">
        <f>Solieusap!A478</f>
        <v>32</v>
      </c>
      <c r="B475" s="13">
        <f>Solieusap!B478</f>
        <v>0</v>
      </c>
      <c r="C475" s="12" t="str">
        <f>Solieusap!C478</f>
        <v>BAO</v>
      </c>
      <c r="D475" s="12" t="str">
        <f>Solieusap!D478</f>
        <v>Combination</v>
      </c>
      <c r="E475" s="14">
        <f>ABS(Solieusap!E478)</f>
        <v>1.0564</v>
      </c>
      <c r="F475" s="14">
        <f>ABS(Solieusap!F478)</f>
        <v>2.2706</v>
      </c>
      <c r="G475" s="14">
        <f>ABS(Solieusap!G478)</f>
        <v>2.0999999999999999E-3</v>
      </c>
      <c r="H475" s="14">
        <f>ABS(Solieusap!H478)</f>
        <v>0.11378000000000001</v>
      </c>
      <c r="I475" s="14">
        <f>ABS(Solieusap!I478)</f>
        <v>5.45E-3</v>
      </c>
      <c r="J475" s="14">
        <f>ABS(Solieusap!J478)</f>
        <v>1.4453800000000001</v>
      </c>
      <c r="K475" s="14">
        <f t="shared" si="0"/>
        <v>1.0564</v>
      </c>
      <c r="L475" s="14">
        <f t="shared" si="1"/>
        <v>5.45E-3</v>
      </c>
    </row>
    <row r="476" spans="1:12" ht="16.5" customHeight="1">
      <c r="A476" s="12" t="str">
        <f>Solieusap!A479</f>
        <v>32</v>
      </c>
      <c r="B476" s="13">
        <f>Solieusap!B479</f>
        <v>0.5</v>
      </c>
      <c r="C476" s="12" t="str">
        <f>Solieusap!C479</f>
        <v>BAO</v>
      </c>
      <c r="D476" s="12" t="str">
        <f>Solieusap!D479</f>
        <v>Combination</v>
      </c>
      <c r="E476" s="14">
        <f>ABS(Solieusap!E479)</f>
        <v>1.0564</v>
      </c>
      <c r="F476" s="14">
        <f>ABS(Solieusap!F479)</f>
        <v>1.6171</v>
      </c>
      <c r="G476" s="14">
        <f>ABS(Solieusap!G479)</f>
        <v>2.0999999999999999E-3</v>
      </c>
      <c r="H476" s="14">
        <f>ABS(Solieusap!H479)</f>
        <v>0.11378000000000001</v>
      </c>
      <c r="I476" s="14">
        <f>ABS(Solieusap!I479)</f>
        <v>4.5199999999999997E-3</v>
      </c>
      <c r="J476" s="14">
        <f>ABS(Solieusap!J479)</f>
        <v>0.47345999999999999</v>
      </c>
      <c r="K476" s="14">
        <f t="shared" si="0"/>
        <v>1.0564</v>
      </c>
      <c r="L476" s="14">
        <f t="shared" si="1"/>
        <v>4.5199999999999997E-3</v>
      </c>
    </row>
    <row r="477" spans="1:12" ht="16.5" customHeight="1">
      <c r="A477" s="12" t="str">
        <f>Solieusap!A480</f>
        <v>32</v>
      </c>
      <c r="B477" s="13">
        <f>Solieusap!B480</f>
        <v>1</v>
      </c>
      <c r="C477" s="12" t="str">
        <f>Solieusap!C480</f>
        <v>BAO</v>
      </c>
      <c r="D477" s="12" t="str">
        <f>Solieusap!D480</f>
        <v>Combination</v>
      </c>
      <c r="E477" s="14">
        <f>ABS(Solieusap!E480)</f>
        <v>1.0564</v>
      </c>
      <c r="F477" s="14">
        <f>ABS(Solieusap!F480)</f>
        <v>0.96360000000000001</v>
      </c>
      <c r="G477" s="14">
        <f>ABS(Solieusap!G480)</f>
        <v>2.0999999999999999E-3</v>
      </c>
      <c r="H477" s="14">
        <f>ABS(Solieusap!H480)</f>
        <v>0.11378000000000001</v>
      </c>
      <c r="I477" s="14">
        <f>ABS(Solieusap!I480)</f>
        <v>3.5899999999999999E-3</v>
      </c>
      <c r="J477" s="14">
        <f>ABS(Solieusap!J480)</f>
        <v>0.17169999999999999</v>
      </c>
      <c r="K477" s="14">
        <f t="shared" si="0"/>
        <v>1.0564</v>
      </c>
      <c r="L477" s="14">
        <f t="shared" si="1"/>
        <v>3.5899999999999999E-3</v>
      </c>
    </row>
    <row r="478" spans="1:12" ht="16.5" customHeight="1">
      <c r="A478" s="12" t="str">
        <f>Solieusap!A481</f>
        <v>32</v>
      </c>
      <c r="B478" s="13">
        <f>Solieusap!B481</f>
        <v>1.5</v>
      </c>
      <c r="C478" s="12" t="str">
        <f>Solieusap!C481</f>
        <v>BAO</v>
      </c>
      <c r="D478" s="12" t="str">
        <f>Solieusap!D481</f>
        <v>Combination</v>
      </c>
      <c r="E478" s="14">
        <f>ABS(Solieusap!E481)</f>
        <v>1.0564</v>
      </c>
      <c r="F478" s="14">
        <f>ABS(Solieusap!F481)</f>
        <v>0.31009999999999999</v>
      </c>
      <c r="G478" s="14">
        <f>ABS(Solieusap!G481)</f>
        <v>2.0999999999999999E-3</v>
      </c>
      <c r="H478" s="14">
        <f>ABS(Solieusap!H481)</f>
        <v>0.11378000000000001</v>
      </c>
      <c r="I478" s="14">
        <f>ABS(Solieusap!I481)</f>
        <v>2.65E-3</v>
      </c>
      <c r="J478" s="14">
        <f>ABS(Solieusap!J481)</f>
        <v>0.49010999999999999</v>
      </c>
      <c r="K478" s="14">
        <f t="shared" si="0"/>
        <v>1.0564</v>
      </c>
      <c r="L478" s="14">
        <f t="shared" si="1"/>
        <v>2.65E-3</v>
      </c>
    </row>
    <row r="479" spans="1:12" ht="16.5" customHeight="1">
      <c r="A479" s="12" t="str">
        <f>Solieusap!A482</f>
        <v>32</v>
      </c>
      <c r="B479" s="13">
        <f>Solieusap!B482</f>
        <v>2</v>
      </c>
      <c r="C479" s="12" t="str">
        <f>Solieusap!C482</f>
        <v>BAO</v>
      </c>
      <c r="D479" s="12" t="str">
        <f>Solieusap!D482</f>
        <v>Combination</v>
      </c>
      <c r="E479" s="14">
        <f>ABS(Solieusap!E482)</f>
        <v>1.0564</v>
      </c>
      <c r="F479" s="14">
        <f>ABS(Solieusap!F482)</f>
        <v>0.34339999999999998</v>
      </c>
      <c r="G479" s="14">
        <f>ABS(Solieusap!G482)</f>
        <v>2.0999999999999999E-3</v>
      </c>
      <c r="H479" s="14">
        <f>ABS(Solieusap!H482)</f>
        <v>0.11378000000000001</v>
      </c>
      <c r="I479" s="14">
        <f>ABS(Solieusap!I482)</f>
        <v>1.8400000000000001E-3</v>
      </c>
      <c r="J479" s="14">
        <f>ABS(Solieusap!J482)</f>
        <v>0.49991000000000002</v>
      </c>
      <c r="K479" s="14">
        <f t="shared" si="0"/>
        <v>1.0564</v>
      </c>
      <c r="L479" s="14">
        <f t="shared" si="1"/>
        <v>1.8400000000000001E-3</v>
      </c>
    </row>
    <row r="480" spans="1:12" ht="16.5" customHeight="1">
      <c r="A480" s="12" t="str">
        <f>Solieusap!A483</f>
        <v>32</v>
      </c>
      <c r="B480" s="13">
        <f>Solieusap!B483</f>
        <v>2.5</v>
      </c>
      <c r="C480" s="12" t="str">
        <f>Solieusap!C483</f>
        <v>BAO</v>
      </c>
      <c r="D480" s="12" t="str">
        <f>Solieusap!D483</f>
        <v>Combination</v>
      </c>
      <c r="E480" s="14">
        <f>ABS(Solieusap!E483)</f>
        <v>1.0564</v>
      </c>
      <c r="F480" s="14">
        <f>ABS(Solieusap!F483)</f>
        <v>0.99690000000000001</v>
      </c>
      <c r="G480" s="14">
        <f>ABS(Solieusap!G483)</f>
        <v>2.0999999999999999E-3</v>
      </c>
      <c r="H480" s="14">
        <f>ABS(Solieusap!H483)</f>
        <v>0.11378000000000001</v>
      </c>
      <c r="I480" s="14">
        <f>ABS(Solieusap!I483)</f>
        <v>2.64E-3</v>
      </c>
      <c r="J480" s="14">
        <f>ABS(Solieusap!J483)</f>
        <v>0.48598000000000002</v>
      </c>
      <c r="K480" s="14">
        <f t="shared" si="0"/>
        <v>1.0564</v>
      </c>
      <c r="L480" s="14">
        <f t="shared" si="1"/>
        <v>2.64E-3</v>
      </c>
    </row>
    <row r="481" spans="1:12" ht="16.5" customHeight="1">
      <c r="A481" s="12" t="str">
        <f>Solieusap!A484</f>
        <v>32</v>
      </c>
      <c r="B481" s="13">
        <f>Solieusap!B484</f>
        <v>3</v>
      </c>
      <c r="C481" s="12" t="str">
        <f>Solieusap!C484</f>
        <v>BAO</v>
      </c>
      <c r="D481" s="12" t="str">
        <f>Solieusap!D484</f>
        <v>Combination</v>
      </c>
      <c r="E481" s="14">
        <f>ABS(Solieusap!E484)</f>
        <v>1.0564</v>
      </c>
      <c r="F481" s="14">
        <f>ABS(Solieusap!F484)</f>
        <v>1.6504000000000001</v>
      </c>
      <c r="G481" s="14">
        <f>ABS(Solieusap!G484)</f>
        <v>2.0999999999999999E-3</v>
      </c>
      <c r="H481" s="14">
        <f>ABS(Solieusap!H484)</f>
        <v>0.11378000000000001</v>
      </c>
      <c r="I481" s="14">
        <f>ABS(Solieusap!I484)</f>
        <v>3.5599999999999998E-3</v>
      </c>
      <c r="J481" s="14">
        <f>ABS(Solieusap!J484)</f>
        <v>0.16342999999999999</v>
      </c>
      <c r="K481" s="14">
        <f t="shared" si="0"/>
        <v>1.0564</v>
      </c>
      <c r="L481" s="14">
        <f t="shared" si="1"/>
        <v>3.5599999999999998E-3</v>
      </c>
    </row>
    <row r="482" spans="1:12" ht="16.5" customHeight="1">
      <c r="A482" s="12" t="str">
        <f>Solieusap!A485</f>
        <v>32</v>
      </c>
      <c r="B482" s="13">
        <f>Solieusap!B485</f>
        <v>3.5</v>
      </c>
      <c r="C482" s="12" t="str">
        <f>Solieusap!C485</f>
        <v>BAO</v>
      </c>
      <c r="D482" s="12" t="str">
        <f>Solieusap!D485</f>
        <v>Combination</v>
      </c>
      <c r="E482" s="14">
        <f>ABS(Solieusap!E485)</f>
        <v>1.0564</v>
      </c>
      <c r="F482" s="14">
        <f>ABS(Solieusap!F485)</f>
        <v>2.3039000000000001</v>
      </c>
      <c r="G482" s="14">
        <f>ABS(Solieusap!G485)</f>
        <v>2.0999999999999999E-3</v>
      </c>
      <c r="H482" s="14">
        <f>ABS(Solieusap!H485)</f>
        <v>0.11378000000000001</v>
      </c>
      <c r="I482" s="14">
        <f>ABS(Solieusap!I485)</f>
        <v>4.4799999999999996E-3</v>
      </c>
      <c r="J482" s="14">
        <f>ABS(Solieusap!J485)</f>
        <v>0.48587000000000002</v>
      </c>
      <c r="K482" s="14">
        <f t="shared" si="0"/>
        <v>1.0564</v>
      </c>
      <c r="L482" s="14">
        <f t="shared" si="1"/>
        <v>4.4799999999999996E-3</v>
      </c>
    </row>
    <row r="483" spans="1:12" ht="16.5" customHeight="1">
      <c r="A483" s="12" t="str">
        <f>Solieusap!A486</f>
        <v>32</v>
      </c>
      <c r="B483" s="13">
        <f>Solieusap!B486</f>
        <v>4</v>
      </c>
      <c r="C483" s="12" t="str">
        <f>Solieusap!C486</f>
        <v>BAO</v>
      </c>
      <c r="D483" s="12" t="str">
        <f>Solieusap!D486</f>
        <v>Combination</v>
      </c>
      <c r="E483" s="14">
        <f>ABS(Solieusap!E486)</f>
        <v>1.0564</v>
      </c>
      <c r="F483" s="14">
        <f>ABS(Solieusap!F486)</f>
        <v>2.9573999999999998</v>
      </c>
      <c r="G483" s="14">
        <f>ABS(Solieusap!G486)</f>
        <v>2.0999999999999999E-3</v>
      </c>
      <c r="H483" s="14">
        <f>ABS(Solieusap!H486)</f>
        <v>0.11378000000000001</v>
      </c>
      <c r="I483" s="14">
        <f>ABS(Solieusap!I486)</f>
        <v>5.4000000000000003E-3</v>
      </c>
      <c r="J483" s="14">
        <f>ABS(Solieusap!J486)</f>
        <v>1.4619200000000001</v>
      </c>
      <c r="K483" s="14">
        <f t="shared" si="0"/>
        <v>1.0564</v>
      </c>
      <c r="L483" s="14">
        <f t="shared" si="1"/>
        <v>5.4000000000000003E-3</v>
      </c>
    </row>
    <row r="484" spans="1:12" ht="16.5" customHeight="1">
      <c r="A484" s="12" t="str">
        <f>Solieusap!A487</f>
        <v>32</v>
      </c>
      <c r="B484" s="13">
        <f>Solieusap!B487</f>
        <v>0</v>
      </c>
      <c r="C484" s="12" t="str">
        <f>Solieusap!C487</f>
        <v>BAO</v>
      </c>
      <c r="D484" s="12" t="str">
        <f>Solieusap!D487</f>
        <v>Combination</v>
      </c>
      <c r="E484" s="14">
        <f>ABS(Solieusap!E487)</f>
        <v>1.2179</v>
      </c>
      <c r="F484" s="14">
        <f>ABS(Solieusap!F487)</f>
        <v>2.9491000000000001</v>
      </c>
      <c r="G484" s="14">
        <f>ABS(Solieusap!G487)</f>
        <v>2E-3</v>
      </c>
      <c r="H484" s="14">
        <f>ABS(Solieusap!H487)</f>
        <v>0.11383</v>
      </c>
      <c r="I484" s="14">
        <f>ABS(Solieusap!I487)</f>
        <v>3.3600000000000001E-3</v>
      </c>
      <c r="J484" s="14">
        <f>ABS(Solieusap!J487)</f>
        <v>2.8696799999999998</v>
      </c>
      <c r="K484" s="14">
        <f t="shared" si="0"/>
        <v>1.2179</v>
      </c>
      <c r="L484" s="14">
        <f t="shared" si="1"/>
        <v>3.3600000000000001E-3</v>
      </c>
    </row>
    <row r="485" spans="1:12" ht="16.5" customHeight="1">
      <c r="A485" s="12" t="str">
        <f>Solieusap!A488</f>
        <v>32</v>
      </c>
      <c r="B485" s="13">
        <f>Solieusap!B488</f>
        <v>0.5</v>
      </c>
      <c r="C485" s="12" t="str">
        <f>Solieusap!C488</f>
        <v>BAO</v>
      </c>
      <c r="D485" s="12" t="str">
        <f>Solieusap!D488</f>
        <v>Combination</v>
      </c>
      <c r="E485" s="14">
        <f>ABS(Solieusap!E488)</f>
        <v>1.2179</v>
      </c>
      <c r="F485" s="14">
        <f>ABS(Solieusap!F488)</f>
        <v>2.2955999999999999</v>
      </c>
      <c r="G485" s="14">
        <f>ABS(Solieusap!G488)</f>
        <v>2E-3</v>
      </c>
      <c r="H485" s="14">
        <f>ABS(Solieusap!H488)</f>
        <v>0.11383</v>
      </c>
      <c r="I485" s="14">
        <f>ABS(Solieusap!I488)</f>
        <v>2.3400000000000001E-3</v>
      </c>
      <c r="J485" s="14">
        <f>ABS(Solieusap!J488)</f>
        <v>1.57542</v>
      </c>
      <c r="K485" s="14">
        <f t="shared" si="0"/>
        <v>1.2179</v>
      </c>
      <c r="L485" s="14">
        <f t="shared" si="1"/>
        <v>2.3400000000000001E-3</v>
      </c>
    </row>
    <row r="486" spans="1:12" ht="16.5" customHeight="1">
      <c r="A486" s="12" t="str">
        <f>Solieusap!A489</f>
        <v>32</v>
      </c>
      <c r="B486" s="13">
        <f>Solieusap!B489</f>
        <v>1</v>
      </c>
      <c r="C486" s="12" t="str">
        <f>Solieusap!C489</f>
        <v>BAO</v>
      </c>
      <c r="D486" s="12" t="str">
        <f>Solieusap!D489</f>
        <v>Combination</v>
      </c>
      <c r="E486" s="14">
        <f>ABS(Solieusap!E489)</f>
        <v>1.2179</v>
      </c>
      <c r="F486" s="14">
        <f>ABS(Solieusap!F489)</f>
        <v>1.6420999999999999</v>
      </c>
      <c r="G486" s="14">
        <f>ABS(Solieusap!G489)</f>
        <v>2E-3</v>
      </c>
      <c r="H486" s="14">
        <f>ABS(Solieusap!H489)</f>
        <v>0.11383</v>
      </c>
      <c r="I486" s="14">
        <f>ABS(Solieusap!I489)</f>
        <v>1.32E-3</v>
      </c>
      <c r="J486" s="14">
        <f>ABS(Solieusap!J489)</f>
        <v>0.60790999999999995</v>
      </c>
      <c r="K486" s="14">
        <f t="shared" si="0"/>
        <v>1.2179</v>
      </c>
      <c r="L486" s="14">
        <f t="shared" si="1"/>
        <v>1.32E-3</v>
      </c>
    </row>
    <row r="487" spans="1:12" ht="16.5" customHeight="1">
      <c r="A487" s="12" t="str">
        <f>Solieusap!A490</f>
        <v>32</v>
      </c>
      <c r="B487" s="13">
        <f>Solieusap!B490</f>
        <v>1.5</v>
      </c>
      <c r="C487" s="12" t="str">
        <f>Solieusap!C490</f>
        <v>BAO</v>
      </c>
      <c r="D487" s="12" t="str">
        <f>Solieusap!D490</f>
        <v>Combination</v>
      </c>
      <c r="E487" s="14">
        <f>ABS(Solieusap!E490)</f>
        <v>1.2179</v>
      </c>
      <c r="F487" s="14">
        <f>ABS(Solieusap!F490)</f>
        <v>0.98860000000000003</v>
      </c>
      <c r="G487" s="14">
        <f>ABS(Solieusap!G490)</f>
        <v>2E-3</v>
      </c>
      <c r="H487" s="14">
        <f>ABS(Solieusap!H490)</f>
        <v>0.11383</v>
      </c>
      <c r="I487" s="14">
        <f>ABS(Solieusap!I490)</f>
        <v>2.9E-4</v>
      </c>
      <c r="J487" s="14">
        <f>ABS(Solieusap!J490)</f>
        <v>3.2849999999999997E-2</v>
      </c>
      <c r="K487" s="14">
        <f t="shared" si="0"/>
        <v>1.2179</v>
      </c>
      <c r="L487" s="14">
        <f t="shared" si="1"/>
        <v>2.9E-4</v>
      </c>
    </row>
    <row r="488" spans="1:12" ht="16.5" customHeight="1">
      <c r="A488" s="12" t="str">
        <f>Solieusap!A491</f>
        <v>32</v>
      </c>
      <c r="B488" s="13">
        <f>Solieusap!B491</f>
        <v>2</v>
      </c>
      <c r="C488" s="12" t="str">
        <f>Solieusap!C491</f>
        <v>BAO</v>
      </c>
      <c r="D488" s="12" t="str">
        <f>Solieusap!D491</f>
        <v>Combination</v>
      </c>
      <c r="E488" s="14">
        <f>ABS(Solieusap!E491)</f>
        <v>1.2179</v>
      </c>
      <c r="F488" s="14">
        <f>ABS(Solieusap!F491)</f>
        <v>0.33510000000000001</v>
      </c>
      <c r="G488" s="14">
        <f>ABS(Solieusap!G491)</f>
        <v>2E-3</v>
      </c>
      <c r="H488" s="14">
        <f>ABS(Solieusap!H491)</f>
        <v>0.11383</v>
      </c>
      <c r="I488" s="14">
        <f>ABS(Solieusap!I491)</f>
        <v>6.0999999999999997E-4</v>
      </c>
      <c r="J488" s="14">
        <f>ABS(Solieusap!J491)</f>
        <v>0.33190999999999998</v>
      </c>
      <c r="K488" s="14">
        <f t="shared" si="0"/>
        <v>1.2179</v>
      </c>
      <c r="L488" s="14">
        <f t="shared" si="1"/>
        <v>6.0999999999999997E-4</v>
      </c>
    </row>
    <row r="489" spans="1:12" ht="16.5" customHeight="1">
      <c r="A489" s="12" t="str">
        <f>Solieusap!A492</f>
        <v>32</v>
      </c>
      <c r="B489" s="13">
        <f>Solieusap!B492</f>
        <v>2.5</v>
      </c>
      <c r="C489" s="12" t="str">
        <f>Solieusap!C492</f>
        <v>BAO</v>
      </c>
      <c r="D489" s="12" t="str">
        <f>Solieusap!D492</f>
        <v>Combination</v>
      </c>
      <c r="E489" s="14">
        <f>ABS(Solieusap!E492)</f>
        <v>1.2179</v>
      </c>
      <c r="F489" s="14">
        <f>ABS(Solieusap!F492)</f>
        <v>0.31840000000000002</v>
      </c>
      <c r="G489" s="14">
        <f>ABS(Solieusap!G492)</f>
        <v>2E-3</v>
      </c>
      <c r="H489" s="14">
        <f>ABS(Solieusap!H492)</f>
        <v>0.11383</v>
      </c>
      <c r="I489" s="14">
        <f>ABS(Solieusap!I492)</f>
        <v>2.9999999999999997E-4</v>
      </c>
      <c r="J489" s="14">
        <f>ABS(Solieusap!J492)</f>
        <v>2.8750000000000001E-2</v>
      </c>
      <c r="K489" s="14">
        <f t="shared" si="0"/>
        <v>1.2179</v>
      </c>
      <c r="L489" s="14">
        <f t="shared" si="1"/>
        <v>2.9999999999999997E-4</v>
      </c>
    </row>
    <row r="490" spans="1:12" ht="16.5" customHeight="1">
      <c r="A490" s="12" t="str">
        <f>Solieusap!A493</f>
        <v>32</v>
      </c>
      <c r="B490" s="13">
        <f>Solieusap!B493</f>
        <v>3</v>
      </c>
      <c r="C490" s="12" t="str">
        <f>Solieusap!C493</f>
        <v>BAO</v>
      </c>
      <c r="D490" s="12" t="str">
        <f>Solieusap!D493</f>
        <v>Combination</v>
      </c>
      <c r="E490" s="14">
        <f>ABS(Solieusap!E493)</f>
        <v>1.2179</v>
      </c>
      <c r="F490" s="14">
        <f>ABS(Solieusap!F493)</f>
        <v>0.97189999999999999</v>
      </c>
      <c r="G490" s="14">
        <f>ABS(Solieusap!G493)</f>
        <v>2E-3</v>
      </c>
      <c r="H490" s="14">
        <f>ABS(Solieusap!H493)</f>
        <v>0.11383</v>
      </c>
      <c r="I490" s="14">
        <f>ABS(Solieusap!I493)</f>
        <v>1.34E-3</v>
      </c>
      <c r="J490" s="14">
        <f>ABS(Solieusap!J493)</f>
        <v>0.61609999999999998</v>
      </c>
      <c r="K490" s="14">
        <f t="shared" si="0"/>
        <v>1.2179</v>
      </c>
      <c r="L490" s="14">
        <f t="shared" si="1"/>
        <v>1.34E-3</v>
      </c>
    </row>
    <row r="491" spans="1:12" ht="16.5" customHeight="1">
      <c r="A491" s="12" t="str">
        <f>Solieusap!A494</f>
        <v>32</v>
      </c>
      <c r="B491" s="13">
        <f>Solieusap!B494</f>
        <v>3.5</v>
      </c>
      <c r="C491" s="12" t="str">
        <f>Solieusap!C494</f>
        <v>BAO</v>
      </c>
      <c r="D491" s="12" t="str">
        <f>Solieusap!D494</f>
        <v>Combination</v>
      </c>
      <c r="E491" s="14">
        <f>ABS(Solieusap!E494)</f>
        <v>1.2179</v>
      </c>
      <c r="F491" s="14">
        <f>ABS(Solieusap!F494)</f>
        <v>1.6254</v>
      </c>
      <c r="G491" s="14">
        <f>ABS(Solieusap!G494)</f>
        <v>2E-3</v>
      </c>
      <c r="H491" s="14">
        <f>ABS(Solieusap!H494)</f>
        <v>0.11383</v>
      </c>
      <c r="I491" s="14">
        <f>ABS(Solieusap!I494)</f>
        <v>2.3700000000000001E-3</v>
      </c>
      <c r="J491" s="14">
        <f>ABS(Solieusap!J494)</f>
        <v>1.5876999999999999</v>
      </c>
      <c r="K491" s="14">
        <f t="shared" si="0"/>
        <v>1.2179</v>
      </c>
      <c r="L491" s="14">
        <f t="shared" si="1"/>
        <v>2.3700000000000001E-3</v>
      </c>
    </row>
    <row r="492" spans="1:12" ht="16.5" customHeight="1">
      <c r="A492" s="12" t="str">
        <f>Solieusap!A495</f>
        <v>32</v>
      </c>
      <c r="B492" s="13">
        <f>Solieusap!B495</f>
        <v>4</v>
      </c>
      <c r="C492" s="12" t="str">
        <f>Solieusap!C495</f>
        <v>BAO</v>
      </c>
      <c r="D492" s="12" t="str">
        <f>Solieusap!D495</f>
        <v>Combination</v>
      </c>
      <c r="E492" s="14">
        <f>ABS(Solieusap!E495)</f>
        <v>1.2179</v>
      </c>
      <c r="F492" s="14">
        <f>ABS(Solieusap!F495)</f>
        <v>2.2789000000000001</v>
      </c>
      <c r="G492" s="14">
        <f>ABS(Solieusap!G495)</f>
        <v>2E-3</v>
      </c>
      <c r="H492" s="14">
        <f>ABS(Solieusap!H495)</f>
        <v>0.11383</v>
      </c>
      <c r="I492" s="14">
        <f>ABS(Solieusap!I495)</f>
        <v>3.4099999999999998E-3</v>
      </c>
      <c r="J492" s="14">
        <f>ABS(Solieusap!J495)</f>
        <v>2.88605</v>
      </c>
      <c r="K492" s="14">
        <f t="shared" si="0"/>
        <v>1.2179</v>
      </c>
      <c r="L492" s="14">
        <f t="shared" si="1"/>
        <v>3.4099999999999998E-3</v>
      </c>
    </row>
    <row r="493" spans="1:12" ht="16.5" customHeight="1">
      <c r="A493" s="12" t="str">
        <f>Solieusap!A496</f>
        <v>33</v>
      </c>
      <c r="B493" s="13">
        <f>Solieusap!B496</f>
        <v>0</v>
      </c>
      <c r="C493" s="12" t="str">
        <f>Solieusap!C496</f>
        <v>BAO</v>
      </c>
      <c r="D493" s="12" t="str">
        <f>Solieusap!D496</f>
        <v>Combination</v>
      </c>
      <c r="E493" s="14">
        <f>ABS(Solieusap!E496)</f>
        <v>0.54010000000000002</v>
      </c>
      <c r="F493" s="14">
        <f>ABS(Solieusap!F496)</f>
        <v>0.86639999999999995</v>
      </c>
      <c r="G493" s="14">
        <f>ABS(Solieusap!G496)</f>
        <v>1.6999999999999999E-3</v>
      </c>
      <c r="H493" s="14">
        <f>ABS(Solieusap!H496)</f>
        <v>1.6729999999999998E-2</v>
      </c>
      <c r="I493" s="14">
        <f>ABS(Solieusap!I496)</f>
        <v>3.3800000000000002E-3</v>
      </c>
      <c r="J493" s="14">
        <f>ABS(Solieusap!J496)</f>
        <v>0.27833000000000002</v>
      </c>
      <c r="K493" s="14">
        <f t="shared" si="0"/>
        <v>0.54010000000000002</v>
      </c>
      <c r="L493" s="14">
        <f t="shared" si="1"/>
        <v>3.3800000000000002E-3</v>
      </c>
    </row>
    <row r="494" spans="1:12" ht="16.5" customHeight="1">
      <c r="A494" s="12" t="str">
        <f>Solieusap!A497</f>
        <v>33</v>
      </c>
      <c r="B494" s="13">
        <f>Solieusap!B497</f>
        <v>0.5</v>
      </c>
      <c r="C494" s="12" t="str">
        <f>Solieusap!C497</f>
        <v>BAO</v>
      </c>
      <c r="D494" s="12" t="str">
        <f>Solieusap!D497</f>
        <v>Combination</v>
      </c>
      <c r="E494" s="14">
        <f>ABS(Solieusap!E497)</f>
        <v>0.54010000000000002</v>
      </c>
      <c r="F494" s="14">
        <f>ABS(Solieusap!F497)</f>
        <v>0.21290000000000001</v>
      </c>
      <c r="G494" s="14">
        <f>ABS(Solieusap!G497)</f>
        <v>1.6999999999999999E-3</v>
      </c>
      <c r="H494" s="14">
        <f>ABS(Solieusap!H497)</f>
        <v>1.6729999999999998E-2</v>
      </c>
      <c r="I494" s="14">
        <f>ABS(Solieusap!I497)</f>
        <v>3.5400000000000002E-3</v>
      </c>
      <c r="J494" s="14">
        <f>ABS(Solieusap!J497)</f>
        <v>0.54815999999999998</v>
      </c>
      <c r="K494" s="14">
        <f t="shared" si="0"/>
        <v>0.54010000000000002</v>
      </c>
      <c r="L494" s="14">
        <f t="shared" si="1"/>
        <v>3.5400000000000002E-3</v>
      </c>
    </row>
    <row r="495" spans="1:12" ht="16.5" customHeight="1">
      <c r="A495" s="12" t="str">
        <f>Solieusap!A498</f>
        <v>33</v>
      </c>
      <c r="B495" s="13">
        <f>Solieusap!B498</f>
        <v>1</v>
      </c>
      <c r="C495" s="12" t="str">
        <f>Solieusap!C498</f>
        <v>BAO</v>
      </c>
      <c r="D495" s="12" t="str">
        <f>Solieusap!D498</f>
        <v>Combination</v>
      </c>
      <c r="E495" s="14">
        <f>ABS(Solieusap!E498)</f>
        <v>0.54010000000000002</v>
      </c>
      <c r="F495" s="14">
        <f>ABS(Solieusap!F498)</f>
        <v>0.44059999999999999</v>
      </c>
      <c r="G495" s="14">
        <f>ABS(Solieusap!G498)</f>
        <v>1.6999999999999999E-3</v>
      </c>
      <c r="H495" s="14">
        <f>ABS(Solieusap!H498)</f>
        <v>1.6729999999999998E-2</v>
      </c>
      <c r="I495" s="14">
        <f>ABS(Solieusap!I498)</f>
        <v>3.6900000000000001E-3</v>
      </c>
      <c r="J495" s="14">
        <f>ABS(Solieusap!J498)</f>
        <v>0.49124000000000001</v>
      </c>
      <c r="K495" s="14">
        <f t="shared" si="0"/>
        <v>0.54010000000000002</v>
      </c>
      <c r="L495" s="14">
        <f t="shared" si="1"/>
        <v>3.6900000000000001E-3</v>
      </c>
    </row>
    <row r="496" spans="1:12" ht="16.5" customHeight="1">
      <c r="A496" s="12" t="str">
        <f>Solieusap!A499</f>
        <v>33</v>
      </c>
      <c r="B496" s="13">
        <f>Solieusap!B499</f>
        <v>1.5</v>
      </c>
      <c r="C496" s="12" t="str">
        <f>Solieusap!C499</f>
        <v>BAO</v>
      </c>
      <c r="D496" s="12" t="str">
        <f>Solieusap!D499</f>
        <v>Combination</v>
      </c>
      <c r="E496" s="14">
        <f>ABS(Solieusap!E499)</f>
        <v>0.54010000000000002</v>
      </c>
      <c r="F496" s="14">
        <f>ABS(Solieusap!F499)</f>
        <v>1.0941000000000001</v>
      </c>
      <c r="G496" s="14">
        <f>ABS(Solieusap!G499)</f>
        <v>1.6999999999999999E-3</v>
      </c>
      <c r="H496" s="14">
        <f>ABS(Solieusap!H499)</f>
        <v>1.6729999999999998E-2</v>
      </c>
      <c r="I496" s="14">
        <f>ABS(Solieusap!I499)</f>
        <v>3.8400000000000001E-3</v>
      </c>
      <c r="J496" s="14">
        <f>ABS(Solieusap!J499)</f>
        <v>0.22198000000000001</v>
      </c>
      <c r="K496" s="14">
        <f t="shared" si="0"/>
        <v>0.54010000000000002</v>
      </c>
      <c r="L496" s="14">
        <f t="shared" si="1"/>
        <v>3.8400000000000001E-3</v>
      </c>
    </row>
    <row r="497" spans="1:12" ht="16.5" customHeight="1">
      <c r="A497" s="12" t="str">
        <f>Solieusap!A500</f>
        <v>33</v>
      </c>
      <c r="B497" s="13">
        <f>Solieusap!B500</f>
        <v>2</v>
      </c>
      <c r="C497" s="12" t="str">
        <f>Solieusap!C500</f>
        <v>BAO</v>
      </c>
      <c r="D497" s="12" t="str">
        <f>Solieusap!D500</f>
        <v>Combination</v>
      </c>
      <c r="E497" s="14">
        <f>ABS(Solieusap!E500)</f>
        <v>0.54010000000000002</v>
      </c>
      <c r="F497" s="14">
        <f>ABS(Solieusap!F500)</f>
        <v>1.7476</v>
      </c>
      <c r="G497" s="14">
        <f>ABS(Solieusap!G500)</f>
        <v>1.6999999999999999E-3</v>
      </c>
      <c r="H497" s="14">
        <f>ABS(Solieusap!H500)</f>
        <v>1.6729999999999998E-2</v>
      </c>
      <c r="I497" s="14">
        <f>ABS(Solieusap!I500)</f>
        <v>4.0800000000000003E-3</v>
      </c>
      <c r="J497" s="14">
        <f>ABS(Solieusap!J500)</f>
        <v>3.1019999999999999E-2</v>
      </c>
      <c r="K497" s="14">
        <f t="shared" si="0"/>
        <v>0.54010000000000002</v>
      </c>
      <c r="L497" s="14">
        <f t="shared" si="1"/>
        <v>4.0800000000000003E-3</v>
      </c>
    </row>
    <row r="498" spans="1:12" ht="16.5" customHeight="1">
      <c r="A498" s="12" t="str">
        <f>Solieusap!A501</f>
        <v>33</v>
      </c>
      <c r="B498" s="13">
        <f>Solieusap!B501</f>
        <v>2.5</v>
      </c>
      <c r="C498" s="12" t="str">
        <f>Solieusap!C501</f>
        <v>BAO</v>
      </c>
      <c r="D498" s="12" t="str">
        <f>Solieusap!D501</f>
        <v>Combination</v>
      </c>
      <c r="E498" s="14">
        <f>ABS(Solieusap!E501)</f>
        <v>0.54010000000000002</v>
      </c>
      <c r="F498" s="14">
        <f>ABS(Solieusap!F501)</f>
        <v>2.4011</v>
      </c>
      <c r="G498" s="14">
        <f>ABS(Solieusap!G501)</f>
        <v>1.6999999999999999E-3</v>
      </c>
      <c r="H498" s="14">
        <f>ABS(Solieusap!H501)</f>
        <v>1.6729999999999998E-2</v>
      </c>
      <c r="I498" s="14">
        <f>ABS(Solieusap!I501)</f>
        <v>4.9399999999999999E-3</v>
      </c>
      <c r="J498" s="14">
        <f>ABS(Solieusap!J501)</f>
        <v>0.61077999999999999</v>
      </c>
      <c r="K498" s="14">
        <f t="shared" si="0"/>
        <v>0.54010000000000002</v>
      </c>
      <c r="L498" s="14">
        <f t="shared" si="1"/>
        <v>4.9399999999999999E-3</v>
      </c>
    </row>
    <row r="499" spans="1:12" ht="16.5" customHeight="1">
      <c r="A499" s="12" t="str">
        <f>Solieusap!A502</f>
        <v>33</v>
      </c>
      <c r="B499" s="13">
        <f>Solieusap!B502</f>
        <v>3</v>
      </c>
      <c r="C499" s="12" t="str">
        <f>Solieusap!C502</f>
        <v>BAO</v>
      </c>
      <c r="D499" s="12" t="str">
        <f>Solieusap!D502</f>
        <v>Combination</v>
      </c>
      <c r="E499" s="14">
        <f>ABS(Solieusap!E502)</f>
        <v>0.54010000000000002</v>
      </c>
      <c r="F499" s="14">
        <f>ABS(Solieusap!F502)</f>
        <v>3.0546000000000002</v>
      </c>
      <c r="G499" s="14">
        <f>ABS(Solieusap!G502)</f>
        <v>1.6999999999999999E-3</v>
      </c>
      <c r="H499" s="14">
        <f>ABS(Solieusap!H502)</f>
        <v>1.6729999999999998E-2</v>
      </c>
      <c r="I499" s="14">
        <f>ABS(Solieusap!I502)</f>
        <v>5.7999999999999996E-3</v>
      </c>
      <c r="J499" s="14">
        <f>ABS(Solieusap!J502)</f>
        <v>1.51728</v>
      </c>
      <c r="K499" s="14">
        <f t="shared" si="0"/>
        <v>0.54010000000000002</v>
      </c>
      <c r="L499" s="14">
        <f t="shared" si="1"/>
        <v>5.7999999999999996E-3</v>
      </c>
    </row>
    <row r="500" spans="1:12" ht="16.5" customHeight="1">
      <c r="A500" s="12" t="str">
        <f>Solieusap!A503</f>
        <v>33</v>
      </c>
      <c r="B500" s="13">
        <f>Solieusap!B503</f>
        <v>0</v>
      </c>
      <c r="C500" s="12" t="str">
        <f>Solieusap!C503</f>
        <v>BAO</v>
      </c>
      <c r="D500" s="12" t="str">
        <f>Solieusap!D503</f>
        <v>Combination</v>
      </c>
      <c r="E500" s="14">
        <f>ABS(Solieusap!E503)</f>
        <v>0.68340000000000001</v>
      </c>
      <c r="F500" s="14">
        <f>ABS(Solieusap!F503)</f>
        <v>1.7811999999999999</v>
      </c>
      <c r="G500" s="14">
        <f>ABS(Solieusap!G503)</f>
        <v>1.6999999999999999E-3</v>
      </c>
      <c r="H500" s="14">
        <f>ABS(Solieusap!H503)</f>
        <v>0.11375</v>
      </c>
      <c r="I500" s="14">
        <f>ABS(Solieusap!I503)</f>
        <v>1.97E-3</v>
      </c>
      <c r="J500" s="14">
        <f>ABS(Solieusap!J503)</f>
        <v>0.97950000000000004</v>
      </c>
      <c r="K500" s="14">
        <f t="shared" si="0"/>
        <v>0.68340000000000001</v>
      </c>
      <c r="L500" s="14">
        <f t="shared" si="1"/>
        <v>1.97E-3</v>
      </c>
    </row>
    <row r="501" spans="1:12" ht="16.5" customHeight="1">
      <c r="A501" s="12" t="str">
        <f>Solieusap!A504</f>
        <v>33</v>
      </c>
      <c r="B501" s="13">
        <f>Solieusap!B504</f>
        <v>0.5</v>
      </c>
      <c r="C501" s="12" t="str">
        <f>Solieusap!C504</f>
        <v>BAO</v>
      </c>
      <c r="D501" s="12" t="str">
        <f>Solieusap!D504</f>
        <v>Combination</v>
      </c>
      <c r="E501" s="14">
        <f>ABS(Solieusap!E504)</f>
        <v>0.68340000000000001</v>
      </c>
      <c r="F501" s="14">
        <f>ABS(Solieusap!F504)</f>
        <v>1.1276999999999999</v>
      </c>
      <c r="G501" s="14">
        <f>ABS(Solieusap!G504)</f>
        <v>1.6999999999999999E-3</v>
      </c>
      <c r="H501" s="14">
        <f>ABS(Solieusap!H504)</f>
        <v>0.11375</v>
      </c>
      <c r="I501" s="14">
        <f>ABS(Solieusap!I504)</f>
        <v>1.9400000000000001E-3</v>
      </c>
      <c r="J501" s="14">
        <f>ABS(Solieusap!J504)</f>
        <v>0.25225999999999998</v>
      </c>
      <c r="K501" s="14">
        <f t="shared" si="0"/>
        <v>0.68340000000000001</v>
      </c>
      <c r="L501" s="14">
        <f t="shared" si="1"/>
        <v>1.9400000000000001E-3</v>
      </c>
    </row>
    <row r="502" spans="1:12" ht="16.5" customHeight="1">
      <c r="A502" s="12" t="str">
        <f>Solieusap!A505</f>
        <v>33</v>
      </c>
      <c r="B502" s="13">
        <f>Solieusap!B505</f>
        <v>1</v>
      </c>
      <c r="C502" s="12" t="str">
        <f>Solieusap!C505</f>
        <v>BAO</v>
      </c>
      <c r="D502" s="12" t="str">
        <f>Solieusap!D505</f>
        <v>Combination</v>
      </c>
      <c r="E502" s="14">
        <f>ABS(Solieusap!E505)</f>
        <v>0.68340000000000001</v>
      </c>
      <c r="F502" s="14">
        <f>ABS(Solieusap!F505)</f>
        <v>0.47420000000000001</v>
      </c>
      <c r="G502" s="14">
        <f>ABS(Solieusap!G505)</f>
        <v>1.6999999999999999E-3</v>
      </c>
      <c r="H502" s="14">
        <f>ABS(Solieusap!H505)</f>
        <v>0.11375</v>
      </c>
      <c r="I502" s="14">
        <f>ABS(Solieusap!I505)</f>
        <v>1.91E-3</v>
      </c>
      <c r="J502" s="14">
        <f>ABS(Solieusap!J505)</f>
        <v>0.13134999999999999</v>
      </c>
      <c r="K502" s="14">
        <f t="shared" si="0"/>
        <v>0.68340000000000001</v>
      </c>
      <c r="L502" s="14">
        <f t="shared" si="1"/>
        <v>1.91E-3</v>
      </c>
    </row>
    <row r="503" spans="1:12" ht="16.5" customHeight="1">
      <c r="A503" s="12" t="str">
        <f>Solieusap!A506</f>
        <v>33</v>
      </c>
      <c r="B503" s="13">
        <f>Solieusap!B506</f>
        <v>1.5</v>
      </c>
      <c r="C503" s="12" t="str">
        <f>Solieusap!C506</f>
        <v>BAO</v>
      </c>
      <c r="D503" s="12" t="str">
        <f>Solieusap!D506</f>
        <v>Combination</v>
      </c>
      <c r="E503" s="14">
        <f>ABS(Solieusap!E506)</f>
        <v>0.68340000000000001</v>
      </c>
      <c r="F503" s="14">
        <f>ABS(Solieusap!F506)</f>
        <v>0.17929999999999999</v>
      </c>
      <c r="G503" s="14">
        <f>ABS(Solieusap!G506)</f>
        <v>1.6999999999999999E-3</v>
      </c>
      <c r="H503" s="14">
        <f>ABS(Solieusap!H506)</f>
        <v>0.11375</v>
      </c>
      <c r="I503" s="14">
        <f>ABS(Solieusap!I506)</f>
        <v>1.8699999999999999E-3</v>
      </c>
      <c r="J503" s="14">
        <f>ABS(Solieusap!J506)</f>
        <v>9.8979999999999999E-2</v>
      </c>
      <c r="K503" s="14">
        <f t="shared" si="0"/>
        <v>0.68340000000000001</v>
      </c>
      <c r="L503" s="14">
        <f t="shared" si="1"/>
        <v>1.8699999999999999E-3</v>
      </c>
    </row>
    <row r="504" spans="1:12" ht="16.5" customHeight="1">
      <c r="A504" s="12" t="str">
        <f>Solieusap!A507</f>
        <v>33</v>
      </c>
      <c r="B504" s="13">
        <f>Solieusap!B507</f>
        <v>2</v>
      </c>
      <c r="C504" s="12" t="str">
        <f>Solieusap!C507</f>
        <v>BAO</v>
      </c>
      <c r="D504" s="12" t="str">
        <f>Solieusap!D507</f>
        <v>Combination</v>
      </c>
      <c r="E504" s="14">
        <f>ABS(Solieusap!E507)</f>
        <v>0.68340000000000001</v>
      </c>
      <c r="F504" s="14">
        <f>ABS(Solieusap!F507)</f>
        <v>0.83279999999999998</v>
      </c>
      <c r="G504" s="14">
        <f>ABS(Solieusap!G507)</f>
        <v>1.6999999999999999E-3</v>
      </c>
      <c r="H504" s="14">
        <f>ABS(Solieusap!H507)</f>
        <v>0.11375</v>
      </c>
      <c r="I504" s="14">
        <f>ABS(Solieusap!I507)</f>
        <v>2.3600000000000001E-3</v>
      </c>
      <c r="J504" s="14">
        <f>ABS(Solieusap!J507)</f>
        <v>0.60285999999999995</v>
      </c>
      <c r="K504" s="14">
        <f t="shared" si="0"/>
        <v>0.68340000000000001</v>
      </c>
      <c r="L504" s="14">
        <f t="shared" si="1"/>
        <v>2.3600000000000001E-3</v>
      </c>
    </row>
    <row r="505" spans="1:12" ht="16.5" customHeight="1">
      <c r="A505" s="12" t="str">
        <f>Solieusap!A508</f>
        <v>33</v>
      </c>
      <c r="B505" s="13">
        <f>Solieusap!B508</f>
        <v>2.5</v>
      </c>
      <c r="C505" s="12" t="str">
        <f>Solieusap!C508</f>
        <v>BAO</v>
      </c>
      <c r="D505" s="12" t="str">
        <f>Solieusap!D508</f>
        <v>Combination</v>
      </c>
      <c r="E505" s="14">
        <f>ABS(Solieusap!E508)</f>
        <v>0.68340000000000001</v>
      </c>
      <c r="F505" s="14">
        <f>ABS(Solieusap!F508)</f>
        <v>1.4863</v>
      </c>
      <c r="G505" s="14">
        <f>ABS(Solieusap!G508)</f>
        <v>1.6999999999999999E-3</v>
      </c>
      <c r="H505" s="14">
        <f>ABS(Solieusap!H508)</f>
        <v>0.11375</v>
      </c>
      <c r="I505" s="14">
        <f>ABS(Solieusap!I508)</f>
        <v>3.1800000000000001E-3</v>
      </c>
      <c r="J505" s="14">
        <f>ABS(Solieusap!J508)</f>
        <v>1.6400300000000001</v>
      </c>
      <c r="K505" s="14">
        <f t="shared" si="0"/>
        <v>0.68340000000000001</v>
      </c>
      <c r="L505" s="14">
        <f t="shared" si="1"/>
        <v>3.1800000000000001E-3</v>
      </c>
    </row>
    <row r="506" spans="1:12" ht="16.5" customHeight="1">
      <c r="A506" s="12" t="str">
        <f>Solieusap!A509</f>
        <v>33</v>
      </c>
      <c r="B506" s="13">
        <f>Solieusap!B509</f>
        <v>3</v>
      </c>
      <c r="C506" s="12" t="str">
        <f>Solieusap!C509</f>
        <v>BAO</v>
      </c>
      <c r="D506" s="12" t="str">
        <f>Solieusap!D509</f>
        <v>Combination</v>
      </c>
      <c r="E506" s="14">
        <f>ABS(Solieusap!E509)</f>
        <v>0.68340000000000001</v>
      </c>
      <c r="F506" s="14">
        <f>ABS(Solieusap!F509)</f>
        <v>2.1398000000000001</v>
      </c>
      <c r="G506" s="14">
        <f>ABS(Solieusap!G509)</f>
        <v>1.6999999999999999E-3</v>
      </c>
      <c r="H506" s="14">
        <f>ABS(Solieusap!H509)</f>
        <v>0.11375</v>
      </c>
      <c r="I506" s="14">
        <f>ABS(Solieusap!I509)</f>
        <v>4.0099999999999997E-3</v>
      </c>
      <c r="J506" s="14">
        <f>ABS(Solieusap!J509)</f>
        <v>3.0039500000000001</v>
      </c>
      <c r="K506" s="14">
        <f t="shared" si="0"/>
        <v>0.68340000000000001</v>
      </c>
      <c r="L506" s="14">
        <f t="shared" si="1"/>
        <v>4.0099999999999997E-3</v>
      </c>
    </row>
    <row r="507" spans="1:12" ht="16.5" customHeight="1">
      <c r="A507" s="12" t="str">
        <f>Solieusap!A510</f>
        <v>35</v>
      </c>
      <c r="B507" s="13">
        <f>Solieusap!B510</f>
        <v>0</v>
      </c>
      <c r="C507" s="12" t="str">
        <f>Solieusap!C510</f>
        <v>BAO</v>
      </c>
      <c r="D507" s="12" t="str">
        <f>Solieusap!D510</f>
        <v>Combination</v>
      </c>
      <c r="E507" s="14">
        <f>ABS(Solieusap!E510)</f>
        <v>0.15029999999999999</v>
      </c>
      <c r="F507" s="14">
        <f>ABS(Solieusap!F510)</f>
        <v>1.9041999999999999</v>
      </c>
      <c r="G507" s="14">
        <f>ABS(Solieusap!G510)</f>
        <v>3.8939999999999998E-4</v>
      </c>
      <c r="H507" s="14">
        <f>ABS(Solieusap!H510)</f>
        <v>0.36331000000000002</v>
      </c>
      <c r="I507" s="14">
        <f>ABS(Solieusap!I510)</f>
        <v>1.4E-3</v>
      </c>
      <c r="J507" s="14">
        <f>ABS(Solieusap!J510)</f>
        <v>0.22058</v>
      </c>
      <c r="K507" s="14">
        <f t="shared" si="0"/>
        <v>0.15029999999999999</v>
      </c>
      <c r="L507" s="14">
        <f t="shared" si="1"/>
        <v>1.4E-3</v>
      </c>
    </row>
    <row r="508" spans="1:12" ht="16.5" customHeight="1">
      <c r="A508" s="12" t="str">
        <f>Solieusap!A511</f>
        <v>35</v>
      </c>
      <c r="B508" s="13">
        <f>Solieusap!B511</f>
        <v>0.5</v>
      </c>
      <c r="C508" s="12" t="str">
        <f>Solieusap!C511</f>
        <v>BAO</v>
      </c>
      <c r="D508" s="12" t="str">
        <f>Solieusap!D511</f>
        <v>Combination</v>
      </c>
      <c r="E508" s="14">
        <f>ABS(Solieusap!E511)</f>
        <v>0.15029999999999999</v>
      </c>
      <c r="F508" s="14">
        <f>ABS(Solieusap!F511)</f>
        <v>1.2506999999999999</v>
      </c>
      <c r="G508" s="14">
        <f>ABS(Solieusap!G511)</f>
        <v>3.8939999999999998E-4</v>
      </c>
      <c r="H508" s="14">
        <f>ABS(Solieusap!H511)</f>
        <v>0.36331000000000002</v>
      </c>
      <c r="I508" s="14">
        <f>ABS(Solieusap!I511)</f>
        <v>1.4300000000000001E-3</v>
      </c>
      <c r="J508" s="14">
        <f>ABS(Solieusap!J511)</f>
        <v>1.00932</v>
      </c>
      <c r="K508" s="14">
        <f t="shared" si="0"/>
        <v>0.15029999999999999</v>
      </c>
      <c r="L508" s="14">
        <f t="shared" si="1"/>
        <v>1.4300000000000001E-3</v>
      </c>
    </row>
    <row r="509" spans="1:12" ht="16.5" customHeight="1">
      <c r="A509" s="12" t="str">
        <f>Solieusap!A512</f>
        <v>35</v>
      </c>
      <c r="B509" s="13">
        <f>Solieusap!B512</f>
        <v>1</v>
      </c>
      <c r="C509" s="12" t="str">
        <f>Solieusap!C512</f>
        <v>BAO</v>
      </c>
      <c r="D509" s="12" t="str">
        <f>Solieusap!D512</f>
        <v>Combination</v>
      </c>
      <c r="E509" s="14">
        <f>ABS(Solieusap!E512)</f>
        <v>0.15029999999999999</v>
      </c>
      <c r="F509" s="14">
        <f>ABS(Solieusap!F512)</f>
        <v>0.59719999999999995</v>
      </c>
      <c r="G509" s="14">
        <f>ABS(Solieusap!G512)</f>
        <v>3.8939999999999998E-4</v>
      </c>
      <c r="H509" s="14">
        <f>ABS(Solieusap!H512)</f>
        <v>0.36331000000000002</v>
      </c>
      <c r="I509" s="14">
        <f>ABS(Solieusap!I512)</f>
        <v>1.5200000000000001E-3</v>
      </c>
      <c r="J509" s="14">
        <f>ABS(Solieusap!J512)</f>
        <v>1.4713000000000001</v>
      </c>
      <c r="K509" s="14">
        <f t="shared" si="0"/>
        <v>0.15029999999999999</v>
      </c>
      <c r="L509" s="14">
        <f t="shared" si="1"/>
        <v>1.5200000000000001E-3</v>
      </c>
    </row>
    <row r="510" spans="1:12" ht="16.5" customHeight="1">
      <c r="A510" s="12" t="str">
        <f>Solieusap!A513</f>
        <v>35</v>
      </c>
      <c r="B510" s="13">
        <f>Solieusap!B513</f>
        <v>1.5</v>
      </c>
      <c r="C510" s="12" t="str">
        <f>Solieusap!C513</f>
        <v>BAO</v>
      </c>
      <c r="D510" s="12" t="str">
        <f>Solieusap!D513</f>
        <v>Combination</v>
      </c>
      <c r="E510" s="14">
        <f>ABS(Solieusap!E513)</f>
        <v>0.15029999999999999</v>
      </c>
      <c r="F510" s="14">
        <f>ABS(Solieusap!F513)</f>
        <v>5.6300000000000003E-2</v>
      </c>
      <c r="G510" s="14">
        <f>ABS(Solieusap!G513)</f>
        <v>3.8939999999999998E-4</v>
      </c>
      <c r="H510" s="14">
        <f>ABS(Solieusap!H513)</f>
        <v>0.36331000000000002</v>
      </c>
      <c r="I510" s="14">
        <f>ABS(Solieusap!I513)</f>
        <v>1.7700000000000001E-3</v>
      </c>
      <c r="J510" s="14">
        <f>ABS(Solieusap!J513)</f>
        <v>1.6101399999999999</v>
      </c>
      <c r="K510" s="14">
        <f t="shared" si="0"/>
        <v>0.15029999999999999</v>
      </c>
      <c r="L510" s="14">
        <f t="shared" si="1"/>
        <v>1.7700000000000001E-3</v>
      </c>
    </row>
    <row r="511" spans="1:12" ht="16.5" customHeight="1">
      <c r="A511" s="12" t="str">
        <f>Solieusap!A514</f>
        <v>35</v>
      </c>
      <c r="B511" s="13">
        <f>Solieusap!B514</f>
        <v>2</v>
      </c>
      <c r="C511" s="12" t="str">
        <f>Solieusap!C514</f>
        <v>BAO</v>
      </c>
      <c r="D511" s="12" t="str">
        <f>Solieusap!D514</f>
        <v>Combination</v>
      </c>
      <c r="E511" s="14">
        <f>ABS(Solieusap!E514)</f>
        <v>0.15029999999999999</v>
      </c>
      <c r="F511" s="14">
        <f>ABS(Solieusap!F514)</f>
        <v>0.70979999999999999</v>
      </c>
      <c r="G511" s="14">
        <f>ABS(Solieusap!G514)</f>
        <v>3.8939999999999998E-4</v>
      </c>
      <c r="H511" s="14">
        <f>ABS(Solieusap!H514)</f>
        <v>0.36331000000000002</v>
      </c>
      <c r="I511" s="14">
        <f>ABS(Solieusap!I514)</f>
        <v>2.0100000000000001E-3</v>
      </c>
      <c r="J511" s="14">
        <f>ABS(Solieusap!J514)</f>
        <v>1.4348099999999999</v>
      </c>
      <c r="K511" s="14">
        <f t="shared" si="0"/>
        <v>0.15029999999999999</v>
      </c>
      <c r="L511" s="14">
        <f t="shared" si="1"/>
        <v>2.0100000000000001E-3</v>
      </c>
    </row>
    <row r="512" spans="1:12" ht="16.5" customHeight="1">
      <c r="A512" s="12" t="str">
        <f>Solieusap!A515</f>
        <v>35</v>
      </c>
      <c r="B512" s="13">
        <f>Solieusap!B515</f>
        <v>2.5</v>
      </c>
      <c r="C512" s="12" t="str">
        <f>Solieusap!C515</f>
        <v>BAO</v>
      </c>
      <c r="D512" s="12" t="str">
        <f>Solieusap!D515</f>
        <v>Combination</v>
      </c>
      <c r="E512" s="14">
        <f>ABS(Solieusap!E515)</f>
        <v>0.15029999999999999</v>
      </c>
      <c r="F512" s="14">
        <f>ABS(Solieusap!F515)</f>
        <v>1.3633</v>
      </c>
      <c r="G512" s="14">
        <f>ABS(Solieusap!G515)</f>
        <v>3.8939999999999998E-4</v>
      </c>
      <c r="H512" s="14">
        <f>ABS(Solieusap!H515)</f>
        <v>0.36331000000000002</v>
      </c>
      <c r="I512" s="14">
        <f>ABS(Solieusap!I515)</f>
        <v>2.2599999999999999E-3</v>
      </c>
      <c r="J512" s="14">
        <f>ABS(Solieusap!J515)</f>
        <v>1.0477700000000001</v>
      </c>
      <c r="K512" s="14">
        <f t="shared" si="0"/>
        <v>0.15029999999999999</v>
      </c>
      <c r="L512" s="14">
        <f t="shared" si="1"/>
        <v>2.2599999999999999E-3</v>
      </c>
    </row>
    <row r="513" spans="1:12" ht="16.5" customHeight="1">
      <c r="A513" s="12" t="str">
        <f>Solieusap!A516</f>
        <v>35</v>
      </c>
      <c r="B513" s="13">
        <f>Solieusap!B516</f>
        <v>3</v>
      </c>
      <c r="C513" s="12" t="str">
        <f>Solieusap!C516</f>
        <v>BAO</v>
      </c>
      <c r="D513" s="12" t="str">
        <f>Solieusap!D516</f>
        <v>Combination</v>
      </c>
      <c r="E513" s="14">
        <f>ABS(Solieusap!E516)</f>
        <v>0.15029999999999999</v>
      </c>
      <c r="F513" s="14">
        <f>ABS(Solieusap!F516)</f>
        <v>2.0167999999999999</v>
      </c>
      <c r="G513" s="14">
        <f>ABS(Solieusap!G516)</f>
        <v>3.8939999999999998E-4</v>
      </c>
      <c r="H513" s="14">
        <f>ABS(Solieusap!H516)</f>
        <v>0.36331000000000002</v>
      </c>
      <c r="I513" s="14">
        <f>ABS(Solieusap!I516)</f>
        <v>2.5100000000000001E-3</v>
      </c>
      <c r="J513" s="14">
        <f>ABS(Solieusap!J516)</f>
        <v>0.66483999999999999</v>
      </c>
      <c r="K513" s="14">
        <f t="shared" si="0"/>
        <v>0.15029999999999999</v>
      </c>
      <c r="L513" s="14">
        <f t="shared" si="1"/>
        <v>2.5100000000000001E-3</v>
      </c>
    </row>
    <row r="514" spans="1:12" ht="16.5" customHeight="1">
      <c r="A514" s="12" t="str">
        <f>Solieusap!A517</f>
        <v>35</v>
      </c>
      <c r="B514" s="13">
        <f>Solieusap!B517</f>
        <v>3.5</v>
      </c>
      <c r="C514" s="12" t="str">
        <f>Solieusap!C517</f>
        <v>BAO</v>
      </c>
      <c r="D514" s="12" t="str">
        <f>Solieusap!D517</f>
        <v>Combination</v>
      </c>
      <c r="E514" s="14">
        <f>ABS(Solieusap!E517)</f>
        <v>0.15029999999999999</v>
      </c>
      <c r="F514" s="14">
        <f>ABS(Solieusap!F517)</f>
        <v>2.6703000000000001</v>
      </c>
      <c r="G514" s="14">
        <f>ABS(Solieusap!G517)</f>
        <v>3.8939999999999998E-4</v>
      </c>
      <c r="H514" s="14">
        <f>ABS(Solieusap!H517)</f>
        <v>0.36331000000000002</v>
      </c>
      <c r="I514" s="14">
        <f>ABS(Solieusap!I517)</f>
        <v>2.7499999999999998E-3</v>
      </c>
      <c r="J514" s="14">
        <f>ABS(Solieusap!J517)</f>
        <v>4.4850000000000001E-2</v>
      </c>
      <c r="K514" s="14">
        <f t="shared" si="0"/>
        <v>0.15029999999999999</v>
      </c>
      <c r="L514" s="14">
        <f t="shared" si="1"/>
        <v>2.7499999999999998E-3</v>
      </c>
    </row>
    <row r="515" spans="1:12" ht="16.5" customHeight="1">
      <c r="A515" s="12" t="str">
        <f>Solieusap!A518</f>
        <v>35</v>
      </c>
      <c r="B515" s="13">
        <f>Solieusap!B518</f>
        <v>4</v>
      </c>
      <c r="C515" s="12" t="str">
        <f>Solieusap!C518</f>
        <v>BAO</v>
      </c>
      <c r="D515" s="12" t="str">
        <f>Solieusap!D518</f>
        <v>Combination</v>
      </c>
      <c r="E515" s="14">
        <f>ABS(Solieusap!E518)</f>
        <v>0.15029999999999999</v>
      </c>
      <c r="F515" s="14">
        <f>ABS(Solieusap!F518)</f>
        <v>3.3237999999999999</v>
      </c>
      <c r="G515" s="14">
        <f>ABS(Solieusap!G518)</f>
        <v>3.8939999999999998E-4</v>
      </c>
      <c r="H515" s="14">
        <f>ABS(Solieusap!H518)</f>
        <v>0.36331000000000002</v>
      </c>
      <c r="I515" s="14">
        <f>ABS(Solieusap!I518)</f>
        <v>3.0000000000000001E-3</v>
      </c>
      <c r="J515" s="14">
        <f>ABS(Solieusap!J518)</f>
        <v>1.08128</v>
      </c>
      <c r="K515" s="14">
        <f t="shared" si="0"/>
        <v>0.15029999999999999</v>
      </c>
      <c r="L515" s="14">
        <f t="shared" si="1"/>
        <v>3.0000000000000001E-3</v>
      </c>
    </row>
    <row r="516" spans="1:12" ht="16.5" customHeight="1">
      <c r="A516" s="12" t="str">
        <f>Solieusap!A519</f>
        <v>35</v>
      </c>
      <c r="B516" s="13">
        <f>Solieusap!B519</f>
        <v>0</v>
      </c>
      <c r="C516" s="12" t="str">
        <f>Solieusap!C519</f>
        <v>BAO</v>
      </c>
      <c r="D516" s="12" t="str">
        <f>Solieusap!D519</f>
        <v>Combination</v>
      </c>
      <c r="E516" s="14">
        <f>ABS(Solieusap!E519)</f>
        <v>0.17399999999999999</v>
      </c>
      <c r="F516" s="14">
        <f>ABS(Solieusap!F519)</f>
        <v>2.8491</v>
      </c>
      <c r="G516" s="14">
        <f>ABS(Solieusap!G519)</f>
        <v>4.9280000000000005E-4</v>
      </c>
      <c r="H516" s="14">
        <f>ABS(Solieusap!H519)</f>
        <v>0.26155</v>
      </c>
      <c r="I516" s="14">
        <f>ABS(Solieusap!I519)</f>
        <v>2.5699999999999998E-3</v>
      </c>
      <c r="J516" s="14">
        <f>ABS(Solieusap!J519)</f>
        <v>2.0262699999999998</v>
      </c>
      <c r="K516" s="14">
        <f t="shared" si="0"/>
        <v>0.17399999999999999</v>
      </c>
      <c r="L516" s="14">
        <f t="shared" si="1"/>
        <v>2.5699999999999998E-3</v>
      </c>
    </row>
    <row r="517" spans="1:12" ht="16.5" customHeight="1">
      <c r="A517" s="12" t="str">
        <f>Solieusap!A520</f>
        <v>35</v>
      </c>
      <c r="B517" s="13">
        <f>Solieusap!B520</f>
        <v>0.5</v>
      </c>
      <c r="C517" s="12" t="str">
        <f>Solieusap!C520</f>
        <v>BAO</v>
      </c>
      <c r="D517" s="12" t="str">
        <f>Solieusap!D520</f>
        <v>Combination</v>
      </c>
      <c r="E517" s="14">
        <f>ABS(Solieusap!E520)</f>
        <v>0.17399999999999999</v>
      </c>
      <c r="F517" s="14">
        <f>ABS(Solieusap!F520)</f>
        <v>2.1956000000000002</v>
      </c>
      <c r="G517" s="14">
        <f>ABS(Solieusap!G520)</f>
        <v>4.9280000000000005E-4</v>
      </c>
      <c r="H517" s="14">
        <f>ABS(Solieusap!H520)</f>
        <v>0.26155</v>
      </c>
      <c r="I517" s="14">
        <f>ABS(Solieusap!I520)</f>
        <v>2.5999999999999999E-3</v>
      </c>
      <c r="J517" s="14">
        <f>ABS(Solieusap!J520)</f>
        <v>0.7651</v>
      </c>
      <c r="K517" s="14">
        <f t="shared" si="0"/>
        <v>0.17399999999999999</v>
      </c>
      <c r="L517" s="14">
        <f t="shared" si="1"/>
        <v>2.5999999999999999E-3</v>
      </c>
    </row>
    <row r="518" spans="1:12" ht="16.5" customHeight="1">
      <c r="A518" s="12" t="str">
        <f>Solieusap!A521</f>
        <v>35</v>
      </c>
      <c r="B518" s="13">
        <f>Solieusap!B521</f>
        <v>1</v>
      </c>
      <c r="C518" s="12" t="str">
        <f>Solieusap!C521</f>
        <v>BAO</v>
      </c>
      <c r="D518" s="12" t="str">
        <f>Solieusap!D521</f>
        <v>Combination</v>
      </c>
      <c r="E518" s="14">
        <f>ABS(Solieusap!E521)</f>
        <v>0.17399999999999999</v>
      </c>
      <c r="F518" s="14">
        <f>ABS(Solieusap!F521)</f>
        <v>1.5421</v>
      </c>
      <c r="G518" s="14">
        <f>ABS(Solieusap!G521)</f>
        <v>4.9280000000000005E-4</v>
      </c>
      <c r="H518" s="14">
        <f>ABS(Solieusap!H521)</f>
        <v>0.26155</v>
      </c>
      <c r="I518" s="14">
        <f>ABS(Solieusap!I521)</f>
        <v>2.63E-3</v>
      </c>
      <c r="J518" s="14">
        <f>ABS(Solieusap!J521)</f>
        <v>0.16930999999999999</v>
      </c>
      <c r="K518" s="14">
        <f t="shared" si="0"/>
        <v>0.17399999999999999</v>
      </c>
      <c r="L518" s="14">
        <f t="shared" si="1"/>
        <v>2.63E-3</v>
      </c>
    </row>
    <row r="519" spans="1:12" ht="16.5" customHeight="1">
      <c r="A519" s="12" t="str">
        <f>Solieusap!A522</f>
        <v>35</v>
      </c>
      <c r="B519" s="13">
        <f>Solieusap!B522</f>
        <v>1.5</v>
      </c>
      <c r="C519" s="12" t="str">
        <f>Solieusap!C522</f>
        <v>BAO</v>
      </c>
      <c r="D519" s="12" t="str">
        <f>Solieusap!D522</f>
        <v>Combination</v>
      </c>
      <c r="E519" s="14">
        <f>ABS(Solieusap!E522)</f>
        <v>0.17399999999999999</v>
      </c>
      <c r="F519" s="14">
        <f>ABS(Solieusap!F522)</f>
        <v>0.88859999999999995</v>
      </c>
      <c r="G519" s="14">
        <f>ABS(Solieusap!G522)</f>
        <v>4.9280000000000005E-4</v>
      </c>
      <c r="H519" s="14">
        <f>ABS(Solieusap!H522)</f>
        <v>0.26155</v>
      </c>
      <c r="I519" s="14">
        <f>ABS(Solieusap!I522)</f>
        <v>2.6700000000000001E-3</v>
      </c>
      <c r="J519" s="14">
        <f>ABS(Solieusap!J522)</f>
        <v>0.77698</v>
      </c>
      <c r="K519" s="14">
        <f t="shared" si="0"/>
        <v>0.17399999999999999</v>
      </c>
      <c r="L519" s="14">
        <f t="shared" si="1"/>
        <v>2.6700000000000001E-3</v>
      </c>
    </row>
    <row r="520" spans="1:12" ht="16.5" customHeight="1">
      <c r="A520" s="12" t="str">
        <f>Solieusap!A523</f>
        <v>35</v>
      </c>
      <c r="B520" s="13">
        <f>Solieusap!B523</f>
        <v>2</v>
      </c>
      <c r="C520" s="12" t="str">
        <f>Solieusap!C523</f>
        <v>BAO</v>
      </c>
      <c r="D520" s="12" t="str">
        <f>Solieusap!D523</f>
        <v>Combination</v>
      </c>
      <c r="E520" s="14">
        <f>ABS(Solieusap!E523)</f>
        <v>0.17399999999999999</v>
      </c>
      <c r="F520" s="14">
        <f>ABS(Solieusap!F523)</f>
        <v>0.2351</v>
      </c>
      <c r="G520" s="14">
        <f>ABS(Solieusap!G523)</f>
        <v>4.9280000000000005E-4</v>
      </c>
      <c r="H520" s="14">
        <f>ABS(Solieusap!H523)</f>
        <v>0.26155</v>
      </c>
      <c r="I520" s="14">
        <f>ABS(Solieusap!I523)</f>
        <v>2.7000000000000001E-3</v>
      </c>
      <c r="J520" s="14">
        <f>ABS(Solieusap!J523)</f>
        <v>1.05789</v>
      </c>
      <c r="K520" s="14">
        <f t="shared" si="0"/>
        <v>0.17399999999999999</v>
      </c>
      <c r="L520" s="14">
        <f t="shared" si="1"/>
        <v>2.7000000000000001E-3</v>
      </c>
    </row>
    <row r="521" spans="1:12" ht="16.5" customHeight="1">
      <c r="A521" s="12" t="str">
        <f>Solieusap!A524</f>
        <v>35</v>
      </c>
      <c r="B521" s="13">
        <f>Solieusap!B524</f>
        <v>2.5</v>
      </c>
      <c r="C521" s="12" t="str">
        <f>Solieusap!C524</f>
        <v>BAO</v>
      </c>
      <c r="D521" s="12" t="str">
        <f>Solieusap!D524</f>
        <v>Combination</v>
      </c>
      <c r="E521" s="14">
        <f>ABS(Solieusap!E524)</f>
        <v>0.17399999999999999</v>
      </c>
      <c r="F521" s="14">
        <f>ABS(Solieusap!F524)</f>
        <v>0.41839999999999999</v>
      </c>
      <c r="G521" s="14">
        <f>ABS(Solieusap!G524)</f>
        <v>4.9280000000000005E-4</v>
      </c>
      <c r="H521" s="14">
        <f>ABS(Solieusap!H524)</f>
        <v>0.26155</v>
      </c>
      <c r="I521" s="14">
        <f>ABS(Solieusap!I524)</f>
        <v>2.8600000000000001E-3</v>
      </c>
      <c r="J521" s="14">
        <f>ABS(Solieusap!J524)</f>
        <v>0.89585999999999999</v>
      </c>
      <c r="K521" s="14">
        <f t="shared" si="0"/>
        <v>0.17399999999999999</v>
      </c>
      <c r="L521" s="14">
        <f t="shared" si="1"/>
        <v>2.8600000000000001E-3</v>
      </c>
    </row>
    <row r="522" spans="1:12" ht="16.5" customHeight="1">
      <c r="A522" s="12" t="str">
        <f>Solieusap!A525</f>
        <v>35</v>
      </c>
      <c r="B522" s="13">
        <f>Solieusap!B525</f>
        <v>3</v>
      </c>
      <c r="C522" s="12" t="str">
        <f>Solieusap!C525</f>
        <v>BAO</v>
      </c>
      <c r="D522" s="12" t="str">
        <f>Solieusap!D525</f>
        <v>Combination</v>
      </c>
      <c r="E522" s="14">
        <f>ABS(Solieusap!E525)</f>
        <v>0.17399999999999999</v>
      </c>
      <c r="F522" s="14">
        <f>ABS(Solieusap!F525)</f>
        <v>1.0719000000000001</v>
      </c>
      <c r="G522" s="14">
        <f>ABS(Solieusap!G525)</f>
        <v>4.9280000000000005E-4</v>
      </c>
      <c r="H522" s="14">
        <f>ABS(Solieusap!H525)</f>
        <v>0.26155</v>
      </c>
      <c r="I522" s="14">
        <f>ABS(Solieusap!I525)</f>
        <v>3.0300000000000001E-3</v>
      </c>
      <c r="J522" s="14">
        <f>ABS(Solieusap!J525)</f>
        <v>5.1740000000000001E-2</v>
      </c>
      <c r="K522" s="14">
        <f t="shared" si="0"/>
        <v>0.17399999999999999</v>
      </c>
      <c r="L522" s="14">
        <f t="shared" si="1"/>
        <v>3.0300000000000001E-3</v>
      </c>
    </row>
    <row r="523" spans="1:12" ht="16.5" customHeight="1">
      <c r="A523" s="12" t="str">
        <f>Solieusap!A526</f>
        <v>35</v>
      </c>
      <c r="B523" s="13">
        <f>Solieusap!B526</f>
        <v>3.5</v>
      </c>
      <c r="C523" s="12" t="str">
        <f>Solieusap!C526</f>
        <v>BAO</v>
      </c>
      <c r="D523" s="12" t="str">
        <f>Solieusap!D526</f>
        <v>Combination</v>
      </c>
      <c r="E523" s="14">
        <f>ABS(Solieusap!E526)</f>
        <v>0.17399999999999999</v>
      </c>
      <c r="F523" s="14">
        <f>ABS(Solieusap!F526)</f>
        <v>1.7254</v>
      </c>
      <c r="G523" s="14">
        <f>ABS(Solieusap!G526)</f>
        <v>4.9280000000000005E-4</v>
      </c>
      <c r="H523" s="14">
        <f>ABS(Solieusap!H526)</f>
        <v>0.26155</v>
      </c>
      <c r="I523" s="14">
        <f>ABS(Solieusap!I526)</f>
        <v>3.2100000000000002E-3</v>
      </c>
      <c r="J523" s="14">
        <f>ABS(Solieusap!J526)</f>
        <v>1.1200300000000001</v>
      </c>
      <c r="K523" s="14">
        <f t="shared" si="0"/>
        <v>0.17399999999999999</v>
      </c>
      <c r="L523" s="14">
        <f t="shared" si="1"/>
        <v>3.2100000000000002E-3</v>
      </c>
    </row>
    <row r="524" spans="1:12" ht="16.5" customHeight="1">
      <c r="A524" s="12" t="str">
        <f>Solieusap!A527</f>
        <v>35</v>
      </c>
      <c r="B524" s="13">
        <f>Solieusap!B527</f>
        <v>4</v>
      </c>
      <c r="C524" s="12" t="str">
        <f>Solieusap!C527</f>
        <v>BAO</v>
      </c>
      <c r="D524" s="12" t="str">
        <f>Solieusap!D527</f>
        <v>Combination</v>
      </c>
      <c r="E524" s="14">
        <f>ABS(Solieusap!E527)</f>
        <v>0.17399999999999999</v>
      </c>
      <c r="F524" s="14">
        <f>ABS(Solieusap!F527)</f>
        <v>2.3788999999999998</v>
      </c>
      <c r="G524" s="14">
        <f>ABS(Solieusap!G527)</f>
        <v>4.9280000000000005E-4</v>
      </c>
      <c r="H524" s="14">
        <f>ABS(Solieusap!H527)</f>
        <v>0.26155</v>
      </c>
      <c r="I524" s="14">
        <f>ABS(Solieusap!I527)</f>
        <v>3.3800000000000002E-3</v>
      </c>
      <c r="J524" s="14">
        <f>ABS(Solieusap!J527)</f>
        <v>2.6185399999999999</v>
      </c>
      <c r="K524" s="14">
        <f t="shared" si="0"/>
        <v>0.17399999999999999</v>
      </c>
      <c r="L524" s="14">
        <f t="shared" si="1"/>
        <v>3.3800000000000002E-3</v>
      </c>
    </row>
    <row r="525" spans="1:12" ht="16.5" customHeight="1">
      <c r="A525" s="12" t="str">
        <f>Solieusap!A528</f>
        <v>36</v>
      </c>
      <c r="B525" s="13">
        <f>Solieusap!B528</f>
        <v>0</v>
      </c>
      <c r="C525" s="12" t="str">
        <f>Solieusap!C528</f>
        <v>BAO</v>
      </c>
      <c r="D525" s="12" t="str">
        <f>Solieusap!D528</f>
        <v>Combination</v>
      </c>
      <c r="E525" s="14">
        <f>ABS(Solieusap!E528)</f>
        <v>7.6200000000000004E-2</v>
      </c>
      <c r="F525" s="14">
        <f>ABS(Solieusap!F528)</f>
        <v>3.6101999999999999</v>
      </c>
      <c r="G525" s="14">
        <f>ABS(Solieusap!G528)</f>
        <v>1.728E-4</v>
      </c>
      <c r="H525" s="14">
        <f>ABS(Solieusap!H528)</f>
        <v>5.5199999999999997E-3</v>
      </c>
      <c r="I525" s="14">
        <f>ABS(Solieusap!I528)</f>
        <v>1.6999999999999999E-3</v>
      </c>
      <c r="J525" s="14">
        <f>ABS(Solieusap!J528)</f>
        <v>1.73543</v>
      </c>
      <c r="K525" s="14">
        <f t="shared" si="0"/>
        <v>7.6200000000000004E-2</v>
      </c>
      <c r="L525" s="14">
        <f t="shared" si="1"/>
        <v>1.6999999999999999E-3</v>
      </c>
    </row>
    <row r="526" spans="1:12" ht="16.5" customHeight="1">
      <c r="A526" s="12" t="str">
        <f>Solieusap!A529</f>
        <v>36</v>
      </c>
      <c r="B526" s="13">
        <f>Solieusap!B529</f>
        <v>0.5</v>
      </c>
      <c r="C526" s="12" t="str">
        <f>Solieusap!C529</f>
        <v>BAO</v>
      </c>
      <c r="D526" s="12" t="str">
        <f>Solieusap!D529</f>
        <v>Combination</v>
      </c>
      <c r="E526" s="14">
        <f>ABS(Solieusap!E529)</f>
        <v>7.6200000000000004E-2</v>
      </c>
      <c r="F526" s="14">
        <f>ABS(Solieusap!F529)</f>
        <v>2.9567000000000001</v>
      </c>
      <c r="G526" s="14">
        <f>ABS(Solieusap!G529)</f>
        <v>1.728E-4</v>
      </c>
      <c r="H526" s="14">
        <f>ABS(Solieusap!H529)</f>
        <v>5.5199999999999997E-3</v>
      </c>
      <c r="I526" s="14">
        <f>ABS(Solieusap!I529)</f>
        <v>1.7099999999999999E-3</v>
      </c>
      <c r="J526" s="14">
        <f>ABS(Solieusap!J529)</f>
        <v>9.3700000000000006E-2</v>
      </c>
      <c r="K526" s="14">
        <f t="shared" si="0"/>
        <v>7.6200000000000004E-2</v>
      </c>
      <c r="L526" s="14">
        <f t="shared" si="1"/>
        <v>1.7099999999999999E-3</v>
      </c>
    </row>
    <row r="527" spans="1:12" ht="16.5" customHeight="1">
      <c r="A527" s="12" t="str">
        <f>Solieusap!A530</f>
        <v>36</v>
      </c>
      <c r="B527" s="13">
        <f>Solieusap!B530</f>
        <v>1</v>
      </c>
      <c r="C527" s="12" t="str">
        <f>Solieusap!C530</f>
        <v>BAO</v>
      </c>
      <c r="D527" s="12" t="str">
        <f>Solieusap!D530</f>
        <v>Combination</v>
      </c>
      <c r="E527" s="14">
        <f>ABS(Solieusap!E530)</f>
        <v>7.6200000000000004E-2</v>
      </c>
      <c r="F527" s="14">
        <f>ABS(Solieusap!F530)</f>
        <v>2.3031999999999999</v>
      </c>
      <c r="G527" s="14">
        <f>ABS(Solieusap!G530)</f>
        <v>1.728E-4</v>
      </c>
      <c r="H527" s="14">
        <f>ABS(Solieusap!H530)</f>
        <v>5.5199999999999997E-3</v>
      </c>
      <c r="I527" s="14">
        <f>ABS(Solieusap!I530)</f>
        <v>1.73E-3</v>
      </c>
      <c r="J527" s="14">
        <f>ABS(Solieusap!J530)</f>
        <v>1.22129</v>
      </c>
      <c r="K527" s="14">
        <f t="shared" si="0"/>
        <v>7.6200000000000004E-2</v>
      </c>
      <c r="L527" s="14">
        <f t="shared" si="1"/>
        <v>1.73E-3</v>
      </c>
    </row>
    <row r="528" spans="1:12" ht="16.5" customHeight="1">
      <c r="A528" s="12" t="str">
        <f>Solieusap!A531</f>
        <v>36</v>
      </c>
      <c r="B528" s="13">
        <f>Solieusap!B531</f>
        <v>1.5</v>
      </c>
      <c r="C528" s="12" t="str">
        <f>Solieusap!C531</f>
        <v>BAO</v>
      </c>
      <c r="D528" s="12" t="str">
        <f>Solieusap!D531</f>
        <v>Combination</v>
      </c>
      <c r="E528" s="14">
        <f>ABS(Solieusap!E531)</f>
        <v>7.6200000000000004E-2</v>
      </c>
      <c r="F528" s="14">
        <f>ABS(Solieusap!F531)</f>
        <v>1.6496999999999999</v>
      </c>
      <c r="G528" s="14">
        <f>ABS(Solieusap!G531)</f>
        <v>1.728E-4</v>
      </c>
      <c r="H528" s="14">
        <f>ABS(Solieusap!H531)</f>
        <v>5.5199999999999997E-3</v>
      </c>
      <c r="I528" s="14">
        <f>ABS(Solieusap!I531)</f>
        <v>1.74E-3</v>
      </c>
      <c r="J528" s="14">
        <f>ABS(Solieusap!J531)</f>
        <v>2.2095199999999999</v>
      </c>
      <c r="K528" s="14">
        <f t="shared" si="0"/>
        <v>7.6200000000000004E-2</v>
      </c>
      <c r="L528" s="14">
        <f t="shared" si="1"/>
        <v>1.74E-3</v>
      </c>
    </row>
    <row r="529" spans="1:12" ht="16.5" customHeight="1">
      <c r="A529" s="12" t="str">
        <f>Solieusap!A532</f>
        <v>36</v>
      </c>
      <c r="B529" s="13">
        <f>Solieusap!B532</f>
        <v>2</v>
      </c>
      <c r="C529" s="12" t="str">
        <f>Solieusap!C532</f>
        <v>BAO</v>
      </c>
      <c r="D529" s="12" t="str">
        <f>Solieusap!D532</f>
        <v>Combination</v>
      </c>
      <c r="E529" s="14">
        <f>ABS(Solieusap!E532)</f>
        <v>7.6200000000000004E-2</v>
      </c>
      <c r="F529" s="14">
        <f>ABS(Solieusap!F532)</f>
        <v>0.99619999999999997</v>
      </c>
      <c r="G529" s="14">
        <f>ABS(Solieusap!G532)</f>
        <v>1.728E-4</v>
      </c>
      <c r="H529" s="14">
        <f>ABS(Solieusap!H532)</f>
        <v>5.5199999999999997E-3</v>
      </c>
      <c r="I529" s="14">
        <f>ABS(Solieusap!I532)</f>
        <v>1.75E-3</v>
      </c>
      <c r="J529" s="14">
        <f>ABS(Solieusap!J532)</f>
        <v>2.8710100000000001</v>
      </c>
      <c r="K529" s="14">
        <f t="shared" si="0"/>
        <v>7.6200000000000004E-2</v>
      </c>
      <c r="L529" s="14">
        <f t="shared" si="1"/>
        <v>1.75E-3</v>
      </c>
    </row>
    <row r="530" spans="1:12" ht="16.5" customHeight="1">
      <c r="A530" s="12" t="str">
        <f>Solieusap!A533</f>
        <v>36</v>
      </c>
      <c r="B530" s="13">
        <f>Solieusap!B533</f>
        <v>2.5</v>
      </c>
      <c r="C530" s="12" t="str">
        <f>Solieusap!C533</f>
        <v>BAO</v>
      </c>
      <c r="D530" s="12" t="str">
        <f>Solieusap!D533</f>
        <v>Combination</v>
      </c>
      <c r="E530" s="14">
        <f>ABS(Solieusap!E533)</f>
        <v>7.6200000000000004E-2</v>
      </c>
      <c r="F530" s="14">
        <f>ABS(Solieusap!F533)</f>
        <v>0.3427</v>
      </c>
      <c r="G530" s="14">
        <f>ABS(Solieusap!G533)</f>
        <v>1.728E-4</v>
      </c>
      <c r="H530" s="14">
        <f>ABS(Solieusap!H533)</f>
        <v>5.5199999999999997E-3</v>
      </c>
      <c r="I530" s="14">
        <f>ABS(Solieusap!I533)</f>
        <v>1.7600000000000001E-3</v>
      </c>
      <c r="J530" s="14">
        <f>ABS(Solieusap!J533)</f>
        <v>3.20574</v>
      </c>
      <c r="K530" s="14">
        <f t="shared" si="0"/>
        <v>7.6200000000000004E-2</v>
      </c>
      <c r="L530" s="14">
        <f t="shared" si="1"/>
        <v>1.7600000000000001E-3</v>
      </c>
    </row>
    <row r="531" spans="1:12" ht="16.5" customHeight="1">
      <c r="A531" s="12" t="str">
        <f>Solieusap!A534</f>
        <v>36</v>
      </c>
      <c r="B531" s="13">
        <f>Solieusap!B534</f>
        <v>3</v>
      </c>
      <c r="C531" s="12" t="str">
        <f>Solieusap!C534</f>
        <v>BAO</v>
      </c>
      <c r="D531" s="12" t="str">
        <f>Solieusap!D534</f>
        <v>Combination</v>
      </c>
      <c r="E531" s="14">
        <f>ABS(Solieusap!E534)</f>
        <v>7.6200000000000004E-2</v>
      </c>
      <c r="F531" s="14">
        <f>ABS(Solieusap!F534)</f>
        <v>0.31080000000000002</v>
      </c>
      <c r="G531" s="14">
        <f>ABS(Solieusap!G534)</f>
        <v>1.728E-4</v>
      </c>
      <c r="H531" s="14">
        <f>ABS(Solieusap!H534)</f>
        <v>5.5199999999999997E-3</v>
      </c>
      <c r="I531" s="14">
        <f>ABS(Solieusap!I534)</f>
        <v>1.7700000000000001E-3</v>
      </c>
      <c r="J531" s="14">
        <f>ABS(Solieusap!J534)</f>
        <v>3.21373</v>
      </c>
      <c r="K531" s="14">
        <f t="shared" si="0"/>
        <v>7.6200000000000004E-2</v>
      </c>
      <c r="L531" s="14">
        <f t="shared" si="1"/>
        <v>1.7700000000000001E-3</v>
      </c>
    </row>
    <row r="532" spans="1:12" ht="16.5" customHeight="1">
      <c r="A532" s="12" t="str">
        <f>Solieusap!A535</f>
        <v>36</v>
      </c>
      <c r="B532" s="13">
        <f>Solieusap!B535</f>
        <v>3.5</v>
      </c>
      <c r="C532" s="12" t="str">
        <f>Solieusap!C535</f>
        <v>BAO</v>
      </c>
      <c r="D532" s="12" t="str">
        <f>Solieusap!D535</f>
        <v>Combination</v>
      </c>
      <c r="E532" s="14">
        <f>ABS(Solieusap!E535)</f>
        <v>7.6200000000000004E-2</v>
      </c>
      <c r="F532" s="14">
        <f>ABS(Solieusap!F535)</f>
        <v>0.96430000000000005</v>
      </c>
      <c r="G532" s="14">
        <f>ABS(Solieusap!G535)</f>
        <v>1.728E-4</v>
      </c>
      <c r="H532" s="14">
        <f>ABS(Solieusap!H535)</f>
        <v>5.5199999999999997E-3</v>
      </c>
      <c r="I532" s="14">
        <f>ABS(Solieusap!I535)</f>
        <v>1.7899999999999999E-3</v>
      </c>
      <c r="J532" s="14">
        <f>ABS(Solieusap!J535)</f>
        <v>3.1223999999999998</v>
      </c>
      <c r="K532" s="14">
        <f t="shared" si="0"/>
        <v>7.6200000000000004E-2</v>
      </c>
      <c r="L532" s="14">
        <f t="shared" si="1"/>
        <v>1.7899999999999999E-3</v>
      </c>
    </row>
    <row r="533" spans="1:12" ht="16.5" customHeight="1">
      <c r="A533" s="12" t="str">
        <f>Solieusap!A536</f>
        <v>36</v>
      </c>
      <c r="B533" s="13">
        <f>Solieusap!B536</f>
        <v>4</v>
      </c>
      <c r="C533" s="12" t="str">
        <f>Solieusap!C536</f>
        <v>BAO</v>
      </c>
      <c r="D533" s="12" t="str">
        <f>Solieusap!D536</f>
        <v>Combination</v>
      </c>
      <c r="E533" s="14">
        <f>ABS(Solieusap!E536)</f>
        <v>7.6200000000000004E-2</v>
      </c>
      <c r="F533" s="14">
        <f>ABS(Solieusap!F536)</f>
        <v>1.6177999999999999</v>
      </c>
      <c r="G533" s="14">
        <f>ABS(Solieusap!G536)</f>
        <v>1.728E-4</v>
      </c>
      <c r="H533" s="14">
        <f>ABS(Solieusap!H536)</f>
        <v>5.5199999999999997E-3</v>
      </c>
      <c r="I533" s="14">
        <f>ABS(Solieusap!I536)</f>
        <v>1.8400000000000001E-3</v>
      </c>
      <c r="J533" s="14">
        <f>ABS(Solieusap!J536)</f>
        <v>2.7845300000000002</v>
      </c>
      <c r="K533" s="14">
        <f t="shared" si="0"/>
        <v>7.6200000000000004E-2</v>
      </c>
      <c r="L533" s="14">
        <f t="shared" si="1"/>
        <v>1.8400000000000001E-3</v>
      </c>
    </row>
    <row r="534" spans="1:12" ht="16.5" customHeight="1">
      <c r="A534" s="12" t="str">
        <f>Solieusap!A537</f>
        <v>36</v>
      </c>
      <c r="B534" s="13">
        <f>Solieusap!B537</f>
        <v>4.5</v>
      </c>
      <c r="C534" s="12" t="str">
        <f>Solieusap!C537</f>
        <v>BAO</v>
      </c>
      <c r="D534" s="12" t="str">
        <f>Solieusap!D537</f>
        <v>Combination</v>
      </c>
      <c r="E534" s="14">
        <f>ABS(Solieusap!E537)</f>
        <v>7.6200000000000004E-2</v>
      </c>
      <c r="F534" s="14">
        <f>ABS(Solieusap!F537)</f>
        <v>2.2713000000000001</v>
      </c>
      <c r="G534" s="14">
        <f>ABS(Solieusap!G537)</f>
        <v>1.728E-4</v>
      </c>
      <c r="H534" s="14">
        <f>ABS(Solieusap!H537)</f>
        <v>5.5199999999999997E-3</v>
      </c>
      <c r="I534" s="14">
        <f>ABS(Solieusap!I537)</f>
        <v>1.9E-3</v>
      </c>
      <c r="J534" s="14">
        <f>ABS(Solieusap!J537)</f>
        <v>2.11991</v>
      </c>
      <c r="K534" s="14">
        <f t="shared" si="0"/>
        <v>7.6200000000000004E-2</v>
      </c>
      <c r="L534" s="14">
        <f t="shared" si="1"/>
        <v>1.9E-3</v>
      </c>
    </row>
    <row r="535" spans="1:12" ht="16.5" customHeight="1">
      <c r="A535" s="12" t="str">
        <f>Solieusap!A538</f>
        <v>36</v>
      </c>
      <c r="B535" s="13">
        <f>Solieusap!B538</f>
        <v>5</v>
      </c>
      <c r="C535" s="12" t="str">
        <f>Solieusap!C538</f>
        <v>BAO</v>
      </c>
      <c r="D535" s="12" t="str">
        <f>Solieusap!D538</f>
        <v>Combination</v>
      </c>
      <c r="E535" s="14">
        <f>ABS(Solieusap!E538)</f>
        <v>7.6200000000000004E-2</v>
      </c>
      <c r="F535" s="14">
        <f>ABS(Solieusap!F538)</f>
        <v>2.9247999999999998</v>
      </c>
      <c r="G535" s="14">
        <f>ABS(Solieusap!G538)</f>
        <v>1.728E-4</v>
      </c>
      <c r="H535" s="14">
        <f>ABS(Solieusap!H538)</f>
        <v>5.5199999999999997E-3</v>
      </c>
      <c r="I535" s="14">
        <f>ABS(Solieusap!I538)</f>
        <v>1.97E-3</v>
      </c>
      <c r="J535" s="14">
        <f>ABS(Solieusap!J538)</f>
        <v>1.12853</v>
      </c>
      <c r="K535" s="14">
        <f t="shared" si="0"/>
        <v>7.6200000000000004E-2</v>
      </c>
      <c r="L535" s="14">
        <f t="shared" si="1"/>
        <v>1.97E-3</v>
      </c>
    </row>
    <row r="536" spans="1:12" ht="16.5" customHeight="1">
      <c r="A536" s="12" t="str">
        <f>Solieusap!A539</f>
        <v>36</v>
      </c>
      <c r="B536" s="13">
        <f>Solieusap!B539</f>
        <v>5.5</v>
      </c>
      <c r="C536" s="12" t="str">
        <f>Solieusap!C539</f>
        <v>BAO</v>
      </c>
      <c r="D536" s="12" t="str">
        <f>Solieusap!D539</f>
        <v>Combination</v>
      </c>
      <c r="E536" s="14">
        <f>ABS(Solieusap!E539)</f>
        <v>7.6200000000000004E-2</v>
      </c>
      <c r="F536" s="14">
        <f>ABS(Solieusap!F539)</f>
        <v>3.5783</v>
      </c>
      <c r="G536" s="14">
        <f>ABS(Solieusap!G539)</f>
        <v>1.728E-4</v>
      </c>
      <c r="H536" s="14">
        <f>ABS(Solieusap!H539)</f>
        <v>5.5199999999999997E-3</v>
      </c>
      <c r="I536" s="14">
        <f>ABS(Solieusap!I539)</f>
        <v>2.0300000000000001E-3</v>
      </c>
      <c r="J536" s="14">
        <f>ABS(Solieusap!J539)</f>
        <v>0.18959000000000001</v>
      </c>
      <c r="K536" s="14">
        <f t="shared" si="0"/>
        <v>7.6200000000000004E-2</v>
      </c>
      <c r="L536" s="14">
        <f t="shared" si="1"/>
        <v>2.0300000000000001E-3</v>
      </c>
    </row>
    <row r="537" spans="1:12" ht="16.5" customHeight="1">
      <c r="A537" s="12" t="str">
        <f>Solieusap!A540</f>
        <v>36</v>
      </c>
      <c r="B537" s="13">
        <f>Solieusap!B540</f>
        <v>6</v>
      </c>
      <c r="C537" s="12" t="str">
        <f>Solieusap!C540</f>
        <v>BAO</v>
      </c>
      <c r="D537" s="12" t="str">
        <f>Solieusap!D540</f>
        <v>Combination</v>
      </c>
      <c r="E537" s="14">
        <f>ABS(Solieusap!E540)</f>
        <v>7.6200000000000004E-2</v>
      </c>
      <c r="F537" s="14">
        <f>ABS(Solieusap!F540)</f>
        <v>4.2317999999999998</v>
      </c>
      <c r="G537" s="14">
        <f>ABS(Solieusap!G540)</f>
        <v>1.728E-4</v>
      </c>
      <c r="H537" s="14">
        <f>ABS(Solieusap!H540)</f>
        <v>5.5199999999999997E-3</v>
      </c>
      <c r="I537" s="14">
        <f>ABS(Solieusap!I540)</f>
        <v>2.0899999999999998E-3</v>
      </c>
      <c r="J537" s="14">
        <f>ABS(Solieusap!J540)</f>
        <v>1.83447</v>
      </c>
      <c r="K537" s="14">
        <f t="shared" si="0"/>
        <v>7.6200000000000004E-2</v>
      </c>
      <c r="L537" s="14">
        <f t="shared" si="1"/>
        <v>2.0899999999999998E-3</v>
      </c>
    </row>
    <row r="538" spans="1:12" ht="16.5" customHeight="1">
      <c r="A538" s="12" t="str">
        <f>Solieusap!A541</f>
        <v>36</v>
      </c>
      <c r="B538" s="13">
        <f>Solieusap!B541</f>
        <v>0</v>
      </c>
      <c r="C538" s="12" t="str">
        <f>Solieusap!C541</f>
        <v>BAO</v>
      </c>
      <c r="D538" s="12" t="str">
        <f>Solieusap!D541</f>
        <v>Combination</v>
      </c>
      <c r="E538" s="14">
        <f>ABS(Solieusap!E541)</f>
        <v>1.9800000000000002E-2</v>
      </c>
      <c r="F538" s="14">
        <f>ABS(Solieusap!F541)</f>
        <v>4.2255000000000003</v>
      </c>
      <c r="G538" s="14">
        <f>ABS(Solieusap!G541)</f>
        <v>1.4080000000000001E-4</v>
      </c>
      <c r="H538" s="14">
        <f>ABS(Solieusap!H541)</f>
        <v>1.124E-2</v>
      </c>
      <c r="I538" s="14">
        <f>ABS(Solieusap!I541)</f>
        <v>1.0200000000000001E-3</v>
      </c>
      <c r="J538" s="14">
        <f>ABS(Solieusap!J541)</f>
        <v>3.6614800000000001</v>
      </c>
      <c r="K538" s="14">
        <f t="shared" si="0"/>
        <v>1.9800000000000002E-2</v>
      </c>
      <c r="L538" s="14">
        <f t="shared" si="1"/>
        <v>1.0200000000000001E-3</v>
      </c>
    </row>
    <row r="539" spans="1:12" ht="16.5" customHeight="1">
      <c r="A539" s="12" t="str">
        <f>Solieusap!A542</f>
        <v>36</v>
      </c>
      <c r="B539" s="13">
        <f>Solieusap!B542</f>
        <v>0.5</v>
      </c>
      <c r="C539" s="12" t="str">
        <f>Solieusap!C542</f>
        <v>BAO</v>
      </c>
      <c r="D539" s="12" t="str">
        <f>Solieusap!D542</f>
        <v>Combination</v>
      </c>
      <c r="E539" s="14">
        <f>ABS(Solieusap!E542)</f>
        <v>1.9800000000000002E-2</v>
      </c>
      <c r="F539" s="14">
        <f>ABS(Solieusap!F542)</f>
        <v>3.5720000000000001</v>
      </c>
      <c r="G539" s="14">
        <f>ABS(Solieusap!G542)</f>
        <v>1.4080000000000001E-4</v>
      </c>
      <c r="H539" s="14">
        <f>ABS(Solieusap!H542)</f>
        <v>1.124E-2</v>
      </c>
      <c r="I539" s="14">
        <f>ABS(Solieusap!I542)</f>
        <v>1.0300000000000001E-3</v>
      </c>
      <c r="J539" s="14">
        <f>ABS(Solieusap!J542)</f>
        <v>1.7121</v>
      </c>
      <c r="K539" s="14">
        <f t="shared" si="0"/>
        <v>1.9800000000000002E-2</v>
      </c>
      <c r="L539" s="14">
        <f t="shared" si="1"/>
        <v>1.0300000000000001E-3</v>
      </c>
    </row>
    <row r="540" spans="1:12" ht="16.5" customHeight="1">
      <c r="A540" s="12" t="str">
        <f>Solieusap!A543</f>
        <v>36</v>
      </c>
      <c r="B540" s="13">
        <f>Solieusap!B543</f>
        <v>1</v>
      </c>
      <c r="C540" s="12" t="str">
        <f>Solieusap!C543</f>
        <v>BAO</v>
      </c>
      <c r="D540" s="12" t="str">
        <f>Solieusap!D543</f>
        <v>Combination</v>
      </c>
      <c r="E540" s="14">
        <f>ABS(Solieusap!E543)</f>
        <v>1.9800000000000002E-2</v>
      </c>
      <c r="F540" s="14">
        <f>ABS(Solieusap!F543)</f>
        <v>2.9184999999999999</v>
      </c>
      <c r="G540" s="14">
        <f>ABS(Solieusap!G543)</f>
        <v>1.4080000000000001E-4</v>
      </c>
      <c r="H540" s="14">
        <f>ABS(Solieusap!H543)</f>
        <v>1.124E-2</v>
      </c>
      <c r="I540" s="14">
        <f>ABS(Solieusap!I543)</f>
        <v>1.0399999999999999E-3</v>
      </c>
      <c r="J540" s="14">
        <f>ABS(Solieusap!J543)</f>
        <v>8.9480000000000004E-2</v>
      </c>
      <c r="K540" s="14">
        <f t="shared" si="0"/>
        <v>1.9800000000000002E-2</v>
      </c>
      <c r="L540" s="14">
        <f t="shared" si="1"/>
        <v>1.0399999999999999E-3</v>
      </c>
    </row>
    <row r="541" spans="1:12" ht="16.5" customHeight="1">
      <c r="A541" s="12" t="str">
        <f>Solieusap!A544</f>
        <v>36</v>
      </c>
      <c r="B541" s="13">
        <f>Solieusap!B544</f>
        <v>1.5</v>
      </c>
      <c r="C541" s="12" t="str">
        <f>Solieusap!C544</f>
        <v>BAO</v>
      </c>
      <c r="D541" s="12" t="str">
        <f>Solieusap!D544</f>
        <v>Combination</v>
      </c>
      <c r="E541" s="14">
        <f>ABS(Solieusap!E544)</f>
        <v>1.9800000000000002E-2</v>
      </c>
      <c r="F541" s="14">
        <f>ABS(Solieusap!F544)</f>
        <v>2.2650000000000001</v>
      </c>
      <c r="G541" s="14">
        <f>ABS(Solieusap!G544)</f>
        <v>1.4080000000000001E-4</v>
      </c>
      <c r="H541" s="14">
        <f>ABS(Solieusap!H544)</f>
        <v>1.124E-2</v>
      </c>
      <c r="I541" s="14">
        <f>ABS(Solieusap!I544)</f>
        <v>1.09E-3</v>
      </c>
      <c r="J541" s="14">
        <f>ABS(Solieusap!J544)</f>
        <v>1.2063999999999999</v>
      </c>
      <c r="K541" s="14">
        <f t="shared" si="0"/>
        <v>1.9800000000000002E-2</v>
      </c>
      <c r="L541" s="14">
        <f t="shared" si="1"/>
        <v>1.09E-3</v>
      </c>
    </row>
    <row r="542" spans="1:12" ht="16.5" customHeight="1">
      <c r="A542" s="12" t="str">
        <f>Solieusap!A545</f>
        <v>36</v>
      </c>
      <c r="B542" s="13">
        <f>Solieusap!B545</f>
        <v>2</v>
      </c>
      <c r="C542" s="12" t="str">
        <f>Solieusap!C545</f>
        <v>BAO</v>
      </c>
      <c r="D542" s="12" t="str">
        <f>Solieusap!D545</f>
        <v>Combination</v>
      </c>
      <c r="E542" s="14">
        <f>ABS(Solieusap!E545)</f>
        <v>1.9800000000000002E-2</v>
      </c>
      <c r="F542" s="14">
        <f>ABS(Solieusap!F545)</f>
        <v>1.6114999999999999</v>
      </c>
      <c r="G542" s="14">
        <f>ABS(Solieusap!G545)</f>
        <v>1.4080000000000001E-4</v>
      </c>
      <c r="H542" s="14">
        <f>ABS(Solieusap!H545)</f>
        <v>1.124E-2</v>
      </c>
      <c r="I542" s="14">
        <f>ABS(Solieusap!I545)</f>
        <v>1.1800000000000001E-3</v>
      </c>
      <c r="J542" s="14">
        <f>ABS(Solieusap!J545)</f>
        <v>2.1755300000000002</v>
      </c>
      <c r="K542" s="14">
        <f t="shared" si="0"/>
        <v>1.9800000000000002E-2</v>
      </c>
      <c r="L542" s="14">
        <f t="shared" si="1"/>
        <v>1.1800000000000001E-3</v>
      </c>
    </row>
    <row r="543" spans="1:12" ht="16.5" customHeight="1">
      <c r="A543" s="12" t="str">
        <f>Solieusap!A546</f>
        <v>36</v>
      </c>
      <c r="B543" s="13">
        <f>Solieusap!B546</f>
        <v>2.5</v>
      </c>
      <c r="C543" s="12" t="str">
        <f>Solieusap!C546</f>
        <v>BAO</v>
      </c>
      <c r="D543" s="12" t="str">
        <f>Solieusap!D546</f>
        <v>Combination</v>
      </c>
      <c r="E543" s="14">
        <f>ABS(Solieusap!E546)</f>
        <v>1.9800000000000002E-2</v>
      </c>
      <c r="F543" s="14">
        <f>ABS(Solieusap!F546)</f>
        <v>0.95799999999999996</v>
      </c>
      <c r="G543" s="14">
        <f>ABS(Solieusap!G546)</f>
        <v>1.4080000000000001E-4</v>
      </c>
      <c r="H543" s="14">
        <f>ABS(Solieusap!H546)</f>
        <v>1.124E-2</v>
      </c>
      <c r="I543" s="14">
        <f>ABS(Solieusap!I546)</f>
        <v>1.2700000000000001E-3</v>
      </c>
      <c r="J543" s="14">
        <f>ABS(Solieusap!J546)</f>
        <v>2.8178999999999998</v>
      </c>
      <c r="K543" s="14">
        <f t="shared" si="0"/>
        <v>1.9800000000000002E-2</v>
      </c>
      <c r="L543" s="14">
        <f t="shared" si="1"/>
        <v>1.2700000000000001E-3</v>
      </c>
    </row>
    <row r="544" spans="1:12" ht="16.5" customHeight="1">
      <c r="A544" s="12" t="str">
        <f>Solieusap!A547</f>
        <v>36</v>
      </c>
      <c r="B544" s="13">
        <f>Solieusap!B547</f>
        <v>3</v>
      </c>
      <c r="C544" s="12" t="str">
        <f>Solieusap!C547</f>
        <v>BAO</v>
      </c>
      <c r="D544" s="12" t="str">
        <f>Solieusap!D547</f>
        <v>Combination</v>
      </c>
      <c r="E544" s="14">
        <f>ABS(Solieusap!E547)</f>
        <v>1.9800000000000002E-2</v>
      </c>
      <c r="F544" s="14">
        <f>ABS(Solieusap!F547)</f>
        <v>0.30449999999999999</v>
      </c>
      <c r="G544" s="14">
        <f>ABS(Solieusap!G547)</f>
        <v>1.4080000000000001E-4</v>
      </c>
      <c r="H544" s="14">
        <f>ABS(Solieusap!H547)</f>
        <v>1.124E-2</v>
      </c>
      <c r="I544" s="14">
        <f>ABS(Solieusap!I547)</f>
        <v>1.3500000000000001E-3</v>
      </c>
      <c r="J544" s="14">
        <f>ABS(Solieusap!J547)</f>
        <v>3.1335299999999999</v>
      </c>
      <c r="K544" s="14">
        <f t="shared" si="0"/>
        <v>1.9800000000000002E-2</v>
      </c>
      <c r="L544" s="14">
        <f t="shared" si="1"/>
        <v>1.3500000000000001E-3</v>
      </c>
    </row>
    <row r="545" spans="1:12" ht="16.5" customHeight="1">
      <c r="A545" s="12" t="str">
        <f>Solieusap!A548</f>
        <v>36</v>
      </c>
      <c r="B545" s="13">
        <f>Solieusap!B548</f>
        <v>3.5</v>
      </c>
      <c r="C545" s="12" t="str">
        <f>Solieusap!C548</f>
        <v>BAO</v>
      </c>
      <c r="D545" s="12" t="str">
        <f>Solieusap!D548</f>
        <v>Combination</v>
      </c>
      <c r="E545" s="14">
        <f>ABS(Solieusap!E548)</f>
        <v>1.9800000000000002E-2</v>
      </c>
      <c r="F545" s="14">
        <f>ABS(Solieusap!F548)</f>
        <v>0.34899999999999998</v>
      </c>
      <c r="G545" s="14">
        <f>ABS(Solieusap!G548)</f>
        <v>1.4080000000000001E-4</v>
      </c>
      <c r="H545" s="14">
        <f>ABS(Solieusap!H548)</f>
        <v>1.124E-2</v>
      </c>
      <c r="I545" s="14">
        <f>ABS(Solieusap!I548)</f>
        <v>1.4400000000000001E-3</v>
      </c>
      <c r="J545" s="14">
        <f>ABS(Solieusap!J548)</f>
        <v>2.8949600000000002</v>
      </c>
      <c r="K545" s="14">
        <f t="shared" si="0"/>
        <v>1.9800000000000002E-2</v>
      </c>
      <c r="L545" s="14">
        <f t="shared" si="1"/>
        <v>1.4400000000000001E-3</v>
      </c>
    </row>
    <row r="546" spans="1:12" ht="16.5" customHeight="1">
      <c r="A546" s="12" t="str">
        <f>Solieusap!A549</f>
        <v>36</v>
      </c>
      <c r="B546" s="13">
        <f>Solieusap!B549</f>
        <v>4</v>
      </c>
      <c r="C546" s="12" t="str">
        <f>Solieusap!C549</f>
        <v>BAO</v>
      </c>
      <c r="D546" s="12" t="str">
        <f>Solieusap!D549</f>
        <v>Combination</v>
      </c>
      <c r="E546" s="14">
        <f>ABS(Solieusap!E549)</f>
        <v>1.9800000000000002E-2</v>
      </c>
      <c r="F546" s="14">
        <f>ABS(Solieusap!F549)</f>
        <v>1.0024999999999999</v>
      </c>
      <c r="G546" s="14">
        <f>ABS(Solieusap!G549)</f>
        <v>1.4080000000000001E-4</v>
      </c>
      <c r="H546" s="14">
        <f>ABS(Solieusap!H549)</f>
        <v>1.124E-2</v>
      </c>
      <c r="I546" s="14">
        <f>ABS(Solieusap!I549)</f>
        <v>1.5200000000000001E-3</v>
      </c>
      <c r="J546" s="14">
        <f>ABS(Solieusap!J549)</f>
        <v>2.2494399999999999</v>
      </c>
      <c r="K546" s="14">
        <f t="shared" si="0"/>
        <v>1.9800000000000002E-2</v>
      </c>
      <c r="L546" s="14">
        <f t="shared" si="1"/>
        <v>1.5200000000000001E-3</v>
      </c>
    </row>
    <row r="547" spans="1:12" ht="16.5" customHeight="1">
      <c r="A547" s="12" t="str">
        <f>Solieusap!A550</f>
        <v>36</v>
      </c>
      <c r="B547" s="13">
        <f>Solieusap!B550</f>
        <v>4.5</v>
      </c>
      <c r="C547" s="12" t="str">
        <f>Solieusap!C550</f>
        <v>BAO</v>
      </c>
      <c r="D547" s="12" t="str">
        <f>Solieusap!D550</f>
        <v>Combination</v>
      </c>
      <c r="E547" s="14">
        <f>ABS(Solieusap!E550)</f>
        <v>1.9800000000000002E-2</v>
      </c>
      <c r="F547" s="14">
        <f>ABS(Solieusap!F550)</f>
        <v>1.6559999999999999</v>
      </c>
      <c r="G547" s="14">
        <f>ABS(Solieusap!G550)</f>
        <v>1.4080000000000001E-4</v>
      </c>
      <c r="H547" s="14">
        <f>ABS(Solieusap!H550)</f>
        <v>1.124E-2</v>
      </c>
      <c r="I547" s="14">
        <f>ABS(Solieusap!I550)</f>
        <v>1.6100000000000001E-3</v>
      </c>
      <c r="J547" s="14">
        <f>ABS(Solieusap!J550)</f>
        <v>1.27718</v>
      </c>
      <c r="K547" s="14">
        <f t="shared" si="0"/>
        <v>1.9800000000000002E-2</v>
      </c>
      <c r="L547" s="14">
        <f t="shared" si="1"/>
        <v>1.6100000000000001E-3</v>
      </c>
    </row>
    <row r="548" spans="1:12" ht="16.5" customHeight="1">
      <c r="A548" s="12" t="str">
        <f>Solieusap!A551</f>
        <v>36</v>
      </c>
      <c r="B548" s="13">
        <f>Solieusap!B551</f>
        <v>5</v>
      </c>
      <c r="C548" s="12" t="str">
        <f>Solieusap!C551</f>
        <v>BAO</v>
      </c>
      <c r="D548" s="12" t="str">
        <f>Solieusap!D551</f>
        <v>Combination</v>
      </c>
      <c r="E548" s="14">
        <f>ABS(Solieusap!E551)</f>
        <v>1.9800000000000002E-2</v>
      </c>
      <c r="F548" s="14">
        <f>ABS(Solieusap!F551)</f>
        <v>2.3094999999999999</v>
      </c>
      <c r="G548" s="14">
        <f>ABS(Solieusap!G551)</f>
        <v>1.4080000000000001E-4</v>
      </c>
      <c r="H548" s="14">
        <f>ABS(Solieusap!H551)</f>
        <v>1.124E-2</v>
      </c>
      <c r="I548" s="14">
        <f>ABS(Solieusap!I551)</f>
        <v>1.6999999999999999E-3</v>
      </c>
      <c r="J548" s="14">
        <f>ABS(Solieusap!J551)</f>
        <v>2.1839999999999998E-2</v>
      </c>
      <c r="K548" s="14">
        <f t="shared" si="0"/>
        <v>1.9800000000000002E-2</v>
      </c>
      <c r="L548" s="14">
        <f t="shared" si="1"/>
        <v>1.6999999999999999E-3</v>
      </c>
    </row>
    <row r="549" spans="1:12" ht="16.5" customHeight="1">
      <c r="A549" s="12" t="str">
        <f>Solieusap!A552</f>
        <v>36</v>
      </c>
      <c r="B549" s="13">
        <f>Solieusap!B552</f>
        <v>5.5</v>
      </c>
      <c r="C549" s="12" t="str">
        <f>Solieusap!C552</f>
        <v>BAO</v>
      </c>
      <c r="D549" s="12" t="str">
        <f>Solieusap!D552</f>
        <v>Combination</v>
      </c>
      <c r="E549" s="14">
        <f>ABS(Solieusap!E552)</f>
        <v>1.9800000000000002E-2</v>
      </c>
      <c r="F549" s="14">
        <f>ABS(Solieusap!F552)</f>
        <v>2.9630000000000001</v>
      </c>
      <c r="G549" s="14">
        <f>ABS(Solieusap!G552)</f>
        <v>1.4080000000000001E-4</v>
      </c>
      <c r="H549" s="14">
        <f>ABS(Solieusap!H552)</f>
        <v>1.124E-2</v>
      </c>
      <c r="I549" s="14">
        <f>ABS(Solieusap!I552)</f>
        <v>1.7799999999999999E-3</v>
      </c>
      <c r="J549" s="14">
        <f>ABS(Solieusap!J552)</f>
        <v>1.6476</v>
      </c>
      <c r="K549" s="14">
        <f t="shared" si="0"/>
        <v>1.9800000000000002E-2</v>
      </c>
      <c r="L549" s="14">
        <f t="shared" si="1"/>
        <v>1.7799999999999999E-3</v>
      </c>
    </row>
    <row r="550" spans="1:12" ht="16.5" customHeight="1">
      <c r="A550" s="12" t="str">
        <f>Solieusap!A553</f>
        <v>36</v>
      </c>
      <c r="B550" s="13">
        <f>Solieusap!B553</f>
        <v>6</v>
      </c>
      <c r="C550" s="12" t="str">
        <f>Solieusap!C553</f>
        <v>BAO</v>
      </c>
      <c r="D550" s="12" t="str">
        <f>Solieusap!D553</f>
        <v>Combination</v>
      </c>
      <c r="E550" s="14">
        <f>ABS(Solieusap!E553)</f>
        <v>1.9800000000000002E-2</v>
      </c>
      <c r="F550" s="14">
        <f>ABS(Solieusap!F553)</f>
        <v>3.6164999999999998</v>
      </c>
      <c r="G550" s="14">
        <f>ABS(Solieusap!G553)</f>
        <v>1.4080000000000001E-4</v>
      </c>
      <c r="H550" s="14">
        <f>ABS(Solieusap!H553)</f>
        <v>1.124E-2</v>
      </c>
      <c r="I550" s="14">
        <f>ABS(Solieusap!I553)</f>
        <v>1.8699999999999999E-3</v>
      </c>
      <c r="J550" s="14">
        <f>ABS(Solieusap!J553)</f>
        <v>3.60012</v>
      </c>
      <c r="K550" s="14">
        <f t="shared" si="0"/>
        <v>1.9800000000000002E-2</v>
      </c>
      <c r="L550" s="14">
        <f t="shared" si="1"/>
        <v>1.8699999999999999E-3</v>
      </c>
    </row>
    <row r="551" spans="1:12" ht="16.5" customHeight="1">
      <c r="A551" s="12" t="str">
        <f>Solieusap!A554</f>
        <v>37</v>
      </c>
      <c r="B551" s="13">
        <f>Solieusap!B554</f>
        <v>0</v>
      </c>
      <c r="C551" s="12" t="str">
        <f>Solieusap!C554</f>
        <v>BAO</v>
      </c>
      <c r="D551" s="12" t="str">
        <f>Solieusap!D554</f>
        <v>Combination</v>
      </c>
      <c r="E551" s="14">
        <f>ABS(Solieusap!E554)</f>
        <v>0.18179999999999999</v>
      </c>
      <c r="F551" s="14">
        <f>ABS(Solieusap!F554)</f>
        <v>1.8121</v>
      </c>
      <c r="G551" s="14">
        <f>ABS(Solieusap!G554)</f>
        <v>2.987E-4</v>
      </c>
      <c r="H551" s="14">
        <f>ABS(Solieusap!H554)</f>
        <v>0.28871000000000002</v>
      </c>
      <c r="I551" s="14">
        <f>ABS(Solieusap!I554)</f>
        <v>2.7899999999999999E-3</v>
      </c>
      <c r="J551" s="14">
        <f>ABS(Solieusap!J554)</f>
        <v>0.30331999999999998</v>
      </c>
      <c r="K551" s="14">
        <f t="shared" si="0"/>
        <v>0.18179999999999999</v>
      </c>
      <c r="L551" s="14">
        <f t="shared" si="1"/>
        <v>2.7899999999999999E-3</v>
      </c>
    </row>
    <row r="552" spans="1:12" ht="16.5" customHeight="1">
      <c r="A552" s="12" t="str">
        <f>Solieusap!A555</f>
        <v>37</v>
      </c>
      <c r="B552" s="13">
        <f>Solieusap!B555</f>
        <v>0.5</v>
      </c>
      <c r="C552" s="12" t="str">
        <f>Solieusap!C555</f>
        <v>BAO</v>
      </c>
      <c r="D552" s="12" t="str">
        <f>Solieusap!D555</f>
        <v>Combination</v>
      </c>
      <c r="E552" s="14">
        <f>ABS(Solieusap!E555)</f>
        <v>0.18179999999999999</v>
      </c>
      <c r="F552" s="14">
        <f>ABS(Solieusap!F555)</f>
        <v>1.1586000000000001</v>
      </c>
      <c r="G552" s="14">
        <f>ABS(Solieusap!G555)</f>
        <v>2.987E-4</v>
      </c>
      <c r="H552" s="14">
        <f>ABS(Solieusap!H555)</f>
        <v>0.28871000000000002</v>
      </c>
      <c r="I552" s="14">
        <f>ABS(Solieusap!I555)</f>
        <v>2.65E-3</v>
      </c>
      <c r="J552" s="14">
        <f>ABS(Solieusap!J555)</f>
        <v>1.046</v>
      </c>
      <c r="K552" s="14">
        <f t="shared" si="0"/>
        <v>0.18179999999999999</v>
      </c>
      <c r="L552" s="14">
        <f t="shared" si="1"/>
        <v>2.65E-3</v>
      </c>
    </row>
    <row r="553" spans="1:12" ht="16.5" customHeight="1">
      <c r="A553" s="12" t="str">
        <f>Solieusap!A556</f>
        <v>37</v>
      </c>
      <c r="B553" s="13">
        <f>Solieusap!B556</f>
        <v>1</v>
      </c>
      <c r="C553" s="12" t="str">
        <f>Solieusap!C556</f>
        <v>BAO</v>
      </c>
      <c r="D553" s="12" t="str">
        <f>Solieusap!D556</f>
        <v>Combination</v>
      </c>
      <c r="E553" s="14">
        <f>ABS(Solieusap!E556)</f>
        <v>0.18179999999999999</v>
      </c>
      <c r="F553" s="14">
        <f>ABS(Solieusap!F556)</f>
        <v>0.50509999999999999</v>
      </c>
      <c r="G553" s="14">
        <f>ABS(Solieusap!G556)</f>
        <v>2.987E-4</v>
      </c>
      <c r="H553" s="14">
        <f>ABS(Solieusap!H556)</f>
        <v>0.28871000000000002</v>
      </c>
      <c r="I553" s="14">
        <f>ABS(Solieusap!I556)</f>
        <v>2.5500000000000002E-3</v>
      </c>
      <c r="J553" s="14">
        <f>ABS(Solieusap!J556)</f>
        <v>1.4619200000000001</v>
      </c>
      <c r="K553" s="14">
        <f t="shared" si="0"/>
        <v>0.18179999999999999</v>
      </c>
      <c r="L553" s="14">
        <f t="shared" si="1"/>
        <v>2.5500000000000002E-3</v>
      </c>
    </row>
    <row r="554" spans="1:12" ht="16.5" customHeight="1">
      <c r="A554" s="12" t="str">
        <f>Solieusap!A557</f>
        <v>37</v>
      </c>
      <c r="B554" s="13">
        <f>Solieusap!B557</f>
        <v>1.5</v>
      </c>
      <c r="C554" s="12" t="str">
        <f>Solieusap!C557</f>
        <v>BAO</v>
      </c>
      <c r="D554" s="12" t="str">
        <f>Solieusap!D557</f>
        <v>Combination</v>
      </c>
      <c r="E554" s="14">
        <f>ABS(Solieusap!E557)</f>
        <v>0.18179999999999999</v>
      </c>
      <c r="F554" s="14">
        <f>ABS(Solieusap!F557)</f>
        <v>0.1484</v>
      </c>
      <c r="G554" s="14">
        <f>ABS(Solieusap!G557)</f>
        <v>2.987E-4</v>
      </c>
      <c r="H554" s="14">
        <f>ABS(Solieusap!H557)</f>
        <v>0.28871000000000002</v>
      </c>
      <c r="I554" s="14">
        <f>ABS(Solieusap!I557)</f>
        <v>2.5500000000000002E-3</v>
      </c>
      <c r="J554" s="14">
        <f>ABS(Solieusap!J557)</f>
        <v>1.5510999999999999</v>
      </c>
      <c r="K554" s="14">
        <f t="shared" si="0"/>
        <v>0.18179999999999999</v>
      </c>
      <c r="L554" s="14">
        <f t="shared" si="1"/>
        <v>2.5500000000000002E-3</v>
      </c>
    </row>
    <row r="555" spans="1:12" ht="16.5" customHeight="1">
      <c r="A555" s="12" t="str">
        <f>Solieusap!A558</f>
        <v>37</v>
      </c>
      <c r="B555" s="13">
        <f>Solieusap!B558</f>
        <v>2</v>
      </c>
      <c r="C555" s="12" t="str">
        <f>Solieusap!C558</f>
        <v>BAO</v>
      </c>
      <c r="D555" s="12" t="str">
        <f>Solieusap!D558</f>
        <v>Combination</v>
      </c>
      <c r="E555" s="14">
        <f>ABS(Solieusap!E558)</f>
        <v>0.18179999999999999</v>
      </c>
      <c r="F555" s="14">
        <f>ABS(Solieusap!F558)</f>
        <v>0.80189999999999995</v>
      </c>
      <c r="G555" s="14">
        <f>ABS(Solieusap!G558)</f>
        <v>2.987E-4</v>
      </c>
      <c r="H555" s="14">
        <f>ABS(Solieusap!H558)</f>
        <v>0.28871000000000002</v>
      </c>
      <c r="I555" s="14">
        <f>ABS(Solieusap!I558)</f>
        <v>2.5500000000000002E-3</v>
      </c>
      <c r="J555" s="14">
        <f>ABS(Solieusap!J558)</f>
        <v>1.3135300000000001</v>
      </c>
      <c r="K555" s="14">
        <f t="shared" si="0"/>
        <v>0.18179999999999999</v>
      </c>
      <c r="L555" s="14">
        <f t="shared" si="1"/>
        <v>2.5500000000000002E-3</v>
      </c>
    </row>
    <row r="556" spans="1:12" ht="16.5" customHeight="1">
      <c r="A556" s="12" t="str">
        <f>Solieusap!A559</f>
        <v>37</v>
      </c>
      <c r="B556" s="13">
        <f>Solieusap!B559</f>
        <v>2.5</v>
      </c>
      <c r="C556" s="12" t="str">
        <f>Solieusap!C559</f>
        <v>BAO</v>
      </c>
      <c r="D556" s="12" t="str">
        <f>Solieusap!D559</f>
        <v>Combination</v>
      </c>
      <c r="E556" s="14">
        <f>ABS(Solieusap!E559)</f>
        <v>0.18179999999999999</v>
      </c>
      <c r="F556" s="14">
        <f>ABS(Solieusap!F559)</f>
        <v>1.4554</v>
      </c>
      <c r="G556" s="14">
        <f>ABS(Solieusap!G559)</f>
        <v>2.987E-4</v>
      </c>
      <c r="H556" s="14">
        <f>ABS(Solieusap!H559)</f>
        <v>0.28871000000000002</v>
      </c>
      <c r="I556" s="14">
        <f>ABS(Solieusap!I559)</f>
        <v>2.5500000000000002E-3</v>
      </c>
      <c r="J556" s="14">
        <f>ABS(Solieusap!J559)</f>
        <v>0.87346999999999997</v>
      </c>
      <c r="K556" s="14">
        <f t="shared" si="0"/>
        <v>0.18179999999999999</v>
      </c>
      <c r="L556" s="14">
        <f t="shared" si="1"/>
        <v>2.5500000000000002E-3</v>
      </c>
    </row>
    <row r="557" spans="1:12" ht="16.5" customHeight="1">
      <c r="A557" s="12" t="str">
        <f>Solieusap!A560</f>
        <v>37</v>
      </c>
      <c r="B557" s="13">
        <f>Solieusap!B560</f>
        <v>3</v>
      </c>
      <c r="C557" s="12" t="str">
        <f>Solieusap!C560</f>
        <v>BAO</v>
      </c>
      <c r="D557" s="12" t="str">
        <f>Solieusap!D560</f>
        <v>Combination</v>
      </c>
      <c r="E557" s="14">
        <f>ABS(Solieusap!E560)</f>
        <v>0.18179999999999999</v>
      </c>
      <c r="F557" s="14">
        <f>ABS(Solieusap!F560)</f>
        <v>2.1089000000000002</v>
      </c>
      <c r="G557" s="14">
        <f>ABS(Solieusap!G560)</f>
        <v>2.987E-4</v>
      </c>
      <c r="H557" s="14">
        <f>ABS(Solieusap!H560)</f>
        <v>0.28871000000000002</v>
      </c>
      <c r="I557" s="14">
        <f>ABS(Solieusap!I560)</f>
        <v>2.5400000000000002E-3</v>
      </c>
      <c r="J557" s="14">
        <f>ABS(Solieusap!J560)</f>
        <v>0.46139000000000002</v>
      </c>
      <c r="K557" s="14">
        <f t="shared" si="0"/>
        <v>0.18179999999999999</v>
      </c>
      <c r="L557" s="14">
        <f t="shared" si="1"/>
        <v>2.5400000000000002E-3</v>
      </c>
    </row>
    <row r="558" spans="1:12" ht="16.5" customHeight="1">
      <c r="A558" s="12" t="str">
        <f>Solieusap!A561</f>
        <v>37</v>
      </c>
      <c r="B558" s="13">
        <f>Solieusap!B561</f>
        <v>3.5</v>
      </c>
      <c r="C558" s="12" t="str">
        <f>Solieusap!C561</f>
        <v>BAO</v>
      </c>
      <c r="D558" s="12" t="str">
        <f>Solieusap!D561</f>
        <v>Combination</v>
      </c>
      <c r="E558" s="14">
        <f>ABS(Solieusap!E561)</f>
        <v>0.18179999999999999</v>
      </c>
      <c r="F558" s="14">
        <f>ABS(Solieusap!F561)</f>
        <v>2.7624</v>
      </c>
      <c r="G558" s="14">
        <f>ABS(Solieusap!G561)</f>
        <v>2.987E-4</v>
      </c>
      <c r="H558" s="14">
        <f>ABS(Solieusap!H561)</f>
        <v>0.28871000000000002</v>
      </c>
      <c r="I558" s="14">
        <f>ABS(Solieusap!I561)</f>
        <v>2.5400000000000002E-3</v>
      </c>
      <c r="J558" s="14">
        <f>ABS(Solieusap!J561)</f>
        <v>0.27743000000000001</v>
      </c>
      <c r="K558" s="14">
        <f t="shared" si="0"/>
        <v>0.18179999999999999</v>
      </c>
      <c r="L558" s="14">
        <f t="shared" si="1"/>
        <v>2.5400000000000002E-3</v>
      </c>
    </row>
    <row r="559" spans="1:12" ht="16.5" customHeight="1">
      <c r="A559" s="12" t="str">
        <f>Solieusap!A562</f>
        <v>37</v>
      </c>
      <c r="B559" s="13">
        <f>Solieusap!B562</f>
        <v>4</v>
      </c>
      <c r="C559" s="12" t="str">
        <f>Solieusap!C562</f>
        <v>BAO</v>
      </c>
      <c r="D559" s="12" t="str">
        <f>Solieusap!D562</f>
        <v>Combination</v>
      </c>
      <c r="E559" s="14">
        <f>ABS(Solieusap!E562)</f>
        <v>0.18179999999999999</v>
      </c>
      <c r="F559" s="14">
        <f>ABS(Solieusap!F562)</f>
        <v>3.4159000000000002</v>
      </c>
      <c r="G559" s="14">
        <f>ABS(Solieusap!G562)</f>
        <v>2.987E-4</v>
      </c>
      <c r="H559" s="14">
        <f>ABS(Solieusap!H562)</f>
        <v>0.28871000000000002</v>
      </c>
      <c r="I559" s="14">
        <f>ABS(Solieusap!I562)</f>
        <v>2.5400000000000002E-3</v>
      </c>
      <c r="J559" s="14">
        <f>ABS(Solieusap!J562)</f>
        <v>1.343</v>
      </c>
      <c r="K559" s="14">
        <f t="shared" si="0"/>
        <v>0.18179999999999999</v>
      </c>
      <c r="L559" s="14">
        <f t="shared" si="1"/>
        <v>2.5400000000000002E-3</v>
      </c>
    </row>
    <row r="560" spans="1:12" ht="16.5" customHeight="1">
      <c r="A560" s="12" t="str">
        <f>Solieusap!A563</f>
        <v>37</v>
      </c>
      <c r="B560" s="13">
        <f>Solieusap!B563</f>
        <v>0</v>
      </c>
      <c r="C560" s="12" t="str">
        <f>Solieusap!C563</f>
        <v>BAO</v>
      </c>
      <c r="D560" s="12" t="str">
        <f>Solieusap!D563</f>
        <v>Combination</v>
      </c>
      <c r="E560" s="14">
        <f>ABS(Solieusap!E563)</f>
        <v>0.1477</v>
      </c>
      <c r="F560" s="14">
        <f>ABS(Solieusap!F563)</f>
        <v>2.7700999999999998</v>
      </c>
      <c r="G560" s="14">
        <f>ABS(Solieusap!G563)</f>
        <v>3.679E-4</v>
      </c>
      <c r="H560" s="14">
        <f>ABS(Solieusap!H563)</f>
        <v>0.29982999999999999</v>
      </c>
      <c r="I560" s="14">
        <f>ABS(Solieusap!I563)</f>
        <v>2.1700000000000001E-3</v>
      </c>
      <c r="J560" s="14">
        <f>ABS(Solieusap!J563)</f>
        <v>1.9674199999999999</v>
      </c>
      <c r="K560" s="14">
        <f t="shared" si="0"/>
        <v>0.1477</v>
      </c>
      <c r="L560" s="14">
        <f t="shared" si="1"/>
        <v>2.1700000000000001E-3</v>
      </c>
    </row>
    <row r="561" spans="1:12" ht="16.5" customHeight="1">
      <c r="A561" s="12" t="str">
        <f>Solieusap!A564</f>
        <v>37</v>
      </c>
      <c r="B561" s="13">
        <f>Solieusap!B564</f>
        <v>0.5</v>
      </c>
      <c r="C561" s="12" t="str">
        <f>Solieusap!C564</f>
        <v>BAO</v>
      </c>
      <c r="D561" s="12" t="str">
        <f>Solieusap!D564</f>
        <v>Combination</v>
      </c>
      <c r="E561" s="14">
        <f>ABS(Solieusap!E564)</f>
        <v>0.1477</v>
      </c>
      <c r="F561" s="14">
        <f>ABS(Solieusap!F564)</f>
        <v>2.1166</v>
      </c>
      <c r="G561" s="14">
        <f>ABS(Solieusap!G564)</f>
        <v>3.679E-4</v>
      </c>
      <c r="H561" s="14">
        <f>ABS(Solieusap!H564)</f>
        <v>0.29982999999999999</v>
      </c>
      <c r="I561" s="14">
        <f>ABS(Solieusap!I564)</f>
        <v>1.99E-3</v>
      </c>
      <c r="J561" s="14">
        <f>ABS(Solieusap!J564)</f>
        <v>0.74573999999999996</v>
      </c>
      <c r="K561" s="14">
        <f t="shared" si="0"/>
        <v>0.1477</v>
      </c>
      <c r="L561" s="14">
        <f t="shared" si="1"/>
        <v>1.99E-3</v>
      </c>
    </row>
    <row r="562" spans="1:12" ht="16.5" customHeight="1">
      <c r="A562" s="12" t="str">
        <f>Solieusap!A565</f>
        <v>37</v>
      </c>
      <c r="B562" s="13">
        <f>Solieusap!B565</f>
        <v>1</v>
      </c>
      <c r="C562" s="12" t="str">
        <f>Solieusap!C565</f>
        <v>BAO</v>
      </c>
      <c r="D562" s="12" t="str">
        <f>Solieusap!D565</f>
        <v>Combination</v>
      </c>
      <c r="E562" s="14">
        <f>ABS(Solieusap!E565)</f>
        <v>0.1477</v>
      </c>
      <c r="F562" s="14">
        <f>ABS(Solieusap!F565)</f>
        <v>1.4631000000000001</v>
      </c>
      <c r="G562" s="14">
        <f>ABS(Solieusap!G565)</f>
        <v>3.679E-4</v>
      </c>
      <c r="H562" s="14">
        <f>ABS(Solieusap!H565)</f>
        <v>0.29982999999999999</v>
      </c>
      <c r="I562" s="14">
        <f>ABS(Solieusap!I565)</f>
        <v>1.81E-3</v>
      </c>
      <c r="J562" s="14">
        <f>ABS(Solieusap!J565)</f>
        <v>0.14918999999999999</v>
      </c>
      <c r="K562" s="14">
        <f t="shared" si="0"/>
        <v>0.1477</v>
      </c>
      <c r="L562" s="14">
        <f t="shared" si="1"/>
        <v>1.81E-3</v>
      </c>
    </row>
    <row r="563" spans="1:12" ht="16.5" customHeight="1">
      <c r="A563" s="12" t="str">
        <f>Solieusap!A566</f>
        <v>37</v>
      </c>
      <c r="B563" s="13">
        <f>Solieusap!B566</f>
        <v>1.5</v>
      </c>
      <c r="C563" s="12" t="str">
        <f>Solieusap!C566</f>
        <v>BAO</v>
      </c>
      <c r="D563" s="12" t="str">
        <f>Solieusap!D566</f>
        <v>Combination</v>
      </c>
      <c r="E563" s="14">
        <f>ABS(Solieusap!E566)</f>
        <v>0.1477</v>
      </c>
      <c r="F563" s="14">
        <f>ABS(Solieusap!F566)</f>
        <v>0.80959999999999999</v>
      </c>
      <c r="G563" s="14">
        <f>ABS(Solieusap!G566)</f>
        <v>3.679E-4</v>
      </c>
      <c r="H563" s="14">
        <f>ABS(Solieusap!H566)</f>
        <v>0.29982999999999999</v>
      </c>
      <c r="I563" s="14">
        <f>ABS(Solieusap!I566)</f>
        <v>1.6199999999999999E-3</v>
      </c>
      <c r="J563" s="14">
        <f>ABS(Solieusap!J566)</f>
        <v>0.71736</v>
      </c>
      <c r="K563" s="14">
        <f t="shared" si="0"/>
        <v>0.1477</v>
      </c>
      <c r="L563" s="14">
        <f t="shared" si="1"/>
        <v>1.6199999999999999E-3</v>
      </c>
    </row>
    <row r="564" spans="1:12" ht="16.5" customHeight="1">
      <c r="A564" s="12" t="str">
        <f>Solieusap!A567</f>
        <v>37</v>
      </c>
      <c r="B564" s="13">
        <f>Solieusap!B567</f>
        <v>2</v>
      </c>
      <c r="C564" s="12" t="str">
        <f>Solieusap!C567</f>
        <v>BAO</v>
      </c>
      <c r="D564" s="12" t="str">
        <f>Solieusap!D567</f>
        <v>Combination</v>
      </c>
      <c r="E564" s="14">
        <f>ABS(Solieusap!E567)</f>
        <v>0.1477</v>
      </c>
      <c r="F564" s="14">
        <f>ABS(Solieusap!F567)</f>
        <v>0.15609999999999999</v>
      </c>
      <c r="G564" s="14">
        <f>ABS(Solieusap!G567)</f>
        <v>3.679E-4</v>
      </c>
      <c r="H564" s="14">
        <f>ABS(Solieusap!H567)</f>
        <v>0.29982999999999999</v>
      </c>
      <c r="I564" s="14">
        <f>ABS(Solieusap!I567)</f>
        <v>1.4400000000000001E-3</v>
      </c>
      <c r="J564" s="14">
        <f>ABS(Solieusap!J567)</f>
        <v>0.95879000000000003</v>
      </c>
      <c r="K564" s="14">
        <f t="shared" si="0"/>
        <v>0.1477</v>
      </c>
      <c r="L564" s="14">
        <f t="shared" si="1"/>
        <v>1.4400000000000001E-3</v>
      </c>
    </row>
    <row r="565" spans="1:12" ht="16.5" customHeight="1">
      <c r="A565" s="12" t="str">
        <f>Solieusap!A568</f>
        <v>37</v>
      </c>
      <c r="B565" s="13">
        <f>Solieusap!B568</f>
        <v>2.5</v>
      </c>
      <c r="C565" s="12" t="str">
        <f>Solieusap!C568</f>
        <v>BAO</v>
      </c>
      <c r="D565" s="12" t="str">
        <f>Solieusap!D568</f>
        <v>Combination</v>
      </c>
      <c r="E565" s="14">
        <f>ABS(Solieusap!E568)</f>
        <v>0.1477</v>
      </c>
      <c r="F565" s="14">
        <f>ABS(Solieusap!F568)</f>
        <v>0.49740000000000001</v>
      </c>
      <c r="G565" s="14">
        <f>ABS(Solieusap!G568)</f>
        <v>3.679E-4</v>
      </c>
      <c r="H565" s="14">
        <f>ABS(Solieusap!H568)</f>
        <v>0.29982999999999999</v>
      </c>
      <c r="I565" s="14">
        <f>ABS(Solieusap!I568)</f>
        <v>1.4E-3</v>
      </c>
      <c r="J565" s="14">
        <f>ABS(Solieusap!J568)</f>
        <v>0.74919999999999998</v>
      </c>
      <c r="K565" s="14">
        <f t="shared" si="0"/>
        <v>0.1477</v>
      </c>
      <c r="L565" s="14">
        <f t="shared" si="1"/>
        <v>1.4E-3</v>
      </c>
    </row>
    <row r="566" spans="1:12" ht="16.5" customHeight="1">
      <c r="A566" s="12" t="str">
        <f>Solieusap!A569</f>
        <v>37</v>
      </c>
      <c r="B566" s="13">
        <f>Solieusap!B569</f>
        <v>3</v>
      </c>
      <c r="C566" s="12" t="str">
        <f>Solieusap!C569</f>
        <v>BAO</v>
      </c>
      <c r="D566" s="12" t="str">
        <f>Solieusap!D569</f>
        <v>Combination</v>
      </c>
      <c r="E566" s="14">
        <f>ABS(Solieusap!E569)</f>
        <v>0.1477</v>
      </c>
      <c r="F566" s="14">
        <f>ABS(Solieusap!F569)</f>
        <v>1.1509</v>
      </c>
      <c r="G566" s="14">
        <f>ABS(Solieusap!G569)</f>
        <v>3.679E-4</v>
      </c>
      <c r="H566" s="14">
        <f>ABS(Solieusap!H569)</f>
        <v>0.29982999999999999</v>
      </c>
      <c r="I566" s="14">
        <f>ABS(Solieusap!I569)</f>
        <v>1.4E-3</v>
      </c>
      <c r="J566" s="14">
        <f>ABS(Solieusap!J569)</f>
        <v>0.14187</v>
      </c>
      <c r="K566" s="14">
        <f t="shared" si="0"/>
        <v>0.1477</v>
      </c>
      <c r="L566" s="14">
        <f t="shared" si="1"/>
        <v>1.4E-3</v>
      </c>
    </row>
    <row r="567" spans="1:12" ht="16.5" customHeight="1">
      <c r="A567" s="12" t="str">
        <f>Solieusap!A570</f>
        <v>37</v>
      </c>
      <c r="B567" s="13">
        <f>Solieusap!B570</f>
        <v>3.5</v>
      </c>
      <c r="C567" s="12" t="str">
        <f>Solieusap!C570</f>
        <v>BAO</v>
      </c>
      <c r="D567" s="12" t="str">
        <f>Solieusap!D570</f>
        <v>Combination</v>
      </c>
      <c r="E567" s="14">
        <f>ABS(Solieusap!E570)</f>
        <v>0.1477</v>
      </c>
      <c r="F567" s="14">
        <f>ABS(Solieusap!F570)</f>
        <v>1.8044</v>
      </c>
      <c r="G567" s="14">
        <f>ABS(Solieusap!G570)</f>
        <v>3.679E-4</v>
      </c>
      <c r="H567" s="14">
        <f>ABS(Solieusap!H570)</f>
        <v>0.29982999999999999</v>
      </c>
      <c r="I567" s="14">
        <f>ABS(Solieusap!I570)</f>
        <v>1.4E-3</v>
      </c>
      <c r="J567" s="14">
        <f>ABS(Solieusap!J570)</f>
        <v>1.3596999999999999</v>
      </c>
      <c r="K567" s="14">
        <f t="shared" si="0"/>
        <v>0.1477</v>
      </c>
      <c r="L567" s="14">
        <f t="shared" si="1"/>
        <v>1.4E-3</v>
      </c>
    </row>
    <row r="568" spans="1:12" ht="16.5" customHeight="1">
      <c r="A568" s="12" t="str">
        <f>Solieusap!A571</f>
        <v>37</v>
      </c>
      <c r="B568" s="13">
        <f>Solieusap!B571</f>
        <v>4</v>
      </c>
      <c r="C568" s="12" t="str">
        <f>Solieusap!C571</f>
        <v>BAO</v>
      </c>
      <c r="D568" s="12" t="str">
        <f>Solieusap!D571</f>
        <v>Combination</v>
      </c>
      <c r="E568" s="14">
        <f>ABS(Solieusap!E571)</f>
        <v>0.1477</v>
      </c>
      <c r="F568" s="14">
        <f>ABS(Solieusap!F571)</f>
        <v>2.4579</v>
      </c>
      <c r="G568" s="14">
        <f>ABS(Solieusap!G571)</f>
        <v>3.679E-4</v>
      </c>
      <c r="H568" s="14">
        <f>ABS(Solieusap!H571)</f>
        <v>0.29982999999999999</v>
      </c>
      <c r="I568" s="14">
        <f>ABS(Solieusap!I571)</f>
        <v>1.41E-3</v>
      </c>
      <c r="J568" s="14">
        <f>ABS(Solieusap!J571)</f>
        <v>2.9042699999999999</v>
      </c>
      <c r="K568" s="14">
        <f t="shared" si="0"/>
        <v>0.1477</v>
      </c>
      <c r="L568" s="14">
        <f t="shared" si="1"/>
        <v>1.41E-3</v>
      </c>
    </row>
    <row r="569" spans="1:12" ht="16.5" customHeight="1">
      <c r="A569" s="12" t="str">
        <f>Solieusap!A572</f>
        <v>38</v>
      </c>
      <c r="B569" s="13">
        <f>Solieusap!B572</f>
        <v>0</v>
      </c>
      <c r="C569" s="12" t="str">
        <f>Solieusap!C572</f>
        <v>BAO</v>
      </c>
      <c r="D569" s="12" t="str">
        <f>Solieusap!D572</f>
        <v>Combination</v>
      </c>
      <c r="E569" s="14">
        <f>ABS(Solieusap!E572)</f>
        <v>0.25309999999999999</v>
      </c>
      <c r="F569" s="14">
        <f>ABS(Solieusap!F572)</f>
        <v>2.5074000000000001</v>
      </c>
      <c r="G569" s="14">
        <f>ABS(Solieusap!G572)</f>
        <v>3.8640000000000001E-4</v>
      </c>
      <c r="H569" s="14">
        <f>ABS(Solieusap!H572)</f>
        <v>0.1346</v>
      </c>
      <c r="I569" s="14">
        <f>ABS(Solieusap!I572)</f>
        <v>2.14E-3</v>
      </c>
      <c r="J569" s="14">
        <f>ABS(Solieusap!J572)</f>
        <v>1.45397</v>
      </c>
      <c r="K569" s="14">
        <f t="shared" si="0"/>
        <v>0.25309999999999999</v>
      </c>
      <c r="L569" s="14">
        <f t="shared" si="1"/>
        <v>2.14E-3</v>
      </c>
    </row>
    <row r="570" spans="1:12" ht="16.5" customHeight="1">
      <c r="A570" s="12" t="str">
        <f>Solieusap!A573</f>
        <v>38</v>
      </c>
      <c r="B570" s="13">
        <f>Solieusap!B573</f>
        <v>0.5</v>
      </c>
      <c r="C570" s="12" t="str">
        <f>Solieusap!C573</f>
        <v>BAO</v>
      </c>
      <c r="D570" s="12" t="str">
        <f>Solieusap!D573</f>
        <v>Combination</v>
      </c>
      <c r="E570" s="14">
        <f>ABS(Solieusap!E573)</f>
        <v>0.25309999999999999</v>
      </c>
      <c r="F570" s="14">
        <f>ABS(Solieusap!F573)</f>
        <v>1.8539000000000001</v>
      </c>
      <c r="G570" s="14">
        <f>ABS(Solieusap!G573)</f>
        <v>3.8640000000000001E-4</v>
      </c>
      <c r="H570" s="14">
        <f>ABS(Solieusap!H573)</f>
        <v>0.1346</v>
      </c>
      <c r="I570" s="14">
        <f>ABS(Solieusap!I573)</f>
        <v>1.9599999999999999E-3</v>
      </c>
      <c r="J570" s="14">
        <f>ABS(Solieusap!J573)</f>
        <v>0.36363000000000001</v>
      </c>
      <c r="K570" s="14">
        <f t="shared" si="0"/>
        <v>0.25309999999999999</v>
      </c>
      <c r="L570" s="14">
        <f t="shared" si="1"/>
        <v>1.9599999999999999E-3</v>
      </c>
    </row>
    <row r="571" spans="1:12" ht="16.5" customHeight="1">
      <c r="A571" s="12" t="str">
        <f>Solieusap!A574</f>
        <v>38</v>
      </c>
      <c r="B571" s="13">
        <f>Solieusap!B574</f>
        <v>1</v>
      </c>
      <c r="C571" s="12" t="str">
        <f>Solieusap!C574</f>
        <v>BAO</v>
      </c>
      <c r="D571" s="12" t="str">
        <f>Solieusap!D574</f>
        <v>Combination</v>
      </c>
      <c r="E571" s="14">
        <f>ABS(Solieusap!E574)</f>
        <v>0.25309999999999999</v>
      </c>
      <c r="F571" s="14">
        <f>ABS(Solieusap!F574)</f>
        <v>1.2003999999999999</v>
      </c>
      <c r="G571" s="14">
        <f>ABS(Solieusap!G574)</f>
        <v>3.8640000000000001E-4</v>
      </c>
      <c r="H571" s="14">
        <f>ABS(Solieusap!H574)</f>
        <v>0.1346</v>
      </c>
      <c r="I571" s="14">
        <f>ABS(Solieusap!I574)</f>
        <v>1.7799999999999999E-3</v>
      </c>
      <c r="J571" s="14">
        <f>ABS(Solieusap!J574)</f>
        <v>0.40221000000000001</v>
      </c>
      <c r="K571" s="14">
        <f t="shared" si="0"/>
        <v>0.25309999999999999</v>
      </c>
      <c r="L571" s="14">
        <f t="shared" si="1"/>
        <v>1.7799999999999999E-3</v>
      </c>
    </row>
    <row r="572" spans="1:12" ht="16.5" customHeight="1">
      <c r="A572" s="12" t="str">
        <f>Solieusap!A575</f>
        <v>38</v>
      </c>
      <c r="B572" s="13">
        <f>Solieusap!B575</f>
        <v>1.5</v>
      </c>
      <c r="C572" s="12" t="str">
        <f>Solieusap!C575</f>
        <v>BAO</v>
      </c>
      <c r="D572" s="12" t="str">
        <f>Solieusap!D575</f>
        <v>Combination</v>
      </c>
      <c r="E572" s="14">
        <f>ABS(Solieusap!E575)</f>
        <v>0.25309999999999999</v>
      </c>
      <c r="F572" s="14">
        <f>ABS(Solieusap!F575)</f>
        <v>0.54690000000000005</v>
      </c>
      <c r="G572" s="14">
        <f>ABS(Solieusap!G575)</f>
        <v>3.8640000000000001E-4</v>
      </c>
      <c r="H572" s="14">
        <f>ABS(Solieusap!H575)</f>
        <v>0.1346</v>
      </c>
      <c r="I572" s="14">
        <f>ABS(Solieusap!I575)</f>
        <v>1.6000000000000001E-3</v>
      </c>
      <c r="J572" s="14">
        <f>ABS(Solieusap!J575)</f>
        <v>0.84333999999999998</v>
      </c>
      <c r="K572" s="14">
        <f t="shared" si="0"/>
        <v>0.25309999999999999</v>
      </c>
      <c r="L572" s="14">
        <f t="shared" si="1"/>
        <v>1.6000000000000001E-3</v>
      </c>
    </row>
    <row r="573" spans="1:12" ht="16.5" customHeight="1">
      <c r="A573" s="12" t="str">
        <f>Solieusap!A576</f>
        <v>38</v>
      </c>
      <c r="B573" s="13">
        <f>Solieusap!B576</f>
        <v>2</v>
      </c>
      <c r="C573" s="12" t="str">
        <f>Solieusap!C576</f>
        <v>BAO</v>
      </c>
      <c r="D573" s="12" t="str">
        <f>Solieusap!D576</f>
        <v>Combination</v>
      </c>
      <c r="E573" s="14">
        <f>ABS(Solieusap!E576)</f>
        <v>0.25309999999999999</v>
      </c>
      <c r="F573" s="14">
        <f>ABS(Solieusap!F576)</f>
        <v>0.1066</v>
      </c>
      <c r="G573" s="14">
        <f>ABS(Solieusap!G576)</f>
        <v>3.8640000000000001E-4</v>
      </c>
      <c r="H573" s="14">
        <f>ABS(Solieusap!H576)</f>
        <v>0.1346</v>
      </c>
      <c r="I573" s="14">
        <f>ABS(Solieusap!I576)</f>
        <v>1.42E-3</v>
      </c>
      <c r="J573" s="14">
        <f>ABS(Solieusap!J576)</f>
        <v>0.97379000000000004</v>
      </c>
      <c r="K573" s="14">
        <f t="shared" si="0"/>
        <v>0.25309999999999999</v>
      </c>
      <c r="L573" s="14">
        <f t="shared" si="1"/>
        <v>1.42E-3</v>
      </c>
    </row>
    <row r="574" spans="1:12" ht="16.5" customHeight="1">
      <c r="A574" s="12" t="str">
        <f>Solieusap!A577</f>
        <v>38</v>
      </c>
      <c r="B574" s="13">
        <f>Solieusap!B577</f>
        <v>2.5</v>
      </c>
      <c r="C574" s="12" t="str">
        <f>Solieusap!C577</f>
        <v>BAO</v>
      </c>
      <c r="D574" s="12" t="str">
        <f>Solieusap!D577</f>
        <v>Combination</v>
      </c>
      <c r="E574" s="14">
        <f>ABS(Solieusap!E577)</f>
        <v>0.25309999999999999</v>
      </c>
      <c r="F574" s="14">
        <f>ABS(Solieusap!F577)</f>
        <v>0.7601</v>
      </c>
      <c r="G574" s="14">
        <f>ABS(Solieusap!G577)</f>
        <v>3.8640000000000001E-4</v>
      </c>
      <c r="H574" s="14">
        <f>ABS(Solieusap!H577)</f>
        <v>0.1346</v>
      </c>
      <c r="I574" s="14">
        <f>ABS(Solieusap!I577)</f>
        <v>1.23E-3</v>
      </c>
      <c r="J574" s="14">
        <f>ABS(Solieusap!J577)</f>
        <v>1.00604</v>
      </c>
      <c r="K574" s="14">
        <f t="shared" si="0"/>
        <v>0.25309999999999999</v>
      </c>
      <c r="L574" s="14">
        <f t="shared" si="1"/>
        <v>1.23E-3</v>
      </c>
    </row>
    <row r="575" spans="1:12" ht="16.5" customHeight="1">
      <c r="A575" s="12" t="str">
        <f>Solieusap!A578</f>
        <v>38</v>
      </c>
      <c r="B575" s="13">
        <f>Solieusap!B578</f>
        <v>3</v>
      </c>
      <c r="C575" s="12" t="str">
        <f>Solieusap!C578</f>
        <v>BAO</v>
      </c>
      <c r="D575" s="12" t="str">
        <f>Solieusap!D578</f>
        <v>Combination</v>
      </c>
      <c r="E575" s="14">
        <f>ABS(Solieusap!E578)</f>
        <v>0.25309999999999999</v>
      </c>
      <c r="F575" s="14">
        <f>ABS(Solieusap!F578)</f>
        <v>1.4136</v>
      </c>
      <c r="G575" s="14">
        <f>ABS(Solieusap!G578)</f>
        <v>3.8640000000000001E-4</v>
      </c>
      <c r="H575" s="14">
        <f>ABS(Solieusap!H578)</f>
        <v>0.1346</v>
      </c>
      <c r="I575" s="14">
        <f>ABS(Solieusap!I578)</f>
        <v>1.0499999999999999E-3</v>
      </c>
      <c r="J575" s="14">
        <f>ABS(Solieusap!J578)</f>
        <v>0.72416000000000003</v>
      </c>
      <c r="K575" s="14">
        <f t="shared" si="0"/>
        <v>0.25309999999999999</v>
      </c>
      <c r="L575" s="14">
        <f t="shared" si="1"/>
        <v>1.0499999999999999E-3</v>
      </c>
    </row>
    <row r="576" spans="1:12" ht="16.5" customHeight="1">
      <c r="A576" s="12" t="str">
        <f>Solieusap!A579</f>
        <v>38</v>
      </c>
      <c r="B576" s="13">
        <f>Solieusap!B579</f>
        <v>3.5</v>
      </c>
      <c r="C576" s="12" t="str">
        <f>Solieusap!C579</f>
        <v>BAO</v>
      </c>
      <c r="D576" s="12" t="str">
        <f>Solieusap!D579</f>
        <v>Combination</v>
      </c>
      <c r="E576" s="14">
        <f>ABS(Solieusap!E579)</f>
        <v>0.25309999999999999</v>
      </c>
      <c r="F576" s="14">
        <f>ABS(Solieusap!F579)</f>
        <v>2.0670999999999999</v>
      </c>
      <c r="G576" s="14">
        <f>ABS(Solieusap!G579)</f>
        <v>3.8640000000000001E-4</v>
      </c>
      <c r="H576" s="14">
        <f>ABS(Solieusap!H579)</f>
        <v>0.1346</v>
      </c>
      <c r="I576" s="14">
        <f>ABS(Solieusap!I579)</f>
        <v>8.7000000000000001E-4</v>
      </c>
      <c r="J576" s="14">
        <f>ABS(Solieusap!J579)</f>
        <v>0.11552</v>
      </c>
      <c r="K576" s="14">
        <f t="shared" si="0"/>
        <v>0.25309999999999999</v>
      </c>
      <c r="L576" s="14">
        <f t="shared" si="1"/>
        <v>8.7000000000000001E-4</v>
      </c>
    </row>
    <row r="577" spans="1:12" ht="16.5" customHeight="1">
      <c r="A577" s="12" t="str">
        <f>Solieusap!A580</f>
        <v>38</v>
      </c>
      <c r="B577" s="13">
        <f>Solieusap!B580</f>
        <v>4</v>
      </c>
      <c r="C577" s="12" t="str">
        <f>Solieusap!C580</f>
        <v>BAO</v>
      </c>
      <c r="D577" s="12" t="str">
        <f>Solieusap!D580</f>
        <v>Combination</v>
      </c>
      <c r="E577" s="14">
        <f>ABS(Solieusap!E580)</f>
        <v>0.25309999999999999</v>
      </c>
      <c r="F577" s="14">
        <f>ABS(Solieusap!F580)</f>
        <v>2.7206000000000001</v>
      </c>
      <c r="G577" s="14">
        <f>ABS(Solieusap!G580)</f>
        <v>3.8640000000000001E-4</v>
      </c>
      <c r="H577" s="14">
        <f>ABS(Solieusap!H580)</f>
        <v>0.1346</v>
      </c>
      <c r="I577" s="14">
        <f>ABS(Solieusap!I580)</f>
        <v>6.8999999999999997E-4</v>
      </c>
      <c r="J577" s="14">
        <f>ABS(Solieusap!J580)</f>
        <v>0.81986000000000003</v>
      </c>
      <c r="K577" s="14">
        <f t="shared" si="0"/>
        <v>0.25309999999999999</v>
      </c>
      <c r="L577" s="14">
        <f t="shared" si="1"/>
        <v>6.8999999999999997E-4</v>
      </c>
    </row>
    <row r="578" spans="1:12" ht="16.5" customHeight="1">
      <c r="A578" s="12" t="str">
        <f>Solieusap!A581</f>
        <v>38</v>
      </c>
      <c r="B578" s="13">
        <f>Solieusap!B581</f>
        <v>0</v>
      </c>
      <c r="C578" s="12" t="str">
        <f>Solieusap!C581</f>
        <v>BAO</v>
      </c>
      <c r="D578" s="12" t="str">
        <f>Solieusap!D581</f>
        <v>Combination</v>
      </c>
      <c r="E578" s="14">
        <f>ABS(Solieusap!E581)</f>
        <v>0.19309999999999999</v>
      </c>
      <c r="F578" s="14">
        <f>ABS(Solieusap!F581)</f>
        <v>3.0305</v>
      </c>
      <c r="G578" s="14">
        <f>ABS(Solieusap!G581)</f>
        <v>3.6729999999999998E-4</v>
      </c>
      <c r="H578" s="14">
        <f>ABS(Solieusap!H581)</f>
        <v>0.11495</v>
      </c>
      <c r="I578" s="14">
        <f>ABS(Solieusap!I581)</f>
        <v>3.1800000000000001E-3</v>
      </c>
      <c r="J578" s="14">
        <f>ABS(Solieusap!J581)</f>
        <v>2.4857900000000002</v>
      </c>
      <c r="K578" s="14">
        <f t="shared" si="0"/>
        <v>0.19309999999999999</v>
      </c>
      <c r="L578" s="14">
        <f t="shared" si="1"/>
        <v>3.1800000000000001E-3</v>
      </c>
    </row>
    <row r="579" spans="1:12" ht="16.5" customHeight="1">
      <c r="A579" s="12" t="str">
        <f>Solieusap!A582</f>
        <v>38</v>
      </c>
      <c r="B579" s="13">
        <f>Solieusap!B582</f>
        <v>0.5</v>
      </c>
      <c r="C579" s="12" t="str">
        <f>Solieusap!C582</f>
        <v>BAO</v>
      </c>
      <c r="D579" s="12" t="str">
        <f>Solieusap!D582</f>
        <v>Combination</v>
      </c>
      <c r="E579" s="14">
        <f>ABS(Solieusap!E582)</f>
        <v>0.19309999999999999</v>
      </c>
      <c r="F579" s="14">
        <f>ABS(Solieusap!F582)</f>
        <v>2.3769999999999998</v>
      </c>
      <c r="G579" s="14">
        <f>ABS(Solieusap!G582)</f>
        <v>3.6729999999999998E-4</v>
      </c>
      <c r="H579" s="14">
        <f>ABS(Solieusap!H582)</f>
        <v>0.11495</v>
      </c>
      <c r="I579" s="14">
        <f>ABS(Solieusap!I582)</f>
        <v>3.0200000000000001E-3</v>
      </c>
      <c r="J579" s="14">
        <f>ABS(Solieusap!J582)</f>
        <v>1.13392</v>
      </c>
      <c r="K579" s="14">
        <f t="shared" si="0"/>
        <v>0.19309999999999999</v>
      </c>
      <c r="L579" s="14">
        <f t="shared" si="1"/>
        <v>3.0200000000000001E-3</v>
      </c>
    </row>
    <row r="580" spans="1:12" ht="16.5" customHeight="1">
      <c r="A580" s="12" t="str">
        <f>Solieusap!A583</f>
        <v>38</v>
      </c>
      <c r="B580" s="13">
        <f>Solieusap!B583</f>
        <v>1</v>
      </c>
      <c r="C580" s="12" t="str">
        <f>Solieusap!C583</f>
        <v>BAO</v>
      </c>
      <c r="D580" s="12" t="str">
        <f>Solieusap!D583</f>
        <v>Combination</v>
      </c>
      <c r="E580" s="14">
        <f>ABS(Solieusap!E583)</f>
        <v>0.19309999999999999</v>
      </c>
      <c r="F580" s="14">
        <f>ABS(Solieusap!F583)</f>
        <v>1.7235</v>
      </c>
      <c r="G580" s="14">
        <f>ABS(Solieusap!G583)</f>
        <v>3.6729999999999998E-4</v>
      </c>
      <c r="H580" s="14">
        <f>ABS(Solieusap!H583)</f>
        <v>0.11495</v>
      </c>
      <c r="I580" s="14">
        <f>ABS(Solieusap!I583)</f>
        <v>2.8600000000000001E-3</v>
      </c>
      <c r="J580" s="14">
        <f>ABS(Solieusap!J583)</f>
        <v>0.10881</v>
      </c>
      <c r="K580" s="14">
        <f t="shared" si="0"/>
        <v>0.19309999999999999</v>
      </c>
      <c r="L580" s="14">
        <f t="shared" si="1"/>
        <v>2.8600000000000001E-3</v>
      </c>
    </row>
    <row r="581" spans="1:12" ht="16.5" customHeight="1">
      <c r="A581" s="12" t="str">
        <f>Solieusap!A584</f>
        <v>38</v>
      </c>
      <c r="B581" s="13">
        <f>Solieusap!B584</f>
        <v>1.5</v>
      </c>
      <c r="C581" s="12" t="str">
        <f>Solieusap!C584</f>
        <v>BAO</v>
      </c>
      <c r="D581" s="12" t="str">
        <f>Solieusap!D584</f>
        <v>Combination</v>
      </c>
      <c r="E581" s="14">
        <f>ABS(Solieusap!E584)</f>
        <v>0.19309999999999999</v>
      </c>
      <c r="F581" s="14">
        <f>ABS(Solieusap!F584)</f>
        <v>1.07</v>
      </c>
      <c r="G581" s="14">
        <f>ABS(Solieusap!G584)</f>
        <v>3.6729999999999998E-4</v>
      </c>
      <c r="H581" s="14">
        <f>ABS(Solieusap!H584)</f>
        <v>0.11495</v>
      </c>
      <c r="I581" s="14">
        <f>ABS(Solieusap!I584)</f>
        <v>2.7000000000000001E-3</v>
      </c>
      <c r="J581" s="14">
        <f>ABS(Solieusap!J584)</f>
        <v>0.58955999999999997</v>
      </c>
      <c r="K581" s="14">
        <f t="shared" si="0"/>
        <v>0.19309999999999999</v>
      </c>
      <c r="L581" s="14">
        <f t="shared" si="1"/>
        <v>2.7000000000000001E-3</v>
      </c>
    </row>
    <row r="582" spans="1:12" ht="16.5" customHeight="1">
      <c r="A582" s="12" t="str">
        <f>Solieusap!A585</f>
        <v>38</v>
      </c>
      <c r="B582" s="13">
        <f>Solieusap!B585</f>
        <v>2</v>
      </c>
      <c r="C582" s="12" t="str">
        <f>Solieusap!C585</f>
        <v>BAO</v>
      </c>
      <c r="D582" s="12" t="str">
        <f>Solieusap!D585</f>
        <v>Combination</v>
      </c>
      <c r="E582" s="14">
        <f>ABS(Solieusap!E585)</f>
        <v>0.19309999999999999</v>
      </c>
      <c r="F582" s="14">
        <f>ABS(Solieusap!F585)</f>
        <v>0.41649999999999998</v>
      </c>
      <c r="G582" s="14">
        <f>ABS(Solieusap!G585)</f>
        <v>3.6729999999999998E-4</v>
      </c>
      <c r="H582" s="14">
        <f>ABS(Solieusap!H585)</f>
        <v>0.11495</v>
      </c>
      <c r="I582" s="14">
        <f>ABS(Solieusap!I585)</f>
        <v>2.5400000000000002E-3</v>
      </c>
      <c r="J582" s="14">
        <f>ABS(Solieusap!J585)</f>
        <v>0.94664000000000004</v>
      </c>
      <c r="K582" s="14">
        <f t="shared" si="0"/>
        <v>0.19309999999999999</v>
      </c>
      <c r="L582" s="14">
        <f t="shared" si="1"/>
        <v>2.5400000000000002E-3</v>
      </c>
    </row>
    <row r="583" spans="1:12" ht="16.5" customHeight="1">
      <c r="A583" s="12" t="str">
        <f>Solieusap!A586</f>
        <v>38</v>
      </c>
      <c r="B583" s="13">
        <f>Solieusap!B586</f>
        <v>2.5</v>
      </c>
      <c r="C583" s="12" t="str">
        <f>Solieusap!C586</f>
        <v>BAO</v>
      </c>
      <c r="D583" s="12" t="str">
        <f>Solieusap!D586</f>
        <v>Combination</v>
      </c>
      <c r="E583" s="14">
        <f>ABS(Solieusap!E586)</f>
        <v>0.19309999999999999</v>
      </c>
      <c r="F583" s="14">
        <f>ABS(Solieusap!F586)</f>
        <v>0.23699999999999999</v>
      </c>
      <c r="G583" s="14">
        <f>ABS(Solieusap!G586)</f>
        <v>3.6729999999999998E-4</v>
      </c>
      <c r="H583" s="14">
        <f>ABS(Solieusap!H586)</f>
        <v>0.11495</v>
      </c>
      <c r="I583" s="14">
        <f>ABS(Solieusap!I586)</f>
        <v>2.3800000000000002E-3</v>
      </c>
      <c r="J583" s="14">
        <f>ABS(Solieusap!J586)</f>
        <v>0.73021999999999998</v>
      </c>
      <c r="K583" s="14">
        <f t="shared" si="0"/>
        <v>0.19309999999999999</v>
      </c>
      <c r="L583" s="14">
        <f t="shared" si="1"/>
        <v>2.3800000000000002E-3</v>
      </c>
    </row>
    <row r="584" spans="1:12" ht="16.5" customHeight="1">
      <c r="A584" s="12" t="str">
        <f>Solieusap!A587</f>
        <v>38</v>
      </c>
      <c r="B584" s="13">
        <f>Solieusap!B587</f>
        <v>3</v>
      </c>
      <c r="C584" s="12" t="str">
        <f>Solieusap!C587</f>
        <v>BAO</v>
      </c>
      <c r="D584" s="12" t="str">
        <f>Solieusap!D587</f>
        <v>Combination</v>
      </c>
      <c r="E584" s="14">
        <f>ABS(Solieusap!E587)</f>
        <v>0.19309999999999999</v>
      </c>
      <c r="F584" s="14">
        <f>ABS(Solieusap!F587)</f>
        <v>0.89049999999999996</v>
      </c>
      <c r="G584" s="14">
        <f>ABS(Solieusap!G587)</f>
        <v>3.6729999999999998E-4</v>
      </c>
      <c r="H584" s="14">
        <f>ABS(Solieusap!H587)</f>
        <v>0.11495</v>
      </c>
      <c r="I584" s="14">
        <f>ABS(Solieusap!I587)</f>
        <v>2.2200000000000002E-3</v>
      </c>
      <c r="J584" s="14">
        <f>ABS(Solieusap!J587)</f>
        <v>0.18679999999999999</v>
      </c>
      <c r="K584" s="14">
        <f t="shared" si="0"/>
        <v>0.19309999999999999</v>
      </c>
      <c r="L584" s="14">
        <f t="shared" si="1"/>
        <v>2.2200000000000002E-3</v>
      </c>
    </row>
    <row r="585" spans="1:12" ht="16.5" customHeight="1">
      <c r="A585" s="12" t="str">
        <f>Solieusap!A588</f>
        <v>38</v>
      </c>
      <c r="B585" s="13">
        <f>Solieusap!B588</f>
        <v>3.5</v>
      </c>
      <c r="C585" s="12" t="str">
        <f>Solieusap!C588</f>
        <v>BAO</v>
      </c>
      <c r="D585" s="12" t="str">
        <f>Solieusap!D588</f>
        <v>Combination</v>
      </c>
      <c r="E585" s="14">
        <f>ABS(Solieusap!E588)</f>
        <v>0.19309999999999999</v>
      </c>
      <c r="F585" s="14">
        <f>ABS(Solieusap!F588)</f>
        <v>1.544</v>
      </c>
      <c r="G585" s="14">
        <f>ABS(Solieusap!G588)</f>
        <v>3.6729999999999998E-4</v>
      </c>
      <c r="H585" s="14">
        <f>ABS(Solieusap!H588)</f>
        <v>0.11495</v>
      </c>
      <c r="I585" s="14">
        <f>ABS(Solieusap!I588)</f>
        <v>2.0600000000000002E-3</v>
      </c>
      <c r="J585" s="14">
        <f>ABS(Solieusap!J588)</f>
        <v>0.68335999999999997</v>
      </c>
      <c r="K585" s="14">
        <f t="shared" si="0"/>
        <v>0.19309999999999999</v>
      </c>
      <c r="L585" s="14">
        <f t="shared" si="1"/>
        <v>2.0600000000000002E-3</v>
      </c>
    </row>
    <row r="586" spans="1:12" ht="16.5" customHeight="1">
      <c r="A586" s="12" t="str">
        <f>Solieusap!A589</f>
        <v>38</v>
      </c>
      <c r="B586" s="13">
        <f>Solieusap!B589</f>
        <v>4</v>
      </c>
      <c r="C586" s="12" t="str">
        <f>Solieusap!C589</f>
        <v>BAO</v>
      </c>
      <c r="D586" s="12" t="str">
        <f>Solieusap!D589</f>
        <v>Combination</v>
      </c>
      <c r="E586" s="14">
        <f>ABS(Solieusap!E589)</f>
        <v>0.19309999999999999</v>
      </c>
      <c r="F586" s="14">
        <f>ABS(Solieusap!F589)</f>
        <v>2.1974999999999998</v>
      </c>
      <c r="G586" s="14">
        <f>ABS(Solieusap!G589)</f>
        <v>3.6729999999999998E-4</v>
      </c>
      <c r="H586" s="14">
        <f>ABS(Solieusap!H589)</f>
        <v>0.11495</v>
      </c>
      <c r="I586" s="14">
        <f>ABS(Solieusap!I589)</f>
        <v>1.9E-3</v>
      </c>
      <c r="J586" s="14">
        <f>ABS(Solieusap!J589)</f>
        <v>1.8802700000000001</v>
      </c>
      <c r="K586" s="14">
        <f t="shared" si="0"/>
        <v>0.19309999999999999</v>
      </c>
      <c r="L586" s="14">
        <f t="shared" si="1"/>
        <v>1.9E-3</v>
      </c>
    </row>
    <row r="587" spans="1:12" ht="16.5" customHeight="1">
      <c r="A587" s="12" t="str">
        <f>Solieusap!A590</f>
        <v>40</v>
      </c>
      <c r="B587" s="13">
        <f>Solieusap!B590</f>
        <v>0</v>
      </c>
      <c r="C587" s="12" t="str">
        <f>Solieusap!C590</f>
        <v>BAO</v>
      </c>
      <c r="D587" s="12" t="str">
        <f>Solieusap!D590</f>
        <v>Combination</v>
      </c>
      <c r="E587" s="14">
        <f>ABS(Solieusap!E590)</f>
        <v>0.1595</v>
      </c>
      <c r="F587" s="14">
        <f>ABS(Solieusap!F590)</f>
        <v>0.35749999999999998</v>
      </c>
      <c r="G587" s="14">
        <f>ABS(Solieusap!G590)</f>
        <v>1.6999999999999999E-3</v>
      </c>
      <c r="H587" s="14">
        <f>ABS(Solieusap!H590)</f>
        <v>1.507E-2</v>
      </c>
      <c r="I587" s="14">
        <f>ABS(Solieusap!I590)</f>
        <v>3.6800000000000001E-3</v>
      </c>
      <c r="J587" s="14">
        <f>ABS(Solieusap!J590)</f>
        <v>5.4489999999999997E-2</v>
      </c>
      <c r="K587" s="14">
        <f t="shared" si="0"/>
        <v>0.1595</v>
      </c>
      <c r="L587" s="14">
        <f t="shared" si="1"/>
        <v>3.6800000000000001E-3</v>
      </c>
    </row>
    <row r="588" spans="1:12" ht="16.5" customHeight="1">
      <c r="A588" s="12" t="str">
        <f>Solieusap!A591</f>
        <v>40</v>
      </c>
      <c r="B588" s="13">
        <f>Solieusap!B591</f>
        <v>0.5</v>
      </c>
      <c r="C588" s="12" t="str">
        <f>Solieusap!C591</f>
        <v>BAO</v>
      </c>
      <c r="D588" s="12" t="str">
        <f>Solieusap!D591</f>
        <v>Combination</v>
      </c>
      <c r="E588" s="14">
        <f>ABS(Solieusap!E591)</f>
        <v>0.1595</v>
      </c>
      <c r="F588" s="14">
        <f>ABS(Solieusap!F591)</f>
        <v>0.29599999999999999</v>
      </c>
      <c r="G588" s="14">
        <f>ABS(Solieusap!G591)</f>
        <v>1.6999999999999999E-3</v>
      </c>
      <c r="H588" s="14">
        <f>ABS(Solieusap!H591)</f>
        <v>1.507E-2</v>
      </c>
      <c r="I588" s="14">
        <f>ABS(Solieusap!I591)</f>
        <v>4.3E-3</v>
      </c>
      <c r="J588" s="14">
        <f>ABS(Solieusap!J591)</f>
        <v>6.9860000000000005E-2</v>
      </c>
      <c r="K588" s="14">
        <f t="shared" si="0"/>
        <v>0.1595</v>
      </c>
      <c r="L588" s="14">
        <f t="shared" si="1"/>
        <v>4.3E-3</v>
      </c>
    </row>
    <row r="589" spans="1:12" ht="16.5" customHeight="1">
      <c r="A589" s="12" t="str">
        <f>Solieusap!A592</f>
        <v>40</v>
      </c>
      <c r="B589" s="13">
        <f>Solieusap!B592</f>
        <v>1</v>
      </c>
      <c r="C589" s="12" t="str">
        <f>Solieusap!C592</f>
        <v>BAO</v>
      </c>
      <c r="D589" s="12" t="str">
        <f>Solieusap!D592</f>
        <v>Combination</v>
      </c>
      <c r="E589" s="14">
        <f>ABS(Solieusap!E592)</f>
        <v>0.1595</v>
      </c>
      <c r="F589" s="14">
        <f>ABS(Solieusap!F592)</f>
        <v>0.94950000000000001</v>
      </c>
      <c r="G589" s="14">
        <f>ABS(Solieusap!G592)</f>
        <v>1.6999999999999999E-3</v>
      </c>
      <c r="H589" s="14">
        <f>ABS(Solieusap!H592)</f>
        <v>1.507E-2</v>
      </c>
      <c r="I589" s="14">
        <f>ABS(Solieusap!I592)</f>
        <v>4.9100000000000003E-3</v>
      </c>
      <c r="J589" s="14">
        <f>ABS(Solieusap!J592)</f>
        <v>0.22073000000000001</v>
      </c>
      <c r="K589" s="14">
        <f t="shared" si="0"/>
        <v>0.1595</v>
      </c>
      <c r="L589" s="14">
        <f t="shared" si="1"/>
        <v>4.9100000000000003E-3</v>
      </c>
    </row>
    <row r="590" spans="1:12" ht="16.5" customHeight="1">
      <c r="A590" s="13" t="str">
        <f>Solieusap!A593</f>
        <v>40</v>
      </c>
      <c r="B590" s="13">
        <f>Solieusap!B593</f>
        <v>1.5</v>
      </c>
      <c r="C590" s="13" t="str">
        <f>Solieusap!C593</f>
        <v>BAO</v>
      </c>
      <c r="D590" s="13" t="str">
        <f>Solieusap!D593</f>
        <v>Combination</v>
      </c>
      <c r="E590" s="14">
        <f>ABS(Solieusap!E593)</f>
        <v>0.1595</v>
      </c>
      <c r="F590" s="14">
        <f>ABS(Solieusap!F593)</f>
        <v>1.603</v>
      </c>
      <c r="G590" s="14">
        <f>ABS(Solieusap!G593)</f>
        <v>1.6999999999999999E-3</v>
      </c>
      <c r="H590" s="14">
        <f>ABS(Solieusap!H593)</f>
        <v>1.507E-2</v>
      </c>
      <c r="I590" s="14">
        <f>ABS(Solieusap!I593)</f>
        <v>5.5199999999999997E-3</v>
      </c>
      <c r="J590" s="14">
        <f>ABS(Solieusap!J593)</f>
        <v>0.27705999999999997</v>
      </c>
      <c r="K590" s="14">
        <f t="shared" si="0"/>
        <v>0.1595</v>
      </c>
      <c r="L590" s="14">
        <f t="shared" si="1"/>
        <v>5.5199999999999997E-3</v>
      </c>
    </row>
    <row r="591" spans="1:12" ht="16.5" customHeight="1">
      <c r="A591" s="13" t="str">
        <f>Solieusap!A594</f>
        <v>40</v>
      </c>
      <c r="B591" s="13">
        <f>Solieusap!B594</f>
        <v>2</v>
      </c>
      <c r="C591" s="13" t="str">
        <f>Solieusap!C594</f>
        <v>BAO</v>
      </c>
      <c r="D591" s="13" t="str">
        <f>Solieusap!D594</f>
        <v>Combination</v>
      </c>
      <c r="E591" s="14">
        <f>ABS(Solieusap!E594)</f>
        <v>0.1595</v>
      </c>
      <c r="F591" s="14">
        <f>ABS(Solieusap!F594)</f>
        <v>2.2565</v>
      </c>
      <c r="G591" s="14">
        <f>ABS(Solieusap!G594)</f>
        <v>1.6999999999999999E-3</v>
      </c>
      <c r="H591" s="14">
        <f>ABS(Solieusap!H594)</f>
        <v>1.507E-2</v>
      </c>
      <c r="I591" s="14">
        <f>ABS(Solieusap!I594)</f>
        <v>6.1399999999999996E-3</v>
      </c>
      <c r="J591" s="14">
        <f>ABS(Solieusap!J594)</f>
        <v>0.52532000000000001</v>
      </c>
      <c r="K591" s="14">
        <f t="shared" si="0"/>
        <v>0.1595</v>
      </c>
      <c r="L591" s="14">
        <f t="shared" si="1"/>
        <v>6.1399999999999996E-3</v>
      </c>
    </row>
    <row r="592" spans="1:12" ht="16.5" customHeight="1">
      <c r="A592" s="13" t="str">
        <f>Solieusap!A595</f>
        <v>40</v>
      </c>
      <c r="B592" s="13">
        <f>Solieusap!B595</f>
        <v>0</v>
      </c>
      <c r="C592" s="13" t="str">
        <f>Solieusap!C595</f>
        <v>BAO</v>
      </c>
      <c r="D592" s="13" t="str">
        <f>Solieusap!D595</f>
        <v>Combination</v>
      </c>
      <c r="E592" s="14">
        <f>ABS(Solieusap!E595)</f>
        <v>0.126</v>
      </c>
      <c r="F592" s="14">
        <f>ABS(Solieusap!F595)</f>
        <v>1.7907</v>
      </c>
      <c r="G592" s="14">
        <f>ABS(Solieusap!G595)</f>
        <v>1.5E-3</v>
      </c>
      <c r="H592" s="14">
        <f>ABS(Solieusap!H595)</f>
        <v>9.0900000000000009E-3</v>
      </c>
      <c r="I592" s="14">
        <f>ABS(Solieusap!I595)</f>
        <v>6.7000000000000002E-4</v>
      </c>
      <c r="J592" s="14">
        <f>ABS(Solieusap!J595)</f>
        <v>1.49275</v>
      </c>
      <c r="K592" s="14">
        <f t="shared" si="0"/>
        <v>0.126</v>
      </c>
      <c r="L592" s="14">
        <f t="shared" si="1"/>
        <v>6.7000000000000002E-4</v>
      </c>
    </row>
    <row r="593" spans="1:12" ht="16.5" customHeight="1">
      <c r="A593" s="13" t="str">
        <f>Solieusap!A596</f>
        <v>40</v>
      </c>
      <c r="B593" s="13">
        <f>Solieusap!B596</f>
        <v>0.5</v>
      </c>
      <c r="C593" s="13" t="str">
        <f>Solieusap!C596</f>
        <v>BAO</v>
      </c>
      <c r="D593" s="13" t="str">
        <f>Solieusap!D596</f>
        <v>Combination</v>
      </c>
      <c r="E593" s="14">
        <f>ABS(Solieusap!E596)</f>
        <v>0.126</v>
      </c>
      <c r="F593" s="14">
        <f>ABS(Solieusap!F596)</f>
        <v>1.1372</v>
      </c>
      <c r="G593" s="14">
        <f>ABS(Solieusap!G596)</f>
        <v>1.5E-3</v>
      </c>
      <c r="H593" s="14">
        <f>ABS(Solieusap!H596)</f>
        <v>9.0900000000000009E-3</v>
      </c>
      <c r="I593" s="14">
        <f>ABS(Solieusap!I596)</f>
        <v>1.47E-3</v>
      </c>
      <c r="J593" s="14">
        <f>ABS(Solieusap!J596)</f>
        <v>0.76076999999999995</v>
      </c>
      <c r="K593" s="14">
        <f t="shared" si="0"/>
        <v>0.126</v>
      </c>
      <c r="L593" s="14">
        <f t="shared" si="1"/>
        <v>1.47E-3</v>
      </c>
    </row>
    <row r="594" spans="1:12" ht="16.5" customHeight="1">
      <c r="A594" s="13" t="str">
        <f>Solieusap!A597</f>
        <v>40</v>
      </c>
      <c r="B594" s="13">
        <f>Solieusap!B597</f>
        <v>1</v>
      </c>
      <c r="C594" s="13" t="str">
        <f>Solieusap!C597</f>
        <v>BAO</v>
      </c>
      <c r="D594" s="13" t="str">
        <f>Solieusap!D597</f>
        <v>Combination</v>
      </c>
      <c r="E594" s="14">
        <f>ABS(Solieusap!E597)</f>
        <v>0.126</v>
      </c>
      <c r="F594" s="14">
        <f>ABS(Solieusap!F597)</f>
        <v>0.48370000000000002</v>
      </c>
      <c r="G594" s="14">
        <f>ABS(Solieusap!G597)</f>
        <v>1.5E-3</v>
      </c>
      <c r="H594" s="14">
        <f>ABS(Solieusap!H597)</f>
        <v>9.0900000000000009E-3</v>
      </c>
      <c r="I594" s="14">
        <f>ABS(Solieusap!I597)</f>
        <v>2.2699999999999999E-3</v>
      </c>
      <c r="J594" s="14">
        <f>ABS(Solieusap!J597)</f>
        <v>0.36826999999999999</v>
      </c>
      <c r="K594" s="14">
        <f t="shared" si="0"/>
        <v>0.126</v>
      </c>
      <c r="L594" s="14">
        <f t="shared" si="1"/>
        <v>2.2699999999999999E-3</v>
      </c>
    </row>
    <row r="595" spans="1:12" ht="16.5" customHeight="1">
      <c r="A595" s="13" t="str">
        <f>Solieusap!A598</f>
        <v>40</v>
      </c>
      <c r="B595" s="13">
        <f>Solieusap!B598</f>
        <v>1.5</v>
      </c>
      <c r="C595" s="13" t="str">
        <f>Solieusap!C598</f>
        <v>BAO</v>
      </c>
      <c r="D595" s="13" t="str">
        <f>Solieusap!D598</f>
        <v>Combination</v>
      </c>
      <c r="E595" s="14">
        <f>ABS(Solieusap!E598)</f>
        <v>0.126</v>
      </c>
      <c r="F595" s="14">
        <f>ABS(Solieusap!F598)</f>
        <v>0.16980000000000001</v>
      </c>
      <c r="G595" s="14">
        <f>ABS(Solieusap!G598)</f>
        <v>1.5E-3</v>
      </c>
      <c r="H595" s="14">
        <f>ABS(Solieusap!H598)</f>
        <v>9.0900000000000009E-3</v>
      </c>
      <c r="I595" s="14">
        <f>ABS(Solieusap!I598)</f>
        <v>3.0699999999999998E-3</v>
      </c>
      <c r="J595" s="14">
        <f>ABS(Solieusap!J598)</f>
        <v>0.87965000000000004</v>
      </c>
      <c r="K595" s="14">
        <f t="shared" si="0"/>
        <v>0.126</v>
      </c>
      <c r="L595" s="14">
        <f t="shared" si="1"/>
        <v>3.0699999999999998E-3</v>
      </c>
    </row>
    <row r="596" spans="1:12" ht="16.5" customHeight="1">
      <c r="A596" s="13" t="str">
        <f>Solieusap!A599</f>
        <v>40</v>
      </c>
      <c r="B596" s="13">
        <f>Solieusap!B599</f>
        <v>2</v>
      </c>
      <c r="C596" s="13" t="str">
        <f>Solieusap!C599</f>
        <v>BAO</v>
      </c>
      <c r="D596" s="13" t="str">
        <f>Solieusap!D599</f>
        <v>Combination</v>
      </c>
      <c r="E596" s="14">
        <f>ABS(Solieusap!E599)</f>
        <v>0.126</v>
      </c>
      <c r="F596" s="14">
        <f>ABS(Solieusap!F599)</f>
        <v>0.82330000000000003</v>
      </c>
      <c r="G596" s="14">
        <f>ABS(Solieusap!G599)</f>
        <v>1.5E-3</v>
      </c>
      <c r="H596" s="14">
        <f>ABS(Solieusap!H599)</f>
        <v>9.0900000000000009E-3</v>
      </c>
      <c r="I596" s="14">
        <f>ABS(Solieusap!I599)</f>
        <v>3.8700000000000002E-3</v>
      </c>
      <c r="J596" s="14">
        <f>ABS(Solieusap!J599)</f>
        <v>1.8445199999999999</v>
      </c>
      <c r="K596" s="14">
        <f t="shared" si="0"/>
        <v>0.126</v>
      </c>
      <c r="L596" s="14">
        <f t="shared" si="1"/>
        <v>3.8700000000000002E-3</v>
      </c>
    </row>
    <row r="597" spans="1:12" ht="16.5" customHeight="1">
      <c r="A597" s="13" t="str">
        <f>Solieusap!A600</f>
        <v>41</v>
      </c>
      <c r="B597" s="13">
        <f>Solieusap!B600</f>
        <v>0</v>
      </c>
      <c r="C597" s="13" t="str">
        <f>Solieusap!C600</f>
        <v>BAO</v>
      </c>
      <c r="D597" s="13" t="str">
        <f>Solieusap!D600</f>
        <v>Combination</v>
      </c>
      <c r="E597" s="14">
        <f>ABS(Solieusap!E600)</f>
        <v>0.16250000000000001</v>
      </c>
      <c r="F597" s="14">
        <f>ABS(Solieusap!F600)</f>
        <v>1.7843</v>
      </c>
      <c r="G597" s="14">
        <f>ABS(Solieusap!G600)</f>
        <v>1.3679999999999999E-4</v>
      </c>
      <c r="H597" s="14">
        <f>ABS(Solieusap!H600)</f>
        <v>9.4500000000000001E-3</v>
      </c>
      <c r="I597" s="14">
        <f>ABS(Solieusap!I600)</f>
        <v>1.98E-3</v>
      </c>
      <c r="J597" s="14">
        <f>ABS(Solieusap!J600)</f>
        <v>0.48068</v>
      </c>
      <c r="K597" s="14">
        <f t="shared" si="0"/>
        <v>0.16250000000000001</v>
      </c>
      <c r="L597" s="14">
        <f t="shared" si="1"/>
        <v>1.98E-3</v>
      </c>
    </row>
    <row r="598" spans="1:12" ht="16.5" customHeight="1">
      <c r="A598" s="13" t="str">
        <f>Solieusap!A601</f>
        <v>41</v>
      </c>
      <c r="B598" s="13">
        <f>Solieusap!B601</f>
        <v>0.5</v>
      </c>
      <c r="C598" s="13" t="str">
        <f>Solieusap!C601</f>
        <v>BAO</v>
      </c>
      <c r="D598" s="13" t="str">
        <f>Solieusap!D601</f>
        <v>Combination</v>
      </c>
      <c r="E598" s="14">
        <f>ABS(Solieusap!E601)</f>
        <v>0.16250000000000001</v>
      </c>
      <c r="F598" s="14">
        <f>ABS(Solieusap!F601)</f>
        <v>1.4278</v>
      </c>
      <c r="G598" s="14">
        <f>ABS(Solieusap!G601)</f>
        <v>1.3679999999999999E-4</v>
      </c>
      <c r="H598" s="14">
        <f>ABS(Solieusap!H601)</f>
        <v>9.4500000000000001E-3</v>
      </c>
      <c r="I598" s="14">
        <f>ABS(Solieusap!I601)</f>
        <v>1.92E-3</v>
      </c>
      <c r="J598" s="14">
        <f>ABS(Solieusap!J601)</f>
        <v>0.32234000000000002</v>
      </c>
      <c r="K598" s="14">
        <f t="shared" si="0"/>
        <v>0.16250000000000001</v>
      </c>
      <c r="L598" s="14">
        <f t="shared" si="1"/>
        <v>1.92E-3</v>
      </c>
    </row>
    <row r="599" spans="1:12" ht="16.5" customHeight="1">
      <c r="A599" s="13" t="str">
        <f>Solieusap!A602</f>
        <v>41</v>
      </c>
      <c r="B599" s="13">
        <f>Solieusap!B602</f>
        <v>1</v>
      </c>
      <c r="C599" s="13" t="str">
        <f>Solieusap!C602</f>
        <v>BAO</v>
      </c>
      <c r="D599" s="13" t="str">
        <f>Solieusap!D602</f>
        <v>Combination</v>
      </c>
      <c r="E599" s="14">
        <f>ABS(Solieusap!E602)</f>
        <v>0.16250000000000001</v>
      </c>
      <c r="F599" s="14">
        <f>ABS(Solieusap!F602)</f>
        <v>1.0712999999999999</v>
      </c>
      <c r="G599" s="14">
        <f>ABS(Solieusap!G602)</f>
        <v>1.3679999999999999E-4</v>
      </c>
      <c r="H599" s="14">
        <f>ABS(Solieusap!H602)</f>
        <v>9.4500000000000001E-3</v>
      </c>
      <c r="I599" s="14">
        <f>ABS(Solieusap!I602)</f>
        <v>1.8699999999999999E-3</v>
      </c>
      <c r="J599" s="14">
        <f>ABS(Solieusap!J602)</f>
        <v>0.94711000000000001</v>
      </c>
      <c r="K599" s="14">
        <f t="shared" si="0"/>
        <v>0.16250000000000001</v>
      </c>
      <c r="L599" s="14">
        <f t="shared" si="1"/>
        <v>1.8699999999999999E-3</v>
      </c>
    </row>
    <row r="600" spans="1:12" ht="16.5" customHeight="1">
      <c r="A600" s="13" t="str">
        <f>Solieusap!A603</f>
        <v>41</v>
      </c>
      <c r="B600" s="13">
        <f>Solieusap!B603</f>
        <v>1.5</v>
      </c>
      <c r="C600" s="13" t="str">
        <f>Solieusap!C603</f>
        <v>BAO</v>
      </c>
      <c r="D600" s="13" t="str">
        <f>Solieusap!D603</f>
        <v>Combination</v>
      </c>
      <c r="E600" s="14">
        <f>ABS(Solieusap!E603)</f>
        <v>0.16250000000000001</v>
      </c>
      <c r="F600" s="14">
        <f>ABS(Solieusap!F603)</f>
        <v>0.71479999999999999</v>
      </c>
      <c r="G600" s="14">
        <f>ABS(Solieusap!G603)</f>
        <v>1.3679999999999999E-4</v>
      </c>
      <c r="H600" s="14">
        <f>ABS(Solieusap!H603)</f>
        <v>9.4500000000000001E-3</v>
      </c>
      <c r="I600" s="14">
        <f>ABS(Solieusap!I603)</f>
        <v>1.82E-3</v>
      </c>
      <c r="J600" s="14">
        <f>ABS(Solieusap!J603)</f>
        <v>1.3936299999999999</v>
      </c>
      <c r="K600" s="14">
        <f t="shared" si="0"/>
        <v>0.16250000000000001</v>
      </c>
      <c r="L600" s="14">
        <f t="shared" si="1"/>
        <v>1.82E-3</v>
      </c>
    </row>
    <row r="601" spans="1:12" ht="16.5" customHeight="1">
      <c r="A601" s="13" t="str">
        <f>Solieusap!A604</f>
        <v>41</v>
      </c>
      <c r="B601" s="13">
        <f>Solieusap!B604</f>
        <v>2</v>
      </c>
      <c r="C601" s="13" t="str">
        <f>Solieusap!C604</f>
        <v>BAO</v>
      </c>
      <c r="D601" s="13" t="str">
        <f>Solieusap!D604</f>
        <v>Combination</v>
      </c>
      <c r="E601" s="14">
        <f>ABS(Solieusap!E604)</f>
        <v>0.16250000000000001</v>
      </c>
      <c r="F601" s="14">
        <f>ABS(Solieusap!F604)</f>
        <v>0.35830000000000001</v>
      </c>
      <c r="G601" s="14">
        <f>ABS(Solieusap!G604)</f>
        <v>1.3679999999999999E-4</v>
      </c>
      <c r="H601" s="14">
        <f>ABS(Solieusap!H604)</f>
        <v>9.4500000000000001E-3</v>
      </c>
      <c r="I601" s="14">
        <f>ABS(Solieusap!I604)</f>
        <v>1.7600000000000001E-3</v>
      </c>
      <c r="J601" s="14">
        <f>ABS(Solieusap!J604)</f>
        <v>1.6618999999999999</v>
      </c>
      <c r="K601" s="14">
        <f t="shared" si="0"/>
        <v>0.16250000000000001</v>
      </c>
      <c r="L601" s="14">
        <f t="shared" si="1"/>
        <v>1.7600000000000001E-3</v>
      </c>
    </row>
    <row r="602" spans="1:12" ht="16.5" customHeight="1">
      <c r="A602" s="13" t="str">
        <f>Solieusap!A605</f>
        <v>41</v>
      </c>
      <c r="B602" s="13">
        <f>Solieusap!B605</f>
        <v>2.5</v>
      </c>
      <c r="C602" s="13" t="str">
        <f>Solieusap!C605</f>
        <v>BAO</v>
      </c>
      <c r="D602" s="13" t="str">
        <f>Solieusap!D605</f>
        <v>Combination</v>
      </c>
      <c r="E602" s="14">
        <f>ABS(Solieusap!E605)</f>
        <v>0.16250000000000001</v>
      </c>
      <c r="F602" s="14">
        <f>ABS(Solieusap!F605)</f>
        <v>1.8E-3</v>
      </c>
      <c r="G602" s="14">
        <f>ABS(Solieusap!G605)</f>
        <v>1.3679999999999999E-4</v>
      </c>
      <c r="H602" s="14">
        <f>ABS(Solieusap!H605)</f>
        <v>9.4500000000000001E-3</v>
      </c>
      <c r="I602" s="14">
        <f>ABS(Solieusap!I605)</f>
        <v>1.7099999999999999E-3</v>
      </c>
      <c r="J602" s="14">
        <f>ABS(Solieusap!J605)</f>
        <v>1.7519199999999999</v>
      </c>
      <c r="K602" s="14">
        <f t="shared" si="0"/>
        <v>0.16250000000000001</v>
      </c>
      <c r="L602" s="14">
        <f t="shared" si="1"/>
        <v>1.7099999999999999E-3</v>
      </c>
    </row>
    <row r="603" spans="1:12" ht="16.5" customHeight="1">
      <c r="A603" s="13" t="str">
        <f>Solieusap!A606</f>
        <v>41</v>
      </c>
      <c r="B603" s="13">
        <f>Solieusap!B606</f>
        <v>3</v>
      </c>
      <c r="C603" s="13" t="str">
        <f>Solieusap!C606</f>
        <v>BAO</v>
      </c>
      <c r="D603" s="13" t="str">
        <f>Solieusap!D606</f>
        <v>Combination</v>
      </c>
      <c r="E603" s="14">
        <f>ABS(Solieusap!E606)</f>
        <v>0.16250000000000001</v>
      </c>
      <c r="F603" s="14">
        <f>ABS(Solieusap!F606)</f>
        <v>0.35470000000000002</v>
      </c>
      <c r="G603" s="14">
        <f>ABS(Solieusap!G606)</f>
        <v>1.3679999999999999E-4</v>
      </c>
      <c r="H603" s="14">
        <f>ABS(Solieusap!H606)</f>
        <v>9.4500000000000001E-3</v>
      </c>
      <c r="I603" s="14">
        <f>ABS(Solieusap!I606)</f>
        <v>1.65E-3</v>
      </c>
      <c r="J603" s="14">
        <f>ABS(Solieusap!J606)</f>
        <v>1.6636899999999999</v>
      </c>
      <c r="K603" s="14">
        <f t="shared" si="0"/>
        <v>0.16250000000000001</v>
      </c>
      <c r="L603" s="14">
        <f t="shared" si="1"/>
        <v>1.65E-3</v>
      </c>
    </row>
    <row r="604" spans="1:12" ht="16.5" customHeight="1">
      <c r="A604" s="13" t="str">
        <f>Solieusap!A607</f>
        <v>41</v>
      </c>
      <c r="B604" s="13">
        <f>Solieusap!B607</f>
        <v>3.5</v>
      </c>
      <c r="C604" s="13" t="str">
        <f>Solieusap!C607</f>
        <v>BAO</v>
      </c>
      <c r="D604" s="13" t="str">
        <f>Solieusap!D607</f>
        <v>Combination</v>
      </c>
      <c r="E604" s="14">
        <f>ABS(Solieusap!E607)</f>
        <v>0.16250000000000001</v>
      </c>
      <c r="F604" s="14">
        <f>ABS(Solieusap!F607)</f>
        <v>0.71120000000000005</v>
      </c>
      <c r="G604" s="14">
        <f>ABS(Solieusap!G607)</f>
        <v>1.3679999999999999E-4</v>
      </c>
      <c r="H604" s="14">
        <f>ABS(Solieusap!H607)</f>
        <v>9.4500000000000001E-3</v>
      </c>
      <c r="I604" s="14">
        <f>ABS(Solieusap!I607)</f>
        <v>1.6000000000000001E-3</v>
      </c>
      <c r="J604" s="14">
        <f>ABS(Solieusap!J607)</f>
        <v>1.4074599999999999</v>
      </c>
      <c r="K604" s="14">
        <f t="shared" si="0"/>
        <v>0.16250000000000001</v>
      </c>
      <c r="L604" s="14">
        <f t="shared" si="1"/>
        <v>1.6000000000000001E-3</v>
      </c>
    </row>
    <row r="605" spans="1:12" ht="16.5" customHeight="1">
      <c r="A605" s="13" t="str">
        <f>Solieusap!A608</f>
        <v>41</v>
      </c>
      <c r="B605" s="13">
        <f>Solieusap!B608</f>
        <v>4</v>
      </c>
      <c r="C605" s="13" t="str">
        <f>Solieusap!C608</f>
        <v>BAO</v>
      </c>
      <c r="D605" s="13" t="str">
        <f>Solieusap!D608</f>
        <v>Combination</v>
      </c>
      <c r="E605" s="14">
        <f>ABS(Solieusap!E608)</f>
        <v>0.16250000000000001</v>
      </c>
      <c r="F605" s="14">
        <f>ABS(Solieusap!F608)</f>
        <v>1.0677000000000001</v>
      </c>
      <c r="G605" s="14">
        <f>ABS(Solieusap!G608)</f>
        <v>1.3679999999999999E-4</v>
      </c>
      <c r="H605" s="14">
        <f>ABS(Solieusap!H608)</f>
        <v>9.4500000000000001E-3</v>
      </c>
      <c r="I605" s="14">
        <f>ABS(Solieusap!I608)</f>
        <v>1.5399999999999999E-3</v>
      </c>
      <c r="J605" s="14">
        <f>ABS(Solieusap!J608)</f>
        <v>1.12493</v>
      </c>
      <c r="K605" s="14">
        <f t="shared" si="0"/>
        <v>0.16250000000000001</v>
      </c>
      <c r="L605" s="14">
        <f t="shared" si="1"/>
        <v>1.5399999999999999E-3</v>
      </c>
    </row>
    <row r="606" spans="1:12" ht="16.5" customHeight="1">
      <c r="A606" s="13" t="str">
        <f>Solieusap!A609</f>
        <v>41</v>
      </c>
      <c r="B606" s="13">
        <f>Solieusap!B609</f>
        <v>4.5</v>
      </c>
      <c r="C606" s="13" t="str">
        <f>Solieusap!C609</f>
        <v>BAO</v>
      </c>
      <c r="D606" s="13" t="str">
        <f>Solieusap!D609</f>
        <v>Combination</v>
      </c>
      <c r="E606" s="14">
        <f>ABS(Solieusap!E609)</f>
        <v>0.16250000000000001</v>
      </c>
      <c r="F606" s="14">
        <f>ABS(Solieusap!F609)</f>
        <v>1.4241999999999999</v>
      </c>
      <c r="G606" s="14">
        <f>ABS(Solieusap!G609)</f>
        <v>1.3679999999999999E-4</v>
      </c>
      <c r="H606" s="14">
        <f>ABS(Solieusap!H609)</f>
        <v>9.4500000000000001E-3</v>
      </c>
      <c r="I606" s="14">
        <f>ABS(Solieusap!I609)</f>
        <v>1.49E-3</v>
      </c>
      <c r="J606" s="14">
        <f>ABS(Solieusap!J609)</f>
        <v>0.72819</v>
      </c>
      <c r="K606" s="14">
        <f t="shared" si="0"/>
        <v>0.16250000000000001</v>
      </c>
      <c r="L606" s="14">
        <f t="shared" si="1"/>
        <v>1.49E-3</v>
      </c>
    </row>
    <row r="607" spans="1:12" ht="16.5" customHeight="1">
      <c r="A607" s="13" t="str">
        <f>Solieusap!A610</f>
        <v>41</v>
      </c>
      <c r="B607" s="13">
        <f>Solieusap!B610</f>
        <v>5</v>
      </c>
      <c r="C607" s="13" t="str">
        <f>Solieusap!C610</f>
        <v>BAO</v>
      </c>
      <c r="D607" s="13" t="str">
        <f>Solieusap!D610</f>
        <v>Combination</v>
      </c>
      <c r="E607" s="14">
        <f>ABS(Solieusap!E610)</f>
        <v>0.16250000000000001</v>
      </c>
      <c r="F607" s="14">
        <f>ABS(Solieusap!F610)</f>
        <v>1.7806999999999999</v>
      </c>
      <c r="G607" s="14">
        <f>ABS(Solieusap!G610)</f>
        <v>1.3679999999999999E-4</v>
      </c>
      <c r="H607" s="14">
        <f>ABS(Solieusap!H610)</f>
        <v>9.4500000000000001E-3</v>
      </c>
      <c r="I607" s="14">
        <f>ABS(Solieusap!I610)</f>
        <v>1.4300000000000001E-3</v>
      </c>
      <c r="J607" s="14">
        <f>ABS(Solieusap!J610)</f>
        <v>0.16119</v>
      </c>
      <c r="K607" s="14">
        <f t="shared" si="0"/>
        <v>0.16250000000000001</v>
      </c>
      <c r="L607" s="14">
        <f t="shared" si="1"/>
        <v>1.4300000000000001E-3</v>
      </c>
    </row>
    <row r="608" spans="1:12" ht="16.5" customHeight="1">
      <c r="A608" s="13" t="str">
        <f>Solieusap!A611</f>
        <v>41</v>
      </c>
      <c r="B608" s="13">
        <f>Solieusap!B611</f>
        <v>5.5</v>
      </c>
      <c r="C608" s="13" t="str">
        <f>Solieusap!C611</f>
        <v>BAO</v>
      </c>
      <c r="D608" s="13" t="str">
        <f>Solieusap!D611</f>
        <v>Combination</v>
      </c>
      <c r="E608" s="14">
        <f>ABS(Solieusap!E611)</f>
        <v>0.16250000000000001</v>
      </c>
      <c r="F608" s="14">
        <f>ABS(Solieusap!F611)</f>
        <v>2.1372</v>
      </c>
      <c r="G608" s="14">
        <f>ABS(Solieusap!G611)</f>
        <v>1.3679999999999999E-4</v>
      </c>
      <c r="H608" s="14">
        <f>ABS(Solieusap!H611)</f>
        <v>9.4500000000000001E-3</v>
      </c>
      <c r="I608" s="14">
        <f>ABS(Solieusap!I611)</f>
        <v>1.3799999999999999E-3</v>
      </c>
      <c r="J608" s="14">
        <f>ABS(Solieusap!J611)</f>
        <v>0.58406000000000002</v>
      </c>
      <c r="K608" s="14">
        <f t="shared" si="0"/>
        <v>0.16250000000000001</v>
      </c>
      <c r="L608" s="14">
        <f t="shared" si="1"/>
        <v>1.3799999999999999E-3</v>
      </c>
    </row>
    <row r="609" spans="1:12" ht="16.5" customHeight="1">
      <c r="A609" s="13" t="str">
        <f>Solieusap!A612</f>
        <v>41</v>
      </c>
      <c r="B609" s="13">
        <f>Solieusap!B612</f>
        <v>6</v>
      </c>
      <c r="C609" s="13" t="str">
        <f>Solieusap!C612</f>
        <v>BAO</v>
      </c>
      <c r="D609" s="13" t="str">
        <f>Solieusap!D612</f>
        <v>Combination</v>
      </c>
      <c r="E609" s="14">
        <f>ABS(Solieusap!E612)</f>
        <v>0.16250000000000001</v>
      </c>
      <c r="F609" s="14">
        <f>ABS(Solieusap!F612)</f>
        <v>2.4937</v>
      </c>
      <c r="G609" s="14">
        <f>ABS(Solieusap!G612)</f>
        <v>1.3679999999999999E-4</v>
      </c>
      <c r="H609" s="14">
        <f>ABS(Solieusap!H612)</f>
        <v>9.4500000000000001E-3</v>
      </c>
      <c r="I609" s="14">
        <f>ABS(Solieusap!I612)</f>
        <v>1.32E-3</v>
      </c>
      <c r="J609" s="14">
        <f>ABS(Solieusap!J612)</f>
        <v>1.50756</v>
      </c>
      <c r="K609" s="14">
        <f t="shared" si="0"/>
        <v>0.16250000000000001</v>
      </c>
      <c r="L609" s="14">
        <f t="shared" si="1"/>
        <v>1.32E-3</v>
      </c>
    </row>
    <row r="610" spans="1:12" ht="16.5" customHeight="1">
      <c r="A610" s="13" t="str">
        <f>Solieusap!A613</f>
        <v>41</v>
      </c>
      <c r="B610" s="13">
        <f>Solieusap!B613</f>
        <v>0</v>
      </c>
      <c r="C610" s="13" t="str">
        <f>Solieusap!C613</f>
        <v>BAO</v>
      </c>
      <c r="D610" s="13" t="str">
        <f>Solieusap!D613</f>
        <v>Combination</v>
      </c>
      <c r="E610" s="14">
        <f>ABS(Solieusap!E613)</f>
        <v>0.19109999999999999</v>
      </c>
      <c r="F610" s="14">
        <f>ABS(Solieusap!F613)</f>
        <v>2.2528000000000001</v>
      </c>
      <c r="G610" s="14">
        <f>ABS(Solieusap!G613)</f>
        <v>1.6650000000000001E-4</v>
      </c>
      <c r="H610" s="14">
        <f>ABS(Solieusap!H613)</f>
        <v>1.6310000000000002E-2</v>
      </c>
      <c r="I610" s="14">
        <f>ABS(Solieusap!I613)</f>
        <v>1.1800000000000001E-3</v>
      </c>
      <c r="J610" s="14">
        <f>ABS(Solieusap!J613)</f>
        <v>2.1900900000000001</v>
      </c>
      <c r="K610" s="14">
        <f t="shared" si="0"/>
        <v>0.19109999999999999</v>
      </c>
      <c r="L610" s="14">
        <f t="shared" si="1"/>
        <v>1.1800000000000001E-3</v>
      </c>
    </row>
    <row r="611" spans="1:12" ht="16.5" customHeight="1">
      <c r="A611" s="13" t="str">
        <f>Solieusap!A614</f>
        <v>41</v>
      </c>
      <c r="B611" s="13">
        <f>Solieusap!B614</f>
        <v>0.5</v>
      </c>
      <c r="C611" s="13" t="str">
        <f>Solieusap!C614</f>
        <v>BAO</v>
      </c>
      <c r="D611" s="13" t="str">
        <f>Solieusap!D614</f>
        <v>Combination</v>
      </c>
      <c r="E611" s="14">
        <f>ABS(Solieusap!E614)</f>
        <v>0.19109999999999999</v>
      </c>
      <c r="F611" s="14">
        <f>ABS(Solieusap!F614)</f>
        <v>1.8963000000000001</v>
      </c>
      <c r="G611" s="14">
        <f>ABS(Solieusap!G614)</f>
        <v>1.6650000000000001E-4</v>
      </c>
      <c r="H611" s="14">
        <f>ABS(Solieusap!H614)</f>
        <v>1.6310000000000002E-2</v>
      </c>
      <c r="I611" s="14">
        <f>ABS(Solieusap!I614)</f>
        <v>1.1100000000000001E-3</v>
      </c>
      <c r="J611" s="14">
        <f>ABS(Solieusap!J614)</f>
        <v>1.15283</v>
      </c>
      <c r="K611" s="14">
        <f t="shared" si="0"/>
        <v>0.19109999999999999</v>
      </c>
      <c r="L611" s="14">
        <f t="shared" si="1"/>
        <v>1.1100000000000001E-3</v>
      </c>
    </row>
    <row r="612" spans="1:12" ht="16.5" customHeight="1">
      <c r="A612" s="13" t="str">
        <f>Solieusap!A615</f>
        <v>41</v>
      </c>
      <c r="B612" s="13">
        <f>Solieusap!B615</f>
        <v>1</v>
      </c>
      <c r="C612" s="13" t="str">
        <f>Solieusap!C615</f>
        <v>BAO</v>
      </c>
      <c r="D612" s="13" t="str">
        <f>Solieusap!D615</f>
        <v>Combination</v>
      </c>
      <c r="E612" s="14">
        <f>ABS(Solieusap!E615)</f>
        <v>0.19109999999999999</v>
      </c>
      <c r="F612" s="14">
        <f>ABS(Solieusap!F615)</f>
        <v>1.5398000000000001</v>
      </c>
      <c r="G612" s="14">
        <f>ABS(Solieusap!G615)</f>
        <v>1.6650000000000001E-4</v>
      </c>
      <c r="H612" s="14">
        <f>ABS(Solieusap!H615)</f>
        <v>1.6310000000000002E-2</v>
      </c>
      <c r="I612" s="14">
        <f>ABS(Solieusap!I615)</f>
        <v>1.0300000000000001E-3</v>
      </c>
      <c r="J612" s="14">
        <f>ABS(Solieusap!J615)</f>
        <v>0.29382999999999998</v>
      </c>
      <c r="K612" s="14">
        <f t="shared" si="0"/>
        <v>0.19109999999999999</v>
      </c>
      <c r="L612" s="14">
        <f t="shared" si="1"/>
        <v>1.0300000000000001E-3</v>
      </c>
    </row>
    <row r="613" spans="1:12" ht="16.5" customHeight="1">
      <c r="A613" s="13" t="str">
        <f>Solieusap!A616</f>
        <v>41</v>
      </c>
      <c r="B613" s="13">
        <f>Solieusap!B616</f>
        <v>1.5</v>
      </c>
      <c r="C613" s="13" t="str">
        <f>Solieusap!C616</f>
        <v>BAO</v>
      </c>
      <c r="D613" s="13" t="str">
        <f>Solieusap!D616</f>
        <v>Combination</v>
      </c>
      <c r="E613" s="14">
        <f>ABS(Solieusap!E616)</f>
        <v>0.19109999999999999</v>
      </c>
      <c r="F613" s="14">
        <f>ABS(Solieusap!F616)</f>
        <v>1.1833</v>
      </c>
      <c r="G613" s="14">
        <f>ABS(Solieusap!G616)</f>
        <v>1.6650000000000001E-4</v>
      </c>
      <c r="H613" s="14">
        <f>ABS(Solieusap!H616)</f>
        <v>1.6310000000000002E-2</v>
      </c>
      <c r="I613" s="14">
        <f>ABS(Solieusap!I616)</f>
        <v>9.6000000000000002E-4</v>
      </c>
      <c r="J613" s="14">
        <f>ABS(Solieusap!J616)</f>
        <v>0.38691999999999999</v>
      </c>
      <c r="K613" s="14">
        <f t="shared" si="0"/>
        <v>0.19109999999999999</v>
      </c>
      <c r="L613" s="14">
        <f t="shared" si="1"/>
        <v>9.6000000000000002E-4</v>
      </c>
    </row>
    <row r="614" spans="1:12" ht="16.5" customHeight="1">
      <c r="A614" s="13" t="str">
        <f>Solieusap!A617</f>
        <v>41</v>
      </c>
      <c r="B614" s="13">
        <f>Solieusap!B617</f>
        <v>2</v>
      </c>
      <c r="C614" s="13" t="str">
        <f>Solieusap!C617</f>
        <v>BAO</v>
      </c>
      <c r="D614" s="13" t="str">
        <f>Solieusap!D617</f>
        <v>Combination</v>
      </c>
      <c r="E614" s="14">
        <f>ABS(Solieusap!E617)</f>
        <v>0.19109999999999999</v>
      </c>
      <c r="F614" s="14">
        <f>ABS(Solieusap!F617)</f>
        <v>0.82679999999999998</v>
      </c>
      <c r="G614" s="14">
        <f>ABS(Solieusap!G617)</f>
        <v>1.6650000000000001E-4</v>
      </c>
      <c r="H614" s="14">
        <f>ABS(Solieusap!H617)</f>
        <v>1.6310000000000002E-2</v>
      </c>
      <c r="I614" s="14">
        <f>ABS(Solieusap!I617)</f>
        <v>8.8999999999999995E-4</v>
      </c>
      <c r="J614" s="14">
        <f>ABS(Solieusap!J617)</f>
        <v>0.88941999999999999</v>
      </c>
      <c r="K614" s="14">
        <f t="shared" si="0"/>
        <v>0.19109999999999999</v>
      </c>
      <c r="L614" s="14">
        <f t="shared" si="1"/>
        <v>8.8999999999999995E-4</v>
      </c>
    </row>
    <row r="615" spans="1:12" ht="16.5" customHeight="1">
      <c r="A615" s="13" t="str">
        <f>Solieusap!A618</f>
        <v>41</v>
      </c>
      <c r="B615" s="13">
        <f>Solieusap!B618</f>
        <v>2.5</v>
      </c>
      <c r="C615" s="13" t="str">
        <f>Solieusap!C618</f>
        <v>BAO</v>
      </c>
      <c r="D615" s="13" t="str">
        <f>Solieusap!D618</f>
        <v>Combination</v>
      </c>
      <c r="E615" s="14">
        <f>ABS(Solieusap!E618)</f>
        <v>0.19109999999999999</v>
      </c>
      <c r="F615" s="14">
        <f>ABS(Solieusap!F618)</f>
        <v>0.4703</v>
      </c>
      <c r="G615" s="14">
        <f>ABS(Solieusap!G618)</f>
        <v>1.6650000000000001E-4</v>
      </c>
      <c r="H615" s="14">
        <f>ABS(Solieusap!H618)</f>
        <v>1.6310000000000002E-2</v>
      </c>
      <c r="I615" s="14">
        <f>ABS(Solieusap!I618)</f>
        <v>8.0999999999999996E-4</v>
      </c>
      <c r="J615" s="14">
        <f>ABS(Solieusap!J618)</f>
        <v>1.2136800000000001</v>
      </c>
      <c r="K615" s="14">
        <f t="shared" si="0"/>
        <v>0.19109999999999999</v>
      </c>
      <c r="L615" s="14">
        <f t="shared" si="1"/>
        <v>8.0999999999999996E-4</v>
      </c>
    </row>
    <row r="616" spans="1:12" ht="16.5" customHeight="1">
      <c r="A616" s="13" t="str">
        <f>Solieusap!A619</f>
        <v>41</v>
      </c>
      <c r="B616" s="13">
        <f>Solieusap!B619</f>
        <v>3</v>
      </c>
      <c r="C616" s="13" t="str">
        <f>Solieusap!C619</f>
        <v>BAO</v>
      </c>
      <c r="D616" s="13" t="str">
        <f>Solieusap!D619</f>
        <v>Combination</v>
      </c>
      <c r="E616" s="14">
        <f>ABS(Solieusap!E619)</f>
        <v>0.19109999999999999</v>
      </c>
      <c r="F616" s="14">
        <f>ABS(Solieusap!F619)</f>
        <v>0.1138</v>
      </c>
      <c r="G616" s="14">
        <f>ABS(Solieusap!G619)</f>
        <v>1.6650000000000001E-4</v>
      </c>
      <c r="H616" s="14">
        <f>ABS(Solieusap!H619)</f>
        <v>1.6310000000000002E-2</v>
      </c>
      <c r="I616" s="14">
        <f>ABS(Solieusap!I619)</f>
        <v>7.3999999999999999E-4</v>
      </c>
      <c r="J616" s="14">
        <f>ABS(Solieusap!J619)</f>
        <v>1.35968</v>
      </c>
      <c r="K616" s="14">
        <f t="shared" si="0"/>
        <v>0.19109999999999999</v>
      </c>
      <c r="L616" s="14">
        <f t="shared" si="1"/>
        <v>7.3999999999999999E-4</v>
      </c>
    </row>
    <row r="617" spans="1:12" ht="16.5" customHeight="1">
      <c r="A617" s="13" t="str">
        <f>Solieusap!A620</f>
        <v>41</v>
      </c>
      <c r="B617" s="13">
        <f>Solieusap!B620</f>
        <v>3.5</v>
      </c>
      <c r="C617" s="13" t="str">
        <f>Solieusap!C620</f>
        <v>BAO</v>
      </c>
      <c r="D617" s="13" t="str">
        <f>Solieusap!D620</f>
        <v>Combination</v>
      </c>
      <c r="E617" s="14">
        <f>ABS(Solieusap!E620)</f>
        <v>0.19109999999999999</v>
      </c>
      <c r="F617" s="14">
        <f>ABS(Solieusap!F620)</f>
        <v>0.2427</v>
      </c>
      <c r="G617" s="14">
        <f>ABS(Solieusap!G620)</f>
        <v>1.6650000000000001E-4</v>
      </c>
      <c r="H617" s="14">
        <f>ABS(Solieusap!H620)</f>
        <v>1.6310000000000002E-2</v>
      </c>
      <c r="I617" s="14">
        <f>ABS(Solieusap!I620)</f>
        <v>6.6E-4</v>
      </c>
      <c r="J617" s="14">
        <f>ABS(Solieusap!J620)</f>
        <v>1.3274300000000001</v>
      </c>
      <c r="K617" s="14">
        <f t="shared" si="0"/>
        <v>0.19109999999999999</v>
      </c>
      <c r="L617" s="14">
        <f t="shared" si="1"/>
        <v>6.6E-4</v>
      </c>
    </row>
    <row r="618" spans="1:12" ht="16.5" customHeight="1">
      <c r="A618" s="13" t="str">
        <f>Solieusap!A621</f>
        <v>41</v>
      </c>
      <c r="B618" s="13">
        <f>Solieusap!B621</f>
        <v>4</v>
      </c>
      <c r="C618" s="13" t="str">
        <f>Solieusap!C621</f>
        <v>BAO</v>
      </c>
      <c r="D618" s="13" t="str">
        <f>Solieusap!D621</f>
        <v>Combination</v>
      </c>
      <c r="E618" s="14">
        <f>ABS(Solieusap!E621)</f>
        <v>0.19109999999999999</v>
      </c>
      <c r="F618" s="14">
        <f>ABS(Solieusap!F621)</f>
        <v>0.59919999999999995</v>
      </c>
      <c r="G618" s="14">
        <f>ABS(Solieusap!G621)</f>
        <v>1.6650000000000001E-4</v>
      </c>
      <c r="H618" s="14">
        <f>ABS(Solieusap!H621)</f>
        <v>1.6310000000000002E-2</v>
      </c>
      <c r="I618" s="14">
        <f>ABS(Solieusap!I621)</f>
        <v>5.9000000000000003E-4</v>
      </c>
      <c r="J618" s="14">
        <f>ABS(Solieusap!J621)</f>
        <v>0.95247999999999999</v>
      </c>
      <c r="K618" s="14">
        <f t="shared" si="0"/>
        <v>0.19109999999999999</v>
      </c>
      <c r="L618" s="14">
        <f t="shared" si="1"/>
        <v>5.9000000000000003E-4</v>
      </c>
    </row>
    <row r="619" spans="1:12" ht="16.5" customHeight="1">
      <c r="A619" s="13" t="str">
        <f>Solieusap!A622</f>
        <v>41</v>
      </c>
      <c r="B619" s="13">
        <f>Solieusap!B622</f>
        <v>4.5</v>
      </c>
      <c r="C619" s="13" t="str">
        <f>Solieusap!C622</f>
        <v>BAO</v>
      </c>
      <c r="D619" s="13" t="str">
        <f>Solieusap!D622</f>
        <v>Combination</v>
      </c>
      <c r="E619" s="14">
        <f>ABS(Solieusap!E622)</f>
        <v>0.19109999999999999</v>
      </c>
      <c r="F619" s="14">
        <f>ABS(Solieusap!F622)</f>
        <v>0.95569999999999999</v>
      </c>
      <c r="G619" s="14">
        <f>ABS(Solieusap!G622)</f>
        <v>1.6650000000000001E-4</v>
      </c>
      <c r="H619" s="14">
        <f>ABS(Solieusap!H622)</f>
        <v>1.6310000000000002E-2</v>
      </c>
      <c r="I619" s="14">
        <f>ABS(Solieusap!I622)</f>
        <v>5.1999999999999995E-4</v>
      </c>
      <c r="J619" s="14">
        <f>ABS(Solieusap!J622)</f>
        <v>0.32950000000000002</v>
      </c>
      <c r="K619" s="14">
        <f t="shared" si="0"/>
        <v>0.19109999999999999</v>
      </c>
      <c r="L619" s="14">
        <f t="shared" si="1"/>
        <v>5.1999999999999995E-4</v>
      </c>
    </row>
    <row r="620" spans="1:12" ht="16.5" customHeight="1">
      <c r="A620" s="13" t="str">
        <f>Solieusap!A623</f>
        <v>41</v>
      </c>
      <c r="B620" s="13">
        <f>Solieusap!B623</f>
        <v>5</v>
      </c>
      <c r="C620" s="13" t="str">
        <f>Solieusap!C623</f>
        <v>BAO</v>
      </c>
      <c r="D620" s="13" t="str">
        <f>Solieusap!D623</f>
        <v>Combination</v>
      </c>
      <c r="E620" s="14">
        <f>ABS(Solieusap!E623)</f>
        <v>0.19109999999999999</v>
      </c>
      <c r="F620" s="14">
        <f>ABS(Solieusap!F623)</f>
        <v>1.3122</v>
      </c>
      <c r="G620" s="14">
        <f>ABS(Solieusap!G623)</f>
        <v>1.6650000000000001E-4</v>
      </c>
      <c r="H620" s="14">
        <f>ABS(Solieusap!H623)</f>
        <v>1.6310000000000002E-2</v>
      </c>
      <c r="I620" s="14">
        <f>ABS(Solieusap!I623)</f>
        <v>4.4000000000000002E-4</v>
      </c>
      <c r="J620" s="14">
        <f>ABS(Solieusap!J623)</f>
        <v>0.47172999999999998</v>
      </c>
      <c r="K620" s="14">
        <f t="shared" si="0"/>
        <v>0.19109999999999999</v>
      </c>
      <c r="L620" s="14">
        <f t="shared" si="1"/>
        <v>4.4000000000000002E-4</v>
      </c>
    </row>
    <row r="621" spans="1:12" ht="16.5" customHeight="1">
      <c r="A621" s="13" t="str">
        <f>Solieusap!A624</f>
        <v>41</v>
      </c>
      <c r="B621" s="13">
        <f>Solieusap!B624</f>
        <v>5.5</v>
      </c>
      <c r="C621" s="13" t="str">
        <f>Solieusap!C624</f>
        <v>BAO</v>
      </c>
      <c r="D621" s="13" t="str">
        <f>Solieusap!D624</f>
        <v>Combination</v>
      </c>
      <c r="E621" s="14">
        <f>ABS(Solieusap!E624)</f>
        <v>0.19109999999999999</v>
      </c>
      <c r="F621" s="14">
        <f>ABS(Solieusap!F624)</f>
        <v>1.6687000000000001</v>
      </c>
      <c r="G621" s="14">
        <f>ABS(Solieusap!G624)</f>
        <v>1.6650000000000001E-4</v>
      </c>
      <c r="H621" s="14">
        <f>ABS(Solieusap!H624)</f>
        <v>1.6310000000000002E-2</v>
      </c>
      <c r="I621" s="14">
        <f>ABS(Solieusap!I624)</f>
        <v>3.6999999999999999E-4</v>
      </c>
      <c r="J621" s="14">
        <f>ABS(Solieusap!J624)</f>
        <v>1.4512100000000001</v>
      </c>
      <c r="K621" s="14">
        <f t="shared" si="0"/>
        <v>0.19109999999999999</v>
      </c>
      <c r="L621" s="14">
        <f t="shared" si="1"/>
        <v>3.6999999999999999E-4</v>
      </c>
    </row>
    <row r="622" spans="1:12" ht="16.5" customHeight="1">
      <c r="A622" s="13" t="str">
        <f>Solieusap!A625</f>
        <v>41</v>
      </c>
      <c r="B622" s="13">
        <f>Solieusap!B625</f>
        <v>6</v>
      </c>
      <c r="C622" s="13" t="str">
        <f>Solieusap!C625</f>
        <v>BAO</v>
      </c>
      <c r="D622" s="13" t="str">
        <f>Solieusap!D625</f>
        <v>Combination</v>
      </c>
      <c r="E622" s="14">
        <f>ABS(Solieusap!E625)</f>
        <v>0.19109999999999999</v>
      </c>
      <c r="F622" s="14">
        <f>ABS(Solieusap!F625)</f>
        <v>2.0251999999999999</v>
      </c>
      <c r="G622" s="14">
        <f>ABS(Solieusap!G625)</f>
        <v>1.6650000000000001E-4</v>
      </c>
      <c r="H622" s="14">
        <f>ABS(Solieusap!H625)</f>
        <v>1.6310000000000002E-2</v>
      </c>
      <c r="I622" s="14">
        <f>ABS(Solieusap!I625)</f>
        <v>2.9E-4</v>
      </c>
      <c r="J622" s="14">
        <f>ABS(Solieusap!J625)</f>
        <v>2.60894</v>
      </c>
      <c r="K622" s="14">
        <f t="shared" si="0"/>
        <v>0.19109999999999999</v>
      </c>
      <c r="L622" s="14">
        <f t="shared" si="1"/>
        <v>2.9E-4</v>
      </c>
    </row>
    <row r="623" spans="1:12" ht="16.5" customHeight="1">
      <c r="A623" s="13" t="str">
        <f>Solieusap!A626</f>
        <v>42</v>
      </c>
      <c r="B623" s="13">
        <f>Solieusap!B626</f>
        <v>0</v>
      </c>
      <c r="C623" s="13" t="str">
        <f>Solieusap!C626</f>
        <v>BAO</v>
      </c>
      <c r="D623" s="13" t="str">
        <f>Solieusap!D626</f>
        <v>Combination</v>
      </c>
      <c r="E623" s="14">
        <f>ABS(Solieusap!E626)</f>
        <v>0.27089999999999997</v>
      </c>
      <c r="F623" s="14">
        <f>ABS(Solieusap!F626)</f>
        <v>0.77329999999999999</v>
      </c>
      <c r="G623" s="14">
        <f>ABS(Solieusap!G626)</f>
        <v>1.6999999999999999E-3</v>
      </c>
      <c r="H623" s="14">
        <f>ABS(Solieusap!H626)</f>
        <v>9.4599999999999997E-3</v>
      </c>
      <c r="I623" s="14">
        <f>ABS(Solieusap!I626)</f>
        <v>5.0000000000000001E-4</v>
      </c>
      <c r="J623" s="14">
        <f>ABS(Solieusap!J626)</f>
        <v>0.68918999999999997</v>
      </c>
      <c r="K623" s="14">
        <f t="shared" si="0"/>
        <v>0.27089999999999997</v>
      </c>
      <c r="L623" s="14">
        <f t="shared" si="1"/>
        <v>5.0000000000000001E-4</v>
      </c>
    </row>
    <row r="624" spans="1:12" ht="16.5" customHeight="1">
      <c r="A624" s="13" t="str">
        <f>Solieusap!A627</f>
        <v>42</v>
      </c>
      <c r="B624" s="13">
        <f>Solieusap!B627</f>
        <v>0.5</v>
      </c>
      <c r="C624" s="13" t="str">
        <f>Solieusap!C627</f>
        <v>BAO</v>
      </c>
      <c r="D624" s="13" t="str">
        <f>Solieusap!D627</f>
        <v>Combination</v>
      </c>
      <c r="E624" s="14">
        <f>ABS(Solieusap!E627)</f>
        <v>0.27089999999999997</v>
      </c>
      <c r="F624" s="14">
        <f>ABS(Solieusap!F627)</f>
        <v>0.4168</v>
      </c>
      <c r="G624" s="14">
        <f>ABS(Solieusap!G627)</f>
        <v>1.6999999999999999E-3</v>
      </c>
      <c r="H624" s="14">
        <f>ABS(Solieusap!H627)</f>
        <v>9.4599999999999997E-3</v>
      </c>
      <c r="I624" s="14">
        <f>ABS(Solieusap!I627)</f>
        <v>8.4000000000000003E-4</v>
      </c>
      <c r="J624" s="14">
        <f>ABS(Solieusap!J627)</f>
        <v>0.39163999999999999</v>
      </c>
      <c r="K624" s="14">
        <f t="shared" si="0"/>
        <v>0.27089999999999997</v>
      </c>
      <c r="L624" s="14">
        <f t="shared" si="1"/>
        <v>8.4000000000000003E-4</v>
      </c>
    </row>
    <row r="625" spans="1:12" ht="16.5" customHeight="1">
      <c r="A625" s="13" t="str">
        <f>Solieusap!A628</f>
        <v>42</v>
      </c>
      <c r="B625" s="13">
        <f>Solieusap!B628</f>
        <v>1</v>
      </c>
      <c r="C625" s="13" t="str">
        <f>Solieusap!C628</f>
        <v>BAO</v>
      </c>
      <c r="D625" s="13" t="str">
        <f>Solieusap!D628</f>
        <v>Combination</v>
      </c>
      <c r="E625" s="14">
        <f>ABS(Solieusap!E628)</f>
        <v>0.27089999999999997</v>
      </c>
      <c r="F625" s="14">
        <f>ABS(Solieusap!F628)</f>
        <v>6.0299999999999999E-2</v>
      </c>
      <c r="G625" s="14">
        <f>ABS(Solieusap!G628)</f>
        <v>1.6999999999999999E-3</v>
      </c>
      <c r="H625" s="14">
        <f>ABS(Solieusap!H628)</f>
        <v>9.4599999999999997E-3</v>
      </c>
      <c r="I625" s="14">
        <f>ABS(Solieusap!I628)</f>
        <v>1.1900000000000001E-3</v>
      </c>
      <c r="J625" s="14">
        <f>ABS(Solieusap!J628)</f>
        <v>0.27234999999999998</v>
      </c>
      <c r="K625" s="14">
        <f t="shared" si="0"/>
        <v>0.27089999999999997</v>
      </c>
      <c r="L625" s="14">
        <f t="shared" si="1"/>
        <v>1.1900000000000001E-3</v>
      </c>
    </row>
    <row r="626" spans="1:12" ht="16.5" customHeight="1">
      <c r="A626" s="13" t="str">
        <f>Solieusap!A629</f>
        <v>42</v>
      </c>
      <c r="B626" s="13">
        <f>Solieusap!B629</f>
        <v>1.5</v>
      </c>
      <c r="C626" s="13" t="str">
        <f>Solieusap!C629</f>
        <v>BAO</v>
      </c>
      <c r="D626" s="13" t="str">
        <f>Solieusap!D629</f>
        <v>Combination</v>
      </c>
      <c r="E626" s="14">
        <f>ABS(Solieusap!E629)</f>
        <v>0.27089999999999997</v>
      </c>
      <c r="F626" s="14">
        <f>ABS(Solieusap!F629)</f>
        <v>0.29620000000000002</v>
      </c>
      <c r="G626" s="14">
        <f>ABS(Solieusap!G629)</f>
        <v>1.6999999999999999E-3</v>
      </c>
      <c r="H626" s="14">
        <f>ABS(Solieusap!H629)</f>
        <v>9.4599999999999997E-3</v>
      </c>
      <c r="I626" s="14">
        <f>ABS(Solieusap!I629)</f>
        <v>1.5299999999999999E-3</v>
      </c>
      <c r="J626" s="14">
        <f>ABS(Solieusap!J629)</f>
        <v>0.25252000000000002</v>
      </c>
      <c r="K626" s="14">
        <f t="shared" si="0"/>
        <v>0.27089999999999997</v>
      </c>
      <c r="L626" s="14">
        <f t="shared" si="1"/>
        <v>1.5299999999999999E-3</v>
      </c>
    </row>
    <row r="627" spans="1:12" ht="16.5" customHeight="1">
      <c r="A627" s="13" t="str">
        <f>Solieusap!A630</f>
        <v>42</v>
      </c>
      <c r="B627" s="13">
        <f>Solieusap!B630</f>
        <v>2</v>
      </c>
      <c r="C627" s="13" t="str">
        <f>Solieusap!C630</f>
        <v>BAO</v>
      </c>
      <c r="D627" s="13" t="str">
        <f>Solieusap!D630</f>
        <v>Combination</v>
      </c>
      <c r="E627" s="14">
        <f>ABS(Solieusap!E630)</f>
        <v>0.27089999999999997</v>
      </c>
      <c r="F627" s="14">
        <f>ABS(Solieusap!F630)</f>
        <v>0.65269999999999995</v>
      </c>
      <c r="G627" s="14">
        <f>ABS(Solieusap!G630)</f>
        <v>1.6999999999999999E-3</v>
      </c>
      <c r="H627" s="14">
        <f>ABS(Solieusap!H630)</f>
        <v>9.4599999999999997E-3</v>
      </c>
      <c r="I627" s="14">
        <f>ABS(Solieusap!I630)</f>
        <v>2.3E-3</v>
      </c>
      <c r="J627" s="14">
        <f>ABS(Solieusap!J630)</f>
        <v>0.10871</v>
      </c>
      <c r="K627" s="14">
        <f t="shared" si="0"/>
        <v>0.27089999999999997</v>
      </c>
      <c r="L627" s="14">
        <f t="shared" si="1"/>
        <v>2.3E-3</v>
      </c>
    </row>
    <row r="628" spans="1:12" ht="16.5" customHeight="1">
      <c r="A628" s="13" t="str">
        <f>Solieusap!A631</f>
        <v>42</v>
      </c>
      <c r="B628" s="13">
        <f>Solieusap!B631</f>
        <v>2.5</v>
      </c>
      <c r="C628" s="13" t="str">
        <f>Solieusap!C631</f>
        <v>BAO</v>
      </c>
      <c r="D628" s="13" t="str">
        <f>Solieusap!D631</f>
        <v>Combination</v>
      </c>
      <c r="E628" s="14">
        <f>ABS(Solieusap!E631)</f>
        <v>0.27089999999999997</v>
      </c>
      <c r="F628" s="14">
        <f>ABS(Solieusap!F631)</f>
        <v>1.0092000000000001</v>
      </c>
      <c r="G628" s="14">
        <f>ABS(Solieusap!G631)</f>
        <v>1.6999999999999999E-3</v>
      </c>
      <c r="H628" s="14">
        <f>ABS(Solieusap!H631)</f>
        <v>9.4599999999999997E-3</v>
      </c>
      <c r="I628" s="14">
        <f>ABS(Solieusap!I631)</f>
        <v>3.0899999999999999E-3</v>
      </c>
      <c r="J628" s="14">
        <f>ABS(Solieusap!J631)</f>
        <v>0.14316000000000001</v>
      </c>
      <c r="K628" s="14">
        <f t="shared" si="0"/>
        <v>0.27089999999999997</v>
      </c>
      <c r="L628" s="14">
        <f t="shared" si="1"/>
        <v>3.0899999999999999E-3</v>
      </c>
    </row>
    <row r="629" spans="1:12" ht="16.5" customHeight="1">
      <c r="A629" s="13" t="str">
        <f>Solieusap!A632</f>
        <v>42</v>
      </c>
      <c r="B629" s="13">
        <f>Solieusap!B632</f>
        <v>3</v>
      </c>
      <c r="C629" s="13" t="str">
        <f>Solieusap!C632</f>
        <v>BAO</v>
      </c>
      <c r="D629" s="13" t="str">
        <f>Solieusap!D632</f>
        <v>Combination</v>
      </c>
      <c r="E629" s="14">
        <f>ABS(Solieusap!E632)</f>
        <v>0.27089999999999997</v>
      </c>
      <c r="F629" s="14">
        <f>ABS(Solieusap!F632)</f>
        <v>1.3656999999999999</v>
      </c>
      <c r="G629" s="14">
        <f>ABS(Solieusap!G632)</f>
        <v>1.6999999999999999E-3</v>
      </c>
      <c r="H629" s="14">
        <f>ABS(Solieusap!H632)</f>
        <v>9.4599999999999997E-3</v>
      </c>
      <c r="I629" s="14">
        <f>ABS(Solieusap!I632)</f>
        <v>3.8700000000000002E-3</v>
      </c>
      <c r="J629" s="14">
        <f>ABS(Solieusap!J632)</f>
        <v>0.35585</v>
      </c>
      <c r="K629" s="14">
        <f t="shared" si="0"/>
        <v>0.27089999999999997</v>
      </c>
      <c r="L629" s="14">
        <f t="shared" si="1"/>
        <v>3.8700000000000002E-3</v>
      </c>
    </row>
    <row r="630" spans="1:12" ht="16.5" customHeight="1">
      <c r="A630" s="13" t="str">
        <f>Solieusap!A633</f>
        <v>42</v>
      </c>
      <c r="B630" s="13">
        <f>Solieusap!B633</f>
        <v>0</v>
      </c>
      <c r="C630" s="13" t="str">
        <f>Solieusap!C633</f>
        <v>BAO</v>
      </c>
      <c r="D630" s="13" t="str">
        <f>Solieusap!D633</f>
        <v>Combination</v>
      </c>
      <c r="E630" s="14">
        <f>ABS(Solieusap!E633)</f>
        <v>0.31469999999999998</v>
      </c>
      <c r="F630" s="14">
        <f>ABS(Solieusap!F633)</f>
        <v>1.5354000000000001</v>
      </c>
      <c r="G630" s="14">
        <f>ABS(Solieusap!G633)</f>
        <v>1.6000000000000001E-3</v>
      </c>
      <c r="H630" s="14">
        <f>ABS(Solieusap!H633)</f>
        <v>3.2099999999999997E-2</v>
      </c>
      <c r="I630" s="14">
        <f>ABS(Solieusap!I633)</f>
        <v>2.1700000000000001E-3</v>
      </c>
      <c r="J630" s="14">
        <f>ABS(Solieusap!J633)</f>
        <v>1.7534400000000001</v>
      </c>
      <c r="K630" s="14">
        <f t="shared" si="0"/>
        <v>0.31469999999999998</v>
      </c>
      <c r="L630" s="14">
        <f t="shared" si="1"/>
        <v>2.1700000000000001E-3</v>
      </c>
    </row>
    <row r="631" spans="1:12" ht="16.5" customHeight="1">
      <c r="A631" s="13" t="str">
        <f>Solieusap!A634</f>
        <v>42</v>
      </c>
      <c r="B631" s="13">
        <f>Solieusap!B634</f>
        <v>0.5</v>
      </c>
      <c r="C631" s="13" t="str">
        <f>Solieusap!C634</f>
        <v>BAO</v>
      </c>
      <c r="D631" s="13" t="str">
        <f>Solieusap!D634</f>
        <v>Combination</v>
      </c>
      <c r="E631" s="14">
        <f>ABS(Solieusap!E634)</f>
        <v>0.31469999999999998</v>
      </c>
      <c r="F631" s="14">
        <f>ABS(Solieusap!F634)</f>
        <v>1.1789000000000001</v>
      </c>
      <c r="G631" s="14">
        <f>ABS(Solieusap!G634)</f>
        <v>1.6000000000000001E-3</v>
      </c>
      <c r="H631" s="14">
        <f>ABS(Solieusap!H634)</f>
        <v>3.2099999999999997E-2</v>
      </c>
      <c r="I631" s="14">
        <f>ABS(Solieusap!I634)</f>
        <v>2.48E-3</v>
      </c>
      <c r="J631" s="14">
        <f>ABS(Solieusap!J634)</f>
        <v>1.0748800000000001</v>
      </c>
      <c r="K631" s="14">
        <f t="shared" si="0"/>
        <v>0.31469999999999998</v>
      </c>
      <c r="L631" s="14">
        <f t="shared" si="1"/>
        <v>2.48E-3</v>
      </c>
    </row>
    <row r="632" spans="1:12" ht="16.5" customHeight="1">
      <c r="A632" s="13" t="str">
        <f>Solieusap!A635</f>
        <v>42</v>
      </c>
      <c r="B632" s="13">
        <f>Solieusap!B635</f>
        <v>1</v>
      </c>
      <c r="C632" s="13" t="str">
        <f>Solieusap!C635</f>
        <v>BAO</v>
      </c>
      <c r="D632" s="13" t="str">
        <f>Solieusap!D635</f>
        <v>Combination</v>
      </c>
      <c r="E632" s="14">
        <f>ABS(Solieusap!E635)</f>
        <v>0.31469999999999998</v>
      </c>
      <c r="F632" s="14">
        <f>ABS(Solieusap!F635)</f>
        <v>0.82240000000000002</v>
      </c>
      <c r="G632" s="14">
        <f>ABS(Solieusap!G635)</f>
        <v>1.6000000000000001E-3</v>
      </c>
      <c r="H632" s="14">
        <f>ABS(Solieusap!H635)</f>
        <v>3.2099999999999997E-2</v>
      </c>
      <c r="I632" s="14">
        <f>ABS(Solieusap!I635)</f>
        <v>2.7899999999999999E-3</v>
      </c>
      <c r="J632" s="14">
        <f>ABS(Solieusap!J635)</f>
        <v>0.57457999999999998</v>
      </c>
      <c r="K632" s="14">
        <f t="shared" si="0"/>
        <v>0.31469999999999998</v>
      </c>
      <c r="L632" s="14">
        <f t="shared" si="1"/>
        <v>2.7899999999999999E-3</v>
      </c>
    </row>
    <row r="633" spans="1:12" ht="16.5" customHeight="1">
      <c r="A633" s="13" t="str">
        <f>Solieusap!A636</f>
        <v>42</v>
      </c>
      <c r="B633" s="13">
        <f>Solieusap!B636</f>
        <v>1.5</v>
      </c>
      <c r="C633" s="13" t="str">
        <f>Solieusap!C636</f>
        <v>BAO</v>
      </c>
      <c r="D633" s="13" t="str">
        <f>Solieusap!D636</f>
        <v>Combination</v>
      </c>
      <c r="E633" s="14">
        <f>ABS(Solieusap!E636)</f>
        <v>0.31469999999999998</v>
      </c>
      <c r="F633" s="14">
        <f>ABS(Solieusap!F636)</f>
        <v>0.46589999999999998</v>
      </c>
      <c r="G633" s="14">
        <f>ABS(Solieusap!G636)</f>
        <v>1.6000000000000001E-3</v>
      </c>
      <c r="H633" s="14">
        <f>ABS(Solieusap!H636)</f>
        <v>3.2099999999999997E-2</v>
      </c>
      <c r="I633" s="14">
        <f>ABS(Solieusap!I636)</f>
        <v>3.48E-3</v>
      </c>
      <c r="J633" s="14">
        <f>ABS(Solieusap!J636)</f>
        <v>0.33129999999999998</v>
      </c>
      <c r="K633" s="14">
        <f t="shared" si="0"/>
        <v>0.31469999999999998</v>
      </c>
      <c r="L633" s="14">
        <f t="shared" si="1"/>
        <v>3.48E-3</v>
      </c>
    </row>
    <row r="634" spans="1:12" ht="16.5" customHeight="1">
      <c r="A634" s="13" t="str">
        <f>Solieusap!A637</f>
        <v>42</v>
      </c>
      <c r="B634" s="13">
        <f>Solieusap!B637</f>
        <v>2</v>
      </c>
      <c r="C634" s="13" t="str">
        <f>Solieusap!C637</f>
        <v>BAO</v>
      </c>
      <c r="D634" s="13" t="str">
        <f>Solieusap!D637</f>
        <v>Combination</v>
      </c>
      <c r="E634" s="14">
        <f>ABS(Solieusap!E637)</f>
        <v>0.31469999999999998</v>
      </c>
      <c r="F634" s="14">
        <f>ABS(Solieusap!F637)</f>
        <v>0.1094</v>
      </c>
      <c r="G634" s="14">
        <f>ABS(Solieusap!G637)</f>
        <v>1.6000000000000001E-3</v>
      </c>
      <c r="H634" s="14">
        <f>ABS(Solieusap!H637)</f>
        <v>3.2099999999999997E-2</v>
      </c>
      <c r="I634" s="14">
        <f>ABS(Solieusap!I637)</f>
        <v>4.2900000000000004E-3</v>
      </c>
      <c r="J634" s="14">
        <f>ABS(Solieusap!J637)</f>
        <v>0.56850000000000001</v>
      </c>
      <c r="K634" s="14">
        <f t="shared" si="0"/>
        <v>0.31469999999999998</v>
      </c>
      <c r="L634" s="14">
        <f t="shared" si="1"/>
        <v>4.2900000000000004E-3</v>
      </c>
    </row>
    <row r="635" spans="1:12" ht="16.5" customHeight="1">
      <c r="A635" s="13" t="str">
        <f>Solieusap!A638</f>
        <v>42</v>
      </c>
      <c r="B635" s="13">
        <f>Solieusap!B638</f>
        <v>2.5</v>
      </c>
      <c r="C635" s="13" t="str">
        <f>Solieusap!C638</f>
        <v>BAO</v>
      </c>
      <c r="D635" s="13" t="str">
        <f>Solieusap!D638</f>
        <v>Combination</v>
      </c>
      <c r="E635" s="14">
        <f>ABS(Solieusap!E638)</f>
        <v>0.31469999999999998</v>
      </c>
      <c r="F635" s="14">
        <f>ABS(Solieusap!F638)</f>
        <v>0.24709999999999999</v>
      </c>
      <c r="G635" s="14">
        <f>ABS(Solieusap!G638)</f>
        <v>1.6000000000000001E-3</v>
      </c>
      <c r="H635" s="14">
        <f>ABS(Solieusap!H638)</f>
        <v>3.2099999999999997E-2</v>
      </c>
      <c r="I635" s="14">
        <f>ABS(Solieusap!I638)</f>
        <v>5.11E-3</v>
      </c>
      <c r="J635" s="14">
        <f>ABS(Solieusap!J638)</f>
        <v>0.98395999999999995</v>
      </c>
      <c r="K635" s="14">
        <f t="shared" si="0"/>
        <v>0.31469999999999998</v>
      </c>
      <c r="L635" s="14">
        <f t="shared" si="1"/>
        <v>5.11E-3</v>
      </c>
    </row>
    <row r="636" spans="1:12" ht="16.5" customHeight="1">
      <c r="A636" s="13" t="str">
        <f>Solieusap!A639</f>
        <v>42</v>
      </c>
      <c r="B636" s="13">
        <f>Solieusap!B639</f>
        <v>3</v>
      </c>
      <c r="C636" s="13" t="str">
        <f>Solieusap!C639</f>
        <v>BAO</v>
      </c>
      <c r="D636" s="13" t="str">
        <f>Solieusap!D639</f>
        <v>Combination</v>
      </c>
      <c r="E636" s="14">
        <f>ABS(Solieusap!E639)</f>
        <v>0.31469999999999998</v>
      </c>
      <c r="F636" s="14">
        <f>ABS(Solieusap!F639)</f>
        <v>0.60360000000000003</v>
      </c>
      <c r="G636" s="14">
        <f>ABS(Solieusap!G639)</f>
        <v>1.6000000000000001E-3</v>
      </c>
      <c r="H636" s="14">
        <f>ABS(Solieusap!H639)</f>
        <v>3.2099999999999997E-2</v>
      </c>
      <c r="I636" s="14">
        <f>ABS(Solieusap!I639)</f>
        <v>5.9199999999999999E-3</v>
      </c>
      <c r="J636" s="14">
        <f>ABS(Solieusap!J639)</f>
        <v>1.5776600000000001</v>
      </c>
      <c r="K636" s="14">
        <f t="shared" si="0"/>
        <v>0.31469999999999998</v>
      </c>
      <c r="L636" s="14">
        <f t="shared" si="1"/>
        <v>5.9199999999999999E-3</v>
      </c>
    </row>
    <row r="637" spans="1:12" ht="16.5" customHeight="1">
      <c r="A637" s="13" t="str">
        <f>Solieusap!A640</f>
        <v>43</v>
      </c>
      <c r="B637" s="13">
        <f>Solieusap!B640</f>
        <v>0</v>
      </c>
      <c r="C637" s="13" t="str">
        <f>Solieusap!C640</f>
        <v>BAO</v>
      </c>
      <c r="D637" s="13" t="str">
        <f>Solieusap!D640</f>
        <v>Combination</v>
      </c>
      <c r="E637" s="14">
        <f>ABS(Solieusap!E640)</f>
        <v>8.4699999999999998E-2</v>
      </c>
      <c r="F637" s="14">
        <f>ABS(Solieusap!F640)</f>
        <v>1.8587</v>
      </c>
      <c r="G637" s="14">
        <f>ABS(Solieusap!G640)</f>
        <v>6.8939999999999995E-4</v>
      </c>
      <c r="H637" s="14">
        <f>ABS(Solieusap!H640)</f>
        <v>3.2649999999999998E-2</v>
      </c>
      <c r="I637" s="14">
        <f>ABS(Solieusap!I640)</f>
        <v>2.8400000000000001E-3</v>
      </c>
      <c r="J637" s="14">
        <f>ABS(Solieusap!J640)</f>
        <v>1.2209300000000001</v>
      </c>
      <c r="K637" s="14">
        <f t="shared" si="0"/>
        <v>8.4699999999999998E-2</v>
      </c>
      <c r="L637" s="14">
        <f t="shared" si="1"/>
        <v>2.8400000000000001E-3</v>
      </c>
    </row>
    <row r="638" spans="1:12" ht="16.5" customHeight="1">
      <c r="A638" s="13" t="str">
        <f>Solieusap!A641</f>
        <v>43</v>
      </c>
      <c r="B638" s="13">
        <f>Solieusap!B641</f>
        <v>0.5</v>
      </c>
      <c r="C638" s="13" t="str">
        <f>Solieusap!C641</f>
        <v>BAO</v>
      </c>
      <c r="D638" s="13" t="str">
        <f>Solieusap!D641</f>
        <v>Combination</v>
      </c>
      <c r="E638" s="14">
        <f>ABS(Solieusap!E641)</f>
        <v>8.4699999999999998E-2</v>
      </c>
      <c r="F638" s="14">
        <f>ABS(Solieusap!F641)</f>
        <v>1.5022</v>
      </c>
      <c r="G638" s="14">
        <f>ABS(Solieusap!G641)</f>
        <v>6.8939999999999995E-4</v>
      </c>
      <c r="H638" s="14">
        <f>ABS(Solieusap!H641)</f>
        <v>3.2649999999999998E-2</v>
      </c>
      <c r="I638" s="14">
        <f>ABS(Solieusap!I641)</f>
        <v>2.5600000000000002E-3</v>
      </c>
      <c r="J638" s="14">
        <f>ABS(Solieusap!J641)</f>
        <v>0.38068999999999997</v>
      </c>
      <c r="K638" s="14">
        <f t="shared" si="0"/>
        <v>8.4699999999999998E-2</v>
      </c>
      <c r="L638" s="14">
        <f t="shared" si="1"/>
        <v>2.5600000000000002E-3</v>
      </c>
    </row>
    <row r="639" spans="1:12" ht="16.5" customHeight="1">
      <c r="A639" s="13" t="str">
        <f>Solieusap!A642</f>
        <v>43</v>
      </c>
      <c r="B639" s="13">
        <f>Solieusap!B642</f>
        <v>1</v>
      </c>
      <c r="C639" s="13" t="str">
        <f>Solieusap!C642</f>
        <v>BAO</v>
      </c>
      <c r="D639" s="13" t="str">
        <f>Solieusap!D642</f>
        <v>Combination</v>
      </c>
      <c r="E639" s="14">
        <f>ABS(Solieusap!E642)</f>
        <v>8.4699999999999998E-2</v>
      </c>
      <c r="F639" s="14">
        <f>ABS(Solieusap!F642)</f>
        <v>1.1456999999999999</v>
      </c>
      <c r="G639" s="14">
        <f>ABS(Solieusap!G642)</f>
        <v>6.8939999999999995E-4</v>
      </c>
      <c r="H639" s="14">
        <f>ABS(Solieusap!H642)</f>
        <v>3.2649999999999998E-2</v>
      </c>
      <c r="I639" s="14">
        <f>ABS(Solieusap!I642)</f>
        <v>2.2799999999999999E-3</v>
      </c>
      <c r="J639" s="14">
        <f>ABS(Solieusap!J642)</f>
        <v>0.28129999999999999</v>
      </c>
      <c r="K639" s="14">
        <f t="shared" si="0"/>
        <v>8.4699999999999998E-2</v>
      </c>
      <c r="L639" s="14">
        <f t="shared" si="1"/>
        <v>2.2799999999999999E-3</v>
      </c>
    </row>
    <row r="640" spans="1:12" ht="16.5" customHeight="1">
      <c r="A640" s="13" t="str">
        <f>Solieusap!A643</f>
        <v>43</v>
      </c>
      <c r="B640" s="13">
        <f>Solieusap!B643</f>
        <v>1.5</v>
      </c>
      <c r="C640" s="13" t="str">
        <f>Solieusap!C643</f>
        <v>BAO</v>
      </c>
      <c r="D640" s="13" t="str">
        <f>Solieusap!D643</f>
        <v>Combination</v>
      </c>
      <c r="E640" s="14">
        <f>ABS(Solieusap!E643)</f>
        <v>8.4699999999999998E-2</v>
      </c>
      <c r="F640" s="14">
        <f>ABS(Solieusap!F643)</f>
        <v>0.78920000000000001</v>
      </c>
      <c r="G640" s="14">
        <f>ABS(Solieusap!G643)</f>
        <v>6.8939999999999995E-4</v>
      </c>
      <c r="H640" s="14">
        <f>ABS(Solieusap!H643)</f>
        <v>3.2649999999999998E-2</v>
      </c>
      <c r="I640" s="14">
        <f>ABS(Solieusap!I643)</f>
        <v>2E-3</v>
      </c>
      <c r="J640" s="14">
        <f>ABS(Solieusap!J643)</f>
        <v>0.76504000000000005</v>
      </c>
      <c r="K640" s="14">
        <f t="shared" si="0"/>
        <v>8.4699999999999998E-2</v>
      </c>
      <c r="L640" s="14">
        <f t="shared" si="1"/>
        <v>2E-3</v>
      </c>
    </row>
    <row r="641" spans="1:12" ht="16.5" customHeight="1">
      <c r="A641" s="13" t="str">
        <f>Solieusap!A644</f>
        <v>43</v>
      </c>
      <c r="B641" s="13">
        <f>Solieusap!B644</f>
        <v>2</v>
      </c>
      <c r="C641" s="13" t="str">
        <f>Solieusap!C644</f>
        <v>BAO</v>
      </c>
      <c r="D641" s="13" t="str">
        <f>Solieusap!D644</f>
        <v>Combination</v>
      </c>
      <c r="E641" s="14">
        <f>ABS(Solieusap!E644)</f>
        <v>8.4699999999999998E-2</v>
      </c>
      <c r="F641" s="14">
        <f>ABS(Solieusap!F644)</f>
        <v>0.43269999999999997</v>
      </c>
      <c r="G641" s="14">
        <f>ABS(Solieusap!G644)</f>
        <v>6.8939999999999995E-4</v>
      </c>
      <c r="H641" s="14">
        <f>ABS(Solieusap!H644)</f>
        <v>3.2649999999999998E-2</v>
      </c>
      <c r="I641" s="14">
        <f>ABS(Solieusap!I644)</f>
        <v>1.72E-3</v>
      </c>
      <c r="J641" s="14">
        <f>ABS(Solieusap!J644)</f>
        <v>1.07053</v>
      </c>
      <c r="K641" s="14">
        <f t="shared" si="0"/>
        <v>8.4699999999999998E-2</v>
      </c>
      <c r="L641" s="14">
        <f t="shared" si="1"/>
        <v>1.72E-3</v>
      </c>
    </row>
    <row r="642" spans="1:12" ht="16.5" customHeight="1">
      <c r="A642" s="13" t="str">
        <f>Solieusap!A645</f>
        <v>43</v>
      </c>
      <c r="B642" s="13">
        <f>Solieusap!B645</f>
        <v>2.5</v>
      </c>
      <c r="C642" s="13" t="str">
        <f>Solieusap!C645</f>
        <v>BAO</v>
      </c>
      <c r="D642" s="13" t="str">
        <f>Solieusap!D645</f>
        <v>Combination</v>
      </c>
      <c r="E642" s="14">
        <f>ABS(Solieusap!E645)</f>
        <v>8.4699999999999998E-2</v>
      </c>
      <c r="F642" s="14">
        <f>ABS(Solieusap!F645)</f>
        <v>7.6200000000000004E-2</v>
      </c>
      <c r="G642" s="14">
        <f>ABS(Solieusap!G645)</f>
        <v>6.8939999999999995E-4</v>
      </c>
      <c r="H642" s="14">
        <f>ABS(Solieusap!H645)</f>
        <v>3.2649999999999998E-2</v>
      </c>
      <c r="I642" s="14">
        <f>ABS(Solieusap!I645)</f>
        <v>1.4400000000000001E-3</v>
      </c>
      <c r="J642" s="14">
        <f>ABS(Solieusap!J645)</f>
        <v>1.19777</v>
      </c>
      <c r="K642" s="14">
        <f t="shared" si="0"/>
        <v>8.4699999999999998E-2</v>
      </c>
      <c r="L642" s="14">
        <f t="shared" si="1"/>
        <v>1.4400000000000001E-3</v>
      </c>
    </row>
    <row r="643" spans="1:12" ht="16.5" customHeight="1">
      <c r="A643" s="13" t="str">
        <f>Solieusap!A646</f>
        <v>43</v>
      </c>
      <c r="B643" s="13">
        <f>Solieusap!B646</f>
        <v>3</v>
      </c>
      <c r="C643" s="13" t="str">
        <f>Solieusap!C646</f>
        <v>BAO</v>
      </c>
      <c r="D643" s="13" t="str">
        <f>Solieusap!D646</f>
        <v>Combination</v>
      </c>
      <c r="E643" s="14">
        <f>ABS(Solieusap!E646)</f>
        <v>8.4699999999999998E-2</v>
      </c>
      <c r="F643" s="14">
        <f>ABS(Solieusap!F646)</f>
        <v>0.28029999999999999</v>
      </c>
      <c r="G643" s="14">
        <f>ABS(Solieusap!G646)</f>
        <v>6.8939999999999995E-4</v>
      </c>
      <c r="H643" s="14">
        <f>ABS(Solieusap!H646)</f>
        <v>3.2649999999999998E-2</v>
      </c>
      <c r="I643" s="14">
        <f>ABS(Solieusap!I646)</f>
        <v>1.16E-3</v>
      </c>
      <c r="J643" s="14">
        <f>ABS(Solieusap!J646)</f>
        <v>1.23549</v>
      </c>
      <c r="K643" s="14">
        <f t="shared" si="0"/>
        <v>8.4699999999999998E-2</v>
      </c>
      <c r="L643" s="14">
        <f t="shared" si="1"/>
        <v>1.16E-3</v>
      </c>
    </row>
    <row r="644" spans="1:12" ht="16.5" customHeight="1">
      <c r="A644" s="13" t="str">
        <f>Solieusap!A647</f>
        <v>43</v>
      </c>
      <c r="B644" s="13">
        <f>Solieusap!B647</f>
        <v>3.5</v>
      </c>
      <c r="C644" s="13" t="str">
        <f>Solieusap!C647</f>
        <v>BAO</v>
      </c>
      <c r="D644" s="13" t="str">
        <f>Solieusap!D647</f>
        <v>Combination</v>
      </c>
      <c r="E644" s="14">
        <f>ABS(Solieusap!E647)</f>
        <v>8.4699999999999998E-2</v>
      </c>
      <c r="F644" s="14">
        <f>ABS(Solieusap!F647)</f>
        <v>0.63680000000000003</v>
      </c>
      <c r="G644" s="14">
        <f>ABS(Solieusap!G647)</f>
        <v>6.8939999999999995E-4</v>
      </c>
      <c r="H644" s="14">
        <f>ABS(Solieusap!H647)</f>
        <v>3.2649999999999998E-2</v>
      </c>
      <c r="I644" s="14">
        <f>ABS(Solieusap!I647)</f>
        <v>1.1999999999999999E-3</v>
      </c>
      <c r="J644" s="14">
        <f>ABS(Solieusap!J647)</f>
        <v>1.1611499999999999</v>
      </c>
      <c r="K644" s="14">
        <f t="shared" si="0"/>
        <v>8.4699999999999998E-2</v>
      </c>
      <c r="L644" s="14">
        <f t="shared" si="1"/>
        <v>1.1999999999999999E-3</v>
      </c>
    </row>
    <row r="645" spans="1:12" ht="16.5" customHeight="1">
      <c r="A645" s="13" t="str">
        <f>Solieusap!A648</f>
        <v>43</v>
      </c>
      <c r="B645" s="13">
        <f>Solieusap!B648</f>
        <v>4</v>
      </c>
      <c r="C645" s="13" t="str">
        <f>Solieusap!C648</f>
        <v>BAO</v>
      </c>
      <c r="D645" s="13" t="str">
        <f>Solieusap!D648</f>
        <v>Combination</v>
      </c>
      <c r="E645" s="14">
        <f>ABS(Solieusap!E648)</f>
        <v>8.4699999999999998E-2</v>
      </c>
      <c r="F645" s="14">
        <f>ABS(Solieusap!F648)</f>
        <v>0.99329999999999996</v>
      </c>
      <c r="G645" s="14">
        <f>ABS(Solieusap!G648)</f>
        <v>6.8939999999999995E-4</v>
      </c>
      <c r="H645" s="14">
        <f>ABS(Solieusap!H648)</f>
        <v>3.2649999999999998E-2</v>
      </c>
      <c r="I645" s="14">
        <f>ABS(Solieusap!I648)</f>
        <v>1.6000000000000001E-3</v>
      </c>
      <c r="J645" s="14">
        <f>ABS(Solieusap!J648)</f>
        <v>0.90856999999999999</v>
      </c>
      <c r="K645" s="14">
        <f t="shared" si="0"/>
        <v>8.4699999999999998E-2</v>
      </c>
      <c r="L645" s="14">
        <f t="shared" si="1"/>
        <v>1.6000000000000001E-3</v>
      </c>
    </row>
    <row r="646" spans="1:12" ht="16.5" customHeight="1">
      <c r="A646" s="13" t="str">
        <f>Solieusap!A649</f>
        <v>43</v>
      </c>
      <c r="B646" s="13">
        <f>Solieusap!B649</f>
        <v>4.5</v>
      </c>
      <c r="C646" s="13" t="str">
        <f>Solieusap!C649</f>
        <v>BAO</v>
      </c>
      <c r="D646" s="13" t="str">
        <f>Solieusap!D649</f>
        <v>Combination</v>
      </c>
      <c r="E646" s="14">
        <f>ABS(Solieusap!E649)</f>
        <v>8.4699999999999998E-2</v>
      </c>
      <c r="F646" s="14">
        <f>ABS(Solieusap!F649)</f>
        <v>1.3498000000000001</v>
      </c>
      <c r="G646" s="14">
        <f>ABS(Solieusap!G649)</f>
        <v>6.8939999999999995E-4</v>
      </c>
      <c r="H646" s="14">
        <f>ABS(Solieusap!H649)</f>
        <v>3.2649999999999998E-2</v>
      </c>
      <c r="I646" s="14">
        <f>ABS(Solieusap!I649)</f>
        <v>2E-3</v>
      </c>
      <c r="J646" s="14">
        <f>ABS(Solieusap!J649)</f>
        <v>0.47772999999999999</v>
      </c>
      <c r="K646" s="14">
        <f t="shared" si="0"/>
        <v>8.4699999999999998E-2</v>
      </c>
      <c r="L646" s="14">
        <f t="shared" si="1"/>
        <v>2E-3</v>
      </c>
    </row>
    <row r="647" spans="1:12" ht="16.5" customHeight="1">
      <c r="A647" s="13" t="str">
        <f>Solieusap!A650</f>
        <v>43</v>
      </c>
      <c r="B647" s="13">
        <f>Solieusap!B650</f>
        <v>5</v>
      </c>
      <c r="C647" s="13" t="str">
        <f>Solieusap!C650</f>
        <v>BAO</v>
      </c>
      <c r="D647" s="13" t="str">
        <f>Solieusap!D650</f>
        <v>Combination</v>
      </c>
      <c r="E647" s="14">
        <f>ABS(Solieusap!E650)</f>
        <v>8.4699999999999998E-2</v>
      </c>
      <c r="F647" s="14">
        <f>ABS(Solieusap!F650)</f>
        <v>1.7062999999999999</v>
      </c>
      <c r="G647" s="14">
        <f>ABS(Solieusap!G650)</f>
        <v>6.8939999999999995E-4</v>
      </c>
      <c r="H647" s="14">
        <f>ABS(Solieusap!H650)</f>
        <v>3.2649999999999998E-2</v>
      </c>
      <c r="I647" s="14">
        <f>ABS(Solieusap!I650)</f>
        <v>2.4099999999999998E-3</v>
      </c>
      <c r="J647" s="14">
        <f>ABS(Solieusap!J650)</f>
        <v>0.13136</v>
      </c>
      <c r="K647" s="14">
        <f t="shared" si="0"/>
        <v>8.4699999999999998E-2</v>
      </c>
      <c r="L647" s="14">
        <f t="shared" si="1"/>
        <v>2.4099999999999998E-3</v>
      </c>
    </row>
    <row r="648" spans="1:12" ht="16.5" customHeight="1">
      <c r="A648" s="13" t="str">
        <f>Solieusap!A651</f>
        <v>43</v>
      </c>
      <c r="B648" s="13">
        <f>Solieusap!B651</f>
        <v>5.5</v>
      </c>
      <c r="C648" s="13" t="str">
        <f>Solieusap!C651</f>
        <v>BAO</v>
      </c>
      <c r="D648" s="13" t="str">
        <f>Solieusap!D651</f>
        <v>Combination</v>
      </c>
      <c r="E648" s="14">
        <f>ABS(Solieusap!E651)</f>
        <v>8.4699999999999998E-2</v>
      </c>
      <c r="F648" s="14">
        <f>ABS(Solieusap!F651)</f>
        <v>2.0628000000000002</v>
      </c>
      <c r="G648" s="14">
        <f>ABS(Solieusap!G651)</f>
        <v>6.8939999999999995E-4</v>
      </c>
      <c r="H648" s="14">
        <f>ABS(Solieusap!H651)</f>
        <v>3.2649999999999998E-2</v>
      </c>
      <c r="I648" s="14">
        <f>ABS(Solieusap!I651)</f>
        <v>2.81E-3</v>
      </c>
      <c r="J648" s="14">
        <f>ABS(Solieusap!J651)</f>
        <v>0.91869999999999996</v>
      </c>
      <c r="K648" s="14">
        <f t="shared" si="0"/>
        <v>8.4699999999999998E-2</v>
      </c>
      <c r="L648" s="14">
        <f t="shared" si="1"/>
        <v>2.81E-3</v>
      </c>
    </row>
    <row r="649" spans="1:12" ht="16.5" customHeight="1">
      <c r="A649" s="13" t="str">
        <f>Solieusap!A652</f>
        <v>43</v>
      </c>
      <c r="B649" s="13">
        <f>Solieusap!B652</f>
        <v>0</v>
      </c>
      <c r="C649" s="13" t="str">
        <f>Solieusap!C652</f>
        <v>BAO</v>
      </c>
      <c r="D649" s="13" t="str">
        <f>Solieusap!D652</f>
        <v>Combination</v>
      </c>
      <c r="E649" s="14">
        <f>ABS(Solieusap!E652)</f>
        <v>0.1019</v>
      </c>
      <c r="F649" s="14">
        <f>ABS(Solieusap!F652)</f>
        <v>2.1686000000000001</v>
      </c>
      <c r="G649" s="14">
        <f>ABS(Solieusap!G652)</f>
        <v>8.1680000000000001E-4</v>
      </c>
      <c r="H649" s="14">
        <f>ABS(Solieusap!H652)</f>
        <v>7.8799999999999999E-3</v>
      </c>
      <c r="I649" s="14">
        <f>ABS(Solieusap!I652)</f>
        <v>1.99E-3</v>
      </c>
      <c r="J649" s="14">
        <f>ABS(Solieusap!J652)</f>
        <v>2.0617200000000002</v>
      </c>
      <c r="K649" s="14">
        <f t="shared" si="0"/>
        <v>0.1019</v>
      </c>
      <c r="L649" s="14">
        <f t="shared" si="1"/>
        <v>1.99E-3</v>
      </c>
    </row>
    <row r="650" spans="1:12" ht="16.5" customHeight="1">
      <c r="A650" s="13" t="str">
        <f>Solieusap!A653</f>
        <v>43</v>
      </c>
      <c r="B650" s="13">
        <f>Solieusap!B653</f>
        <v>0.5</v>
      </c>
      <c r="C650" s="13" t="str">
        <f>Solieusap!C653</f>
        <v>BAO</v>
      </c>
      <c r="D650" s="13" t="str">
        <f>Solieusap!D653</f>
        <v>Combination</v>
      </c>
      <c r="E650" s="14">
        <f>ABS(Solieusap!E653)</f>
        <v>0.1019</v>
      </c>
      <c r="F650" s="14">
        <f>ABS(Solieusap!F653)</f>
        <v>1.8121</v>
      </c>
      <c r="G650" s="14">
        <f>ABS(Solieusap!G653)</f>
        <v>8.1680000000000001E-4</v>
      </c>
      <c r="H650" s="14">
        <f>ABS(Solieusap!H653)</f>
        <v>7.8799999999999999E-3</v>
      </c>
      <c r="I650" s="14">
        <f>ABS(Solieusap!I653)</f>
        <v>1.6199999999999999E-3</v>
      </c>
      <c r="J650" s="14">
        <f>ABS(Solieusap!J653)</f>
        <v>1.06656</v>
      </c>
      <c r="K650" s="14">
        <f t="shared" si="0"/>
        <v>0.1019</v>
      </c>
      <c r="L650" s="14">
        <f t="shared" si="1"/>
        <v>1.6199999999999999E-3</v>
      </c>
    </row>
    <row r="651" spans="1:12" ht="16.5" customHeight="1">
      <c r="A651" s="13" t="str">
        <f>Solieusap!A654</f>
        <v>43</v>
      </c>
      <c r="B651" s="13">
        <f>Solieusap!B654</f>
        <v>1</v>
      </c>
      <c r="C651" s="13" t="str">
        <f>Solieusap!C654</f>
        <v>BAO</v>
      </c>
      <c r="D651" s="13" t="str">
        <f>Solieusap!D654</f>
        <v>Combination</v>
      </c>
      <c r="E651" s="14">
        <f>ABS(Solieusap!E654)</f>
        <v>0.1019</v>
      </c>
      <c r="F651" s="14">
        <f>ABS(Solieusap!F654)</f>
        <v>1.4556</v>
      </c>
      <c r="G651" s="14">
        <f>ABS(Solieusap!G654)</f>
        <v>8.1680000000000001E-4</v>
      </c>
      <c r="H651" s="14">
        <f>ABS(Solieusap!H654)</f>
        <v>7.8799999999999999E-3</v>
      </c>
      <c r="I651" s="14">
        <f>ABS(Solieusap!I654)</f>
        <v>1.25E-3</v>
      </c>
      <c r="J651" s="14">
        <f>ABS(Solieusap!J654)</f>
        <v>0.24965000000000001</v>
      </c>
      <c r="K651" s="14">
        <f t="shared" si="0"/>
        <v>0.1019</v>
      </c>
      <c r="L651" s="14">
        <f t="shared" si="1"/>
        <v>1.25E-3</v>
      </c>
    </row>
    <row r="652" spans="1:12" ht="16.5" customHeight="1">
      <c r="A652" s="13" t="str">
        <f>Solieusap!A655</f>
        <v>43</v>
      </c>
      <c r="B652" s="13">
        <f>Solieusap!B655</f>
        <v>1.5</v>
      </c>
      <c r="C652" s="13" t="str">
        <f>Solieusap!C655</f>
        <v>BAO</v>
      </c>
      <c r="D652" s="13" t="str">
        <f>Solieusap!D655</f>
        <v>Combination</v>
      </c>
      <c r="E652" s="14">
        <f>ABS(Solieusap!E655)</f>
        <v>0.1019</v>
      </c>
      <c r="F652" s="14">
        <f>ABS(Solieusap!F655)</f>
        <v>1.0991</v>
      </c>
      <c r="G652" s="14">
        <f>ABS(Solieusap!G655)</f>
        <v>8.1680000000000001E-4</v>
      </c>
      <c r="H652" s="14">
        <f>ABS(Solieusap!H655)</f>
        <v>7.8799999999999999E-3</v>
      </c>
      <c r="I652" s="14">
        <f>ABS(Solieusap!I655)</f>
        <v>8.8000000000000003E-4</v>
      </c>
      <c r="J652" s="14">
        <f>ABS(Solieusap!J655)</f>
        <v>0.38901000000000002</v>
      </c>
      <c r="K652" s="14">
        <f t="shared" si="0"/>
        <v>0.1019</v>
      </c>
      <c r="L652" s="14">
        <f t="shared" si="1"/>
        <v>8.8000000000000003E-4</v>
      </c>
    </row>
    <row r="653" spans="1:12" ht="16.5" customHeight="1">
      <c r="A653" s="13" t="str">
        <f>Solieusap!A656</f>
        <v>43</v>
      </c>
      <c r="B653" s="13">
        <f>Solieusap!B656</f>
        <v>2</v>
      </c>
      <c r="C653" s="13" t="str">
        <f>Solieusap!C656</f>
        <v>BAO</v>
      </c>
      <c r="D653" s="13" t="str">
        <f>Solieusap!D656</f>
        <v>Combination</v>
      </c>
      <c r="E653" s="14">
        <f>ABS(Solieusap!E656)</f>
        <v>0.1019</v>
      </c>
      <c r="F653" s="14">
        <f>ABS(Solieusap!F656)</f>
        <v>0.74260000000000004</v>
      </c>
      <c r="G653" s="14">
        <f>ABS(Solieusap!G656)</f>
        <v>8.1680000000000001E-4</v>
      </c>
      <c r="H653" s="14">
        <f>ABS(Solieusap!H656)</f>
        <v>7.8799999999999999E-3</v>
      </c>
      <c r="I653" s="14">
        <f>ABS(Solieusap!I656)</f>
        <v>5.1000000000000004E-4</v>
      </c>
      <c r="J653" s="14">
        <f>ABS(Solieusap!J656)</f>
        <v>0.84906000000000004</v>
      </c>
      <c r="K653" s="14">
        <f t="shared" si="0"/>
        <v>0.1019</v>
      </c>
      <c r="L653" s="14">
        <f t="shared" si="1"/>
        <v>5.1000000000000004E-4</v>
      </c>
    </row>
    <row r="654" spans="1:12" ht="16.5" customHeight="1">
      <c r="A654" s="13" t="str">
        <f>Solieusap!A657</f>
        <v>43</v>
      </c>
      <c r="B654" s="13">
        <f>Solieusap!B657</f>
        <v>2.5</v>
      </c>
      <c r="C654" s="13" t="str">
        <f>Solieusap!C657</f>
        <v>BAO</v>
      </c>
      <c r="D654" s="13" t="str">
        <f>Solieusap!D657</f>
        <v>Combination</v>
      </c>
      <c r="E654" s="14">
        <f>ABS(Solieusap!E657)</f>
        <v>0.1019</v>
      </c>
      <c r="F654" s="14">
        <f>ABS(Solieusap!F657)</f>
        <v>0.3861</v>
      </c>
      <c r="G654" s="14">
        <f>ABS(Solieusap!G657)</f>
        <v>8.1680000000000001E-4</v>
      </c>
      <c r="H654" s="14">
        <f>ABS(Solieusap!H657)</f>
        <v>7.8799999999999999E-3</v>
      </c>
      <c r="I654" s="14">
        <f>ABS(Solieusap!I657)</f>
        <v>1.3999999999999999E-4</v>
      </c>
      <c r="J654" s="14">
        <f>ABS(Solieusap!J657)</f>
        <v>1.12608</v>
      </c>
      <c r="K654" s="14">
        <f t="shared" si="0"/>
        <v>0.1019</v>
      </c>
      <c r="L654" s="14">
        <f t="shared" si="1"/>
        <v>1.3999999999999999E-4</v>
      </c>
    </row>
    <row r="655" spans="1:12" ht="16.5" customHeight="1">
      <c r="A655" s="13" t="str">
        <f>Solieusap!A658</f>
        <v>43</v>
      </c>
      <c r="B655" s="13">
        <f>Solieusap!B658</f>
        <v>3</v>
      </c>
      <c r="C655" s="13" t="str">
        <f>Solieusap!C658</f>
        <v>BAO</v>
      </c>
      <c r="D655" s="13" t="str">
        <f>Solieusap!D658</f>
        <v>Combination</v>
      </c>
      <c r="E655" s="14">
        <f>ABS(Solieusap!E658)</f>
        <v>0.1019</v>
      </c>
      <c r="F655" s="14">
        <f>ABS(Solieusap!F658)</f>
        <v>2.9600000000000001E-2</v>
      </c>
      <c r="G655" s="14">
        <f>ABS(Solieusap!G658)</f>
        <v>8.1680000000000001E-4</v>
      </c>
      <c r="H655" s="14">
        <f>ABS(Solieusap!H658)</f>
        <v>7.8799999999999999E-3</v>
      </c>
      <c r="I655" s="14">
        <f>ABS(Solieusap!I658)</f>
        <v>2.3000000000000001E-4</v>
      </c>
      <c r="J655" s="14">
        <f>ABS(Solieusap!J658)</f>
        <v>1.145</v>
      </c>
      <c r="K655" s="14">
        <f t="shared" si="0"/>
        <v>0.1019</v>
      </c>
      <c r="L655" s="14">
        <f t="shared" si="1"/>
        <v>2.3000000000000001E-4</v>
      </c>
    </row>
    <row r="656" spans="1:12" ht="16.5" customHeight="1">
      <c r="A656" s="13" t="str">
        <f>Solieusap!A659</f>
        <v>43</v>
      </c>
      <c r="B656" s="13">
        <f>Solieusap!B659</f>
        <v>3.5</v>
      </c>
      <c r="C656" s="13" t="str">
        <f>Solieusap!C659</f>
        <v>BAO</v>
      </c>
      <c r="D656" s="13" t="str">
        <f>Solieusap!D659</f>
        <v>Combination</v>
      </c>
      <c r="E656" s="14">
        <f>ABS(Solieusap!E659)</f>
        <v>0.1019</v>
      </c>
      <c r="F656" s="14">
        <f>ABS(Solieusap!F659)</f>
        <v>0.32690000000000002</v>
      </c>
      <c r="G656" s="14">
        <f>ABS(Solieusap!G659)</f>
        <v>8.1680000000000001E-4</v>
      </c>
      <c r="H656" s="14">
        <f>ABS(Solieusap!H659)</f>
        <v>7.8799999999999999E-3</v>
      </c>
      <c r="I656" s="14">
        <f>ABS(Solieusap!I659)</f>
        <v>2.5999999999999998E-4</v>
      </c>
      <c r="J656" s="14">
        <f>ABS(Solieusap!J659)</f>
        <v>0.91751000000000005</v>
      </c>
      <c r="K656" s="14">
        <f t="shared" si="0"/>
        <v>0.1019</v>
      </c>
      <c r="L656" s="14">
        <f t="shared" si="1"/>
        <v>2.5999999999999998E-4</v>
      </c>
    </row>
    <row r="657" spans="1:12" ht="16.5" customHeight="1">
      <c r="A657" s="13" t="str">
        <f>Solieusap!A660</f>
        <v>43</v>
      </c>
      <c r="B657" s="13">
        <f>Solieusap!B660</f>
        <v>4</v>
      </c>
      <c r="C657" s="13" t="str">
        <f>Solieusap!C660</f>
        <v>BAO</v>
      </c>
      <c r="D657" s="13" t="str">
        <f>Solieusap!D660</f>
        <v>Combination</v>
      </c>
      <c r="E657" s="14">
        <f>ABS(Solieusap!E660)</f>
        <v>0.1019</v>
      </c>
      <c r="F657" s="14">
        <f>ABS(Solieusap!F660)</f>
        <v>0.68340000000000001</v>
      </c>
      <c r="G657" s="14">
        <f>ABS(Solieusap!G660)</f>
        <v>8.1680000000000001E-4</v>
      </c>
      <c r="H657" s="14">
        <f>ABS(Solieusap!H660)</f>
        <v>7.8799999999999999E-3</v>
      </c>
      <c r="I657" s="14">
        <f>ABS(Solieusap!I660)</f>
        <v>8.2009999999999996E-5</v>
      </c>
      <c r="J657" s="14">
        <f>ABS(Solieusap!J660)</f>
        <v>0.51</v>
      </c>
      <c r="K657" s="14">
        <f t="shared" si="0"/>
        <v>0.1019</v>
      </c>
      <c r="L657" s="14">
        <f t="shared" si="1"/>
        <v>8.2009999999999996E-5</v>
      </c>
    </row>
    <row r="658" spans="1:12" ht="16.5" customHeight="1">
      <c r="A658" s="13" t="str">
        <f>Solieusap!A661</f>
        <v>43</v>
      </c>
      <c r="B658" s="13">
        <f>Solieusap!B661</f>
        <v>4.5</v>
      </c>
      <c r="C658" s="13" t="str">
        <f>Solieusap!C661</f>
        <v>BAO</v>
      </c>
      <c r="D658" s="13" t="str">
        <f>Solieusap!D661</f>
        <v>Combination</v>
      </c>
      <c r="E658" s="14">
        <f>ABS(Solieusap!E661)</f>
        <v>0.1019</v>
      </c>
      <c r="F658" s="14">
        <f>ABS(Solieusap!F661)</f>
        <v>1.0399</v>
      </c>
      <c r="G658" s="14">
        <f>ABS(Solieusap!G661)</f>
        <v>8.1680000000000001E-4</v>
      </c>
      <c r="H658" s="14">
        <f>ABS(Solieusap!H661)</f>
        <v>7.8799999999999999E-3</v>
      </c>
      <c r="I658" s="14">
        <f>ABS(Solieusap!I661)</f>
        <v>4.2000000000000002E-4</v>
      </c>
      <c r="J658" s="14">
        <f>ABS(Solieusap!J661)</f>
        <v>7.5759999999999994E-2</v>
      </c>
      <c r="K658" s="14">
        <f t="shared" si="0"/>
        <v>0.1019</v>
      </c>
      <c r="L658" s="14">
        <f t="shared" si="1"/>
        <v>4.2000000000000002E-4</v>
      </c>
    </row>
    <row r="659" spans="1:12" ht="16.5" customHeight="1">
      <c r="A659" s="13" t="str">
        <f>Solieusap!A662</f>
        <v>43</v>
      </c>
      <c r="B659" s="13">
        <f>Solieusap!B662</f>
        <v>5</v>
      </c>
      <c r="C659" s="13" t="str">
        <f>Solieusap!C662</f>
        <v>BAO</v>
      </c>
      <c r="D659" s="13" t="str">
        <f>Solieusap!D662</f>
        <v>Combination</v>
      </c>
      <c r="E659" s="14">
        <f>ABS(Solieusap!E662)</f>
        <v>0.1019</v>
      </c>
      <c r="F659" s="14">
        <f>ABS(Solieusap!F662)</f>
        <v>1.3964000000000001</v>
      </c>
      <c r="G659" s="14">
        <f>ABS(Solieusap!G662)</f>
        <v>8.1680000000000001E-4</v>
      </c>
      <c r="H659" s="14">
        <f>ABS(Solieusap!H662)</f>
        <v>7.8799999999999999E-3</v>
      </c>
      <c r="I659" s="14">
        <f>ABS(Solieusap!I662)</f>
        <v>7.6999999999999996E-4</v>
      </c>
      <c r="J659" s="14">
        <f>ABS(Solieusap!J662)</f>
        <v>0.83977000000000002</v>
      </c>
      <c r="K659" s="14">
        <f t="shared" si="0"/>
        <v>0.1019</v>
      </c>
      <c r="L659" s="14">
        <f t="shared" si="1"/>
        <v>7.6999999999999996E-4</v>
      </c>
    </row>
    <row r="660" spans="1:12" ht="16.5" customHeight="1">
      <c r="A660" s="13" t="str">
        <f>Solieusap!A663</f>
        <v>43</v>
      </c>
      <c r="B660" s="13">
        <f>Solieusap!B663</f>
        <v>5.5</v>
      </c>
      <c r="C660" s="13" t="str">
        <f>Solieusap!C663</f>
        <v>BAO</v>
      </c>
      <c r="D660" s="13" t="str">
        <f>Solieusap!D663</f>
        <v>Combination</v>
      </c>
      <c r="E660" s="14">
        <f>ABS(Solieusap!E663)</f>
        <v>0.1019</v>
      </c>
      <c r="F660" s="14">
        <f>ABS(Solieusap!F663)</f>
        <v>1.7528999999999999</v>
      </c>
      <c r="G660" s="14">
        <f>ABS(Solieusap!G663)</f>
        <v>8.1680000000000001E-4</v>
      </c>
      <c r="H660" s="14">
        <f>ABS(Solieusap!H663)</f>
        <v>7.8799999999999999E-3</v>
      </c>
      <c r="I660" s="14">
        <f>ABS(Solieusap!I663)</f>
        <v>1.1100000000000001E-3</v>
      </c>
      <c r="J660" s="14">
        <f>ABS(Solieusap!J663)</f>
        <v>1.78203</v>
      </c>
      <c r="K660" s="14">
        <f t="shared" si="0"/>
        <v>0.1019</v>
      </c>
      <c r="L660" s="14">
        <f t="shared" si="1"/>
        <v>1.1100000000000001E-3</v>
      </c>
    </row>
    <row r="661" spans="1:12" ht="16.5" customHeight="1">
      <c r="A661" s="13" t="str">
        <f>Solieusap!A664</f>
        <v>44</v>
      </c>
      <c r="B661" s="13">
        <f>Solieusap!B664</f>
        <v>0</v>
      </c>
      <c r="C661" s="13" t="str">
        <f>Solieusap!C664</f>
        <v>BAO</v>
      </c>
      <c r="D661" s="13" t="str">
        <f>Solieusap!D664</f>
        <v>Combination</v>
      </c>
      <c r="E661" s="14">
        <f>ABS(Solieusap!E664)</f>
        <v>5.4100000000000002E-2</v>
      </c>
      <c r="F661" s="14">
        <f>ABS(Solieusap!F664)</f>
        <v>0.29930000000000001</v>
      </c>
      <c r="G661" s="14">
        <f>ABS(Solieusap!G664)</f>
        <v>2.3E-3</v>
      </c>
      <c r="H661" s="14">
        <f>ABS(Solieusap!H664)</f>
        <v>1.583E-2</v>
      </c>
      <c r="I661" s="14">
        <f>ABS(Solieusap!I664)</f>
        <v>4.0600000000000002E-3</v>
      </c>
      <c r="J661" s="14">
        <f>ABS(Solieusap!J664)</f>
        <v>0.12379</v>
      </c>
      <c r="K661" s="14">
        <f t="shared" si="0"/>
        <v>5.4100000000000002E-2</v>
      </c>
      <c r="L661" s="14">
        <f t="shared" si="1"/>
        <v>4.0600000000000002E-3</v>
      </c>
    </row>
    <row r="662" spans="1:12" ht="16.5" customHeight="1">
      <c r="A662" s="13" t="str">
        <f>Solieusap!A665</f>
        <v>44</v>
      </c>
      <c r="B662" s="13">
        <f>Solieusap!B665</f>
        <v>0.5</v>
      </c>
      <c r="C662" s="13" t="str">
        <f>Solieusap!C665</f>
        <v>BAO</v>
      </c>
      <c r="D662" s="13" t="str">
        <f>Solieusap!D665</f>
        <v>Combination</v>
      </c>
      <c r="E662" s="14">
        <f>ABS(Solieusap!E665)</f>
        <v>5.4100000000000002E-2</v>
      </c>
      <c r="F662" s="14">
        <f>ABS(Solieusap!F665)</f>
        <v>0.29930000000000001</v>
      </c>
      <c r="G662" s="14">
        <f>ABS(Solieusap!G665)</f>
        <v>2.3E-3</v>
      </c>
      <c r="H662" s="14">
        <f>ABS(Solieusap!H665)</f>
        <v>1.583E-2</v>
      </c>
      <c r="I662" s="14">
        <f>ABS(Solieusap!I665)</f>
        <v>2.9199999999999999E-3</v>
      </c>
      <c r="J662" s="14">
        <f>ABS(Solieusap!J665)</f>
        <v>2.5860000000000001E-2</v>
      </c>
      <c r="K662" s="14">
        <f t="shared" si="0"/>
        <v>5.4100000000000002E-2</v>
      </c>
      <c r="L662" s="14">
        <f t="shared" si="1"/>
        <v>2.9199999999999999E-3</v>
      </c>
    </row>
    <row r="663" spans="1:12" ht="16.5" customHeight="1">
      <c r="A663" s="13" t="str">
        <f>Solieusap!A666</f>
        <v>44</v>
      </c>
      <c r="B663" s="13">
        <f>Solieusap!B666</f>
        <v>1</v>
      </c>
      <c r="C663" s="13" t="str">
        <f>Solieusap!C666</f>
        <v>BAO</v>
      </c>
      <c r="D663" s="13" t="str">
        <f>Solieusap!D666</f>
        <v>Combination</v>
      </c>
      <c r="E663" s="14">
        <f>ABS(Solieusap!E666)</f>
        <v>5.4100000000000002E-2</v>
      </c>
      <c r="F663" s="14">
        <f>ABS(Solieusap!F666)</f>
        <v>0.29930000000000001</v>
      </c>
      <c r="G663" s="14">
        <f>ABS(Solieusap!G666)</f>
        <v>2.3E-3</v>
      </c>
      <c r="H663" s="14">
        <f>ABS(Solieusap!H666)</f>
        <v>1.583E-2</v>
      </c>
      <c r="I663" s="14">
        <f>ABS(Solieusap!I666)</f>
        <v>2.0899999999999998E-3</v>
      </c>
      <c r="J663" s="14">
        <f>ABS(Solieusap!J666)</f>
        <v>0.17551</v>
      </c>
      <c r="K663" s="14">
        <f t="shared" si="0"/>
        <v>5.4100000000000002E-2</v>
      </c>
      <c r="L663" s="14">
        <f t="shared" si="1"/>
        <v>2.0899999999999998E-3</v>
      </c>
    </row>
    <row r="664" spans="1:12" ht="16.5" customHeight="1">
      <c r="A664" s="13" t="str">
        <f>Solieusap!A667</f>
        <v>44</v>
      </c>
      <c r="B664" s="13">
        <f>Solieusap!B667</f>
        <v>1.5</v>
      </c>
      <c r="C664" s="13" t="str">
        <f>Solieusap!C667</f>
        <v>BAO</v>
      </c>
      <c r="D664" s="13" t="str">
        <f>Solieusap!D667</f>
        <v>Combination</v>
      </c>
      <c r="E664" s="14">
        <f>ABS(Solieusap!E667)</f>
        <v>5.4100000000000002E-2</v>
      </c>
      <c r="F664" s="14">
        <f>ABS(Solieusap!F667)</f>
        <v>0.29930000000000001</v>
      </c>
      <c r="G664" s="14">
        <f>ABS(Solieusap!G667)</f>
        <v>2.3E-3</v>
      </c>
      <c r="H664" s="14">
        <f>ABS(Solieusap!H667)</f>
        <v>1.583E-2</v>
      </c>
      <c r="I664" s="14">
        <f>ABS(Solieusap!I667)</f>
        <v>2.0899999999999998E-3</v>
      </c>
      <c r="J664" s="14">
        <f>ABS(Solieusap!J667)</f>
        <v>0.32516</v>
      </c>
      <c r="K664" s="14">
        <f t="shared" si="0"/>
        <v>5.4100000000000002E-2</v>
      </c>
      <c r="L664" s="14">
        <f t="shared" si="1"/>
        <v>2.0899999999999998E-3</v>
      </c>
    </row>
    <row r="665" spans="1:12" ht="16.5" customHeight="1">
      <c r="A665" s="13" t="str">
        <f>Solieusap!A668</f>
        <v>44</v>
      </c>
      <c r="B665" s="13">
        <f>Solieusap!B668</f>
        <v>2</v>
      </c>
      <c r="C665" s="13" t="str">
        <f>Solieusap!C668</f>
        <v>BAO</v>
      </c>
      <c r="D665" s="13" t="str">
        <f>Solieusap!D668</f>
        <v>Combination</v>
      </c>
      <c r="E665" s="14">
        <f>ABS(Solieusap!E668)</f>
        <v>5.4100000000000002E-2</v>
      </c>
      <c r="F665" s="14">
        <f>ABS(Solieusap!F668)</f>
        <v>0.29930000000000001</v>
      </c>
      <c r="G665" s="14">
        <f>ABS(Solieusap!G668)</f>
        <v>2.3E-3</v>
      </c>
      <c r="H665" s="14">
        <f>ABS(Solieusap!H668)</f>
        <v>1.583E-2</v>
      </c>
      <c r="I665" s="14">
        <f>ABS(Solieusap!I668)</f>
        <v>2.0899999999999998E-3</v>
      </c>
      <c r="J665" s="14">
        <f>ABS(Solieusap!J668)</f>
        <v>0.46904000000000001</v>
      </c>
      <c r="K665" s="14">
        <f t="shared" si="0"/>
        <v>5.4100000000000002E-2</v>
      </c>
      <c r="L665" s="14">
        <f t="shared" si="1"/>
        <v>2.0899999999999998E-3</v>
      </c>
    </row>
    <row r="666" spans="1:12" ht="16.5" customHeight="1">
      <c r="A666" s="13" t="str">
        <f>Solieusap!A669</f>
        <v>44</v>
      </c>
      <c r="B666" s="13">
        <f>Solieusap!B669</f>
        <v>2.5</v>
      </c>
      <c r="C666" s="13" t="str">
        <f>Solieusap!C669</f>
        <v>BAO</v>
      </c>
      <c r="D666" s="13" t="str">
        <f>Solieusap!D669</f>
        <v>Combination</v>
      </c>
      <c r="E666" s="14">
        <f>ABS(Solieusap!E669)</f>
        <v>5.4100000000000002E-2</v>
      </c>
      <c r="F666" s="14">
        <f>ABS(Solieusap!F669)</f>
        <v>0.29930000000000001</v>
      </c>
      <c r="G666" s="14">
        <f>ABS(Solieusap!G669)</f>
        <v>2.3E-3</v>
      </c>
      <c r="H666" s="14">
        <f>ABS(Solieusap!H669)</f>
        <v>1.583E-2</v>
      </c>
      <c r="I666" s="14">
        <f>ABS(Solieusap!I669)</f>
        <v>2.0899999999999998E-3</v>
      </c>
      <c r="J666" s="14">
        <f>ABS(Solieusap!J669)</f>
        <v>0.32924999999999999</v>
      </c>
      <c r="K666" s="14">
        <f t="shared" si="0"/>
        <v>5.4100000000000002E-2</v>
      </c>
      <c r="L666" s="14">
        <f t="shared" si="1"/>
        <v>2.0899999999999998E-3</v>
      </c>
    </row>
    <row r="667" spans="1:12" ht="16.5" customHeight="1">
      <c r="A667" s="13" t="str">
        <f>Solieusap!A670</f>
        <v>44</v>
      </c>
      <c r="B667" s="13">
        <f>Solieusap!B670</f>
        <v>3</v>
      </c>
      <c r="C667" s="13" t="str">
        <f>Solieusap!C670</f>
        <v>BAO</v>
      </c>
      <c r="D667" s="13" t="str">
        <f>Solieusap!D670</f>
        <v>Combination</v>
      </c>
      <c r="E667" s="14">
        <f>ABS(Solieusap!E670)</f>
        <v>5.4100000000000002E-2</v>
      </c>
      <c r="F667" s="14">
        <f>ABS(Solieusap!F670)</f>
        <v>0.29930000000000001</v>
      </c>
      <c r="G667" s="14">
        <f>ABS(Solieusap!G670)</f>
        <v>2.3E-3</v>
      </c>
      <c r="H667" s="14">
        <f>ABS(Solieusap!H670)</f>
        <v>1.583E-2</v>
      </c>
      <c r="I667" s="14">
        <f>ABS(Solieusap!I670)</f>
        <v>2.0899999999999998E-3</v>
      </c>
      <c r="J667" s="14">
        <f>ABS(Solieusap!J670)</f>
        <v>0.18368000000000001</v>
      </c>
      <c r="K667" s="14">
        <f t="shared" si="0"/>
        <v>5.4100000000000002E-2</v>
      </c>
      <c r="L667" s="14">
        <f t="shared" si="1"/>
        <v>2.0899999999999998E-3</v>
      </c>
    </row>
    <row r="668" spans="1:12" ht="16.5" customHeight="1">
      <c r="A668" s="13" t="str">
        <f>Solieusap!A671</f>
        <v>44</v>
      </c>
      <c r="B668" s="13">
        <f>Solieusap!B671</f>
        <v>3.5</v>
      </c>
      <c r="C668" s="13" t="str">
        <f>Solieusap!C671</f>
        <v>BAO</v>
      </c>
      <c r="D668" s="13" t="str">
        <f>Solieusap!D671</f>
        <v>Combination</v>
      </c>
      <c r="E668" s="14">
        <f>ABS(Solieusap!E671)</f>
        <v>5.4100000000000002E-2</v>
      </c>
      <c r="F668" s="14">
        <f>ABS(Solieusap!F671)</f>
        <v>0.29930000000000001</v>
      </c>
      <c r="G668" s="14">
        <f>ABS(Solieusap!G671)</f>
        <v>2.3E-3</v>
      </c>
      <c r="H668" s="14">
        <f>ABS(Solieusap!H671)</f>
        <v>1.583E-2</v>
      </c>
      <c r="I668" s="14">
        <f>ABS(Solieusap!I671)</f>
        <v>2.9099999999999998E-3</v>
      </c>
      <c r="J668" s="14">
        <f>ABS(Solieusap!J671)</f>
        <v>3.8109999999999998E-2</v>
      </c>
      <c r="K668" s="14">
        <f t="shared" si="0"/>
        <v>5.4100000000000002E-2</v>
      </c>
      <c r="L668" s="14">
        <f t="shared" si="1"/>
        <v>2.9099999999999998E-3</v>
      </c>
    </row>
    <row r="669" spans="1:12" ht="16.5" customHeight="1">
      <c r="A669" s="13" t="str">
        <f>Solieusap!A672</f>
        <v>44</v>
      </c>
      <c r="B669" s="13">
        <f>Solieusap!B672</f>
        <v>4</v>
      </c>
      <c r="C669" s="13" t="str">
        <f>Solieusap!C672</f>
        <v>BAO</v>
      </c>
      <c r="D669" s="13" t="str">
        <f>Solieusap!D672</f>
        <v>Combination</v>
      </c>
      <c r="E669" s="14">
        <f>ABS(Solieusap!E672)</f>
        <v>5.4100000000000002E-2</v>
      </c>
      <c r="F669" s="14">
        <f>ABS(Solieusap!F672)</f>
        <v>0.29930000000000001</v>
      </c>
      <c r="G669" s="14">
        <f>ABS(Solieusap!G672)</f>
        <v>2.3E-3</v>
      </c>
      <c r="H669" s="14">
        <f>ABS(Solieusap!H672)</f>
        <v>1.583E-2</v>
      </c>
      <c r="I669" s="14">
        <f>ABS(Solieusap!I672)</f>
        <v>4.0499999999999998E-3</v>
      </c>
      <c r="J669" s="14">
        <f>ABS(Solieusap!J672)</f>
        <v>0.10745</v>
      </c>
      <c r="K669" s="14">
        <f t="shared" si="0"/>
        <v>5.4100000000000002E-2</v>
      </c>
      <c r="L669" s="14">
        <f t="shared" si="1"/>
        <v>4.0499999999999998E-3</v>
      </c>
    </row>
    <row r="670" spans="1:12" ht="16.5" customHeight="1">
      <c r="A670" s="13" t="str">
        <f>Solieusap!A673</f>
        <v>44</v>
      </c>
      <c r="B670" s="13">
        <f>Solieusap!B673</f>
        <v>0</v>
      </c>
      <c r="C670" s="13" t="str">
        <f>Solieusap!C673</f>
        <v>BAO</v>
      </c>
      <c r="D670" s="13" t="str">
        <f>Solieusap!D673</f>
        <v>Combination</v>
      </c>
      <c r="E670" s="14">
        <f>ABS(Solieusap!E673)</f>
        <v>2.0299999999999999E-2</v>
      </c>
      <c r="F670" s="14">
        <f>ABS(Solieusap!F673)</f>
        <v>0.29110000000000003</v>
      </c>
      <c r="G670" s="14">
        <f>ABS(Solieusap!G673)</f>
        <v>2.3E-3</v>
      </c>
      <c r="H670" s="14">
        <f>ABS(Solieusap!H673)</f>
        <v>1.6660000000000001E-2</v>
      </c>
      <c r="I670" s="14">
        <f>ABS(Solieusap!I673)</f>
        <v>5.0800000000000003E-3</v>
      </c>
      <c r="J670" s="14">
        <f>ABS(Solieusap!J673)</f>
        <v>1.05708</v>
      </c>
      <c r="K670" s="14">
        <f t="shared" si="0"/>
        <v>2.0299999999999999E-2</v>
      </c>
      <c r="L670" s="14">
        <f t="shared" si="1"/>
        <v>5.0800000000000003E-3</v>
      </c>
    </row>
    <row r="671" spans="1:12" ht="16.5" customHeight="1">
      <c r="A671" s="13" t="str">
        <f>Solieusap!A674</f>
        <v>44</v>
      </c>
      <c r="B671" s="13">
        <f>Solieusap!B674</f>
        <v>0.5</v>
      </c>
      <c r="C671" s="13" t="str">
        <f>Solieusap!C674</f>
        <v>BAO</v>
      </c>
      <c r="D671" s="13" t="str">
        <f>Solieusap!D674</f>
        <v>Combination</v>
      </c>
      <c r="E671" s="14">
        <f>ABS(Solieusap!E674)</f>
        <v>2.0299999999999999E-2</v>
      </c>
      <c r="F671" s="14">
        <f>ABS(Solieusap!F674)</f>
        <v>0.29110000000000003</v>
      </c>
      <c r="G671" s="14">
        <f>ABS(Solieusap!G674)</f>
        <v>2.3E-3</v>
      </c>
      <c r="H671" s="14">
        <f>ABS(Solieusap!H674)</f>
        <v>1.6660000000000001E-2</v>
      </c>
      <c r="I671" s="14">
        <f>ABS(Solieusap!I674)</f>
        <v>4.0200000000000001E-3</v>
      </c>
      <c r="J671" s="14">
        <f>ABS(Solieusap!J674)</f>
        <v>0.91151000000000004</v>
      </c>
      <c r="K671" s="14">
        <f t="shared" si="0"/>
        <v>2.0299999999999999E-2</v>
      </c>
      <c r="L671" s="14">
        <f t="shared" si="1"/>
        <v>4.0200000000000001E-3</v>
      </c>
    </row>
    <row r="672" spans="1:12" ht="16.5" customHeight="1">
      <c r="A672" s="13" t="str">
        <f>Solieusap!A675</f>
        <v>44</v>
      </c>
      <c r="B672" s="13">
        <f>Solieusap!B675</f>
        <v>1</v>
      </c>
      <c r="C672" s="13" t="str">
        <f>Solieusap!C675</f>
        <v>BAO</v>
      </c>
      <c r="D672" s="13" t="str">
        <f>Solieusap!D675</f>
        <v>Combination</v>
      </c>
      <c r="E672" s="14">
        <f>ABS(Solieusap!E675)</f>
        <v>2.0299999999999999E-2</v>
      </c>
      <c r="F672" s="14">
        <f>ABS(Solieusap!F675)</f>
        <v>0.29110000000000003</v>
      </c>
      <c r="G672" s="14">
        <f>ABS(Solieusap!G675)</f>
        <v>2.3E-3</v>
      </c>
      <c r="H672" s="14">
        <f>ABS(Solieusap!H675)</f>
        <v>1.6660000000000001E-2</v>
      </c>
      <c r="I672" s="14">
        <f>ABS(Solieusap!I675)</f>
        <v>3.7100000000000002E-3</v>
      </c>
      <c r="J672" s="14">
        <f>ABS(Solieusap!J675)</f>
        <v>0.76593999999999995</v>
      </c>
      <c r="K672" s="14">
        <f t="shared" si="0"/>
        <v>2.0299999999999999E-2</v>
      </c>
      <c r="L672" s="14">
        <f t="shared" si="1"/>
        <v>3.7100000000000002E-3</v>
      </c>
    </row>
    <row r="673" spans="1:12" ht="16.5" customHeight="1">
      <c r="A673" s="13" t="str">
        <f>Solieusap!A676</f>
        <v>44</v>
      </c>
      <c r="B673" s="13">
        <f>Solieusap!B676</f>
        <v>1.5</v>
      </c>
      <c r="C673" s="13" t="str">
        <f>Solieusap!C676</f>
        <v>BAO</v>
      </c>
      <c r="D673" s="13" t="str">
        <f>Solieusap!D676</f>
        <v>Combination</v>
      </c>
      <c r="E673" s="14">
        <f>ABS(Solieusap!E676)</f>
        <v>2.0299999999999999E-2</v>
      </c>
      <c r="F673" s="14">
        <f>ABS(Solieusap!F676)</f>
        <v>0.29110000000000003</v>
      </c>
      <c r="G673" s="14">
        <f>ABS(Solieusap!G676)</f>
        <v>2.3E-3</v>
      </c>
      <c r="H673" s="14">
        <f>ABS(Solieusap!H676)</f>
        <v>1.6660000000000001E-2</v>
      </c>
      <c r="I673" s="14">
        <f>ABS(Solieusap!I676)</f>
        <v>3.7100000000000002E-3</v>
      </c>
      <c r="J673" s="14">
        <f>ABS(Solieusap!J676)</f>
        <v>0.62038000000000004</v>
      </c>
      <c r="K673" s="14">
        <f t="shared" si="0"/>
        <v>2.0299999999999999E-2</v>
      </c>
      <c r="L673" s="14">
        <f t="shared" si="1"/>
        <v>3.7100000000000002E-3</v>
      </c>
    </row>
    <row r="674" spans="1:12" ht="16.5" customHeight="1">
      <c r="A674" s="13" t="str">
        <f>Solieusap!A677</f>
        <v>44</v>
      </c>
      <c r="B674" s="13">
        <f>Solieusap!B677</f>
        <v>2</v>
      </c>
      <c r="C674" s="13" t="str">
        <f>Solieusap!C677</f>
        <v>BAO</v>
      </c>
      <c r="D674" s="13" t="str">
        <f>Solieusap!D677</f>
        <v>Combination</v>
      </c>
      <c r="E674" s="14">
        <f>ABS(Solieusap!E677)</f>
        <v>2.0299999999999999E-2</v>
      </c>
      <c r="F674" s="14">
        <f>ABS(Solieusap!F677)</f>
        <v>0.29110000000000003</v>
      </c>
      <c r="G674" s="14">
        <f>ABS(Solieusap!G677)</f>
        <v>2.3E-3</v>
      </c>
      <c r="H674" s="14">
        <f>ABS(Solieusap!H677)</f>
        <v>1.6660000000000001E-2</v>
      </c>
      <c r="I674" s="14">
        <f>ABS(Solieusap!I677)</f>
        <v>3.7100000000000002E-3</v>
      </c>
      <c r="J674" s="14">
        <f>ABS(Solieusap!J677)</f>
        <v>0.47714000000000001</v>
      </c>
      <c r="K674" s="14">
        <f t="shared" si="0"/>
        <v>2.0299999999999999E-2</v>
      </c>
      <c r="L674" s="14">
        <f t="shared" si="1"/>
        <v>3.7100000000000002E-3</v>
      </c>
    </row>
    <row r="675" spans="1:12" ht="16.5" customHeight="1">
      <c r="A675" s="13" t="str">
        <f>Solieusap!A678</f>
        <v>44</v>
      </c>
      <c r="B675" s="13">
        <f>Solieusap!B678</f>
        <v>2.5</v>
      </c>
      <c r="C675" s="13" t="str">
        <f>Solieusap!C678</f>
        <v>BAO</v>
      </c>
      <c r="D675" s="13" t="str">
        <f>Solieusap!D678</f>
        <v>Combination</v>
      </c>
      <c r="E675" s="14">
        <f>ABS(Solieusap!E678)</f>
        <v>2.0299999999999999E-2</v>
      </c>
      <c r="F675" s="14">
        <f>ABS(Solieusap!F678)</f>
        <v>0.29110000000000003</v>
      </c>
      <c r="G675" s="14">
        <f>ABS(Solieusap!G678)</f>
        <v>2.3E-3</v>
      </c>
      <c r="H675" s="14">
        <f>ABS(Solieusap!H678)</f>
        <v>1.6660000000000001E-2</v>
      </c>
      <c r="I675" s="14">
        <f>ABS(Solieusap!I678)</f>
        <v>3.7100000000000002E-3</v>
      </c>
      <c r="J675" s="14">
        <f>ABS(Solieusap!J678)</f>
        <v>0.62446999999999997</v>
      </c>
      <c r="K675" s="14">
        <f t="shared" si="0"/>
        <v>2.0299999999999999E-2</v>
      </c>
      <c r="L675" s="14">
        <f t="shared" si="1"/>
        <v>3.7100000000000002E-3</v>
      </c>
    </row>
    <row r="676" spans="1:12" ht="16.5" customHeight="1">
      <c r="A676" s="13" t="str">
        <f>Solieusap!A679</f>
        <v>44</v>
      </c>
      <c r="B676" s="13">
        <f>Solieusap!B679</f>
        <v>3</v>
      </c>
      <c r="C676" s="13" t="str">
        <f>Solieusap!C679</f>
        <v>BAO</v>
      </c>
      <c r="D676" s="13" t="str">
        <f>Solieusap!D679</f>
        <v>Combination</v>
      </c>
      <c r="E676" s="14">
        <f>ABS(Solieusap!E679)</f>
        <v>2.0299999999999999E-2</v>
      </c>
      <c r="F676" s="14">
        <f>ABS(Solieusap!F679)</f>
        <v>0.29110000000000003</v>
      </c>
      <c r="G676" s="14">
        <f>ABS(Solieusap!G679)</f>
        <v>2.3E-3</v>
      </c>
      <c r="H676" s="14">
        <f>ABS(Solieusap!H679)</f>
        <v>1.6660000000000001E-2</v>
      </c>
      <c r="I676" s="14">
        <f>ABS(Solieusap!I679)</f>
        <v>3.7100000000000002E-3</v>
      </c>
      <c r="J676" s="14">
        <f>ABS(Solieusap!J679)</f>
        <v>0.77412000000000003</v>
      </c>
      <c r="K676" s="14">
        <f t="shared" si="0"/>
        <v>2.0299999999999999E-2</v>
      </c>
      <c r="L676" s="14">
        <f t="shared" si="1"/>
        <v>3.7100000000000002E-3</v>
      </c>
    </row>
    <row r="677" spans="1:12" ht="16.5" customHeight="1">
      <c r="A677" s="13" t="str">
        <f>Solieusap!A680</f>
        <v>44</v>
      </c>
      <c r="B677" s="13">
        <f>Solieusap!B680</f>
        <v>3.5</v>
      </c>
      <c r="C677" s="13" t="str">
        <f>Solieusap!C680</f>
        <v>BAO</v>
      </c>
      <c r="D677" s="13" t="str">
        <f>Solieusap!D680</f>
        <v>Combination</v>
      </c>
      <c r="E677" s="14">
        <f>ABS(Solieusap!E680)</f>
        <v>2.0299999999999999E-2</v>
      </c>
      <c r="F677" s="14">
        <f>ABS(Solieusap!F680)</f>
        <v>0.29110000000000003</v>
      </c>
      <c r="G677" s="14">
        <f>ABS(Solieusap!G680)</f>
        <v>2.3E-3</v>
      </c>
      <c r="H677" s="14">
        <f>ABS(Solieusap!H680)</f>
        <v>1.6660000000000001E-2</v>
      </c>
      <c r="I677" s="14">
        <f>ABS(Solieusap!I680)</f>
        <v>4.0299999999999997E-3</v>
      </c>
      <c r="J677" s="14">
        <f>ABS(Solieusap!J680)</f>
        <v>0.92376999999999998</v>
      </c>
      <c r="K677" s="14">
        <f t="shared" si="0"/>
        <v>2.0299999999999999E-2</v>
      </c>
      <c r="L677" s="14">
        <f t="shared" si="1"/>
        <v>4.0299999999999997E-3</v>
      </c>
    </row>
    <row r="678" spans="1:12" ht="16.5" customHeight="1">
      <c r="A678" s="13" t="str">
        <f>Solieusap!A681</f>
        <v>44</v>
      </c>
      <c r="B678" s="13">
        <f>Solieusap!B681</f>
        <v>4</v>
      </c>
      <c r="C678" s="13" t="str">
        <f>Solieusap!C681</f>
        <v>BAO</v>
      </c>
      <c r="D678" s="13" t="str">
        <f>Solieusap!D681</f>
        <v>Combination</v>
      </c>
      <c r="E678" s="14">
        <f>ABS(Solieusap!E681)</f>
        <v>2.0299999999999999E-2</v>
      </c>
      <c r="F678" s="14">
        <f>ABS(Solieusap!F681)</f>
        <v>0.29110000000000003</v>
      </c>
      <c r="G678" s="14">
        <f>ABS(Solieusap!G681)</f>
        <v>2.3E-3</v>
      </c>
      <c r="H678" s="14">
        <f>ABS(Solieusap!H681)</f>
        <v>1.6660000000000001E-2</v>
      </c>
      <c r="I678" s="14">
        <f>ABS(Solieusap!I681)</f>
        <v>5.0899999999999999E-3</v>
      </c>
      <c r="J678" s="14">
        <f>ABS(Solieusap!J681)</f>
        <v>1.07342</v>
      </c>
      <c r="K678" s="14">
        <f t="shared" si="0"/>
        <v>2.0299999999999999E-2</v>
      </c>
      <c r="L678" s="14">
        <f t="shared" si="1"/>
        <v>5.0899999999999999E-3</v>
      </c>
    </row>
    <row r="679" spans="1:12" ht="16.5" customHeight="1">
      <c r="A679" s="13" t="str">
        <f>Solieusap!A682</f>
        <v>45</v>
      </c>
      <c r="B679" s="13">
        <f>Solieusap!B682</f>
        <v>0</v>
      </c>
      <c r="C679" s="13" t="str">
        <f>Solieusap!C682</f>
        <v>BAO</v>
      </c>
      <c r="D679" s="13" t="str">
        <f>Solieusap!D682</f>
        <v>Combination</v>
      </c>
      <c r="E679" s="14">
        <f>ABS(Solieusap!E682)</f>
        <v>8.4500000000000006E-2</v>
      </c>
      <c r="F679" s="14">
        <f>ABS(Solieusap!F682)</f>
        <v>1.7643</v>
      </c>
      <c r="G679" s="14">
        <f>ABS(Solieusap!G682)</f>
        <v>8.1340000000000004E-4</v>
      </c>
      <c r="H679" s="14">
        <f>ABS(Solieusap!H682)</f>
        <v>3.0689999999999999E-2</v>
      </c>
      <c r="I679" s="14">
        <f>ABS(Solieusap!I682)</f>
        <v>2.8E-3</v>
      </c>
      <c r="J679" s="14">
        <f>ABS(Solieusap!J682)</f>
        <v>0.94377</v>
      </c>
      <c r="K679" s="14">
        <f t="shared" si="0"/>
        <v>8.4500000000000006E-2</v>
      </c>
      <c r="L679" s="14">
        <f t="shared" si="1"/>
        <v>2.8E-3</v>
      </c>
    </row>
    <row r="680" spans="1:12" ht="16.5" customHeight="1">
      <c r="A680" s="13" t="str">
        <f>Solieusap!A683</f>
        <v>45</v>
      </c>
      <c r="B680" s="13">
        <f>Solieusap!B683</f>
        <v>0.5</v>
      </c>
      <c r="C680" s="13" t="str">
        <f>Solieusap!C683</f>
        <v>BAO</v>
      </c>
      <c r="D680" s="13" t="str">
        <f>Solieusap!D683</f>
        <v>Combination</v>
      </c>
      <c r="E680" s="14">
        <f>ABS(Solieusap!E683)</f>
        <v>8.4500000000000006E-2</v>
      </c>
      <c r="F680" s="14">
        <f>ABS(Solieusap!F683)</f>
        <v>1.4077999999999999</v>
      </c>
      <c r="G680" s="14">
        <f>ABS(Solieusap!G683)</f>
        <v>8.1340000000000004E-4</v>
      </c>
      <c r="H680" s="14">
        <f>ABS(Solieusap!H683)</f>
        <v>3.0689999999999999E-2</v>
      </c>
      <c r="I680" s="14">
        <f>ABS(Solieusap!I683)</f>
        <v>2.3999999999999998E-3</v>
      </c>
      <c r="J680" s="14">
        <f>ABS(Solieusap!J683)</f>
        <v>0.15074000000000001</v>
      </c>
      <c r="K680" s="14">
        <f t="shared" si="0"/>
        <v>8.4500000000000006E-2</v>
      </c>
      <c r="L680" s="14">
        <f t="shared" si="1"/>
        <v>2.3999999999999998E-3</v>
      </c>
    </row>
    <row r="681" spans="1:12" ht="16.5" customHeight="1">
      <c r="A681" s="13" t="str">
        <f>Solieusap!A684</f>
        <v>45</v>
      </c>
      <c r="B681" s="13">
        <f>Solieusap!B684</f>
        <v>1</v>
      </c>
      <c r="C681" s="13" t="str">
        <f>Solieusap!C684</f>
        <v>BAO</v>
      </c>
      <c r="D681" s="13" t="str">
        <f>Solieusap!D684</f>
        <v>Combination</v>
      </c>
      <c r="E681" s="14">
        <f>ABS(Solieusap!E684)</f>
        <v>8.4500000000000006E-2</v>
      </c>
      <c r="F681" s="14">
        <f>ABS(Solieusap!F684)</f>
        <v>1.0512999999999999</v>
      </c>
      <c r="G681" s="14">
        <f>ABS(Solieusap!G684)</f>
        <v>8.1340000000000004E-4</v>
      </c>
      <c r="H681" s="14">
        <f>ABS(Solieusap!H684)</f>
        <v>3.0689999999999999E-2</v>
      </c>
      <c r="I681" s="14">
        <f>ABS(Solieusap!I684)</f>
        <v>2E-3</v>
      </c>
      <c r="J681" s="14">
        <f>ABS(Solieusap!J684)</f>
        <v>0.46403</v>
      </c>
      <c r="K681" s="14">
        <f t="shared" si="0"/>
        <v>8.4500000000000006E-2</v>
      </c>
      <c r="L681" s="14">
        <f t="shared" si="1"/>
        <v>2E-3</v>
      </c>
    </row>
    <row r="682" spans="1:12" ht="16.5" customHeight="1">
      <c r="A682" s="13" t="str">
        <f>Solieusap!A685</f>
        <v>45</v>
      </c>
      <c r="B682" s="13">
        <f>Solieusap!B685</f>
        <v>1.5</v>
      </c>
      <c r="C682" s="13" t="str">
        <f>Solieusap!C685</f>
        <v>BAO</v>
      </c>
      <c r="D682" s="13" t="str">
        <f>Solieusap!D685</f>
        <v>Combination</v>
      </c>
      <c r="E682" s="14">
        <f>ABS(Solieusap!E685)</f>
        <v>8.4500000000000006E-2</v>
      </c>
      <c r="F682" s="14">
        <f>ABS(Solieusap!F685)</f>
        <v>0.69479999999999997</v>
      </c>
      <c r="G682" s="14">
        <f>ABS(Solieusap!G685)</f>
        <v>8.1340000000000004E-4</v>
      </c>
      <c r="H682" s="14">
        <f>ABS(Solieusap!H685)</f>
        <v>3.0689999999999999E-2</v>
      </c>
      <c r="I682" s="14">
        <f>ABS(Solieusap!I685)</f>
        <v>1.6000000000000001E-3</v>
      </c>
      <c r="J682" s="14">
        <f>ABS(Solieusap!J685)</f>
        <v>0.90056000000000003</v>
      </c>
      <c r="K682" s="14">
        <f t="shared" si="0"/>
        <v>8.4500000000000006E-2</v>
      </c>
      <c r="L682" s="14">
        <f t="shared" si="1"/>
        <v>1.6000000000000001E-3</v>
      </c>
    </row>
    <row r="683" spans="1:12" ht="16.5" customHeight="1">
      <c r="A683" s="13" t="str">
        <f>Solieusap!A686</f>
        <v>45</v>
      </c>
      <c r="B683" s="13">
        <f>Solieusap!B686</f>
        <v>2</v>
      </c>
      <c r="C683" s="13" t="str">
        <f>Solieusap!C686</f>
        <v>BAO</v>
      </c>
      <c r="D683" s="13" t="str">
        <f>Solieusap!D686</f>
        <v>Combination</v>
      </c>
      <c r="E683" s="14">
        <f>ABS(Solieusap!E686)</f>
        <v>8.4500000000000006E-2</v>
      </c>
      <c r="F683" s="14">
        <f>ABS(Solieusap!F686)</f>
        <v>0.33829999999999999</v>
      </c>
      <c r="G683" s="14">
        <f>ABS(Solieusap!G686)</f>
        <v>8.1340000000000004E-4</v>
      </c>
      <c r="H683" s="14">
        <f>ABS(Solieusap!H686)</f>
        <v>3.0689999999999999E-2</v>
      </c>
      <c r="I683" s="14">
        <f>ABS(Solieusap!I686)</f>
        <v>1.1900000000000001E-3</v>
      </c>
      <c r="J683" s="14">
        <f>ABS(Solieusap!J686)</f>
        <v>1.1588400000000001</v>
      </c>
      <c r="K683" s="14">
        <f t="shared" si="0"/>
        <v>8.4500000000000006E-2</v>
      </c>
      <c r="L683" s="14">
        <f t="shared" si="1"/>
        <v>1.1900000000000001E-3</v>
      </c>
    </row>
    <row r="684" spans="1:12" ht="16.5" customHeight="1">
      <c r="A684" s="13" t="str">
        <f>Solieusap!A687</f>
        <v>45</v>
      </c>
      <c r="B684" s="13">
        <f>Solieusap!B687</f>
        <v>2.5</v>
      </c>
      <c r="C684" s="13" t="str">
        <f>Solieusap!C687</f>
        <v>BAO</v>
      </c>
      <c r="D684" s="13" t="str">
        <f>Solieusap!D687</f>
        <v>Combination</v>
      </c>
      <c r="E684" s="14">
        <f>ABS(Solieusap!E687)</f>
        <v>8.4500000000000006E-2</v>
      </c>
      <c r="F684" s="14">
        <f>ABS(Solieusap!F687)</f>
        <v>1.8200000000000001E-2</v>
      </c>
      <c r="G684" s="14">
        <f>ABS(Solieusap!G687)</f>
        <v>8.1340000000000004E-4</v>
      </c>
      <c r="H684" s="14">
        <f>ABS(Solieusap!H687)</f>
        <v>3.0689999999999999E-2</v>
      </c>
      <c r="I684" s="14">
        <f>ABS(Solieusap!I687)</f>
        <v>1.16E-3</v>
      </c>
      <c r="J684" s="14">
        <f>ABS(Solieusap!J687)</f>
        <v>1.2388600000000001</v>
      </c>
      <c r="K684" s="14">
        <f t="shared" si="0"/>
        <v>8.4500000000000006E-2</v>
      </c>
      <c r="L684" s="14">
        <f t="shared" si="1"/>
        <v>1.16E-3</v>
      </c>
    </row>
    <row r="685" spans="1:12" ht="16.5" customHeight="1">
      <c r="A685" s="13" t="str">
        <f>Solieusap!A688</f>
        <v>45</v>
      </c>
      <c r="B685" s="13">
        <f>Solieusap!B688</f>
        <v>3</v>
      </c>
      <c r="C685" s="13" t="str">
        <f>Solieusap!C688</f>
        <v>BAO</v>
      </c>
      <c r="D685" s="13" t="str">
        <f>Solieusap!D688</f>
        <v>Combination</v>
      </c>
      <c r="E685" s="14">
        <f>ABS(Solieusap!E688)</f>
        <v>8.4500000000000006E-2</v>
      </c>
      <c r="F685" s="14">
        <f>ABS(Solieusap!F688)</f>
        <v>0.37469999999999998</v>
      </c>
      <c r="G685" s="14">
        <f>ABS(Solieusap!G688)</f>
        <v>8.1340000000000004E-4</v>
      </c>
      <c r="H685" s="14">
        <f>ABS(Solieusap!H688)</f>
        <v>3.0689999999999999E-2</v>
      </c>
      <c r="I685" s="14">
        <f>ABS(Solieusap!I688)</f>
        <v>1.4400000000000001E-3</v>
      </c>
      <c r="J685" s="14">
        <f>ABS(Solieusap!J688)</f>
        <v>1.2068099999999999</v>
      </c>
      <c r="K685" s="14">
        <f t="shared" si="0"/>
        <v>8.4500000000000006E-2</v>
      </c>
      <c r="L685" s="14">
        <f t="shared" si="1"/>
        <v>1.4400000000000001E-3</v>
      </c>
    </row>
    <row r="686" spans="1:12" ht="16.5" customHeight="1">
      <c r="A686" s="13" t="str">
        <f>Solieusap!A689</f>
        <v>45</v>
      </c>
      <c r="B686" s="13">
        <f>Solieusap!B689</f>
        <v>3.5</v>
      </c>
      <c r="C686" s="13" t="str">
        <f>Solieusap!C689</f>
        <v>BAO</v>
      </c>
      <c r="D686" s="13" t="str">
        <f>Solieusap!D689</f>
        <v>Combination</v>
      </c>
      <c r="E686" s="14">
        <f>ABS(Solieusap!E689)</f>
        <v>8.4500000000000006E-2</v>
      </c>
      <c r="F686" s="14">
        <f>ABS(Solieusap!F689)</f>
        <v>0.73119999999999996</v>
      </c>
      <c r="G686" s="14">
        <f>ABS(Solieusap!G689)</f>
        <v>8.1340000000000004E-4</v>
      </c>
      <c r="H686" s="14">
        <f>ABS(Solieusap!H689)</f>
        <v>3.0689999999999999E-2</v>
      </c>
      <c r="I686" s="14">
        <f>ABS(Solieusap!I689)</f>
        <v>1.72E-3</v>
      </c>
      <c r="J686" s="14">
        <f>ABS(Solieusap!J689)</f>
        <v>1.08525</v>
      </c>
      <c r="K686" s="14">
        <f t="shared" si="0"/>
        <v>8.4500000000000006E-2</v>
      </c>
      <c r="L686" s="14">
        <f t="shared" si="1"/>
        <v>1.72E-3</v>
      </c>
    </row>
    <row r="687" spans="1:12" ht="16.5" customHeight="1">
      <c r="A687" s="13" t="str">
        <f>Solieusap!A690</f>
        <v>45</v>
      </c>
      <c r="B687" s="13">
        <f>Solieusap!B690</f>
        <v>4</v>
      </c>
      <c r="C687" s="13" t="str">
        <f>Solieusap!C690</f>
        <v>BAO</v>
      </c>
      <c r="D687" s="13" t="str">
        <f>Solieusap!D690</f>
        <v>Combination</v>
      </c>
      <c r="E687" s="14">
        <f>ABS(Solieusap!E690)</f>
        <v>8.4500000000000006E-2</v>
      </c>
      <c r="F687" s="14">
        <f>ABS(Solieusap!F690)</f>
        <v>1.0876999999999999</v>
      </c>
      <c r="G687" s="14">
        <f>ABS(Solieusap!G690)</f>
        <v>8.1340000000000004E-4</v>
      </c>
      <c r="H687" s="14">
        <f>ABS(Solieusap!H690)</f>
        <v>3.0689999999999999E-2</v>
      </c>
      <c r="I687" s="14">
        <f>ABS(Solieusap!I690)</f>
        <v>2E-3</v>
      </c>
      <c r="J687" s="14">
        <f>ABS(Solieusap!J690)</f>
        <v>0.78544000000000003</v>
      </c>
      <c r="K687" s="14">
        <f t="shared" si="0"/>
        <v>8.4500000000000006E-2</v>
      </c>
      <c r="L687" s="14">
        <f t="shared" si="1"/>
        <v>2E-3</v>
      </c>
    </row>
    <row r="688" spans="1:12" ht="16.5" customHeight="1">
      <c r="A688" s="13" t="str">
        <f>Solieusap!A691</f>
        <v>45</v>
      </c>
      <c r="B688" s="13">
        <f>Solieusap!B691</f>
        <v>4.5</v>
      </c>
      <c r="C688" s="13" t="str">
        <f>Solieusap!C691</f>
        <v>BAO</v>
      </c>
      <c r="D688" s="13" t="str">
        <f>Solieusap!D691</f>
        <v>Combination</v>
      </c>
      <c r="E688" s="14">
        <f>ABS(Solieusap!E691)</f>
        <v>8.4500000000000006E-2</v>
      </c>
      <c r="F688" s="14">
        <f>ABS(Solieusap!F691)</f>
        <v>1.4441999999999999</v>
      </c>
      <c r="G688" s="14">
        <f>ABS(Solieusap!G691)</f>
        <v>8.1340000000000004E-4</v>
      </c>
      <c r="H688" s="14">
        <f>ABS(Solieusap!H691)</f>
        <v>3.0689999999999999E-2</v>
      </c>
      <c r="I688" s="14">
        <f>ABS(Solieusap!I691)</f>
        <v>2.2799999999999999E-3</v>
      </c>
      <c r="J688" s="14">
        <f>ABS(Solieusap!J691)</f>
        <v>0.30737999999999999</v>
      </c>
      <c r="K688" s="14">
        <f t="shared" si="0"/>
        <v>8.4500000000000006E-2</v>
      </c>
      <c r="L688" s="14">
        <f t="shared" si="1"/>
        <v>2.2799999999999999E-3</v>
      </c>
    </row>
    <row r="689" spans="1:12" ht="16.5" customHeight="1">
      <c r="A689" s="13" t="str">
        <f>Solieusap!A692</f>
        <v>45</v>
      </c>
      <c r="B689" s="13">
        <f>Solieusap!B692</f>
        <v>5</v>
      </c>
      <c r="C689" s="13" t="str">
        <f>Solieusap!C692</f>
        <v>BAO</v>
      </c>
      <c r="D689" s="13" t="str">
        <f>Solieusap!D692</f>
        <v>Combination</v>
      </c>
      <c r="E689" s="14">
        <f>ABS(Solieusap!E692)</f>
        <v>8.4500000000000006E-2</v>
      </c>
      <c r="F689" s="14">
        <f>ABS(Solieusap!F692)</f>
        <v>1.8007</v>
      </c>
      <c r="G689" s="14">
        <f>ABS(Solieusap!G692)</f>
        <v>8.1340000000000004E-4</v>
      </c>
      <c r="H689" s="14">
        <f>ABS(Solieusap!H692)</f>
        <v>3.0689999999999999E-2</v>
      </c>
      <c r="I689" s="14">
        <f>ABS(Solieusap!I692)</f>
        <v>2.5600000000000002E-3</v>
      </c>
      <c r="J689" s="14">
        <f>ABS(Solieusap!J692)</f>
        <v>0.34893000000000002</v>
      </c>
      <c r="K689" s="14">
        <f t="shared" si="0"/>
        <v>8.4500000000000006E-2</v>
      </c>
      <c r="L689" s="14">
        <f t="shared" si="1"/>
        <v>2.5600000000000002E-3</v>
      </c>
    </row>
    <row r="690" spans="1:12" ht="16.5" customHeight="1">
      <c r="A690" s="13" t="str">
        <f>Solieusap!A693</f>
        <v>45</v>
      </c>
      <c r="B690" s="13">
        <f>Solieusap!B693</f>
        <v>5.5</v>
      </c>
      <c r="C690" s="13" t="str">
        <f>Solieusap!C693</f>
        <v>BAO</v>
      </c>
      <c r="D690" s="13" t="str">
        <f>Solieusap!D693</f>
        <v>Combination</v>
      </c>
      <c r="E690" s="14">
        <f>ABS(Solieusap!E693)</f>
        <v>8.4500000000000006E-2</v>
      </c>
      <c r="F690" s="14">
        <f>ABS(Solieusap!F693)</f>
        <v>2.1572</v>
      </c>
      <c r="G690" s="14">
        <f>ABS(Solieusap!G693)</f>
        <v>8.1340000000000004E-4</v>
      </c>
      <c r="H690" s="14">
        <f>ABS(Solieusap!H693)</f>
        <v>3.0689999999999999E-2</v>
      </c>
      <c r="I690" s="14">
        <f>ABS(Solieusap!I693)</f>
        <v>2.8400000000000001E-3</v>
      </c>
      <c r="J690" s="14">
        <f>ABS(Solieusap!J693)</f>
        <v>1.1834899999999999</v>
      </c>
      <c r="K690" s="14">
        <f t="shared" si="0"/>
        <v>8.4500000000000006E-2</v>
      </c>
      <c r="L690" s="14">
        <f t="shared" si="1"/>
        <v>2.8400000000000001E-3</v>
      </c>
    </row>
    <row r="691" spans="1:12" ht="16.5" customHeight="1">
      <c r="A691" s="13" t="str">
        <f>Solieusap!A694</f>
        <v>45</v>
      </c>
      <c r="B691" s="13">
        <f>Solieusap!B694</f>
        <v>0</v>
      </c>
      <c r="C691" s="13" t="str">
        <f>Solieusap!C694</f>
        <v>BAO</v>
      </c>
      <c r="D691" s="13" t="str">
        <f>Solieusap!D694</f>
        <v>Combination</v>
      </c>
      <c r="E691" s="14">
        <f>ABS(Solieusap!E694)</f>
        <v>0.1032</v>
      </c>
      <c r="F691" s="14">
        <f>ABS(Solieusap!F694)</f>
        <v>2.0741000000000001</v>
      </c>
      <c r="G691" s="14">
        <f>ABS(Solieusap!G694)</f>
        <v>6.9070000000000004E-4</v>
      </c>
      <c r="H691" s="14">
        <f>ABS(Solieusap!H694)</f>
        <v>9.8600000000000007E-3</v>
      </c>
      <c r="I691" s="14">
        <f>ABS(Solieusap!I694)</f>
        <v>1.1199999999999999E-3</v>
      </c>
      <c r="J691" s="14">
        <f>ABS(Solieusap!J694)</f>
        <v>1.8070900000000001</v>
      </c>
      <c r="K691" s="14">
        <f t="shared" si="0"/>
        <v>0.1032</v>
      </c>
      <c r="L691" s="14">
        <f t="shared" si="1"/>
        <v>1.1199999999999999E-3</v>
      </c>
    </row>
    <row r="692" spans="1:12" ht="16.5" customHeight="1">
      <c r="A692" s="13" t="str">
        <f>Solieusap!A695</f>
        <v>45</v>
      </c>
      <c r="B692" s="13">
        <f>Solieusap!B695</f>
        <v>0.5</v>
      </c>
      <c r="C692" s="13" t="str">
        <f>Solieusap!C695</f>
        <v>BAO</v>
      </c>
      <c r="D692" s="13" t="str">
        <f>Solieusap!D695</f>
        <v>Combination</v>
      </c>
      <c r="E692" s="14">
        <f>ABS(Solieusap!E695)</f>
        <v>0.1032</v>
      </c>
      <c r="F692" s="14">
        <f>ABS(Solieusap!F695)</f>
        <v>1.7176</v>
      </c>
      <c r="G692" s="14">
        <f>ABS(Solieusap!G695)</f>
        <v>6.9070000000000004E-4</v>
      </c>
      <c r="H692" s="14">
        <f>ABS(Solieusap!H695)</f>
        <v>9.8600000000000007E-3</v>
      </c>
      <c r="I692" s="14">
        <f>ABS(Solieusap!I695)</f>
        <v>7.6999999999999996E-4</v>
      </c>
      <c r="J692" s="14">
        <f>ABS(Solieusap!J695)</f>
        <v>0.85914999999999997</v>
      </c>
      <c r="K692" s="14">
        <f t="shared" si="0"/>
        <v>0.1032</v>
      </c>
      <c r="L692" s="14">
        <f t="shared" si="1"/>
        <v>7.6999999999999996E-4</v>
      </c>
    </row>
    <row r="693" spans="1:12" ht="16.5" customHeight="1">
      <c r="A693" s="13" t="str">
        <f>Solieusap!A696</f>
        <v>45</v>
      </c>
      <c r="B693" s="13">
        <f>Solieusap!B696</f>
        <v>1</v>
      </c>
      <c r="C693" s="13" t="str">
        <f>Solieusap!C696</f>
        <v>BAO</v>
      </c>
      <c r="D693" s="13" t="str">
        <f>Solieusap!D696</f>
        <v>Combination</v>
      </c>
      <c r="E693" s="14">
        <f>ABS(Solieusap!E696)</f>
        <v>0.1032</v>
      </c>
      <c r="F693" s="14">
        <f>ABS(Solieusap!F696)</f>
        <v>1.3611</v>
      </c>
      <c r="G693" s="14">
        <f>ABS(Solieusap!G696)</f>
        <v>6.9070000000000004E-4</v>
      </c>
      <c r="H693" s="14">
        <f>ABS(Solieusap!H696)</f>
        <v>9.8600000000000007E-3</v>
      </c>
      <c r="I693" s="14">
        <f>ABS(Solieusap!I696)</f>
        <v>4.2999999999999999E-4</v>
      </c>
      <c r="J693" s="14">
        <f>ABS(Solieusap!J696)</f>
        <v>8.9459999999999998E-2</v>
      </c>
      <c r="K693" s="14">
        <f t="shared" si="0"/>
        <v>0.1032</v>
      </c>
      <c r="L693" s="14">
        <f t="shared" si="1"/>
        <v>4.2999999999999999E-4</v>
      </c>
    </row>
    <row r="694" spans="1:12" ht="16.5" customHeight="1">
      <c r="A694" s="13" t="str">
        <f>Solieusap!A697</f>
        <v>45</v>
      </c>
      <c r="B694" s="13">
        <f>Solieusap!B697</f>
        <v>1.5</v>
      </c>
      <c r="C694" s="13" t="str">
        <f>Solieusap!C697</f>
        <v>BAO</v>
      </c>
      <c r="D694" s="13" t="str">
        <f>Solieusap!D697</f>
        <v>Combination</v>
      </c>
      <c r="E694" s="14">
        <f>ABS(Solieusap!E697)</f>
        <v>0.1032</v>
      </c>
      <c r="F694" s="14">
        <f>ABS(Solieusap!F697)</f>
        <v>1.0045999999999999</v>
      </c>
      <c r="G694" s="14">
        <f>ABS(Solieusap!G697)</f>
        <v>6.9070000000000004E-4</v>
      </c>
      <c r="H694" s="14">
        <f>ABS(Solieusap!H697)</f>
        <v>9.8600000000000007E-3</v>
      </c>
      <c r="I694" s="14">
        <f>ABS(Solieusap!I697)</f>
        <v>8.5790000000000004E-5</v>
      </c>
      <c r="J694" s="14">
        <f>ABS(Solieusap!J697)</f>
        <v>0.50197999999999998</v>
      </c>
      <c r="K694" s="14">
        <f t="shared" si="0"/>
        <v>0.1032</v>
      </c>
      <c r="L694" s="14">
        <f t="shared" si="1"/>
        <v>8.5790000000000004E-5</v>
      </c>
    </row>
    <row r="695" spans="1:12" ht="16.5" customHeight="1">
      <c r="A695" s="13" t="str">
        <f>Solieusap!A698</f>
        <v>45</v>
      </c>
      <c r="B695" s="13">
        <f>Solieusap!B698</f>
        <v>2</v>
      </c>
      <c r="C695" s="13" t="str">
        <f>Solieusap!C698</f>
        <v>BAO</v>
      </c>
      <c r="D695" s="13" t="str">
        <f>Solieusap!D698</f>
        <v>Combination</v>
      </c>
      <c r="E695" s="14">
        <f>ABS(Solieusap!E698)</f>
        <v>0.1032</v>
      </c>
      <c r="F695" s="14">
        <f>ABS(Solieusap!F698)</f>
        <v>0.64810000000000001</v>
      </c>
      <c r="G695" s="14">
        <f>ABS(Solieusap!G698)</f>
        <v>6.9070000000000004E-4</v>
      </c>
      <c r="H695" s="14">
        <f>ABS(Solieusap!H698)</f>
        <v>9.8600000000000007E-3</v>
      </c>
      <c r="I695" s="14">
        <f>ABS(Solieusap!I698)</f>
        <v>2.5999999999999998E-4</v>
      </c>
      <c r="J695" s="14">
        <f>ABS(Solieusap!J698)</f>
        <v>0.91517000000000004</v>
      </c>
      <c r="K695" s="14">
        <f t="shared" si="0"/>
        <v>0.1032</v>
      </c>
      <c r="L695" s="14">
        <f t="shared" si="1"/>
        <v>2.5999999999999998E-4</v>
      </c>
    </row>
    <row r="696" spans="1:12" ht="16.5" customHeight="1">
      <c r="A696" s="13" t="str">
        <f>Solieusap!A699</f>
        <v>45</v>
      </c>
      <c r="B696" s="13">
        <f>Solieusap!B699</f>
        <v>2.5</v>
      </c>
      <c r="C696" s="13" t="str">
        <f>Solieusap!C699</f>
        <v>BAO</v>
      </c>
      <c r="D696" s="13" t="str">
        <f>Solieusap!D699</f>
        <v>Combination</v>
      </c>
      <c r="E696" s="14">
        <f>ABS(Solieusap!E699)</f>
        <v>0.1032</v>
      </c>
      <c r="F696" s="14">
        <f>ABS(Solieusap!F699)</f>
        <v>0.29160000000000003</v>
      </c>
      <c r="G696" s="14">
        <f>ABS(Solieusap!G699)</f>
        <v>6.9070000000000004E-4</v>
      </c>
      <c r="H696" s="14">
        <f>ABS(Solieusap!H699)</f>
        <v>9.8600000000000007E-3</v>
      </c>
      <c r="I696" s="14">
        <f>ABS(Solieusap!I699)</f>
        <v>2.3000000000000001E-4</v>
      </c>
      <c r="J696" s="14">
        <f>ABS(Solieusap!J699)</f>
        <v>1.1443399999999999</v>
      </c>
      <c r="K696" s="14">
        <f t="shared" si="0"/>
        <v>0.1032</v>
      </c>
      <c r="L696" s="14">
        <f t="shared" si="1"/>
        <v>2.3000000000000001E-4</v>
      </c>
    </row>
    <row r="697" spans="1:12" ht="16.5" customHeight="1">
      <c r="A697" s="13" t="str">
        <f>Solieusap!A700</f>
        <v>45</v>
      </c>
      <c r="B697" s="13">
        <f>Solieusap!B700</f>
        <v>3</v>
      </c>
      <c r="C697" s="13" t="str">
        <f>Solieusap!C700</f>
        <v>BAO</v>
      </c>
      <c r="D697" s="13" t="str">
        <f>Solieusap!D700</f>
        <v>Combination</v>
      </c>
      <c r="E697" s="14">
        <f>ABS(Solieusap!E700)</f>
        <v>0.1032</v>
      </c>
      <c r="F697" s="14">
        <f>ABS(Solieusap!F700)</f>
        <v>6.4899999999999999E-2</v>
      </c>
      <c r="G697" s="14">
        <f>ABS(Solieusap!G700)</f>
        <v>6.9070000000000004E-4</v>
      </c>
      <c r="H697" s="14">
        <f>ABS(Solieusap!H700)</f>
        <v>9.8600000000000007E-3</v>
      </c>
      <c r="I697" s="14">
        <f>ABS(Solieusap!I700)</f>
        <v>1.3999999999999999E-4</v>
      </c>
      <c r="J697" s="14">
        <f>ABS(Solieusap!J700)</f>
        <v>1.1288400000000001</v>
      </c>
      <c r="K697" s="14">
        <f t="shared" si="0"/>
        <v>0.1032</v>
      </c>
      <c r="L697" s="14">
        <f t="shared" si="1"/>
        <v>1.3999999999999999E-4</v>
      </c>
    </row>
    <row r="698" spans="1:12" ht="16.5" customHeight="1">
      <c r="A698" s="13" t="str">
        <f>Solieusap!A701</f>
        <v>45</v>
      </c>
      <c r="B698" s="13">
        <f>Solieusap!B701</f>
        <v>3.5</v>
      </c>
      <c r="C698" s="13" t="str">
        <f>Solieusap!C701</f>
        <v>BAO</v>
      </c>
      <c r="D698" s="13" t="str">
        <f>Solieusap!D701</f>
        <v>Combination</v>
      </c>
      <c r="E698" s="14">
        <f>ABS(Solieusap!E701)</f>
        <v>0.1032</v>
      </c>
      <c r="F698" s="14">
        <f>ABS(Solieusap!F701)</f>
        <v>0.4214</v>
      </c>
      <c r="G698" s="14">
        <f>ABS(Solieusap!G701)</f>
        <v>6.9070000000000004E-4</v>
      </c>
      <c r="H698" s="14">
        <f>ABS(Solieusap!H701)</f>
        <v>9.8600000000000007E-3</v>
      </c>
      <c r="I698" s="14">
        <f>ABS(Solieusap!I701)</f>
        <v>5.1000000000000004E-4</v>
      </c>
      <c r="J698" s="14">
        <f>ABS(Solieusap!J701)</f>
        <v>0.85521000000000003</v>
      </c>
      <c r="K698" s="14">
        <f t="shared" si="0"/>
        <v>0.1032</v>
      </c>
      <c r="L698" s="14">
        <f t="shared" si="1"/>
        <v>5.1000000000000004E-4</v>
      </c>
    </row>
    <row r="699" spans="1:12" ht="16.5" customHeight="1">
      <c r="A699" s="13" t="str">
        <f>Solieusap!A702</f>
        <v>45</v>
      </c>
      <c r="B699" s="13">
        <f>Solieusap!B702</f>
        <v>4</v>
      </c>
      <c r="C699" s="13" t="str">
        <f>Solieusap!C702</f>
        <v>BAO</v>
      </c>
      <c r="D699" s="13" t="str">
        <f>Solieusap!D702</f>
        <v>Combination</v>
      </c>
      <c r="E699" s="14">
        <f>ABS(Solieusap!E702)</f>
        <v>0.1032</v>
      </c>
      <c r="F699" s="14">
        <f>ABS(Solieusap!F702)</f>
        <v>0.77790000000000004</v>
      </c>
      <c r="G699" s="14">
        <f>ABS(Solieusap!G702)</f>
        <v>6.9070000000000004E-4</v>
      </c>
      <c r="H699" s="14">
        <f>ABS(Solieusap!H702)</f>
        <v>9.8600000000000007E-3</v>
      </c>
      <c r="I699" s="14">
        <f>ABS(Solieusap!I702)</f>
        <v>8.8000000000000003E-4</v>
      </c>
      <c r="J699" s="14">
        <f>ABS(Solieusap!J702)</f>
        <v>0.40332000000000001</v>
      </c>
      <c r="K699" s="14">
        <f t="shared" si="0"/>
        <v>0.1032</v>
      </c>
      <c r="L699" s="14">
        <f t="shared" si="1"/>
        <v>8.8000000000000003E-4</v>
      </c>
    </row>
    <row r="700" spans="1:12" ht="16.5" customHeight="1">
      <c r="A700" s="13" t="str">
        <f>Solieusap!A703</f>
        <v>45</v>
      </c>
      <c r="B700" s="13">
        <f>Solieusap!B703</f>
        <v>4.5</v>
      </c>
      <c r="C700" s="13" t="str">
        <f>Solieusap!C703</f>
        <v>BAO</v>
      </c>
      <c r="D700" s="13" t="str">
        <f>Solieusap!D703</f>
        <v>Combination</v>
      </c>
      <c r="E700" s="14">
        <f>ABS(Solieusap!E703)</f>
        <v>0.1032</v>
      </c>
      <c r="F700" s="14">
        <f>ABS(Solieusap!F703)</f>
        <v>1.1344000000000001</v>
      </c>
      <c r="G700" s="14">
        <f>ABS(Solieusap!G703)</f>
        <v>6.9070000000000004E-4</v>
      </c>
      <c r="H700" s="14">
        <f>ABS(Solieusap!H703)</f>
        <v>9.8600000000000007E-3</v>
      </c>
      <c r="I700" s="14">
        <f>ABS(Solieusap!I703)</f>
        <v>1.25E-3</v>
      </c>
      <c r="J700" s="14">
        <f>ABS(Solieusap!J703)</f>
        <v>0.22681000000000001</v>
      </c>
      <c r="K700" s="14">
        <f t="shared" si="0"/>
        <v>0.1032</v>
      </c>
      <c r="L700" s="14">
        <f t="shared" si="1"/>
        <v>1.25E-3</v>
      </c>
    </row>
    <row r="701" spans="1:12" ht="16.5" customHeight="1">
      <c r="A701" s="13" t="str">
        <f>Solieusap!A704</f>
        <v>45</v>
      </c>
      <c r="B701" s="13">
        <f>Solieusap!B704</f>
        <v>5</v>
      </c>
      <c r="C701" s="13" t="str">
        <f>Solieusap!C704</f>
        <v>BAO</v>
      </c>
      <c r="D701" s="13" t="str">
        <f>Solieusap!D704</f>
        <v>Combination</v>
      </c>
      <c r="E701" s="14">
        <f>ABS(Solieusap!E704)</f>
        <v>0.1032</v>
      </c>
      <c r="F701" s="14">
        <f>ABS(Solieusap!F704)</f>
        <v>1.4908999999999999</v>
      </c>
      <c r="G701" s="14">
        <f>ABS(Solieusap!G704)</f>
        <v>6.9070000000000004E-4</v>
      </c>
      <c r="H701" s="14">
        <f>ABS(Solieusap!H704)</f>
        <v>9.8600000000000007E-3</v>
      </c>
      <c r="I701" s="14">
        <f>ABS(Solieusap!I704)</f>
        <v>1.6199999999999999E-3</v>
      </c>
      <c r="J701" s="14">
        <f>ABS(Solieusap!J704)</f>
        <v>1.0351900000000001</v>
      </c>
      <c r="K701" s="14">
        <f t="shared" si="0"/>
        <v>0.1032</v>
      </c>
      <c r="L701" s="14">
        <f t="shared" si="1"/>
        <v>1.6199999999999999E-3</v>
      </c>
    </row>
    <row r="702" spans="1:12" ht="16.5" customHeight="1">
      <c r="A702" s="13" t="str">
        <f>Solieusap!A705</f>
        <v>45</v>
      </c>
      <c r="B702" s="13">
        <f>Solieusap!B705</f>
        <v>5.5</v>
      </c>
      <c r="C702" s="13" t="str">
        <f>Solieusap!C705</f>
        <v>BAO</v>
      </c>
      <c r="D702" s="13" t="str">
        <f>Solieusap!D705</f>
        <v>Combination</v>
      </c>
      <c r="E702" s="14">
        <f>ABS(Solieusap!E705)</f>
        <v>0.1032</v>
      </c>
      <c r="F702" s="14">
        <f>ABS(Solieusap!F705)</f>
        <v>1.8473999999999999</v>
      </c>
      <c r="G702" s="14">
        <f>ABS(Solieusap!G705)</f>
        <v>6.9070000000000004E-4</v>
      </c>
      <c r="H702" s="14">
        <f>ABS(Solieusap!H705)</f>
        <v>9.8600000000000007E-3</v>
      </c>
      <c r="I702" s="14">
        <f>ABS(Solieusap!I705)</f>
        <v>1.99E-3</v>
      </c>
      <c r="J702" s="14">
        <f>ABS(Solieusap!J705)</f>
        <v>2.0242200000000001</v>
      </c>
      <c r="K702" s="14">
        <f t="shared" si="0"/>
        <v>0.1032</v>
      </c>
      <c r="L702" s="14">
        <f t="shared" si="1"/>
        <v>1.99E-3</v>
      </c>
    </row>
    <row r="703" spans="1:12" ht="16.5" customHeight="1">
      <c r="A703" s="13" t="str">
        <f>Solieusap!A706</f>
        <v>46</v>
      </c>
      <c r="B703" s="13">
        <f>Solieusap!B706</f>
        <v>0</v>
      </c>
      <c r="C703" s="13" t="str">
        <f>Solieusap!C706</f>
        <v>BAO</v>
      </c>
      <c r="D703" s="13" t="str">
        <f>Solieusap!D706</f>
        <v>Combination</v>
      </c>
      <c r="E703" s="14">
        <f>ABS(Solieusap!E706)</f>
        <v>0.27139999999999997</v>
      </c>
      <c r="F703" s="14">
        <f>ABS(Solieusap!F706)</f>
        <v>0.56859999999999999</v>
      </c>
      <c r="G703" s="14">
        <f>ABS(Solieusap!G706)</f>
        <v>1.6000000000000001E-3</v>
      </c>
      <c r="H703" s="14">
        <f>ABS(Solieusap!H706)</f>
        <v>1.095E-2</v>
      </c>
      <c r="I703" s="14">
        <f>ABS(Solieusap!I706)</f>
        <v>3.8800000000000002E-3</v>
      </c>
      <c r="J703" s="14">
        <f>ABS(Solieusap!J706)</f>
        <v>0.29874000000000001</v>
      </c>
      <c r="K703" s="14">
        <f t="shared" si="0"/>
        <v>0.27139999999999997</v>
      </c>
      <c r="L703" s="14">
        <f t="shared" si="1"/>
        <v>3.8800000000000002E-3</v>
      </c>
    </row>
    <row r="704" spans="1:12" ht="16.5" customHeight="1">
      <c r="A704" s="13" t="str">
        <f>Solieusap!A707</f>
        <v>46</v>
      </c>
      <c r="B704" s="13">
        <f>Solieusap!B707</f>
        <v>0.5</v>
      </c>
      <c r="C704" s="13" t="str">
        <f>Solieusap!C707</f>
        <v>BAO</v>
      </c>
      <c r="D704" s="13" t="str">
        <f>Solieusap!D707</f>
        <v>Combination</v>
      </c>
      <c r="E704" s="14">
        <f>ABS(Solieusap!E707)</f>
        <v>0.27139999999999997</v>
      </c>
      <c r="F704" s="14">
        <f>ABS(Solieusap!F707)</f>
        <v>0.21210000000000001</v>
      </c>
      <c r="G704" s="14">
        <f>ABS(Solieusap!G707)</f>
        <v>1.6000000000000001E-3</v>
      </c>
      <c r="H704" s="14">
        <f>ABS(Solieusap!H707)</f>
        <v>1.095E-2</v>
      </c>
      <c r="I704" s="14">
        <f>ABS(Solieusap!I707)</f>
        <v>3.0899999999999999E-3</v>
      </c>
      <c r="J704" s="14">
        <f>ABS(Solieusap!J707)</f>
        <v>0.10358000000000001</v>
      </c>
      <c r="K704" s="14">
        <f t="shared" si="0"/>
        <v>0.27139999999999997</v>
      </c>
      <c r="L704" s="14">
        <f t="shared" si="1"/>
        <v>3.0899999999999999E-3</v>
      </c>
    </row>
    <row r="705" spans="1:12" ht="16.5" customHeight="1">
      <c r="A705" s="13" t="str">
        <f>Solieusap!A708</f>
        <v>46</v>
      </c>
      <c r="B705" s="13">
        <f>Solieusap!B708</f>
        <v>1</v>
      </c>
      <c r="C705" s="13" t="str">
        <f>Solieusap!C708</f>
        <v>BAO</v>
      </c>
      <c r="D705" s="13" t="str">
        <f>Solieusap!D708</f>
        <v>Combination</v>
      </c>
      <c r="E705" s="14">
        <f>ABS(Solieusap!E708)</f>
        <v>0.27139999999999997</v>
      </c>
      <c r="F705" s="14">
        <f>ABS(Solieusap!F708)</f>
        <v>0.1444</v>
      </c>
      <c r="G705" s="14">
        <f>ABS(Solieusap!G708)</f>
        <v>1.6000000000000001E-3</v>
      </c>
      <c r="H705" s="14">
        <f>ABS(Solieusap!H708)</f>
        <v>1.095E-2</v>
      </c>
      <c r="I705" s="14">
        <f>ABS(Solieusap!I708)</f>
        <v>2.3E-3</v>
      </c>
      <c r="J705" s="14">
        <f>ABS(Solieusap!J708)</f>
        <v>8.6660000000000001E-2</v>
      </c>
      <c r="K705" s="14">
        <f t="shared" si="0"/>
        <v>0.27139999999999997</v>
      </c>
      <c r="L705" s="14">
        <f t="shared" si="1"/>
        <v>2.3E-3</v>
      </c>
    </row>
    <row r="706" spans="1:12" ht="16.5" customHeight="1">
      <c r="A706" s="13" t="str">
        <f>Solieusap!A709</f>
        <v>46</v>
      </c>
      <c r="B706" s="13">
        <f>Solieusap!B709</f>
        <v>1.5</v>
      </c>
      <c r="C706" s="13" t="str">
        <f>Solieusap!C709</f>
        <v>BAO</v>
      </c>
      <c r="D706" s="13" t="str">
        <f>Solieusap!D709</f>
        <v>Combination</v>
      </c>
      <c r="E706" s="14">
        <f>ABS(Solieusap!E709)</f>
        <v>0.27139999999999997</v>
      </c>
      <c r="F706" s="14">
        <f>ABS(Solieusap!F709)</f>
        <v>0.50090000000000001</v>
      </c>
      <c r="G706" s="14">
        <f>ABS(Solieusap!G709)</f>
        <v>1.6000000000000001E-3</v>
      </c>
      <c r="H706" s="14">
        <f>ABS(Solieusap!H709)</f>
        <v>1.095E-2</v>
      </c>
      <c r="I706" s="14">
        <f>ABS(Solieusap!I709)</f>
        <v>1.5299999999999999E-3</v>
      </c>
      <c r="J706" s="14">
        <f>ABS(Solieusap!J709)</f>
        <v>0.248</v>
      </c>
      <c r="K706" s="14">
        <f t="shared" si="0"/>
        <v>0.27139999999999997</v>
      </c>
      <c r="L706" s="14">
        <f t="shared" si="1"/>
        <v>1.5299999999999999E-3</v>
      </c>
    </row>
    <row r="707" spans="1:12" ht="16.5" customHeight="1">
      <c r="A707" s="13" t="str">
        <f>Solieusap!A710</f>
        <v>46</v>
      </c>
      <c r="B707" s="13">
        <f>Solieusap!B710</f>
        <v>2</v>
      </c>
      <c r="C707" s="13" t="str">
        <f>Solieusap!C710</f>
        <v>BAO</v>
      </c>
      <c r="D707" s="13" t="str">
        <f>Solieusap!D710</f>
        <v>Combination</v>
      </c>
      <c r="E707" s="14">
        <f>ABS(Solieusap!E710)</f>
        <v>0.27139999999999997</v>
      </c>
      <c r="F707" s="14">
        <f>ABS(Solieusap!F710)</f>
        <v>0.85740000000000005</v>
      </c>
      <c r="G707" s="14">
        <f>ABS(Solieusap!G710)</f>
        <v>1.6000000000000001E-3</v>
      </c>
      <c r="H707" s="14">
        <f>ABS(Solieusap!H710)</f>
        <v>1.095E-2</v>
      </c>
      <c r="I707" s="14">
        <f>ABS(Solieusap!I710)</f>
        <v>1.1900000000000001E-3</v>
      </c>
      <c r="J707" s="14">
        <f>ABS(Solieusap!J710)</f>
        <v>0.28293000000000001</v>
      </c>
      <c r="K707" s="14">
        <f t="shared" si="0"/>
        <v>0.27139999999999997</v>
      </c>
      <c r="L707" s="14">
        <f t="shared" si="1"/>
        <v>1.1900000000000001E-3</v>
      </c>
    </row>
    <row r="708" spans="1:12" ht="16.5" customHeight="1">
      <c r="A708" s="13" t="str">
        <f>Solieusap!A711</f>
        <v>46</v>
      </c>
      <c r="B708" s="13">
        <f>Solieusap!B711</f>
        <v>2.5</v>
      </c>
      <c r="C708" s="13" t="str">
        <f>Solieusap!C711</f>
        <v>BAO</v>
      </c>
      <c r="D708" s="13" t="str">
        <f>Solieusap!D711</f>
        <v>Combination</v>
      </c>
      <c r="E708" s="14">
        <f>ABS(Solieusap!E711)</f>
        <v>0.27139999999999997</v>
      </c>
      <c r="F708" s="14">
        <f>ABS(Solieusap!F711)</f>
        <v>1.2139</v>
      </c>
      <c r="G708" s="14">
        <f>ABS(Solieusap!G711)</f>
        <v>1.6000000000000001E-3</v>
      </c>
      <c r="H708" s="14">
        <f>ABS(Solieusap!H711)</f>
        <v>1.095E-2</v>
      </c>
      <c r="I708" s="14">
        <f>ABS(Solieusap!I711)</f>
        <v>8.4000000000000003E-4</v>
      </c>
      <c r="J708" s="14">
        <f>ABS(Solieusap!J711)</f>
        <v>0.42085</v>
      </c>
      <c r="K708" s="14">
        <f t="shared" si="0"/>
        <v>0.27139999999999997</v>
      </c>
      <c r="L708" s="14">
        <f t="shared" si="1"/>
        <v>8.4000000000000003E-4</v>
      </c>
    </row>
    <row r="709" spans="1:12" ht="16.5" customHeight="1">
      <c r="A709" s="13" t="str">
        <f>Solieusap!A712</f>
        <v>46</v>
      </c>
      <c r="B709" s="13">
        <f>Solieusap!B712</f>
        <v>3</v>
      </c>
      <c r="C709" s="13" t="str">
        <f>Solieusap!C712</f>
        <v>BAO</v>
      </c>
      <c r="D709" s="13" t="str">
        <f>Solieusap!D712</f>
        <v>Combination</v>
      </c>
      <c r="E709" s="14">
        <f>ABS(Solieusap!E712)</f>
        <v>0.27139999999999997</v>
      </c>
      <c r="F709" s="14">
        <f>ABS(Solieusap!F712)</f>
        <v>1.5704</v>
      </c>
      <c r="G709" s="14">
        <f>ABS(Solieusap!G712)</f>
        <v>1.6000000000000001E-3</v>
      </c>
      <c r="H709" s="14">
        <f>ABS(Solieusap!H712)</f>
        <v>1.095E-2</v>
      </c>
      <c r="I709" s="14">
        <f>ABS(Solieusap!I712)</f>
        <v>5.0000000000000001E-4</v>
      </c>
      <c r="J709" s="14">
        <f>ABS(Solieusap!J712)</f>
        <v>0.73701000000000005</v>
      </c>
      <c r="K709" s="14">
        <f t="shared" si="0"/>
        <v>0.27139999999999997</v>
      </c>
      <c r="L709" s="14">
        <f t="shared" si="1"/>
        <v>5.0000000000000001E-4</v>
      </c>
    </row>
    <row r="710" spans="1:12" ht="16.5" customHeight="1">
      <c r="A710" s="13" t="str">
        <f>Solieusap!A713</f>
        <v>46</v>
      </c>
      <c r="B710" s="13">
        <f>Solieusap!B713</f>
        <v>0</v>
      </c>
      <c r="C710" s="13" t="str">
        <f>Solieusap!C713</f>
        <v>BAO</v>
      </c>
      <c r="D710" s="13" t="str">
        <f>Solieusap!D713</f>
        <v>Combination</v>
      </c>
      <c r="E710" s="14">
        <f>ABS(Solieusap!E713)</f>
        <v>0.31419999999999998</v>
      </c>
      <c r="F710" s="14">
        <f>ABS(Solieusap!F713)</f>
        <v>1.3307</v>
      </c>
      <c r="G710" s="14">
        <f>ABS(Solieusap!G713)</f>
        <v>1.6999999999999999E-3</v>
      </c>
      <c r="H710" s="14">
        <f>ABS(Solieusap!H713)</f>
        <v>2.6429999999999999E-2</v>
      </c>
      <c r="I710" s="14">
        <f>ABS(Solieusap!I713)</f>
        <v>5.9199999999999999E-3</v>
      </c>
      <c r="J710" s="14">
        <f>ABS(Solieusap!J713)</f>
        <v>1.5206299999999999</v>
      </c>
      <c r="K710" s="14">
        <f t="shared" si="0"/>
        <v>0.31419999999999998</v>
      </c>
      <c r="L710" s="14">
        <f t="shared" si="1"/>
        <v>5.9199999999999999E-3</v>
      </c>
    </row>
    <row r="711" spans="1:12" ht="16.5" customHeight="1">
      <c r="A711" s="13" t="str">
        <f>Solieusap!A714</f>
        <v>46</v>
      </c>
      <c r="B711" s="13">
        <f>Solieusap!B714</f>
        <v>0.5</v>
      </c>
      <c r="C711" s="13" t="str">
        <f>Solieusap!C714</f>
        <v>BAO</v>
      </c>
      <c r="D711" s="13" t="str">
        <f>Solieusap!D714</f>
        <v>Combination</v>
      </c>
      <c r="E711" s="14">
        <f>ABS(Solieusap!E714)</f>
        <v>0.31419999999999998</v>
      </c>
      <c r="F711" s="14">
        <f>ABS(Solieusap!F714)</f>
        <v>0.97419999999999995</v>
      </c>
      <c r="G711" s="14">
        <f>ABS(Solieusap!G714)</f>
        <v>1.6999999999999999E-3</v>
      </c>
      <c r="H711" s="14">
        <f>ABS(Solieusap!H714)</f>
        <v>2.6429999999999999E-2</v>
      </c>
      <c r="I711" s="14">
        <f>ABS(Solieusap!I714)</f>
        <v>5.1000000000000004E-3</v>
      </c>
      <c r="J711" s="14">
        <f>ABS(Solieusap!J714)</f>
        <v>0.94442000000000004</v>
      </c>
      <c r="K711" s="14">
        <f t="shared" si="0"/>
        <v>0.31419999999999998</v>
      </c>
      <c r="L711" s="14">
        <f t="shared" si="1"/>
        <v>5.1000000000000004E-3</v>
      </c>
    </row>
    <row r="712" spans="1:12" ht="16.5" customHeight="1">
      <c r="A712" s="13" t="str">
        <f>Solieusap!A715</f>
        <v>46</v>
      </c>
      <c r="B712" s="13">
        <f>Solieusap!B715</f>
        <v>1</v>
      </c>
      <c r="C712" s="13" t="str">
        <f>Solieusap!C715</f>
        <v>BAO</v>
      </c>
      <c r="D712" s="13" t="str">
        <f>Solieusap!D715</f>
        <v>Combination</v>
      </c>
      <c r="E712" s="14">
        <f>ABS(Solieusap!E715)</f>
        <v>0.31419999999999998</v>
      </c>
      <c r="F712" s="14">
        <f>ABS(Solieusap!F715)</f>
        <v>0.61770000000000003</v>
      </c>
      <c r="G712" s="14">
        <f>ABS(Solieusap!G715)</f>
        <v>1.6999999999999999E-3</v>
      </c>
      <c r="H712" s="14">
        <f>ABS(Solieusap!H715)</f>
        <v>2.6429999999999999E-2</v>
      </c>
      <c r="I712" s="14">
        <f>ABS(Solieusap!I715)</f>
        <v>4.2900000000000004E-3</v>
      </c>
      <c r="J712" s="14">
        <f>ABS(Solieusap!J715)</f>
        <v>0.54645999999999995</v>
      </c>
      <c r="K712" s="14">
        <f t="shared" si="0"/>
        <v>0.31419999999999998</v>
      </c>
      <c r="L712" s="14">
        <f t="shared" si="1"/>
        <v>4.2900000000000004E-3</v>
      </c>
    </row>
    <row r="713" spans="1:12" ht="16.5" customHeight="1">
      <c r="A713" s="13" t="str">
        <f>Solieusap!A716</f>
        <v>46</v>
      </c>
      <c r="B713" s="13">
        <f>Solieusap!B716</f>
        <v>1.5</v>
      </c>
      <c r="C713" s="13" t="str">
        <f>Solieusap!C716</f>
        <v>BAO</v>
      </c>
      <c r="D713" s="13" t="str">
        <f>Solieusap!D716</f>
        <v>Combination</v>
      </c>
      <c r="E713" s="14">
        <f>ABS(Solieusap!E716)</f>
        <v>0.31419999999999998</v>
      </c>
      <c r="F713" s="14">
        <f>ABS(Solieusap!F716)</f>
        <v>0.26119999999999999</v>
      </c>
      <c r="G713" s="14">
        <f>ABS(Solieusap!G716)</f>
        <v>1.6999999999999999E-3</v>
      </c>
      <c r="H713" s="14">
        <f>ABS(Solieusap!H716)</f>
        <v>2.6429999999999999E-2</v>
      </c>
      <c r="I713" s="14">
        <f>ABS(Solieusap!I716)</f>
        <v>3.48E-3</v>
      </c>
      <c r="J713" s="14">
        <f>ABS(Solieusap!J716)</f>
        <v>0.32675999999999999</v>
      </c>
      <c r="K713" s="14">
        <f t="shared" si="0"/>
        <v>0.31419999999999998</v>
      </c>
      <c r="L713" s="14">
        <f t="shared" si="1"/>
        <v>3.48E-3</v>
      </c>
    </row>
    <row r="714" spans="1:12" ht="16.5" customHeight="1">
      <c r="A714" s="13" t="str">
        <f>Solieusap!A717</f>
        <v>46</v>
      </c>
      <c r="B714" s="13">
        <f>Solieusap!B717</f>
        <v>2</v>
      </c>
      <c r="C714" s="13" t="str">
        <f>Solieusap!C717</f>
        <v>BAO</v>
      </c>
      <c r="D714" s="13" t="str">
        <f>Solieusap!D717</f>
        <v>Combination</v>
      </c>
      <c r="E714" s="14">
        <f>ABS(Solieusap!E717)</f>
        <v>0.31419999999999998</v>
      </c>
      <c r="F714" s="14">
        <f>ABS(Solieusap!F717)</f>
        <v>9.5299999999999996E-2</v>
      </c>
      <c r="G714" s="14">
        <f>ABS(Solieusap!G717)</f>
        <v>1.6999999999999999E-3</v>
      </c>
      <c r="H714" s="14">
        <f>ABS(Solieusap!H717)</f>
        <v>2.6429999999999999E-2</v>
      </c>
      <c r="I714" s="14">
        <f>ABS(Solieusap!I717)</f>
        <v>2.7899999999999999E-3</v>
      </c>
      <c r="J714" s="14">
        <f>ABS(Solieusap!J717)</f>
        <v>0.58758999999999995</v>
      </c>
      <c r="K714" s="14">
        <f t="shared" si="0"/>
        <v>0.31419999999999998</v>
      </c>
      <c r="L714" s="14">
        <f t="shared" si="1"/>
        <v>2.7899999999999999E-3</v>
      </c>
    </row>
    <row r="715" spans="1:12" ht="16.5" customHeight="1">
      <c r="A715" s="13" t="str">
        <f>Solieusap!A718</f>
        <v>46</v>
      </c>
      <c r="B715" s="13">
        <f>Solieusap!B718</f>
        <v>2.5</v>
      </c>
      <c r="C715" s="13" t="str">
        <f>Solieusap!C718</f>
        <v>BAO</v>
      </c>
      <c r="D715" s="13" t="str">
        <f>Solieusap!D718</f>
        <v>Combination</v>
      </c>
      <c r="E715" s="14">
        <f>ABS(Solieusap!E718)</f>
        <v>0.31419999999999998</v>
      </c>
      <c r="F715" s="14">
        <f>ABS(Solieusap!F718)</f>
        <v>0.45179999999999998</v>
      </c>
      <c r="G715" s="14">
        <f>ABS(Solieusap!G718)</f>
        <v>1.6999999999999999E-3</v>
      </c>
      <c r="H715" s="14">
        <f>ABS(Solieusap!H718)</f>
        <v>2.6429999999999999E-2</v>
      </c>
      <c r="I715" s="14">
        <f>ABS(Solieusap!I718)</f>
        <v>2.48E-3</v>
      </c>
      <c r="J715" s="14">
        <f>ABS(Solieusap!J718)</f>
        <v>1.1054200000000001</v>
      </c>
      <c r="K715" s="14">
        <f t="shared" si="0"/>
        <v>0.31419999999999998</v>
      </c>
      <c r="L715" s="14">
        <f t="shared" si="1"/>
        <v>2.48E-3</v>
      </c>
    </row>
    <row r="716" spans="1:12" ht="16.5" customHeight="1">
      <c r="A716" s="13" t="str">
        <f>Solieusap!A719</f>
        <v>46</v>
      </c>
      <c r="B716" s="13">
        <f>Solieusap!B719</f>
        <v>3</v>
      </c>
      <c r="C716" s="13" t="str">
        <f>Solieusap!C719</f>
        <v>BAO</v>
      </c>
      <c r="D716" s="13" t="str">
        <f>Solieusap!D719</f>
        <v>Combination</v>
      </c>
      <c r="E716" s="14">
        <f>ABS(Solieusap!E719)</f>
        <v>0.31419999999999998</v>
      </c>
      <c r="F716" s="14">
        <f>ABS(Solieusap!F719)</f>
        <v>0.80830000000000002</v>
      </c>
      <c r="G716" s="14">
        <f>ABS(Solieusap!G719)</f>
        <v>1.6999999999999999E-3</v>
      </c>
      <c r="H716" s="14">
        <f>ABS(Solieusap!H719)</f>
        <v>2.6429999999999999E-2</v>
      </c>
      <c r="I716" s="14">
        <f>ABS(Solieusap!I719)</f>
        <v>2.1700000000000001E-3</v>
      </c>
      <c r="J716" s="14">
        <f>ABS(Solieusap!J719)</f>
        <v>1.8015099999999999</v>
      </c>
      <c r="K716" s="14">
        <f t="shared" si="0"/>
        <v>0.31419999999999998</v>
      </c>
      <c r="L716" s="14">
        <f t="shared" si="1"/>
        <v>2.1700000000000001E-3</v>
      </c>
    </row>
    <row r="717" spans="1:12" ht="16.5" customHeight="1">
      <c r="A717" s="13" t="str">
        <f>Solieusap!A720</f>
        <v>47</v>
      </c>
      <c r="B717" s="13">
        <f>Solieusap!B720</f>
        <v>0</v>
      </c>
      <c r="C717" s="13" t="str">
        <f>Solieusap!C720</f>
        <v>BAO</v>
      </c>
      <c r="D717" s="13" t="str">
        <f>Solieusap!D720</f>
        <v>Combination</v>
      </c>
      <c r="E717" s="14">
        <f>ABS(Solieusap!E720)</f>
        <v>0.1628</v>
      </c>
      <c r="F717" s="14">
        <f>ABS(Solieusap!F720)</f>
        <v>2.0299</v>
      </c>
      <c r="G717" s="14">
        <f>ABS(Solieusap!G720)</f>
        <v>1.652E-4</v>
      </c>
      <c r="H717" s="14">
        <f>ABS(Solieusap!H720)</f>
        <v>1.421E-2</v>
      </c>
      <c r="I717" s="14">
        <f>ABS(Solieusap!I720)</f>
        <v>1.32E-3</v>
      </c>
      <c r="J717" s="14">
        <f>ABS(Solieusap!J720)</f>
        <v>1.5284800000000001</v>
      </c>
      <c r="K717" s="14">
        <f t="shared" si="0"/>
        <v>0.1628</v>
      </c>
      <c r="L717" s="14">
        <f t="shared" si="1"/>
        <v>1.32E-3</v>
      </c>
    </row>
    <row r="718" spans="1:12" ht="16.5" customHeight="1">
      <c r="A718" s="13" t="str">
        <f>Solieusap!A721</f>
        <v>47</v>
      </c>
      <c r="B718" s="13">
        <f>Solieusap!B721</f>
        <v>0.5</v>
      </c>
      <c r="C718" s="13" t="str">
        <f>Solieusap!C721</f>
        <v>BAO</v>
      </c>
      <c r="D718" s="13" t="str">
        <f>Solieusap!D721</f>
        <v>Combination</v>
      </c>
      <c r="E718" s="14">
        <f>ABS(Solieusap!E721)</f>
        <v>0.1628</v>
      </c>
      <c r="F718" s="14">
        <f>ABS(Solieusap!F721)</f>
        <v>1.6734</v>
      </c>
      <c r="G718" s="14">
        <f>ABS(Solieusap!G721)</f>
        <v>1.652E-4</v>
      </c>
      <c r="H718" s="14">
        <f>ABS(Solieusap!H721)</f>
        <v>1.421E-2</v>
      </c>
      <c r="I718" s="14">
        <f>ABS(Solieusap!I721)</f>
        <v>1.3799999999999999E-3</v>
      </c>
      <c r="J718" s="14">
        <f>ABS(Solieusap!J721)</f>
        <v>0.60263999999999995</v>
      </c>
      <c r="K718" s="14">
        <f t="shared" si="0"/>
        <v>0.1628</v>
      </c>
      <c r="L718" s="14">
        <f t="shared" si="1"/>
        <v>1.3799999999999999E-3</v>
      </c>
    </row>
    <row r="719" spans="1:12" ht="16.5" customHeight="1">
      <c r="A719" s="13" t="str">
        <f>Solieusap!A722</f>
        <v>47</v>
      </c>
      <c r="B719" s="13">
        <f>Solieusap!B722</f>
        <v>1</v>
      </c>
      <c r="C719" s="13" t="str">
        <f>Solieusap!C722</f>
        <v>BAO</v>
      </c>
      <c r="D719" s="13" t="str">
        <f>Solieusap!D722</f>
        <v>Combination</v>
      </c>
      <c r="E719" s="14">
        <f>ABS(Solieusap!E722)</f>
        <v>0.1628</v>
      </c>
      <c r="F719" s="14">
        <f>ABS(Solieusap!F722)</f>
        <v>1.3169</v>
      </c>
      <c r="G719" s="14">
        <f>ABS(Solieusap!G722)</f>
        <v>1.652E-4</v>
      </c>
      <c r="H719" s="14">
        <f>ABS(Solieusap!H722)</f>
        <v>1.421E-2</v>
      </c>
      <c r="I719" s="14">
        <f>ABS(Solieusap!I722)</f>
        <v>1.4300000000000001E-3</v>
      </c>
      <c r="J719" s="14">
        <f>ABS(Solieusap!J722)</f>
        <v>0.14824999999999999</v>
      </c>
      <c r="K719" s="14">
        <f t="shared" si="0"/>
        <v>0.1628</v>
      </c>
      <c r="L719" s="14">
        <f t="shared" si="1"/>
        <v>1.4300000000000001E-3</v>
      </c>
    </row>
    <row r="720" spans="1:12" ht="16.5" customHeight="1">
      <c r="A720" s="13" t="str">
        <f>Solieusap!A723</f>
        <v>47</v>
      </c>
      <c r="B720" s="13">
        <f>Solieusap!B723</f>
        <v>1.5</v>
      </c>
      <c r="C720" s="13" t="str">
        <f>Solieusap!C723</f>
        <v>BAO</v>
      </c>
      <c r="D720" s="13" t="str">
        <f>Solieusap!D723</f>
        <v>Combination</v>
      </c>
      <c r="E720" s="14">
        <f>ABS(Solieusap!E723)</f>
        <v>0.1628</v>
      </c>
      <c r="F720" s="14">
        <f>ABS(Solieusap!F723)</f>
        <v>0.96040000000000003</v>
      </c>
      <c r="G720" s="14">
        <f>ABS(Solieusap!G723)</f>
        <v>1.652E-4</v>
      </c>
      <c r="H720" s="14">
        <f>ABS(Solieusap!H723)</f>
        <v>1.421E-2</v>
      </c>
      <c r="I720" s="14">
        <f>ABS(Solieusap!I723)</f>
        <v>1.49E-3</v>
      </c>
      <c r="J720" s="14">
        <f>ABS(Solieusap!J723)</f>
        <v>0.72462000000000004</v>
      </c>
      <c r="K720" s="14">
        <f t="shared" si="0"/>
        <v>0.1628</v>
      </c>
      <c r="L720" s="14">
        <f t="shared" si="1"/>
        <v>1.49E-3</v>
      </c>
    </row>
    <row r="721" spans="1:12" ht="16.5" customHeight="1">
      <c r="A721" s="13" t="str">
        <f>Solieusap!A724</f>
        <v>47</v>
      </c>
      <c r="B721" s="13">
        <f>Solieusap!B724</f>
        <v>2</v>
      </c>
      <c r="C721" s="13" t="str">
        <f>Solieusap!C724</f>
        <v>BAO</v>
      </c>
      <c r="D721" s="13" t="str">
        <f>Solieusap!D724</f>
        <v>Combination</v>
      </c>
      <c r="E721" s="14">
        <f>ABS(Solieusap!E724)</f>
        <v>0.1628</v>
      </c>
      <c r="F721" s="14">
        <f>ABS(Solieusap!F724)</f>
        <v>0.60389999999999999</v>
      </c>
      <c r="G721" s="14">
        <f>ABS(Solieusap!G724)</f>
        <v>1.652E-4</v>
      </c>
      <c r="H721" s="14">
        <f>ABS(Solieusap!H724)</f>
        <v>1.421E-2</v>
      </c>
      <c r="I721" s="14">
        <f>ABS(Solieusap!I724)</f>
        <v>1.5399999999999999E-3</v>
      </c>
      <c r="J721" s="14">
        <f>ABS(Solieusap!J724)</f>
        <v>1.12273</v>
      </c>
      <c r="K721" s="14">
        <f t="shared" si="0"/>
        <v>0.1628</v>
      </c>
      <c r="L721" s="14">
        <f t="shared" si="1"/>
        <v>1.5399999999999999E-3</v>
      </c>
    </row>
    <row r="722" spans="1:12" ht="16.5" customHeight="1">
      <c r="A722" s="13" t="str">
        <f>Solieusap!A725</f>
        <v>47</v>
      </c>
      <c r="B722" s="13">
        <f>Solieusap!B725</f>
        <v>2.5</v>
      </c>
      <c r="C722" s="13" t="str">
        <f>Solieusap!C725</f>
        <v>BAO</v>
      </c>
      <c r="D722" s="13" t="str">
        <f>Solieusap!D725</f>
        <v>Combination</v>
      </c>
      <c r="E722" s="14">
        <f>ABS(Solieusap!E725)</f>
        <v>0.1628</v>
      </c>
      <c r="F722" s="14">
        <f>ABS(Solieusap!F725)</f>
        <v>0.24740000000000001</v>
      </c>
      <c r="G722" s="14">
        <f>ABS(Solieusap!G725)</f>
        <v>1.652E-4</v>
      </c>
      <c r="H722" s="14">
        <f>ABS(Solieusap!H725)</f>
        <v>1.421E-2</v>
      </c>
      <c r="I722" s="14">
        <f>ABS(Solieusap!I725)</f>
        <v>1.5900000000000001E-3</v>
      </c>
      <c r="J722" s="14">
        <f>ABS(Solieusap!J725)</f>
        <v>1.40541</v>
      </c>
      <c r="K722" s="14">
        <f t="shared" si="0"/>
        <v>0.1628</v>
      </c>
      <c r="L722" s="14">
        <f t="shared" si="1"/>
        <v>1.5900000000000001E-3</v>
      </c>
    </row>
    <row r="723" spans="1:12" ht="16.5" customHeight="1">
      <c r="A723" s="13" t="str">
        <f>Solieusap!A726</f>
        <v>47</v>
      </c>
      <c r="B723" s="13">
        <f>Solieusap!B726</f>
        <v>3</v>
      </c>
      <c r="C723" s="13" t="str">
        <f>Solieusap!C726</f>
        <v>BAO</v>
      </c>
      <c r="D723" s="13" t="str">
        <f>Solieusap!D726</f>
        <v>Combination</v>
      </c>
      <c r="E723" s="14">
        <f>ABS(Solieusap!E726)</f>
        <v>0.1628</v>
      </c>
      <c r="F723" s="14">
        <f>ABS(Solieusap!F726)</f>
        <v>0.1091</v>
      </c>
      <c r="G723" s="14">
        <f>ABS(Solieusap!G726)</f>
        <v>1.652E-4</v>
      </c>
      <c r="H723" s="14">
        <f>ABS(Solieusap!H726)</f>
        <v>1.421E-2</v>
      </c>
      <c r="I723" s="14">
        <f>ABS(Solieusap!I726)</f>
        <v>1.65E-3</v>
      </c>
      <c r="J723" s="14">
        <f>ABS(Solieusap!J726)</f>
        <v>1.6578200000000001</v>
      </c>
      <c r="K723" s="14">
        <f t="shared" si="0"/>
        <v>0.1628</v>
      </c>
      <c r="L723" s="14">
        <f t="shared" si="1"/>
        <v>1.65E-3</v>
      </c>
    </row>
    <row r="724" spans="1:12" ht="16.5" customHeight="1">
      <c r="A724" s="13" t="str">
        <f>Solieusap!A727</f>
        <v>47</v>
      </c>
      <c r="B724" s="13">
        <f>Solieusap!B727</f>
        <v>3.5</v>
      </c>
      <c r="C724" s="13" t="str">
        <f>Solieusap!C727</f>
        <v>BAO</v>
      </c>
      <c r="D724" s="13" t="str">
        <f>Solieusap!D727</f>
        <v>Combination</v>
      </c>
      <c r="E724" s="14">
        <f>ABS(Solieusap!E727)</f>
        <v>0.1628</v>
      </c>
      <c r="F724" s="14">
        <f>ABS(Solieusap!F727)</f>
        <v>0.46560000000000001</v>
      </c>
      <c r="G724" s="14">
        <f>ABS(Solieusap!G727)</f>
        <v>1.652E-4</v>
      </c>
      <c r="H724" s="14">
        <f>ABS(Solieusap!H727)</f>
        <v>1.421E-2</v>
      </c>
      <c r="I724" s="14">
        <f>ABS(Solieusap!I727)</f>
        <v>1.6999999999999999E-3</v>
      </c>
      <c r="J724" s="14">
        <f>ABS(Solieusap!J727)</f>
        <v>1.74736</v>
      </c>
      <c r="K724" s="14">
        <f t="shared" si="0"/>
        <v>0.1628</v>
      </c>
      <c r="L724" s="14">
        <f t="shared" si="1"/>
        <v>1.6999999999999999E-3</v>
      </c>
    </row>
    <row r="725" spans="1:12" ht="16.5" customHeight="1">
      <c r="A725" s="13" t="str">
        <f>Solieusap!A728</f>
        <v>47</v>
      </c>
      <c r="B725" s="13">
        <f>Solieusap!B728</f>
        <v>4</v>
      </c>
      <c r="C725" s="13" t="str">
        <f>Solieusap!C728</f>
        <v>BAO</v>
      </c>
      <c r="D725" s="13" t="str">
        <f>Solieusap!D728</f>
        <v>Combination</v>
      </c>
      <c r="E725" s="14">
        <f>ABS(Solieusap!E728)</f>
        <v>0.1628</v>
      </c>
      <c r="F725" s="14">
        <f>ABS(Solieusap!F728)</f>
        <v>0.82210000000000005</v>
      </c>
      <c r="G725" s="14">
        <f>ABS(Solieusap!G728)</f>
        <v>1.652E-4</v>
      </c>
      <c r="H725" s="14">
        <f>ABS(Solieusap!H728)</f>
        <v>1.421E-2</v>
      </c>
      <c r="I725" s="14">
        <f>ABS(Solieusap!I728)</f>
        <v>1.7600000000000001E-3</v>
      </c>
      <c r="J725" s="14">
        <f>ABS(Solieusap!J728)</f>
        <v>1.6596599999999999</v>
      </c>
      <c r="K725" s="14">
        <f t="shared" si="0"/>
        <v>0.1628</v>
      </c>
      <c r="L725" s="14">
        <f t="shared" si="1"/>
        <v>1.7600000000000001E-3</v>
      </c>
    </row>
    <row r="726" spans="1:12" ht="16.5" customHeight="1">
      <c r="A726" s="13" t="str">
        <f>Solieusap!A729</f>
        <v>47</v>
      </c>
      <c r="B726" s="13">
        <f>Solieusap!B729</f>
        <v>4.5</v>
      </c>
      <c r="C726" s="13" t="str">
        <f>Solieusap!C729</f>
        <v>BAO</v>
      </c>
      <c r="D726" s="13" t="str">
        <f>Solieusap!D729</f>
        <v>Combination</v>
      </c>
      <c r="E726" s="14">
        <f>ABS(Solieusap!E729)</f>
        <v>0.1628</v>
      </c>
      <c r="F726" s="14">
        <f>ABS(Solieusap!F729)</f>
        <v>1.1786000000000001</v>
      </c>
      <c r="G726" s="14">
        <f>ABS(Solieusap!G729)</f>
        <v>1.652E-4</v>
      </c>
      <c r="H726" s="14">
        <f>ABS(Solieusap!H729)</f>
        <v>1.421E-2</v>
      </c>
      <c r="I726" s="14">
        <f>ABS(Solieusap!I729)</f>
        <v>1.81E-3</v>
      </c>
      <c r="J726" s="14">
        <f>ABS(Solieusap!J729)</f>
        <v>1.39371</v>
      </c>
      <c r="K726" s="14">
        <f t="shared" si="0"/>
        <v>0.1628</v>
      </c>
      <c r="L726" s="14">
        <f t="shared" si="1"/>
        <v>1.81E-3</v>
      </c>
    </row>
    <row r="727" spans="1:12" ht="16.5" customHeight="1">
      <c r="A727" s="13" t="str">
        <f>Solieusap!A730</f>
        <v>47</v>
      </c>
      <c r="B727" s="13">
        <f>Solieusap!B730</f>
        <v>5</v>
      </c>
      <c r="C727" s="13" t="str">
        <f>Solieusap!C730</f>
        <v>BAO</v>
      </c>
      <c r="D727" s="13" t="str">
        <f>Solieusap!D730</f>
        <v>Combination</v>
      </c>
      <c r="E727" s="14">
        <f>ABS(Solieusap!E730)</f>
        <v>0.1628</v>
      </c>
      <c r="F727" s="14">
        <f>ABS(Solieusap!F730)</f>
        <v>1.5350999999999999</v>
      </c>
      <c r="G727" s="14">
        <f>ABS(Solieusap!G730)</f>
        <v>1.652E-4</v>
      </c>
      <c r="H727" s="14">
        <f>ABS(Solieusap!H730)</f>
        <v>1.421E-2</v>
      </c>
      <c r="I727" s="14">
        <f>ABS(Solieusap!I730)</f>
        <v>1.8699999999999999E-3</v>
      </c>
      <c r="J727" s="14">
        <f>ABS(Solieusap!J730)</f>
        <v>0.94950999999999997</v>
      </c>
      <c r="K727" s="14">
        <f t="shared" si="0"/>
        <v>0.1628</v>
      </c>
      <c r="L727" s="14">
        <f t="shared" si="1"/>
        <v>1.8699999999999999E-3</v>
      </c>
    </row>
    <row r="728" spans="1:12" ht="16.5" customHeight="1">
      <c r="A728" s="13" t="str">
        <f>Solieusap!A731</f>
        <v>47</v>
      </c>
      <c r="B728" s="13">
        <f>Solieusap!B731</f>
        <v>5.5</v>
      </c>
      <c r="C728" s="13" t="str">
        <f>Solieusap!C731</f>
        <v>BAO</v>
      </c>
      <c r="D728" s="13" t="str">
        <f>Solieusap!D731</f>
        <v>Combination</v>
      </c>
      <c r="E728" s="14">
        <f>ABS(Solieusap!E731)</f>
        <v>0.1628</v>
      </c>
      <c r="F728" s="14">
        <f>ABS(Solieusap!F731)</f>
        <v>1.8915999999999999</v>
      </c>
      <c r="G728" s="14">
        <f>ABS(Solieusap!G731)</f>
        <v>1.652E-4</v>
      </c>
      <c r="H728" s="14">
        <f>ABS(Solieusap!H731)</f>
        <v>1.421E-2</v>
      </c>
      <c r="I728" s="14">
        <f>ABS(Solieusap!I731)</f>
        <v>1.92E-3</v>
      </c>
      <c r="J728" s="14">
        <f>ABS(Solieusap!J731)</f>
        <v>0.32706000000000002</v>
      </c>
      <c r="K728" s="14">
        <f t="shared" si="0"/>
        <v>0.1628</v>
      </c>
      <c r="L728" s="14">
        <f t="shared" si="1"/>
        <v>1.92E-3</v>
      </c>
    </row>
    <row r="729" spans="1:12" ht="16.5" customHeight="1">
      <c r="A729" s="13" t="str">
        <f>Solieusap!A732</f>
        <v>47</v>
      </c>
      <c r="B729" s="13">
        <f>Solieusap!B732</f>
        <v>6</v>
      </c>
      <c r="C729" s="13" t="str">
        <f>Solieusap!C732</f>
        <v>BAO</v>
      </c>
      <c r="D729" s="13" t="str">
        <f>Solieusap!D732</f>
        <v>Combination</v>
      </c>
      <c r="E729" s="14">
        <f>ABS(Solieusap!E732)</f>
        <v>0.1628</v>
      </c>
      <c r="F729" s="14">
        <f>ABS(Solieusap!F732)</f>
        <v>2.2481</v>
      </c>
      <c r="G729" s="14">
        <f>ABS(Solieusap!G732)</f>
        <v>1.652E-4</v>
      </c>
      <c r="H729" s="14">
        <f>ABS(Solieusap!H732)</f>
        <v>1.421E-2</v>
      </c>
      <c r="I729" s="14">
        <f>ABS(Solieusap!I732)</f>
        <v>1.98E-3</v>
      </c>
      <c r="J729" s="14">
        <f>ABS(Solieusap!J732)</f>
        <v>0.47364000000000001</v>
      </c>
      <c r="K729" s="14">
        <f t="shared" si="0"/>
        <v>0.1628</v>
      </c>
      <c r="L729" s="14">
        <f t="shared" si="1"/>
        <v>1.98E-3</v>
      </c>
    </row>
    <row r="730" spans="1:12" ht="16.5" customHeight="1">
      <c r="A730" s="13" t="str">
        <f>Solieusap!A733</f>
        <v>47</v>
      </c>
      <c r="B730" s="13">
        <f>Solieusap!B733</f>
        <v>0</v>
      </c>
      <c r="C730" s="13" t="str">
        <f>Solieusap!C733</f>
        <v>BAO</v>
      </c>
      <c r="D730" s="13" t="str">
        <f>Solieusap!D733</f>
        <v>Combination</v>
      </c>
      <c r="E730" s="14">
        <f>ABS(Solieusap!E733)</f>
        <v>0.1908</v>
      </c>
      <c r="F730" s="14">
        <f>ABS(Solieusap!F733)</f>
        <v>2.4984000000000002</v>
      </c>
      <c r="G730" s="14">
        <f>ABS(Solieusap!G733)</f>
        <v>1.373E-4</v>
      </c>
      <c r="H730" s="14">
        <f>ABS(Solieusap!H733)</f>
        <v>6.8900000000000003E-3</v>
      </c>
      <c r="I730" s="14">
        <f>ABS(Solieusap!I733)</f>
        <v>2.9999999999999997E-4</v>
      </c>
      <c r="J730" s="14">
        <f>ABS(Solieusap!J733)</f>
        <v>2.62975</v>
      </c>
      <c r="K730" s="14">
        <f t="shared" si="0"/>
        <v>0.1908</v>
      </c>
      <c r="L730" s="14">
        <f t="shared" si="1"/>
        <v>2.9999999999999997E-4</v>
      </c>
    </row>
    <row r="731" spans="1:12" ht="16.5" customHeight="1">
      <c r="A731" s="13" t="str">
        <f>Solieusap!A734</f>
        <v>47</v>
      </c>
      <c r="B731" s="13">
        <f>Solieusap!B734</f>
        <v>0.5</v>
      </c>
      <c r="C731" s="13" t="str">
        <f>Solieusap!C734</f>
        <v>BAO</v>
      </c>
      <c r="D731" s="13" t="str">
        <f>Solieusap!D734</f>
        <v>Combination</v>
      </c>
      <c r="E731" s="14">
        <f>ABS(Solieusap!E734)</f>
        <v>0.1908</v>
      </c>
      <c r="F731" s="14">
        <f>ABS(Solieusap!F734)</f>
        <v>2.1419000000000001</v>
      </c>
      <c r="G731" s="14">
        <f>ABS(Solieusap!G734)</f>
        <v>1.373E-4</v>
      </c>
      <c r="H731" s="14">
        <f>ABS(Solieusap!H734)</f>
        <v>6.8900000000000003E-3</v>
      </c>
      <c r="I731" s="14">
        <f>ABS(Solieusap!I734)</f>
        <v>3.6999999999999999E-4</v>
      </c>
      <c r="J731" s="14">
        <f>ABS(Solieusap!J734)</f>
        <v>1.4697</v>
      </c>
      <c r="K731" s="14">
        <f t="shared" si="0"/>
        <v>0.1908</v>
      </c>
      <c r="L731" s="14">
        <f t="shared" si="1"/>
        <v>3.6999999999999999E-4</v>
      </c>
    </row>
    <row r="732" spans="1:12" ht="16.5" customHeight="1">
      <c r="A732" s="13" t="str">
        <f>Solieusap!A735</f>
        <v>47</v>
      </c>
      <c r="B732" s="13">
        <f>Solieusap!B735</f>
        <v>1</v>
      </c>
      <c r="C732" s="13" t="str">
        <f>Solieusap!C735</f>
        <v>BAO</v>
      </c>
      <c r="D732" s="13" t="str">
        <f>Solieusap!D735</f>
        <v>Combination</v>
      </c>
      <c r="E732" s="14">
        <f>ABS(Solieusap!E735)</f>
        <v>0.1908</v>
      </c>
      <c r="F732" s="14">
        <f>ABS(Solieusap!F735)</f>
        <v>1.7854000000000001</v>
      </c>
      <c r="G732" s="14">
        <f>ABS(Solieusap!G735)</f>
        <v>1.373E-4</v>
      </c>
      <c r="H732" s="14">
        <f>ABS(Solieusap!H735)</f>
        <v>6.8900000000000003E-3</v>
      </c>
      <c r="I732" s="14">
        <f>ABS(Solieusap!I735)</f>
        <v>4.4000000000000002E-4</v>
      </c>
      <c r="J732" s="14">
        <f>ABS(Solieusap!J735)</f>
        <v>0.4879</v>
      </c>
      <c r="K732" s="14">
        <f t="shared" si="0"/>
        <v>0.1908</v>
      </c>
      <c r="L732" s="14">
        <f t="shared" si="1"/>
        <v>4.4000000000000002E-4</v>
      </c>
    </row>
    <row r="733" spans="1:12" ht="16.5" customHeight="1">
      <c r="A733" s="13" t="str">
        <f>Solieusap!A736</f>
        <v>47</v>
      </c>
      <c r="B733" s="13">
        <f>Solieusap!B736</f>
        <v>1.5</v>
      </c>
      <c r="C733" s="13" t="str">
        <f>Solieusap!C736</f>
        <v>BAO</v>
      </c>
      <c r="D733" s="13" t="str">
        <f>Solieusap!D736</f>
        <v>Combination</v>
      </c>
      <c r="E733" s="14">
        <f>ABS(Solieusap!E736)</f>
        <v>0.1908</v>
      </c>
      <c r="F733" s="14">
        <f>ABS(Solieusap!F736)</f>
        <v>1.4289000000000001</v>
      </c>
      <c r="G733" s="14">
        <f>ABS(Solieusap!G736)</f>
        <v>1.373E-4</v>
      </c>
      <c r="H733" s="14">
        <f>ABS(Solieusap!H736)</f>
        <v>6.8900000000000003E-3</v>
      </c>
      <c r="I733" s="14">
        <f>ABS(Solieusap!I736)</f>
        <v>5.1999999999999995E-4</v>
      </c>
      <c r="J733" s="14">
        <f>ABS(Solieusap!J736)</f>
        <v>0.31564999999999999</v>
      </c>
      <c r="K733" s="14">
        <f t="shared" si="0"/>
        <v>0.1908</v>
      </c>
      <c r="L733" s="14">
        <f t="shared" si="1"/>
        <v>5.1999999999999995E-4</v>
      </c>
    </row>
    <row r="734" spans="1:12" ht="16.5" customHeight="1">
      <c r="A734" s="13" t="str">
        <f>Solieusap!A737</f>
        <v>47</v>
      </c>
      <c r="B734" s="13">
        <f>Solieusap!B737</f>
        <v>2</v>
      </c>
      <c r="C734" s="13" t="str">
        <f>Solieusap!C737</f>
        <v>BAO</v>
      </c>
      <c r="D734" s="13" t="str">
        <f>Solieusap!D737</f>
        <v>Combination</v>
      </c>
      <c r="E734" s="14">
        <f>ABS(Solieusap!E737)</f>
        <v>0.1908</v>
      </c>
      <c r="F734" s="14">
        <f>ABS(Solieusap!F737)</f>
        <v>1.0724</v>
      </c>
      <c r="G734" s="14">
        <f>ABS(Solieusap!G737)</f>
        <v>1.373E-4</v>
      </c>
      <c r="H734" s="14">
        <f>ABS(Solieusap!H737)</f>
        <v>6.8900000000000003E-3</v>
      </c>
      <c r="I734" s="14">
        <f>ABS(Solieusap!I737)</f>
        <v>5.9000000000000003E-4</v>
      </c>
      <c r="J734" s="14">
        <f>ABS(Solieusap!J737)</f>
        <v>0.94094999999999995</v>
      </c>
      <c r="K734" s="14">
        <f t="shared" si="0"/>
        <v>0.1908</v>
      </c>
      <c r="L734" s="14">
        <f t="shared" si="1"/>
        <v>5.9000000000000003E-4</v>
      </c>
    </row>
    <row r="735" spans="1:12" ht="16.5" customHeight="1">
      <c r="A735" s="13" t="str">
        <f>Solieusap!A738</f>
        <v>47</v>
      </c>
      <c r="B735" s="13">
        <f>Solieusap!B738</f>
        <v>2.5</v>
      </c>
      <c r="C735" s="13" t="str">
        <f>Solieusap!C738</f>
        <v>BAO</v>
      </c>
      <c r="D735" s="13" t="str">
        <f>Solieusap!D738</f>
        <v>Combination</v>
      </c>
      <c r="E735" s="14">
        <f>ABS(Solieusap!E738)</f>
        <v>0.1908</v>
      </c>
      <c r="F735" s="14">
        <f>ABS(Solieusap!F738)</f>
        <v>0.71589999999999998</v>
      </c>
      <c r="G735" s="14">
        <f>ABS(Solieusap!G738)</f>
        <v>1.373E-4</v>
      </c>
      <c r="H735" s="14">
        <f>ABS(Solieusap!H738)</f>
        <v>6.8900000000000003E-3</v>
      </c>
      <c r="I735" s="14">
        <f>ABS(Solieusap!I738)</f>
        <v>6.7000000000000002E-4</v>
      </c>
      <c r="J735" s="14">
        <f>ABS(Solieusap!J738)</f>
        <v>1.3182</v>
      </c>
      <c r="K735" s="14">
        <f t="shared" si="0"/>
        <v>0.1908</v>
      </c>
      <c r="L735" s="14">
        <f t="shared" si="1"/>
        <v>6.7000000000000002E-4</v>
      </c>
    </row>
    <row r="736" spans="1:12" ht="16.5" customHeight="1">
      <c r="A736" s="13" t="str">
        <f>Solieusap!A739</f>
        <v>47</v>
      </c>
      <c r="B736" s="13">
        <f>Solieusap!B739</f>
        <v>3</v>
      </c>
      <c r="C736" s="13" t="str">
        <f>Solieusap!C739</f>
        <v>BAO</v>
      </c>
      <c r="D736" s="13" t="str">
        <f>Solieusap!D739</f>
        <v>Combination</v>
      </c>
      <c r="E736" s="14">
        <f>ABS(Solieusap!E739)</f>
        <v>0.1908</v>
      </c>
      <c r="F736" s="14">
        <f>ABS(Solieusap!F739)</f>
        <v>0.3594</v>
      </c>
      <c r="G736" s="14">
        <f>ABS(Solieusap!G739)</f>
        <v>1.373E-4</v>
      </c>
      <c r="H736" s="14">
        <f>ABS(Solieusap!H739)</f>
        <v>6.8900000000000003E-3</v>
      </c>
      <c r="I736" s="14">
        <f>ABS(Solieusap!I739)</f>
        <v>7.3999999999999999E-4</v>
      </c>
      <c r="J736" s="14">
        <f>ABS(Solieusap!J739)</f>
        <v>1.3527899999999999</v>
      </c>
      <c r="K736" s="14">
        <f t="shared" si="0"/>
        <v>0.1908</v>
      </c>
      <c r="L736" s="14">
        <f t="shared" si="1"/>
        <v>7.3999999999999999E-4</v>
      </c>
    </row>
    <row r="737" spans="1:12" ht="16.5" customHeight="1">
      <c r="A737" s="13" t="str">
        <f>Solieusap!A740</f>
        <v>47</v>
      </c>
      <c r="B737" s="13">
        <f>Solieusap!B740</f>
        <v>3.5</v>
      </c>
      <c r="C737" s="13" t="str">
        <f>Solieusap!C740</f>
        <v>BAO</v>
      </c>
      <c r="D737" s="13" t="str">
        <f>Solieusap!D740</f>
        <v>Combination</v>
      </c>
      <c r="E737" s="14">
        <f>ABS(Solieusap!E740)</f>
        <v>0.1908</v>
      </c>
      <c r="F737" s="14">
        <f>ABS(Solieusap!F740)</f>
        <v>2.8999999999999998E-3</v>
      </c>
      <c r="G737" s="14">
        <f>ABS(Solieusap!G740)</f>
        <v>1.373E-4</v>
      </c>
      <c r="H737" s="14">
        <f>ABS(Solieusap!H740)</f>
        <v>6.8900000000000003E-3</v>
      </c>
      <c r="I737" s="14">
        <f>ABS(Solieusap!I740)</f>
        <v>8.0999999999999996E-4</v>
      </c>
      <c r="J737" s="14">
        <f>ABS(Solieusap!J740)</f>
        <v>1.20913</v>
      </c>
      <c r="K737" s="14">
        <f t="shared" si="0"/>
        <v>0.1908</v>
      </c>
      <c r="L737" s="14">
        <f t="shared" si="1"/>
        <v>8.0999999999999996E-4</v>
      </c>
    </row>
    <row r="738" spans="1:12" ht="16.5" customHeight="1">
      <c r="A738" s="13" t="str">
        <f>Solieusap!A741</f>
        <v>47</v>
      </c>
      <c r="B738" s="13">
        <f>Solieusap!B741</f>
        <v>4</v>
      </c>
      <c r="C738" s="13" t="str">
        <f>Solieusap!C741</f>
        <v>BAO</v>
      </c>
      <c r="D738" s="13" t="str">
        <f>Solieusap!D741</f>
        <v>Combination</v>
      </c>
      <c r="E738" s="14">
        <f>ABS(Solieusap!E741)</f>
        <v>0.1908</v>
      </c>
      <c r="F738" s="14">
        <f>ABS(Solieusap!F741)</f>
        <v>0.35360000000000003</v>
      </c>
      <c r="G738" s="14">
        <f>ABS(Solieusap!G741)</f>
        <v>1.373E-4</v>
      </c>
      <c r="H738" s="14">
        <f>ABS(Solieusap!H741)</f>
        <v>6.8900000000000003E-3</v>
      </c>
      <c r="I738" s="14">
        <f>ABS(Solieusap!I741)</f>
        <v>8.8999999999999995E-4</v>
      </c>
      <c r="J738" s="14">
        <f>ABS(Solieusap!J741)</f>
        <v>0.88721000000000005</v>
      </c>
      <c r="K738" s="14">
        <f t="shared" si="0"/>
        <v>0.1908</v>
      </c>
      <c r="L738" s="14">
        <f t="shared" si="1"/>
        <v>8.8999999999999995E-4</v>
      </c>
    </row>
    <row r="739" spans="1:12" ht="16.5" customHeight="1">
      <c r="A739" s="13" t="str">
        <f>Solieusap!A742</f>
        <v>47</v>
      </c>
      <c r="B739" s="13">
        <f>Solieusap!B742</f>
        <v>4.5</v>
      </c>
      <c r="C739" s="13" t="str">
        <f>Solieusap!C742</f>
        <v>BAO</v>
      </c>
      <c r="D739" s="13" t="str">
        <f>Solieusap!D742</f>
        <v>Combination</v>
      </c>
      <c r="E739" s="14">
        <f>ABS(Solieusap!E742)</f>
        <v>0.1908</v>
      </c>
      <c r="F739" s="14">
        <f>ABS(Solieusap!F742)</f>
        <v>0.71009999999999995</v>
      </c>
      <c r="G739" s="14">
        <f>ABS(Solieusap!G742)</f>
        <v>1.373E-4</v>
      </c>
      <c r="H739" s="14">
        <f>ABS(Solieusap!H742)</f>
        <v>6.8900000000000003E-3</v>
      </c>
      <c r="I739" s="14">
        <f>ABS(Solieusap!I742)</f>
        <v>9.6000000000000002E-4</v>
      </c>
      <c r="J739" s="14">
        <f>ABS(Solieusap!J742)</f>
        <v>0.38705000000000001</v>
      </c>
      <c r="K739" s="14">
        <f t="shared" si="0"/>
        <v>0.1908</v>
      </c>
      <c r="L739" s="14">
        <f t="shared" si="1"/>
        <v>9.6000000000000002E-4</v>
      </c>
    </row>
    <row r="740" spans="1:12" ht="16.5" customHeight="1">
      <c r="A740" s="13" t="str">
        <f>Solieusap!A743</f>
        <v>47</v>
      </c>
      <c r="B740" s="13">
        <f>Solieusap!B743</f>
        <v>5</v>
      </c>
      <c r="C740" s="13" t="str">
        <f>Solieusap!C743</f>
        <v>BAO</v>
      </c>
      <c r="D740" s="13" t="str">
        <f>Solieusap!D743</f>
        <v>Combination</v>
      </c>
      <c r="E740" s="14">
        <f>ABS(Solieusap!E743)</f>
        <v>0.1908</v>
      </c>
      <c r="F740" s="14">
        <f>ABS(Solieusap!F743)</f>
        <v>1.0666</v>
      </c>
      <c r="G740" s="14">
        <f>ABS(Solieusap!G743)</f>
        <v>1.373E-4</v>
      </c>
      <c r="H740" s="14">
        <f>ABS(Solieusap!H743)</f>
        <v>6.8900000000000003E-3</v>
      </c>
      <c r="I740" s="14">
        <f>ABS(Solieusap!I743)</f>
        <v>1.0300000000000001E-3</v>
      </c>
      <c r="J740" s="14">
        <f>ABS(Solieusap!J743)</f>
        <v>0.29136000000000001</v>
      </c>
      <c r="K740" s="14">
        <f t="shared" si="0"/>
        <v>0.1908</v>
      </c>
      <c r="L740" s="14">
        <f t="shared" si="1"/>
        <v>1.0300000000000001E-3</v>
      </c>
    </row>
    <row r="741" spans="1:12" ht="16.5" customHeight="1">
      <c r="A741" s="13" t="str">
        <f>Solieusap!A744</f>
        <v>47</v>
      </c>
      <c r="B741" s="13">
        <f>Solieusap!B744</f>
        <v>5.5</v>
      </c>
      <c r="C741" s="13" t="str">
        <f>Solieusap!C744</f>
        <v>BAO</v>
      </c>
      <c r="D741" s="13" t="str">
        <f>Solieusap!D744</f>
        <v>Combination</v>
      </c>
      <c r="E741" s="14">
        <f>ABS(Solieusap!E744)</f>
        <v>0.1908</v>
      </c>
      <c r="F741" s="14">
        <f>ABS(Solieusap!F744)</f>
        <v>1.4231</v>
      </c>
      <c r="G741" s="14">
        <f>ABS(Solieusap!G744)</f>
        <v>1.373E-4</v>
      </c>
      <c r="H741" s="14">
        <f>ABS(Solieusap!H744)</f>
        <v>6.8900000000000003E-3</v>
      </c>
      <c r="I741" s="14">
        <f>ABS(Solieusap!I744)</f>
        <v>1.1100000000000001E-3</v>
      </c>
      <c r="J741" s="14">
        <f>ABS(Solieusap!J744)</f>
        <v>1.1480300000000001</v>
      </c>
      <c r="K741" s="14">
        <f t="shared" si="0"/>
        <v>0.1908</v>
      </c>
      <c r="L741" s="14">
        <f t="shared" si="1"/>
        <v>1.1100000000000001E-3</v>
      </c>
    </row>
    <row r="742" spans="1:12" ht="16.5" customHeight="1">
      <c r="A742" s="13" t="str">
        <f>Solieusap!A745</f>
        <v>47</v>
      </c>
      <c r="B742" s="13">
        <f>Solieusap!B745</f>
        <v>6</v>
      </c>
      <c r="C742" s="13" t="str">
        <f>Solieusap!C745</f>
        <v>BAO</v>
      </c>
      <c r="D742" s="13" t="str">
        <f>Solieusap!D745</f>
        <v>Combination</v>
      </c>
      <c r="E742" s="14">
        <f>ABS(Solieusap!E745)</f>
        <v>0.1908</v>
      </c>
      <c r="F742" s="14">
        <f>ABS(Solieusap!F745)</f>
        <v>1.7796000000000001</v>
      </c>
      <c r="G742" s="14">
        <f>ABS(Solieusap!G745)</f>
        <v>1.373E-4</v>
      </c>
      <c r="H742" s="14">
        <f>ABS(Solieusap!H745)</f>
        <v>6.8900000000000003E-3</v>
      </c>
      <c r="I742" s="14">
        <f>ABS(Solieusap!I745)</f>
        <v>1.1800000000000001E-3</v>
      </c>
      <c r="J742" s="14">
        <f>ABS(Solieusap!J745)</f>
        <v>2.1829399999999999</v>
      </c>
      <c r="K742" s="14">
        <f t="shared" si="0"/>
        <v>0.1908</v>
      </c>
      <c r="L742" s="14">
        <f t="shared" si="1"/>
        <v>1.1800000000000001E-3</v>
      </c>
    </row>
    <row r="743" spans="1:12" ht="16.5" customHeight="1">
      <c r="A743" s="13" t="str">
        <f>Solieusap!A746</f>
        <v>48</v>
      </c>
      <c r="B743" s="13">
        <f>Solieusap!B746</f>
        <v>0</v>
      </c>
      <c r="C743" s="13" t="str">
        <f>Solieusap!C746</f>
        <v>BAO</v>
      </c>
      <c r="D743" s="13" t="str">
        <f>Solieusap!D746</f>
        <v>Combination</v>
      </c>
      <c r="E743" s="14">
        <f>ABS(Solieusap!E746)</f>
        <v>0.21820000000000001</v>
      </c>
      <c r="F743" s="14">
        <f>ABS(Solieusap!F746)</f>
        <v>0.25740000000000002</v>
      </c>
      <c r="G743" s="14">
        <f>ABS(Solieusap!G746)</f>
        <v>9.3739999999999994E-5</v>
      </c>
      <c r="H743" s="14">
        <f>ABS(Solieusap!H746)</f>
        <v>1.4959999999999999E-2</v>
      </c>
      <c r="I743" s="14">
        <f>ABS(Solieusap!I746)</f>
        <v>1.5100000000000001E-3</v>
      </c>
      <c r="J743" s="14">
        <f>ABS(Solieusap!J746)</f>
        <v>0.94527000000000005</v>
      </c>
      <c r="K743" s="14">
        <f t="shared" si="0"/>
        <v>0.21820000000000001</v>
      </c>
      <c r="L743" s="14">
        <f t="shared" si="1"/>
        <v>1.5100000000000001E-3</v>
      </c>
    </row>
    <row r="744" spans="1:12" ht="16.5" customHeight="1">
      <c r="A744" s="13" t="str">
        <f>Solieusap!A747</f>
        <v>48</v>
      </c>
      <c r="B744" s="13">
        <f>Solieusap!B747</f>
        <v>0.5</v>
      </c>
      <c r="C744" s="13" t="str">
        <f>Solieusap!C747</f>
        <v>BAO</v>
      </c>
      <c r="D744" s="13" t="str">
        <f>Solieusap!D747</f>
        <v>Combination</v>
      </c>
      <c r="E744" s="14">
        <f>ABS(Solieusap!E747)</f>
        <v>0.21820000000000001</v>
      </c>
      <c r="F744" s="14">
        <f>ABS(Solieusap!F747)</f>
        <v>0.25740000000000002</v>
      </c>
      <c r="G744" s="14">
        <f>ABS(Solieusap!G747)</f>
        <v>9.3739999999999994E-5</v>
      </c>
      <c r="H744" s="14">
        <f>ABS(Solieusap!H747)</f>
        <v>1.4959999999999999E-2</v>
      </c>
      <c r="I744" s="14">
        <f>ABS(Solieusap!I747)</f>
        <v>1.5200000000000001E-3</v>
      </c>
      <c r="J744" s="14">
        <f>ABS(Solieusap!J747)</f>
        <v>0.81657999999999997</v>
      </c>
      <c r="K744" s="14">
        <f t="shared" si="0"/>
        <v>0.21820000000000001</v>
      </c>
      <c r="L744" s="14">
        <f t="shared" si="1"/>
        <v>1.5200000000000001E-3</v>
      </c>
    </row>
    <row r="745" spans="1:12" ht="16.5" customHeight="1">
      <c r="A745" s="13" t="str">
        <f>Solieusap!A748</f>
        <v>48</v>
      </c>
      <c r="B745" s="13">
        <f>Solieusap!B748</f>
        <v>1</v>
      </c>
      <c r="C745" s="13" t="str">
        <f>Solieusap!C748</f>
        <v>BAO</v>
      </c>
      <c r="D745" s="13" t="str">
        <f>Solieusap!D748</f>
        <v>Combination</v>
      </c>
      <c r="E745" s="14">
        <f>ABS(Solieusap!E748)</f>
        <v>0.21820000000000001</v>
      </c>
      <c r="F745" s="14">
        <f>ABS(Solieusap!F748)</f>
        <v>0.25740000000000002</v>
      </c>
      <c r="G745" s="14">
        <f>ABS(Solieusap!G748)</f>
        <v>9.3739999999999994E-5</v>
      </c>
      <c r="H745" s="14">
        <f>ABS(Solieusap!H748)</f>
        <v>1.4959999999999999E-2</v>
      </c>
      <c r="I745" s="14">
        <f>ABS(Solieusap!I748)</f>
        <v>1.5399999999999999E-3</v>
      </c>
      <c r="J745" s="14">
        <f>ABS(Solieusap!J748)</f>
        <v>0.68789</v>
      </c>
      <c r="K745" s="14">
        <f t="shared" si="0"/>
        <v>0.21820000000000001</v>
      </c>
      <c r="L745" s="14">
        <f t="shared" si="1"/>
        <v>1.5399999999999999E-3</v>
      </c>
    </row>
    <row r="746" spans="1:12" ht="16.5" customHeight="1">
      <c r="A746" s="13" t="str">
        <f>Solieusap!A749</f>
        <v>48</v>
      </c>
      <c r="B746" s="13">
        <f>Solieusap!B749</f>
        <v>1.5</v>
      </c>
      <c r="C746" s="13" t="str">
        <f>Solieusap!C749</f>
        <v>BAO</v>
      </c>
      <c r="D746" s="13" t="str">
        <f>Solieusap!D749</f>
        <v>Combination</v>
      </c>
      <c r="E746" s="14">
        <f>ABS(Solieusap!E749)</f>
        <v>0.21820000000000001</v>
      </c>
      <c r="F746" s="14">
        <f>ABS(Solieusap!F749)</f>
        <v>0.25740000000000002</v>
      </c>
      <c r="G746" s="14">
        <f>ABS(Solieusap!G749)</f>
        <v>9.3739999999999994E-5</v>
      </c>
      <c r="H746" s="14">
        <f>ABS(Solieusap!H749)</f>
        <v>1.4959999999999999E-2</v>
      </c>
      <c r="I746" s="14">
        <f>ABS(Solieusap!I749)</f>
        <v>1.58E-3</v>
      </c>
      <c r="J746" s="14">
        <f>ABS(Solieusap!J749)</f>
        <v>0.55920999999999998</v>
      </c>
      <c r="K746" s="14">
        <f t="shared" si="0"/>
        <v>0.21820000000000001</v>
      </c>
      <c r="L746" s="14">
        <f t="shared" si="1"/>
        <v>1.58E-3</v>
      </c>
    </row>
    <row r="747" spans="1:12" ht="16.5" customHeight="1">
      <c r="A747" s="13" t="str">
        <f>Solieusap!A750</f>
        <v>48</v>
      </c>
      <c r="B747" s="13">
        <f>Solieusap!B750</f>
        <v>2</v>
      </c>
      <c r="C747" s="13" t="str">
        <f>Solieusap!C750</f>
        <v>BAO</v>
      </c>
      <c r="D747" s="13" t="str">
        <f>Solieusap!D750</f>
        <v>Combination</v>
      </c>
      <c r="E747" s="14">
        <f>ABS(Solieusap!E750)</f>
        <v>0.21820000000000001</v>
      </c>
      <c r="F747" s="14">
        <f>ABS(Solieusap!F750)</f>
        <v>0.25740000000000002</v>
      </c>
      <c r="G747" s="14">
        <f>ABS(Solieusap!G750)</f>
        <v>9.3739999999999994E-5</v>
      </c>
      <c r="H747" s="14">
        <f>ABS(Solieusap!H750)</f>
        <v>1.4959999999999999E-2</v>
      </c>
      <c r="I747" s="14">
        <f>ABS(Solieusap!I750)</f>
        <v>1.6299999999999999E-3</v>
      </c>
      <c r="J747" s="14">
        <f>ABS(Solieusap!J750)</f>
        <v>0.43052000000000001</v>
      </c>
      <c r="K747" s="14">
        <f t="shared" si="0"/>
        <v>0.21820000000000001</v>
      </c>
      <c r="L747" s="14">
        <f t="shared" si="1"/>
        <v>1.6299999999999999E-3</v>
      </c>
    </row>
    <row r="748" spans="1:12" ht="16.5" customHeight="1">
      <c r="A748" s="13" t="str">
        <f>Solieusap!A751</f>
        <v>48</v>
      </c>
      <c r="B748" s="13">
        <f>Solieusap!B751</f>
        <v>2.5</v>
      </c>
      <c r="C748" s="13" t="str">
        <f>Solieusap!C751</f>
        <v>BAO</v>
      </c>
      <c r="D748" s="13" t="str">
        <f>Solieusap!D751</f>
        <v>Combination</v>
      </c>
      <c r="E748" s="14">
        <f>ABS(Solieusap!E751)</f>
        <v>0.21820000000000001</v>
      </c>
      <c r="F748" s="14">
        <f>ABS(Solieusap!F751)</f>
        <v>0.25740000000000002</v>
      </c>
      <c r="G748" s="14">
        <f>ABS(Solieusap!G751)</f>
        <v>9.3739999999999994E-5</v>
      </c>
      <c r="H748" s="14">
        <f>ABS(Solieusap!H751)</f>
        <v>1.4959999999999999E-2</v>
      </c>
      <c r="I748" s="14">
        <f>ABS(Solieusap!I751)</f>
        <v>1.6800000000000001E-3</v>
      </c>
      <c r="J748" s="14">
        <f>ABS(Solieusap!J751)</f>
        <v>0.30182999999999999</v>
      </c>
      <c r="K748" s="14">
        <f t="shared" si="0"/>
        <v>0.21820000000000001</v>
      </c>
      <c r="L748" s="14">
        <f t="shared" si="1"/>
        <v>1.6800000000000001E-3</v>
      </c>
    </row>
    <row r="749" spans="1:12" ht="16.5" customHeight="1">
      <c r="A749" s="13" t="str">
        <f>Solieusap!A752</f>
        <v>48</v>
      </c>
      <c r="B749" s="13">
        <f>Solieusap!B752</f>
        <v>3</v>
      </c>
      <c r="C749" s="13" t="str">
        <f>Solieusap!C752</f>
        <v>BAO</v>
      </c>
      <c r="D749" s="13" t="str">
        <f>Solieusap!D752</f>
        <v>Combination</v>
      </c>
      <c r="E749" s="14">
        <f>ABS(Solieusap!E752)</f>
        <v>0.21820000000000001</v>
      </c>
      <c r="F749" s="14">
        <f>ABS(Solieusap!F752)</f>
        <v>0.25740000000000002</v>
      </c>
      <c r="G749" s="14">
        <f>ABS(Solieusap!G752)</f>
        <v>9.3739999999999994E-5</v>
      </c>
      <c r="H749" s="14">
        <f>ABS(Solieusap!H752)</f>
        <v>1.4959999999999999E-2</v>
      </c>
      <c r="I749" s="14">
        <f>ABS(Solieusap!I752)</f>
        <v>1.73E-3</v>
      </c>
      <c r="J749" s="14">
        <f>ABS(Solieusap!J752)</f>
        <v>0.19869000000000001</v>
      </c>
      <c r="K749" s="14">
        <f t="shared" si="0"/>
        <v>0.21820000000000001</v>
      </c>
      <c r="L749" s="14">
        <f t="shared" si="1"/>
        <v>1.73E-3</v>
      </c>
    </row>
    <row r="750" spans="1:12" ht="16.5" customHeight="1">
      <c r="A750" s="13" t="str">
        <f>Solieusap!A753</f>
        <v>48</v>
      </c>
      <c r="B750" s="13">
        <f>Solieusap!B753</f>
        <v>3.5</v>
      </c>
      <c r="C750" s="13" t="str">
        <f>Solieusap!C753</f>
        <v>BAO</v>
      </c>
      <c r="D750" s="13" t="str">
        <f>Solieusap!D753</f>
        <v>Combination</v>
      </c>
      <c r="E750" s="14">
        <f>ABS(Solieusap!E753)</f>
        <v>0.21820000000000001</v>
      </c>
      <c r="F750" s="14">
        <f>ABS(Solieusap!F753)</f>
        <v>0.25740000000000002</v>
      </c>
      <c r="G750" s="14">
        <f>ABS(Solieusap!G753)</f>
        <v>9.3739999999999994E-5</v>
      </c>
      <c r="H750" s="14">
        <f>ABS(Solieusap!H753)</f>
        <v>1.4959999999999999E-2</v>
      </c>
      <c r="I750" s="14">
        <f>ABS(Solieusap!I753)</f>
        <v>1.7700000000000001E-3</v>
      </c>
      <c r="J750" s="14">
        <f>ABS(Solieusap!J753)</f>
        <v>9.6159999999999995E-2</v>
      </c>
      <c r="K750" s="14">
        <f t="shared" si="0"/>
        <v>0.21820000000000001</v>
      </c>
      <c r="L750" s="14">
        <f t="shared" si="1"/>
        <v>1.7700000000000001E-3</v>
      </c>
    </row>
    <row r="751" spans="1:12" ht="16.5" customHeight="1">
      <c r="A751" s="13" t="str">
        <f>Solieusap!A754</f>
        <v>48</v>
      </c>
      <c r="B751" s="13">
        <f>Solieusap!B754</f>
        <v>4</v>
      </c>
      <c r="C751" s="13" t="str">
        <f>Solieusap!C754</f>
        <v>BAO</v>
      </c>
      <c r="D751" s="13" t="str">
        <f>Solieusap!D754</f>
        <v>Combination</v>
      </c>
      <c r="E751" s="14">
        <f>ABS(Solieusap!E754)</f>
        <v>0.21820000000000001</v>
      </c>
      <c r="F751" s="14">
        <f>ABS(Solieusap!F754)</f>
        <v>0.25740000000000002</v>
      </c>
      <c r="G751" s="14">
        <f>ABS(Solieusap!G754)</f>
        <v>9.3739999999999994E-5</v>
      </c>
      <c r="H751" s="14">
        <f>ABS(Solieusap!H754)</f>
        <v>1.4959999999999999E-2</v>
      </c>
      <c r="I751" s="14">
        <f>ABS(Solieusap!I754)</f>
        <v>1.82E-3</v>
      </c>
      <c r="J751" s="14">
        <f>ABS(Solieusap!J754)</f>
        <v>0.15121999999999999</v>
      </c>
      <c r="K751" s="14">
        <f t="shared" si="0"/>
        <v>0.21820000000000001</v>
      </c>
      <c r="L751" s="14">
        <f t="shared" si="1"/>
        <v>1.82E-3</v>
      </c>
    </row>
    <row r="752" spans="1:12" ht="16.5" customHeight="1">
      <c r="A752" s="13" t="str">
        <f>Solieusap!A755</f>
        <v>48</v>
      </c>
      <c r="B752" s="13">
        <f>Solieusap!B755</f>
        <v>4.5</v>
      </c>
      <c r="C752" s="13" t="str">
        <f>Solieusap!C755</f>
        <v>BAO</v>
      </c>
      <c r="D752" s="13" t="str">
        <f>Solieusap!D755</f>
        <v>Combination</v>
      </c>
      <c r="E752" s="14">
        <f>ABS(Solieusap!E755)</f>
        <v>0.21820000000000001</v>
      </c>
      <c r="F752" s="14">
        <f>ABS(Solieusap!F755)</f>
        <v>0.25740000000000002</v>
      </c>
      <c r="G752" s="14">
        <f>ABS(Solieusap!G755)</f>
        <v>9.3739999999999994E-5</v>
      </c>
      <c r="H752" s="14">
        <f>ABS(Solieusap!H755)</f>
        <v>1.4959999999999999E-2</v>
      </c>
      <c r="I752" s="14">
        <f>ABS(Solieusap!I755)</f>
        <v>1.8699999999999999E-3</v>
      </c>
      <c r="J752" s="14">
        <f>ABS(Solieusap!J755)</f>
        <v>0.24717</v>
      </c>
      <c r="K752" s="14">
        <f t="shared" si="0"/>
        <v>0.21820000000000001</v>
      </c>
      <c r="L752" s="14">
        <f t="shared" si="1"/>
        <v>1.8699999999999999E-3</v>
      </c>
    </row>
    <row r="753" spans="1:12" ht="16.5" customHeight="1">
      <c r="A753" s="13" t="str">
        <f>Solieusap!A756</f>
        <v>48</v>
      </c>
      <c r="B753" s="13">
        <f>Solieusap!B756</f>
        <v>5</v>
      </c>
      <c r="C753" s="13" t="str">
        <f>Solieusap!C756</f>
        <v>BAO</v>
      </c>
      <c r="D753" s="13" t="str">
        <f>Solieusap!D756</f>
        <v>Combination</v>
      </c>
      <c r="E753" s="14">
        <f>ABS(Solieusap!E756)</f>
        <v>0.21820000000000001</v>
      </c>
      <c r="F753" s="14">
        <f>ABS(Solieusap!F756)</f>
        <v>0.25740000000000002</v>
      </c>
      <c r="G753" s="14">
        <f>ABS(Solieusap!G756)</f>
        <v>9.3739999999999994E-5</v>
      </c>
      <c r="H753" s="14">
        <f>ABS(Solieusap!H756)</f>
        <v>1.4959999999999999E-2</v>
      </c>
      <c r="I753" s="14">
        <f>ABS(Solieusap!I756)</f>
        <v>1.92E-3</v>
      </c>
      <c r="J753" s="14">
        <f>ABS(Solieusap!J756)</f>
        <v>0.34311000000000003</v>
      </c>
      <c r="K753" s="14">
        <f t="shared" si="0"/>
        <v>0.21820000000000001</v>
      </c>
      <c r="L753" s="14">
        <f t="shared" si="1"/>
        <v>1.92E-3</v>
      </c>
    </row>
    <row r="754" spans="1:12" ht="16.5" customHeight="1">
      <c r="A754" s="13" t="str">
        <f>Solieusap!A757</f>
        <v>48</v>
      </c>
      <c r="B754" s="13">
        <f>Solieusap!B757</f>
        <v>5.5</v>
      </c>
      <c r="C754" s="13" t="str">
        <f>Solieusap!C757</f>
        <v>BAO</v>
      </c>
      <c r="D754" s="13" t="str">
        <f>Solieusap!D757</f>
        <v>Combination</v>
      </c>
      <c r="E754" s="14">
        <f>ABS(Solieusap!E757)</f>
        <v>0.21820000000000001</v>
      </c>
      <c r="F754" s="14">
        <f>ABS(Solieusap!F757)</f>
        <v>0.25740000000000002</v>
      </c>
      <c r="G754" s="14">
        <f>ABS(Solieusap!G757)</f>
        <v>9.3739999999999994E-5</v>
      </c>
      <c r="H754" s="14">
        <f>ABS(Solieusap!H757)</f>
        <v>1.4959999999999999E-2</v>
      </c>
      <c r="I754" s="14">
        <f>ABS(Solieusap!I757)</f>
        <v>1.9599999999999999E-3</v>
      </c>
      <c r="J754" s="14">
        <f>ABS(Solieusap!J757)</f>
        <v>0.43906000000000001</v>
      </c>
      <c r="K754" s="14">
        <f t="shared" si="0"/>
        <v>0.21820000000000001</v>
      </c>
      <c r="L754" s="14">
        <f t="shared" si="1"/>
        <v>1.9599999999999999E-3</v>
      </c>
    </row>
    <row r="755" spans="1:12" ht="16.5" customHeight="1">
      <c r="A755" s="13" t="str">
        <f>Solieusap!A758</f>
        <v>48</v>
      </c>
      <c r="B755" s="13">
        <f>Solieusap!B758</f>
        <v>6</v>
      </c>
      <c r="C755" s="13" t="str">
        <f>Solieusap!C758</f>
        <v>BAO</v>
      </c>
      <c r="D755" s="13" t="str">
        <f>Solieusap!D758</f>
        <v>Combination</v>
      </c>
      <c r="E755" s="14">
        <f>ABS(Solieusap!E758)</f>
        <v>0.21820000000000001</v>
      </c>
      <c r="F755" s="14">
        <f>ABS(Solieusap!F758)</f>
        <v>0.25740000000000002</v>
      </c>
      <c r="G755" s="14">
        <f>ABS(Solieusap!G758)</f>
        <v>9.3739999999999994E-5</v>
      </c>
      <c r="H755" s="14">
        <f>ABS(Solieusap!H758)</f>
        <v>1.4959999999999999E-2</v>
      </c>
      <c r="I755" s="14">
        <f>ABS(Solieusap!I758)</f>
        <v>2.0100000000000001E-3</v>
      </c>
      <c r="J755" s="14">
        <f>ABS(Solieusap!J758)</f>
        <v>0.53500000000000003</v>
      </c>
      <c r="K755" s="14">
        <f t="shared" si="0"/>
        <v>0.21820000000000001</v>
      </c>
      <c r="L755" s="14">
        <f t="shared" si="1"/>
        <v>2.0100000000000001E-3</v>
      </c>
    </row>
    <row r="756" spans="1:12" ht="16.5" customHeight="1">
      <c r="A756" s="13" t="str">
        <f>Solieusap!A759</f>
        <v>48</v>
      </c>
      <c r="B756" s="13">
        <f>Solieusap!B759</f>
        <v>0</v>
      </c>
      <c r="C756" s="13" t="str">
        <f>Solieusap!C759</f>
        <v>BAO</v>
      </c>
      <c r="D756" s="13" t="str">
        <f>Solieusap!D759</f>
        <v>Combination</v>
      </c>
      <c r="E756" s="14">
        <f>ABS(Solieusap!E759)</f>
        <v>0.29409999999999997</v>
      </c>
      <c r="F756" s="14">
        <f>ABS(Solieusap!F759)</f>
        <v>0.19189999999999999</v>
      </c>
      <c r="G756" s="14">
        <f>ABS(Solieusap!G759)</f>
        <v>1.0280000000000001E-4</v>
      </c>
      <c r="H756" s="14">
        <f>ABS(Solieusap!H759)</f>
        <v>1.728E-2</v>
      </c>
      <c r="I756" s="14">
        <f>ABS(Solieusap!I759)</f>
        <v>8.8999999999999995E-4</v>
      </c>
      <c r="J756" s="14">
        <f>ABS(Solieusap!J759)</f>
        <v>0.64390000000000003</v>
      </c>
      <c r="K756" s="14">
        <f t="shared" si="0"/>
        <v>0.29409999999999997</v>
      </c>
      <c r="L756" s="14">
        <f t="shared" si="1"/>
        <v>8.8999999999999995E-4</v>
      </c>
    </row>
    <row r="757" spans="1:12" ht="16.5" customHeight="1">
      <c r="A757" s="13" t="str">
        <f>Solieusap!A760</f>
        <v>48</v>
      </c>
      <c r="B757" s="13">
        <f>Solieusap!B760</f>
        <v>0.5</v>
      </c>
      <c r="C757" s="13" t="str">
        <f>Solieusap!C760</f>
        <v>BAO</v>
      </c>
      <c r="D757" s="13" t="str">
        <f>Solieusap!D760</f>
        <v>Combination</v>
      </c>
      <c r="E757" s="14">
        <f>ABS(Solieusap!E760)</f>
        <v>0.29409999999999997</v>
      </c>
      <c r="F757" s="14">
        <f>ABS(Solieusap!F760)</f>
        <v>0.19189999999999999</v>
      </c>
      <c r="G757" s="14">
        <f>ABS(Solieusap!G760)</f>
        <v>1.0280000000000001E-4</v>
      </c>
      <c r="H757" s="14">
        <f>ABS(Solieusap!H760)</f>
        <v>1.728E-2</v>
      </c>
      <c r="I757" s="14">
        <f>ABS(Solieusap!I760)</f>
        <v>8.9999999999999998E-4</v>
      </c>
      <c r="J757" s="14">
        <f>ABS(Solieusap!J760)</f>
        <v>0.55205000000000004</v>
      </c>
      <c r="K757" s="14">
        <f t="shared" si="0"/>
        <v>0.29409999999999997</v>
      </c>
      <c r="L757" s="14">
        <f t="shared" si="1"/>
        <v>8.9999999999999998E-4</v>
      </c>
    </row>
    <row r="758" spans="1:12" ht="16.5" customHeight="1">
      <c r="A758" s="13" t="str">
        <f>Solieusap!A761</f>
        <v>48</v>
      </c>
      <c r="B758" s="13">
        <f>Solieusap!B761</f>
        <v>1</v>
      </c>
      <c r="C758" s="13" t="str">
        <f>Solieusap!C761</f>
        <v>BAO</v>
      </c>
      <c r="D758" s="13" t="str">
        <f>Solieusap!D761</f>
        <v>Combination</v>
      </c>
      <c r="E758" s="14">
        <f>ABS(Solieusap!E761)</f>
        <v>0.29409999999999997</v>
      </c>
      <c r="F758" s="14">
        <f>ABS(Solieusap!F761)</f>
        <v>0.19189999999999999</v>
      </c>
      <c r="G758" s="14">
        <f>ABS(Solieusap!G761)</f>
        <v>1.0280000000000001E-4</v>
      </c>
      <c r="H758" s="14">
        <f>ABS(Solieusap!H761)</f>
        <v>1.728E-2</v>
      </c>
      <c r="I758" s="14">
        <f>ABS(Solieusap!I761)</f>
        <v>9.1E-4</v>
      </c>
      <c r="J758" s="14">
        <f>ABS(Solieusap!J761)</f>
        <v>0.4602</v>
      </c>
      <c r="K758" s="14">
        <f t="shared" si="0"/>
        <v>0.29409999999999997</v>
      </c>
      <c r="L758" s="14">
        <f t="shared" si="1"/>
        <v>9.1E-4</v>
      </c>
    </row>
    <row r="759" spans="1:12" ht="16.5" customHeight="1">
      <c r="A759" s="13" t="str">
        <f>Solieusap!A762</f>
        <v>48</v>
      </c>
      <c r="B759" s="13">
        <f>Solieusap!B762</f>
        <v>1.5</v>
      </c>
      <c r="C759" s="13" t="str">
        <f>Solieusap!C762</f>
        <v>BAO</v>
      </c>
      <c r="D759" s="13" t="str">
        <f>Solieusap!D762</f>
        <v>Combination</v>
      </c>
      <c r="E759" s="14">
        <f>ABS(Solieusap!E762)</f>
        <v>0.29409999999999997</v>
      </c>
      <c r="F759" s="14">
        <f>ABS(Solieusap!F762)</f>
        <v>0.19189999999999999</v>
      </c>
      <c r="G759" s="14">
        <f>ABS(Solieusap!G762)</f>
        <v>1.0280000000000001E-4</v>
      </c>
      <c r="H759" s="14">
        <f>ABS(Solieusap!H762)</f>
        <v>1.728E-2</v>
      </c>
      <c r="I759" s="14">
        <f>ABS(Solieusap!I762)</f>
        <v>9.2000000000000003E-4</v>
      </c>
      <c r="J759" s="14">
        <f>ABS(Solieusap!J762)</f>
        <v>0.36836000000000002</v>
      </c>
      <c r="K759" s="14">
        <f t="shared" si="0"/>
        <v>0.29409999999999997</v>
      </c>
      <c r="L759" s="14">
        <f t="shared" si="1"/>
        <v>9.2000000000000003E-4</v>
      </c>
    </row>
    <row r="760" spans="1:12" ht="16.5" customHeight="1">
      <c r="A760" s="13" t="str">
        <f>Solieusap!A763</f>
        <v>48</v>
      </c>
      <c r="B760" s="13">
        <f>Solieusap!B763</f>
        <v>2</v>
      </c>
      <c r="C760" s="13" t="str">
        <f>Solieusap!C763</f>
        <v>BAO</v>
      </c>
      <c r="D760" s="13" t="str">
        <f>Solieusap!D763</f>
        <v>Combination</v>
      </c>
      <c r="E760" s="14">
        <f>ABS(Solieusap!E763)</f>
        <v>0.29409999999999997</v>
      </c>
      <c r="F760" s="14">
        <f>ABS(Solieusap!F763)</f>
        <v>0.19189999999999999</v>
      </c>
      <c r="G760" s="14">
        <f>ABS(Solieusap!G763)</f>
        <v>1.0280000000000001E-4</v>
      </c>
      <c r="H760" s="14">
        <f>ABS(Solieusap!H763)</f>
        <v>1.728E-2</v>
      </c>
      <c r="I760" s="14">
        <f>ABS(Solieusap!I763)</f>
        <v>9.3000000000000005E-4</v>
      </c>
      <c r="J760" s="14">
        <f>ABS(Solieusap!J763)</f>
        <v>0.27650999999999998</v>
      </c>
      <c r="K760" s="14">
        <f t="shared" si="0"/>
        <v>0.29409999999999997</v>
      </c>
      <c r="L760" s="14">
        <f t="shared" si="1"/>
        <v>9.3000000000000005E-4</v>
      </c>
    </row>
    <row r="761" spans="1:12" ht="16.5" customHeight="1">
      <c r="A761" s="13" t="str">
        <f>Solieusap!A764</f>
        <v>48</v>
      </c>
      <c r="B761" s="13">
        <f>Solieusap!B764</f>
        <v>2.5</v>
      </c>
      <c r="C761" s="13" t="str">
        <f>Solieusap!C764</f>
        <v>BAO</v>
      </c>
      <c r="D761" s="13" t="str">
        <f>Solieusap!D764</f>
        <v>Combination</v>
      </c>
      <c r="E761" s="14">
        <f>ABS(Solieusap!E764)</f>
        <v>0.29409999999999997</v>
      </c>
      <c r="F761" s="14">
        <f>ABS(Solieusap!F764)</f>
        <v>0.19189999999999999</v>
      </c>
      <c r="G761" s="14">
        <f>ABS(Solieusap!G764)</f>
        <v>1.0280000000000001E-4</v>
      </c>
      <c r="H761" s="14">
        <f>ABS(Solieusap!H764)</f>
        <v>1.728E-2</v>
      </c>
      <c r="I761" s="14">
        <f>ABS(Solieusap!I764)</f>
        <v>9.3999999999999997E-4</v>
      </c>
      <c r="J761" s="14">
        <f>ABS(Solieusap!J764)</f>
        <v>0.18465999999999999</v>
      </c>
      <c r="K761" s="14">
        <f t="shared" si="0"/>
        <v>0.29409999999999997</v>
      </c>
      <c r="L761" s="14">
        <f t="shared" si="1"/>
        <v>9.3999999999999997E-4</v>
      </c>
    </row>
    <row r="762" spans="1:12" ht="16.5" customHeight="1">
      <c r="A762" s="13" t="str">
        <f>Solieusap!A765</f>
        <v>48</v>
      </c>
      <c r="B762" s="13">
        <f>Solieusap!B765</f>
        <v>3</v>
      </c>
      <c r="C762" s="13" t="str">
        <f>Solieusap!C765</f>
        <v>BAO</v>
      </c>
      <c r="D762" s="13" t="str">
        <f>Solieusap!D765</f>
        <v>Combination</v>
      </c>
      <c r="E762" s="14">
        <f>ABS(Solieusap!E765)</f>
        <v>0.29409999999999997</v>
      </c>
      <c r="F762" s="14">
        <f>ABS(Solieusap!F765)</f>
        <v>0.19189999999999999</v>
      </c>
      <c r="G762" s="14">
        <f>ABS(Solieusap!G765)</f>
        <v>1.0280000000000001E-4</v>
      </c>
      <c r="H762" s="14">
        <f>ABS(Solieusap!H765)</f>
        <v>1.728E-2</v>
      </c>
      <c r="I762" s="14">
        <f>ABS(Solieusap!I765)</f>
        <v>9.5E-4</v>
      </c>
      <c r="J762" s="14">
        <f>ABS(Solieusap!J765)</f>
        <v>9.2810000000000004E-2</v>
      </c>
      <c r="K762" s="14">
        <f t="shared" si="0"/>
        <v>0.29409999999999997</v>
      </c>
      <c r="L762" s="14">
        <f t="shared" si="1"/>
        <v>9.5E-4</v>
      </c>
    </row>
    <row r="763" spans="1:12" ht="16.5" customHeight="1">
      <c r="A763" s="13" t="str">
        <f>Solieusap!A766</f>
        <v>48</v>
      </c>
      <c r="B763" s="13">
        <f>Solieusap!B766</f>
        <v>3.5</v>
      </c>
      <c r="C763" s="13" t="str">
        <f>Solieusap!C766</f>
        <v>BAO</v>
      </c>
      <c r="D763" s="13" t="str">
        <f>Solieusap!D766</f>
        <v>Combination</v>
      </c>
      <c r="E763" s="14">
        <f>ABS(Solieusap!E766)</f>
        <v>0.29409999999999997</v>
      </c>
      <c r="F763" s="14">
        <f>ABS(Solieusap!F766)</f>
        <v>0.19189999999999999</v>
      </c>
      <c r="G763" s="14">
        <f>ABS(Solieusap!G766)</f>
        <v>1.0280000000000001E-4</v>
      </c>
      <c r="H763" s="14">
        <f>ABS(Solieusap!H766)</f>
        <v>1.728E-2</v>
      </c>
      <c r="I763" s="14">
        <f>ABS(Solieusap!I766)</f>
        <v>9.6000000000000002E-4</v>
      </c>
      <c r="J763" s="14">
        <f>ABS(Solieusap!J766)</f>
        <v>9.7000000000000005E-4</v>
      </c>
      <c r="K763" s="14">
        <f t="shared" si="0"/>
        <v>0.29409999999999997</v>
      </c>
      <c r="L763" s="14">
        <f t="shared" si="1"/>
        <v>9.6000000000000002E-4</v>
      </c>
    </row>
    <row r="764" spans="1:12" ht="16.5" customHeight="1">
      <c r="A764" s="13" t="str">
        <f>Solieusap!A767</f>
        <v>48</v>
      </c>
      <c r="B764" s="13">
        <f>Solieusap!B767</f>
        <v>4</v>
      </c>
      <c r="C764" s="13" t="str">
        <f>Solieusap!C767</f>
        <v>BAO</v>
      </c>
      <c r="D764" s="13" t="str">
        <f>Solieusap!D767</f>
        <v>Combination</v>
      </c>
      <c r="E764" s="14">
        <f>ABS(Solieusap!E767)</f>
        <v>0.29409999999999997</v>
      </c>
      <c r="F764" s="14">
        <f>ABS(Solieusap!F767)</f>
        <v>0.19189999999999999</v>
      </c>
      <c r="G764" s="14">
        <f>ABS(Solieusap!G767)</f>
        <v>1.0280000000000001E-4</v>
      </c>
      <c r="H764" s="14">
        <f>ABS(Solieusap!H767)</f>
        <v>1.728E-2</v>
      </c>
      <c r="I764" s="14">
        <f>ABS(Solieusap!I767)</f>
        <v>9.7000000000000005E-4</v>
      </c>
      <c r="J764" s="14">
        <f>ABS(Solieusap!J767)</f>
        <v>8.4229999999999999E-2</v>
      </c>
      <c r="K764" s="14">
        <f t="shared" si="0"/>
        <v>0.29409999999999997</v>
      </c>
      <c r="L764" s="14">
        <f t="shared" si="1"/>
        <v>9.7000000000000005E-4</v>
      </c>
    </row>
    <row r="765" spans="1:12" ht="16.5" customHeight="1">
      <c r="A765" s="13" t="str">
        <f>Solieusap!A768</f>
        <v>48</v>
      </c>
      <c r="B765" s="13">
        <f>Solieusap!B768</f>
        <v>4.5</v>
      </c>
      <c r="C765" s="13" t="str">
        <f>Solieusap!C768</f>
        <v>BAO</v>
      </c>
      <c r="D765" s="13" t="str">
        <f>Solieusap!D768</f>
        <v>Combination</v>
      </c>
      <c r="E765" s="14">
        <f>ABS(Solieusap!E768)</f>
        <v>0.29409999999999997</v>
      </c>
      <c r="F765" s="14">
        <f>ABS(Solieusap!F768)</f>
        <v>0.19189999999999999</v>
      </c>
      <c r="G765" s="14">
        <f>ABS(Solieusap!G768)</f>
        <v>1.0280000000000001E-4</v>
      </c>
      <c r="H765" s="14">
        <f>ABS(Solieusap!H768)</f>
        <v>1.728E-2</v>
      </c>
      <c r="I765" s="14">
        <f>ABS(Solieusap!I768)</f>
        <v>1.01E-3</v>
      </c>
      <c r="J765" s="14">
        <f>ABS(Solieusap!J768)</f>
        <v>0.21292</v>
      </c>
      <c r="K765" s="14">
        <f t="shared" si="0"/>
        <v>0.29409999999999997</v>
      </c>
      <c r="L765" s="14">
        <f t="shared" si="1"/>
        <v>1.01E-3</v>
      </c>
    </row>
    <row r="766" spans="1:12" ht="16.5" customHeight="1">
      <c r="A766" s="13" t="str">
        <f>Solieusap!A769</f>
        <v>48</v>
      </c>
      <c r="B766" s="13">
        <f>Solieusap!B769</f>
        <v>5</v>
      </c>
      <c r="C766" s="13" t="str">
        <f>Solieusap!C769</f>
        <v>BAO</v>
      </c>
      <c r="D766" s="13" t="str">
        <f>Solieusap!D769</f>
        <v>Combination</v>
      </c>
      <c r="E766" s="14">
        <f>ABS(Solieusap!E769)</f>
        <v>0.29409999999999997</v>
      </c>
      <c r="F766" s="14">
        <f>ABS(Solieusap!F769)</f>
        <v>0.19189999999999999</v>
      </c>
      <c r="G766" s="14">
        <f>ABS(Solieusap!G769)</f>
        <v>1.0280000000000001E-4</v>
      </c>
      <c r="H766" s="14">
        <f>ABS(Solieusap!H769)</f>
        <v>1.728E-2</v>
      </c>
      <c r="I766" s="14">
        <f>ABS(Solieusap!I769)</f>
        <v>1.06E-3</v>
      </c>
      <c r="J766" s="14">
        <f>ABS(Solieusap!J769)</f>
        <v>0.34160000000000001</v>
      </c>
      <c r="K766" s="14">
        <f t="shared" si="0"/>
        <v>0.29409999999999997</v>
      </c>
      <c r="L766" s="14">
        <f t="shared" si="1"/>
        <v>1.06E-3</v>
      </c>
    </row>
    <row r="767" spans="1:12" ht="16.5" customHeight="1">
      <c r="A767" s="13" t="str">
        <f>Solieusap!A770</f>
        <v>48</v>
      </c>
      <c r="B767" s="13">
        <f>Solieusap!B770</f>
        <v>5.5</v>
      </c>
      <c r="C767" s="13" t="str">
        <f>Solieusap!C770</f>
        <v>BAO</v>
      </c>
      <c r="D767" s="13" t="str">
        <f>Solieusap!D770</f>
        <v>Combination</v>
      </c>
      <c r="E767" s="14">
        <f>ABS(Solieusap!E770)</f>
        <v>0.29409999999999997</v>
      </c>
      <c r="F767" s="14">
        <f>ABS(Solieusap!F770)</f>
        <v>0.19189999999999999</v>
      </c>
      <c r="G767" s="14">
        <f>ABS(Solieusap!G770)</f>
        <v>1.0280000000000001E-4</v>
      </c>
      <c r="H767" s="14">
        <f>ABS(Solieusap!H770)</f>
        <v>1.728E-2</v>
      </c>
      <c r="I767" s="14">
        <f>ABS(Solieusap!I770)</f>
        <v>1.1100000000000001E-3</v>
      </c>
      <c r="J767" s="14">
        <f>ABS(Solieusap!J770)</f>
        <v>0.47028999999999999</v>
      </c>
      <c r="K767" s="14">
        <f t="shared" si="0"/>
        <v>0.29409999999999997</v>
      </c>
      <c r="L767" s="14">
        <f t="shared" si="1"/>
        <v>1.1100000000000001E-3</v>
      </c>
    </row>
    <row r="768" spans="1:12" ht="16.5" customHeight="1">
      <c r="A768" s="13" t="str">
        <f>Solieusap!A771</f>
        <v>48</v>
      </c>
      <c r="B768" s="13">
        <f>Solieusap!B771</f>
        <v>6</v>
      </c>
      <c r="C768" s="13" t="str">
        <f>Solieusap!C771</f>
        <v>BAO</v>
      </c>
      <c r="D768" s="13" t="str">
        <f>Solieusap!D771</f>
        <v>Combination</v>
      </c>
      <c r="E768" s="14">
        <f>ABS(Solieusap!E771)</f>
        <v>0.29409999999999997</v>
      </c>
      <c r="F768" s="14">
        <f>ABS(Solieusap!F771)</f>
        <v>0.19189999999999999</v>
      </c>
      <c r="G768" s="14">
        <f>ABS(Solieusap!G771)</f>
        <v>1.0280000000000001E-4</v>
      </c>
      <c r="H768" s="14">
        <f>ABS(Solieusap!H771)</f>
        <v>1.728E-2</v>
      </c>
      <c r="I768" s="14">
        <f>ABS(Solieusap!I771)</f>
        <v>1.15E-3</v>
      </c>
      <c r="J768" s="14">
        <f>ABS(Solieusap!J771)</f>
        <v>0.59897999999999996</v>
      </c>
      <c r="K768" s="14">
        <f t="shared" si="0"/>
        <v>0.29409999999999997</v>
      </c>
      <c r="L768" s="14">
        <f t="shared" si="1"/>
        <v>1.15E-3</v>
      </c>
    </row>
    <row r="769" spans="1:12" ht="16.5" customHeight="1">
      <c r="A769" s="13" t="str">
        <f>Solieusap!A772</f>
        <v>49</v>
      </c>
      <c r="B769" s="13">
        <f>Solieusap!B772</f>
        <v>0</v>
      </c>
      <c r="C769" s="13" t="str">
        <f>Solieusap!C772</f>
        <v>BAO</v>
      </c>
      <c r="D769" s="13" t="str">
        <f>Solieusap!D772</f>
        <v>Combination</v>
      </c>
      <c r="E769" s="14">
        <f>ABS(Solieusap!E772)</f>
        <v>0.54169999999999996</v>
      </c>
      <c r="F769" s="14">
        <f>ABS(Solieusap!F772)</f>
        <v>0.86839999999999995</v>
      </c>
      <c r="G769" s="14">
        <f>ABS(Solieusap!G772)</f>
        <v>1.6999999999999999E-3</v>
      </c>
      <c r="H769" s="14">
        <f>ABS(Solieusap!H772)</f>
        <v>0.17610000000000001</v>
      </c>
      <c r="I769" s="14">
        <f>ABS(Solieusap!I772)</f>
        <v>1.97E-3</v>
      </c>
      <c r="J769" s="14">
        <f>ABS(Solieusap!J772)</f>
        <v>0.27746999999999999</v>
      </c>
      <c r="K769" s="14">
        <f t="shared" si="0"/>
        <v>0.54169999999999996</v>
      </c>
      <c r="L769" s="14">
        <f t="shared" si="1"/>
        <v>1.97E-3</v>
      </c>
    </row>
    <row r="770" spans="1:12" ht="16.5" customHeight="1">
      <c r="A770" s="13" t="str">
        <f>Solieusap!A773</f>
        <v>49</v>
      </c>
      <c r="B770" s="13">
        <f>Solieusap!B773</f>
        <v>0.5</v>
      </c>
      <c r="C770" s="13" t="str">
        <f>Solieusap!C773</f>
        <v>BAO</v>
      </c>
      <c r="D770" s="13" t="str">
        <f>Solieusap!D773</f>
        <v>Combination</v>
      </c>
      <c r="E770" s="14">
        <f>ABS(Solieusap!E773)</f>
        <v>0.54169999999999996</v>
      </c>
      <c r="F770" s="14">
        <f>ABS(Solieusap!F773)</f>
        <v>0.21490000000000001</v>
      </c>
      <c r="G770" s="14">
        <f>ABS(Solieusap!G773)</f>
        <v>1.6999999999999999E-3</v>
      </c>
      <c r="H770" s="14">
        <f>ABS(Solieusap!H773)</f>
        <v>0.17610000000000001</v>
      </c>
      <c r="I770" s="14">
        <f>ABS(Solieusap!I773)</f>
        <v>1.9400000000000001E-3</v>
      </c>
      <c r="J770" s="14">
        <f>ABS(Solieusap!J773)</f>
        <v>0.54832000000000003</v>
      </c>
      <c r="K770" s="14">
        <f t="shared" si="0"/>
        <v>0.54169999999999996</v>
      </c>
      <c r="L770" s="14">
        <f t="shared" si="1"/>
        <v>1.9400000000000001E-3</v>
      </c>
    </row>
    <row r="771" spans="1:12" ht="16.5" customHeight="1">
      <c r="A771" s="13" t="str">
        <f>Solieusap!A774</f>
        <v>49</v>
      </c>
      <c r="B771" s="13">
        <f>Solieusap!B774</f>
        <v>1</v>
      </c>
      <c r="C771" s="13" t="str">
        <f>Solieusap!C774</f>
        <v>BAO</v>
      </c>
      <c r="D771" s="13" t="str">
        <f>Solieusap!D774</f>
        <v>Combination</v>
      </c>
      <c r="E771" s="14">
        <f>ABS(Solieusap!E774)</f>
        <v>0.54169999999999996</v>
      </c>
      <c r="F771" s="14">
        <f>ABS(Solieusap!F774)</f>
        <v>0.43859999999999999</v>
      </c>
      <c r="G771" s="14">
        <f>ABS(Solieusap!G774)</f>
        <v>1.6999999999999999E-3</v>
      </c>
      <c r="H771" s="14">
        <f>ABS(Solieusap!H774)</f>
        <v>0.17610000000000001</v>
      </c>
      <c r="I771" s="14">
        <f>ABS(Solieusap!I774)</f>
        <v>1.91E-3</v>
      </c>
      <c r="J771" s="14">
        <f>ABS(Solieusap!J774)</f>
        <v>0.49242000000000002</v>
      </c>
      <c r="K771" s="14">
        <f t="shared" si="0"/>
        <v>0.54169999999999996</v>
      </c>
      <c r="L771" s="14">
        <f t="shared" si="1"/>
        <v>1.91E-3</v>
      </c>
    </row>
    <row r="772" spans="1:12" ht="16.5" customHeight="1">
      <c r="A772" s="13" t="str">
        <f>Solieusap!A775</f>
        <v>49</v>
      </c>
      <c r="B772" s="13">
        <f>Solieusap!B775</f>
        <v>1.5</v>
      </c>
      <c r="C772" s="13" t="str">
        <f>Solieusap!C775</f>
        <v>BAO</v>
      </c>
      <c r="D772" s="13" t="str">
        <f>Solieusap!D775</f>
        <v>Combination</v>
      </c>
      <c r="E772" s="14">
        <f>ABS(Solieusap!E775)</f>
        <v>0.54169999999999996</v>
      </c>
      <c r="F772" s="14">
        <f>ABS(Solieusap!F775)</f>
        <v>1.0921000000000001</v>
      </c>
      <c r="G772" s="14">
        <f>ABS(Solieusap!G775)</f>
        <v>1.6999999999999999E-3</v>
      </c>
      <c r="H772" s="14">
        <f>ABS(Solieusap!H775)</f>
        <v>0.17610000000000001</v>
      </c>
      <c r="I772" s="14">
        <f>ABS(Solieusap!I775)</f>
        <v>1.8699999999999999E-3</v>
      </c>
      <c r="J772" s="14">
        <f>ABS(Solieusap!J775)</f>
        <v>0.22447</v>
      </c>
      <c r="K772" s="14">
        <f t="shared" si="0"/>
        <v>0.54169999999999996</v>
      </c>
      <c r="L772" s="14">
        <f t="shared" si="1"/>
        <v>1.8699999999999999E-3</v>
      </c>
    </row>
    <row r="773" spans="1:12" ht="16.5" customHeight="1">
      <c r="A773" s="13" t="str">
        <f>Solieusap!A776</f>
        <v>49</v>
      </c>
      <c r="B773" s="13">
        <f>Solieusap!B776</f>
        <v>2</v>
      </c>
      <c r="C773" s="13" t="str">
        <f>Solieusap!C776</f>
        <v>BAO</v>
      </c>
      <c r="D773" s="13" t="str">
        <f>Solieusap!D776</f>
        <v>Combination</v>
      </c>
      <c r="E773" s="14">
        <f>ABS(Solieusap!E776)</f>
        <v>0.54169999999999996</v>
      </c>
      <c r="F773" s="14">
        <f>ABS(Solieusap!F776)</f>
        <v>1.7456</v>
      </c>
      <c r="G773" s="14">
        <f>ABS(Solieusap!G776)</f>
        <v>1.6999999999999999E-3</v>
      </c>
      <c r="H773" s="14">
        <f>ABS(Solieusap!H776)</f>
        <v>0.17610000000000001</v>
      </c>
      <c r="I773" s="14">
        <f>ABS(Solieusap!I776)</f>
        <v>2.3600000000000001E-3</v>
      </c>
      <c r="J773" s="14">
        <f>ABS(Solieusap!J776)</f>
        <v>1.8079999999999999E-2</v>
      </c>
      <c r="K773" s="14">
        <f t="shared" si="0"/>
        <v>0.54169999999999996</v>
      </c>
      <c r="L773" s="14">
        <f t="shared" si="1"/>
        <v>2.3600000000000001E-3</v>
      </c>
    </row>
    <row r="774" spans="1:12" ht="16.5" customHeight="1">
      <c r="A774" s="13" t="str">
        <f>Solieusap!A777</f>
        <v>49</v>
      </c>
      <c r="B774" s="13">
        <f>Solieusap!B777</f>
        <v>2.5</v>
      </c>
      <c r="C774" s="13" t="str">
        <f>Solieusap!C777</f>
        <v>BAO</v>
      </c>
      <c r="D774" s="13" t="str">
        <f>Solieusap!D777</f>
        <v>Combination</v>
      </c>
      <c r="E774" s="14">
        <f>ABS(Solieusap!E777)</f>
        <v>0.54169999999999996</v>
      </c>
      <c r="F774" s="14">
        <f>ABS(Solieusap!F777)</f>
        <v>2.3990999999999998</v>
      </c>
      <c r="G774" s="14">
        <f>ABS(Solieusap!G777)</f>
        <v>1.6999999999999999E-3</v>
      </c>
      <c r="H774" s="14">
        <f>ABS(Solieusap!H777)</f>
        <v>0.17610000000000001</v>
      </c>
      <c r="I774" s="14">
        <f>ABS(Solieusap!I777)</f>
        <v>3.1900000000000001E-3</v>
      </c>
      <c r="J774" s="14">
        <f>ABS(Solieusap!J777)</f>
        <v>0.58736999999999995</v>
      </c>
      <c r="K774" s="14">
        <f t="shared" si="0"/>
        <v>0.54169999999999996</v>
      </c>
      <c r="L774" s="14">
        <f t="shared" si="1"/>
        <v>3.1900000000000001E-3</v>
      </c>
    </row>
    <row r="775" spans="1:12" ht="16.5" customHeight="1">
      <c r="A775" s="13" t="str">
        <f>Solieusap!A778</f>
        <v>49</v>
      </c>
      <c r="B775" s="13">
        <f>Solieusap!B778</f>
        <v>3</v>
      </c>
      <c r="C775" s="13" t="str">
        <f>Solieusap!C778</f>
        <v>BAO</v>
      </c>
      <c r="D775" s="13" t="str">
        <f>Solieusap!D778</f>
        <v>Combination</v>
      </c>
      <c r="E775" s="14">
        <f>ABS(Solieusap!E778)</f>
        <v>0.54169999999999996</v>
      </c>
      <c r="F775" s="14">
        <f>ABS(Solieusap!F778)</f>
        <v>3.0526</v>
      </c>
      <c r="G775" s="14">
        <f>ABS(Solieusap!G778)</f>
        <v>1.6999999999999999E-3</v>
      </c>
      <c r="H775" s="14">
        <f>ABS(Solieusap!H778)</f>
        <v>0.17610000000000001</v>
      </c>
      <c r="I775" s="14">
        <f>ABS(Solieusap!I778)</f>
        <v>4.0099999999999997E-3</v>
      </c>
      <c r="J775" s="14">
        <f>ABS(Solieusap!J778)</f>
        <v>1.48342</v>
      </c>
      <c r="K775" s="14">
        <f t="shared" si="0"/>
        <v>0.54169999999999996</v>
      </c>
      <c r="L775" s="14">
        <f t="shared" si="1"/>
        <v>4.0099999999999997E-3</v>
      </c>
    </row>
    <row r="776" spans="1:12" ht="16.5" customHeight="1">
      <c r="A776" s="13" t="str">
        <f>Solieusap!A779</f>
        <v>49</v>
      </c>
      <c r="B776" s="13">
        <f>Solieusap!B779</f>
        <v>0</v>
      </c>
      <c r="C776" s="13" t="str">
        <f>Solieusap!C779</f>
        <v>BAO</v>
      </c>
      <c r="D776" s="13" t="str">
        <f>Solieusap!D779</f>
        <v>Combination</v>
      </c>
      <c r="E776" s="14">
        <f>ABS(Solieusap!E779)</f>
        <v>0.68169999999999997</v>
      </c>
      <c r="F776" s="14">
        <f>ABS(Solieusap!F779)</f>
        <v>1.8022</v>
      </c>
      <c r="G776" s="14">
        <f>ABS(Solieusap!G779)</f>
        <v>1.6999999999999999E-3</v>
      </c>
      <c r="H776" s="14">
        <f>ABS(Solieusap!H779)</f>
        <v>4.573E-2</v>
      </c>
      <c r="I776" s="14">
        <f>ABS(Solieusap!I779)</f>
        <v>3.3899999999999998E-3</v>
      </c>
      <c r="J776" s="14">
        <f>ABS(Solieusap!J779)</f>
        <v>1.0083899999999999</v>
      </c>
      <c r="K776" s="14">
        <f t="shared" si="0"/>
        <v>0.68169999999999997</v>
      </c>
      <c r="L776" s="14">
        <f t="shared" si="1"/>
        <v>3.3899999999999998E-3</v>
      </c>
    </row>
    <row r="777" spans="1:12" ht="16.5" customHeight="1">
      <c r="A777" s="13" t="str">
        <f>Solieusap!A780</f>
        <v>49</v>
      </c>
      <c r="B777" s="13">
        <f>Solieusap!B780</f>
        <v>0.5</v>
      </c>
      <c r="C777" s="13" t="str">
        <f>Solieusap!C780</f>
        <v>BAO</v>
      </c>
      <c r="D777" s="13" t="str">
        <f>Solieusap!D780</f>
        <v>Combination</v>
      </c>
      <c r="E777" s="14">
        <f>ABS(Solieusap!E780)</f>
        <v>0.68169999999999997</v>
      </c>
      <c r="F777" s="14">
        <f>ABS(Solieusap!F780)</f>
        <v>1.1487000000000001</v>
      </c>
      <c r="G777" s="14">
        <f>ABS(Solieusap!G780)</f>
        <v>1.6999999999999999E-3</v>
      </c>
      <c r="H777" s="14">
        <f>ABS(Solieusap!H780)</f>
        <v>4.573E-2</v>
      </c>
      <c r="I777" s="14">
        <f>ABS(Solieusap!I780)</f>
        <v>3.5400000000000002E-3</v>
      </c>
      <c r="J777" s="14">
        <f>ABS(Solieusap!J780)</f>
        <v>0.27068999999999999</v>
      </c>
      <c r="K777" s="14">
        <f t="shared" si="0"/>
        <v>0.68169999999999997</v>
      </c>
      <c r="L777" s="14">
        <f t="shared" si="1"/>
        <v>3.5400000000000002E-3</v>
      </c>
    </row>
    <row r="778" spans="1:12" ht="16.5" customHeight="1">
      <c r="A778" s="13" t="str">
        <f>Solieusap!A781</f>
        <v>49</v>
      </c>
      <c r="B778" s="13">
        <f>Solieusap!B781</f>
        <v>1</v>
      </c>
      <c r="C778" s="13" t="str">
        <f>Solieusap!C781</f>
        <v>BAO</v>
      </c>
      <c r="D778" s="13" t="str">
        <f>Solieusap!D781</f>
        <v>Combination</v>
      </c>
      <c r="E778" s="14">
        <f>ABS(Solieusap!E781)</f>
        <v>0.68169999999999997</v>
      </c>
      <c r="F778" s="14">
        <f>ABS(Solieusap!F781)</f>
        <v>0.49519999999999997</v>
      </c>
      <c r="G778" s="14">
        <f>ABS(Solieusap!G781)</f>
        <v>1.6999999999999999E-3</v>
      </c>
      <c r="H778" s="14">
        <f>ABS(Solieusap!H781)</f>
        <v>4.573E-2</v>
      </c>
      <c r="I778" s="14">
        <f>ABS(Solieusap!I781)</f>
        <v>3.6900000000000001E-3</v>
      </c>
      <c r="J778" s="14">
        <f>ABS(Solieusap!J781)</f>
        <v>0.12374</v>
      </c>
      <c r="K778" s="14">
        <f t="shared" si="0"/>
        <v>0.68169999999999997</v>
      </c>
      <c r="L778" s="14">
        <f t="shared" si="1"/>
        <v>3.6900000000000001E-3</v>
      </c>
    </row>
    <row r="779" spans="1:12" ht="16.5" customHeight="1">
      <c r="A779" s="13" t="str">
        <f>Solieusap!A782</f>
        <v>49</v>
      </c>
      <c r="B779" s="13">
        <f>Solieusap!B782</f>
        <v>1.5</v>
      </c>
      <c r="C779" s="13" t="str">
        <f>Solieusap!C782</f>
        <v>BAO</v>
      </c>
      <c r="D779" s="13" t="str">
        <f>Solieusap!D782</f>
        <v>Combination</v>
      </c>
      <c r="E779" s="14">
        <f>ABS(Solieusap!E782)</f>
        <v>0.68169999999999997</v>
      </c>
      <c r="F779" s="14">
        <f>ABS(Solieusap!F782)</f>
        <v>0.1583</v>
      </c>
      <c r="G779" s="14">
        <f>ABS(Solieusap!G782)</f>
        <v>1.6999999999999999E-3</v>
      </c>
      <c r="H779" s="14">
        <f>ABS(Solieusap!H782)</f>
        <v>4.573E-2</v>
      </c>
      <c r="I779" s="14">
        <f>ABS(Solieusap!I782)</f>
        <v>3.8400000000000001E-3</v>
      </c>
      <c r="J779" s="14">
        <f>ABS(Solieusap!J782)</f>
        <v>0.10152</v>
      </c>
      <c r="K779" s="14">
        <f t="shared" si="0"/>
        <v>0.68169999999999997</v>
      </c>
      <c r="L779" s="14">
        <f t="shared" si="1"/>
        <v>3.8400000000000001E-3</v>
      </c>
    </row>
    <row r="780" spans="1:12" ht="16.5" customHeight="1">
      <c r="A780" s="13" t="str">
        <f>Solieusap!A783</f>
        <v>49</v>
      </c>
      <c r="B780" s="13">
        <f>Solieusap!B783</f>
        <v>2</v>
      </c>
      <c r="C780" s="13" t="str">
        <f>Solieusap!C783</f>
        <v>BAO</v>
      </c>
      <c r="D780" s="13" t="str">
        <f>Solieusap!D783</f>
        <v>Combination</v>
      </c>
      <c r="E780" s="14">
        <f>ABS(Solieusap!E783)</f>
        <v>0.68169999999999997</v>
      </c>
      <c r="F780" s="14">
        <f>ABS(Solieusap!F783)</f>
        <v>0.81179999999999997</v>
      </c>
      <c r="G780" s="14">
        <f>ABS(Solieusap!G783)</f>
        <v>1.6999999999999999E-3</v>
      </c>
      <c r="H780" s="14">
        <f>ABS(Solieusap!H783)</f>
        <v>4.573E-2</v>
      </c>
      <c r="I780" s="14">
        <f>ABS(Solieusap!I783)</f>
        <v>4.0800000000000003E-3</v>
      </c>
      <c r="J780" s="14">
        <f>ABS(Solieusap!J783)</f>
        <v>0.59963</v>
      </c>
      <c r="K780" s="14">
        <f t="shared" si="0"/>
        <v>0.68169999999999997</v>
      </c>
      <c r="L780" s="14">
        <f t="shared" si="1"/>
        <v>4.0800000000000003E-3</v>
      </c>
    </row>
    <row r="781" spans="1:12" ht="16.5" customHeight="1">
      <c r="A781" s="13" t="str">
        <f>Solieusap!A784</f>
        <v>49</v>
      </c>
      <c r="B781" s="13">
        <f>Solieusap!B784</f>
        <v>2.5</v>
      </c>
      <c r="C781" s="13" t="str">
        <f>Solieusap!C784</f>
        <v>BAO</v>
      </c>
      <c r="D781" s="13" t="str">
        <f>Solieusap!D784</f>
        <v>Combination</v>
      </c>
      <c r="E781" s="14">
        <f>ABS(Solieusap!E784)</f>
        <v>0.68169999999999997</v>
      </c>
      <c r="F781" s="14">
        <f>ABS(Solieusap!F784)</f>
        <v>1.4653</v>
      </c>
      <c r="G781" s="14">
        <f>ABS(Solieusap!G784)</f>
        <v>1.6999999999999999E-3</v>
      </c>
      <c r="H781" s="14">
        <f>ABS(Solieusap!H784)</f>
        <v>4.573E-2</v>
      </c>
      <c r="I781" s="14">
        <f>ABS(Solieusap!I784)</f>
        <v>4.9399999999999999E-3</v>
      </c>
      <c r="J781" s="14">
        <f>ABS(Solieusap!J784)</f>
        <v>1.63578</v>
      </c>
      <c r="K781" s="14">
        <f t="shared" si="0"/>
        <v>0.68169999999999997</v>
      </c>
      <c r="L781" s="14">
        <f t="shared" si="1"/>
        <v>4.9399999999999999E-3</v>
      </c>
    </row>
    <row r="782" spans="1:12" ht="16.5" customHeight="1">
      <c r="A782" s="13" t="str">
        <f>Solieusap!A785</f>
        <v>49</v>
      </c>
      <c r="B782" s="13">
        <f>Solieusap!B785</f>
        <v>3</v>
      </c>
      <c r="C782" s="13" t="str">
        <f>Solieusap!C785</f>
        <v>BAO</v>
      </c>
      <c r="D782" s="13" t="str">
        <f>Solieusap!D785</f>
        <v>Combination</v>
      </c>
      <c r="E782" s="14">
        <f>ABS(Solieusap!E785)</f>
        <v>0.68169999999999997</v>
      </c>
      <c r="F782" s="14">
        <f>ABS(Solieusap!F785)</f>
        <v>2.1187999999999998</v>
      </c>
      <c r="G782" s="14">
        <f>ABS(Solieusap!G785)</f>
        <v>1.6999999999999999E-3</v>
      </c>
      <c r="H782" s="14">
        <f>ABS(Solieusap!H785)</f>
        <v>4.573E-2</v>
      </c>
      <c r="I782" s="14">
        <f>ABS(Solieusap!I785)</f>
        <v>5.79E-3</v>
      </c>
      <c r="J782" s="14">
        <f>ABS(Solieusap!J785)</f>
        <v>2.9986799999999998</v>
      </c>
      <c r="K782" s="14">
        <f t="shared" si="0"/>
        <v>0.68169999999999997</v>
      </c>
      <c r="L782" s="14">
        <f t="shared" si="1"/>
        <v>5.79E-3</v>
      </c>
    </row>
    <row r="783" spans="1:12" ht="16.5" customHeight="1">
      <c r="A783" s="13" t="str">
        <f>Solieusap!A786</f>
        <v>50</v>
      </c>
      <c r="B783" s="13">
        <f>Solieusap!B786</f>
        <v>0</v>
      </c>
      <c r="C783" s="13" t="str">
        <f>Solieusap!C786</f>
        <v>BAO</v>
      </c>
      <c r="D783" s="13" t="str">
        <f>Solieusap!D786</f>
        <v>Combination</v>
      </c>
      <c r="E783" s="14">
        <f>ABS(Solieusap!E786)</f>
        <v>0.1517</v>
      </c>
      <c r="F783" s="14">
        <f>ABS(Solieusap!F786)</f>
        <v>1.9032</v>
      </c>
      <c r="G783" s="14">
        <f>ABS(Solieusap!G786)</f>
        <v>4.9200000000000003E-4</v>
      </c>
      <c r="H783" s="14">
        <f>ABS(Solieusap!H786)</f>
        <v>0.26164999999999999</v>
      </c>
      <c r="I783" s="14">
        <f>ABS(Solieusap!I786)</f>
        <v>2.5600000000000002E-3</v>
      </c>
      <c r="J783" s="14">
        <f>ABS(Solieusap!J786)</f>
        <v>0.21726000000000001</v>
      </c>
      <c r="K783" s="14">
        <f t="shared" si="0"/>
        <v>0.1517</v>
      </c>
      <c r="L783" s="14">
        <f t="shared" si="1"/>
        <v>2.5600000000000002E-3</v>
      </c>
    </row>
    <row r="784" spans="1:12" ht="16.5" customHeight="1">
      <c r="A784" s="13" t="str">
        <f>Solieusap!A787</f>
        <v>50</v>
      </c>
      <c r="B784" s="13">
        <f>Solieusap!B787</f>
        <v>0.5</v>
      </c>
      <c r="C784" s="13" t="str">
        <f>Solieusap!C787</f>
        <v>BAO</v>
      </c>
      <c r="D784" s="13" t="str">
        <f>Solieusap!D787</f>
        <v>Combination</v>
      </c>
      <c r="E784" s="14">
        <f>ABS(Solieusap!E787)</f>
        <v>0.1517</v>
      </c>
      <c r="F784" s="14">
        <f>ABS(Solieusap!F787)</f>
        <v>1.2497</v>
      </c>
      <c r="G784" s="14">
        <f>ABS(Solieusap!G787)</f>
        <v>4.9200000000000003E-4</v>
      </c>
      <c r="H784" s="14">
        <f>ABS(Solieusap!H787)</f>
        <v>0.26164999999999999</v>
      </c>
      <c r="I784" s="14">
        <f>ABS(Solieusap!I787)</f>
        <v>2.5999999999999999E-3</v>
      </c>
      <c r="J784" s="14">
        <f>ABS(Solieusap!J787)</f>
        <v>1.0055000000000001</v>
      </c>
      <c r="K784" s="14">
        <f t="shared" si="0"/>
        <v>0.1517</v>
      </c>
      <c r="L784" s="14">
        <f t="shared" si="1"/>
        <v>2.5999999999999999E-3</v>
      </c>
    </row>
    <row r="785" spans="1:12" ht="16.5" customHeight="1">
      <c r="A785" s="13" t="str">
        <f>Solieusap!A788</f>
        <v>50</v>
      </c>
      <c r="B785" s="13">
        <f>Solieusap!B788</f>
        <v>1</v>
      </c>
      <c r="C785" s="13" t="str">
        <f>Solieusap!C788</f>
        <v>BAO</v>
      </c>
      <c r="D785" s="13" t="str">
        <f>Solieusap!D788</f>
        <v>Combination</v>
      </c>
      <c r="E785" s="14">
        <f>ABS(Solieusap!E788)</f>
        <v>0.1517</v>
      </c>
      <c r="F785" s="14">
        <f>ABS(Solieusap!F788)</f>
        <v>0.59619999999999995</v>
      </c>
      <c r="G785" s="14">
        <f>ABS(Solieusap!G788)</f>
        <v>4.9200000000000003E-4</v>
      </c>
      <c r="H785" s="14">
        <f>ABS(Solieusap!H788)</f>
        <v>0.26164999999999999</v>
      </c>
      <c r="I785" s="14">
        <f>ABS(Solieusap!I788)</f>
        <v>2.63E-3</v>
      </c>
      <c r="J785" s="14">
        <f>ABS(Solieusap!J788)</f>
        <v>1.46699</v>
      </c>
      <c r="K785" s="14">
        <f t="shared" si="0"/>
        <v>0.1517</v>
      </c>
      <c r="L785" s="14">
        <f t="shared" si="1"/>
        <v>2.63E-3</v>
      </c>
    </row>
    <row r="786" spans="1:12" ht="16.5" customHeight="1">
      <c r="A786" s="13" t="str">
        <f>Solieusap!A789</f>
        <v>50</v>
      </c>
      <c r="B786" s="13">
        <f>Solieusap!B789</f>
        <v>1.5</v>
      </c>
      <c r="C786" s="13" t="str">
        <f>Solieusap!C789</f>
        <v>BAO</v>
      </c>
      <c r="D786" s="13" t="str">
        <f>Solieusap!D789</f>
        <v>Combination</v>
      </c>
      <c r="E786" s="14">
        <f>ABS(Solieusap!E789)</f>
        <v>0.1517</v>
      </c>
      <c r="F786" s="14">
        <f>ABS(Solieusap!F789)</f>
        <v>5.7299999999999997E-2</v>
      </c>
      <c r="G786" s="14">
        <f>ABS(Solieusap!G789)</f>
        <v>4.9200000000000003E-4</v>
      </c>
      <c r="H786" s="14">
        <f>ABS(Solieusap!H789)</f>
        <v>0.26164999999999999</v>
      </c>
      <c r="I786" s="14">
        <f>ABS(Solieusap!I789)</f>
        <v>2.6700000000000001E-3</v>
      </c>
      <c r="J786" s="14">
        <f>ABS(Solieusap!J789)</f>
        <v>1.61</v>
      </c>
      <c r="K786" s="14">
        <f t="shared" si="0"/>
        <v>0.1517</v>
      </c>
      <c r="L786" s="14">
        <f t="shared" si="1"/>
        <v>2.6700000000000001E-3</v>
      </c>
    </row>
    <row r="787" spans="1:12" ht="16.5" customHeight="1">
      <c r="A787" s="13" t="str">
        <f>Solieusap!A790</f>
        <v>50</v>
      </c>
      <c r="B787" s="13">
        <f>Solieusap!B790</f>
        <v>2</v>
      </c>
      <c r="C787" s="13" t="str">
        <f>Solieusap!C790</f>
        <v>BAO</v>
      </c>
      <c r="D787" s="13" t="str">
        <f>Solieusap!D790</f>
        <v>Combination</v>
      </c>
      <c r="E787" s="14">
        <f>ABS(Solieusap!E790)</f>
        <v>0.1517</v>
      </c>
      <c r="F787" s="14">
        <f>ABS(Solieusap!F790)</f>
        <v>0.71079999999999999</v>
      </c>
      <c r="G787" s="14">
        <f>ABS(Solieusap!G790)</f>
        <v>4.9200000000000003E-4</v>
      </c>
      <c r="H787" s="14">
        <f>ABS(Solieusap!H790)</f>
        <v>0.26164999999999999</v>
      </c>
      <c r="I787" s="14">
        <f>ABS(Solieusap!I790)</f>
        <v>2.7000000000000001E-3</v>
      </c>
      <c r="J787" s="14">
        <f>ABS(Solieusap!J790)</f>
        <v>1.43862</v>
      </c>
      <c r="K787" s="14">
        <f t="shared" si="0"/>
        <v>0.1517</v>
      </c>
      <c r="L787" s="14">
        <f t="shared" si="1"/>
        <v>2.7000000000000001E-3</v>
      </c>
    </row>
    <row r="788" spans="1:12" ht="16.5" customHeight="1">
      <c r="A788" s="13" t="str">
        <f>Solieusap!A791</f>
        <v>50</v>
      </c>
      <c r="B788" s="13">
        <f>Solieusap!B791</f>
        <v>2.5</v>
      </c>
      <c r="C788" s="13" t="str">
        <f>Solieusap!C791</f>
        <v>BAO</v>
      </c>
      <c r="D788" s="13" t="str">
        <f>Solieusap!D791</f>
        <v>Combination</v>
      </c>
      <c r="E788" s="14">
        <f>ABS(Solieusap!E791)</f>
        <v>0.1517</v>
      </c>
      <c r="F788" s="14">
        <f>ABS(Solieusap!F791)</f>
        <v>1.3643000000000001</v>
      </c>
      <c r="G788" s="14">
        <f>ABS(Solieusap!G791)</f>
        <v>4.9200000000000003E-4</v>
      </c>
      <c r="H788" s="14">
        <f>ABS(Solieusap!H791)</f>
        <v>0.26164999999999999</v>
      </c>
      <c r="I788" s="14">
        <f>ABS(Solieusap!I791)</f>
        <v>2.8600000000000001E-3</v>
      </c>
      <c r="J788" s="14">
        <f>ABS(Solieusap!J791)</f>
        <v>1.0538400000000001</v>
      </c>
      <c r="K788" s="14">
        <f t="shared" si="0"/>
        <v>0.1517</v>
      </c>
      <c r="L788" s="14">
        <f t="shared" si="1"/>
        <v>2.8600000000000001E-3</v>
      </c>
    </row>
    <row r="789" spans="1:12" ht="16.5" customHeight="1">
      <c r="A789" s="13" t="str">
        <f>Solieusap!A792</f>
        <v>50</v>
      </c>
      <c r="B789" s="13">
        <f>Solieusap!B792</f>
        <v>3</v>
      </c>
      <c r="C789" s="13" t="str">
        <f>Solieusap!C792</f>
        <v>BAO</v>
      </c>
      <c r="D789" s="13" t="str">
        <f>Solieusap!D792</f>
        <v>Combination</v>
      </c>
      <c r="E789" s="14">
        <f>ABS(Solieusap!E792)</f>
        <v>0.1517</v>
      </c>
      <c r="F789" s="14">
        <f>ABS(Solieusap!F792)</f>
        <v>2.0177999999999998</v>
      </c>
      <c r="G789" s="14">
        <f>ABS(Solieusap!G792)</f>
        <v>4.9200000000000003E-4</v>
      </c>
      <c r="H789" s="14">
        <f>ABS(Solieusap!H792)</f>
        <v>0.26164999999999999</v>
      </c>
      <c r="I789" s="14">
        <f>ABS(Solieusap!I792)</f>
        <v>3.0300000000000001E-3</v>
      </c>
      <c r="J789" s="14">
        <f>ABS(Solieusap!J792)</f>
        <v>0.67401999999999995</v>
      </c>
      <c r="K789" s="14">
        <f t="shared" si="0"/>
        <v>0.1517</v>
      </c>
      <c r="L789" s="14">
        <f t="shared" si="1"/>
        <v>3.0300000000000001E-3</v>
      </c>
    </row>
    <row r="790" spans="1:12" ht="16.5" customHeight="1">
      <c r="A790" s="13" t="str">
        <f>Solieusap!A793</f>
        <v>50</v>
      </c>
      <c r="B790" s="13">
        <f>Solieusap!B793</f>
        <v>3.5</v>
      </c>
      <c r="C790" s="13" t="str">
        <f>Solieusap!C793</f>
        <v>BAO</v>
      </c>
      <c r="D790" s="13" t="str">
        <f>Solieusap!D793</f>
        <v>Combination</v>
      </c>
      <c r="E790" s="14">
        <f>ABS(Solieusap!E793)</f>
        <v>0.1517</v>
      </c>
      <c r="F790" s="14">
        <f>ABS(Solieusap!F793)</f>
        <v>2.6713</v>
      </c>
      <c r="G790" s="14">
        <f>ABS(Solieusap!G793)</f>
        <v>4.9200000000000003E-4</v>
      </c>
      <c r="H790" s="14">
        <f>ABS(Solieusap!H793)</f>
        <v>0.26164999999999999</v>
      </c>
      <c r="I790" s="14">
        <f>ABS(Solieusap!I793)</f>
        <v>3.2100000000000002E-3</v>
      </c>
      <c r="J790" s="14">
        <f>ABS(Solieusap!J793)</f>
        <v>3.2539999999999999E-2</v>
      </c>
      <c r="K790" s="14">
        <f t="shared" si="0"/>
        <v>0.1517</v>
      </c>
      <c r="L790" s="14">
        <f t="shared" si="1"/>
        <v>3.2100000000000002E-3</v>
      </c>
    </row>
    <row r="791" spans="1:12" ht="16.5" customHeight="1">
      <c r="A791" s="13" t="str">
        <f>Solieusap!A794</f>
        <v>50</v>
      </c>
      <c r="B791" s="13">
        <f>Solieusap!B794</f>
        <v>4</v>
      </c>
      <c r="C791" s="13" t="str">
        <f>Solieusap!C794</f>
        <v>BAO</v>
      </c>
      <c r="D791" s="13" t="str">
        <f>Solieusap!D794</f>
        <v>Combination</v>
      </c>
      <c r="E791" s="14">
        <f>ABS(Solieusap!E794)</f>
        <v>0.1517</v>
      </c>
      <c r="F791" s="14">
        <f>ABS(Solieusap!F794)</f>
        <v>3.3248000000000002</v>
      </c>
      <c r="G791" s="14">
        <f>ABS(Solieusap!G794)</f>
        <v>4.9200000000000003E-4</v>
      </c>
      <c r="H791" s="14">
        <f>ABS(Solieusap!H794)</f>
        <v>0.26164999999999999</v>
      </c>
      <c r="I791" s="14">
        <f>ABS(Solieusap!I794)</f>
        <v>3.3800000000000002E-3</v>
      </c>
      <c r="J791" s="14">
        <f>ABS(Solieusap!J794)</f>
        <v>1.06586</v>
      </c>
      <c r="K791" s="14">
        <f t="shared" si="0"/>
        <v>0.1517</v>
      </c>
      <c r="L791" s="14">
        <f t="shared" si="1"/>
        <v>3.3800000000000002E-3</v>
      </c>
    </row>
    <row r="792" spans="1:12" ht="16.5" customHeight="1">
      <c r="A792" s="13" t="str">
        <f>Solieusap!A795</f>
        <v>50</v>
      </c>
      <c r="B792" s="13">
        <f>Solieusap!B795</f>
        <v>0</v>
      </c>
      <c r="C792" s="13" t="str">
        <f>Solieusap!C795</f>
        <v>BAO</v>
      </c>
      <c r="D792" s="13" t="str">
        <f>Solieusap!D795</f>
        <v>Combination</v>
      </c>
      <c r="E792" s="14">
        <f>ABS(Solieusap!E795)</f>
        <v>0.17349999999999999</v>
      </c>
      <c r="F792" s="14">
        <f>ABS(Solieusap!F795)</f>
        <v>2.8456000000000001</v>
      </c>
      <c r="G792" s="14">
        <f>ABS(Solieusap!G795)</f>
        <v>3.8999999999999999E-4</v>
      </c>
      <c r="H792" s="14">
        <f>ABS(Solieusap!H795)</f>
        <v>0.36529</v>
      </c>
      <c r="I792" s="14">
        <f>ABS(Solieusap!I795)</f>
        <v>1.4E-3</v>
      </c>
      <c r="J792" s="14">
        <f>ABS(Solieusap!J795)</f>
        <v>2.0260199999999999</v>
      </c>
      <c r="K792" s="14">
        <f t="shared" si="0"/>
        <v>0.17349999999999999</v>
      </c>
      <c r="L792" s="14">
        <f t="shared" si="1"/>
        <v>1.4E-3</v>
      </c>
    </row>
    <row r="793" spans="1:12" ht="16.5" customHeight="1">
      <c r="A793" s="13" t="str">
        <f>Solieusap!A796</f>
        <v>50</v>
      </c>
      <c r="B793" s="13">
        <f>Solieusap!B796</f>
        <v>0.5</v>
      </c>
      <c r="C793" s="13" t="str">
        <f>Solieusap!C796</f>
        <v>BAO</v>
      </c>
      <c r="D793" s="13" t="str">
        <f>Solieusap!D796</f>
        <v>Combination</v>
      </c>
      <c r="E793" s="14">
        <f>ABS(Solieusap!E796)</f>
        <v>0.17349999999999999</v>
      </c>
      <c r="F793" s="14">
        <f>ABS(Solieusap!F796)</f>
        <v>2.1920999999999999</v>
      </c>
      <c r="G793" s="14">
        <f>ABS(Solieusap!G796)</f>
        <v>3.8999999999999999E-4</v>
      </c>
      <c r="H793" s="14">
        <f>ABS(Solieusap!H796)</f>
        <v>0.36529</v>
      </c>
      <c r="I793" s="14">
        <f>ABS(Solieusap!I796)</f>
        <v>1.4300000000000001E-3</v>
      </c>
      <c r="J793" s="14">
        <f>ABS(Solieusap!J796)</f>
        <v>0.76658000000000004</v>
      </c>
      <c r="K793" s="14">
        <f t="shared" si="0"/>
        <v>0.17349999999999999</v>
      </c>
      <c r="L793" s="14">
        <f t="shared" si="1"/>
        <v>1.4300000000000001E-3</v>
      </c>
    </row>
    <row r="794" spans="1:12" ht="16.5" customHeight="1">
      <c r="A794" s="13" t="str">
        <f>Solieusap!A797</f>
        <v>50</v>
      </c>
      <c r="B794" s="13">
        <f>Solieusap!B797</f>
        <v>1</v>
      </c>
      <c r="C794" s="13" t="str">
        <f>Solieusap!C797</f>
        <v>BAO</v>
      </c>
      <c r="D794" s="13" t="str">
        <f>Solieusap!D797</f>
        <v>Combination</v>
      </c>
      <c r="E794" s="14">
        <f>ABS(Solieusap!E797)</f>
        <v>0.17349999999999999</v>
      </c>
      <c r="F794" s="14">
        <f>ABS(Solieusap!F797)</f>
        <v>1.5386</v>
      </c>
      <c r="G794" s="14">
        <f>ABS(Solieusap!G797)</f>
        <v>3.8999999999999999E-4</v>
      </c>
      <c r="H794" s="14">
        <f>ABS(Solieusap!H797)</f>
        <v>0.36529</v>
      </c>
      <c r="I794" s="14">
        <f>ABS(Solieusap!I797)</f>
        <v>1.5200000000000001E-3</v>
      </c>
      <c r="J794" s="14">
        <f>ABS(Solieusap!J797)</f>
        <v>0.16611000000000001</v>
      </c>
      <c r="K794" s="14">
        <f t="shared" si="0"/>
        <v>0.17349999999999999</v>
      </c>
      <c r="L794" s="14">
        <f t="shared" si="1"/>
        <v>1.5200000000000001E-3</v>
      </c>
    </row>
    <row r="795" spans="1:12" ht="16.5" customHeight="1">
      <c r="A795" s="13" t="str">
        <f>Solieusap!A798</f>
        <v>50</v>
      </c>
      <c r="B795" s="13">
        <f>Solieusap!B798</f>
        <v>1.5</v>
      </c>
      <c r="C795" s="13" t="str">
        <f>Solieusap!C798</f>
        <v>BAO</v>
      </c>
      <c r="D795" s="13" t="str">
        <f>Solieusap!D798</f>
        <v>Combination</v>
      </c>
      <c r="E795" s="14">
        <f>ABS(Solieusap!E798)</f>
        <v>0.17349999999999999</v>
      </c>
      <c r="F795" s="14">
        <f>ABS(Solieusap!F798)</f>
        <v>0.8851</v>
      </c>
      <c r="G795" s="14">
        <f>ABS(Solieusap!G798)</f>
        <v>3.8999999999999999E-4</v>
      </c>
      <c r="H795" s="14">
        <f>ABS(Solieusap!H798)</f>
        <v>0.36529</v>
      </c>
      <c r="I795" s="14">
        <f>ABS(Solieusap!I798)</f>
        <v>1.7700000000000001E-3</v>
      </c>
      <c r="J795" s="14">
        <f>ABS(Solieusap!J798)</f>
        <v>0.77203999999999995</v>
      </c>
      <c r="K795" s="14">
        <f t="shared" si="0"/>
        <v>0.17349999999999999</v>
      </c>
      <c r="L795" s="14">
        <f t="shared" si="1"/>
        <v>1.7700000000000001E-3</v>
      </c>
    </row>
    <row r="796" spans="1:12" ht="16.5" customHeight="1">
      <c r="A796" s="13" t="str">
        <f>Solieusap!A799</f>
        <v>50</v>
      </c>
      <c r="B796" s="13">
        <f>Solieusap!B799</f>
        <v>2</v>
      </c>
      <c r="C796" s="13" t="str">
        <f>Solieusap!C799</f>
        <v>BAO</v>
      </c>
      <c r="D796" s="13" t="str">
        <f>Solieusap!D799</f>
        <v>Combination</v>
      </c>
      <c r="E796" s="14">
        <f>ABS(Solieusap!E799)</f>
        <v>0.17349999999999999</v>
      </c>
      <c r="F796" s="14">
        <f>ABS(Solieusap!F799)</f>
        <v>0.2316</v>
      </c>
      <c r="G796" s="14">
        <f>ABS(Solieusap!G799)</f>
        <v>3.8999999999999999E-4</v>
      </c>
      <c r="H796" s="14">
        <f>ABS(Solieusap!H799)</f>
        <v>0.36529</v>
      </c>
      <c r="I796" s="14">
        <f>ABS(Solieusap!I799)</f>
        <v>2.0100000000000001E-3</v>
      </c>
      <c r="J796" s="14">
        <f>ABS(Solieusap!J799)</f>
        <v>1.0512300000000001</v>
      </c>
      <c r="K796" s="14">
        <f t="shared" si="0"/>
        <v>0.17349999999999999</v>
      </c>
      <c r="L796" s="14">
        <f t="shared" si="1"/>
        <v>2.0100000000000001E-3</v>
      </c>
    </row>
    <row r="797" spans="1:12" ht="16.5" customHeight="1">
      <c r="A797" s="13" t="str">
        <f>Solieusap!A800</f>
        <v>50</v>
      </c>
      <c r="B797" s="13">
        <f>Solieusap!B800</f>
        <v>2.5</v>
      </c>
      <c r="C797" s="13" t="str">
        <f>Solieusap!C800</f>
        <v>BAO</v>
      </c>
      <c r="D797" s="13" t="str">
        <f>Solieusap!D800</f>
        <v>Combination</v>
      </c>
      <c r="E797" s="14">
        <f>ABS(Solieusap!E800)</f>
        <v>0.17349999999999999</v>
      </c>
      <c r="F797" s="14">
        <f>ABS(Solieusap!F800)</f>
        <v>0.4219</v>
      </c>
      <c r="G797" s="14">
        <f>ABS(Solieusap!G800)</f>
        <v>3.8999999999999999E-4</v>
      </c>
      <c r="H797" s="14">
        <f>ABS(Solieusap!H800)</f>
        <v>0.36529</v>
      </c>
      <c r="I797" s="14">
        <f>ABS(Solieusap!I800)</f>
        <v>2.2599999999999999E-3</v>
      </c>
      <c r="J797" s="14">
        <f>ABS(Solieusap!J800)</f>
        <v>0.89066000000000001</v>
      </c>
      <c r="K797" s="14">
        <f t="shared" si="0"/>
        <v>0.17349999999999999</v>
      </c>
      <c r="L797" s="14">
        <f t="shared" si="1"/>
        <v>2.2599999999999999E-3</v>
      </c>
    </row>
    <row r="798" spans="1:12" ht="16.5" customHeight="1">
      <c r="A798" s="13" t="str">
        <f>Solieusap!A801</f>
        <v>50</v>
      </c>
      <c r="B798" s="13">
        <f>Solieusap!B801</f>
        <v>3</v>
      </c>
      <c r="C798" s="13" t="str">
        <f>Solieusap!C801</f>
        <v>BAO</v>
      </c>
      <c r="D798" s="13" t="str">
        <f>Solieusap!D801</f>
        <v>Combination</v>
      </c>
      <c r="E798" s="14">
        <f>ABS(Solieusap!E801)</f>
        <v>0.17349999999999999</v>
      </c>
      <c r="F798" s="14">
        <f>ABS(Solieusap!F801)</f>
        <v>1.0753999999999999</v>
      </c>
      <c r="G798" s="14">
        <f>ABS(Solieusap!G801)</f>
        <v>3.8999999999999999E-4</v>
      </c>
      <c r="H798" s="14">
        <f>ABS(Solieusap!H801)</f>
        <v>0.36529</v>
      </c>
      <c r="I798" s="14">
        <f>ABS(Solieusap!I801)</f>
        <v>2.5100000000000001E-3</v>
      </c>
      <c r="J798" s="14">
        <f>ABS(Solieusap!J801)</f>
        <v>4.5440000000000001E-2</v>
      </c>
      <c r="K798" s="14">
        <f t="shared" si="0"/>
        <v>0.17349999999999999</v>
      </c>
      <c r="L798" s="14">
        <f t="shared" si="1"/>
        <v>2.5100000000000001E-3</v>
      </c>
    </row>
    <row r="799" spans="1:12" ht="16.5" customHeight="1">
      <c r="A799" s="13" t="str">
        <f>Solieusap!A802</f>
        <v>50</v>
      </c>
      <c r="B799" s="13">
        <f>Solieusap!B802</f>
        <v>3.5</v>
      </c>
      <c r="C799" s="13" t="str">
        <f>Solieusap!C802</f>
        <v>BAO</v>
      </c>
      <c r="D799" s="13" t="str">
        <f>Solieusap!D802</f>
        <v>Combination</v>
      </c>
      <c r="E799" s="14">
        <f>ABS(Solieusap!E802)</f>
        <v>0.17349999999999999</v>
      </c>
      <c r="F799" s="14">
        <f>ABS(Solieusap!F802)</f>
        <v>1.7289000000000001</v>
      </c>
      <c r="G799" s="14">
        <f>ABS(Solieusap!G802)</f>
        <v>3.8999999999999999E-4</v>
      </c>
      <c r="H799" s="14">
        <f>ABS(Solieusap!H802)</f>
        <v>0.36529</v>
      </c>
      <c r="I799" s="14">
        <f>ABS(Solieusap!I802)</f>
        <v>2.7499999999999998E-3</v>
      </c>
      <c r="J799" s="14">
        <f>ABS(Solieusap!J802)</f>
        <v>1.1268199999999999</v>
      </c>
      <c r="K799" s="14">
        <f t="shared" si="0"/>
        <v>0.17349999999999999</v>
      </c>
      <c r="L799" s="14">
        <f t="shared" si="1"/>
        <v>2.7499999999999998E-3</v>
      </c>
    </row>
    <row r="800" spans="1:12" ht="16.5" customHeight="1">
      <c r="A800" s="13" t="str">
        <f>Solieusap!A803</f>
        <v>50</v>
      </c>
      <c r="B800" s="13">
        <f>Solieusap!B803</f>
        <v>4</v>
      </c>
      <c r="C800" s="13" t="str">
        <f>Solieusap!C803</f>
        <v>BAO</v>
      </c>
      <c r="D800" s="13" t="str">
        <f>Solieusap!D803</f>
        <v>Combination</v>
      </c>
      <c r="E800" s="14">
        <f>ABS(Solieusap!E803)</f>
        <v>0.17349999999999999</v>
      </c>
      <c r="F800" s="14">
        <f>ABS(Solieusap!F803)</f>
        <v>2.3824000000000001</v>
      </c>
      <c r="G800" s="14">
        <f>ABS(Solieusap!G803)</f>
        <v>3.8999999999999999E-4</v>
      </c>
      <c r="H800" s="14">
        <f>ABS(Solieusap!H803)</f>
        <v>0.36529</v>
      </c>
      <c r="I800" s="14">
        <f>ABS(Solieusap!I803)</f>
        <v>3.0000000000000001E-3</v>
      </c>
      <c r="J800" s="14">
        <f>ABS(Solieusap!J803)</f>
        <v>2.6258300000000001</v>
      </c>
      <c r="K800" s="14">
        <f t="shared" si="0"/>
        <v>0.17349999999999999</v>
      </c>
      <c r="L800" s="14">
        <f t="shared" si="1"/>
        <v>3.0000000000000001E-3</v>
      </c>
    </row>
    <row r="801" spans="1:12" ht="16.5" customHeight="1">
      <c r="A801" s="13" t="str">
        <f>Solieusap!A804</f>
        <v>52</v>
      </c>
      <c r="B801" s="13">
        <f>Solieusap!B804</f>
        <v>0</v>
      </c>
      <c r="C801" s="13" t="str">
        <f>Solieusap!C804</f>
        <v>BAO</v>
      </c>
      <c r="D801" s="13" t="str">
        <f>Solieusap!D804</f>
        <v>Combination</v>
      </c>
      <c r="E801" s="14">
        <f>ABS(Solieusap!E804)</f>
        <v>0.21809999999999999</v>
      </c>
      <c r="F801" s="14">
        <f>ABS(Solieusap!F804)</f>
        <v>0.191</v>
      </c>
      <c r="G801" s="14">
        <f>ABS(Solieusap!G804)</f>
        <v>1.0280000000000001E-4</v>
      </c>
      <c r="H801" s="14">
        <f>ABS(Solieusap!H804)</f>
        <v>1.8599999999999998E-2</v>
      </c>
      <c r="I801" s="14">
        <f>ABS(Solieusap!I804)</f>
        <v>2.0100000000000001E-3</v>
      </c>
      <c r="J801" s="14">
        <f>ABS(Solieusap!J804)</f>
        <v>0.53271000000000002</v>
      </c>
      <c r="K801" s="14">
        <f t="shared" si="0"/>
        <v>0.21809999999999999</v>
      </c>
      <c r="L801" s="14">
        <f t="shared" si="1"/>
        <v>2.0100000000000001E-3</v>
      </c>
    </row>
    <row r="802" spans="1:12" ht="16.5" customHeight="1">
      <c r="A802" s="13" t="str">
        <f>Solieusap!A805</f>
        <v>52</v>
      </c>
      <c r="B802" s="13">
        <f>Solieusap!B805</f>
        <v>0.5</v>
      </c>
      <c r="C802" s="13" t="str">
        <f>Solieusap!C805</f>
        <v>BAO</v>
      </c>
      <c r="D802" s="13" t="str">
        <f>Solieusap!D805</f>
        <v>Combination</v>
      </c>
      <c r="E802" s="14">
        <f>ABS(Solieusap!E805)</f>
        <v>0.21809999999999999</v>
      </c>
      <c r="F802" s="14">
        <f>ABS(Solieusap!F805)</f>
        <v>0.191</v>
      </c>
      <c r="G802" s="14">
        <f>ABS(Solieusap!G805)</f>
        <v>1.0280000000000001E-4</v>
      </c>
      <c r="H802" s="14">
        <f>ABS(Solieusap!H805)</f>
        <v>1.8599999999999998E-2</v>
      </c>
      <c r="I802" s="14">
        <f>ABS(Solieusap!I805)</f>
        <v>1.9599999999999999E-3</v>
      </c>
      <c r="J802" s="14">
        <f>ABS(Solieusap!J805)</f>
        <v>0.43720999999999999</v>
      </c>
      <c r="K802" s="14">
        <f t="shared" si="0"/>
        <v>0.21809999999999999</v>
      </c>
      <c r="L802" s="14">
        <f t="shared" si="1"/>
        <v>1.9599999999999999E-3</v>
      </c>
    </row>
    <row r="803" spans="1:12" ht="16.5" customHeight="1">
      <c r="A803" s="13" t="str">
        <f>Solieusap!A806</f>
        <v>52</v>
      </c>
      <c r="B803" s="13">
        <f>Solieusap!B806</f>
        <v>1</v>
      </c>
      <c r="C803" s="13" t="str">
        <f>Solieusap!C806</f>
        <v>BAO</v>
      </c>
      <c r="D803" s="13" t="str">
        <f>Solieusap!D806</f>
        <v>Combination</v>
      </c>
      <c r="E803" s="14">
        <f>ABS(Solieusap!E806)</f>
        <v>0.21809999999999999</v>
      </c>
      <c r="F803" s="14">
        <f>ABS(Solieusap!F806)</f>
        <v>0.191</v>
      </c>
      <c r="G803" s="14">
        <f>ABS(Solieusap!G806)</f>
        <v>1.0280000000000001E-4</v>
      </c>
      <c r="H803" s="14">
        <f>ABS(Solieusap!H806)</f>
        <v>1.8599999999999998E-2</v>
      </c>
      <c r="I803" s="14">
        <f>ABS(Solieusap!I806)</f>
        <v>1.92E-3</v>
      </c>
      <c r="J803" s="14">
        <f>ABS(Solieusap!J806)</f>
        <v>0.34172000000000002</v>
      </c>
      <c r="K803" s="14">
        <f t="shared" si="0"/>
        <v>0.21809999999999999</v>
      </c>
      <c r="L803" s="14">
        <f t="shared" si="1"/>
        <v>1.92E-3</v>
      </c>
    </row>
    <row r="804" spans="1:12" ht="16.5" customHeight="1">
      <c r="A804" s="13" t="str">
        <f>Solieusap!A807</f>
        <v>52</v>
      </c>
      <c r="B804" s="13">
        <f>Solieusap!B807</f>
        <v>1.5</v>
      </c>
      <c r="C804" s="13" t="str">
        <f>Solieusap!C807</f>
        <v>BAO</v>
      </c>
      <c r="D804" s="13" t="str">
        <f>Solieusap!D807</f>
        <v>Combination</v>
      </c>
      <c r="E804" s="14">
        <f>ABS(Solieusap!E807)</f>
        <v>0.21809999999999999</v>
      </c>
      <c r="F804" s="14">
        <f>ABS(Solieusap!F807)</f>
        <v>0.191</v>
      </c>
      <c r="G804" s="14">
        <f>ABS(Solieusap!G807)</f>
        <v>1.0280000000000001E-4</v>
      </c>
      <c r="H804" s="14">
        <f>ABS(Solieusap!H807)</f>
        <v>1.8599999999999998E-2</v>
      </c>
      <c r="I804" s="14">
        <f>ABS(Solieusap!I807)</f>
        <v>1.8699999999999999E-3</v>
      </c>
      <c r="J804" s="14">
        <f>ABS(Solieusap!J807)</f>
        <v>0.24623</v>
      </c>
      <c r="K804" s="14">
        <f t="shared" si="0"/>
        <v>0.21809999999999999</v>
      </c>
      <c r="L804" s="14">
        <f t="shared" si="1"/>
        <v>1.8699999999999999E-3</v>
      </c>
    </row>
    <row r="805" spans="1:12" ht="16.5" customHeight="1">
      <c r="A805" s="13" t="str">
        <f>Solieusap!A808</f>
        <v>52</v>
      </c>
      <c r="B805" s="13">
        <f>Solieusap!B808</f>
        <v>2</v>
      </c>
      <c r="C805" s="13" t="str">
        <f>Solieusap!C808</f>
        <v>BAO</v>
      </c>
      <c r="D805" s="13" t="str">
        <f>Solieusap!D808</f>
        <v>Combination</v>
      </c>
      <c r="E805" s="14">
        <f>ABS(Solieusap!E808)</f>
        <v>0.21809999999999999</v>
      </c>
      <c r="F805" s="14">
        <f>ABS(Solieusap!F808)</f>
        <v>0.191</v>
      </c>
      <c r="G805" s="14">
        <f>ABS(Solieusap!G808)</f>
        <v>1.0280000000000001E-4</v>
      </c>
      <c r="H805" s="14">
        <f>ABS(Solieusap!H808)</f>
        <v>1.8599999999999998E-2</v>
      </c>
      <c r="I805" s="14">
        <f>ABS(Solieusap!I808)</f>
        <v>1.82E-3</v>
      </c>
      <c r="J805" s="14">
        <f>ABS(Solieusap!J808)</f>
        <v>0.15074000000000001</v>
      </c>
      <c r="K805" s="14">
        <f t="shared" si="0"/>
        <v>0.21809999999999999</v>
      </c>
      <c r="L805" s="14">
        <f t="shared" si="1"/>
        <v>1.82E-3</v>
      </c>
    </row>
    <row r="806" spans="1:12" ht="16.5" customHeight="1">
      <c r="A806" s="13" t="str">
        <f>Solieusap!A809</f>
        <v>52</v>
      </c>
      <c r="B806" s="13">
        <f>Solieusap!B809</f>
        <v>2.5</v>
      </c>
      <c r="C806" s="13" t="str">
        <f>Solieusap!C809</f>
        <v>BAO</v>
      </c>
      <c r="D806" s="13" t="str">
        <f>Solieusap!D809</f>
        <v>Combination</v>
      </c>
      <c r="E806" s="14">
        <f>ABS(Solieusap!E809)</f>
        <v>0.21809999999999999</v>
      </c>
      <c r="F806" s="14">
        <f>ABS(Solieusap!F809)</f>
        <v>0.191</v>
      </c>
      <c r="G806" s="14">
        <f>ABS(Solieusap!G809)</f>
        <v>1.0280000000000001E-4</v>
      </c>
      <c r="H806" s="14">
        <f>ABS(Solieusap!H809)</f>
        <v>1.8599999999999998E-2</v>
      </c>
      <c r="I806" s="14">
        <f>ABS(Solieusap!I809)</f>
        <v>1.7700000000000001E-3</v>
      </c>
      <c r="J806" s="14">
        <f>ABS(Solieusap!J809)</f>
        <v>9.604E-2</v>
      </c>
      <c r="K806" s="14">
        <f t="shared" si="0"/>
        <v>0.21809999999999999</v>
      </c>
      <c r="L806" s="14">
        <f t="shared" si="1"/>
        <v>1.7700000000000001E-3</v>
      </c>
    </row>
    <row r="807" spans="1:12" ht="16.5" customHeight="1">
      <c r="A807" s="13" t="str">
        <f>Solieusap!A810</f>
        <v>52</v>
      </c>
      <c r="B807" s="13">
        <f>Solieusap!B810</f>
        <v>3</v>
      </c>
      <c r="C807" s="13" t="str">
        <f>Solieusap!C810</f>
        <v>BAO</v>
      </c>
      <c r="D807" s="13" t="str">
        <f>Solieusap!D810</f>
        <v>Combination</v>
      </c>
      <c r="E807" s="14">
        <f>ABS(Solieusap!E810)</f>
        <v>0.21809999999999999</v>
      </c>
      <c r="F807" s="14">
        <f>ABS(Solieusap!F810)</f>
        <v>0.191</v>
      </c>
      <c r="G807" s="14">
        <f>ABS(Solieusap!G810)</f>
        <v>1.0280000000000001E-4</v>
      </c>
      <c r="H807" s="14">
        <f>ABS(Solieusap!H810)</f>
        <v>1.8599999999999998E-2</v>
      </c>
      <c r="I807" s="14">
        <f>ABS(Solieusap!I810)</f>
        <v>1.73E-3</v>
      </c>
      <c r="J807" s="14">
        <f>ABS(Solieusap!J810)</f>
        <v>0.19907</v>
      </c>
      <c r="K807" s="14">
        <f t="shared" si="0"/>
        <v>0.21809999999999999</v>
      </c>
      <c r="L807" s="14">
        <f t="shared" si="1"/>
        <v>1.73E-3</v>
      </c>
    </row>
    <row r="808" spans="1:12" ht="16.5" customHeight="1">
      <c r="A808" s="13" t="str">
        <f>Solieusap!A811</f>
        <v>52</v>
      </c>
      <c r="B808" s="13">
        <f>Solieusap!B811</f>
        <v>3.5</v>
      </c>
      <c r="C808" s="13" t="str">
        <f>Solieusap!C811</f>
        <v>BAO</v>
      </c>
      <c r="D808" s="13" t="str">
        <f>Solieusap!D811</f>
        <v>Combination</v>
      </c>
      <c r="E808" s="14">
        <f>ABS(Solieusap!E811)</f>
        <v>0.21809999999999999</v>
      </c>
      <c r="F808" s="14">
        <f>ABS(Solieusap!F811)</f>
        <v>0.191</v>
      </c>
      <c r="G808" s="14">
        <f>ABS(Solieusap!G811)</f>
        <v>1.0280000000000001E-4</v>
      </c>
      <c r="H808" s="14">
        <f>ABS(Solieusap!H811)</f>
        <v>1.8599999999999998E-2</v>
      </c>
      <c r="I808" s="14">
        <f>ABS(Solieusap!I811)</f>
        <v>1.6800000000000001E-3</v>
      </c>
      <c r="J808" s="14">
        <f>ABS(Solieusap!J811)</f>
        <v>0.30553999999999998</v>
      </c>
      <c r="K808" s="14">
        <f t="shared" si="0"/>
        <v>0.21809999999999999</v>
      </c>
      <c r="L808" s="14">
        <f t="shared" si="1"/>
        <v>1.6800000000000001E-3</v>
      </c>
    </row>
    <row r="809" spans="1:12" ht="16.5" customHeight="1">
      <c r="A809" s="13" t="str">
        <f>Solieusap!A812</f>
        <v>52</v>
      </c>
      <c r="B809" s="13">
        <f>Solieusap!B812</f>
        <v>4</v>
      </c>
      <c r="C809" s="13" t="str">
        <f>Solieusap!C812</f>
        <v>BAO</v>
      </c>
      <c r="D809" s="13" t="str">
        <f>Solieusap!D812</f>
        <v>Combination</v>
      </c>
      <c r="E809" s="14">
        <f>ABS(Solieusap!E812)</f>
        <v>0.21809999999999999</v>
      </c>
      <c r="F809" s="14">
        <f>ABS(Solieusap!F812)</f>
        <v>0.191</v>
      </c>
      <c r="G809" s="14">
        <f>ABS(Solieusap!G812)</f>
        <v>1.0280000000000001E-4</v>
      </c>
      <c r="H809" s="14">
        <f>ABS(Solieusap!H812)</f>
        <v>1.8599999999999998E-2</v>
      </c>
      <c r="I809" s="14">
        <f>ABS(Solieusap!I812)</f>
        <v>1.6299999999999999E-3</v>
      </c>
      <c r="J809" s="14">
        <f>ABS(Solieusap!J812)</f>
        <v>0.43285000000000001</v>
      </c>
      <c r="K809" s="14">
        <f t="shared" si="0"/>
        <v>0.21809999999999999</v>
      </c>
      <c r="L809" s="14">
        <f t="shared" si="1"/>
        <v>1.6299999999999999E-3</v>
      </c>
    </row>
    <row r="810" spans="1:12" ht="16.5" customHeight="1">
      <c r="A810" s="13" t="str">
        <f>Solieusap!A813</f>
        <v>52</v>
      </c>
      <c r="B810" s="13">
        <f>Solieusap!B813</f>
        <v>4.5</v>
      </c>
      <c r="C810" s="13" t="str">
        <f>Solieusap!C813</f>
        <v>BAO</v>
      </c>
      <c r="D810" s="13" t="str">
        <f>Solieusap!D813</f>
        <v>Combination</v>
      </c>
      <c r="E810" s="14">
        <f>ABS(Solieusap!E813)</f>
        <v>0.21809999999999999</v>
      </c>
      <c r="F810" s="14">
        <f>ABS(Solieusap!F813)</f>
        <v>0.191</v>
      </c>
      <c r="G810" s="14">
        <f>ABS(Solieusap!G813)</f>
        <v>1.0280000000000001E-4</v>
      </c>
      <c r="H810" s="14">
        <f>ABS(Solieusap!H813)</f>
        <v>1.8599999999999998E-2</v>
      </c>
      <c r="I810" s="14">
        <f>ABS(Solieusap!I813)</f>
        <v>1.5900000000000001E-3</v>
      </c>
      <c r="J810" s="14">
        <f>ABS(Solieusap!J813)</f>
        <v>0.56015999999999999</v>
      </c>
      <c r="K810" s="14">
        <f t="shared" si="0"/>
        <v>0.21809999999999999</v>
      </c>
      <c r="L810" s="14">
        <f t="shared" si="1"/>
        <v>1.5900000000000001E-3</v>
      </c>
    </row>
    <row r="811" spans="1:12" ht="16.5" customHeight="1">
      <c r="A811" s="13" t="str">
        <f>Solieusap!A814</f>
        <v>52</v>
      </c>
      <c r="B811" s="13">
        <f>Solieusap!B814</f>
        <v>5</v>
      </c>
      <c r="C811" s="13" t="str">
        <f>Solieusap!C814</f>
        <v>BAO</v>
      </c>
      <c r="D811" s="13" t="str">
        <f>Solieusap!D814</f>
        <v>Combination</v>
      </c>
      <c r="E811" s="14">
        <f>ABS(Solieusap!E814)</f>
        <v>0.21809999999999999</v>
      </c>
      <c r="F811" s="14">
        <f>ABS(Solieusap!F814)</f>
        <v>0.191</v>
      </c>
      <c r="G811" s="14">
        <f>ABS(Solieusap!G814)</f>
        <v>1.0280000000000001E-4</v>
      </c>
      <c r="H811" s="14">
        <f>ABS(Solieusap!H814)</f>
        <v>1.8599999999999998E-2</v>
      </c>
      <c r="I811" s="14">
        <f>ABS(Solieusap!I814)</f>
        <v>1.5399999999999999E-3</v>
      </c>
      <c r="J811" s="14">
        <f>ABS(Solieusap!J814)</f>
        <v>0.68747000000000003</v>
      </c>
      <c r="K811" s="14">
        <f t="shared" si="0"/>
        <v>0.21809999999999999</v>
      </c>
      <c r="L811" s="14">
        <f t="shared" si="1"/>
        <v>1.5399999999999999E-3</v>
      </c>
    </row>
    <row r="812" spans="1:12" ht="16.5" customHeight="1">
      <c r="A812" s="13" t="str">
        <f>Solieusap!A815</f>
        <v>52</v>
      </c>
      <c r="B812" s="13">
        <f>Solieusap!B815</f>
        <v>5.5</v>
      </c>
      <c r="C812" s="13" t="str">
        <f>Solieusap!C815</f>
        <v>BAO</v>
      </c>
      <c r="D812" s="13" t="str">
        <f>Solieusap!D815</f>
        <v>Combination</v>
      </c>
      <c r="E812" s="14">
        <f>ABS(Solieusap!E815)</f>
        <v>0.21809999999999999</v>
      </c>
      <c r="F812" s="14">
        <f>ABS(Solieusap!F815)</f>
        <v>0.191</v>
      </c>
      <c r="G812" s="14">
        <f>ABS(Solieusap!G815)</f>
        <v>1.0280000000000001E-4</v>
      </c>
      <c r="H812" s="14">
        <f>ABS(Solieusap!H815)</f>
        <v>1.8599999999999998E-2</v>
      </c>
      <c r="I812" s="14">
        <f>ABS(Solieusap!I815)</f>
        <v>1.5200000000000001E-3</v>
      </c>
      <c r="J812" s="14">
        <f>ABS(Solieusap!J815)</f>
        <v>0.81477999999999995</v>
      </c>
      <c r="K812" s="14">
        <f t="shared" si="0"/>
        <v>0.21809999999999999</v>
      </c>
      <c r="L812" s="14">
        <f t="shared" si="1"/>
        <v>1.5200000000000001E-3</v>
      </c>
    </row>
    <row r="813" spans="1:12" ht="16.5" customHeight="1">
      <c r="A813" s="13" t="str">
        <f>Solieusap!A816</f>
        <v>52</v>
      </c>
      <c r="B813" s="13">
        <f>Solieusap!B816</f>
        <v>6</v>
      </c>
      <c r="C813" s="13" t="str">
        <f>Solieusap!C816</f>
        <v>BAO</v>
      </c>
      <c r="D813" s="13" t="str">
        <f>Solieusap!D816</f>
        <v>Combination</v>
      </c>
      <c r="E813" s="14">
        <f>ABS(Solieusap!E816)</f>
        <v>0.21809999999999999</v>
      </c>
      <c r="F813" s="14">
        <f>ABS(Solieusap!F816)</f>
        <v>0.191</v>
      </c>
      <c r="G813" s="14">
        <f>ABS(Solieusap!G816)</f>
        <v>1.0280000000000001E-4</v>
      </c>
      <c r="H813" s="14">
        <f>ABS(Solieusap!H816)</f>
        <v>1.8599999999999998E-2</v>
      </c>
      <c r="I813" s="14">
        <f>ABS(Solieusap!I816)</f>
        <v>1.5100000000000001E-3</v>
      </c>
      <c r="J813" s="14">
        <f>ABS(Solieusap!J816)</f>
        <v>0.94208999999999998</v>
      </c>
      <c r="K813" s="14">
        <f t="shared" si="0"/>
        <v>0.21809999999999999</v>
      </c>
      <c r="L813" s="14">
        <f t="shared" si="1"/>
        <v>1.5100000000000001E-3</v>
      </c>
    </row>
    <row r="814" spans="1:12" ht="16.5" customHeight="1">
      <c r="A814" s="13" t="str">
        <f>Solieusap!A817</f>
        <v>52</v>
      </c>
      <c r="B814" s="13">
        <f>Solieusap!B817</f>
        <v>0</v>
      </c>
      <c r="C814" s="13" t="str">
        <f>Solieusap!C817</f>
        <v>BAO</v>
      </c>
      <c r="D814" s="13" t="str">
        <f>Solieusap!D817</f>
        <v>Combination</v>
      </c>
      <c r="E814" s="14">
        <f>ABS(Solieusap!E817)</f>
        <v>0.29430000000000001</v>
      </c>
      <c r="F814" s="14">
        <f>ABS(Solieusap!F817)</f>
        <v>0.25459999999999999</v>
      </c>
      <c r="G814" s="14">
        <f>ABS(Solieusap!G817)</f>
        <v>9.4060000000000004E-5</v>
      </c>
      <c r="H814" s="14">
        <f>ABS(Solieusap!H817)</f>
        <v>1.627E-2</v>
      </c>
      <c r="I814" s="14">
        <f>ABS(Solieusap!I817)</f>
        <v>1.15E-3</v>
      </c>
      <c r="J814" s="14">
        <f>ABS(Solieusap!J817)</f>
        <v>0.58562999999999998</v>
      </c>
      <c r="K814" s="14">
        <f t="shared" si="0"/>
        <v>0.29430000000000001</v>
      </c>
      <c r="L814" s="14">
        <f t="shared" si="1"/>
        <v>1.15E-3</v>
      </c>
    </row>
    <row r="815" spans="1:12" ht="16.5" customHeight="1">
      <c r="A815" s="13" t="str">
        <f>Solieusap!A818</f>
        <v>52</v>
      </c>
      <c r="B815" s="13">
        <f>Solieusap!B818</f>
        <v>0.5</v>
      </c>
      <c r="C815" s="13" t="str">
        <f>Solieusap!C818</f>
        <v>BAO</v>
      </c>
      <c r="D815" s="13" t="str">
        <f>Solieusap!D818</f>
        <v>Combination</v>
      </c>
      <c r="E815" s="14">
        <f>ABS(Solieusap!E818)</f>
        <v>0.29430000000000001</v>
      </c>
      <c r="F815" s="14">
        <f>ABS(Solieusap!F818)</f>
        <v>0.25459999999999999</v>
      </c>
      <c r="G815" s="14">
        <f>ABS(Solieusap!G818)</f>
        <v>9.4060000000000004E-5</v>
      </c>
      <c r="H815" s="14">
        <f>ABS(Solieusap!H818)</f>
        <v>1.627E-2</v>
      </c>
      <c r="I815" s="14">
        <f>ABS(Solieusap!I818)</f>
        <v>1.1000000000000001E-3</v>
      </c>
      <c r="J815" s="14">
        <f>ABS(Solieusap!J818)</f>
        <v>0.45832000000000001</v>
      </c>
      <c r="K815" s="14">
        <f t="shared" si="0"/>
        <v>0.29430000000000001</v>
      </c>
      <c r="L815" s="14">
        <f t="shared" si="1"/>
        <v>1.1000000000000001E-3</v>
      </c>
    </row>
    <row r="816" spans="1:12" ht="16.5" customHeight="1">
      <c r="A816" s="13" t="str">
        <f>Solieusap!A819</f>
        <v>52</v>
      </c>
      <c r="B816" s="13">
        <f>Solieusap!B819</f>
        <v>1</v>
      </c>
      <c r="C816" s="13" t="str">
        <f>Solieusap!C819</f>
        <v>BAO</v>
      </c>
      <c r="D816" s="13" t="str">
        <f>Solieusap!D819</f>
        <v>Combination</v>
      </c>
      <c r="E816" s="14">
        <f>ABS(Solieusap!E819)</f>
        <v>0.29430000000000001</v>
      </c>
      <c r="F816" s="14">
        <f>ABS(Solieusap!F819)</f>
        <v>0.25459999999999999</v>
      </c>
      <c r="G816" s="14">
        <f>ABS(Solieusap!G819)</f>
        <v>9.4060000000000004E-5</v>
      </c>
      <c r="H816" s="14">
        <f>ABS(Solieusap!H819)</f>
        <v>1.627E-2</v>
      </c>
      <c r="I816" s="14">
        <f>ABS(Solieusap!I819)</f>
        <v>1.06E-3</v>
      </c>
      <c r="J816" s="14">
        <f>ABS(Solieusap!J819)</f>
        <v>0.33101000000000003</v>
      </c>
      <c r="K816" s="14">
        <f t="shared" si="0"/>
        <v>0.29430000000000001</v>
      </c>
      <c r="L816" s="14">
        <f t="shared" si="1"/>
        <v>1.06E-3</v>
      </c>
    </row>
    <row r="817" spans="1:12" ht="16.5" customHeight="1">
      <c r="A817" s="13" t="str">
        <f>Solieusap!A820</f>
        <v>52</v>
      </c>
      <c r="B817" s="13">
        <f>Solieusap!B820</f>
        <v>1.5</v>
      </c>
      <c r="C817" s="13" t="str">
        <f>Solieusap!C820</f>
        <v>BAO</v>
      </c>
      <c r="D817" s="13" t="str">
        <f>Solieusap!D820</f>
        <v>Combination</v>
      </c>
      <c r="E817" s="14">
        <f>ABS(Solieusap!E820)</f>
        <v>0.29430000000000001</v>
      </c>
      <c r="F817" s="14">
        <f>ABS(Solieusap!F820)</f>
        <v>0.25459999999999999</v>
      </c>
      <c r="G817" s="14">
        <f>ABS(Solieusap!G820)</f>
        <v>9.4060000000000004E-5</v>
      </c>
      <c r="H817" s="14">
        <f>ABS(Solieusap!H820)</f>
        <v>1.627E-2</v>
      </c>
      <c r="I817" s="14">
        <f>ABS(Solieusap!I820)</f>
        <v>1.01E-3</v>
      </c>
      <c r="J817" s="14">
        <f>ABS(Solieusap!J820)</f>
        <v>0.20369999999999999</v>
      </c>
      <c r="K817" s="14">
        <f t="shared" si="0"/>
        <v>0.29430000000000001</v>
      </c>
      <c r="L817" s="14">
        <f t="shared" si="1"/>
        <v>1.01E-3</v>
      </c>
    </row>
    <row r="818" spans="1:12" ht="16.5" customHeight="1">
      <c r="A818" s="13" t="str">
        <f>Solieusap!A821</f>
        <v>52</v>
      </c>
      <c r="B818" s="13">
        <f>Solieusap!B821</f>
        <v>2</v>
      </c>
      <c r="C818" s="13" t="str">
        <f>Solieusap!C821</f>
        <v>BAO</v>
      </c>
      <c r="D818" s="13" t="str">
        <f>Solieusap!D821</f>
        <v>Combination</v>
      </c>
      <c r="E818" s="14">
        <f>ABS(Solieusap!E821)</f>
        <v>0.29430000000000001</v>
      </c>
      <c r="F818" s="14">
        <f>ABS(Solieusap!F821)</f>
        <v>0.25459999999999999</v>
      </c>
      <c r="G818" s="14">
        <f>ABS(Solieusap!G821)</f>
        <v>9.4060000000000004E-5</v>
      </c>
      <c r="H818" s="14">
        <f>ABS(Solieusap!H821)</f>
        <v>1.627E-2</v>
      </c>
      <c r="I818" s="14">
        <f>ABS(Solieusap!I821)</f>
        <v>9.7000000000000005E-4</v>
      </c>
      <c r="J818" s="14">
        <f>ABS(Solieusap!J821)</f>
        <v>7.639E-2</v>
      </c>
      <c r="K818" s="14">
        <f t="shared" si="0"/>
        <v>0.29430000000000001</v>
      </c>
      <c r="L818" s="14">
        <f t="shared" si="1"/>
        <v>9.7000000000000005E-4</v>
      </c>
    </row>
    <row r="819" spans="1:12" ht="16.5" customHeight="1">
      <c r="A819" s="13" t="str">
        <f>Solieusap!A822</f>
        <v>52</v>
      </c>
      <c r="B819" s="13">
        <f>Solieusap!B822</f>
        <v>2.5</v>
      </c>
      <c r="C819" s="13" t="str">
        <f>Solieusap!C822</f>
        <v>BAO</v>
      </c>
      <c r="D819" s="13" t="str">
        <f>Solieusap!D822</f>
        <v>Combination</v>
      </c>
      <c r="E819" s="14">
        <f>ABS(Solieusap!E822)</f>
        <v>0.29430000000000001</v>
      </c>
      <c r="F819" s="14">
        <f>ABS(Solieusap!F822)</f>
        <v>0.25459999999999999</v>
      </c>
      <c r="G819" s="14">
        <f>ABS(Solieusap!G822)</f>
        <v>9.4060000000000004E-5</v>
      </c>
      <c r="H819" s="14">
        <f>ABS(Solieusap!H822)</f>
        <v>1.627E-2</v>
      </c>
      <c r="I819" s="14">
        <f>ABS(Solieusap!I822)</f>
        <v>9.6000000000000002E-4</v>
      </c>
      <c r="J819" s="14">
        <f>ABS(Solieusap!J822)</f>
        <v>5.5799999999999999E-3</v>
      </c>
      <c r="K819" s="14">
        <f t="shared" si="0"/>
        <v>0.29430000000000001</v>
      </c>
      <c r="L819" s="14">
        <f t="shared" si="1"/>
        <v>9.6000000000000002E-4</v>
      </c>
    </row>
    <row r="820" spans="1:12" ht="16.5" customHeight="1">
      <c r="A820" s="13" t="str">
        <f>Solieusap!A823</f>
        <v>52</v>
      </c>
      <c r="B820" s="13">
        <f>Solieusap!B823</f>
        <v>3</v>
      </c>
      <c r="C820" s="13" t="str">
        <f>Solieusap!C823</f>
        <v>BAO</v>
      </c>
      <c r="D820" s="13" t="str">
        <f>Solieusap!D823</f>
        <v>Combination</v>
      </c>
      <c r="E820" s="14">
        <f>ABS(Solieusap!E823)</f>
        <v>0.29430000000000001</v>
      </c>
      <c r="F820" s="14">
        <f>ABS(Solieusap!F823)</f>
        <v>0.25459999999999999</v>
      </c>
      <c r="G820" s="14">
        <f>ABS(Solieusap!G823)</f>
        <v>9.4060000000000004E-5</v>
      </c>
      <c r="H820" s="14">
        <f>ABS(Solieusap!H823)</f>
        <v>1.627E-2</v>
      </c>
      <c r="I820" s="14">
        <f>ABS(Solieusap!I823)</f>
        <v>9.5E-4</v>
      </c>
      <c r="J820" s="14">
        <f>ABS(Solieusap!J823)</f>
        <v>8.7690000000000004E-2</v>
      </c>
      <c r="K820" s="14">
        <f t="shared" si="0"/>
        <v>0.29430000000000001</v>
      </c>
      <c r="L820" s="14">
        <f t="shared" si="1"/>
        <v>9.5E-4</v>
      </c>
    </row>
    <row r="821" spans="1:12" ht="16.5" customHeight="1">
      <c r="A821" s="13" t="str">
        <f>Solieusap!A824</f>
        <v>52</v>
      </c>
      <c r="B821" s="13">
        <f>Solieusap!B824</f>
        <v>3.5</v>
      </c>
      <c r="C821" s="13" t="str">
        <f>Solieusap!C824</f>
        <v>BAO</v>
      </c>
      <c r="D821" s="13" t="str">
        <f>Solieusap!D824</f>
        <v>Combination</v>
      </c>
      <c r="E821" s="14">
        <f>ABS(Solieusap!E824)</f>
        <v>0.29430000000000001</v>
      </c>
      <c r="F821" s="14">
        <f>ABS(Solieusap!F824)</f>
        <v>0.25459999999999999</v>
      </c>
      <c r="G821" s="14">
        <f>ABS(Solieusap!G824)</f>
        <v>9.4060000000000004E-5</v>
      </c>
      <c r="H821" s="14">
        <f>ABS(Solieusap!H824)</f>
        <v>1.627E-2</v>
      </c>
      <c r="I821" s="14">
        <f>ABS(Solieusap!I824)</f>
        <v>9.3999999999999997E-4</v>
      </c>
      <c r="J821" s="14">
        <f>ABS(Solieusap!J824)</f>
        <v>0.18096000000000001</v>
      </c>
      <c r="K821" s="14">
        <f t="shared" si="0"/>
        <v>0.29430000000000001</v>
      </c>
      <c r="L821" s="14">
        <f t="shared" si="1"/>
        <v>9.3999999999999997E-4</v>
      </c>
    </row>
    <row r="822" spans="1:12" ht="16.5" customHeight="1">
      <c r="A822" s="13" t="str">
        <f>Solieusap!A825</f>
        <v>52</v>
      </c>
      <c r="B822" s="13">
        <f>Solieusap!B825</f>
        <v>4</v>
      </c>
      <c r="C822" s="13" t="str">
        <f>Solieusap!C825</f>
        <v>BAO</v>
      </c>
      <c r="D822" s="13" t="str">
        <f>Solieusap!D825</f>
        <v>Combination</v>
      </c>
      <c r="E822" s="14">
        <f>ABS(Solieusap!E825)</f>
        <v>0.29430000000000001</v>
      </c>
      <c r="F822" s="14">
        <f>ABS(Solieusap!F825)</f>
        <v>0.25459999999999999</v>
      </c>
      <c r="G822" s="14">
        <f>ABS(Solieusap!G825)</f>
        <v>9.4060000000000004E-5</v>
      </c>
      <c r="H822" s="14">
        <f>ABS(Solieusap!H825)</f>
        <v>1.627E-2</v>
      </c>
      <c r="I822" s="14">
        <f>ABS(Solieusap!I825)</f>
        <v>9.3000000000000005E-4</v>
      </c>
      <c r="J822" s="14">
        <f>ABS(Solieusap!J825)</f>
        <v>0.27422999999999997</v>
      </c>
      <c r="K822" s="14">
        <f t="shared" si="0"/>
        <v>0.29430000000000001</v>
      </c>
      <c r="L822" s="14">
        <f t="shared" si="1"/>
        <v>9.3000000000000005E-4</v>
      </c>
    </row>
    <row r="823" spans="1:12" ht="16.5" customHeight="1">
      <c r="A823" s="13" t="str">
        <f>Solieusap!A826</f>
        <v>52</v>
      </c>
      <c r="B823" s="13">
        <f>Solieusap!B826</f>
        <v>4.5</v>
      </c>
      <c r="C823" s="13" t="str">
        <f>Solieusap!C826</f>
        <v>BAO</v>
      </c>
      <c r="D823" s="13" t="str">
        <f>Solieusap!D826</f>
        <v>Combination</v>
      </c>
      <c r="E823" s="14">
        <f>ABS(Solieusap!E826)</f>
        <v>0.29430000000000001</v>
      </c>
      <c r="F823" s="14">
        <f>ABS(Solieusap!F826)</f>
        <v>0.25459999999999999</v>
      </c>
      <c r="G823" s="14">
        <f>ABS(Solieusap!G826)</f>
        <v>9.4060000000000004E-5</v>
      </c>
      <c r="H823" s="14">
        <f>ABS(Solieusap!H826)</f>
        <v>1.627E-2</v>
      </c>
      <c r="I823" s="14">
        <f>ABS(Solieusap!I826)</f>
        <v>9.2000000000000003E-4</v>
      </c>
      <c r="J823" s="14">
        <f>ABS(Solieusap!J826)</f>
        <v>0.36749999999999999</v>
      </c>
      <c r="K823" s="14">
        <f t="shared" si="0"/>
        <v>0.29430000000000001</v>
      </c>
      <c r="L823" s="14">
        <f t="shared" si="1"/>
        <v>9.2000000000000003E-4</v>
      </c>
    </row>
    <row r="824" spans="1:12" ht="16.5" customHeight="1">
      <c r="A824" s="13" t="str">
        <f>Solieusap!A827</f>
        <v>52</v>
      </c>
      <c r="B824" s="13">
        <f>Solieusap!B827</f>
        <v>5</v>
      </c>
      <c r="C824" s="13" t="str">
        <f>Solieusap!C827</f>
        <v>BAO</v>
      </c>
      <c r="D824" s="13" t="str">
        <f>Solieusap!D827</f>
        <v>Combination</v>
      </c>
      <c r="E824" s="14">
        <f>ABS(Solieusap!E827)</f>
        <v>0.29430000000000001</v>
      </c>
      <c r="F824" s="14">
        <f>ABS(Solieusap!F827)</f>
        <v>0.25459999999999999</v>
      </c>
      <c r="G824" s="14">
        <f>ABS(Solieusap!G827)</f>
        <v>9.4060000000000004E-5</v>
      </c>
      <c r="H824" s="14">
        <f>ABS(Solieusap!H827)</f>
        <v>1.627E-2</v>
      </c>
      <c r="I824" s="14">
        <f>ABS(Solieusap!I827)</f>
        <v>9.1E-4</v>
      </c>
      <c r="J824" s="14">
        <f>ABS(Solieusap!J827)</f>
        <v>0.46077000000000001</v>
      </c>
      <c r="K824" s="14">
        <f t="shared" si="0"/>
        <v>0.29430000000000001</v>
      </c>
      <c r="L824" s="14">
        <f t="shared" si="1"/>
        <v>9.1E-4</v>
      </c>
    </row>
    <row r="825" spans="1:12" ht="16.5" customHeight="1">
      <c r="A825" s="13" t="str">
        <f>Solieusap!A828</f>
        <v>52</v>
      </c>
      <c r="B825" s="13">
        <f>Solieusap!B828</f>
        <v>5.5</v>
      </c>
      <c r="C825" s="13" t="str">
        <f>Solieusap!C828</f>
        <v>BAO</v>
      </c>
      <c r="D825" s="13" t="str">
        <f>Solieusap!D828</f>
        <v>Combination</v>
      </c>
      <c r="E825" s="14">
        <f>ABS(Solieusap!E828)</f>
        <v>0.29430000000000001</v>
      </c>
      <c r="F825" s="14">
        <f>ABS(Solieusap!F828)</f>
        <v>0.25459999999999999</v>
      </c>
      <c r="G825" s="14">
        <f>ABS(Solieusap!G828)</f>
        <v>9.4060000000000004E-5</v>
      </c>
      <c r="H825" s="14">
        <f>ABS(Solieusap!H828)</f>
        <v>1.627E-2</v>
      </c>
      <c r="I825" s="14">
        <f>ABS(Solieusap!I828)</f>
        <v>8.9999999999999998E-4</v>
      </c>
      <c r="J825" s="14">
        <f>ABS(Solieusap!J828)</f>
        <v>0.55403999999999998</v>
      </c>
      <c r="K825" s="14">
        <f t="shared" si="0"/>
        <v>0.29430000000000001</v>
      </c>
      <c r="L825" s="14">
        <f t="shared" si="1"/>
        <v>8.9999999999999998E-4</v>
      </c>
    </row>
    <row r="826" spans="1:12" ht="16.5" customHeight="1">
      <c r="A826" s="13" t="str">
        <f>Solieusap!A829</f>
        <v>52</v>
      </c>
      <c r="B826" s="13">
        <f>Solieusap!B829</f>
        <v>6</v>
      </c>
      <c r="C826" s="13" t="str">
        <f>Solieusap!C829</f>
        <v>BAO</v>
      </c>
      <c r="D826" s="13" t="str">
        <f>Solieusap!D829</f>
        <v>Combination</v>
      </c>
      <c r="E826" s="14">
        <f>ABS(Solieusap!E829)</f>
        <v>0.29430000000000001</v>
      </c>
      <c r="F826" s="14">
        <f>ABS(Solieusap!F829)</f>
        <v>0.25459999999999999</v>
      </c>
      <c r="G826" s="14">
        <f>ABS(Solieusap!G829)</f>
        <v>9.4060000000000004E-5</v>
      </c>
      <c r="H826" s="14">
        <f>ABS(Solieusap!H829)</f>
        <v>1.627E-2</v>
      </c>
      <c r="I826" s="14">
        <f>ABS(Solieusap!I829)</f>
        <v>8.8999999999999995E-4</v>
      </c>
      <c r="J826" s="14">
        <f>ABS(Solieusap!J829)</f>
        <v>0.64732000000000001</v>
      </c>
      <c r="K826" s="14">
        <f t="shared" si="0"/>
        <v>0.29430000000000001</v>
      </c>
      <c r="L826" s="14">
        <f t="shared" si="1"/>
        <v>8.8999999999999995E-4</v>
      </c>
    </row>
    <row r="827" spans="1:12" ht="16.5" customHeight="1">
      <c r="A827" s="13" t="str">
        <f>Solieusap!A830</f>
        <v>59</v>
      </c>
      <c r="B827" s="13">
        <f>Solieusap!B830</f>
        <v>0</v>
      </c>
      <c r="C827" s="13" t="str">
        <f>Solieusap!C830</f>
        <v>BAO</v>
      </c>
      <c r="D827" s="13" t="str">
        <f>Solieusap!D830</f>
        <v>Combination</v>
      </c>
      <c r="E827" s="14">
        <f>ABS(Solieusap!E830)</f>
        <v>4.7800000000000002E-2</v>
      </c>
      <c r="F827" s="14">
        <f>ABS(Solieusap!F830)</f>
        <v>0.94789999999999996</v>
      </c>
      <c r="G827" s="14">
        <f>ABS(Solieusap!G830)</f>
        <v>3.924E-4</v>
      </c>
      <c r="H827" s="14">
        <f>ABS(Solieusap!H830)</f>
        <v>7.5450000000000003E-2</v>
      </c>
      <c r="I827" s="14">
        <f>ABS(Solieusap!I830)</f>
        <v>3.0200000000000001E-3</v>
      </c>
      <c r="J827" s="14">
        <f>ABS(Solieusap!J830)</f>
        <v>0.41920000000000002</v>
      </c>
      <c r="K827" s="14">
        <f t="shared" si="0"/>
        <v>4.7800000000000002E-2</v>
      </c>
      <c r="L827" s="14">
        <f t="shared" si="1"/>
        <v>3.0200000000000001E-3</v>
      </c>
    </row>
    <row r="828" spans="1:12" ht="16.5" customHeight="1">
      <c r="A828" s="13" t="str">
        <f>Solieusap!A831</f>
        <v>59</v>
      </c>
      <c r="B828" s="13">
        <f>Solieusap!B831</f>
        <v>0.5</v>
      </c>
      <c r="C828" s="13" t="str">
        <f>Solieusap!C831</f>
        <v>BAO</v>
      </c>
      <c r="D828" s="13" t="str">
        <f>Solieusap!D831</f>
        <v>Combination</v>
      </c>
      <c r="E828" s="14">
        <f>ABS(Solieusap!E831)</f>
        <v>4.7800000000000002E-2</v>
      </c>
      <c r="F828" s="14">
        <f>ABS(Solieusap!F831)</f>
        <v>0.59140000000000004</v>
      </c>
      <c r="G828" s="14">
        <f>ABS(Solieusap!G831)</f>
        <v>3.924E-4</v>
      </c>
      <c r="H828" s="14">
        <f>ABS(Solieusap!H831)</f>
        <v>7.5450000000000003E-2</v>
      </c>
      <c r="I828" s="14">
        <f>ABS(Solieusap!I831)</f>
        <v>2.8500000000000001E-3</v>
      </c>
      <c r="J828" s="14">
        <f>ABS(Solieusap!J831)</f>
        <v>0.80403000000000002</v>
      </c>
      <c r="K828" s="14">
        <f t="shared" si="0"/>
        <v>4.7800000000000002E-2</v>
      </c>
      <c r="L828" s="14">
        <f t="shared" si="1"/>
        <v>2.8500000000000001E-3</v>
      </c>
    </row>
    <row r="829" spans="1:12" ht="16.5" customHeight="1">
      <c r="A829" s="13" t="str">
        <f>Solieusap!A832</f>
        <v>59</v>
      </c>
      <c r="B829" s="13">
        <f>Solieusap!B832</f>
        <v>1</v>
      </c>
      <c r="C829" s="13" t="str">
        <f>Solieusap!C832</f>
        <v>BAO</v>
      </c>
      <c r="D829" s="13" t="str">
        <f>Solieusap!D832</f>
        <v>Combination</v>
      </c>
      <c r="E829" s="14">
        <f>ABS(Solieusap!E832)</f>
        <v>4.7800000000000002E-2</v>
      </c>
      <c r="F829" s="14">
        <f>ABS(Solieusap!F832)</f>
        <v>0.2349</v>
      </c>
      <c r="G829" s="14">
        <f>ABS(Solieusap!G832)</f>
        <v>3.924E-4</v>
      </c>
      <c r="H829" s="14">
        <f>ABS(Solieusap!H832)</f>
        <v>7.5450000000000003E-2</v>
      </c>
      <c r="I829" s="14">
        <f>ABS(Solieusap!I832)</f>
        <v>2.6800000000000001E-3</v>
      </c>
      <c r="J829" s="14">
        <f>ABS(Solieusap!J832)</f>
        <v>1.01061</v>
      </c>
      <c r="K829" s="14">
        <f t="shared" si="0"/>
        <v>4.7800000000000002E-2</v>
      </c>
      <c r="L829" s="14">
        <f t="shared" si="1"/>
        <v>2.6800000000000001E-3</v>
      </c>
    </row>
    <row r="830" spans="1:12" ht="16.5" customHeight="1">
      <c r="A830" s="13" t="str">
        <f>Solieusap!A833</f>
        <v>59</v>
      </c>
      <c r="B830" s="13">
        <f>Solieusap!B833</f>
        <v>1.5</v>
      </c>
      <c r="C830" s="13" t="str">
        <f>Solieusap!C833</f>
        <v>BAO</v>
      </c>
      <c r="D830" s="13" t="str">
        <f>Solieusap!D833</f>
        <v>Combination</v>
      </c>
      <c r="E830" s="14">
        <f>ABS(Solieusap!E833)</f>
        <v>4.7800000000000002E-2</v>
      </c>
      <c r="F830" s="14">
        <f>ABS(Solieusap!F833)</f>
        <v>0.1216</v>
      </c>
      <c r="G830" s="14">
        <f>ABS(Solieusap!G833)</f>
        <v>3.924E-4</v>
      </c>
      <c r="H830" s="14">
        <f>ABS(Solieusap!H833)</f>
        <v>7.5450000000000003E-2</v>
      </c>
      <c r="I830" s="14">
        <f>ABS(Solieusap!I833)</f>
        <v>2.5200000000000001E-3</v>
      </c>
      <c r="J830" s="14">
        <f>ABS(Solieusap!J833)</f>
        <v>1.03894</v>
      </c>
      <c r="K830" s="14">
        <f t="shared" si="0"/>
        <v>4.7800000000000002E-2</v>
      </c>
      <c r="L830" s="14">
        <f t="shared" si="1"/>
        <v>2.5200000000000001E-3</v>
      </c>
    </row>
    <row r="831" spans="1:12" ht="16.5" customHeight="1">
      <c r="A831" s="13" t="str">
        <f>Solieusap!A834</f>
        <v>59</v>
      </c>
      <c r="B831" s="13">
        <f>Solieusap!B834</f>
        <v>2</v>
      </c>
      <c r="C831" s="13" t="str">
        <f>Solieusap!C834</f>
        <v>BAO</v>
      </c>
      <c r="D831" s="13" t="str">
        <f>Solieusap!D834</f>
        <v>Combination</v>
      </c>
      <c r="E831" s="14">
        <f>ABS(Solieusap!E834)</f>
        <v>4.7800000000000002E-2</v>
      </c>
      <c r="F831" s="14">
        <f>ABS(Solieusap!F834)</f>
        <v>0.47810000000000002</v>
      </c>
      <c r="G831" s="14">
        <f>ABS(Solieusap!G834)</f>
        <v>3.924E-4</v>
      </c>
      <c r="H831" s="14">
        <f>ABS(Solieusap!H834)</f>
        <v>7.5450000000000003E-2</v>
      </c>
      <c r="I831" s="14">
        <f>ABS(Solieusap!I834)</f>
        <v>2.3500000000000001E-3</v>
      </c>
      <c r="J831" s="14">
        <f>ABS(Solieusap!J834)</f>
        <v>0.88902999999999999</v>
      </c>
      <c r="K831" s="14">
        <f t="shared" si="0"/>
        <v>4.7800000000000002E-2</v>
      </c>
      <c r="L831" s="14">
        <f t="shared" si="1"/>
        <v>2.3500000000000001E-3</v>
      </c>
    </row>
    <row r="832" spans="1:12" ht="16.5" customHeight="1">
      <c r="A832" s="13" t="str">
        <f>Solieusap!A835</f>
        <v>59</v>
      </c>
      <c r="B832" s="13">
        <f>Solieusap!B835</f>
        <v>2.5</v>
      </c>
      <c r="C832" s="13" t="str">
        <f>Solieusap!C835</f>
        <v>BAO</v>
      </c>
      <c r="D832" s="13" t="str">
        <f>Solieusap!D835</f>
        <v>Combination</v>
      </c>
      <c r="E832" s="14">
        <f>ABS(Solieusap!E835)</f>
        <v>4.7800000000000002E-2</v>
      </c>
      <c r="F832" s="14">
        <f>ABS(Solieusap!F835)</f>
        <v>0.83460000000000001</v>
      </c>
      <c r="G832" s="14">
        <f>ABS(Solieusap!G835)</f>
        <v>3.924E-4</v>
      </c>
      <c r="H832" s="14">
        <f>ABS(Solieusap!H835)</f>
        <v>7.5450000000000003E-2</v>
      </c>
      <c r="I832" s="14">
        <f>ABS(Solieusap!I835)</f>
        <v>2.1800000000000001E-3</v>
      </c>
      <c r="J832" s="14">
        <f>ABS(Solieusap!J835)</f>
        <v>0.61785999999999996</v>
      </c>
      <c r="K832" s="14">
        <f t="shared" si="0"/>
        <v>4.7800000000000002E-2</v>
      </c>
      <c r="L832" s="14">
        <f t="shared" si="1"/>
        <v>2.1800000000000001E-3</v>
      </c>
    </row>
    <row r="833" spans="1:12" ht="16.5" customHeight="1">
      <c r="A833" s="13" t="str">
        <f>Solieusap!A836</f>
        <v>59</v>
      </c>
      <c r="B833" s="13">
        <f>Solieusap!B836</f>
        <v>3</v>
      </c>
      <c r="C833" s="13" t="str">
        <f>Solieusap!C836</f>
        <v>BAO</v>
      </c>
      <c r="D833" s="13" t="str">
        <f>Solieusap!D836</f>
        <v>Combination</v>
      </c>
      <c r="E833" s="14">
        <f>ABS(Solieusap!E836)</f>
        <v>4.7800000000000002E-2</v>
      </c>
      <c r="F833" s="14">
        <f>ABS(Solieusap!F836)</f>
        <v>1.1911</v>
      </c>
      <c r="G833" s="14">
        <f>ABS(Solieusap!G836)</f>
        <v>3.924E-4</v>
      </c>
      <c r="H833" s="14">
        <f>ABS(Solieusap!H836)</f>
        <v>7.5450000000000003E-2</v>
      </c>
      <c r="I833" s="14">
        <f>ABS(Solieusap!I836)</f>
        <v>2.0100000000000001E-3</v>
      </c>
      <c r="J833" s="14">
        <f>ABS(Solieusap!J836)</f>
        <v>0.53456999999999999</v>
      </c>
      <c r="K833" s="14">
        <f t="shared" si="0"/>
        <v>4.7800000000000002E-2</v>
      </c>
      <c r="L833" s="14">
        <f t="shared" si="1"/>
        <v>2.0100000000000001E-3</v>
      </c>
    </row>
    <row r="834" spans="1:12" ht="16.5" customHeight="1">
      <c r="A834" s="13" t="str">
        <f>Solieusap!A837</f>
        <v>59</v>
      </c>
      <c r="B834" s="13">
        <f>Solieusap!B837</f>
        <v>3.5</v>
      </c>
      <c r="C834" s="13" t="str">
        <f>Solieusap!C837</f>
        <v>BAO</v>
      </c>
      <c r="D834" s="13" t="str">
        <f>Solieusap!D837</f>
        <v>Combination</v>
      </c>
      <c r="E834" s="14">
        <f>ABS(Solieusap!E837)</f>
        <v>4.7800000000000002E-2</v>
      </c>
      <c r="F834" s="14">
        <f>ABS(Solieusap!F837)</f>
        <v>1.5476000000000001</v>
      </c>
      <c r="G834" s="14">
        <f>ABS(Solieusap!G837)</f>
        <v>3.924E-4</v>
      </c>
      <c r="H834" s="14">
        <f>ABS(Solieusap!H837)</f>
        <v>7.5450000000000003E-2</v>
      </c>
      <c r="I834" s="14">
        <f>ABS(Solieusap!I837)</f>
        <v>1.8500000000000001E-3</v>
      </c>
      <c r="J834" s="14">
        <f>ABS(Solieusap!J837)</f>
        <v>0.27304</v>
      </c>
      <c r="K834" s="14">
        <f t="shared" si="0"/>
        <v>4.7800000000000002E-2</v>
      </c>
      <c r="L834" s="14">
        <f t="shared" si="1"/>
        <v>1.8500000000000001E-3</v>
      </c>
    </row>
    <row r="835" spans="1:12" ht="16.5" customHeight="1">
      <c r="A835" s="13" t="str">
        <f>Solieusap!A838</f>
        <v>59</v>
      </c>
      <c r="B835" s="13">
        <f>Solieusap!B838</f>
        <v>4</v>
      </c>
      <c r="C835" s="13" t="str">
        <f>Solieusap!C838</f>
        <v>BAO</v>
      </c>
      <c r="D835" s="13" t="str">
        <f>Solieusap!D838</f>
        <v>Combination</v>
      </c>
      <c r="E835" s="14">
        <f>ABS(Solieusap!E838)</f>
        <v>4.7800000000000002E-2</v>
      </c>
      <c r="F835" s="14">
        <f>ABS(Solieusap!F838)</f>
        <v>1.9040999999999999</v>
      </c>
      <c r="G835" s="14">
        <f>ABS(Solieusap!G838)</f>
        <v>3.924E-4</v>
      </c>
      <c r="H835" s="14">
        <f>ABS(Solieusap!H838)</f>
        <v>7.5450000000000003E-2</v>
      </c>
      <c r="I835" s="14">
        <f>ABS(Solieusap!I838)</f>
        <v>1.6800000000000001E-3</v>
      </c>
      <c r="J835" s="14">
        <f>ABS(Solieusap!J838)</f>
        <v>0.16675000000000001</v>
      </c>
      <c r="K835" s="14">
        <f t="shared" si="0"/>
        <v>4.7800000000000002E-2</v>
      </c>
      <c r="L835" s="14">
        <f t="shared" si="1"/>
        <v>1.6800000000000001E-3</v>
      </c>
    </row>
    <row r="836" spans="1:12" ht="16.5" customHeight="1">
      <c r="A836" s="13" t="str">
        <f>Solieusap!A839</f>
        <v>59</v>
      </c>
      <c r="B836" s="13">
        <f>Solieusap!B839</f>
        <v>0</v>
      </c>
      <c r="C836" s="13" t="str">
        <f>Solieusap!C839</f>
        <v>BAO</v>
      </c>
      <c r="D836" s="13" t="str">
        <f>Solieusap!D839</f>
        <v>Combination</v>
      </c>
      <c r="E836" s="14">
        <f>ABS(Solieusap!E839)</f>
        <v>7.6999999999999999E-2</v>
      </c>
      <c r="F836" s="14">
        <f>ABS(Solieusap!F839)</f>
        <v>1.7942</v>
      </c>
      <c r="G836" s="14">
        <f>ABS(Solieusap!G839)</f>
        <v>4.2650000000000001E-4</v>
      </c>
      <c r="H836" s="14">
        <f>ABS(Solieusap!H839)</f>
        <v>6.6720000000000002E-2</v>
      </c>
      <c r="I836" s="14">
        <f>ABS(Solieusap!I839)</f>
        <v>1.7600000000000001E-3</v>
      </c>
      <c r="J836" s="14">
        <f>ABS(Solieusap!J839)</f>
        <v>1.6394599999999999</v>
      </c>
      <c r="K836" s="14">
        <f t="shared" si="0"/>
        <v>7.6999999999999999E-2</v>
      </c>
      <c r="L836" s="14">
        <f t="shared" si="1"/>
        <v>1.7600000000000001E-3</v>
      </c>
    </row>
    <row r="837" spans="1:12" ht="16.5" customHeight="1">
      <c r="A837" s="13" t="str">
        <f>Solieusap!A840</f>
        <v>59</v>
      </c>
      <c r="B837" s="13">
        <f>Solieusap!B840</f>
        <v>0.5</v>
      </c>
      <c r="C837" s="13" t="str">
        <f>Solieusap!C840</f>
        <v>BAO</v>
      </c>
      <c r="D837" s="13" t="str">
        <f>Solieusap!D840</f>
        <v>Combination</v>
      </c>
      <c r="E837" s="14">
        <f>ABS(Solieusap!E840)</f>
        <v>7.6999999999999999E-2</v>
      </c>
      <c r="F837" s="14">
        <f>ABS(Solieusap!F840)</f>
        <v>1.4377</v>
      </c>
      <c r="G837" s="14">
        <f>ABS(Solieusap!G840)</f>
        <v>4.2650000000000001E-4</v>
      </c>
      <c r="H837" s="14">
        <f>ABS(Solieusap!H840)</f>
        <v>6.6720000000000002E-2</v>
      </c>
      <c r="I837" s="14">
        <f>ABS(Solieusap!I840)</f>
        <v>1.56E-3</v>
      </c>
      <c r="J837" s="14">
        <f>ABS(Solieusap!J840)</f>
        <v>0.83150000000000002</v>
      </c>
      <c r="K837" s="14">
        <f t="shared" si="0"/>
        <v>7.6999999999999999E-2</v>
      </c>
      <c r="L837" s="14">
        <f t="shared" si="1"/>
        <v>1.56E-3</v>
      </c>
    </row>
    <row r="838" spans="1:12" ht="16.5" customHeight="1">
      <c r="A838" s="13" t="str">
        <f>Solieusap!A841</f>
        <v>59</v>
      </c>
      <c r="B838" s="13">
        <f>Solieusap!B841</f>
        <v>1</v>
      </c>
      <c r="C838" s="13" t="str">
        <f>Solieusap!C841</f>
        <v>BAO</v>
      </c>
      <c r="D838" s="13" t="str">
        <f>Solieusap!D841</f>
        <v>Combination</v>
      </c>
      <c r="E838" s="14">
        <f>ABS(Solieusap!E841)</f>
        <v>7.6999999999999999E-2</v>
      </c>
      <c r="F838" s="14">
        <f>ABS(Solieusap!F841)</f>
        <v>1.0811999999999999</v>
      </c>
      <c r="G838" s="14">
        <f>ABS(Solieusap!G841)</f>
        <v>4.2650000000000001E-4</v>
      </c>
      <c r="H838" s="14">
        <f>ABS(Solieusap!H841)</f>
        <v>6.6720000000000002E-2</v>
      </c>
      <c r="I838" s="14">
        <f>ABS(Solieusap!I841)</f>
        <v>1.3600000000000001E-3</v>
      </c>
      <c r="J838" s="14">
        <f>ABS(Solieusap!J841)</f>
        <v>0.20179</v>
      </c>
      <c r="K838" s="14">
        <f t="shared" si="0"/>
        <v>7.6999999999999999E-2</v>
      </c>
      <c r="L838" s="14">
        <f t="shared" si="1"/>
        <v>1.3600000000000001E-3</v>
      </c>
    </row>
    <row r="839" spans="1:12" ht="16.5" customHeight="1">
      <c r="A839" s="13" t="str">
        <f>Solieusap!A842</f>
        <v>59</v>
      </c>
      <c r="B839" s="13">
        <f>Solieusap!B842</f>
        <v>1.5</v>
      </c>
      <c r="C839" s="13" t="str">
        <f>Solieusap!C842</f>
        <v>BAO</v>
      </c>
      <c r="D839" s="13" t="str">
        <f>Solieusap!D842</f>
        <v>Combination</v>
      </c>
      <c r="E839" s="14">
        <f>ABS(Solieusap!E842)</f>
        <v>7.6999999999999999E-2</v>
      </c>
      <c r="F839" s="14">
        <f>ABS(Solieusap!F842)</f>
        <v>0.72470000000000001</v>
      </c>
      <c r="G839" s="14">
        <f>ABS(Solieusap!G842)</f>
        <v>4.2650000000000001E-4</v>
      </c>
      <c r="H839" s="14">
        <f>ABS(Solieusap!H842)</f>
        <v>6.6720000000000002E-2</v>
      </c>
      <c r="I839" s="14">
        <f>ABS(Solieusap!I842)</f>
        <v>1.16E-3</v>
      </c>
      <c r="J839" s="14">
        <f>ABS(Solieusap!J842)</f>
        <v>0.24559</v>
      </c>
      <c r="K839" s="14">
        <f t="shared" si="0"/>
        <v>7.6999999999999999E-2</v>
      </c>
      <c r="L839" s="14">
        <f t="shared" si="1"/>
        <v>1.16E-3</v>
      </c>
    </row>
    <row r="840" spans="1:12" ht="16.5" customHeight="1">
      <c r="A840" s="13" t="str">
        <f>Solieusap!A843</f>
        <v>59</v>
      </c>
      <c r="B840" s="13">
        <f>Solieusap!B843</f>
        <v>2</v>
      </c>
      <c r="C840" s="13" t="str">
        <f>Solieusap!C843</f>
        <v>BAO</v>
      </c>
      <c r="D840" s="13" t="str">
        <f>Solieusap!D843</f>
        <v>Combination</v>
      </c>
      <c r="E840" s="14">
        <f>ABS(Solieusap!E843)</f>
        <v>7.6999999999999999E-2</v>
      </c>
      <c r="F840" s="14">
        <f>ABS(Solieusap!F843)</f>
        <v>0.36820000000000003</v>
      </c>
      <c r="G840" s="14">
        <f>ABS(Solieusap!G843)</f>
        <v>4.2650000000000001E-4</v>
      </c>
      <c r="H840" s="14">
        <f>ABS(Solieusap!H843)</f>
        <v>6.6720000000000002E-2</v>
      </c>
      <c r="I840" s="14">
        <f>ABS(Solieusap!I843)</f>
        <v>9.7000000000000005E-4</v>
      </c>
      <c r="J840" s="14">
        <f>ABS(Solieusap!J843)</f>
        <v>0.51056999999999997</v>
      </c>
      <c r="K840" s="14">
        <f t="shared" si="0"/>
        <v>7.6999999999999999E-2</v>
      </c>
      <c r="L840" s="14">
        <f t="shared" si="1"/>
        <v>9.7000000000000005E-4</v>
      </c>
    </row>
    <row r="841" spans="1:12" ht="16.5" customHeight="1">
      <c r="A841" s="13" t="str">
        <f>Solieusap!A844</f>
        <v>59</v>
      </c>
      <c r="B841" s="13">
        <f>Solieusap!B844</f>
        <v>2.5</v>
      </c>
      <c r="C841" s="13" t="str">
        <f>Solieusap!C844</f>
        <v>BAO</v>
      </c>
      <c r="D841" s="13" t="str">
        <f>Solieusap!D844</f>
        <v>Combination</v>
      </c>
      <c r="E841" s="14">
        <f>ABS(Solieusap!E844)</f>
        <v>7.6999999999999999E-2</v>
      </c>
      <c r="F841" s="14">
        <f>ABS(Solieusap!F844)</f>
        <v>1.17E-2</v>
      </c>
      <c r="G841" s="14">
        <f>ABS(Solieusap!G844)</f>
        <v>4.2650000000000001E-4</v>
      </c>
      <c r="H841" s="14">
        <f>ABS(Solieusap!H844)</f>
        <v>6.6720000000000002E-2</v>
      </c>
      <c r="I841" s="14">
        <f>ABS(Solieusap!I844)</f>
        <v>7.6999999999999996E-4</v>
      </c>
      <c r="J841" s="14">
        <f>ABS(Solieusap!J844)</f>
        <v>0.56086000000000003</v>
      </c>
      <c r="K841" s="14">
        <f t="shared" si="0"/>
        <v>7.6999999999999999E-2</v>
      </c>
      <c r="L841" s="14">
        <f t="shared" si="1"/>
        <v>7.6999999999999996E-4</v>
      </c>
    </row>
    <row r="842" spans="1:12" ht="16.5" customHeight="1">
      <c r="A842" s="13" t="str">
        <f>Solieusap!A845</f>
        <v>59</v>
      </c>
      <c r="B842" s="13">
        <f>Solieusap!B845</f>
        <v>3</v>
      </c>
      <c r="C842" s="13" t="str">
        <f>Solieusap!C845</f>
        <v>BAO</v>
      </c>
      <c r="D842" s="13" t="str">
        <f>Solieusap!D845</f>
        <v>Combination</v>
      </c>
      <c r="E842" s="14">
        <f>ABS(Solieusap!E845)</f>
        <v>7.6999999999999999E-2</v>
      </c>
      <c r="F842" s="14">
        <f>ABS(Solieusap!F845)</f>
        <v>0.3448</v>
      </c>
      <c r="G842" s="14">
        <f>ABS(Solieusap!G845)</f>
        <v>4.2650000000000001E-4</v>
      </c>
      <c r="H842" s="14">
        <f>ABS(Solieusap!H845)</f>
        <v>6.6720000000000002E-2</v>
      </c>
      <c r="I842" s="14">
        <f>ABS(Solieusap!I845)</f>
        <v>5.6999999999999998E-4</v>
      </c>
      <c r="J842" s="14">
        <f>ABS(Solieusap!J845)</f>
        <v>5.4440000000000002E-2</v>
      </c>
      <c r="K842" s="14">
        <f t="shared" si="0"/>
        <v>7.6999999999999999E-2</v>
      </c>
      <c r="L842" s="14">
        <f t="shared" si="1"/>
        <v>5.6999999999999998E-4</v>
      </c>
    </row>
    <row r="843" spans="1:12" ht="16.5" customHeight="1">
      <c r="A843" s="13" t="str">
        <f>Solieusap!A846</f>
        <v>59</v>
      </c>
      <c r="B843" s="13">
        <f>Solieusap!B846</f>
        <v>3.5</v>
      </c>
      <c r="C843" s="13" t="str">
        <f>Solieusap!C846</f>
        <v>BAO</v>
      </c>
      <c r="D843" s="13" t="str">
        <f>Solieusap!D846</f>
        <v>Combination</v>
      </c>
      <c r="E843" s="14">
        <f>ABS(Solieusap!E846)</f>
        <v>7.6999999999999999E-2</v>
      </c>
      <c r="F843" s="14">
        <f>ABS(Solieusap!F846)</f>
        <v>0.70130000000000003</v>
      </c>
      <c r="G843" s="14">
        <f>ABS(Solieusap!G846)</f>
        <v>4.2650000000000001E-4</v>
      </c>
      <c r="H843" s="14">
        <f>ABS(Solieusap!H846)</f>
        <v>6.6720000000000002E-2</v>
      </c>
      <c r="I843" s="14">
        <f>ABS(Solieusap!I846)</f>
        <v>3.8000000000000002E-4</v>
      </c>
      <c r="J843" s="14">
        <f>ABS(Solieusap!J846)</f>
        <v>0.63022</v>
      </c>
      <c r="K843" s="14">
        <f t="shared" si="0"/>
        <v>7.6999999999999999E-2</v>
      </c>
      <c r="L843" s="14">
        <f t="shared" si="1"/>
        <v>3.8000000000000002E-4</v>
      </c>
    </row>
    <row r="844" spans="1:12" ht="16.5" customHeight="1">
      <c r="A844" s="13" t="str">
        <f>Solieusap!A847</f>
        <v>59</v>
      </c>
      <c r="B844" s="13">
        <f>Solieusap!B847</f>
        <v>4</v>
      </c>
      <c r="C844" s="13" t="str">
        <f>Solieusap!C847</f>
        <v>BAO</v>
      </c>
      <c r="D844" s="13" t="str">
        <f>Solieusap!D847</f>
        <v>Combination</v>
      </c>
      <c r="E844" s="14">
        <f>ABS(Solieusap!E847)</f>
        <v>7.6999999999999999E-2</v>
      </c>
      <c r="F844" s="14">
        <f>ABS(Solieusap!F847)</f>
        <v>1.0578000000000001</v>
      </c>
      <c r="G844" s="14">
        <f>ABS(Solieusap!G847)</f>
        <v>4.2650000000000001E-4</v>
      </c>
      <c r="H844" s="14">
        <f>ABS(Solieusap!H847)</f>
        <v>6.6720000000000002E-2</v>
      </c>
      <c r="I844" s="14">
        <f>ABS(Solieusap!I847)</f>
        <v>1.8000000000000001E-4</v>
      </c>
      <c r="J844" s="14">
        <f>ABS(Solieusap!J847)</f>
        <v>1.4931399999999999</v>
      </c>
      <c r="K844" s="14">
        <f t="shared" si="0"/>
        <v>7.6999999999999999E-2</v>
      </c>
      <c r="L844" s="14">
        <f t="shared" si="1"/>
        <v>1.8000000000000001E-4</v>
      </c>
    </row>
    <row r="845" spans="1:12" ht="16.5" customHeight="1">
      <c r="A845" s="13" t="str">
        <f>Solieusap!A848</f>
        <v>60</v>
      </c>
      <c r="B845" s="13">
        <f>Solieusap!B848</f>
        <v>0</v>
      </c>
      <c r="C845" s="13" t="str">
        <f>Solieusap!C848</f>
        <v>BAO</v>
      </c>
      <c r="D845" s="13" t="str">
        <f>Solieusap!D848</f>
        <v>Combination</v>
      </c>
      <c r="E845" s="14">
        <f>ABS(Solieusap!E848)</f>
        <v>4.6899999999999997E-2</v>
      </c>
      <c r="F845" s="14">
        <f>ABS(Solieusap!F848)</f>
        <v>0.42759999999999998</v>
      </c>
      <c r="G845" s="14">
        <f>ABS(Solieusap!G848)</f>
        <v>3.5999999999999999E-3</v>
      </c>
      <c r="H845" s="14">
        <f>ABS(Solieusap!H848)</f>
        <v>9.9299999999999996E-3</v>
      </c>
      <c r="I845" s="14">
        <f>ABS(Solieusap!I848)</f>
        <v>2.3000000000000001E-4</v>
      </c>
      <c r="J845" s="14">
        <f>ABS(Solieusap!J848)</f>
        <v>6.4740000000000006E-2</v>
      </c>
      <c r="K845" s="14">
        <f t="shared" si="0"/>
        <v>4.6899999999999997E-2</v>
      </c>
      <c r="L845" s="14">
        <f t="shared" si="1"/>
        <v>2.3000000000000001E-4</v>
      </c>
    </row>
    <row r="846" spans="1:12" ht="16.5" customHeight="1">
      <c r="A846" s="13" t="str">
        <f>Solieusap!A849</f>
        <v>60</v>
      </c>
      <c r="B846" s="13">
        <f>Solieusap!B849</f>
        <v>0.5</v>
      </c>
      <c r="C846" s="13" t="str">
        <f>Solieusap!C849</f>
        <v>BAO</v>
      </c>
      <c r="D846" s="13" t="str">
        <f>Solieusap!D849</f>
        <v>Combination</v>
      </c>
      <c r="E846" s="14">
        <f>ABS(Solieusap!E849)</f>
        <v>4.6899999999999997E-2</v>
      </c>
      <c r="F846" s="14">
        <f>ABS(Solieusap!F849)</f>
        <v>0.42759999999999998</v>
      </c>
      <c r="G846" s="14">
        <f>ABS(Solieusap!G849)</f>
        <v>3.5999999999999999E-3</v>
      </c>
      <c r="H846" s="14">
        <f>ABS(Solieusap!H849)</f>
        <v>9.9299999999999996E-3</v>
      </c>
      <c r="I846" s="14">
        <f>ABS(Solieusap!I849)</f>
        <v>4.4999999999999999E-4</v>
      </c>
      <c r="J846" s="14">
        <f>ABS(Solieusap!J849)</f>
        <v>0.14538000000000001</v>
      </c>
      <c r="K846" s="14">
        <f t="shared" si="0"/>
        <v>4.6899999999999997E-2</v>
      </c>
      <c r="L846" s="14">
        <f t="shared" si="1"/>
        <v>4.4999999999999999E-4</v>
      </c>
    </row>
    <row r="847" spans="1:12" ht="16.5" customHeight="1">
      <c r="A847" s="13" t="str">
        <f>Solieusap!A850</f>
        <v>60</v>
      </c>
      <c r="B847" s="13">
        <f>Solieusap!B850</f>
        <v>1</v>
      </c>
      <c r="C847" s="13" t="str">
        <f>Solieusap!C850</f>
        <v>BAO</v>
      </c>
      <c r="D847" s="13" t="str">
        <f>Solieusap!D850</f>
        <v>Combination</v>
      </c>
      <c r="E847" s="14">
        <f>ABS(Solieusap!E850)</f>
        <v>4.6899999999999997E-2</v>
      </c>
      <c r="F847" s="14">
        <f>ABS(Solieusap!F850)</f>
        <v>0.42759999999999998</v>
      </c>
      <c r="G847" s="14">
        <f>ABS(Solieusap!G850)</f>
        <v>3.5999999999999999E-3</v>
      </c>
      <c r="H847" s="14">
        <f>ABS(Solieusap!H850)</f>
        <v>9.9299999999999996E-3</v>
      </c>
      <c r="I847" s="14">
        <f>ABS(Solieusap!I850)</f>
        <v>2.1900000000000001E-3</v>
      </c>
      <c r="J847" s="14">
        <f>ABS(Solieusap!J850)</f>
        <v>0.23623</v>
      </c>
      <c r="K847" s="14">
        <f t="shared" si="0"/>
        <v>4.6899999999999997E-2</v>
      </c>
      <c r="L847" s="14">
        <f t="shared" si="1"/>
        <v>2.1900000000000001E-3</v>
      </c>
    </row>
    <row r="848" spans="1:12" ht="16.5" customHeight="1">
      <c r="A848" s="13" t="str">
        <f>Solieusap!A851</f>
        <v>60</v>
      </c>
      <c r="B848" s="13">
        <f>Solieusap!B851</f>
        <v>1.5</v>
      </c>
      <c r="C848" s="13" t="str">
        <f>Solieusap!C851</f>
        <v>BAO</v>
      </c>
      <c r="D848" s="13" t="str">
        <f>Solieusap!D851</f>
        <v>Combination</v>
      </c>
      <c r="E848" s="14">
        <f>ABS(Solieusap!E851)</f>
        <v>4.6899999999999997E-2</v>
      </c>
      <c r="F848" s="14">
        <f>ABS(Solieusap!F851)</f>
        <v>0.42759999999999998</v>
      </c>
      <c r="G848" s="14">
        <f>ABS(Solieusap!G851)</f>
        <v>3.5999999999999999E-3</v>
      </c>
      <c r="H848" s="14">
        <f>ABS(Solieusap!H851)</f>
        <v>9.9299999999999996E-3</v>
      </c>
      <c r="I848" s="14">
        <f>ABS(Solieusap!I851)</f>
        <v>3.9300000000000003E-3</v>
      </c>
      <c r="J848" s="14">
        <f>ABS(Solieusap!J851)</f>
        <v>0.12051000000000001</v>
      </c>
      <c r="K848" s="14">
        <f t="shared" si="0"/>
        <v>4.6899999999999997E-2</v>
      </c>
      <c r="L848" s="14">
        <f t="shared" si="1"/>
        <v>3.9300000000000003E-3</v>
      </c>
    </row>
    <row r="849" spans="1:12" ht="16.5" customHeight="1">
      <c r="A849" s="13" t="str">
        <f>Solieusap!A852</f>
        <v>60</v>
      </c>
      <c r="B849" s="13">
        <f>Solieusap!B852</f>
        <v>2</v>
      </c>
      <c r="C849" s="13" t="str">
        <f>Solieusap!C852</f>
        <v>BAO</v>
      </c>
      <c r="D849" s="13" t="str">
        <f>Solieusap!D852</f>
        <v>Combination</v>
      </c>
      <c r="E849" s="14">
        <f>ABS(Solieusap!E852)</f>
        <v>4.6899999999999997E-2</v>
      </c>
      <c r="F849" s="14">
        <f>ABS(Solieusap!F852)</f>
        <v>0.42759999999999998</v>
      </c>
      <c r="G849" s="14">
        <f>ABS(Solieusap!G852)</f>
        <v>3.5999999999999999E-3</v>
      </c>
      <c r="H849" s="14">
        <f>ABS(Solieusap!H852)</f>
        <v>9.9299999999999996E-3</v>
      </c>
      <c r="I849" s="14">
        <f>ABS(Solieusap!I852)</f>
        <v>5.6699999999999997E-3</v>
      </c>
      <c r="J849" s="14">
        <f>ABS(Solieusap!J852)</f>
        <v>0.47724</v>
      </c>
      <c r="K849" s="14">
        <f t="shared" si="0"/>
        <v>4.6899999999999997E-2</v>
      </c>
      <c r="L849" s="14">
        <f t="shared" si="1"/>
        <v>5.6699999999999997E-3</v>
      </c>
    </row>
    <row r="850" spans="1:12" ht="16.5" customHeight="1">
      <c r="A850" s="13" t="str">
        <f>Solieusap!A853</f>
        <v>60</v>
      </c>
      <c r="B850" s="13">
        <f>Solieusap!B853</f>
        <v>0</v>
      </c>
      <c r="C850" s="13" t="str">
        <f>Solieusap!C853</f>
        <v>BAO</v>
      </c>
      <c r="D850" s="13" t="str">
        <f>Solieusap!D853</f>
        <v>Combination</v>
      </c>
      <c r="E850" s="14">
        <f>ABS(Solieusap!E853)</f>
        <v>6.54E-2</v>
      </c>
      <c r="F850" s="14">
        <f>ABS(Solieusap!F853)</f>
        <v>0.71350000000000002</v>
      </c>
      <c r="G850" s="14">
        <f>ABS(Solieusap!G853)</f>
        <v>3.7000000000000002E-3</v>
      </c>
      <c r="H850" s="14">
        <f>ABS(Solieusap!H853)</f>
        <v>5.2700000000000004E-3</v>
      </c>
      <c r="I850" s="14">
        <f>ABS(Solieusap!I853)</f>
        <v>2.8500000000000001E-3</v>
      </c>
      <c r="J850" s="14">
        <f>ABS(Solieusap!J853)</f>
        <v>0.94971000000000005</v>
      </c>
      <c r="K850" s="14">
        <f t="shared" si="0"/>
        <v>6.54E-2</v>
      </c>
      <c r="L850" s="14">
        <f t="shared" si="1"/>
        <v>2.8500000000000001E-3</v>
      </c>
    </row>
    <row r="851" spans="1:12" ht="16.5" customHeight="1">
      <c r="A851" s="13" t="str">
        <f>Solieusap!A854</f>
        <v>60</v>
      </c>
      <c r="B851" s="13">
        <f>Solieusap!B854</f>
        <v>0.5</v>
      </c>
      <c r="C851" s="13" t="str">
        <f>Solieusap!C854</f>
        <v>BAO</v>
      </c>
      <c r="D851" s="13" t="str">
        <f>Solieusap!D854</f>
        <v>Combination</v>
      </c>
      <c r="E851" s="14">
        <f>ABS(Solieusap!E854)</f>
        <v>6.54E-2</v>
      </c>
      <c r="F851" s="14">
        <f>ABS(Solieusap!F854)</f>
        <v>0.71350000000000002</v>
      </c>
      <c r="G851" s="14">
        <f>ABS(Solieusap!G854)</f>
        <v>3.7000000000000002E-3</v>
      </c>
      <c r="H851" s="14">
        <f>ABS(Solieusap!H854)</f>
        <v>5.2700000000000004E-3</v>
      </c>
      <c r="I851" s="14">
        <f>ABS(Solieusap!I854)</f>
        <v>3.3500000000000001E-3</v>
      </c>
      <c r="J851" s="14">
        <f>ABS(Solieusap!J854)</f>
        <v>0.59297</v>
      </c>
      <c r="K851" s="14">
        <f t="shared" si="0"/>
        <v>6.54E-2</v>
      </c>
      <c r="L851" s="14">
        <f t="shared" si="1"/>
        <v>3.3500000000000001E-3</v>
      </c>
    </row>
    <row r="852" spans="1:12" ht="16.5" customHeight="1">
      <c r="A852" s="13" t="str">
        <f>Solieusap!A855</f>
        <v>60</v>
      </c>
      <c r="B852" s="13">
        <f>Solieusap!B855</f>
        <v>1</v>
      </c>
      <c r="C852" s="13" t="str">
        <f>Solieusap!C855</f>
        <v>BAO</v>
      </c>
      <c r="D852" s="13" t="str">
        <f>Solieusap!D855</f>
        <v>Combination</v>
      </c>
      <c r="E852" s="14">
        <f>ABS(Solieusap!E855)</f>
        <v>6.54E-2</v>
      </c>
      <c r="F852" s="14">
        <f>ABS(Solieusap!F855)</f>
        <v>0.71350000000000002</v>
      </c>
      <c r="G852" s="14">
        <f>ABS(Solieusap!G855)</f>
        <v>3.7000000000000002E-3</v>
      </c>
      <c r="H852" s="14">
        <f>ABS(Solieusap!H855)</f>
        <v>5.2700000000000004E-3</v>
      </c>
      <c r="I852" s="14">
        <f>ABS(Solieusap!I855)</f>
        <v>4.9399999999999999E-3</v>
      </c>
      <c r="J852" s="14">
        <f>ABS(Solieusap!J855)</f>
        <v>0.36747000000000002</v>
      </c>
      <c r="K852" s="14">
        <f t="shared" si="0"/>
        <v>6.54E-2</v>
      </c>
      <c r="L852" s="14">
        <f t="shared" si="1"/>
        <v>4.9399999999999999E-3</v>
      </c>
    </row>
    <row r="853" spans="1:12" ht="16.5" customHeight="1">
      <c r="A853" s="13" t="str">
        <f>Solieusap!A856</f>
        <v>60</v>
      </c>
      <c r="B853" s="13">
        <f>Solieusap!B856</f>
        <v>1.5</v>
      </c>
      <c r="C853" s="13" t="str">
        <f>Solieusap!C856</f>
        <v>BAO</v>
      </c>
      <c r="D853" s="13" t="str">
        <f>Solieusap!D856</f>
        <v>Combination</v>
      </c>
      <c r="E853" s="14">
        <f>ABS(Solieusap!E856)</f>
        <v>6.54E-2</v>
      </c>
      <c r="F853" s="14">
        <f>ABS(Solieusap!F856)</f>
        <v>0.71350000000000002</v>
      </c>
      <c r="G853" s="14">
        <f>ABS(Solieusap!G856)</f>
        <v>3.7000000000000002E-3</v>
      </c>
      <c r="H853" s="14">
        <f>ABS(Solieusap!H856)</f>
        <v>5.2700000000000004E-3</v>
      </c>
      <c r="I853" s="14">
        <f>ABS(Solieusap!I856)</f>
        <v>6.5300000000000002E-3</v>
      </c>
      <c r="J853" s="14">
        <f>ABS(Solieusap!J856)</f>
        <v>0.58128999999999997</v>
      </c>
      <c r="K853" s="14">
        <f t="shared" si="0"/>
        <v>6.54E-2</v>
      </c>
      <c r="L853" s="14">
        <f t="shared" si="1"/>
        <v>6.5300000000000002E-3</v>
      </c>
    </row>
    <row r="854" spans="1:12" ht="16.5" customHeight="1">
      <c r="A854" s="13" t="str">
        <f>Solieusap!A857</f>
        <v>60</v>
      </c>
      <c r="B854" s="13">
        <f>Solieusap!B857</f>
        <v>2</v>
      </c>
      <c r="C854" s="13" t="str">
        <f>Solieusap!C857</f>
        <v>BAO</v>
      </c>
      <c r="D854" s="13" t="str">
        <f>Solieusap!D857</f>
        <v>Combination</v>
      </c>
      <c r="E854" s="14">
        <f>ABS(Solieusap!E857)</f>
        <v>6.54E-2</v>
      </c>
      <c r="F854" s="14">
        <f>ABS(Solieusap!F857)</f>
        <v>0.71350000000000002</v>
      </c>
      <c r="G854" s="14">
        <f>ABS(Solieusap!G857)</f>
        <v>3.7000000000000002E-3</v>
      </c>
      <c r="H854" s="14">
        <f>ABS(Solieusap!H857)</f>
        <v>5.2700000000000004E-3</v>
      </c>
      <c r="I854" s="14">
        <f>ABS(Solieusap!I857)</f>
        <v>8.1200000000000005E-3</v>
      </c>
      <c r="J854" s="14">
        <f>ABS(Solieusap!J857)</f>
        <v>0.79510999999999998</v>
      </c>
      <c r="K854" s="14">
        <f t="shared" si="0"/>
        <v>6.54E-2</v>
      </c>
      <c r="L854" s="14">
        <f t="shared" si="1"/>
        <v>8.1200000000000005E-3</v>
      </c>
    </row>
    <row r="855" spans="1:12" ht="16.5" customHeight="1">
      <c r="A855" s="13" t="str">
        <f>Solieusap!A858</f>
        <v>61</v>
      </c>
      <c r="B855" s="13">
        <f>Solieusap!B858</f>
        <v>0</v>
      </c>
      <c r="C855" s="13" t="str">
        <f>Solieusap!C858</f>
        <v>BAO</v>
      </c>
      <c r="D855" s="13" t="str">
        <f>Solieusap!D858</f>
        <v>Combination</v>
      </c>
      <c r="E855" s="14">
        <f>ABS(Solieusap!E858)</f>
        <v>9.6500000000000002E-2</v>
      </c>
      <c r="F855" s="14">
        <f>ABS(Solieusap!F858)</f>
        <v>1.014</v>
      </c>
      <c r="G855" s="14">
        <f>ABS(Solieusap!G858)</f>
        <v>2.9189999999999999E-4</v>
      </c>
      <c r="H855" s="14">
        <f>ABS(Solieusap!H858)</f>
        <v>8.3250000000000005E-2</v>
      </c>
      <c r="I855" s="14">
        <f>ABS(Solieusap!I858)</f>
        <v>3.0200000000000001E-3</v>
      </c>
      <c r="J855" s="14">
        <f>ABS(Solieusap!J858)</f>
        <v>0.16341</v>
      </c>
      <c r="K855" s="14">
        <f t="shared" si="0"/>
        <v>9.6500000000000002E-2</v>
      </c>
      <c r="L855" s="14">
        <f t="shared" si="1"/>
        <v>3.0200000000000001E-3</v>
      </c>
    </row>
    <row r="856" spans="1:12" ht="16.5" customHeight="1">
      <c r="A856" s="13" t="str">
        <f>Solieusap!A859</f>
        <v>61</v>
      </c>
      <c r="B856" s="13">
        <f>Solieusap!B859</f>
        <v>0.5</v>
      </c>
      <c r="C856" s="13" t="str">
        <f>Solieusap!C859</f>
        <v>BAO</v>
      </c>
      <c r="D856" s="13" t="str">
        <f>Solieusap!D859</f>
        <v>Combination</v>
      </c>
      <c r="E856" s="14">
        <f>ABS(Solieusap!E859)</f>
        <v>9.6500000000000002E-2</v>
      </c>
      <c r="F856" s="14">
        <f>ABS(Solieusap!F859)</f>
        <v>0.65749999999999997</v>
      </c>
      <c r="G856" s="14">
        <f>ABS(Solieusap!G859)</f>
        <v>2.9189999999999999E-4</v>
      </c>
      <c r="H856" s="14">
        <f>ABS(Solieusap!H859)</f>
        <v>8.3250000000000005E-2</v>
      </c>
      <c r="I856" s="14">
        <f>ABS(Solieusap!I859)</f>
        <v>2.8999999999999998E-3</v>
      </c>
      <c r="J856" s="14">
        <f>ABS(Solieusap!J859)</f>
        <v>0.25446999999999997</v>
      </c>
      <c r="K856" s="14">
        <f t="shared" si="0"/>
        <v>9.6500000000000002E-2</v>
      </c>
      <c r="L856" s="14">
        <f t="shared" si="1"/>
        <v>2.8999999999999998E-3</v>
      </c>
    </row>
    <row r="857" spans="1:12" ht="16.5" customHeight="1">
      <c r="A857" s="13" t="str">
        <f>Solieusap!A860</f>
        <v>61</v>
      </c>
      <c r="B857" s="13">
        <f>Solieusap!B860</f>
        <v>1</v>
      </c>
      <c r="C857" s="13" t="str">
        <f>Solieusap!C860</f>
        <v>BAO</v>
      </c>
      <c r="D857" s="13" t="str">
        <f>Solieusap!D860</f>
        <v>Combination</v>
      </c>
      <c r="E857" s="14">
        <f>ABS(Solieusap!E860)</f>
        <v>9.6500000000000002E-2</v>
      </c>
      <c r="F857" s="14">
        <f>ABS(Solieusap!F860)</f>
        <v>0.30099999999999999</v>
      </c>
      <c r="G857" s="14">
        <f>ABS(Solieusap!G860)</f>
        <v>2.9189999999999999E-4</v>
      </c>
      <c r="H857" s="14">
        <f>ABS(Solieusap!H860)</f>
        <v>8.3250000000000005E-2</v>
      </c>
      <c r="I857" s="14">
        <f>ABS(Solieusap!I860)</f>
        <v>2.7699999999999999E-3</v>
      </c>
      <c r="J857" s="14">
        <f>ABS(Solieusap!J860)</f>
        <v>0.49409999999999998</v>
      </c>
      <c r="K857" s="14">
        <f t="shared" si="0"/>
        <v>9.6500000000000002E-2</v>
      </c>
      <c r="L857" s="14">
        <f t="shared" si="1"/>
        <v>2.7699999999999999E-3</v>
      </c>
    </row>
    <row r="858" spans="1:12" ht="16.5" customHeight="1">
      <c r="A858" s="13" t="str">
        <f>Solieusap!A861</f>
        <v>61</v>
      </c>
      <c r="B858" s="13">
        <f>Solieusap!B861</f>
        <v>1.5</v>
      </c>
      <c r="C858" s="13" t="str">
        <f>Solieusap!C861</f>
        <v>BAO</v>
      </c>
      <c r="D858" s="13" t="str">
        <f>Solieusap!D861</f>
        <v>Combination</v>
      </c>
      <c r="E858" s="14">
        <f>ABS(Solieusap!E861)</f>
        <v>9.6500000000000002E-2</v>
      </c>
      <c r="F858" s="14">
        <f>ABS(Solieusap!F861)</f>
        <v>5.5500000000000001E-2</v>
      </c>
      <c r="G858" s="14">
        <f>ABS(Solieusap!G861)</f>
        <v>2.9189999999999999E-4</v>
      </c>
      <c r="H858" s="14">
        <f>ABS(Solieusap!H861)</f>
        <v>8.3250000000000005E-2</v>
      </c>
      <c r="I858" s="14">
        <f>ABS(Solieusap!I861)</f>
        <v>2.65E-3</v>
      </c>
      <c r="J858" s="14">
        <f>ABS(Solieusap!J861)</f>
        <v>0.55549000000000004</v>
      </c>
      <c r="K858" s="14">
        <f t="shared" si="0"/>
        <v>9.6500000000000002E-2</v>
      </c>
      <c r="L858" s="14">
        <f t="shared" si="1"/>
        <v>2.65E-3</v>
      </c>
    </row>
    <row r="859" spans="1:12" ht="16.5" customHeight="1">
      <c r="A859" s="13" t="str">
        <f>Solieusap!A862</f>
        <v>61</v>
      </c>
      <c r="B859" s="13">
        <f>Solieusap!B862</f>
        <v>2</v>
      </c>
      <c r="C859" s="13" t="str">
        <f>Solieusap!C862</f>
        <v>BAO</v>
      </c>
      <c r="D859" s="13" t="str">
        <f>Solieusap!D862</f>
        <v>Combination</v>
      </c>
      <c r="E859" s="14">
        <f>ABS(Solieusap!E862)</f>
        <v>9.6500000000000002E-2</v>
      </c>
      <c r="F859" s="14">
        <f>ABS(Solieusap!F862)</f>
        <v>0.41199999999999998</v>
      </c>
      <c r="G859" s="14">
        <f>ABS(Solieusap!G862)</f>
        <v>2.9189999999999999E-4</v>
      </c>
      <c r="H859" s="14">
        <f>ABS(Solieusap!H862)</f>
        <v>8.3250000000000005E-2</v>
      </c>
      <c r="I859" s="14">
        <f>ABS(Solieusap!I862)</f>
        <v>2.5200000000000001E-3</v>
      </c>
      <c r="J859" s="14">
        <f>ABS(Solieusap!J862)</f>
        <v>0.44478000000000001</v>
      </c>
      <c r="K859" s="14">
        <f t="shared" si="0"/>
        <v>9.6500000000000002E-2</v>
      </c>
      <c r="L859" s="14">
        <f t="shared" si="1"/>
        <v>2.5200000000000001E-3</v>
      </c>
    </row>
    <row r="860" spans="1:12" ht="16.5" customHeight="1">
      <c r="A860" s="13" t="str">
        <f>Solieusap!A863</f>
        <v>61</v>
      </c>
      <c r="B860" s="13">
        <f>Solieusap!B863</f>
        <v>2.5</v>
      </c>
      <c r="C860" s="13" t="str">
        <f>Solieusap!C863</f>
        <v>BAO</v>
      </c>
      <c r="D860" s="13" t="str">
        <f>Solieusap!D863</f>
        <v>Combination</v>
      </c>
      <c r="E860" s="14">
        <f>ABS(Solieusap!E863)</f>
        <v>9.6500000000000002E-2</v>
      </c>
      <c r="F860" s="14">
        <f>ABS(Solieusap!F863)</f>
        <v>0.76849999999999996</v>
      </c>
      <c r="G860" s="14">
        <f>ABS(Solieusap!G863)</f>
        <v>2.9189999999999999E-4</v>
      </c>
      <c r="H860" s="14">
        <f>ABS(Solieusap!H863)</f>
        <v>8.3250000000000005E-2</v>
      </c>
      <c r="I860" s="14">
        <f>ABS(Solieusap!I863)</f>
        <v>2.3999999999999998E-3</v>
      </c>
      <c r="J860" s="14">
        <f>ABS(Solieusap!J863)</f>
        <v>0.41439999999999999</v>
      </c>
      <c r="K860" s="14">
        <f t="shared" si="0"/>
        <v>9.6500000000000002E-2</v>
      </c>
      <c r="L860" s="14">
        <f t="shared" si="1"/>
        <v>2.3999999999999998E-3</v>
      </c>
    </row>
    <row r="861" spans="1:12" ht="16.5" customHeight="1">
      <c r="A861" s="13" t="str">
        <f>Solieusap!A864</f>
        <v>61</v>
      </c>
      <c r="B861" s="13">
        <f>Solieusap!B864</f>
        <v>3</v>
      </c>
      <c r="C861" s="13" t="str">
        <f>Solieusap!C864</f>
        <v>BAO</v>
      </c>
      <c r="D861" s="13" t="str">
        <f>Solieusap!D864</f>
        <v>Combination</v>
      </c>
      <c r="E861" s="14">
        <f>ABS(Solieusap!E864)</f>
        <v>9.6500000000000002E-2</v>
      </c>
      <c r="F861" s="14">
        <f>ABS(Solieusap!F864)</f>
        <v>1.125</v>
      </c>
      <c r="G861" s="14">
        <f>ABS(Solieusap!G864)</f>
        <v>2.9189999999999999E-4</v>
      </c>
      <c r="H861" s="14">
        <f>ABS(Solieusap!H864)</f>
        <v>8.3250000000000005E-2</v>
      </c>
      <c r="I861" s="14">
        <f>ABS(Solieusap!I864)</f>
        <v>2.2699999999999999E-3</v>
      </c>
      <c r="J861" s="14">
        <f>ABS(Solieusap!J864)</f>
        <v>0.20741999999999999</v>
      </c>
      <c r="K861" s="14">
        <f t="shared" si="0"/>
        <v>9.6500000000000002E-2</v>
      </c>
      <c r="L861" s="14">
        <f t="shared" si="1"/>
        <v>2.2699999999999999E-3</v>
      </c>
    </row>
    <row r="862" spans="1:12" ht="16.5" customHeight="1">
      <c r="A862" s="13" t="str">
        <f>Solieusap!A865</f>
        <v>61</v>
      </c>
      <c r="B862" s="13">
        <f>Solieusap!B865</f>
        <v>3.5</v>
      </c>
      <c r="C862" s="13" t="str">
        <f>Solieusap!C865</f>
        <v>BAO</v>
      </c>
      <c r="D862" s="13" t="str">
        <f>Solieusap!D865</f>
        <v>Combination</v>
      </c>
      <c r="E862" s="14">
        <f>ABS(Solieusap!E865)</f>
        <v>9.6500000000000002E-2</v>
      </c>
      <c r="F862" s="14">
        <f>ABS(Solieusap!F865)</f>
        <v>1.4815</v>
      </c>
      <c r="G862" s="14">
        <f>ABS(Solieusap!G865)</f>
        <v>2.9189999999999999E-4</v>
      </c>
      <c r="H862" s="14">
        <f>ABS(Solieusap!H865)</f>
        <v>8.3250000000000005E-2</v>
      </c>
      <c r="I862" s="14">
        <f>ABS(Solieusap!I865)</f>
        <v>2.15E-3</v>
      </c>
      <c r="J862" s="14">
        <f>ABS(Solieusap!J865)</f>
        <v>0.17780000000000001</v>
      </c>
      <c r="K862" s="14">
        <f t="shared" si="0"/>
        <v>9.6500000000000002E-2</v>
      </c>
      <c r="L862" s="14">
        <f t="shared" si="1"/>
        <v>2.15E-3</v>
      </c>
    </row>
    <row r="863" spans="1:12" ht="16.5" customHeight="1">
      <c r="A863" s="13" t="str">
        <f>Solieusap!A866</f>
        <v>61</v>
      </c>
      <c r="B863" s="13">
        <f>Solieusap!B866</f>
        <v>4</v>
      </c>
      <c r="C863" s="13" t="str">
        <f>Solieusap!C866</f>
        <v>BAO</v>
      </c>
      <c r="D863" s="13" t="str">
        <f>Solieusap!D866</f>
        <v>Combination</v>
      </c>
      <c r="E863" s="14">
        <f>ABS(Solieusap!E866)</f>
        <v>9.6500000000000002E-2</v>
      </c>
      <c r="F863" s="14">
        <f>ABS(Solieusap!F866)</f>
        <v>1.8380000000000001</v>
      </c>
      <c r="G863" s="14">
        <f>ABS(Solieusap!G866)</f>
        <v>2.9189999999999999E-4</v>
      </c>
      <c r="H863" s="14">
        <f>ABS(Solieusap!H866)</f>
        <v>8.3250000000000005E-2</v>
      </c>
      <c r="I863" s="14">
        <f>ABS(Solieusap!I866)</f>
        <v>2.16E-3</v>
      </c>
      <c r="J863" s="14">
        <f>ABS(Solieusap!J866)</f>
        <v>0.74128000000000005</v>
      </c>
      <c r="K863" s="14">
        <f t="shared" si="0"/>
        <v>9.6500000000000002E-2</v>
      </c>
      <c r="L863" s="14">
        <f t="shared" si="1"/>
        <v>2.16E-3</v>
      </c>
    </row>
    <row r="864" spans="1:12" ht="16.5" customHeight="1">
      <c r="A864" s="13" t="str">
        <f>Solieusap!A867</f>
        <v>61</v>
      </c>
      <c r="B864" s="13">
        <f>Solieusap!B867</f>
        <v>0</v>
      </c>
      <c r="C864" s="13" t="str">
        <f>Solieusap!C867</f>
        <v>BAO</v>
      </c>
      <c r="D864" s="13" t="str">
        <f>Solieusap!D867</f>
        <v>Combination</v>
      </c>
      <c r="E864" s="14">
        <f>ABS(Solieusap!E867)</f>
        <v>0.1168</v>
      </c>
      <c r="F864" s="14">
        <f>ABS(Solieusap!F867)</f>
        <v>1.5468</v>
      </c>
      <c r="G864" s="14">
        <f>ABS(Solieusap!G867)</f>
        <v>3.1589999999999998E-4</v>
      </c>
      <c r="H864" s="14">
        <f>ABS(Solieusap!H867)</f>
        <v>7.0699999999999999E-2</v>
      </c>
      <c r="I864" s="14">
        <f>ABS(Solieusap!I867)</f>
        <v>1.7600000000000001E-3</v>
      </c>
      <c r="J864" s="14">
        <f>ABS(Solieusap!J867)</f>
        <v>1.2244699999999999</v>
      </c>
      <c r="K864" s="14">
        <f t="shared" si="0"/>
        <v>0.1168</v>
      </c>
      <c r="L864" s="14">
        <f t="shared" si="1"/>
        <v>1.7600000000000001E-3</v>
      </c>
    </row>
    <row r="865" spans="1:12" ht="16.5" customHeight="1">
      <c r="A865" s="13" t="str">
        <f>Solieusap!A868</f>
        <v>61</v>
      </c>
      <c r="B865" s="13">
        <f>Solieusap!B868</f>
        <v>0.5</v>
      </c>
      <c r="C865" s="13" t="str">
        <f>Solieusap!C868</f>
        <v>BAO</v>
      </c>
      <c r="D865" s="13" t="str">
        <f>Solieusap!D868</f>
        <v>Combination</v>
      </c>
      <c r="E865" s="14">
        <f>ABS(Solieusap!E868)</f>
        <v>0.1168</v>
      </c>
      <c r="F865" s="14">
        <f>ABS(Solieusap!F868)</f>
        <v>1.1902999999999999</v>
      </c>
      <c r="G865" s="14">
        <f>ABS(Solieusap!G868)</f>
        <v>3.1589999999999998E-4</v>
      </c>
      <c r="H865" s="14">
        <f>ABS(Solieusap!H868)</f>
        <v>7.0699999999999999E-2</v>
      </c>
      <c r="I865" s="14">
        <f>ABS(Solieusap!I868)</f>
        <v>1.6100000000000001E-3</v>
      </c>
      <c r="J865" s="14">
        <f>ABS(Solieusap!J868)</f>
        <v>0.54020000000000001</v>
      </c>
      <c r="K865" s="14">
        <f t="shared" si="0"/>
        <v>0.1168</v>
      </c>
      <c r="L865" s="14">
        <f t="shared" si="1"/>
        <v>1.6100000000000001E-3</v>
      </c>
    </row>
    <row r="866" spans="1:12" ht="16.5" customHeight="1">
      <c r="A866" s="13" t="str">
        <f>Solieusap!A869</f>
        <v>61</v>
      </c>
      <c r="B866" s="13">
        <f>Solieusap!B869</f>
        <v>1</v>
      </c>
      <c r="C866" s="13" t="str">
        <f>Solieusap!C869</f>
        <v>BAO</v>
      </c>
      <c r="D866" s="13" t="str">
        <f>Solieusap!D869</f>
        <v>Combination</v>
      </c>
      <c r="E866" s="14">
        <f>ABS(Solieusap!E869)</f>
        <v>0.1168</v>
      </c>
      <c r="F866" s="14">
        <f>ABS(Solieusap!F869)</f>
        <v>0.83379999999999999</v>
      </c>
      <c r="G866" s="14">
        <f>ABS(Solieusap!G869)</f>
        <v>3.1589999999999998E-4</v>
      </c>
      <c r="H866" s="14">
        <f>ABS(Solieusap!H869)</f>
        <v>7.0699999999999999E-2</v>
      </c>
      <c r="I866" s="14">
        <f>ABS(Solieusap!I869)</f>
        <v>1.4599999999999999E-3</v>
      </c>
      <c r="J866" s="14">
        <f>ABS(Solieusap!J869)</f>
        <v>3.4169999999999999E-2</v>
      </c>
      <c r="K866" s="14">
        <f t="shared" si="0"/>
        <v>0.1168</v>
      </c>
      <c r="L866" s="14">
        <f t="shared" si="1"/>
        <v>1.4599999999999999E-3</v>
      </c>
    </row>
    <row r="867" spans="1:12" ht="16.5" customHeight="1">
      <c r="A867" s="13" t="str">
        <f>Solieusap!A870</f>
        <v>61</v>
      </c>
      <c r="B867" s="13">
        <f>Solieusap!B870</f>
        <v>1.5</v>
      </c>
      <c r="C867" s="13" t="str">
        <f>Solieusap!C870</f>
        <v>BAO</v>
      </c>
      <c r="D867" s="13" t="str">
        <f>Solieusap!D870</f>
        <v>Combination</v>
      </c>
      <c r="E867" s="14">
        <f>ABS(Solieusap!E870)</f>
        <v>0.1168</v>
      </c>
      <c r="F867" s="14">
        <f>ABS(Solieusap!F870)</f>
        <v>0.4773</v>
      </c>
      <c r="G867" s="14">
        <f>ABS(Solieusap!G870)</f>
        <v>3.1589999999999998E-4</v>
      </c>
      <c r="H867" s="14">
        <f>ABS(Solieusap!H870)</f>
        <v>7.0699999999999999E-2</v>
      </c>
      <c r="I867" s="14">
        <f>ABS(Solieusap!I870)</f>
        <v>1.32E-3</v>
      </c>
      <c r="J867" s="14">
        <f>ABS(Solieusap!J870)</f>
        <v>0.29360000000000003</v>
      </c>
      <c r="K867" s="14">
        <f t="shared" si="0"/>
        <v>0.1168</v>
      </c>
      <c r="L867" s="14">
        <f t="shared" si="1"/>
        <v>1.32E-3</v>
      </c>
    </row>
    <row r="868" spans="1:12" ht="16.5" customHeight="1">
      <c r="A868" s="13" t="str">
        <f>Solieusap!A871</f>
        <v>61</v>
      </c>
      <c r="B868" s="13">
        <f>Solieusap!B871</f>
        <v>2</v>
      </c>
      <c r="C868" s="13" t="str">
        <f>Solieusap!C871</f>
        <v>BAO</v>
      </c>
      <c r="D868" s="13" t="str">
        <f>Solieusap!D871</f>
        <v>Combination</v>
      </c>
      <c r="E868" s="14">
        <f>ABS(Solieusap!E871)</f>
        <v>0.1168</v>
      </c>
      <c r="F868" s="14">
        <f>ABS(Solieusap!F871)</f>
        <v>0.1208</v>
      </c>
      <c r="G868" s="14">
        <f>ABS(Solieusap!G871)</f>
        <v>3.1589999999999998E-4</v>
      </c>
      <c r="H868" s="14">
        <f>ABS(Solieusap!H871)</f>
        <v>7.0699999999999999E-2</v>
      </c>
      <c r="I868" s="14">
        <f>ABS(Solieusap!I871)</f>
        <v>1.17E-3</v>
      </c>
      <c r="J868" s="14">
        <f>ABS(Solieusap!J871)</f>
        <v>0.43862000000000001</v>
      </c>
      <c r="K868" s="14">
        <f t="shared" si="0"/>
        <v>0.1168</v>
      </c>
      <c r="L868" s="14">
        <f t="shared" si="1"/>
        <v>1.17E-3</v>
      </c>
    </row>
    <row r="869" spans="1:12" ht="16.5" customHeight="1">
      <c r="A869" s="13" t="str">
        <f>Solieusap!A872</f>
        <v>61</v>
      </c>
      <c r="B869" s="13">
        <f>Solieusap!B872</f>
        <v>2.5</v>
      </c>
      <c r="C869" s="13" t="str">
        <f>Solieusap!C872</f>
        <v>BAO</v>
      </c>
      <c r="D869" s="13" t="str">
        <f>Solieusap!D872</f>
        <v>Combination</v>
      </c>
      <c r="E869" s="14">
        <f>ABS(Solieusap!E872)</f>
        <v>0.1168</v>
      </c>
      <c r="F869" s="14">
        <f>ABS(Solieusap!F872)</f>
        <v>0.23569999999999999</v>
      </c>
      <c r="G869" s="14">
        <f>ABS(Solieusap!G872)</f>
        <v>3.1589999999999998E-4</v>
      </c>
      <c r="H869" s="14">
        <f>ABS(Solieusap!H872)</f>
        <v>7.0699999999999999E-2</v>
      </c>
      <c r="I869" s="14">
        <f>ABS(Solieusap!I872)</f>
        <v>1.0200000000000001E-3</v>
      </c>
      <c r="J869" s="14">
        <f>ABS(Solieusap!J872)</f>
        <v>0.14349999999999999</v>
      </c>
      <c r="K869" s="14">
        <f t="shared" si="0"/>
        <v>0.1168</v>
      </c>
      <c r="L869" s="14">
        <f t="shared" si="1"/>
        <v>1.0200000000000001E-3</v>
      </c>
    </row>
    <row r="870" spans="1:12" ht="16.5" customHeight="1">
      <c r="A870" s="13" t="str">
        <f>Solieusap!A873</f>
        <v>61</v>
      </c>
      <c r="B870" s="13">
        <f>Solieusap!B873</f>
        <v>3</v>
      </c>
      <c r="C870" s="13" t="str">
        <f>Solieusap!C873</f>
        <v>BAO</v>
      </c>
      <c r="D870" s="13" t="str">
        <f>Solieusap!D873</f>
        <v>Combination</v>
      </c>
      <c r="E870" s="14">
        <f>ABS(Solieusap!E873)</f>
        <v>0.1168</v>
      </c>
      <c r="F870" s="14">
        <f>ABS(Solieusap!F873)</f>
        <v>0.59219999999999995</v>
      </c>
      <c r="G870" s="14">
        <f>ABS(Solieusap!G873)</f>
        <v>3.1589999999999998E-4</v>
      </c>
      <c r="H870" s="14">
        <f>ABS(Solieusap!H873)</f>
        <v>7.0699999999999999E-2</v>
      </c>
      <c r="I870" s="14">
        <f>ABS(Solieusap!I873)</f>
        <v>9.2000000000000003E-4</v>
      </c>
      <c r="J870" s="14">
        <f>ABS(Solieusap!J873)</f>
        <v>0.32985999999999999</v>
      </c>
      <c r="K870" s="14">
        <f t="shared" si="0"/>
        <v>0.1168</v>
      </c>
      <c r="L870" s="14">
        <f t="shared" si="1"/>
        <v>9.2000000000000003E-4</v>
      </c>
    </row>
    <row r="871" spans="1:12" ht="16.5" customHeight="1">
      <c r="A871" s="13" t="str">
        <f>Solieusap!A874</f>
        <v>61</v>
      </c>
      <c r="B871" s="13">
        <f>Solieusap!B874</f>
        <v>3.5</v>
      </c>
      <c r="C871" s="13" t="str">
        <f>Solieusap!C874</f>
        <v>BAO</v>
      </c>
      <c r="D871" s="13" t="str">
        <f>Solieusap!D874</f>
        <v>Combination</v>
      </c>
      <c r="E871" s="14">
        <f>ABS(Solieusap!E874)</f>
        <v>0.1168</v>
      </c>
      <c r="F871" s="14">
        <f>ABS(Solieusap!F874)</f>
        <v>0.94869999999999999</v>
      </c>
      <c r="G871" s="14">
        <f>ABS(Solieusap!G874)</f>
        <v>3.1589999999999998E-4</v>
      </c>
      <c r="H871" s="14">
        <f>ABS(Solieusap!H874)</f>
        <v>7.0699999999999999E-2</v>
      </c>
      <c r="I871" s="14">
        <f>ABS(Solieusap!I874)</f>
        <v>9.1E-4</v>
      </c>
      <c r="J871" s="14">
        <f>ABS(Solieusap!J874)</f>
        <v>0.98148000000000002</v>
      </c>
      <c r="K871" s="14">
        <f t="shared" si="0"/>
        <v>0.1168</v>
      </c>
      <c r="L871" s="14">
        <f t="shared" si="1"/>
        <v>9.1E-4</v>
      </c>
    </row>
    <row r="872" spans="1:12" ht="16.5" customHeight="1">
      <c r="A872" s="13" t="str">
        <f>Solieusap!A875</f>
        <v>61</v>
      </c>
      <c r="B872" s="13">
        <f>Solieusap!B875</f>
        <v>4</v>
      </c>
      <c r="C872" s="13" t="str">
        <f>Solieusap!C875</f>
        <v>BAO</v>
      </c>
      <c r="D872" s="13" t="str">
        <f>Solieusap!D875</f>
        <v>Combination</v>
      </c>
      <c r="E872" s="14">
        <f>ABS(Solieusap!E875)</f>
        <v>0.1168</v>
      </c>
      <c r="F872" s="14">
        <f>ABS(Solieusap!F875)</f>
        <v>1.3051999999999999</v>
      </c>
      <c r="G872" s="14">
        <f>ABS(Solieusap!G875)</f>
        <v>3.1589999999999998E-4</v>
      </c>
      <c r="H872" s="14">
        <f>ABS(Solieusap!H875)</f>
        <v>7.0699999999999999E-2</v>
      </c>
      <c r="I872" s="14">
        <f>ABS(Solieusap!I875)</f>
        <v>8.9999999999999998E-4</v>
      </c>
      <c r="J872" s="14">
        <f>ABS(Solieusap!J875)</f>
        <v>1.81135</v>
      </c>
      <c r="K872" s="14">
        <f t="shared" si="0"/>
        <v>0.1168</v>
      </c>
      <c r="L872" s="14">
        <f t="shared" si="1"/>
        <v>8.9999999999999998E-4</v>
      </c>
    </row>
    <row r="873" spans="1:12" ht="16.5" customHeight="1">
      <c r="A873" s="13" t="str">
        <f>Solieusap!A876</f>
        <v>62</v>
      </c>
      <c r="B873" s="13">
        <f>Solieusap!B876</f>
        <v>0</v>
      </c>
      <c r="C873" s="13" t="str">
        <f>Solieusap!C876</f>
        <v>BAO</v>
      </c>
      <c r="D873" s="13" t="str">
        <f>Solieusap!D876</f>
        <v>Combination</v>
      </c>
      <c r="E873" s="14">
        <f>ABS(Solieusap!E876)</f>
        <v>0.1462</v>
      </c>
      <c r="F873" s="14">
        <f>ABS(Solieusap!F876)</f>
        <v>0.94240000000000002</v>
      </c>
      <c r="G873" s="14">
        <f>ABS(Solieusap!G876)</f>
        <v>7.27E-4</v>
      </c>
      <c r="H873" s="14">
        <f>ABS(Solieusap!H876)</f>
        <v>4.6260000000000003E-2</v>
      </c>
      <c r="I873" s="14">
        <f>ABS(Solieusap!I876)</f>
        <v>2.3079999999999999E-5</v>
      </c>
      <c r="J873" s="14">
        <f>ABS(Solieusap!J876)</f>
        <v>0.44373000000000001</v>
      </c>
      <c r="K873" s="14">
        <f t="shared" si="0"/>
        <v>0.1462</v>
      </c>
      <c r="L873" s="14">
        <f t="shared" si="1"/>
        <v>2.3079999999999999E-5</v>
      </c>
    </row>
    <row r="874" spans="1:12" ht="16.5" customHeight="1">
      <c r="A874" s="13" t="str">
        <f>Solieusap!A877</f>
        <v>62</v>
      </c>
      <c r="B874" s="13">
        <f>Solieusap!B877</f>
        <v>0.5</v>
      </c>
      <c r="C874" s="13" t="str">
        <f>Solieusap!C877</f>
        <v>BAO</v>
      </c>
      <c r="D874" s="13" t="str">
        <f>Solieusap!D877</f>
        <v>Combination</v>
      </c>
      <c r="E874" s="14">
        <f>ABS(Solieusap!E877)</f>
        <v>0.1462</v>
      </c>
      <c r="F874" s="14">
        <f>ABS(Solieusap!F877)</f>
        <v>0.58589999999999998</v>
      </c>
      <c r="G874" s="14">
        <f>ABS(Solieusap!G877)</f>
        <v>7.27E-4</v>
      </c>
      <c r="H874" s="14">
        <f>ABS(Solieusap!H877)</f>
        <v>4.6260000000000003E-2</v>
      </c>
      <c r="I874" s="14">
        <f>ABS(Solieusap!I877)</f>
        <v>5.321E-5</v>
      </c>
      <c r="J874" s="14">
        <f>ABS(Solieusap!J877)</f>
        <v>0.82579999999999998</v>
      </c>
      <c r="K874" s="14">
        <f t="shared" si="0"/>
        <v>0.1462</v>
      </c>
      <c r="L874" s="14">
        <f t="shared" si="1"/>
        <v>5.321E-5</v>
      </c>
    </row>
    <row r="875" spans="1:12" ht="16.5" customHeight="1">
      <c r="A875" s="13" t="str">
        <f>Solieusap!A878</f>
        <v>62</v>
      </c>
      <c r="B875" s="13">
        <f>Solieusap!B878</f>
        <v>1</v>
      </c>
      <c r="C875" s="13" t="str">
        <f>Solieusap!C878</f>
        <v>BAO</v>
      </c>
      <c r="D875" s="13" t="str">
        <f>Solieusap!D878</f>
        <v>Combination</v>
      </c>
      <c r="E875" s="14">
        <f>ABS(Solieusap!E878)</f>
        <v>0.1462</v>
      </c>
      <c r="F875" s="14">
        <f>ABS(Solieusap!F878)</f>
        <v>0.22939999999999999</v>
      </c>
      <c r="G875" s="14">
        <f>ABS(Solieusap!G878)</f>
        <v>7.27E-4</v>
      </c>
      <c r="H875" s="14">
        <f>ABS(Solieusap!H878)</f>
        <v>4.6260000000000003E-2</v>
      </c>
      <c r="I875" s="14">
        <f>ABS(Solieusap!I878)</f>
        <v>2.4000000000000001E-4</v>
      </c>
      <c r="J875" s="14">
        <f>ABS(Solieusap!J878)</f>
        <v>1.02963</v>
      </c>
      <c r="K875" s="14">
        <f t="shared" si="0"/>
        <v>0.1462</v>
      </c>
      <c r="L875" s="14">
        <f t="shared" si="1"/>
        <v>2.4000000000000001E-4</v>
      </c>
    </row>
    <row r="876" spans="1:12" ht="16.5" customHeight="1">
      <c r="A876" s="13" t="str">
        <f>Solieusap!A879</f>
        <v>62</v>
      </c>
      <c r="B876" s="13">
        <f>Solieusap!B879</f>
        <v>1.5</v>
      </c>
      <c r="C876" s="13" t="str">
        <f>Solieusap!C879</f>
        <v>BAO</v>
      </c>
      <c r="D876" s="13" t="str">
        <f>Solieusap!D879</f>
        <v>Combination</v>
      </c>
      <c r="E876" s="14">
        <f>ABS(Solieusap!E879)</f>
        <v>0.1462</v>
      </c>
      <c r="F876" s="14">
        <f>ABS(Solieusap!F879)</f>
        <v>0.12709999999999999</v>
      </c>
      <c r="G876" s="14">
        <f>ABS(Solieusap!G879)</f>
        <v>7.27E-4</v>
      </c>
      <c r="H876" s="14">
        <f>ABS(Solieusap!H879)</f>
        <v>4.6260000000000003E-2</v>
      </c>
      <c r="I876" s="14">
        <f>ABS(Solieusap!I879)</f>
        <v>5.9000000000000003E-4</v>
      </c>
      <c r="J876" s="14">
        <f>ABS(Solieusap!J879)</f>
        <v>1.0551999999999999</v>
      </c>
      <c r="K876" s="14">
        <f t="shared" si="0"/>
        <v>0.1462</v>
      </c>
      <c r="L876" s="14">
        <f t="shared" si="1"/>
        <v>5.9000000000000003E-4</v>
      </c>
    </row>
    <row r="877" spans="1:12" ht="16.5" customHeight="1">
      <c r="A877" s="13" t="str">
        <f>Solieusap!A880</f>
        <v>62</v>
      </c>
      <c r="B877" s="13">
        <f>Solieusap!B880</f>
        <v>2</v>
      </c>
      <c r="C877" s="13" t="str">
        <f>Solieusap!C880</f>
        <v>BAO</v>
      </c>
      <c r="D877" s="13" t="str">
        <f>Solieusap!D880</f>
        <v>Combination</v>
      </c>
      <c r="E877" s="14">
        <f>ABS(Solieusap!E880)</f>
        <v>0.1462</v>
      </c>
      <c r="F877" s="14">
        <f>ABS(Solieusap!F880)</f>
        <v>0.48359999999999997</v>
      </c>
      <c r="G877" s="14">
        <f>ABS(Solieusap!G880)</f>
        <v>7.27E-4</v>
      </c>
      <c r="H877" s="14">
        <f>ABS(Solieusap!H880)</f>
        <v>4.6260000000000003E-2</v>
      </c>
      <c r="I877" s="14">
        <f>ABS(Solieusap!I880)</f>
        <v>9.5E-4</v>
      </c>
      <c r="J877" s="14">
        <f>ABS(Solieusap!J880)</f>
        <v>0.90251999999999999</v>
      </c>
      <c r="K877" s="14">
        <f t="shared" si="0"/>
        <v>0.1462</v>
      </c>
      <c r="L877" s="14">
        <f t="shared" si="1"/>
        <v>9.5E-4</v>
      </c>
    </row>
    <row r="878" spans="1:12" ht="16.5" customHeight="1">
      <c r="A878" s="13" t="str">
        <f>Solieusap!A881</f>
        <v>62</v>
      </c>
      <c r="B878" s="13">
        <f>Solieusap!B881</f>
        <v>2.5</v>
      </c>
      <c r="C878" s="13" t="str">
        <f>Solieusap!C881</f>
        <v>BAO</v>
      </c>
      <c r="D878" s="13" t="str">
        <f>Solieusap!D881</f>
        <v>Combination</v>
      </c>
      <c r="E878" s="14">
        <f>ABS(Solieusap!E881)</f>
        <v>0.1462</v>
      </c>
      <c r="F878" s="14">
        <f>ABS(Solieusap!F881)</f>
        <v>0.84009999999999996</v>
      </c>
      <c r="G878" s="14">
        <f>ABS(Solieusap!G881)</f>
        <v>7.27E-4</v>
      </c>
      <c r="H878" s="14">
        <f>ABS(Solieusap!H881)</f>
        <v>4.6260000000000003E-2</v>
      </c>
      <c r="I878" s="14">
        <f>ABS(Solieusap!I881)</f>
        <v>1.31E-3</v>
      </c>
      <c r="J878" s="14">
        <f>ABS(Solieusap!J881)</f>
        <v>0.62448999999999999</v>
      </c>
      <c r="K878" s="14">
        <f t="shared" si="0"/>
        <v>0.1462</v>
      </c>
      <c r="L878" s="14">
        <f t="shared" si="1"/>
        <v>1.31E-3</v>
      </c>
    </row>
    <row r="879" spans="1:12" ht="16.5" customHeight="1">
      <c r="A879" s="13" t="str">
        <f>Solieusap!A882</f>
        <v>62</v>
      </c>
      <c r="B879" s="13">
        <f>Solieusap!B882</f>
        <v>3</v>
      </c>
      <c r="C879" s="13" t="str">
        <f>Solieusap!C882</f>
        <v>BAO</v>
      </c>
      <c r="D879" s="13" t="str">
        <f>Solieusap!D882</f>
        <v>Combination</v>
      </c>
      <c r="E879" s="14">
        <f>ABS(Solieusap!E882)</f>
        <v>0.1462</v>
      </c>
      <c r="F879" s="14">
        <f>ABS(Solieusap!F882)</f>
        <v>1.1966000000000001</v>
      </c>
      <c r="G879" s="14">
        <f>ABS(Solieusap!G882)</f>
        <v>7.27E-4</v>
      </c>
      <c r="H879" s="14">
        <f>ABS(Solieusap!H882)</f>
        <v>4.6260000000000003E-2</v>
      </c>
      <c r="I879" s="14">
        <f>ABS(Solieusap!I882)</f>
        <v>1.66E-3</v>
      </c>
      <c r="J879" s="14">
        <f>ABS(Solieusap!J882)</f>
        <v>0.54452</v>
      </c>
      <c r="K879" s="14">
        <f t="shared" si="0"/>
        <v>0.1462</v>
      </c>
      <c r="L879" s="14">
        <f t="shared" si="1"/>
        <v>1.66E-3</v>
      </c>
    </row>
    <row r="880" spans="1:12" ht="16.5" customHeight="1">
      <c r="A880" s="13" t="str">
        <f>Solieusap!A883</f>
        <v>62</v>
      </c>
      <c r="B880" s="13">
        <f>Solieusap!B883</f>
        <v>3.5</v>
      </c>
      <c r="C880" s="13" t="str">
        <f>Solieusap!C883</f>
        <v>BAO</v>
      </c>
      <c r="D880" s="13" t="str">
        <f>Solieusap!D883</f>
        <v>Combination</v>
      </c>
      <c r="E880" s="14">
        <f>ABS(Solieusap!E883)</f>
        <v>0.1462</v>
      </c>
      <c r="F880" s="14">
        <f>ABS(Solieusap!F883)</f>
        <v>1.5530999999999999</v>
      </c>
      <c r="G880" s="14">
        <f>ABS(Solieusap!G883)</f>
        <v>7.27E-4</v>
      </c>
      <c r="H880" s="14">
        <f>ABS(Solieusap!H883)</f>
        <v>4.6260000000000003E-2</v>
      </c>
      <c r="I880" s="14">
        <f>ABS(Solieusap!I883)</f>
        <v>2.0200000000000001E-3</v>
      </c>
      <c r="J880" s="14">
        <f>ABS(Solieusap!J883)</f>
        <v>0.28631000000000001</v>
      </c>
      <c r="K880" s="14">
        <f t="shared" si="0"/>
        <v>0.1462</v>
      </c>
      <c r="L880" s="14">
        <f t="shared" si="1"/>
        <v>2.0200000000000001E-3</v>
      </c>
    </row>
    <row r="881" spans="1:12" ht="16.5" customHeight="1">
      <c r="A881" s="13" t="str">
        <f>Solieusap!A884</f>
        <v>62</v>
      </c>
      <c r="B881" s="13">
        <f>Solieusap!B884</f>
        <v>4</v>
      </c>
      <c r="C881" s="13" t="str">
        <f>Solieusap!C884</f>
        <v>BAO</v>
      </c>
      <c r="D881" s="13" t="str">
        <f>Solieusap!D884</f>
        <v>Combination</v>
      </c>
      <c r="E881" s="14">
        <f>ABS(Solieusap!E884)</f>
        <v>0.1462</v>
      </c>
      <c r="F881" s="14">
        <f>ABS(Solieusap!F884)</f>
        <v>1.9096</v>
      </c>
      <c r="G881" s="14">
        <f>ABS(Solieusap!G884)</f>
        <v>7.27E-4</v>
      </c>
      <c r="H881" s="14">
        <f>ABS(Solieusap!H884)</f>
        <v>4.6260000000000003E-2</v>
      </c>
      <c r="I881" s="14">
        <f>ABS(Solieusap!I884)</f>
        <v>2.3800000000000002E-3</v>
      </c>
      <c r="J881" s="14">
        <f>ABS(Solieusap!J884)</f>
        <v>0.15015000000000001</v>
      </c>
      <c r="K881" s="14">
        <f t="shared" si="0"/>
        <v>0.1462</v>
      </c>
      <c r="L881" s="14">
        <f t="shared" si="1"/>
        <v>2.3800000000000002E-3</v>
      </c>
    </row>
    <row r="882" spans="1:12" ht="16.5" customHeight="1">
      <c r="A882" s="13" t="str">
        <f>Solieusap!A885</f>
        <v>62</v>
      </c>
      <c r="B882" s="13">
        <f>Solieusap!B885</f>
        <v>0</v>
      </c>
      <c r="C882" s="13" t="str">
        <f>Solieusap!C885</f>
        <v>BAO</v>
      </c>
      <c r="D882" s="13" t="str">
        <f>Solieusap!D885</f>
        <v>Combination</v>
      </c>
      <c r="E882" s="14">
        <f>ABS(Solieusap!E885)</f>
        <v>0.18</v>
      </c>
      <c r="F882" s="14">
        <f>ABS(Solieusap!F885)</f>
        <v>1.8008</v>
      </c>
      <c r="G882" s="14">
        <f>ABS(Solieusap!G885)</f>
        <v>7.5509999999999998E-4</v>
      </c>
      <c r="H882" s="14">
        <f>ABS(Solieusap!H885)</f>
        <v>5.3690000000000002E-2</v>
      </c>
      <c r="I882" s="14">
        <f>ABS(Solieusap!I885)</f>
        <v>1.5499999999999999E-3</v>
      </c>
      <c r="J882" s="14">
        <f>ABS(Solieusap!J885)</f>
        <v>1.6494599999999999</v>
      </c>
      <c r="K882" s="14">
        <f t="shared" si="0"/>
        <v>0.18</v>
      </c>
      <c r="L882" s="14">
        <f t="shared" si="1"/>
        <v>1.5499999999999999E-3</v>
      </c>
    </row>
    <row r="883" spans="1:12" ht="16.5" customHeight="1">
      <c r="A883" s="13" t="str">
        <f>Solieusap!A886</f>
        <v>62</v>
      </c>
      <c r="B883" s="13">
        <f>Solieusap!B886</f>
        <v>0.5</v>
      </c>
      <c r="C883" s="13" t="str">
        <f>Solieusap!C886</f>
        <v>BAO</v>
      </c>
      <c r="D883" s="13" t="str">
        <f>Solieusap!D886</f>
        <v>Combination</v>
      </c>
      <c r="E883" s="14">
        <f>ABS(Solieusap!E886)</f>
        <v>0.18</v>
      </c>
      <c r="F883" s="14">
        <f>ABS(Solieusap!F886)</f>
        <v>1.4442999999999999</v>
      </c>
      <c r="G883" s="14">
        <f>ABS(Solieusap!G886)</f>
        <v>7.5509999999999998E-4</v>
      </c>
      <c r="H883" s="14">
        <f>ABS(Solieusap!H886)</f>
        <v>5.3690000000000002E-2</v>
      </c>
      <c r="I883" s="14">
        <f>ABS(Solieusap!I886)</f>
        <v>1.5200000000000001E-3</v>
      </c>
      <c r="J883" s="14">
        <f>ABS(Solieusap!J886)</f>
        <v>0.83816999999999997</v>
      </c>
      <c r="K883" s="14">
        <f t="shared" si="0"/>
        <v>0.18</v>
      </c>
      <c r="L883" s="14">
        <f t="shared" si="1"/>
        <v>1.5200000000000001E-3</v>
      </c>
    </row>
    <row r="884" spans="1:12" ht="16.5" customHeight="1">
      <c r="A884" s="13" t="str">
        <f>Solieusap!A887</f>
        <v>62</v>
      </c>
      <c r="B884" s="13">
        <f>Solieusap!B887</f>
        <v>1</v>
      </c>
      <c r="C884" s="13" t="str">
        <f>Solieusap!C887</f>
        <v>BAO</v>
      </c>
      <c r="D884" s="13" t="str">
        <f>Solieusap!D887</f>
        <v>Combination</v>
      </c>
      <c r="E884" s="14">
        <f>ABS(Solieusap!E887)</f>
        <v>0.18</v>
      </c>
      <c r="F884" s="14">
        <f>ABS(Solieusap!F887)</f>
        <v>1.0878000000000001</v>
      </c>
      <c r="G884" s="14">
        <f>ABS(Solieusap!G887)</f>
        <v>7.5509999999999998E-4</v>
      </c>
      <c r="H884" s="14">
        <f>ABS(Solieusap!H887)</f>
        <v>5.3690000000000002E-2</v>
      </c>
      <c r="I884" s="14">
        <f>ABS(Solieusap!I887)</f>
        <v>1.74E-3</v>
      </c>
      <c r="J884" s="14">
        <f>ABS(Solieusap!J887)</f>
        <v>0.20513000000000001</v>
      </c>
      <c r="K884" s="14">
        <f t="shared" si="0"/>
        <v>0.18</v>
      </c>
      <c r="L884" s="14">
        <f t="shared" si="1"/>
        <v>1.74E-3</v>
      </c>
    </row>
    <row r="885" spans="1:12" ht="16.5" customHeight="1">
      <c r="A885" s="13" t="str">
        <f>Solieusap!A888</f>
        <v>62</v>
      </c>
      <c r="B885" s="13">
        <f>Solieusap!B888</f>
        <v>1.5</v>
      </c>
      <c r="C885" s="13" t="str">
        <f>Solieusap!C888</f>
        <v>BAO</v>
      </c>
      <c r="D885" s="13" t="str">
        <f>Solieusap!D888</f>
        <v>Combination</v>
      </c>
      <c r="E885" s="14">
        <f>ABS(Solieusap!E888)</f>
        <v>0.18</v>
      </c>
      <c r="F885" s="14">
        <f>ABS(Solieusap!F888)</f>
        <v>0.73129999999999995</v>
      </c>
      <c r="G885" s="14">
        <f>ABS(Solieusap!G888)</f>
        <v>7.5509999999999998E-4</v>
      </c>
      <c r="H885" s="14">
        <f>ABS(Solieusap!H888)</f>
        <v>5.3690000000000002E-2</v>
      </c>
      <c r="I885" s="14">
        <f>ABS(Solieusap!I888)</f>
        <v>2.0600000000000002E-3</v>
      </c>
      <c r="J885" s="14">
        <f>ABS(Solieusap!J888)</f>
        <v>0.24965999999999999</v>
      </c>
      <c r="K885" s="14">
        <f t="shared" si="0"/>
        <v>0.18</v>
      </c>
      <c r="L885" s="14">
        <f t="shared" si="1"/>
        <v>2.0600000000000002E-3</v>
      </c>
    </row>
    <row r="886" spans="1:12" ht="16.5" customHeight="1">
      <c r="A886" s="13" t="str">
        <f>Solieusap!A889</f>
        <v>62</v>
      </c>
      <c r="B886" s="13">
        <f>Solieusap!B889</f>
        <v>2</v>
      </c>
      <c r="C886" s="13" t="str">
        <f>Solieusap!C889</f>
        <v>BAO</v>
      </c>
      <c r="D886" s="13" t="str">
        <f>Solieusap!D889</f>
        <v>Combination</v>
      </c>
      <c r="E886" s="14">
        <f>ABS(Solieusap!E889)</f>
        <v>0.18</v>
      </c>
      <c r="F886" s="14">
        <f>ABS(Solieusap!F889)</f>
        <v>0.37480000000000002</v>
      </c>
      <c r="G886" s="14">
        <f>ABS(Solieusap!G889)</f>
        <v>7.5509999999999998E-4</v>
      </c>
      <c r="H886" s="14">
        <f>ABS(Solieusap!H889)</f>
        <v>5.3690000000000002E-2</v>
      </c>
      <c r="I886" s="14">
        <f>ABS(Solieusap!I889)</f>
        <v>2.3800000000000002E-3</v>
      </c>
      <c r="J886" s="14">
        <f>ABS(Solieusap!J889)</f>
        <v>0.52442</v>
      </c>
      <c r="K886" s="14">
        <f t="shared" si="0"/>
        <v>0.18</v>
      </c>
      <c r="L886" s="14">
        <f t="shared" si="1"/>
        <v>2.3800000000000002E-3</v>
      </c>
    </row>
    <row r="887" spans="1:12" ht="16.5" customHeight="1">
      <c r="A887" s="13" t="str">
        <f>Solieusap!A890</f>
        <v>62</v>
      </c>
      <c r="B887" s="13">
        <f>Solieusap!B890</f>
        <v>2.5</v>
      </c>
      <c r="C887" s="13" t="str">
        <f>Solieusap!C890</f>
        <v>BAO</v>
      </c>
      <c r="D887" s="13" t="str">
        <f>Solieusap!D890</f>
        <v>Combination</v>
      </c>
      <c r="E887" s="14">
        <f>ABS(Solieusap!E890)</f>
        <v>0.18</v>
      </c>
      <c r="F887" s="14">
        <f>ABS(Solieusap!F890)</f>
        <v>1.83E-2</v>
      </c>
      <c r="G887" s="14">
        <f>ABS(Solieusap!G890)</f>
        <v>7.5509999999999998E-4</v>
      </c>
      <c r="H887" s="14">
        <f>ABS(Solieusap!H890)</f>
        <v>5.3690000000000002E-2</v>
      </c>
      <c r="I887" s="14">
        <f>ABS(Solieusap!I890)</f>
        <v>2.7000000000000001E-3</v>
      </c>
      <c r="J887" s="14">
        <f>ABS(Solieusap!J890)</f>
        <v>0.57159000000000004</v>
      </c>
      <c r="K887" s="14">
        <f t="shared" si="0"/>
        <v>0.18</v>
      </c>
      <c r="L887" s="14">
        <f t="shared" si="1"/>
        <v>2.7000000000000001E-3</v>
      </c>
    </row>
    <row r="888" spans="1:12" ht="16.5" customHeight="1">
      <c r="A888" s="13" t="str">
        <f>Solieusap!A891</f>
        <v>62</v>
      </c>
      <c r="B888" s="13">
        <f>Solieusap!B891</f>
        <v>3</v>
      </c>
      <c r="C888" s="13" t="str">
        <f>Solieusap!C891</f>
        <v>BAO</v>
      </c>
      <c r="D888" s="13" t="str">
        <f>Solieusap!D891</f>
        <v>Combination</v>
      </c>
      <c r="E888" s="14">
        <f>ABS(Solieusap!E891)</f>
        <v>0.18</v>
      </c>
      <c r="F888" s="14">
        <f>ABS(Solieusap!F891)</f>
        <v>0.3382</v>
      </c>
      <c r="G888" s="14">
        <f>ABS(Solieusap!G891)</f>
        <v>7.5509999999999998E-4</v>
      </c>
      <c r="H888" s="14">
        <f>ABS(Solieusap!H891)</f>
        <v>5.3690000000000002E-2</v>
      </c>
      <c r="I888" s="14">
        <f>ABS(Solieusap!I891)</f>
        <v>3.0100000000000001E-3</v>
      </c>
      <c r="J888" s="14">
        <f>ABS(Solieusap!J891)</f>
        <v>6.241E-2</v>
      </c>
      <c r="K888" s="14">
        <f t="shared" si="0"/>
        <v>0.18</v>
      </c>
      <c r="L888" s="14">
        <f t="shared" si="1"/>
        <v>3.0100000000000001E-3</v>
      </c>
    </row>
    <row r="889" spans="1:12" ht="16.5" customHeight="1">
      <c r="A889" s="13" t="str">
        <f>Solieusap!A892</f>
        <v>62</v>
      </c>
      <c r="B889" s="13">
        <f>Solieusap!B892</f>
        <v>3.5</v>
      </c>
      <c r="C889" s="13" t="str">
        <f>Solieusap!C892</f>
        <v>BAO</v>
      </c>
      <c r="D889" s="13" t="str">
        <f>Solieusap!D892</f>
        <v>Combination</v>
      </c>
      <c r="E889" s="14">
        <f>ABS(Solieusap!E892)</f>
        <v>0.18</v>
      </c>
      <c r="F889" s="14">
        <f>ABS(Solieusap!F892)</f>
        <v>0.69469999999999998</v>
      </c>
      <c r="G889" s="14">
        <f>ABS(Solieusap!G892)</f>
        <v>7.5509999999999998E-4</v>
      </c>
      <c r="H889" s="14">
        <f>ABS(Solieusap!H892)</f>
        <v>5.3690000000000002E-2</v>
      </c>
      <c r="I889" s="14">
        <f>ABS(Solieusap!I892)</f>
        <v>3.3300000000000001E-3</v>
      </c>
      <c r="J889" s="14">
        <f>ABS(Solieusap!J892)</f>
        <v>0.62502000000000002</v>
      </c>
      <c r="K889" s="14">
        <f t="shared" si="0"/>
        <v>0.18</v>
      </c>
      <c r="L889" s="14">
        <f t="shared" si="1"/>
        <v>3.3300000000000001E-3</v>
      </c>
    </row>
    <row r="890" spans="1:12" ht="16.5" customHeight="1">
      <c r="A890" s="13" t="str">
        <f>Solieusap!A893</f>
        <v>62</v>
      </c>
      <c r="B890" s="13">
        <f>Solieusap!B893</f>
        <v>4</v>
      </c>
      <c r="C890" s="13" t="str">
        <f>Solieusap!C893</f>
        <v>BAO</v>
      </c>
      <c r="D890" s="13" t="str">
        <f>Solieusap!D893</f>
        <v>Combination</v>
      </c>
      <c r="E890" s="14">
        <f>ABS(Solieusap!E893)</f>
        <v>0.18</v>
      </c>
      <c r="F890" s="14">
        <f>ABS(Solieusap!F893)</f>
        <v>1.0511999999999999</v>
      </c>
      <c r="G890" s="14">
        <f>ABS(Solieusap!G893)</f>
        <v>7.5509999999999998E-4</v>
      </c>
      <c r="H890" s="14">
        <f>ABS(Solieusap!H893)</f>
        <v>5.3690000000000002E-2</v>
      </c>
      <c r="I890" s="14">
        <f>ABS(Solieusap!I893)</f>
        <v>3.65E-3</v>
      </c>
      <c r="J890" s="14">
        <f>ABS(Solieusap!J893)</f>
        <v>1.4906999999999999</v>
      </c>
      <c r="K890" s="14">
        <f t="shared" si="0"/>
        <v>0.18</v>
      </c>
      <c r="L890" s="14">
        <f t="shared" si="1"/>
        <v>3.65E-3</v>
      </c>
    </row>
    <row r="891" spans="1:12" ht="16.5" customHeight="1">
      <c r="A891" s="13" t="str">
        <f>Solieusap!A894</f>
        <v>63</v>
      </c>
      <c r="B891" s="13">
        <f>Solieusap!B894</f>
        <v>0</v>
      </c>
      <c r="C891" s="13" t="str">
        <f>Solieusap!C894</f>
        <v>BAO</v>
      </c>
      <c r="D891" s="13" t="str">
        <f>Solieusap!D894</f>
        <v>Combination</v>
      </c>
      <c r="E891" s="14">
        <f>ABS(Solieusap!E894)</f>
        <v>0.1699</v>
      </c>
      <c r="F891" s="14">
        <f>ABS(Solieusap!F894)</f>
        <v>0.4889</v>
      </c>
      <c r="G891" s="14">
        <f>ABS(Solieusap!G894)</f>
        <v>5.7999999999999996E-3</v>
      </c>
      <c r="H891" s="14">
        <f>ABS(Solieusap!H894)</f>
        <v>2.9399999999999999E-3</v>
      </c>
      <c r="I891" s="14">
        <f>ABS(Solieusap!I894)</f>
        <v>9.7099999999999999E-3</v>
      </c>
      <c r="J891" s="14">
        <f>ABS(Solieusap!J894)</f>
        <v>7.2590000000000002E-2</v>
      </c>
      <c r="K891" s="14">
        <f t="shared" si="0"/>
        <v>0.1699</v>
      </c>
      <c r="L891" s="14">
        <f t="shared" si="1"/>
        <v>9.7099999999999999E-3</v>
      </c>
    </row>
    <row r="892" spans="1:12" ht="16.5" customHeight="1">
      <c r="A892" s="13" t="str">
        <f>Solieusap!A895</f>
        <v>63</v>
      </c>
      <c r="B892" s="13">
        <f>Solieusap!B895</f>
        <v>0.5</v>
      </c>
      <c r="C892" s="13" t="str">
        <f>Solieusap!C895</f>
        <v>BAO</v>
      </c>
      <c r="D892" s="13" t="str">
        <f>Solieusap!D895</f>
        <v>Combination</v>
      </c>
      <c r="E892" s="14">
        <f>ABS(Solieusap!E895)</f>
        <v>0.1699</v>
      </c>
      <c r="F892" s="14">
        <f>ABS(Solieusap!F895)</f>
        <v>0.4889</v>
      </c>
      <c r="G892" s="14">
        <f>ABS(Solieusap!G895)</f>
        <v>5.7999999999999996E-3</v>
      </c>
      <c r="H892" s="14">
        <f>ABS(Solieusap!H895)</f>
        <v>2.9399999999999999E-3</v>
      </c>
      <c r="I892" s="14">
        <f>ABS(Solieusap!I895)</f>
        <v>7.2500000000000004E-3</v>
      </c>
      <c r="J892" s="14">
        <f>ABS(Solieusap!J895)</f>
        <v>0.17185</v>
      </c>
      <c r="K892" s="14">
        <f t="shared" si="0"/>
        <v>0.1699</v>
      </c>
      <c r="L892" s="14">
        <f t="shared" si="1"/>
        <v>7.2500000000000004E-3</v>
      </c>
    </row>
    <row r="893" spans="1:12" ht="16.5" customHeight="1">
      <c r="A893" s="13" t="str">
        <f>Solieusap!A896</f>
        <v>63</v>
      </c>
      <c r="B893" s="13">
        <f>Solieusap!B896</f>
        <v>1</v>
      </c>
      <c r="C893" s="13" t="str">
        <f>Solieusap!C896</f>
        <v>BAO</v>
      </c>
      <c r="D893" s="13" t="str">
        <f>Solieusap!D896</f>
        <v>Combination</v>
      </c>
      <c r="E893" s="14">
        <f>ABS(Solieusap!E896)</f>
        <v>0.1699</v>
      </c>
      <c r="F893" s="14">
        <f>ABS(Solieusap!F896)</f>
        <v>0.4889</v>
      </c>
      <c r="G893" s="14">
        <f>ABS(Solieusap!G896)</f>
        <v>5.7999999999999996E-3</v>
      </c>
      <c r="H893" s="14">
        <f>ABS(Solieusap!H896)</f>
        <v>2.9399999999999999E-3</v>
      </c>
      <c r="I893" s="14">
        <f>ABS(Solieusap!I896)</f>
        <v>4.7999999999999996E-3</v>
      </c>
      <c r="J893" s="14">
        <f>ABS(Solieusap!J896)</f>
        <v>0.36209000000000002</v>
      </c>
      <c r="K893" s="14">
        <f t="shared" si="0"/>
        <v>0.1699</v>
      </c>
      <c r="L893" s="14">
        <f t="shared" si="1"/>
        <v>4.7999999999999996E-3</v>
      </c>
    </row>
    <row r="894" spans="1:12" ht="16.5" customHeight="1">
      <c r="A894" s="13" t="str">
        <f>Solieusap!A897</f>
        <v>63</v>
      </c>
      <c r="B894" s="13">
        <f>Solieusap!B897</f>
        <v>1.5</v>
      </c>
      <c r="C894" s="13" t="str">
        <f>Solieusap!C897</f>
        <v>BAO</v>
      </c>
      <c r="D894" s="13" t="str">
        <f>Solieusap!D897</f>
        <v>Combination</v>
      </c>
      <c r="E894" s="14">
        <f>ABS(Solieusap!E897)</f>
        <v>0.1699</v>
      </c>
      <c r="F894" s="14">
        <f>ABS(Solieusap!F897)</f>
        <v>0.4889</v>
      </c>
      <c r="G894" s="14">
        <f>ABS(Solieusap!G897)</f>
        <v>5.7999999999999996E-3</v>
      </c>
      <c r="H894" s="14">
        <f>ABS(Solieusap!H897)</f>
        <v>2.9399999999999999E-3</v>
      </c>
      <c r="I894" s="14">
        <f>ABS(Solieusap!I897)</f>
        <v>3.5599999999999998E-3</v>
      </c>
      <c r="J894" s="14">
        <f>ABS(Solieusap!J897)</f>
        <v>6.5869999999999998E-2</v>
      </c>
      <c r="K894" s="14">
        <f t="shared" si="0"/>
        <v>0.1699</v>
      </c>
      <c r="L894" s="14">
        <f t="shared" si="1"/>
        <v>3.5599999999999998E-3</v>
      </c>
    </row>
    <row r="895" spans="1:12" ht="16.5" customHeight="1">
      <c r="A895" s="13" t="str">
        <f>Solieusap!A898</f>
        <v>63</v>
      </c>
      <c r="B895" s="13">
        <f>Solieusap!B898</f>
        <v>2</v>
      </c>
      <c r="C895" s="13" t="str">
        <f>Solieusap!C898</f>
        <v>BAO</v>
      </c>
      <c r="D895" s="13" t="str">
        <f>Solieusap!D898</f>
        <v>Combination</v>
      </c>
      <c r="E895" s="14">
        <f>ABS(Solieusap!E898)</f>
        <v>0.1699</v>
      </c>
      <c r="F895" s="14">
        <f>ABS(Solieusap!F898)</f>
        <v>0.4889</v>
      </c>
      <c r="G895" s="14">
        <f>ABS(Solieusap!G898)</f>
        <v>5.7999999999999996E-3</v>
      </c>
      <c r="H895" s="14">
        <f>ABS(Solieusap!H898)</f>
        <v>2.9399999999999999E-3</v>
      </c>
      <c r="I895" s="14">
        <f>ABS(Solieusap!I898)</f>
        <v>5.9100000000000003E-3</v>
      </c>
      <c r="J895" s="14">
        <f>ABS(Solieusap!J898)</f>
        <v>0.23036000000000001</v>
      </c>
      <c r="K895" s="14">
        <f t="shared" si="0"/>
        <v>0.1699</v>
      </c>
      <c r="L895" s="14">
        <f t="shared" si="1"/>
        <v>5.9100000000000003E-3</v>
      </c>
    </row>
    <row r="896" spans="1:12" ht="16.5" customHeight="1">
      <c r="A896" s="13" t="str">
        <f>Solieusap!A899</f>
        <v>63</v>
      </c>
      <c r="B896" s="13">
        <f>Solieusap!B899</f>
        <v>0</v>
      </c>
      <c r="C896" s="13" t="str">
        <f>Solieusap!C899</f>
        <v>BAO</v>
      </c>
      <c r="D896" s="13" t="str">
        <f>Solieusap!D899</f>
        <v>Combination</v>
      </c>
      <c r="E896" s="14">
        <f>ABS(Solieusap!E899)</f>
        <v>0.17119999999999999</v>
      </c>
      <c r="F896" s="14">
        <f>ABS(Solieusap!F899)</f>
        <v>0.59250000000000003</v>
      </c>
      <c r="G896" s="14">
        <f>ABS(Solieusap!G899)</f>
        <v>6.4999999999999997E-3</v>
      </c>
      <c r="H896" s="14">
        <f>ABS(Solieusap!H899)</f>
        <v>6.3E-3</v>
      </c>
      <c r="I896" s="14">
        <f>ABS(Solieusap!I899)</f>
        <v>7.7099999999999998E-3</v>
      </c>
      <c r="J896" s="14">
        <f>ABS(Solieusap!J899)</f>
        <v>0.95455000000000001</v>
      </c>
      <c r="K896" s="14">
        <f t="shared" si="0"/>
        <v>0.17119999999999999</v>
      </c>
      <c r="L896" s="14">
        <f t="shared" si="1"/>
        <v>7.7099999999999998E-3</v>
      </c>
    </row>
    <row r="897" spans="1:12" ht="16.5" customHeight="1">
      <c r="A897" s="13" t="str">
        <f>Solieusap!A900</f>
        <v>63</v>
      </c>
      <c r="B897" s="13">
        <f>Solieusap!B900</f>
        <v>0.5</v>
      </c>
      <c r="C897" s="13" t="str">
        <f>Solieusap!C900</f>
        <v>BAO</v>
      </c>
      <c r="D897" s="13" t="str">
        <f>Solieusap!D900</f>
        <v>Combination</v>
      </c>
      <c r="E897" s="14">
        <f>ABS(Solieusap!E900)</f>
        <v>0.17119999999999999</v>
      </c>
      <c r="F897" s="14">
        <f>ABS(Solieusap!F900)</f>
        <v>0.59250000000000003</v>
      </c>
      <c r="G897" s="14">
        <f>ABS(Solieusap!G900)</f>
        <v>6.4999999999999997E-3</v>
      </c>
      <c r="H897" s="14">
        <f>ABS(Solieusap!H900)</f>
        <v>6.3E-3</v>
      </c>
      <c r="I897" s="14">
        <f>ABS(Solieusap!I900)</f>
        <v>4.7200000000000002E-3</v>
      </c>
      <c r="J897" s="14">
        <f>ABS(Solieusap!J900)</f>
        <v>0.65832000000000002</v>
      </c>
      <c r="K897" s="14">
        <f t="shared" si="0"/>
        <v>0.17119999999999999</v>
      </c>
      <c r="L897" s="14">
        <f t="shared" si="1"/>
        <v>4.7200000000000002E-3</v>
      </c>
    </row>
    <row r="898" spans="1:12" ht="16.5" customHeight="1">
      <c r="A898" s="13" t="str">
        <f>Solieusap!A901</f>
        <v>63</v>
      </c>
      <c r="B898" s="13">
        <f>Solieusap!B901</f>
        <v>1</v>
      </c>
      <c r="C898" s="13" t="str">
        <f>Solieusap!C901</f>
        <v>BAO</v>
      </c>
      <c r="D898" s="13" t="str">
        <f>Solieusap!D901</f>
        <v>Combination</v>
      </c>
      <c r="E898" s="14">
        <f>ABS(Solieusap!E901)</f>
        <v>0.17119999999999999</v>
      </c>
      <c r="F898" s="14">
        <f>ABS(Solieusap!F901)</f>
        <v>0.59250000000000003</v>
      </c>
      <c r="G898" s="14">
        <f>ABS(Solieusap!G901)</f>
        <v>6.4999999999999997E-3</v>
      </c>
      <c r="H898" s="14">
        <f>ABS(Solieusap!H901)</f>
        <v>6.3E-3</v>
      </c>
      <c r="I898" s="14">
        <f>ABS(Solieusap!I901)</f>
        <v>1.74E-3</v>
      </c>
      <c r="J898" s="14">
        <f>ABS(Solieusap!J901)</f>
        <v>0.41628999999999999</v>
      </c>
      <c r="K898" s="14">
        <f t="shared" si="0"/>
        <v>0.17119999999999999</v>
      </c>
      <c r="L898" s="14">
        <f t="shared" si="1"/>
        <v>1.74E-3</v>
      </c>
    </row>
    <row r="899" spans="1:12" ht="16.5" customHeight="1">
      <c r="A899" s="13" t="str">
        <f>Solieusap!A902</f>
        <v>63</v>
      </c>
      <c r="B899" s="13">
        <f>Solieusap!B902</f>
        <v>1.5</v>
      </c>
      <c r="C899" s="13" t="str">
        <f>Solieusap!C902</f>
        <v>BAO</v>
      </c>
      <c r="D899" s="13" t="str">
        <f>Solieusap!D902</f>
        <v>Combination</v>
      </c>
      <c r="E899" s="14">
        <f>ABS(Solieusap!E902)</f>
        <v>0.17119999999999999</v>
      </c>
      <c r="F899" s="14">
        <f>ABS(Solieusap!F902)</f>
        <v>0.59250000000000003</v>
      </c>
      <c r="G899" s="14">
        <f>ABS(Solieusap!G902)</f>
        <v>6.4999999999999997E-3</v>
      </c>
      <c r="H899" s="14">
        <f>ABS(Solieusap!H902)</f>
        <v>6.3E-3</v>
      </c>
      <c r="I899" s="14">
        <f>ABS(Solieusap!I902)</f>
        <v>9.6420000000000002E-5</v>
      </c>
      <c r="J899" s="14">
        <f>ABS(Solieusap!J902)</f>
        <v>0.66073000000000004</v>
      </c>
      <c r="K899" s="14">
        <f t="shared" si="0"/>
        <v>0.17119999999999999</v>
      </c>
      <c r="L899" s="14">
        <f t="shared" si="1"/>
        <v>9.6420000000000002E-5</v>
      </c>
    </row>
    <row r="900" spans="1:12" ht="16.5" customHeight="1">
      <c r="A900" s="13" t="str">
        <f>Solieusap!A903</f>
        <v>63</v>
      </c>
      <c r="B900" s="13">
        <f>Solieusap!B903</f>
        <v>2</v>
      </c>
      <c r="C900" s="13" t="str">
        <f>Solieusap!C903</f>
        <v>BAO</v>
      </c>
      <c r="D900" s="13" t="str">
        <f>Solieusap!D903</f>
        <v>Combination</v>
      </c>
      <c r="E900" s="14">
        <f>ABS(Solieusap!E903)</f>
        <v>0.17119999999999999</v>
      </c>
      <c r="F900" s="14">
        <f>ABS(Solieusap!F903)</f>
        <v>0.59250000000000003</v>
      </c>
      <c r="G900" s="14">
        <f>ABS(Solieusap!G903)</f>
        <v>6.4999999999999997E-3</v>
      </c>
      <c r="H900" s="14">
        <f>ABS(Solieusap!H903)</f>
        <v>6.3E-3</v>
      </c>
      <c r="I900" s="14">
        <f>ABS(Solieusap!I903)</f>
        <v>2.0699999999999998E-3</v>
      </c>
      <c r="J900" s="14">
        <f>ABS(Solieusap!J903)</f>
        <v>0.90517000000000003</v>
      </c>
      <c r="K900" s="14">
        <f t="shared" si="0"/>
        <v>0.17119999999999999</v>
      </c>
      <c r="L900" s="14">
        <f t="shared" si="1"/>
        <v>2.0699999999999998E-3</v>
      </c>
    </row>
    <row r="901" spans="1:12" ht="16.5" customHeight="1">
      <c r="A901" s="13" t="str">
        <f>Solieusap!A904</f>
        <v>64</v>
      </c>
      <c r="B901" s="13">
        <f>Solieusap!B904</f>
        <v>0</v>
      </c>
      <c r="C901" s="13" t="str">
        <f>Solieusap!C904</f>
        <v>BAO</v>
      </c>
      <c r="D901" s="13" t="str">
        <f>Solieusap!D904</f>
        <v>Combination</v>
      </c>
      <c r="E901" s="14">
        <f>ABS(Solieusap!E904)</f>
        <v>0.2707</v>
      </c>
      <c r="F901" s="14">
        <f>ABS(Solieusap!F904)</f>
        <v>1.1405000000000001</v>
      </c>
      <c r="G901" s="14">
        <f>ABS(Solieusap!G904)</f>
        <v>1.1000000000000001E-3</v>
      </c>
      <c r="H901" s="14">
        <f>ABS(Solieusap!H904)</f>
        <v>3.2590000000000001E-2</v>
      </c>
      <c r="I901" s="14">
        <f>ABS(Solieusap!I904)</f>
        <v>7.5199999999999998E-5</v>
      </c>
      <c r="J901" s="14">
        <f>ABS(Solieusap!J904)</f>
        <v>0.28694999999999998</v>
      </c>
      <c r="K901" s="14">
        <f t="shared" si="0"/>
        <v>0.2707</v>
      </c>
      <c r="L901" s="14">
        <f t="shared" si="1"/>
        <v>7.5199999999999998E-5</v>
      </c>
    </row>
    <row r="902" spans="1:12" ht="16.5" customHeight="1">
      <c r="A902" s="13" t="str">
        <f>Solieusap!A905</f>
        <v>64</v>
      </c>
      <c r="B902" s="13">
        <f>Solieusap!B905</f>
        <v>0.5</v>
      </c>
      <c r="C902" s="13" t="str">
        <f>Solieusap!C905</f>
        <v>BAO</v>
      </c>
      <c r="D902" s="13" t="str">
        <f>Solieusap!D905</f>
        <v>Combination</v>
      </c>
      <c r="E902" s="14">
        <f>ABS(Solieusap!E905)</f>
        <v>0.2707</v>
      </c>
      <c r="F902" s="14">
        <f>ABS(Solieusap!F905)</f>
        <v>0.78400000000000003</v>
      </c>
      <c r="G902" s="14">
        <f>ABS(Solieusap!G905)</f>
        <v>1.1000000000000001E-3</v>
      </c>
      <c r="H902" s="14">
        <f>ABS(Solieusap!H905)</f>
        <v>3.2590000000000001E-2</v>
      </c>
      <c r="I902" s="14">
        <f>ABS(Solieusap!I905)</f>
        <v>2.7999999999999998E-4</v>
      </c>
      <c r="J902" s="14">
        <f>ABS(Solieusap!J905)</f>
        <v>0.19416</v>
      </c>
      <c r="K902" s="14">
        <f t="shared" si="0"/>
        <v>0.2707</v>
      </c>
      <c r="L902" s="14">
        <f t="shared" si="1"/>
        <v>2.7999999999999998E-4</v>
      </c>
    </row>
    <row r="903" spans="1:12" ht="16.5" customHeight="1">
      <c r="A903" s="13" t="str">
        <f>Solieusap!A906</f>
        <v>64</v>
      </c>
      <c r="B903" s="13">
        <f>Solieusap!B906</f>
        <v>1</v>
      </c>
      <c r="C903" s="13" t="str">
        <f>Solieusap!C906</f>
        <v>BAO</v>
      </c>
      <c r="D903" s="13" t="str">
        <f>Solieusap!D906</f>
        <v>Combination</v>
      </c>
      <c r="E903" s="14">
        <f>ABS(Solieusap!E906)</f>
        <v>0.2707</v>
      </c>
      <c r="F903" s="14">
        <f>ABS(Solieusap!F906)</f>
        <v>0.42749999999999999</v>
      </c>
      <c r="G903" s="14">
        <f>ABS(Solieusap!G906)</f>
        <v>1.1000000000000001E-3</v>
      </c>
      <c r="H903" s="14">
        <f>ABS(Solieusap!H906)</f>
        <v>3.2590000000000001E-2</v>
      </c>
      <c r="I903" s="14">
        <f>ABS(Solieusap!I906)</f>
        <v>6.3000000000000003E-4</v>
      </c>
      <c r="J903" s="14">
        <f>ABS(Solieusap!J906)</f>
        <v>0.49702000000000002</v>
      </c>
      <c r="K903" s="14">
        <f t="shared" si="0"/>
        <v>0.2707</v>
      </c>
      <c r="L903" s="14">
        <f t="shared" si="1"/>
        <v>6.3000000000000003E-4</v>
      </c>
    </row>
    <row r="904" spans="1:12" ht="16.5" customHeight="1">
      <c r="A904" s="13" t="str">
        <f>Solieusap!A907</f>
        <v>64</v>
      </c>
      <c r="B904" s="13">
        <f>Solieusap!B907</f>
        <v>1.5</v>
      </c>
      <c r="C904" s="13" t="str">
        <f>Solieusap!C907</f>
        <v>BAO</v>
      </c>
      <c r="D904" s="13" t="str">
        <f>Solieusap!D907</f>
        <v>Combination</v>
      </c>
      <c r="E904" s="14">
        <f>ABS(Solieusap!E907)</f>
        <v>0.2707</v>
      </c>
      <c r="F904" s="14">
        <f>ABS(Solieusap!F907)</f>
        <v>7.0999999999999994E-2</v>
      </c>
      <c r="G904" s="14">
        <f>ABS(Solieusap!G907)</f>
        <v>1.1000000000000001E-3</v>
      </c>
      <c r="H904" s="14">
        <f>ABS(Solieusap!H907)</f>
        <v>3.2590000000000001E-2</v>
      </c>
      <c r="I904" s="14">
        <f>ABS(Solieusap!I907)</f>
        <v>9.8999999999999999E-4</v>
      </c>
      <c r="J904" s="14">
        <f>ABS(Solieusap!J907)</f>
        <v>0.62161999999999995</v>
      </c>
      <c r="K904" s="14">
        <f t="shared" si="0"/>
        <v>0.2707</v>
      </c>
      <c r="L904" s="14">
        <f t="shared" si="1"/>
        <v>9.8999999999999999E-4</v>
      </c>
    </row>
    <row r="905" spans="1:12" ht="16.5" customHeight="1">
      <c r="A905" s="13" t="str">
        <f>Solieusap!A908</f>
        <v>64</v>
      </c>
      <c r="B905" s="13">
        <f>Solieusap!B908</f>
        <v>2</v>
      </c>
      <c r="C905" s="13" t="str">
        <f>Solieusap!C908</f>
        <v>BAO</v>
      </c>
      <c r="D905" s="13" t="str">
        <f>Solieusap!D908</f>
        <v>Combination</v>
      </c>
      <c r="E905" s="14">
        <f>ABS(Solieusap!E908)</f>
        <v>0.2707</v>
      </c>
      <c r="F905" s="14">
        <f>ABS(Solieusap!F908)</f>
        <v>0.28549999999999998</v>
      </c>
      <c r="G905" s="14">
        <f>ABS(Solieusap!G908)</f>
        <v>1.1000000000000001E-3</v>
      </c>
      <c r="H905" s="14">
        <f>ABS(Solieusap!H908)</f>
        <v>3.2590000000000001E-2</v>
      </c>
      <c r="I905" s="14">
        <f>ABS(Solieusap!I908)</f>
        <v>1.3699999999999999E-3</v>
      </c>
      <c r="J905" s="14">
        <f>ABS(Solieusap!J908)</f>
        <v>0.87795999999999996</v>
      </c>
      <c r="K905" s="14">
        <f t="shared" si="0"/>
        <v>0.2707</v>
      </c>
      <c r="L905" s="14">
        <f t="shared" si="1"/>
        <v>1.3699999999999999E-3</v>
      </c>
    </row>
    <row r="906" spans="1:12" ht="16.5" customHeight="1">
      <c r="A906" s="13" t="str">
        <f>Solieusap!A909</f>
        <v>64</v>
      </c>
      <c r="B906" s="13">
        <f>Solieusap!B909</f>
        <v>2.5</v>
      </c>
      <c r="C906" s="13" t="str">
        <f>Solieusap!C909</f>
        <v>BAO</v>
      </c>
      <c r="D906" s="13" t="str">
        <f>Solieusap!D909</f>
        <v>Combination</v>
      </c>
      <c r="E906" s="14">
        <f>ABS(Solieusap!E909)</f>
        <v>0.2707</v>
      </c>
      <c r="F906" s="14">
        <f>ABS(Solieusap!F909)</f>
        <v>0.64200000000000002</v>
      </c>
      <c r="G906" s="14">
        <f>ABS(Solieusap!G909)</f>
        <v>1.1000000000000001E-3</v>
      </c>
      <c r="H906" s="14">
        <f>ABS(Solieusap!H909)</f>
        <v>3.2590000000000001E-2</v>
      </c>
      <c r="I906" s="14">
        <f>ABS(Solieusap!I909)</f>
        <v>1.89E-3</v>
      </c>
      <c r="J906" s="14">
        <f>ABS(Solieusap!J909)</f>
        <v>1.04382</v>
      </c>
      <c r="K906" s="14">
        <f t="shared" si="0"/>
        <v>0.2707</v>
      </c>
      <c r="L906" s="14">
        <f t="shared" si="1"/>
        <v>1.89E-3</v>
      </c>
    </row>
    <row r="907" spans="1:12" ht="16.5" customHeight="1">
      <c r="A907" s="13" t="str">
        <f>Solieusap!A910</f>
        <v>64</v>
      </c>
      <c r="B907" s="13">
        <f>Solieusap!B910</f>
        <v>3</v>
      </c>
      <c r="C907" s="13" t="str">
        <f>Solieusap!C910</f>
        <v>BAO</v>
      </c>
      <c r="D907" s="13" t="str">
        <f>Solieusap!D910</f>
        <v>Combination</v>
      </c>
      <c r="E907" s="14">
        <f>ABS(Solieusap!E910)</f>
        <v>0.2707</v>
      </c>
      <c r="F907" s="14">
        <f>ABS(Solieusap!F910)</f>
        <v>0.99850000000000005</v>
      </c>
      <c r="G907" s="14">
        <f>ABS(Solieusap!G910)</f>
        <v>1.1000000000000001E-3</v>
      </c>
      <c r="H907" s="14">
        <f>ABS(Solieusap!H910)</f>
        <v>3.2590000000000001E-2</v>
      </c>
      <c r="I907" s="14">
        <f>ABS(Solieusap!I910)</f>
        <v>2.3999999999999998E-3</v>
      </c>
      <c r="J907" s="14">
        <f>ABS(Solieusap!J910)</f>
        <v>1.0319100000000001</v>
      </c>
      <c r="K907" s="14">
        <f t="shared" si="0"/>
        <v>0.2707</v>
      </c>
      <c r="L907" s="14">
        <f t="shared" si="1"/>
        <v>2.3999999999999998E-3</v>
      </c>
    </row>
    <row r="908" spans="1:12" ht="16.5" customHeight="1">
      <c r="A908" s="13" t="str">
        <f>Solieusap!A911</f>
        <v>64</v>
      </c>
      <c r="B908" s="13">
        <f>Solieusap!B911</f>
        <v>3.5</v>
      </c>
      <c r="C908" s="13" t="str">
        <f>Solieusap!C911</f>
        <v>BAO</v>
      </c>
      <c r="D908" s="13" t="str">
        <f>Solieusap!D911</f>
        <v>Combination</v>
      </c>
      <c r="E908" s="14">
        <f>ABS(Solieusap!E911)</f>
        <v>0.2707</v>
      </c>
      <c r="F908" s="14">
        <f>ABS(Solieusap!F911)</f>
        <v>1.355</v>
      </c>
      <c r="G908" s="14">
        <f>ABS(Solieusap!G911)</f>
        <v>1.1000000000000001E-3</v>
      </c>
      <c r="H908" s="14">
        <f>ABS(Solieusap!H911)</f>
        <v>3.2590000000000001E-2</v>
      </c>
      <c r="I908" s="14">
        <f>ABS(Solieusap!I911)</f>
        <v>2.9099999999999998E-3</v>
      </c>
      <c r="J908" s="14">
        <f>ABS(Solieusap!J911)</f>
        <v>0.84174000000000004</v>
      </c>
      <c r="K908" s="14">
        <f t="shared" si="0"/>
        <v>0.2707</v>
      </c>
      <c r="L908" s="14">
        <f t="shared" si="1"/>
        <v>2.9099999999999998E-3</v>
      </c>
    </row>
    <row r="909" spans="1:12" ht="16.5" customHeight="1">
      <c r="A909" s="13" t="str">
        <f>Solieusap!A912</f>
        <v>64</v>
      </c>
      <c r="B909" s="13">
        <f>Solieusap!B912</f>
        <v>4</v>
      </c>
      <c r="C909" s="13" t="str">
        <f>Solieusap!C912</f>
        <v>BAO</v>
      </c>
      <c r="D909" s="13" t="str">
        <f>Solieusap!D912</f>
        <v>Combination</v>
      </c>
      <c r="E909" s="14">
        <f>ABS(Solieusap!E912)</f>
        <v>0.2707</v>
      </c>
      <c r="F909" s="14">
        <f>ABS(Solieusap!F912)</f>
        <v>1.7115</v>
      </c>
      <c r="G909" s="14">
        <f>ABS(Solieusap!G912)</f>
        <v>1.1000000000000001E-3</v>
      </c>
      <c r="H909" s="14">
        <f>ABS(Solieusap!H912)</f>
        <v>3.2590000000000001E-2</v>
      </c>
      <c r="I909" s="14">
        <f>ABS(Solieusap!I912)</f>
        <v>3.4299999999999999E-3</v>
      </c>
      <c r="J909" s="14">
        <f>ABS(Solieusap!J912)</f>
        <v>0.47332000000000002</v>
      </c>
      <c r="K909" s="14">
        <f t="shared" si="0"/>
        <v>0.2707</v>
      </c>
      <c r="L909" s="14">
        <f t="shared" si="1"/>
        <v>3.4299999999999999E-3</v>
      </c>
    </row>
    <row r="910" spans="1:12" ht="16.5" customHeight="1">
      <c r="A910" s="13" t="str">
        <f>Solieusap!A913</f>
        <v>64</v>
      </c>
      <c r="B910" s="13">
        <f>Solieusap!B913</f>
        <v>0</v>
      </c>
      <c r="C910" s="13" t="str">
        <f>Solieusap!C913</f>
        <v>BAO</v>
      </c>
      <c r="D910" s="13" t="str">
        <f>Solieusap!D913</f>
        <v>Combination</v>
      </c>
      <c r="E910" s="14">
        <f>ABS(Solieusap!E913)</f>
        <v>0.2707</v>
      </c>
      <c r="F910" s="14">
        <f>ABS(Solieusap!F913)</f>
        <v>1.9379999999999999</v>
      </c>
      <c r="G910" s="14">
        <f>ABS(Solieusap!G913)</f>
        <v>1.1000000000000001E-3</v>
      </c>
      <c r="H910" s="14">
        <f>ABS(Solieusap!H913)</f>
        <v>4.3699999999999998E-3</v>
      </c>
      <c r="I910" s="14">
        <f>ABS(Solieusap!I913)</f>
        <v>1.6299999999999999E-3</v>
      </c>
      <c r="J910" s="14">
        <f>ABS(Solieusap!J913)</f>
        <v>1.5755600000000001</v>
      </c>
      <c r="K910" s="14">
        <f t="shared" si="0"/>
        <v>0.2707</v>
      </c>
      <c r="L910" s="14">
        <f t="shared" si="1"/>
        <v>1.6299999999999999E-3</v>
      </c>
    </row>
    <row r="911" spans="1:12" ht="16.5" customHeight="1">
      <c r="A911" s="13" t="str">
        <f>Solieusap!A914</f>
        <v>64</v>
      </c>
      <c r="B911" s="13">
        <f>Solieusap!B914</f>
        <v>0.5</v>
      </c>
      <c r="C911" s="13" t="str">
        <f>Solieusap!C914</f>
        <v>BAO</v>
      </c>
      <c r="D911" s="13" t="str">
        <f>Solieusap!D914</f>
        <v>Combination</v>
      </c>
      <c r="E911" s="14">
        <f>ABS(Solieusap!E914)</f>
        <v>0.2707</v>
      </c>
      <c r="F911" s="14">
        <f>ABS(Solieusap!F914)</f>
        <v>1.5814999999999999</v>
      </c>
      <c r="G911" s="14">
        <f>ABS(Solieusap!G914)</f>
        <v>1.1000000000000001E-3</v>
      </c>
      <c r="H911" s="14">
        <f>ABS(Solieusap!H914)</f>
        <v>4.3699999999999998E-3</v>
      </c>
      <c r="I911" s="14">
        <f>ABS(Solieusap!I914)</f>
        <v>1.89E-3</v>
      </c>
      <c r="J911" s="14">
        <f>ABS(Solieusap!J914)</f>
        <v>0.69874999999999998</v>
      </c>
      <c r="K911" s="14">
        <f t="shared" si="0"/>
        <v>0.2707</v>
      </c>
      <c r="L911" s="14">
        <f t="shared" si="1"/>
        <v>1.89E-3</v>
      </c>
    </row>
    <row r="912" spans="1:12" ht="16.5" customHeight="1">
      <c r="A912" s="13" t="str">
        <f>Solieusap!A915</f>
        <v>64</v>
      </c>
      <c r="B912" s="13">
        <f>Solieusap!B915</f>
        <v>1</v>
      </c>
      <c r="C912" s="13" t="str">
        <f>Solieusap!C915</f>
        <v>BAO</v>
      </c>
      <c r="D912" s="13" t="str">
        <f>Solieusap!D915</f>
        <v>Combination</v>
      </c>
      <c r="E912" s="14">
        <f>ABS(Solieusap!E915)</f>
        <v>0.2707</v>
      </c>
      <c r="F912" s="14">
        <f>ABS(Solieusap!F915)</f>
        <v>1.2250000000000001</v>
      </c>
      <c r="G912" s="14">
        <f>ABS(Solieusap!G915)</f>
        <v>1.1000000000000001E-3</v>
      </c>
      <c r="H912" s="14">
        <f>ABS(Solieusap!H915)</f>
        <v>4.3699999999999998E-3</v>
      </c>
      <c r="I912" s="14">
        <f>ABS(Solieusap!I915)</f>
        <v>2.14E-3</v>
      </c>
      <c r="J912" s="14">
        <f>ABS(Solieusap!J915)</f>
        <v>1.7899999999999999E-3</v>
      </c>
      <c r="K912" s="14">
        <f t="shared" si="0"/>
        <v>0.2707</v>
      </c>
      <c r="L912" s="14">
        <f t="shared" si="1"/>
        <v>2.14E-3</v>
      </c>
    </row>
    <row r="913" spans="1:12" ht="16.5" customHeight="1">
      <c r="A913" s="13" t="str">
        <f>Solieusap!A916</f>
        <v>64</v>
      </c>
      <c r="B913" s="13">
        <f>Solieusap!B916</f>
        <v>1.5</v>
      </c>
      <c r="C913" s="13" t="str">
        <f>Solieusap!C916</f>
        <v>BAO</v>
      </c>
      <c r="D913" s="13" t="str">
        <f>Solieusap!D916</f>
        <v>Combination</v>
      </c>
      <c r="E913" s="14">
        <f>ABS(Solieusap!E916)</f>
        <v>0.2707</v>
      </c>
      <c r="F913" s="14">
        <f>ABS(Solieusap!F916)</f>
        <v>0.86850000000000005</v>
      </c>
      <c r="G913" s="14">
        <f>ABS(Solieusap!G916)</f>
        <v>1.1000000000000001E-3</v>
      </c>
      <c r="H913" s="14">
        <f>ABS(Solieusap!H916)</f>
        <v>4.3699999999999998E-3</v>
      </c>
      <c r="I913" s="14">
        <f>ABS(Solieusap!I916)</f>
        <v>2.5000000000000001E-3</v>
      </c>
      <c r="J913" s="14">
        <f>ABS(Solieusap!J916)</f>
        <v>0.51693</v>
      </c>
      <c r="K913" s="14">
        <f t="shared" si="0"/>
        <v>0.2707</v>
      </c>
      <c r="L913" s="14">
        <f t="shared" si="1"/>
        <v>2.5000000000000001E-3</v>
      </c>
    </row>
    <row r="914" spans="1:12" ht="16.5" customHeight="1">
      <c r="A914" s="13" t="str">
        <f>Solieusap!A917</f>
        <v>64</v>
      </c>
      <c r="B914" s="13">
        <f>Solieusap!B917</f>
        <v>2</v>
      </c>
      <c r="C914" s="13" t="str">
        <f>Solieusap!C917</f>
        <v>BAO</v>
      </c>
      <c r="D914" s="13" t="str">
        <f>Solieusap!D917</f>
        <v>Combination</v>
      </c>
      <c r="E914" s="14">
        <f>ABS(Solieusap!E917)</f>
        <v>0.2707</v>
      </c>
      <c r="F914" s="14">
        <f>ABS(Solieusap!F917)</f>
        <v>0.51200000000000001</v>
      </c>
      <c r="G914" s="14">
        <f>ABS(Solieusap!G917)</f>
        <v>1.1000000000000001E-3</v>
      </c>
      <c r="H914" s="14">
        <f>ABS(Solieusap!H917)</f>
        <v>4.3699999999999998E-3</v>
      </c>
      <c r="I914" s="14">
        <f>ABS(Solieusap!I917)</f>
        <v>2.96E-3</v>
      </c>
      <c r="J914" s="14">
        <f>ABS(Solieusap!J917)</f>
        <v>0.56323000000000001</v>
      </c>
      <c r="K914" s="14">
        <f t="shared" si="0"/>
        <v>0.2707</v>
      </c>
      <c r="L914" s="14">
        <f t="shared" si="1"/>
        <v>2.96E-3</v>
      </c>
    </row>
    <row r="915" spans="1:12" ht="16.5" customHeight="1">
      <c r="A915" s="13" t="str">
        <f>Solieusap!A918</f>
        <v>64</v>
      </c>
      <c r="B915" s="13">
        <f>Solieusap!B918</f>
        <v>2.5</v>
      </c>
      <c r="C915" s="13" t="str">
        <f>Solieusap!C918</f>
        <v>BAO</v>
      </c>
      <c r="D915" s="13" t="str">
        <f>Solieusap!D918</f>
        <v>Combination</v>
      </c>
      <c r="E915" s="14">
        <f>ABS(Solieusap!E918)</f>
        <v>0.2707</v>
      </c>
      <c r="F915" s="14">
        <f>ABS(Solieusap!F918)</f>
        <v>0.1555</v>
      </c>
      <c r="G915" s="14">
        <f>ABS(Solieusap!G918)</f>
        <v>1.1000000000000001E-3</v>
      </c>
      <c r="H915" s="14">
        <f>ABS(Solieusap!H918)</f>
        <v>4.3699999999999998E-3</v>
      </c>
      <c r="I915" s="14">
        <f>ABS(Solieusap!I918)</f>
        <v>3.4299999999999999E-3</v>
      </c>
      <c r="J915" s="14">
        <f>ABS(Solieusap!J918)</f>
        <v>0.33609</v>
      </c>
      <c r="K915" s="14">
        <f t="shared" si="0"/>
        <v>0.2707</v>
      </c>
      <c r="L915" s="14">
        <f t="shared" si="1"/>
        <v>3.4299999999999999E-3</v>
      </c>
    </row>
    <row r="916" spans="1:12" ht="16.5" customHeight="1">
      <c r="A916" s="13" t="str">
        <f>Solieusap!A919</f>
        <v>64</v>
      </c>
      <c r="B916" s="13">
        <f>Solieusap!B919</f>
        <v>3</v>
      </c>
      <c r="C916" s="13" t="str">
        <f>Solieusap!C919</f>
        <v>BAO</v>
      </c>
      <c r="D916" s="13" t="str">
        <f>Solieusap!D919</f>
        <v>Combination</v>
      </c>
      <c r="E916" s="14">
        <f>ABS(Solieusap!E919)</f>
        <v>0.2707</v>
      </c>
      <c r="F916" s="14">
        <f>ABS(Solieusap!F919)</f>
        <v>0.20100000000000001</v>
      </c>
      <c r="G916" s="14">
        <f>ABS(Solieusap!G919)</f>
        <v>1.1000000000000001E-3</v>
      </c>
      <c r="H916" s="14">
        <f>ABS(Solieusap!H919)</f>
        <v>4.3699999999999998E-3</v>
      </c>
      <c r="I916" s="14">
        <f>ABS(Solieusap!I919)</f>
        <v>3.8999999999999998E-3</v>
      </c>
      <c r="J916" s="14">
        <f>ABS(Solieusap!J919)</f>
        <v>7.4060000000000001E-2</v>
      </c>
      <c r="K916" s="14">
        <f t="shared" si="0"/>
        <v>0.2707</v>
      </c>
      <c r="L916" s="14">
        <f t="shared" si="1"/>
        <v>3.8999999999999998E-3</v>
      </c>
    </row>
    <row r="917" spans="1:12" ht="16.5" customHeight="1">
      <c r="A917" s="13" t="str">
        <f>Solieusap!A920</f>
        <v>64</v>
      </c>
      <c r="B917" s="13">
        <f>Solieusap!B920</f>
        <v>3.5</v>
      </c>
      <c r="C917" s="13" t="str">
        <f>Solieusap!C920</f>
        <v>BAO</v>
      </c>
      <c r="D917" s="13" t="str">
        <f>Solieusap!D920</f>
        <v>Combination</v>
      </c>
      <c r="E917" s="14">
        <f>ABS(Solieusap!E920)</f>
        <v>0.2707</v>
      </c>
      <c r="F917" s="14">
        <f>ABS(Solieusap!F920)</f>
        <v>0.5575</v>
      </c>
      <c r="G917" s="14">
        <f>ABS(Solieusap!G920)</f>
        <v>1.1000000000000001E-3</v>
      </c>
      <c r="H917" s="14">
        <f>ABS(Solieusap!H920)</f>
        <v>4.3699999999999998E-3</v>
      </c>
      <c r="I917" s="14">
        <f>ABS(Solieusap!I920)</f>
        <v>4.3600000000000002E-3</v>
      </c>
      <c r="J917" s="14">
        <f>ABS(Solieusap!J920)</f>
        <v>0.66244999999999998</v>
      </c>
      <c r="K917" s="14">
        <f t="shared" si="0"/>
        <v>0.2707</v>
      </c>
      <c r="L917" s="14">
        <f t="shared" si="1"/>
        <v>4.3600000000000002E-3</v>
      </c>
    </row>
    <row r="918" spans="1:12" ht="16.5" customHeight="1">
      <c r="A918" s="13" t="str">
        <f>Solieusap!A921</f>
        <v>64</v>
      </c>
      <c r="B918" s="13">
        <f>Solieusap!B921</f>
        <v>4</v>
      </c>
      <c r="C918" s="13" t="str">
        <f>Solieusap!C921</f>
        <v>BAO</v>
      </c>
      <c r="D918" s="13" t="str">
        <f>Solieusap!D921</f>
        <v>Combination</v>
      </c>
      <c r="E918" s="14">
        <f>ABS(Solieusap!E921)</f>
        <v>0.2707</v>
      </c>
      <c r="F918" s="14">
        <f>ABS(Solieusap!F921)</f>
        <v>0.91400000000000003</v>
      </c>
      <c r="G918" s="14">
        <f>ABS(Solieusap!G921)</f>
        <v>1.1000000000000001E-3</v>
      </c>
      <c r="H918" s="14">
        <f>ABS(Solieusap!H921)</f>
        <v>4.3699999999999998E-3</v>
      </c>
      <c r="I918" s="14">
        <f>ABS(Solieusap!I921)</f>
        <v>4.8300000000000001E-3</v>
      </c>
      <c r="J918" s="14">
        <f>ABS(Solieusap!J921)</f>
        <v>1.4291</v>
      </c>
      <c r="K918" s="14">
        <f t="shared" si="0"/>
        <v>0.2707</v>
      </c>
      <c r="L918" s="14">
        <f t="shared" si="1"/>
        <v>4.8300000000000001E-3</v>
      </c>
    </row>
    <row r="919" spans="1:12" ht="16.5" customHeight="1">
      <c r="A919" s="13" t="str">
        <f>Solieusap!A922</f>
        <v>65</v>
      </c>
      <c r="B919" s="13">
        <f>Solieusap!B922</f>
        <v>0</v>
      </c>
      <c r="C919" s="13" t="str">
        <f>Solieusap!C922</f>
        <v>BAO</v>
      </c>
      <c r="D919" s="13" t="str">
        <f>Solieusap!D922</f>
        <v>Combination</v>
      </c>
      <c r="E919" s="14">
        <f>ABS(Solieusap!E922)</f>
        <v>0.33589999999999998</v>
      </c>
      <c r="F919" s="14">
        <f>ABS(Solieusap!F922)</f>
        <v>0.98270000000000002</v>
      </c>
      <c r="G919" s="14">
        <f>ABS(Solieusap!G922)</f>
        <v>4.5090000000000001E-4</v>
      </c>
      <c r="H919" s="14">
        <f>ABS(Solieusap!H922)</f>
        <v>5.4900000000000001E-3</v>
      </c>
      <c r="I919" s="14">
        <f>ABS(Solieusap!I922)</f>
        <v>3.1700000000000001E-3</v>
      </c>
      <c r="J919" s="14">
        <f>ABS(Solieusap!J922)</f>
        <v>0.39737</v>
      </c>
      <c r="K919" s="14">
        <f t="shared" si="0"/>
        <v>0.33589999999999998</v>
      </c>
      <c r="L919" s="14">
        <f t="shared" si="1"/>
        <v>3.1700000000000001E-3</v>
      </c>
    </row>
    <row r="920" spans="1:12" ht="16.5" customHeight="1">
      <c r="A920" s="13" t="str">
        <f>Solieusap!A923</f>
        <v>65</v>
      </c>
      <c r="B920" s="13">
        <f>Solieusap!B923</f>
        <v>0.5</v>
      </c>
      <c r="C920" s="13" t="str">
        <f>Solieusap!C923</f>
        <v>BAO</v>
      </c>
      <c r="D920" s="13" t="str">
        <f>Solieusap!D923</f>
        <v>Combination</v>
      </c>
      <c r="E920" s="14">
        <f>ABS(Solieusap!E923)</f>
        <v>0.33589999999999998</v>
      </c>
      <c r="F920" s="14">
        <f>ABS(Solieusap!F923)</f>
        <v>0.62619999999999998</v>
      </c>
      <c r="G920" s="14">
        <f>ABS(Solieusap!G923)</f>
        <v>4.5090000000000001E-4</v>
      </c>
      <c r="H920" s="14">
        <f>ABS(Solieusap!H923)</f>
        <v>5.4900000000000001E-3</v>
      </c>
      <c r="I920" s="14">
        <f>ABS(Solieusap!I923)</f>
        <v>2.98E-3</v>
      </c>
      <c r="J920" s="14">
        <f>ABS(Solieusap!J923)</f>
        <v>0.79961000000000004</v>
      </c>
      <c r="K920" s="14">
        <f t="shared" si="0"/>
        <v>0.33589999999999998</v>
      </c>
      <c r="L920" s="14">
        <f t="shared" si="1"/>
        <v>2.98E-3</v>
      </c>
    </row>
    <row r="921" spans="1:12" ht="16.5" customHeight="1">
      <c r="A921" s="13" t="str">
        <f>Solieusap!A924</f>
        <v>65</v>
      </c>
      <c r="B921" s="13">
        <f>Solieusap!B924</f>
        <v>1</v>
      </c>
      <c r="C921" s="13" t="str">
        <f>Solieusap!C924</f>
        <v>BAO</v>
      </c>
      <c r="D921" s="13" t="str">
        <f>Solieusap!D924</f>
        <v>Combination</v>
      </c>
      <c r="E921" s="14">
        <f>ABS(Solieusap!E924)</f>
        <v>0.33589999999999998</v>
      </c>
      <c r="F921" s="14">
        <f>ABS(Solieusap!F924)</f>
        <v>0.2697</v>
      </c>
      <c r="G921" s="14">
        <f>ABS(Solieusap!G924)</f>
        <v>4.5090000000000001E-4</v>
      </c>
      <c r="H921" s="14">
        <f>ABS(Solieusap!H924)</f>
        <v>5.4900000000000001E-3</v>
      </c>
      <c r="I921" s="14">
        <f>ABS(Solieusap!I924)</f>
        <v>2.7899999999999999E-3</v>
      </c>
      <c r="J921" s="14">
        <f>ABS(Solieusap!J924)</f>
        <v>1.02359</v>
      </c>
      <c r="K921" s="14">
        <f t="shared" si="0"/>
        <v>0.33589999999999998</v>
      </c>
      <c r="L921" s="14">
        <f t="shared" si="1"/>
        <v>2.7899999999999999E-3</v>
      </c>
    </row>
    <row r="922" spans="1:12" ht="16.5" customHeight="1">
      <c r="A922" s="13" t="str">
        <f>Solieusap!A925</f>
        <v>65</v>
      </c>
      <c r="B922" s="13">
        <f>Solieusap!B925</f>
        <v>1.5</v>
      </c>
      <c r="C922" s="13" t="str">
        <f>Solieusap!C925</f>
        <v>BAO</v>
      </c>
      <c r="D922" s="13" t="str">
        <f>Solieusap!D925</f>
        <v>Combination</v>
      </c>
      <c r="E922" s="14">
        <f>ABS(Solieusap!E925)</f>
        <v>0.33589999999999998</v>
      </c>
      <c r="F922" s="14">
        <f>ABS(Solieusap!F925)</f>
        <v>8.6800000000000002E-2</v>
      </c>
      <c r="G922" s="14">
        <f>ABS(Solieusap!G925)</f>
        <v>4.5090000000000001E-4</v>
      </c>
      <c r="H922" s="14">
        <f>ABS(Solieusap!H925)</f>
        <v>5.4900000000000001E-3</v>
      </c>
      <c r="I922" s="14">
        <f>ABS(Solieusap!I925)</f>
        <v>2.5999999999999999E-3</v>
      </c>
      <c r="J922" s="14">
        <f>ABS(Solieusap!J925)</f>
        <v>1.06932</v>
      </c>
      <c r="K922" s="14">
        <f t="shared" si="0"/>
        <v>0.33589999999999998</v>
      </c>
      <c r="L922" s="14">
        <f t="shared" si="1"/>
        <v>2.5999999999999999E-3</v>
      </c>
    </row>
    <row r="923" spans="1:12" ht="16.5" customHeight="1">
      <c r="A923" s="13" t="str">
        <f>Solieusap!A926</f>
        <v>65</v>
      </c>
      <c r="B923" s="13">
        <f>Solieusap!B926</f>
        <v>2</v>
      </c>
      <c r="C923" s="13" t="str">
        <f>Solieusap!C926</f>
        <v>BAO</v>
      </c>
      <c r="D923" s="13" t="str">
        <f>Solieusap!D926</f>
        <v>Combination</v>
      </c>
      <c r="E923" s="14">
        <f>ABS(Solieusap!E926)</f>
        <v>0.33589999999999998</v>
      </c>
      <c r="F923" s="14">
        <f>ABS(Solieusap!F926)</f>
        <v>0.44330000000000003</v>
      </c>
      <c r="G923" s="14">
        <f>ABS(Solieusap!G926)</f>
        <v>4.5090000000000001E-4</v>
      </c>
      <c r="H923" s="14">
        <f>ABS(Solieusap!H926)</f>
        <v>5.4900000000000001E-3</v>
      </c>
      <c r="I923" s="14">
        <f>ABS(Solieusap!I926)</f>
        <v>2.4099999999999998E-3</v>
      </c>
      <c r="J923" s="14">
        <f>ABS(Solieusap!J926)</f>
        <v>0.93681000000000003</v>
      </c>
      <c r="K923" s="14">
        <f t="shared" si="0"/>
        <v>0.33589999999999998</v>
      </c>
      <c r="L923" s="14">
        <f t="shared" si="1"/>
        <v>2.4099999999999998E-3</v>
      </c>
    </row>
    <row r="924" spans="1:12" ht="16.5" customHeight="1">
      <c r="A924" s="13" t="str">
        <f>Solieusap!A927</f>
        <v>65</v>
      </c>
      <c r="B924" s="13">
        <f>Solieusap!B927</f>
        <v>2.5</v>
      </c>
      <c r="C924" s="13" t="str">
        <f>Solieusap!C927</f>
        <v>BAO</v>
      </c>
      <c r="D924" s="13" t="str">
        <f>Solieusap!D927</f>
        <v>Combination</v>
      </c>
      <c r="E924" s="14">
        <f>ABS(Solieusap!E927)</f>
        <v>0.33589999999999998</v>
      </c>
      <c r="F924" s="14">
        <f>ABS(Solieusap!F927)</f>
        <v>0.79979999999999996</v>
      </c>
      <c r="G924" s="14">
        <f>ABS(Solieusap!G927)</f>
        <v>4.5090000000000001E-4</v>
      </c>
      <c r="H924" s="14">
        <f>ABS(Solieusap!H927)</f>
        <v>5.4900000000000001E-3</v>
      </c>
      <c r="I924" s="14">
        <f>ABS(Solieusap!I927)</f>
        <v>2.2300000000000002E-3</v>
      </c>
      <c r="J924" s="14">
        <f>ABS(Solieusap!J927)</f>
        <v>0.63734999999999997</v>
      </c>
      <c r="K924" s="14">
        <f t="shared" si="0"/>
        <v>0.33589999999999998</v>
      </c>
      <c r="L924" s="14">
        <f t="shared" si="1"/>
        <v>2.2300000000000002E-3</v>
      </c>
    </row>
    <row r="925" spans="1:12" ht="16.5" customHeight="1">
      <c r="A925" s="13" t="str">
        <f>Solieusap!A928</f>
        <v>65</v>
      </c>
      <c r="B925" s="13">
        <f>Solieusap!B928</f>
        <v>3</v>
      </c>
      <c r="C925" s="13" t="str">
        <f>Solieusap!C928</f>
        <v>BAO</v>
      </c>
      <c r="D925" s="13" t="str">
        <f>Solieusap!D928</f>
        <v>Combination</v>
      </c>
      <c r="E925" s="14">
        <f>ABS(Solieusap!E928)</f>
        <v>0.33589999999999998</v>
      </c>
      <c r="F925" s="14">
        <f>ABS(Solieusap!F928)</f>
        <v>1.1563000000000001</v>
      </c>
      <c r="G925" s="14">
        <f>ABS(Solieusap!G928)</f>
        <v>4.5090000000000001E-4</v>
      </c>
      <c r="H925" s="14">
        <f>ABS(Solieusap!H928)</f>
        <v>5.4900000000000001E-3</v>
      </c>
      <c r="I925" s="14">
        <f>ABS(Solieusap!I928)</f>
        <v>2.0400000000000001E-3</v>
      </c>
      <c r="J925" s="14">
        <f>ABS(Solieusap!J928)</f>
        <v>0.53841000000000006</v>
      </c>
      <c r="K925" s="14">
        <f t="shared" si="0"/>
        <v>0.33589999999999998</v>
      </c>
      <c r="L925" s="14">
        <f t="shared" si="1"/>
        <v>2.0400000000000001E-3</v>
      </c>
    </row>
    <row r="926" spans="1:12" ht="16.5" customHeight="1">
      <c r="A926" s="13" t="str">
        <f>Solieusap!A929</f>
        <v>65</v>
      </c>
      <c r="B926" s="13">
        <f>Solieusap!B929</f>
        <v>3.5</v>
      </c>
      <c r="C926" s="13" t="str">
        <f>Solieusap!C929</f>
        <v>BAO</v>
      </c>
      <c r="D926" s="13" t="str">
        <f>Solieusap!D929</f>
        <v>Combination</v>
      </c>
      <c r="E926" s="14">
        <f>ABS(Solieusap!E929)</f>
        <v>0.33589999999999998</v>
      </c>
      <c r="F926" s="14">
        <f>ABS(Solieusap!F929)</f>
        <v>1.5127999999999999</v>
      </c>
      <c r="G926" s="14">
        <f>ABS(Solieusap!G929)</f>
        <v>4.5090000000000001E-4</v>
      </c>
      <c r="H926" s="14">
        <f>ABS(Solieusap!H929)</f>
        <v>5.4900000000000001E-3</v>
      </c>
      <c r="I926" s="14">
        <f>ABS(Solieusap!I929)</f>
        <v>1.8500000000000001E-3</v>
      </c>
      <c r="J926" s="14">
        <f>ABS(Solieusap!J929)</f>
        <v>0.27145000000000002</v>
      </c>
      <c r="K926" s="14">
        <f t="shared" si="0"/>
        <v>0.33589999999999998</v>
      </c>
      <c r="L926" s="14">
        <f t="shared" si="1"/>
        <v>1.8500000000000001E-3</v>
      </c>
    </row>
    <row r="927" spans="1:12" ht="16.5" customHeight="1">
      <c r="A927" s="13" t="str">
        <f>Solieusap!A930</f>
        <v>65</v>
      </c>
      <c r="B927" s="13">
        <f>Solieusap!B930</f>
        <v>4</v>
      </c>
      <c r="C927" s="13" t="str">
        <f>Solieusap!C930</f>
        <v>BAO</v>
      </c>
      <c r="D927" s="13" t="str">
        <f>Solieusap!D930</f>
        <v>Combination</v>
      </c>
      <c r="E927" s="14">
        <f>ABS(Solieusap!E930)</f>
        <v>0.33589999999999998</v>
      </c>
      <c r="F927" s="14">
        <f>ABS(Solieusap!F930)</f>
        <v>1.8693</v>
      </c>
      <c r="G927" s="14">
        <f>ABS(Solieusap!G930)</f>
        <v>4.5090000000000001E-4</v>
      </c>
      <c r="H927" s="14">
        <f>ABS(Solieusap!H930)</f>
        <v>5.4900000000000001E-3</v>
      </c>
      <c r="I927" s="14">
        <f>ABS(Solieusap!I930)</f>
        <v>1.9400000000000001E-3</v>
      </c>
      <c r="J927" s="14">
        <f>ABS(Solieusap!J930)</f>
        <v>0.17182</v>
      </c>
      <c r="K927" s="14">
        <f t="shared" si="0"/>
        <v>0.33589999999999998</v>
      </c>
      <c r="L927" s="14">
        <f t="shared" si="1"/>
        <v>1.9400000000000001E-3</v>
      </c>
    </row>
    <row r="928" spans="1:12" ht="16.5" customHeight="1">
      <c r="A928" s="13" t="str">
        <f>Solieusap!A931</f>
        <v>65</v>
      </c>
      <c r="B928" s="13">
        <f>Solieusap!B931</f>
        <v>0</v>
      </c>
      <c r="C928" s="13" t="str">
        <f>Solieusap!C931</f>
        <v>BAO</v>
      </c>
      <c r="D928" s="13" t="str">
        <f>Solieusap!D931</f>
        <v>Combination</v>
      </c>
      <c r="E928" s="14">
        <f>ABS(Solieusap!E931)</f>
        <v>0.37730000000000002</v>
      </c>
      <c r="F928" s="14">
        <f>ABS(Solieusap!F931)</f>
        <v>1.7871999999999999</v>
      </c>
      <c r="G928" s="14">
        <f>ABS(Solieusap!G931)</f>
        <v>5.0969999999999998E-4</v>
      </c>
      <c r="H928" s="14">
        <f>ABS(Solieusap!H931)</f>
        <v>2.1199999999999999E-3</v>
      </c>
      <c r="I928" s="14">
        <f>ABS(Solieusap!I931)</f>
        <v>1.8699999999999999E-3</v>
      </c>
      <c r="J928" s="14">
        <f>ABS(Solieusap!J931)</f>
        <v>1.6167</v>
      </c>
      <c r="K928" s="14">
        <f t="shared" si="0"/>
        <v>0.37730000000000002</v>
      </c>
      <c r="L928" s="14">
        <f t="shared" si="1"/>
        <v>1.8699999999999999E-3</v>
      </c>
    </row>
    <row r="929" spans="1:12" ht="16.5" customHeight="1">
      <c r="A929" s="13" t="str">
        <f>Solieusap!A932</f>
        <v>65</v>
      </c>
      <c r="B929" s="13">
        <f>Solieusap!B932</f>
        <v>0.5</v>
      </c>
      <c r="C929" s="13" t="str">
        <f>Solieusap!C932</f>
        <v>BAO</v>
      </c>
      <c r="D929" s="13" t="str">
        <f>Solieusap!D932</f>
        <v>Combination</v>
      </c>
      <c r="E929" s="14">
        <f>ABS(Solieusap!E932)</f>
        <v>0.37730000000000002</v>
      </c>
      <c r="F929" s="14">
        <f>ABS(Solieusap!F932)</f>
        <v>1.4307000000000001</v>
      </c>
      <c r="G929" s="14">
        <f>ABS(Solieusap!G932)</f>
        <v>5.0969999999999998E-4</v>
      </c>
      <c r="H929" s="14">
        <f>ABS(Solieusap!H932)</f>
        <v>2.1199999999999999E-3</v>
      </c>
      <c r="I929" s="14">
        <f>ABS(Solieusap!I932)</f>
        <v>1.64E-3</v>
      </c>
      <c r="J929" s="14">
        <f>ABS(Solieusap!J932)</f>
        <v>0.81222000000000005</v>
      </c>
      <c r="K929" s="14">
        <f t="shared" si="0"/>
        <v>0.37730000000000002</v>
      </c>
      <c r="L929" s="14">
        <f t="shared" si="1"/>
        <v>1.64E-3</v>
      </c>
    </row>
    <row r="930" spans="1:12" ht="16.5" customHeight="1">
      <c r="A930" s="13" t="str">
        <f>Solieusap!A933</f>
        <v>65</v>
      </c>
      <c r="B930" s="13">
        <f>Solieusap!B933</f>
        <v>1</v>
      </c>
      <c r="C930" s="13" t="str">
        <f>Solieusap!C933</f>
        <v>BAO</v>
      </c>
      <c r="D930" s="13" t="str">
        <f>Solieusap!D933</f>
        <v>Combination</v>
      </c>
      <c r="E930" s="14">
        <f>ABS(Solieusap!E933)</f>
        <v>0.37730000000000002</v>
      </c>
      <c r="F930" s="14">
        <f>ABS(Solieusap!F933)</f>
        <v>1.0742</v>
      </c>
      <c r="G930" s="14">
        <f>ABS(Solieusap!G933)</f>
        <v>5.0969999999999998E-4</v>
      </c>
      <c r="H930" s="14">
        <f>ABS(Solieusap!H933)</f>
        <v>2.1199999999999999E-3</v>
      </c>
      <c r="I930" s="14">
        <f>ABS(Solieusap!I933)</f>
        <v>1.4E-3</v>
      </c>
      <c r="J930" s="14">
        <f>ABS(Solieusap!J933)</f>
        <v>0.18598000000000001</v>
      </c>
      <c r="K930" s="14">
        <f t="shared" si="0"/>
        <v>0.37730000000000002</v>
      </c>
      <c r="L930" s="14">
        <f t="shared" si="1"/>
        <v>1.4E-3</v>
      </c>
    </row>
    <row r="931" spans="1:12" ht="16.5" customHeight="1">
      <c r="A931" s="13" t="str">
        <f>Solieusap!A934</f>
        <v>65</v>
      </c>
      <c r="B931" s="13">
        <f>Solieusap!B934</f>
        <v>1.5</v>
      </c>
      <c r="C931" s="13" t="str">
        <f>Solieusap!C934</f>
        <v>BAO</v>
      </c>
      <c r="D931" s="13" t="str">
        <f>Solieusap!D934</f>
        <v>Combination</v>
      </c>
      <c r="E931" s="14">
        <f>ABS(Solieusap!E934)</f>
        <v>0.37730000000000002</v>
      </c>
      <c r="F931" s="14">
        <f>ABS(Solieusap!F934)</f>
        <v>0.7177</v>
      </c>
      <c r="G931" s="14">
        <f>ABS(Solieusap!G934)</f>
        <v>5.0969999999999998E-4</v>
      </c>
      <c r="H931" s="14">
        <f>ABS(Solieusap!H934)</f>
        <v>2.1199999999999999E-3</v>
      </c>
      <c r="I931" s="14">
        <f>ABS(Solieusap!I934)</f>
        <v>1.17E-3</v>
      </c>
      <c r="J931" s="14">
        <f>ABS(Solieusap!J934)</f>
        <v>0.26200000000000001</v>
      </c>
      <c r="K931" s="14">
        <f t="shared" si="0"/>
        <v>0.37730000000000002</v>
      </c>
      <c r="L931" s="14">
        <f t="shared" si="1"/>
        <v>1.17E-3</v>
      </c>
    </row>
    <row r="932" spans="1:12" ht="16.5" customHeight="1">
      <c r="A932" s="13" t="str">
        <f>Solieusap!A935</f>
        <v>65</v>
      </c>
      <c r="B932" s="13">
        <f>Solieusap!B935</f>
        <v>2</v>
      </c>
      <c r="C932" s="13" t="str">
        <f>Solieusap!C935</f>
        <v>BAO</v>
      </c>
      <c r="D932" s="13" t="str">
        <f>Solieusap!D935</f>
        <v>Combination</v>
      </c>
      <c r="E932" s="14">
        <f>ABS(Solieusap!E935)</f>
        <v>0.37730000000000002</v>
      </c>
      <c r="F932" s="14">
        <f>ABS(Solieusap!F935)</f>
        <v>0.36120000000000002</v>
      </c>
      <c r="G932" s="14">
        <f>ABS(Solieusap!G935)</f>
        <v>5.0969999999999998E-4</v>
      </c>
      <c r="H932" s="14">
        <f>ABS(Solieusap!H935)</f>
        <v>2.1199999999999999E-3</v>
      </c>
      <c r="I932" s="14">
        <f>ABS(Solieusap!I935)</f>
        <v>9.3000000000000005E-4</v>
      </c>
      <c r="J932" s="14">
        <f>ABS(Solieusap!J935)</f>
        <v>0.52669999999999995</v>
      </c>
      <c r="K932" s="14">
        <f t="shared" si="0"/>
        <v>0.37730000000000002</v>
      </c>
      <c r="L932" s="14">
        <f t="shared" si="1"/>
        <v>9.3000000000000005E-4</v>
      </c>
    </row>
    <row r="933" spans="1:12" ht="16.5" customHeight="1">
      <c r="A933" s="13" t="str">
        <f>Solieusap!A936</f>
        <v>65</v>
      </c>
      <c r="B933" s="13">
        <f>Solieusap!B936</f>
        <v>2.5</v>
      </c>
      <c r="C933" s="13" t="str">
        <f>Solieusap!C936</f>
        <v>BAO</v>
      </c>
      <c r="D933" s="13" t="str">
        <f>Solieusap!D936</f>
        <v>Combination</v>
      </c>
      <c r="E933" s="14">
        <f>ABS(Solieusap!E936)</f>
        <v>0.37730000000000002</v>
      </c>
      <c r="F933" s="14">
        <f>ABS(Solieusap!F936)</f>
        <v>4.7000000000000002E-3</v>
      </c>
      <c r="G933" s="14">
        <f>ABS(Solieusap!G936)</f>
        <v>5.0969999999999998E-4</v>
      </c>
      <c r="H933" s="14">
        <f>ABS(Solieusap!H936)</f>
        <v>2.1199999999999999E-3</v>
      </c>
      <c r="I933" s="14">
        <f>ABS(Solieusap!I936)</f>
        <v>6.9999999999999999E-4</v>
      </c>
      <c r="J933" s="14">
        <f>ABS(Solieusap!J936)</f>
        <v>0.60360000000000003</v>
      </c>
      <c r="K933" s="14">
        <f t="shared" si="0"/>
        <v>0.37730000000000002</v>
      </c>
      <c r="L933" s="14">
        <f t="shared" si="1"/>
        <v>6.9999999999999999E-4</v>
      </c>
    </row>
    <row r="934" spans="1:12" ht="16.5" customHeight="1">
      <c r="A934" s="13" t="str">
        <f>Solieusap!A937</f>
        <v>65</v>
      </c>
      <c r="B934" s="13">
        <f>Solieusap!B937</f>
        <v>3</v>
      </c>
      <c r="C934" s="13" t="str">
        <f>Solieusap!C937</f>
        <v>BAO</v>
      </c>
      <c r="D934" s="13" t="str">
        <f>Solieusap!D937</f>
        <v>Combination</v>
      </c>
      <c r="E934" s="14">
        <f>ABS(Solieusap!E937)</f>
        <v>0.37730000000000002</v>
      </c>
      <c r="F934" s="14">
        <f>ABS(Solieusap!F937)</f>
        <v>0.3518</v>
      </c>
      <c r="G934" s="14">
        <f>ABS(Solieusap!G937)</f>
        <v>5.0969999999999998E-4</v>
      </c>
      <c r="H934" s="14">
        <f>ABS(Solieusap!H937)</f>
        <v>2.1199999999999999E-3</v>
      </c>
      <c r="I934" s="14">
        <f>ABS(Solieusap!I937)</f>
        <v>4.6999999999999999E-4</v>
      </c>
      <c r="J934" s="14">
        <f>ABS(Solieusap!J937)</f>
        <v>0.13702</v>
      </c>
      <c r="K934" s="14">
        <f t="shared" si="0"/>
        <v>0.37730000000000002</v>
      </c>
      <c r="L934" s="14">
        <f t="shared" si="1"/>
        <v>4.6999999999999999E-4</v>
      </c>
    </row>
    <row r="935" spans="1:12" ht="16.5" customHeight="1">
      <c r="A935" s="13" t="str">
        <f>Solieusap!A938</f>
        <v>65</v>
      </c>
      <c r="B935" s="13">
        <f>Solieusap!B938</f>
        <v>3.5</v>
      </c>
      <c r="C935" s="13" t="str">
        <f>Solieusap!C938</f>
        <v>BAO</v>
      </c>
      <c r="D935" s="13" t="str">
        <f>Solieusap!D938</f>
        <v>Combination</v>
      </c>
      <c r="E935" s="14">
        <f>ABS(Solieusap!E938)</f>
        <v>0.37730000000000002</v>
      </c>
      <c r="F935" s="14">
        <f>ABS(Solieusap!F938)</f>
        <v>0.70830000000000004</v>
      </c>
      <c r="G935" s="14">
        <f>ABS(Solieusap!G938)</f>
        <v>5.0969999999999998E-4</v>
      </c>
      <c r="H935" s="14">
        <f>ABS(Solieusap!H938)</f>
        <v>2.1199999999999999E-3</v>
      </c>
      <c r="I935" s="14">
        <f>ABS(Solieusap!I938)</f>
        <v>2.5000000000000001E-4</v>
      </c>
      <c r="J935" s="14">
        <f>ABS(Solieusap!J938)</f>
        <v>0.53024000000000004</v>
      </c>
      <c r="K935" s="14">
        <f t="shared" si="0"/>
        <v>0.37730000000000002</v>
      </c>
      <c r="L935" s="14">
        <f t="shared" si="1"/>
        <v>2.5000000000000001E-4</v>
      </c>
    </row>
    <row r="936" spans="1:12" ht="16.5" customHeight="1">
      <c r="A936" s="13" t="str">
        <f>Solieusap!A939</f>
        <v>65</v>
      </c>
      <c r="B936" s="13">
        <f>Solieusap!B939</f>
        <v>4</v>
      </c>
      <c r="C936" s="13" t="str">
        <f>Solieusap!C939</f>
        <v>BAO</v>
      </c>
      <c r="D936" s="13" t="str">
        <f>Solieusap!D939</f>
        <v>Combination</v>
      </c>
      <c r="E936" s="14">
        <f>ABS(Solieusap!E939)</f>
        <v>0.37730000000000002</v>
      </c>
      <c r="F936" s="14">
        <f>ABS(Solieusap!F939)</f>
        <v>1.0648</v>
      </c>
      <c r="G936" s="14">
        <f>ABS(Solieusap!G939)</f>
        <v>5.0969999999999998E-4</v>
      </c>
      <c r="H936" s="14">
        <f>ABS(Solieusap!H939)</f>
        <v>2.1199999999999999E-3</v>
      </c>
      <c r="I936" s="14">
        <f>ABS(Solieusap!I939)</f>
        <v>4.0999999999999999E-4</v>
      </c>
      <c r="J936" s="14">
        <f>ABS(Solieusap!J939)</f>
        <v>1.3757600000000001</v>
      </c>
      <c r="K936" s="14">
        <f t="shared" si="0"/>
        <v>0.37730000000000002</v>
      </c>
      <c r="L936" s="14">
        <f t="shared" si="1"/>
        <v>4.0999999999999999E-4</v>
      </c>
    </row>
    <row r="937" spans="1:12" ht="16.5" customHeight="1">
      <c r="A937" s="13" t="str">
        <f>Solieusap!A940</f>
        <v>66</v>
      </c>
      <c r="B937" s="13">
        <f>Solieusap!B940</f>
        <v>0</v>
      </c>
      <c r="C937" s="13" t="str">
        <f>Solieusap!C940</f>
        <v>BAO</v>
      </c>
      <c r="D937" s="13" t="str">
        <f>Solieusap!D940</f>
        <v>Combination</v>
      </c>
      <c r="E937" s="14">
        <f>ABS(Solieusap!E940)</f>
        <v>0.46100000000000002</v>
      </c>
      <c r="F937" s="14">
        <f>ABS(Solieusap!F940)</f>
        <v>0.81459999999999999</v>
      </c>
      <c r="G937" s="14">
        <f>ABS(Solieusap!G940)</f>
        <v>3.8999999999999998E-3</v>
      </c>
      <c r="H937" s="14">
        <f>ABS(Solieusap!H940)</f>
        <v>1.5399999999999999E-3</v>
      </c>
      <c r="I937" s="14">
        <f>ABS(Solieusap!I940)</f>
        <v>1.9E-3</v>
      </c>
      <c r="J937" s="14">
        <f>ABS(Solieusap!J940)</f>
        <v>0.23338</v>
      </c>
      <c r="K937" s="14">
        <f t="shared" si="0"/>
        <v>0.46100000000000002</v>
      </c>
      <c r="L937" s="14">
        <f t="shared" si="1"/>
        <v>1.9E-3</v>
      </c>
    </row>
    <row r="938" spans="1:12" ht="16.5" customHeight="1">
      <c r="A938" s="13" t="str">
        <f>Solieusap!A941</f>
        <v>66</v>
      </c>
      <c r="B938" s="13">
        <f>Solieusap!B941</f>
        <v>0.5</v>
      </c>
      <c r="C938" s="13" t="str">
        <f>Solieusap!C941</f>
        <v>BAO</v>
      </c>
      <c r="D938" s="13" t="str">
        <f>Solieusap!D941</f>
        <v>Combination</v>
      </c>
      <c r="E938" s="14">
        <f>ABS(Solieusap!E941)</f>
        <v>0.46100000000000002</v>
      </c>
      <c r="F938" s="14">
        <f>ABS(Solieusap!F941)</f>
        <v>0.81459999999999999</v>
      </c>
      <c r="G938" s="14">
        <f>ABS(Solieusap!G941)</f>
        <v>3.8999999999999998E-3</v>
      </c>
      <c r="H938" s="14">
        <f>ABS(Solieusap!H941)</f>
        <v>1.5399999999999999E-3</v>
      </c>
      <c r="I938" s="14">
        <f>ABS(Solieusap!I941)</f>
        <v>6.7000000000000002E-4</v>
      </c>
      <c r="J938" s="14">
        <f>ABS(Solieusap!J941)</f>
        <v>0.15956999999999999</v>
      </c>
      <c r="K938" s="14">
        <f t="shared" si="0"/>
        <v>0.46100000000000002</v>
      </c>
      <c r="L938" s="14">
        <f t="shared" si="1"/>
        <v>6.7000000000000002E-4</v>
      </c>
    </row>
    <row r="939" spans="1:12" ht="16.5" customHeight="1">
      <c r="A939" s="13" t="str">
        <f>Solieusap!A942</f>
        <v>66</v>
      </c>
      <c r="B939" s="13">
        <f>Solieusap!B942</f>
        <v>1</v>
      </c>
      <c r="C939" s="13" t="str">
        <f>Solieusap!C942</f>
        <v>BAO</v>
      </c>
      <c r="D939" s="13" t="str">
        <f>Solieusap!D942</f>
        <v>Combination</v>
      </c>
      <c r="E939" s="14">
        <f>ABS(Solieusap!E942)</f>
        <v>0.46100000000000002</v>
      </c>
      <c r="F939" s="14">
        <f>ABS(Solieusap!F942)</f>
        <v>0.81459999999999999</v>
      </c>
      <c r="G939" s="14">
        <f>ABS(Solieusap!G942)</f>
        <v>3.8999999999999998E-3</v>
      </c>
      <c r="H939" s="14">
        <f>ABS(Solieusap!H942)</f>
        <v>1.5399999999999999E-3</v>
      </c>
      <c r="I939" s="14">
        <f>ABS(Solieusap!I942)</f>
        <v>1.9E-3</v>
      </c>
      <c r="J939" s="14">
        <f>ABS(Solieusap!J942)</f>
        <v>0.13181000000000001</v>
      </c>
      <c r="K939" s="14">
        <f t="shared" si="0"/>
        <v>0.46100000000000002</v>
      </c>
      <c r="L939" s="14">
        <f t="shared" si="1"/>
        <v>1.9E-3</v>
      </c>
    </row>
    <row r="940" spans="1:12" ht="16.5" customHeight="1">
      <c r="A940" s="13" t="str">
        <f>Solieusap!A943</f>
        <v>66</v>
      </c>
      <c r="B940" s="13">
        <f>Solieusap!B943</f>
        <v>1.5</v>
      </c>
      <c r="C940" s="13" t="str">
        <f>Solieusap!C943</f>
        <v>BAO</v>
      </c>
      <c r="D940" s="13" t="str">
        <f>Solieusap!D943</f>
        <v>Combination</v>
      </c>
      <c r="E940" s="14">
        <f>ABS(Solieusap!E943)</f>
        <v>0.46100000000000002</v>
      </c>
      <c r="F940" s="14">
        <f>ABS(Solieusap!F943)</f>
        <v>0.81459999999999999</v>
      </c>
      <c r="G940" s="14">
        <f>ABS(Solieusap!G943)</f>
        <v>3.8999999999999998E-3</v>
      </c>
      <c r="H940" s="14">
        <f>ABS(Solieusap!H943)</f>
        <v>1.5399999999999999E-3</v>
      </c>
      <c r="I940" s="14">
        <f>ABS(Solieusap!I943)</f>
        <v>3.7100000000000002E-3</v>
      </c>
      <c r="J940" s="14">
        <f>ABS(Solieusap!J943)</f>
        <v>0.24238000000000001</v>
      </c>
      <c r="K940" s="14">
        <f t="shared" si="0"/>
        <v>0.46100000000000002</v>
      </c>
      <c r="L940" s="14">
        <f t="shared" si="1"/>
        <v>3.7100000000000002E-3</v>
      </c>
    </row>
    <row r="941" spans="1:12" ht="16.5" customHeight="1">
      <c r="A941" s="13" t="str">
        <f>Solieusap!A944</f>
        <v>66</v>
      </c>
      <c r="B941" s="13">
        <f>Solieusap!B944</f>
        <v>2</v>
      </c>
      <c r="C941" s="13" t="str">
        <f>Solieusap!C944</f>
        <v>BAO</v>
      </c>
      <c r="D941" s="13" t="str">
        <f>Solieusap!D944</f>
        <v>Combination</v>
      </c>
      <c r="E941" s="14">
        <f>ABS(Solieusap!E944)</f>
        <v>0.46100000000000002</v>
      </c>
      <c r="F941" s="14">
        <f>ABS(Solieusap!F944)</f>
        <v>0.81459999999999999</v>
      </c>
      <c r="G941" s="14">
        <f>ABS(Solieusap!G944)</f>
        <v>3.8999999999999998E-3</v>
      </c>
      <c r="H941" s="14">
        <f>ABS(Solieusap!H944)</f>
        <v>1.5399999999999999E-3</v>
      </c>
      <c r="I941" s="14">
        <f>ABS(Solieusap!I944)</f>
        <v>5.5199999999999997E-3</v>
      </c>
      <c r="J941" s="14">
        <f>ABS(Solieusap!J944)</f>
        <v>0.61658000000000002</v>
      </c>
      <c r="K941" s="14">
        <f t="shared" si="0"/>
        <v>0.46100000000000002</v>
      </c>
      <c r="L941" s="14">
        <f t="shared" si="1"/>
        <v>5.5199999999999997E-3</v>
      </c>
    </row>
    <row r="942" spans="1:12" ht="16.5" customHeight="1">
      <c r="A942" s="13" t="str">
        <f>Solieusap!A945</f>
        <v>66</v>
      </c>
      <c r="B942" s="13">
        <f>Solieusap!B945</f>
        <v>0</v>
      </c>
      <c r="C942" s="13" t="str">
        <f>Solieusap!C945</f>
        <v>BAO</v>
      </c>
      <c r="D942" s="13" t="str">
        <f>Solieusap!D945</f>
        <v>Combination</v>
      </c>
      <c r="E942" s="14">
        <f>ABS(Solieusap!E945)</f>
        <v>0.51370000000000005</v>
      </c>
      <c r="F942" s="14">
        <f>ABS(Solieusap!F945)</f>
        <v>0.74839999999999995</v>
      </c>
      <c r="G942" s="14">
        <f>ABS(Solieusap!G945)</f>
        <v>3.7000000000000002E-3</v>
      </c>
      <c r="H942" s="14">
        <f>ABS(Solieusap!H945)</f>
        <v>4.7200000000000002E-3</v>
      </c>
      <c r="I942" s="14">
        <f>ABS(Solieusap!I945)</f>
        <v>4.8999999999999998E-3</v>
      </c>
      <c r="J942" s="14">
        <f>ABS(Solieusap!J945)</f>
        <v>0.88019999999999998</v>
      </c>
      <c r="K942" s="14">
        <f t="shared" si="0"/>
        <v>0.51370000000000005</v>
      </c>
      <c r="L942" s="14">
        <f t="shared" si="1"/>
        <v>4.8999999999999998E-3</v>
      </c>
    </row>
    <row r="943" spans="1:12" ht="16.5" customHeight="1">
      <c r="A943" s="13" t="str">
        <f>Solieusap!A946</f>
        <v>66</v>
      </c>
      <c r="B943" s="13">
        <f>Solieusap!B946</f>
        <v>0.5</v>
      </c>
      <c r="C943" s="13" t="str">
        <f>Solieusap!C946</f>
        <v>BAO</v>
      </c>
      <c r="D943" s="13" t="str">
        <f>Solieusap!D946</f>
        <v>Combination</v>
      </c>
      <c r="E943" s="14">
        <f>ABS(Solieusap!E946)</f>
        <v>0.51370000000000005</v>
      </c>
      <c r="F943" s="14">
        <f>ABS(Solieusap!F946)</f>
        <v>0.74839999999999995</v>
      </c>
      <c r="G943" s="14">
        <f>ABS(Solieusap!G946)</f>
        <v>3.7000000000000002E-3</v>
      </c>
      <c r="H943" s="14">
        <f>ABS(Solieusap!H946)</f>
        <v>4.7200000000000002E-3</v>
      </c>
      <c r="I943" s="14">
        <f>ABS(Solieusap!I946)</f>
        <v>3.7000000000000002E-3</v>
      </c>
      <c r="J943" s="14">
        <f>ABS(Solieusap!J946)</f>
        <v>0.52876999999999996</v>
      </c>
      <c r="K943" s="14">
        <f t="shared" si="0"/>
        <v>0.51370000000000005</v>
      </c>
      <c r="L943" s="14">
        <f t="shared" si="1"/>
        <v>3.7000000000000002E-3</v>
      </c>
    </row>
    <row r="944" spans="1:12" ht="16.5" customHeight="1">
      <c r="A944" s="13" t="str">
        <f>Solieusap!A947</f>
        <v>66</v>
      </c>
      <c r="B944" s="13">
        <f>Solieusap!B947</f>
        <v>1</v>
      </c>
      <c r="C944" s="13" t="str">
        <f>Solieusap!C947</f>
        <v>BAO</v>
      </c>
      <c r="D944" s="13" t="str">
        <f>Solieusap!D947</f>
        <v>Combination</v>
      </c>
      <c r="E944" s="14">
        <f>ABS(Solieusap!E947)</f>
        <v>0.51370000000000005</v>
      </c>
      <c r="F944" s="14">
        <f>ABS(Solieusap!F947)</f>
        <v>0.74839999999999995</v>
      </c>
      <c r="G944" s="14">
        <f>ABS(Solieusap!G947)</f>
        <v>3.7000000000000002E-3</v>
      </c>
      <c r="H944" s="14">
        <f>ABS(Solieusap!H947)</f>
        <v>4.7200000000000002E-3</v>
      </c>
      <c r="I944" s="14">
        <f>ABS(Solieusap!I947)</f>
        <v>5.1999999999999998E-3</v>
      </c>
      <c r="J944" s="14">
        <f>ABS(Solieusap!J947)</f>
        <v>0.58123999999999998</v>
      </c>
      <c r="K944" s="14">
        <f t="shared" si="0"/>
        <v>0.51370000000000005</v>
      </c>
      <c r="L944" s="14">
        <f t="shared" si="1"/>
        <v>5.1999999999999998E-3</v>
      </c>
    </row>
    <row r="945" spans="1:12" ht="16.5" customHeight="1">
      <c r="A945" s="13" t="str">
        <f>Solieusap!A948</f>
        <v>66</v>
      </c>
      <c r="B945" s="13">
        <f>Solieusap!B948</f>
        <v>1.5</v>
      </c>
      <c r="C945" s="13" t="str">
        <f>Solieusap!C948</f>
        <v>BAO</v>
      </c>
      <c r="D945" s="13" t="str">
        <f>Solieusap!D948</f>
        <v>Combination</v>
      </c>
      <c r="E945" s="14">
        <f>ABS(Solieusap!E948)</f>
        <v>0.51370000000000005</v>
      </c>
      <c r="F945" s="14">
        <f>ABS(Solieusap!F948)</f>
        <v>0.74839999999999995</v>
      </c>
      <c r="G945" s="14">
        <f>ABS(Solieusap!G948)</f>
        <v>3.7000000000000002E-3</v>
      </c>
      <c r="H945" s="14">
        <f>ABS(Solieusap!H948)</f>
        <v>4.7200000000000002E-3</v>
      </c>
      <c r="I945" s="14">
        <f>ABS(Solieusap!I948)</f>
        <v>6.9899999999999997E-3</v>
      </c>
      <c r="J945" s="14">
        <f>ABS(Solieusap!J948)</f>
        <v>0.98855999999999999</v>
      </c>
      <c r="K945" s="14">
        <f t="shared" si="0"/>
        <v>0.51370000000000005</v>
      </c>
      <c r="L945" s="14">
        <f t="shared" si="1"/>
        <v>6.9899999999999997E-3</v>
      </c>
    </row>
    <row r="946" spans="1:12" ht="16.5" customHeight="1">
      <c r="A946" s="13" t="str">
        <f>Solieusap!A949</f>
        <v>66</v>
      </c>
      <c r="B946" s="13">
        <f>Solieusap!B949</f>
        <v>2</v>
      </c>
      <c r="C946" s="13" t="str">
        <f>Solieusap!C949</f>
        <v>BAO</v>
      </c>
      <c r="D946" s="13" t="str">
        <f>Solieusap!D949</f>
        <v>Combination</v>
      </c>
      <c r="E946" s="14">
        <f>ABS(Solieusap!E949)</f>
        <v>0.51370000000000005</v>
      </c>
      <c r="F946" s="14">
        <f>ABS(Solieusap!F949)</f>
        <v>0.74839999999999995</v>
      </c>
      <c r="G946" s="14">
        <f>ABS(Solieusap!G949)</f>
        <v>3.7000000000000002E-3</v>
      </c>
      <c r="H946" s="14">
        <f>ABS(Solieusap!H949)</f>
        <v>4.7200000000000002E-3</v>
      </c>
      <c r="I946" s="14">
        <f>ABS(Solieusap!I949)</f>
        <v>8.7899999999999992E-3</v>
      </c>
      <c r="J946" s="14">
        <f>ABS(Solieusap!J949)</f>
        <v>1.3958699999999999</v>
      </c>
      <c r="K946" s="14">
        <f t="shared" si="0"/>
        <v>0.51370000000000005</v>
      </c>
      <c r="L946" s="14">
        <f t="shared" si="1"/>
        <v>8.7899999999999992E-3</v>
      </c>
    </row>
    <row r="947" spans="1:12" ht="16.5" customHeight="1">
      <c r="A947" s="13" t="str">
        <f>Solieusap!A950</f>
        <v>67</v>
      </c>
      <c r="B947" s="13">
        <f>Solieusap!B950</f>
        <v>0</v>
      </c>
      <c r="C947" s="13" t="str">
        <f>Solieusap!C950</f>
        <v>BAO</v>
      </c>
      <c r="D947" s="13" t="str">
        <f>Solieusap!D950</f>
        <v>Combination</v>
      </c>
      <c r="E947" s="14">
        <f>ABS(Solieusap!E950)</f>
        <v>0.90249999999999997</v>
      </c>
      <c r="F947" s="14">
        <f>ABS(Solieusap!F950)</f>
        <v>1.1094999999999999</v>
      </c>
      <c r="G947" s="14">
        <f>ABS(Solieusap!G950)</f>
        <v>6.4440000000000005E-4</v>
      </c>
      <c r="H947" s="14">
        <f>ABS(Solieusap!H950)</f>
        <v>2.4539999999999999E-2</v>
      </c>
      <c r="I947" s="14">
        <f>ABS(Solieusap!I950)</f>
        <v>3.6099999999999999E-3</v>
      </c>
      <c r="J947" s="14">
        <f>ABS(Solieusap!J950)</f>
        <v>0.56147999999999998</v>
      </c>
      <c r="K947" s="14">
        <f t="shared" si="0"/>
        <v>0.90249999999999997</v>
      </c>
      <c r="L947" s="14">
        <f t="shared" si="1"/>
        <v>3.6099999999999999E-3</v>
      </c>
    </row>
    <row r="948" spans="1:12" ht="16.5" customHeight="1">
      <c r="A948" s="13" t="str">
        <f>Solieusap!A951</f>
        <v>67</v>
      </c>
      <c r="B948" s="13">
        <f>Solieusap!B951</f>
        <v>0.5</v>
      </c>
      <c r="C948" s="13" t="str">
        <f>Solieusap!C951</f>
        <v>BAO</v>
      </c>
      <c r="D948" s="13" t="str">
        <f>Solieusap!D951</f>
        <v>Combination</v>
      </c>
      <c r="E948" s="14">
        <f>ABS(Solieusap!E951)</f>
        <v>0.90249999999999997</v>
      </c>
      <c r="F948" s="14">
        <f>ABS(Solieusap!F951)</f>
        <v>0.753</v>
      </c>
      <c r="G948" s="14">
        <f>ABS(Solieusap!G951)</f>
        <v>6.4440000000000005E-4</v>
      </c>
      <c r="H948" s="14">
        <f>ABS(Solieusap!H951)</f>
        <v>2.4539999999999999E-2</v>
      </c>
      <c r="I948" s="14">
        <f>ABS(Solieusap!I951)</f>
        <v>3.3700000000000002E-3</v>
      </c>
      <c r="J948" s="14">
        <f>ABS(Solieusap!J951)</f>
        <v>5.1470000000000002E-2</v>
      </c>
      <c r="K948" s="14">
        <f t="shared" si="0"/>
        <v>0.90249999999999997</v>
      </c>
      <c r="L948" s="14">
        <f t="shared" si="1"/>
        <v>3.3700000000000002E-3</v>
      </c>
    </row>
    <row r="949" spans="1:12" ht="16.5" customHeight="1">
      <c r="A949" s="13" t="str">
        <f>Solieusap!A952</f>
        <v>67</v>
      </c>
      <c r="B949" s="13">
        <f>Solieusap!B952</f>
        <v>1</v>
      </c>
      <c r="C949" s="13" t="str">
        <f>Solieusap!C952</f>
        <v>BAO</v>
      </c>
      <c r="D949" s="13" t="str">
        <f>Solieusap!D952</f>
        <v>Combination</v>
      </c>
      <c r="E949" s="14">
        <f>ABS(Solieusap!E952)</f>
        <v>0.90249999999999997</v>
      </c>
      <c r="F949" s="14">
        <f>ABS(Solieusap!F952)</f>
        <v>0.39650000000000002</v>
      </c>
      <c r="G949" s="14">
        <f>ABS(Solieusap!G952)</f>
        <v>6.4440000000000005E-4</v>
      </c>
      <c r="H949" s="14">
        <f>ABS(Solieusap!H952)</f>
        <v>2.4539999999999999E-2</v>
      </c>
      <c r="I949" s="14">
        <f>ABS(Solieusap!I952)</f>
        <v>3.13E-3</v>
      </c>
      <c r="J949" s="14">
        <f>ABS(Solieusap!J952)</f>
        <v>0.41100999999999999</v>
      </c>
      <c r="K949" s="14">
        <f t="shared" si="0"/>
        <v>0.90249999999999997</v>
      </c>
      <c r="L949" s="14">
        <f t="shared" si="1"/>
        <v>3.13E-3</v>
      </c>
    </row>
    <row r="950" spans="1:12" ht="16.5" customHeight="1">
      <c r="A950" s="13" t="str">
        <f>Solieusap!A953</f>
        <v>67</v>
      </c>
      <c r="B950" s="13">
        <f>Solieusap!B953</f>
        <v>1.5</v>
      </c>
      <c r="C950" s="13" t="str">
        <f>Solieusap!C953</f>
        <v>BAO</v>
      </c>
      <c r="D950" s="13" t="str">
        <f>Solieusap!D953</f>
        <v>Combination</v>
      </c>
      <c r="E950" s="14">
        <f>ABS(Solieusap!E953)</f>
        <v>0.90249999999999997</v>
      </c>
      <c r="F950" s="14">
        <f>ABS(Solieusap!F953)</f>
        <v>0.04</v>
      </c>
      <c r="G950" s="14">
        <f>ABS(Solieusap!G953)</f>
        <v>6.4440000000000005E-4</v>
      </c>
      <c r="H950" s="14">
        <f>ABS(Solieusap!H953)</f>
        <v>2.4539999999999999E-2</v>
      </c>
      <c r="I950" s="14">
        <f>ABS(Solieusap!I953)</f>
        <v>2.8999999999999998E-3</v>
      </c>
      <c r="J950" s="14">
        <f>ABS(Solieusap!J953)</f>
        <v>0.80269999999999997</v>
      </c>
      <c r="K950" s="14">
        <f t="shared" si="0"/>
        <v>0.90249999999999997</v>
      </c>
      <c r="L950" s="14">
        <f t="shared" si="1"/>
        <v>2.8999999999999998E-3</v>
      </c>
    </row>
    <row r="951" spans="1:12" ht="16.5" customHeight="1">
      <c r="A951" s="13" t="str">
        <f>Solieusap!A954</f>
        <v>67</v>
      </c>
      <c r="B951" s="13">
        <f>Solieusap!B954</f>
        <v>2</v>
      </c>
      <c r="C951" s="13" t="str">
        <f>Solieusap!C954</f>
        <v>BAO</v>
      </c>
      <c r="D951" s="13" t="str">
        <f>Solieusap!D954</f>
        <v>Combination</v>
      </c>
      <c r="E951" s="14">
        <f>ABS(Solieusap!E954)</f>
        <v>0.90249999999999997</v>
      </c>
      <c r="F951" s="14">
        <f>ABS(Solieusap!F954)</f>
        <v>0.3165</v>
      </c>
      <c r="G951" s="14">
        <f>ABS(Solieusap!G954)</f>
        <v>6.4440000000000005E-4</v>
      </c>
      <c r="H951" s="14">
        <f>ABS(Solieusap!H954)</f>
        <v>2.4539999999999999E-2</v>
      </c>
      <c r="I951" s="14">
        <f>ABS(Solieusap!I954)</f>
        <v>2.7599999999999999E-3</v>
      </c>
      <c r="J951" s="14">
        <f>ABS(Solieusap!J954)</f>
        <v>1.01614</v>
      </c>
      <c r="K951" s="14">
        <f t="shared" si="0"/>
        <v>0.90249999999999997</v>
      </c>
      <c r="L951" s="14">
        <f t="shared" si="1"/>
        <v>2.7599999999999999E-3</v>
      </c>
    </row>
    <row r="952" spans="1:12" ht="16.5" customHeight="1">
      <c r="A952" s="13" t="str">
        <f>Solieusap!A955</f>
        <v>67</v>
      </c>
      <c r="B952" s="13">
        <f>Solieusap!B955</f>
        <v>2.5</v>
      </c>
      <c r="C952" s="13" t="str">
        <f>Solieusap!C955</f>
        <v>BAO</v>
      </c>
      <c r="D952" s="13" t="str">
        <f>Solieusap!D955</f>
        <v>Combination</v>
      </c>
      <c r="E952" s="14">
        <f>ABS(Solieusap!E955)</f>
        <v>0.90249999999999997</v>
      </c>
      <c r="F952" s="14">
        <f>ABS(Solieusap!F955)</f>
        <v>0.67300000000000004</v>
      </c>
      <c r="G952" s="14">
        <f>ABS(Solieusap!G955)</f>
        <v>6.4440000000000005E-4</v>
      </c>
      <c r="H952" s="14">
        <f>ABS(Solieusap!H955)</f>
        <v>2.4539999999999999E-2</v>
      </c>
      <c r="I952" s="14">
        <f>ABS(Solieusap!I955)</f>
        <v>3.0000000000000001E-3</v>
      </c>
      <c r="J952" s="14">
        <f>ABS(Solieusap!J955)</f>
        <v>1.0513300000000001</v>
      </c>
      <c r="K952" s="14">
        <f t="shared" si="0"/>
        <v>0.90249999999999997</v>
      </c>
      <c r="L952" s="14">
        <f t="shared" si="1"/>
        <v>3.0000000000000001E-3</v>
      </c>
    </row>
    <row r="953" spans="1:12" ht="16.5" customHeight="1">
      <c r="A953" s="13" t="str">
        <f>Solieusap!A956</f>
        <v>67</v>
      </c>
      <c r="B953" s="13">
        <f>Solieusap!B956</f>
        <v>3</v>
      </c>
      <c r="C953" s="13" t="str">
        <f>Solieusap!C956</f>
        <v>BAO</v>
      </c>
      <c r="D953" s="13" t="str">
        <f>Solieusap!D956</f>
        <v>Combination</v>
      </c>
      <c r="E953" s="14">
        <f>ABS(Solieusap!E956)</f>
        <v>0.90249999999999997</v>
      </c>
      <c r="F953" s="14">
        <f>ABS(Solieusap!F956)</f>
        <v>1.0295000000000001</v>
      </c>
      <c r="G953" s="14">
        <f>ABS(Solieusap!G956)</f>
        <v>6.4440000000000005E-4</v>
      </c>
      <c r="H953" s="14">
        <f>ABS(Solieusap!H956)</f>
        <v>2.4539999999999999E-2</v>
      </c>
      <c r="I953" s="14">
        <f>ABS(Solieusap!I956)</f>
        <v>3.2399999999999998E-3</v>
      </c>
      <c r="J953" s="14">
        <f>ABS(Solieusap!J956)</f>
        <v>0.90827000000000002</v>
      </c>
      <c r="K953" s="14">
        <f t="shared" si="0"/>
        <v>0.90249999999999997</v>
      </c>
      <c r="L953" s="14">
        <f t="shared" si="1"/>
        <v>3.2399999999999998E-3</v>
      </c>
    </row>
    <row r="954" spans="1:12" ht="16.5" customHeight="1">
      <c r="A954" s="13" t="str">
        <f>Solieusap!A957</f>
        <v>67</v>
      </c>
      <c r="B954" s="13">
        <f>Solieusap!B957</f>
        <v>3.5</v>
      </c>
      <c r="C954" s="13" t="str">
        <f>Solieusap!C957</f>
        <v>BAO</v>
      </c>
      <c r="D954" s="13" t="str">
        <f>Solieusap!D957</f>
        <v>Combination</v>
      </c>
      <c r="E954" s="14">
        <f>ABS(Solieusap!E957)</f>
        <v>0.90249999999999997</v>
      </c>
      <c r="F954" s="14">
        <f>ABS(Solieusap!F957)</f>
        <v>1.3859999999999999</v>
      </c>
      <c r="G954" s="14">
        <f>ABS(Solieusap!G957)</f>
        <v>6.4440000000000005E-4</v>
      </c>
      <c r="H954" s="14">
        <f>ABS(Solieusap!H957)</f>
        <v>2.4539999999999999E-2</v>
      </c>
      <c r="I954" s="14">
        <f>ABS(Solieusap!I957)</f>
        <v>3.48E-3</v>
      </c>
      <c r="J954" s="14">
        <f>ABS(Solieusap!J957)</f>
        <v>0.58897999999999995</v>
      </c>
      <c r="K954" s="14">
        <f t="shared" si="0"/>
        <v>0.90249999999999997</v>
      </c>
      <c r="L954" s="14">
        <f t="shared" si="1"/>
        <v>3.48E-3</v>
      </c>
    </row>
    <row r="955" spans="1:12" ht="16.5" customHeight="1">
      <c r="A955" s="13" t="str">
        <f>Solieusap!A958</f>
        <v>67</v>
      </c>
      <c r="B955" s="13">
        <f>Solieusap!B958</f>
        <v>4</v>
      </c>
      <c r="C955" s="13" t="str">
        <f>Solieusap!C958</f>
        <v>BAO</v>
      </c>
      <c r="D955" s="13" t="str">
        <f>Solieusap!D958</f>
        <v>Combination</v>
      </c>
      <c r="E955" s="14">
        <f>ABS(Solieusap!E958)</f>
        <v>0.90249999999999997</v>
      </c>
      <c r="F955" s="14">
        <f>ABS(Solieusap!F958)</f>
        <v>1.7424999999999999</v>
      </c>
      <c r="G955" s="14">
        <f>ABS(Solieusap!G958)</f>
        <v>6.4440000000000005E-4</v>
      </c>
      <c r="H955" s="14">
        <f>ABS(Solieusap!H958)</f>
        <v>2.4539999999999999E-2</v>
      </c>
      <c r="I955" s="14">
        <f>ABS(Solieusap!I958)</f>
        <v>3.7100000000000002E-3</v>
      </c>
      <c r="J955" s="14">
        <f>ABS(Solieusap!J958)</f>
        <v>9.6850000000000006E-2</v>
      </c>
      <c r="K955" s="14">
        <f t="shared" si="0"/>
        <v>0.90249999999999997</v>
      </c>
      <c r="L955" s="14">
        <f t="shared" si="1"/>
        <v>3.7100000000000002E-3</v>
      </c>
    </row>
    <row r="956" spans="1:12" ht="16.5" customHeight="1">
      <c r="A956" s="13" t="str">
        <f>Solieusap!A959</f>
        <v>67</v>
      </c>
      <c r="B956" s="13">
        <f>Solieusap!B959</f>
        <v>0</v>
      </c>
      <c r="C956" s="13" t="str">
        <f>Solieusap!C959</f>
        <v>BAO</v>
      </c>
      <c r="D956" s="13" t="str">
        <f>Solieusap!D959</f>
        <v>Combination</v>
      </c>
      <c r="E956" s="14">
        <f>ABS(Solieusap!E959)</f>
        <v>0.9325</v>
      </c>
      <c r="F956" s="14">
        <f>ABS(Solieusap!F959)</f>
        <v>1.7419</v>
      </c>
      <c r="G956" s="14">
        <f>ABS(Solieusap!G959)</f>
        <v>8.6919999999999999E-4</v>
      </c>
      <c r="H956" s="14">
        <f>ABS(Solieusap!H959)</f>
        <v>1.602E-2</v>
      </c>
      <c r="I956" s="14">
        <f>ABS(Solieusap!I959)</f>
        <v>2.1199999999999999E-3</v>
      </c>
      <c r="J956" s="14">
        <f>ABS(Solieusap!J959)</f>
        <v>1.21071</v>
      </c>
      <c r="K956" s="14">
        <f t="shared" si="0"/>
        <v>0.9325</v>
      </c>
      <c r="L956" s="14">
        <f t="shared" si="1"/>
        <v>2.1199999999999999E-3</v>
      </c>
    </row>
    <row r="957" spans="1:12" ht="16.5" customHeight="1">
      <c r="A957" s="13" t="str">
        <f>Solieusap!A960</f>
        <v>67</v>
      </c>
      <c r="B957" s="13">
        <f>Solieusap!B960</f>
        <v>0.5</v>
      </c>
      <c r="C957" s="13" t="str">
        <f>Solieusap!C960</f>
        <v>BAO</v>
      </c>
      <c r="D957" s="13" t="str">
        <f>Solieusap!D960</f>
        <v>Combination</v>
      </c>
      <c r="E957" s="14">
        <f>ABS(Solieusap!E960)</f>
        <v>0.9325</v>
      </c>
      <c r="F957" s="14">
        <f>ABS(Solieusap!F960)</f>
        <v>1.3854</v>
      </c>
      <c r="G957" s="14">
        <f>ABS(Solieusap!G960)</f>
        <v>8.6919999999999999E-4</v>
      </c>
      <c r="H957" s="14">
        <f>ABS(Solieusap!H960)</f>
        <v>1.602E-2</v>
      </c>
      <c r="I957" s="14">
        <f>ABS(Solieusap!I960)</f>
        <v>1.75E-3</v>
      </c>
      <c r="J957" s="14">
        <f>ABS(Solieusap!J960)</f>
        <v>0.51321000000000006</v>
      </c>
      <c r="K957" s="14">
        <f t="shared" si="0"/>
        <v>0.9325</v>
      </c>
      <c r="L957" s="14">
        <f t="shared" si="1"/>
        <v>1.75E-3</v>
      </c>
    </row>
    <row r="958" spans="1:12" ht="16.5" customHeight="1">
      <c r="A958" s="13" t="str">
        <f>Solieusap!A961</f>
        <v>67</v>
      </c>
      <c r="B958" s="13">
        <f>Solieusap!B961</f>
        <v>1</v>
      </c>
      <c r="C958" s="13" t="str">
        <f>Solieusap!C961</f>
        <v>BAO</v>
      </c>
      <c r="D958" s="13" t="str">
        <f>Solieusap!D961</f>
        <v>Combination</v>
      </c>
      <c r="E958" s="14">
        <f>ABS(Solieusap!E961)</f>
        <v>0.9325</v>
      </c>
      <c r="F958" s="14">
        <f>ABS(Solieusap!F961)</f>
        <v>1.0288999999999999</v>
      </c>
      <c r="G958" s="14">
        <f>ABS(Solieusap!G961)</f>
        <v>8.6919999999999999E-4</v>
      </c>
      <c r="H958" s="14">
        <f>ABS(Solieusap!H961)</f>
        <v>1.602E-2</v>
      </c>
      <c r="I958" s="14">
        <f>ABS(Solieusap!I961)</f>
        <v>1.3699999999999999E-3</v>
      </c>
      <c r="J958" s="14">
        <f>ABS(Solieusap!J961)</f>
        <v>6.4149999999999999E-2</v>
      </c>
      <c r="K958" s="14">
        <f t="shared" si="0"/>
        <v>0.9325</v>
      </c>
      <c r="L958" s="14">
        <f t="shared" si="1"/>
        <v>1.3699999999999999E-3</v>
      </c>
    </row>
    <row r="959" spans="1:12" ht="16.5" customHeight="1">
      <c r="A959" s="13" t="str">
        <f>Solieusap!A962</f>
        <v>67</v>
      </c>
      <c r="B959" s="13">
        <f>Solieusap!B962</f>
        <v>1.5</v>
      </c>
      <c r="C959" s="13" t="str">
        <f>Solieusap!C962</f>
        <v>BAO</v>
      </c>
      <c r="D959" s="13" t="str">
        <f>Solieusap!D962</f>
        <v>Combination</v>
      </c>
      <c r="E959" s="14">
        <f>ABS(Solieusap!E962)</f>
        <v>0.9325</v>
      </c>
      <c r="F959" s="14">
        <f>ABS(Solieusap!F962)</f>
        <v>0.6724</v>
      </c>
      <c r="G959" s="14">
        <f>ABS(Solieusap!G962)</f>
        <v>8.6919999999999999E-4</v>
      </c>
      <c r="H959" s="14">
        <f>ABS(Solieusap!H962)</f>
        <v>1.602E-2</v>
      </c>
      <c r="I959" s="14">
        <f>ABS(Solieusap!I962)</f>
        <v>9.8999999999999999E-4</v>
      </c>
      <c r="J959" s="14">
        <f>ABS(Solieusap!J962)</f>
        <v>8.4449999999999997E-2</v>
      </c>
      <c r="K959" s="14">
        <f t="shared" si="0"/>
        <v>0.9325</v>
      </c>
      <c r="L959" s="14">
        <f t="shared" si="1"/>
        <v>9.8999999999999999E-4</v>
      </c>
    </row>
    <row r="960" spans="1:12" ht="16.5" customHeight="1">
      <c r="A960" s="13" t="str">
        <f>Solieusap!A963</f>
        <v>67</v>
      </c>
      <c r="B960" s="13">
        <f>Solieusap!B963</f>
        <v>2</v>
      </c>
      <c r="C960" s="13" t="str">
        <f>Solieusap!C963</f>
        <v>BAO</v>
      </c>
      <c r="D960" s="13" t="str">
        <f>Solieusap!D963</f>
        <v>Combination</v>
      </c>
      <c r="E960" s="14">
        <f>ABS(Solieusap!E963)</f>
        <v>0.9325</v>
      </c>
      <c r="F960" s="14">
        <f>ABS(Solieusap!F963)</f>
        <v>0.31590000000000001</v>
      </c>
      <c r="G960" s="14">
        <f>ABS(Solieusap!G963)</f>
        <v>8.6919999999999999E-4</v>
      </c>
      <c r="H960" s="14">
        <f>ABS(Solieusap!H963)</f>
        <v>1.602E-2</v>
      </c>
      <c r="I960" s="14">
        <f>ABS(Solieusap!I963)</f>
        <v>9.7000000000000005E-4</v>
      </c>
      <c r="J960" s="14">
        <f>ABS(Solieusap!J963)</f>
        <v>4.113E-2</v>
      </c>
      <c r="K960" s="14">
        <f t="shared" si="0"/>
        <v>0.9325</v>
      </c>
      <c r="L960" s="14">
        <f t="shared" si="1"/>
        <v>9.7000000000000005E-4</v>
      </c>
    </row>
    <row r="961" spans="1:12" ht="16.5" customHeight="1">
      <c r="A961" s="13" t="str">
        <f>Solieusap!A964</f>
        <v>67</v>
      </c>
      <c r="B961" s="13">
        <f>Solieusap!B964</f>
        <v>2.5</v>
      </c>
      <c r="C961" s="13" t="str">
        <f>Solieusap!C964</f>
        <v>BAO</v>
      </c>
      <c r="D961" s="13" t="str">
        <f>Solieusap!D964</f>
        <v>Combination</v>
      </c>
      <c r="E961" s="14">
        <f>ABS(Solieusap!E964)</f>
        <v>0.9325</v>
      </c>
      <c r="F961" s="14">
        <f>ABS(Solieusap!F964)</f>
        <v>4.0599999999999997E-2</v>
      </c>
      <c r="G961" s="14">
        <f>ABS(Solieusap!G964)</f>
        <v>8.6919999999999999E-4</v>
      </c>
      <c r="H961" s="14">
        <f>ABS(Solieusap!H964)</f>
        <v>1.602E-2</v>
      </c>
      <c r="I961" s="14">
        <f>ABS(Solieusap!I964)</f>
        <v>1.06E-3</v>
      </c>
      <c r="J961" s="14">
        <f>ABS(Solieusap!J964)</f>
        <v>0.18060000000000001</v>
      </c>
      <c r="K961" s="14">
        <f t="shared" si="0"/>
        <v>0.9325</v>
      </c>
      <c r="L961" s="14">
        <f t="shared" si="1"/>
        <v>1.06E-3</v>
      </c>
    </row>
    <row r="962" spans="1:12" ht="16.5" customHeight="1">
      <c r="A962" s="13" t="str">
        <f>Solieusap!A965</f>
        <v>67</v>
      </c>
      <c r="B962" s="13">
        <f>Solieusap!B965</f>
        <v>3</v>
      </c>
      <c r="C962" s="13" t="str">
        <f>Solieusap!C965</f>
        <v>BAO</v>
      </c>
      <c r="D962" s="13" t="str">
        <f>Solieusap!D965</f>
        <v>Combination</v>
      </c>
      <c r="E962" s="14">
        <f>ABS(Solieusap!E965)</f>
        <v>0.9325</v>
      </c>
      <c r="F962" s="14">
        <f>ABS(Solieusap!F965)</f>
        <v>0.39710000000000001</v>
      </c>
      <c r="G962" s="14">
        <f>ABS(Solieusap!G965)</f>
        <v>8.6919999999999999E-4</v>
      </c>
      <c r="H962" s="14">
        <f>ABS(Solieusap!H965)</f>
        <v>1.602E-2</v>
      </c>
      <c r="I962" s="14">
        <f>ABS(Solieusap!I965)</f>
        <v>1.16E-3</v>
      </c>
      <c r="J962" s="14">
        <f>ABS(Solieusap!J965)</f>
        <v>0.58057999999999998</v>
      </c>
      <c r="K962" s="14">
        <f t="shared" si="0"/>
        <v>0.9325</v>
      </c>
      <c r="L962" s="14">
        <f t="shared" si="1"/>
        <v>1.16E-3</v>
      </c>
    </row>
    <row r="963" spans="1:12" ht="16.5" customHeight="1">
      <c r="A963" s="13" t="str">
        <f>Solieusap!A966</f>
        <v>67</v>
      </c>
      <c r="B963" s="13">
        <f>Solieusap!B966</f>
        <v>3.5</v>
      </c>
      <c r="C963" s="13" t="str">
        <f>Solieusap!C966</f>
        <v>BAO</v>
      </c>
      <c r="D963" s="13" t="str">
        <f>Solieusap!D966</f>
        <v>Combination</v>
      </c>
      <c r="E963" s="14">
        <f>ABS(Solieusap!E966)</f>
        <v>0.9325</v>
      </c>
      <c r="F963" s="14">
        <f>ABS(Solieusap!F966)</f>
        <v>0.75360000000000005</v>
      </c>
      <c r="G963" s="14">
        <f>ABS(Solieusap!G966)</f>
        <v>8.6919999999999999E-4</v>
      </c>
      <c r="H963" s="14">
        <f>ABS(Solieusap!H966)</f>
        <v>1.602E-2</v>
      </c>
      <c r="I963" s="14">
        <f>ABS(Solieusap!I966)</f>
        <v>1.25E-3</v>
      </c>
      <c r="J963" s="14">
        <f>ABS(Solieusap!J966)</f>
        <v>1.15882</v>
      </c>
      <c r="K963" s="14">
        <f t="shared" si="0"/>
        <v>0.9325</v>
      </c>
      <c r="L963" s="14">
        <f t="shared" si="1"/>
        <v>1.25E-3</v>
      </c>
    </row>
    <row r="964" spans="1:12" ht="16.5" customHeight="1">
      <c r="A964" s="13" t="str">
        <f>Solieusap!A967</f>
        <v>67</v>
      </c>
      <c r="B964" s="13">
        <f>Solieusap!B967</f>
        <v>4</v>
      </c>
      <c r="C964" s="13" t="str">
        <f>Solieusap!C967</f>
        <v>BAO</v>
      </c>
      <c r="D964" s="13" t="str">
        <f>Solieusap!D967</f>
        <v>Combination</v>
      </c>
      <c r="E964" s="14">
        <f>ABS(Solieusap!E967)</f>
        <v>0.9325</v>
      </c>
      <c r="F964" s="14">
        <f>ABS(Solieusap!F967)</f>
        <v>1.1101000000000001</v>
      </c>
      <c r="G964" s="14">
        <f>ABS(Solieusap!G967)</f>
        <v>8.6919999999999999E-4</v>
      </c>
      <c r="H964" s="14">
        <f>ABS(Solieusap!H967)</f>
        <v>1.602E-2</v>
      </c>
      <c r="I964" s="14">
        <f>ABS(Solieusap!I967)</f>
        <v>1.34E-3</v>
      </c>
      <c r="J964" s="14">
        <f>ABS(Solieusap!J967)</f>
        <v>1.9153</v>
      </c>
      <c r="K964" s="14">
        <f t="shared" si="0"/>
        <v>0.9325</v>
      </c>
      <c r="L964" s="14">
        <f t="shared" si="1"/>
        <v>1.34E-3</v>
      </c>
    </row>
    <row r="965" spans="1:12" ht="16.5" customHeight="1">
      <c r="A965" s="13" t="str">
        <f>Solieusap!A968</f>
        <v>68</v>
      </c>
      <c r="B965" s="13">
        <f>Solieusap!B968</f>
        <v>0</v>
      </c>
      <c r="C965" s="13" t="str">
        <f>Solieusap!C968</f>
        <v>BAO</v>
      </c>
      <c r="D965" s="13" t="str">
        <f>Solieusap!D968</f>
        <v>Combination</v>
      </c>
      <c r="E965" s="14">
        <f>ABS(Solieusap!E968)</f>
        <v>0.33550000000000002</v>
      </c>
      <c r="F965" s="14">
        <f>ABS(Solieusap!F968)</f>
        <v>0.98370000000000002</v>
      </c>
      <c r="G965" s="14">
        <f>ABS(Solieusap!G968)</f>
        <v>5.061E-4</v>
      </c>
      <c r="H965" s="14">
        <f>ABS(Solieusap!H968)</f>
        <v>2.2100000000000002E-3</v>
      </c>
      <c r="I965" s="14">
        <f>ABS(Solieusap!I968)</f>
        <v>1.8699999999999999E-3</v>
      </c>
      <c r="J965" s="14">
        <f>ABS(Solieusap!J968)</f>
        <v>0.39623000000000003</v>
      </c>
      <c r="K965" s="14">
        <f t="shared" si="0"/>
        <v>0.33550000000000002</v>
      </c>
      <c r="L965" s="14">
        <f t="shared" si="1"/>
        <v>1.8699999999999999E-3</v>
      </c>
    </row>
    <row r="966" spans="1:12" ht="16.5" customHeight="1">
      <c r="A966" s="13" t="str">
        <f>Solieusap!A969</f>
        <v>68</v>
      </c>
      <c r="B966" s="13">
        <f>Solieusap!B969</f>
        <v>0.5</v>
      </c>
      <c r="C966" s="13" t="str">
        <f>Solieusap!C969</f>
        <v>BAO</v>
      </c>
      <c r="D966" s="13" t="str">
        <f>Solieusap!D969</f>
        <v>Combination</v>
      </c>
      <c r="E966" s="14">
        <f>ABS(Solieusap!E969)</f>
        <v>0.33550000000000002</v>
      </c>
      <c r="F966" s="14">
        <f>ABS(Solieusap!F969)</f>
        <v>0.62719999999999998</v>
      </c>
      <c r="G966" s="14">
        <f>ABS(Solieusap!G969)</f>
        <v>5.061E-4</v>
      </c>
      <c r="H966" s="14">
        <f>ABS(Solieusap!H969)</f>
        <v>2.2100000000000002E-3</v>
      </c>
      <c r="I966" s="14">
        <f>ABS(Solieusap!I969)</f>
        <v>1.6299999999999999E-3</v>
      </c>
      <c r="J966" s="14">
        <f>ABS(Solieusap!J969)</f>
        <v>0.79896999999999996</v>
      </c>
      <c r="K966" s="14">
        <f t="shared" si="0"/>
        <v>0.33550000000000002</v>
      </c>
      <c r="L966" s="14">
        <f t="shared" si="1"/>
        <v>1.6299999999999999E-3</v>
      </c>
    </row>
    <row r="967" spans="1:12" ht="16.5" customHeight="1">
      <c r="A967" s="13" t="str">
        <f>Solieusap!A970</f>
        <v>68</v>
      </c>
      <c r="B967" s="13">
        <f>Solieusap!B970</f>
        <v>1</v>
      </c>
      <c r="C967" s="13" t="str">
        <f>Solieusap!C970</f>
        <v>BAO</v>
      </c>
      <c r="D967" s="13" t="str">
        <f>Solieusap!D970</f>
        <v>Combination</v>
      </c>
      <c r="E967" s="14">
        <f>ABS(Solieusap!E970)</f>
        <v>0.33550000000000002</v>
      </c>
      <c r="F967" s="14">
        <f>ABS(Solieusap!F970)</f>
        <v>0.2707</v>
      </c>
      <c r="G967" s="14">
        <f>ABS(Solieusap!G970)</f>
        <v>5.061E-4</v>
      </c>
      <c r="H967" s="14">
        <f>ABS(Solieusap!H970)</f>
        <v>2.2100000000000002E-3</v>
      </c>
      <c r="I967" s="14">
        <f>ABS(Solieusap!I970)</f>
        <v>1.4E-3</v>
      </c>
      <c r="J967" s="14">
        <f>ABS(Solieusap!J970)</f>
        <v>1.02346</v>
      </c>
      <c r="K967" s="14">
        <f t="shared" si="0"/>
        <v>0.33550000000000002</v>
      </c>
      <c r="L967" s="14">
        <f t="shared" si="1"/>
        <v>1.4E-3</v>
      </c>
    </row>
    <row r="968" spans="1:12" ht="16.5" customHeight="1">
      <c r="A968" s="13" t="str">
        <f>Solieusap!A971</f>
        <v>68</v>
      </c>
      <c r="B968" s="13">
        <f>Solieusap!B971</f>
        <v>1.5</v>
      </c>
      <c r="C968" s="13" t="str">
        <f>Solieusap!C971</f>
        <v>BAO</v>
      </c>
      <c r="D968" s="13" t="str">
        <f>Solieusap!D971</f>
        <v>Combination</v>
      </c>
      <c r="E968" s="14">
        <f>ABS(Solieusap!E971)</f>
        <v>0.33550000000000002</v>
      </c>
      <c r="F968" s="14">
        <f>ABS(Solieusap!F971)</f>
        <v>8.5800000000000001E-2</v>
      </c>
      <c r="G968" s="14">
        <f>ABS(Solieusap!G971)</f>
        <v>5.061E-4</v>
      </c>
      <c r="H968" s="14">
        <f>ABS(Solieusap!H971)</f>
        <v>2.2100000000000002E-3</v>
      </c>
      <c r="I968" s="14">
        <f>ABS(Solieusap!I971)</f>
        <v>1.17E-3</v>
      </c>
      <c r="J968" s="14">
        <f>ABS(Solieusap!J971)</f>
        <v>1.0697000000000001</v>
      </c>
      <c r="K968" s="14">
        <f t="shared" si="0"/>
        <v>0.33550000000000002</v>
      </c>
      <c r="L968" s="14">
        <f t="shared" si="1"/>
        <v>1.17E-3</v>
      </c>
    </row>
    <row r="969" spans="1:12" ht="16.5" customHeight="1">
      <c r="A969" s="13" t="str">
        <f>Solieusap!A972</f>
        <v>68</v>
      </c>
      <c r="B969" s="13">
        <f>Solieusap!B972</f>
        <v>2</v>
      </c>
      <c r="C969" s="13" t="str">
        <f>Solieusap!C972</f>
        <v>BAO</v>
      </c>
      <c r="D969" s="13" t="str">
        <f>Solieusap!D972</f>
        <v>Combination</v>
      </c>
      <c r="E969" s="14">
        <f>ABS(Solieusap!E972)</f>
        <v>0.33550000000000002</v>
      </c>
      <c r="F969" s="14">
        <f>ABS(Solieusap!F972)</f>
        <v>0.44230000000000003</v>
      </c>
      <c r="G969" s="14">
        <f>ABS(Solieusap!G972)</f>
        <v>5.061E-4</v>
      </c>
      <c r="H969" s="14">
        <f>ABS(Solieusap!H972)</f>
        <v>2.2100000000000002E-3</v>
      </c>
      <c r="I969" s="14">
        <f>ABS(Solieusap!I972)</f>
        <v>9.3000000000000005E-4</v>
      </c>
      <c r="J969" s="14">
        <f>ABS(Solieusap!J972)</f>
        <v>0.93769000000000002</v>
      </c>
      <c r="K969" s="14">
        <f t="shared" si="0"/>
        <v>0.33550000000000002</v>
      </c>
      <c r="L969" s="14">
        <f t="shared" si="1"/>
        <v>9.3000000000000005E-4</v>
      </c>
    </row>
    <row r="970" spans="1:12" ht="16.5" customHeight="1">
      <c r="A970" s="13" t="str">
        <f>Solieusap!A973</f>
        <v>68</v>
      </c>
      <c r="B970" s="13">
        <f>Solieusap!B973</f>
        <v>2.5</v>
      </c>
      <c r="C970" s="13" t="str">
        <f>Solieusap!C973</f>
        <v>BAO</v>
      </c>
      <c r="D970" s="13" t="str">
        <f>Solieusap!D973</f>
        <v>Combination</v>
      </c>
      <c r="E970" s="14">
        <f>ABS(Solieusap!E973)</f>
        <v>0.33550000000000002</v>
      </c>
      <c r="F970" s="14">
        <f>ABS(Solieusap!F973)</f>
        <v>0.79879999999999995</v>
      </c>
      <c r="G970" s="14">
        <f>ABS(Solieusap!G973)</f>
        <v>5.061E-4</v>
      </c>
      <c r="H970" s="14">
        <f>ABS(Solieusap!H973)</f>
        <v>2.2100000000000002E-3</v>
      </c>
      <c r="I970" s="14">
        <f>ABS(Solieusap!I973)</f>
        <v>6.9999999999999999E-4</v>
      </c>
      <c r="J970" s="14">
        <f>ABS(Solieusap!J973)</f>
        <v>0.63875000000000004</v>
      </c>
      <c r="K970" s="14">
        <f t="shared" si="0"/>
        <v>0.33550000000000002</v>
      </c>
      <c r="L970" s="14">
        <f t="shared" si="1"/>
        <v>6.9999999999999999E-4</v>
      </c>
    </row>
    <row r="971" spans="1:12" ht="16.5" customHeight="1">
      <c r="A971" s="13" t="str">
        <f>Solieusap!A974</f>
        <v>68</v>
      </c>
      <c r="B971" s="13">
        <f>Solieusap!B974</f>
        <v>3</v>
      </c>
      <c r="C971" s="13" t="str">
        <f>Solieusap!C974</f>
        <v>BAO</v>
      </c>
      <c r="D971" s="13" t="str">
        <f>Solieusap!D974</f>
        <v>Combination</v>
      </c>
      <c r="E971" s="14">
        <f>ABS(Solieusap!E974)</f>
        <v>0.33550000000000002</v>
      </c>
      <c r="F971" s="14">
        <f>ABS(Solieusap!F974)</f>
        <v>1.1553</v>
      </c>
      <c r="G971" s="14">
        <f>ABS(Solieusap!G974)</f>
        <v>5.061E-4</v>
      </c>
      <c r="H971" s="14">
        <f>ABS(Solieusap!H974)</f>
        <v>2.2100000000000002E-3</v>
      </c>
      <c r="I971" s="14">
        <f>ABS(Solieusap!I974)</f>
        <v>4.6999999999999999E-4</v>
      </c>
      <c r="J971" s="14">
        <f>ABS(Solieusap!J974)</f>
        <v>0.54030999999999996</v>
      </c>
      <c r="K971" s="14">
        <f t="shared" si="0"/>
        <v>0.33550000000000002</v>
      </c>
      <c r="L971" s="14">
        <f t="shared" si="1"/>
        <v>4.6999999999999999E-4</v>
      </c>
    </row>
    <row r="972" spans="1:12" ht="16.5" customHeight="1">
      <c r="A972" s="13" t="str">
        <f>Solieusap!A975</f>
        <v>68</v>
      </c>
      <c r="B972" s="13">
        <f>Solieusap!B975</f>
        <v>3.5</v>
      </c>
      <c r="C972" s="13" t="str">
        <f>Solieusap!C975</f>
        <v>BAO</v>
      </c>
      <c r="D972" s="13" t="str">
        <f>Solieusap!D975</f>
        <v>Combination</v>
      </c>
      <c r="E972" s="14">
        <f>ABS(Solieusap!E975)</f>
        <v>0.33550000000000002</v>
      </c>
      <c r="F972" s="14">
        <f>ABS(Solieusap!F975)</f>
        <v>1.5118</v>
      </c>
      <c r="G972" s="14">
        <f>ABS(Solieusap!G975)</f>
        <v>5.061E-4</v>
      </c>
      <c r="H972" s="14">
        <f>ABS(Solieusap!H975)</f>
        <v>2.2100000000000002E-3</v>
      </c>
      <c r="I972" s="14">
        <f>ABS(Solieusap!I975)</f>
        <v>2.5000000000000001E-4</v>
      </c>
      <c r="J972" s="14">
        <f>ABS(Solieusap!J975)</f>
        <v>0.27390999999999999</v>
      </c>
      <c r="K972" s="14">
        <f t="shared" si="0"/>
        <v>0.33550000000000002</v>
      </c>
      <c r="L972" s="14">
        <f t="shared" si="1"/>
        <v>2.5000000000000001E-4</v>
      </c>
    </row>
    <row r="973" spans="1:12" ht="16.5" customHeight="1">
      <c r="A973" s="13" t="str">
        <f>Solieusap!A976</f>
        <v>68</v>
      </c>
      <c r="B973" s="13">
        <f>Solieusap!B976</f>
        <v>4</v>
      </c>
      <c r="C973" s="13" t="str">
        <f>Solieusap!C976</f>
        <v>BAO</v>
      </c>
      <c r="D973" s="13" t="str">
        <f>Solieusap!D976</f>
        <v>Combination</v>
      </c>
      <c r="E973" s="14">
        <f>ABS(Solieusap!E976)</f>
        <v>0.33550000000000002</v>
      </c>
      <c r="F973" s="14">
        <f>ABS(Solieusap!F976)</f>
        <v>1.8683000000000001</v>
      </c>
      <c r="G973" s="14">
        <f>ABS(Solieusap!G976)</f>
        <v>5.061E-4</v>
      </c>
      <c r="H973" s="14">
        <f>ABS(Solieusap!H976)</f>
        <v>2.2100000000000002E-3</v>
      </c>
      <c r="I973" s="14">
        <f>ABS(Solieusap!I976)</f>
        <v>4.0999999999999999E-4</v>
      </c>
      <c r="J973" s="14">
        <f>ABS(Solieusap!J976)</f>
        <v>0.16891999999999999</v>
      </c>
      <c r="K973" s="14">
        <f t="shared" si="0"/>
        <v>0.33550000000000002</v>
      </c>
      <c r="L973" s="14">
        <f t="shared" si="1"/>
        <v>4.0999999999999999E-4</v>
      </c>
    </row>
    <row r="974" spans="1:12" ht="16.5" customHeight="1">
      <c r="A974" s="13" t="str">
        <f>Solieusap!A977</f>
        <v>68</v>
      </c>
      <c r="B974" s="13">
        <f>Solieusap!B977</f>
        <v>0</v>
      </c>
      <c r="C974" s="13" t="str">
        <f>Solieusap!C977</f>
        <v>BAO</v>
      </c>
      <c r="D974" s="13" t="str">
        <f>Solieusap!D977</f>
        <v>Combination</v>
      </c>
      <c r="E974" s="14">
        <f>ABS(Solieusap!E977)</f>
        <v>0.37859999999999999</v>
      </c>
      <c r="F974" s="14">
        <f>ABS(Solieusap!F977)</f>
        <v>1.7881</v>
      </c>
      <c r="G974" s="14">
        <f>ABS(Solieusap!G977)</f>
        <v>4.5189999999999998E-4</v>
      </c>
      <c r="H974" s="14">
        <f>ABS(Solieusap!H977)</f>
        <v>5.4000000000000003E-3</v>
      </c>
      <c r="I974" s="14">
        <f>ABS(Solieusap!I977)</f>
        <v>3.1700000000000001E-3</v>
      </c>
      <c r="J974" s="14">
        <f>ABS(Solieusap!J977)</f>
        <v>1.6173299999999999</v>
      </c>
      <c r="K974" s="14">
        <f t="shared" si="0"/>
        <v>0.37859999999999999</v>
      </c>
      <c r="L974" s="14">
        <f t="shared" si="1"/>
        <v>3.1700000000000001E-3</v>
      </c>
    </row>
    <row r="975" spans="1:12" ht="16.5" customHeight="1">
      <c r="A975" s="13" t="str">
        <f>Solieusap!A978</f>
        <v>68</v>
      </c>
      <c r="B975" s="13">
        <f>Solieusap!B978</f>
        <v>0.5</v>
      </c>
      <c r="C975" s="13" t="str">
        <f>Solieusap!C978</f>
        <v>BAO</v>
      </c>
      <c r="D975" s="13" t="str">
        <f>Solieusap!D978</f>
        <v>Combination</v>
      </c>
      <c r="E975" s="14">
        <f>ABS(Solieusap!E978)</f>
        <v>0.37859999999999999</v>
      </c>
      <c r="F975" s="14">
        <f>ABS(Solieusap!F978)</f>
        <v>1.4316</v>
      </c>
      <c r="G975" s="14">
        <f>ABS(Solieusap!G978)</f>
        <v>4.5189999999999998E-4</v>
      </c>
      <c r="H975" s="14">
        <f>ABS(Solieusap!H978)</f>
        <v>5.4000000000000003E-3</v>
      </c>
      <c r="I975" s="14">
        <f>ABS(Solieusap!I978)</f>
        <v>2.98E-3</v>
      </c>
      <c r="J975" s="14">
        <f>ABS(Solieusap!J978)</f>
        <v>0.81240999999999997</v>
      </c>
      <c r="K975" s="14">
        <f t="shared" si="0"/>
        <v>0.37859999999999999</v>
      </c>
      <c r="L975" s="14">
        <f t="shared" si="1"/>
        <v>2.98E-3</v>
      </c>
    </row>
    <row r="976" spans="1:12" ht="16.5" customHeight="1">
      <c r="A976" s="13" t="str">
        <f>Solieusap!A979</f>
        <v>68</v>
      </c>
      <c r="B976" s="13">
        <f>Solieusap!B979</f>
        <v>1</v>
      </c>
      <c r="C976" s="13" t="str">
        <f>Solieusap!C979</f>
        <v>BAO</v>
      </c>
      <c r="D976" s="13" t="str">
        <f>Solieusap!D979</f>
        <v>Combination</v>
      </c>
      <c r="E976" s="14">
        <f>ABS(Solieusap!E979)</f>
        <v>0.37859999999999999</v>
      </c>
      <c r="F976" s="14">
        <f>ABS(Solieusap!F979)</f>
        <v>1.0750999999999999</v>
      </c>
      <c r="G976" s="14">
        <f>ABS(Solieusap!G979)</f>
        <v>4.5189999999999998E-4</v>
      </c>
      <c r="H976" s="14">
        <f>ABS(Solieusap!H979)</f>
        <v>5.4000000000000003E-3</v>
      </c>
      <c r="I976" s="14">
        <f>ABS(Solieusap!I979)</f>
        <v>2.7899999999999999E-3</v>
      </c>
      <c r="J976" s="14">
        <f>ABS(Solieusap!J979)</f>
        <v>0.18573000000000001</v>
      </c>
      <c r="K976" s="14">
        <f t="shared" si="0"/>
        <v>0.37859999999999999</v>
      </c>
      <c r="L976" s="14">
        <f t="shared" si="1"/>
        <v>2.7899999999999999E-3</v>
      </c>
    </row>
    <row r="977" spans="1:12" ht="16.5" customHeight="1">
      <c r="A977" s="13" t="str">
        <f>Solieusap!A980</f>
        <v>68</v>
      </c>
      <c r="B977" s="13">
        <f>Solieusap!B980</f>
        <v>1.5</v>
      </c>
      <c r="C977" s="13" t="str">
        <f>Solieusap!C980</f>
        <v>BAO</v>
      </c>
      <c r="D977" s="13" t="str">
        <f>Solieusap!D980</f>
        <v>Combination</v>
      </c>
      <c r="E977" s="14">
        <f>ABS(Solieusap!E980)</f>
        <v>0.37859999999999999</v>
      </c>
      <c r="F977" s="14">
        <f>ABS(Solieusap!F980)</f>
        <v>0.71860000000000002</v>
      </c>
      <c r="G977" s="14">
        <f>ABS(Solieusap!G980)</f>
        <v>4.5189999999999998E-4</v>
      </c>
      <c r="H977" s="14">
        <f>ABS(Solieusap!H980)</f>
        <v>5.4000000000000003E-3</v>
      </c>
      <c r="I977" s="14">
        <f>ABS(Solieusap!I980)</f>
        <v>2.5999999999999999E-3</v>
      </c>
      <c r="J977" s="14">
        <f>ABS(Solieusap!J980)</f>
        <v>0.26269999999999999</v>
      </c>
      <c r="K977" s="14">
        <f t="shared" si="0"/>
        <v>0.37859999999999999</v>
      </c>
      <c r="L977" s="14">
        <f t="shared" si="1"/>
        <v>2.5999999999999999E-3</v>
      </c>
    </row>
    <row r="978" spans="1:12" ht="16.5" customHeight="1">
      <c r="A978" s="13" t="str">
        <f>Solieusap!A981</f>
        <v>68</v>
      </c>
      <c r="B978" s="13">
        <f>Solieusap!B981</f>
        <v>2</v>
      </c>
      <c r="C978" s="13" t="str">
        <f>Solieusap!C981</f>
        <v>BAO</v>
      </c>
      <c r="D978" s="13" t="str">
        <f>Solieusap!D981</f>
        <v>Combination</v>
      </c>
      <c r="E978" s="14">
        <f>ABS(Solieusap!E981)</f>
        <v>0.37859999999999999</v>
      </c>
      <c r="F978" s="14">
        <f>ABS(Solieusap!F981)</f>
        <v>0.36209999999999998</v>
      </c>
      <c r="G978" s="14">
        <f>ABS(Solieusap!G981)</f>
        <v>4.5189999999999998E-4</v>
      </c>
      <c r="H978" s="14">
        <f>ABS(Solieusap!H981)</f>
        <v>5.4000000000000003E-3</v>
      </c>
      <c r="I978" s="14">
        <f>ABS(Solieusap!I981)</f>
        <v>2.4199999999999998E-3</v>
      </c>
      <c r="J978" s="14">
        <f>ABS(Solieusap!J981)</f>
        <v>0.52759</v>
      </c>
      <c r="K978" s="14">
        <f t="shared" si="0"/>
        <v>0.37859999999999999</v>
      </c>
      <c r="L978" s="14">
        <f t="shared" si="1"/>
        <v>2.4199999999999998E-3</v>
      </c>
    </row>
    <row r="979" spans="1:12" ht="16.5" customHeight="1">
      <c r="A979" s="13" t="str">
        <f>Solieusap!A982</f>
        <v>68</v>
      </c>
      <c r="B979" s="13">
        <f>Solieusap!B982</f>
        <v>2.5</v>
      </c>
      <c r="C979" s="13" t="str">
        <f>Solieusap!C982</f>
        <v>BAO</v>
      </c>
      <c r="D979" s="13" t="str">
        <f>Solieusap!D982</f>
        <v>Combination</v>
      </c>
      <c r="E979" s="14">
        <f>ABS(Solieusap!E982)</f>
        <v>0.37859999999999999</v>
      </c>
      <c r="F979" s="14">
        <f>ABS(Solieusap!F982)</f>
        <v>5.5999999999999999E-3</v>
      </c>
      <c r="G979" s="14">
        <f>ABS(Solieusap!G982)</f>
        <v>4.5189999999999998E-4</v>
      </c>
      <c r="H979" s="14">
        <f>ABS(Solieusap!H982)</f>
        <v>5.4000000000000003E-3</v>
      </c>
      <c r="I979" s="14">
        <f>ABS(Solieusap!I982)</f>
        <v>2.2300000000000002E-3</v>
      </c>
      <c r="J979" s="14">
        <f>ABS(Solieusap!J982)</f>
        <v>0.60499999999999998</v>
      </c>
      <c r="K979" s="14">
        <f t="shared" si="0"/>
        <v>0.37859999999999999</v>
      </c>
      <c r="L979" s="14">
        <f t="shared" si="1"/>
        <v>2.2300000000000002E-3</v>
      </c>
    </row>
    <row r="980" spans="1:12" ht="16.5" customHeight="1">
      <c r="A980" s="13" t="str">
        <f>Solieusap!A983</f>
        <v>68</v>
      </c>
      <c r="B980" s="13">
        <f>Solieusap!B983</f>
        <v>3</v>
      </c>
      <c r="C980" s="13" t="str">
        <f>Solieusap!C983</f>
        <v>BAO</v>
      </c>
      <c r="D980" s="13" t="str">
        <f>Solieusap!D983</f>
        <v>Combination</v>
      </c>
      <c r="E980" s="14">
        <f>ABS(Solieusap!E983)</f>
        <v>0.37859999999999999</v>
      </c>
      <c r="F980" s="14">
        <f>ABS(Solieusap!F983)</f>
        <v>0.35089999999999999</v>
      </c>
      <c r="G980" s="14">
        <f>ABS(Solieusap!G983)</f>
        <v>4.5189999999999998E-4</v>
      </c>
      <c r="H980" s="14">
        <f>ABS(Solieusap!H983)</f>
        <v>5.4000000000000003E-3</v>
      </c>
      <c r="I980" s="14">
        <f>ABS(Solieusap!I983)</f>
        <v>2.0400000000000001E-3</v>
      </c>
      <c r="J980" s="14">
        <f>ABS(Solieusap!J983)</f>
        <v>0.13891999999999999</v>
      </c>
      <c r="K980" s="14">
        <f t="shared" si="0"/>
        <v>0.37859999999999999</v>
      </c>
      <c r="L980" s="14">
        <f t="shared" si="1"/>
        <v>2.0400000000000001E-3</v>
      </c>
    </row>
    <row r="981" spans="1:12" ht="16.5" customHeight="1">
      <c r="A981" s="13" t="str">
        <f>Solieusap!A984</f>
        <v>68</v>
      </c>
      <c r="B981" s="13">
        <f>Solieusap!B984</f>
        <v>3.5</v>
      </c>
      <c r="C981" s="13" t="str">
        <f>Solieusap!C984</f>
        <v>BAO</v>
      </c>
      <c r="D981" s="13" t="str">
        <f>Solieusap!D984</f>
        <v>Combination</v>
      </c>
      <c r="E981" s="14">
        <f>ABS(Solieusap!E984)</f>
        <v>0.37859999999999999</v>
      </c>
      <c r="F981" s="14">
        <f>ABS(Solieusap!F984)</f>
        <v>0.70740000000000003</v>
      </c>
      <c r="G981" s="14">
        <f>ABS(Solieusap!G984)</f>
        <v>4.5189999999999998E-4</v>
      </c>
      <c r="H981" s="14">
        <f>ABS(Solieusap!H984)</f>
        <v>5.4000000000000003E-3</v>
      </c>
      <c r="I981" s="14">
        <f>ABS(Solieusap!I984)</f>
        <v>1.8500000000000001E-3</v>
      </c>
      <c r="J981" s="14">
        <f>ABS(Solieusap!J984)</f>
        <v>0.52783999999999998</v>
      </c>
      <c r="K981" s="14">
        <f t="shared" si="0"/>
        <v>0.37859999999999999</v>
      </c>
      <c r="L981" s="14">
        <f t="shared" si="1"/>
        <v>1.8500000000000001E-3</v>
      </c>
    </row>
    <row r="982" spans="1:12" ht="16.5" customHeight="1">
      <c r="A982" s="13" t="str">
        <f>Solieusap!A985</f>
        <v>68</v>
      </c>
      <c r="B982" s="13">
        <f>Solieusap!B985</f>
        <v>4</v>
      </c>
      <c r="C982" s="13" t="str">
        <f>Solieusap!C985</f>
        <v>BAO</v>
      </c>
      <c r="D982" s="13" t="str">
        <f>Solieusap!D985</f>
        <v>Combination</v>
      </c>
      <c r="E982" s="14">
        <f>ABS(Solieusap!E985)</f>
        <v>0.37859999999999999</v>
      </c>
      <c r="F982" s="14">
        <f>ABS(Solieusap!F985)</f>
        <v>1.0639000000000001</v>
      </c>
      <c r="G982" s="14">
        <f>ABS(Solieusap!G985)</f>
        <v>4.5189999999999998E-4</v>
      </c>
      <c r="H982" s="14">
        <f>ABS(Solieusap!H985)</f>
        <v>5.4000000000000003E-3</v>
      </c>
      <c r="I982" s="14">
        <f>ABS(Solieusap!I985)</f>
        <v>1.9300000000000001E-3</v>
      </c>
      <c r="J982" s="14">
        <f>ABS(Solieusap!J985)</f>
        <v>1.3728499999999999</v>
      </c>
      <c r="K982" s="14">
        <f t="shared" si="0"/>
        <v>0.37859999999999999</v>
      </c>
      <c r="L982" s="14">
        <f t="shared" si="1"/>
        <v>1.9300000000000001E-3</v>
      </c>
    </row>
    <row r="983" spans="1:12" ht="16.5" customHeight="1">
      <c r="A983" s="13" t="str">
        <f>Solieusap!A986</f>
        <v>69</v>
      </c>
      <c r="B983" s="13">
        <f>Solieusap!B986</f>
        <v>0</v>
      </c>
      <c r="C983" s="13" t="str">
        <f>Solieusap!C986</f>
        <v>BAO</v>
      </c>
      <c r="D983" s="13" t="str">
        <f>Solieusap!D986</f>
        <v>Combination</v>
      </c>
      <c r="E983" s="14">
        <f>ABS(Solieusap!E986)</f>
        <v>0.45989999999999998</v>
      </c>
      <c r="F983" s="14">
        <f>ABS(Solieusap!F986)</f>
        <v>0.82740000000000002</v>
      </c>
      <c r="G983" s="14">
        <f>ABS(Solieusap!G986)</f>
        <v>3.5999999999999999E-3</v>
      </c>
      <c r="H983" s="14">
        <f>ABS(Solieusap!H986)</f>
        <v>1.47E-3</v>
      </c>
      <c r="I983" s="14">
        <f>ABS(Solieusap!I986)</f>
        <v>4.8900000000000002E-3</v>
      </c>
      <c r="J983" s="14">
        <f>ABS(Solieusap!J986)</f>
        <v>0.24238000000000001</v>
      </c>
      <c r="K983" s="14">
        <f t="shared" si="0"/>
        <v>0.45989999999999998</v>
      </c>
      <c r="L983" s="14">
        <f t="shared" si="1"/>
        <v>4.8900000000000002E-3</v>
      </c>
    </row>
    <row r="984" spans="1:12" ht="16.5" customHeight="1">
      <c r="A984" s="13" t="str">
        <f>Solieusap!A987</f>
        <v>69</v>
      </c>
      <c r="B984" s="13">
        <f>Solieusap!B987</f>
        <v>0.5</v>
      </c>
      <c r="C984" s="13" t="str">
        <f>Solieusap!C987</f>
        <v>BAO</v>
      </c>
      <c r="D984" s="13" t="str">
        <f>Solieusap!D987</f>
        <v>Combination</v>
      </c>
      <c r="E984" s="14">
        <f>ABS(Solieusap!E987)</f>
        <v>0.45989999999999998</v>
      </c>
      <c r="F984" s="14">
        <f>ABS(Solieusap!F987)</f>
        <v>0.82740000000000002</v>
      </c>
      <c r="G984" s="14">
        <f>ABS(Solieusap!G987)</f>
        <v>3.5999999999999999E-3</v>
      </c>
      <c r="H984" s="14">
        <f>ABS(Solieusap!H987)</f>
        <v>1.47E-3</v>
      </c>
      <c r="I984" s="14">
        <f>ABS(Solieusap!I987)</f>
        <v>3.7000000000000002E-3</v>
      </c>
      <c r="J984" s="14">
        <f>ABS(Solieusap!J987)</f>
        <v>0.15662000000000001</v>
      </c>
      <c r="K984" s="14">
        <f t="shared" si="0"/>
        <v>0.45989999999999998</v>
      </c>
      <c r="L984" s="14">
        <f t="shared" si="1"/>
        <v>3.7000000000000002E-3</v>
      </c>
    </row>
    <row r="985" spans="1:12" ht="16.5" customHeight="1">
      <c r="A985" s="13" t="str">
        <f>Solieusap!A988</f>
        <v>69</v>
      </c>
      <c r="B985" s="13">
        <f>Solieusap!B988</f>
        <v>1</v>
      </c>
      <c r="C985" s="13" t="str">
        <f>Solieusap!C988</f>
        <v>BAO</v>
      </c>
      <c r="D985" s="13" t="str">
        <f>Solieusap!D988</f>
        <v>Combination</v>
      </c>
      <c r="E985" s="14">
        <f>ABS(Solieusap!E988)</f>
        <v>0.45989999999999998</v>
      </c>
      <c r="F985" s="14">
        <f>ABS(Solieusap!F988)</f>
        <v>0.82740000000000002</v>
      </c>
      <c r="G985" s="14">
        <f>ABS(Solieusap!G988)</f>
        <v>3.5999999999999999E-3</v>
      </c>
      <c r="H985" s="14">
        <f>ABS(Solieusap!H988)</f>
        <v>1.47E-3</v>
      </c>
      <c r="I985" s="14">
        <f>ABS(Solieusap!I988)</f>
        <v>5.1999999999999998E-3</v>
      </c>
      <c r="J985" s="14">
        <f>ABS(Solieusap!J988)</f>
        <v>0.13558000000000001</v>
      </c>
      <c r="K985" s="14">
        <f t="shared" si="0"/>
        <v>0.45989999999999998</v>
      </c>
      <c r="L985" s="14">
        <f t="shared" si="1"/>
        <v>5.1999999999999998E-3</v>
      </c>
    </row>
    <row r="986" spans="1:12" ht="16.5" customHeight="1">
      <c r="A986" s="13" t="str">
        <f>Solieusap!A989</f>
        <v>69</v>
      </c>
      <c r="B986" s="13">
        <f>Solieusap!B989</f>
        <v>1.5</v>
      </c>
      <c r="C986" s="13" t="str">
        <f>Solieusap!C989</f>
        <v>BAO</v>
      </c>
      <c r="D986" s="13" t="str">
        <f>Solieusap!D989</f>
        <v>Combination</v>
      </c>
      <c r="E986" s="14">
        <f>ABS(Solieusap!E989)</f>
        <v>0.45989999999999998</v>
      </c>
      <c r="F986" s="14">
        <f>ABS(Solieusap!F989)</f>
        <v>0.82740000000000002</v>
      </c>
      <c r="G986" s="14">
        <f>ABS(Solieusap!G989)</f>
        <v>3.5999999999999999E-3</v>
      </c>
      <c r="H986" s="14">
        <f>ABS(Solieusap!H989)</f>
        <v>1.47E-3</v>
      </c>
      <c r="I986" s="14">
        <f>ABS(Solieusap!I989)</f>
        <v>7.0000000000000001E-3</v>
      </c>
      <c r="J986" s="14">
        <f>ABS(Solieusap!J989)</f>
        <v>0.23222000000000001</v>
      </c>
      <c r="K986" s="14">
        <f t="shared" si="0"/>
        <v>0.45989999999999998</v>
      </c>
      <c r="L986" s="14">
        <f t="shared" si="1"/>
        <v>7.0000000000000001E-3</v>
      </c>
    </row>
    <row r="987" spans="1:12" ht="16.5" customHeight="1">
      <c r="A987" s="13" t="str">
        <f>Solieusap!A990</f>
        <v>69</v>
      </c>
      <c r="B987" s="13">
        <f>Solieusap!B990</f>
        <v>2</v>
      </c>
      <c r="C987" s="13" t="str">
        <f>Solieusap!C990</f>
        <v>BAO</v>
      </c>
      <c r="D987" s="13" t="str">
        <f>Solieusap!D990</f>
        <v>Combination</v>
      </c>
      <c r="E987" s="14">
        <f>ABS(Solieusap!E990)</f>
        <v>0.45989999999999998</v>
      </c>
      <c r="F987" s="14">
        <f>ABS(Solieusap!F990)</f>
        <v>0.82740000000000002</v>
      </c>
      <c r="G987" s="14">
        <f>ABS(Solieusap!G990)</f>
        <v>3.5999999999999999E-3</v>
      </c>
      <c r="H987" s="14">
        <f>ABS(Solieusap!H990)</f>
        <v>1.47E-3</v>
      </c>
      <c r="I987" s="14">
        <f>ABS(Solieusap!I990)</f>
        <v>8.8000000000000005E-3</v>
      </c>
      <c r="J987" s="14">
        <f>ABS(Solieusap!J990)</f>
        <v>0.60002</v>
      </c>
      <c r="K987" s="14">
        <f t="shared" si="0"/>
        <v>0.45989999999999998</v>
      </c>
      <c r="L987" s="14">
        <f t="shared" si="1"/>
        <v>8.8000000000000005E-3</v>
      </c>
    </row>
    <row r="988" spans="1:12" ht="16.5" customHeight="1">
      <c r="A988" s="13" t="str">
        <f>Solieusap!A991</f>
        <v>69</v>
      </c>
      <c r="B988" s="13">
        <f>Solieusap!B991</f>
        <v>0</v>
      </c>
      <c r="C988" s="13" t="str">
        <f>Solieusap!C991</f>
        <v>BAO</v>
      </c>
      <c r="D988" s="13" t="str">
        <f>Solieusap!D991</f>
        <v>Combination</v>
      </c>
      <c r="E988" s="14">
        <f>ABS(Solieusap!E991)</f>
        <v>0.5171</v>
      </c>
      <c r="F988" s="14">
        <f>ABS(Solieusap!F991)</f>
        <v>0.73560000000000003</v>
      </c>
      <c r="G988" s="14">
        <f>ABS(Solieusap!G991)</f>
        <v>3.8999999999999998E-3</v>
      </c>
      <c r="H988" s="14">
        <f>ABS(Solieusap!H991)</f>
        <v>1.41E-3</v>
      </c>
      <c r="I988" s="14">
        <f>ABS(Solieusap!I991)</f>
        <v>1.91E-3</v>
      </c>
      <c r="J988" s="14">
        <f>ABS(Solieusap!J991)</f>
        <v>0.87117999999999995</v>
      </c>
      <c r="K988" s="14">
        <f t="shared" si="0"/>
        <v>0.5171</v>
      </c>
      <c r="L988" s="14">
        <f t="shared" si="1"/>
        <v>1.91E-3</v>
      </c>
    </row>
    <row r="989" spans="1:12" ht="16.5" customHeight="1">
      <c r="A989" s="13" t="str">
        <f>Solieusap!A992</f>
        <v>69</v>
      </c>
      <c r="B989" s="13">
        <f>Solieusap!B992</f>
        <v>0.5</v>
      </c>
      <c r="C989" s="13" t="str">
        <f>Solieusap!C992</f>
        <v>BAO</v>
      </c>
      <c r="D989" s="13" t="str">
        <f>Solieusap!D992</f>
        <v>Combination</v>
      </c>
      <c r="E989" s="14">
        <f>ABS(Solieusap!E992)</f>
        <v>0.5171</v>
      </c>
      <c r="F989" s="14">
        <f>ABS(Solieusap!F992)</f>
        <v>0.73560000000000003</v>
      </c>
      <c r="G989" s="14">
        <f>ABS(Solieusap!G992)</f>
        <v>3.8999999999999998E-3</v>
      </c>
      <c r="H989" s="14">
        <f>ABS(Solieusap!H992)</f>
        <v>1.41E-3</v>
      </c>
      <c r="I989" s="14">
        <f>ABS(Solieusap!I992)</f>
        <v>6.7000000000000002E-4</v>
      </c>
      <c r="J989" s="14">
        <f>ABS(Solieusap!J992)</f>
        <v>0.52614000000000005</v>
      </c>
      <c r="K989" s="14">
        <f t="shared" si="0"/>
        <v>0.5171</v>
      </c>
      <c r="L989" s="14">
        <f t="shared" si="1"/>
        <v>6.7000000000000002E-4</v>
      </c>
    </row>
    <row r="990" spans="1:12" ht="16.5" customHeight="1">
      <c r="A990" s="13" t="str">
        <f>Solieusap!A993</f>
        <v>69</v>
      </c>
      <c r="B990" s="13">
        <f>Solieusap!B993</f>
        <v>1</v>
      </c>
      <c r="C990" s="13" t="str">
        <f>Solieusap!C993</f>
        <v>BAO</v>
      </c>
      <c r="D990" s="13" t="str">
        <f>Solieusap!D993</f>
        <v>Combination</v>
      </c>
      <c r="E990" s="14">
        <f>ABS(Solieusap!E993)</f>
        <v>0.5171</v>
      </c>
      <c r="F990" s="14">
        <f>ABS(Solieusap!F993)</f>
        <v>0.73560000000000003</v>
      </c>
      <c r="G990" s="14">
        <f>ABS(Solieusap!G993)</f>
        <v>3.8999999999999998E-3</v>
      </c>
      <c r="H990" s="14">
        <f>ABS(Solieusap!H993)</f>
        <v>1.41E-3</v>
      </c>
      <c r="I990" s="14">
        <f>ABS(Solieusap!I993)</f>
        <v>1.9E-3</v>
      </c>
      <c r="J990" s="14">
        <f>ABS(Solieusap!J993)</f>
        <v>0.58499999999999996</v>
      </c>
      <c r="K990" s="14">
        <f t="shared" si="0"/>
        <v>0.5171</v>
      </c>
      <c r="L990" s="14">
        <f t="shared" si="1"/>
        <v>1.9E-3</v>
      </c>
    </row>
    <row r="991" spans="1:12" ht="16.5" customHeight="1">
      <c r="A991" s="13" t="str">
        <f>Solieusap!A994</f>
        <v>69</v>
      </c>
      <c r="B991" s="13">
        <f>Solieusap!B994</f>
        <v>1.5</v>
      </c>
      <c r="C991" s="13" t="str">
        <f>Solieusap!C994</f>
        <v>BAO</v>
      </c>
      <c r="D991" s="13" t="str">
        <f>Solieusap!D994</f>
        <v>Combination</v>
      </c>
      <c r="E991" s="14">
        <f>ABS(Solieusap!E994)</f>
        <v>0.5171</v>
      </c>
      <c r="F991" s="14">
        <f>ABS(Solieusap!F994)</f>
        <v>0.73560000000000003</v>
      </c>
      <c r="G991" s="14">
        <f>ABS(Solieusap!G994)</f>
        <v>3.8999999999999998E-3</v>
      </c>
      <c r="H991" s="14">
        <f>ABS(Solieusap!H994)</f>
        <v>1.41E-3</v>
      </c>
      <c r="I991" s="14">
        <f>ABS(Solieusap!I994)</f>
        <v>3.7000000000000002E-3</v>
      </c>
      <c r="J991" s="14">
        <f>ABS(Solieusap!J994)</f>
        <v>0.99868999999999997</v>
      </c>
      <c r="K991" s="14">
        <f t="shared" si="0"/>
        <v>0.5171</v>
      </c>
      <c r="L991" s="14">
        <f t="shared" si="1"/>
        <v>3.7000000000000002E-3</v>
      </c>
    </row>
    <row r="992" spans="1:12" ht="16.5" customHeight="1">
      <c r="A992" s="13" t="str">
        <f>Solieusap!A995</f>
        <v>69</v>
      </c>
      <c r="B992" s="13">
        <f>Solieusap!B995</f>
        <v>2</v>
      </c>
      <c r="C992" s="13" t="str">
        <f>Solieusap!C995</f>
        <v>BAO</v>
      </c>
      <c r="D992" s="13" t="str">
        <f>Solieusap!D995</f>
        <v>Combination</v>
      </c>
      <c r="E992" s="14">
        <f>ABS(Solieusap!E995)</f>
        <v>0.5171</v>
      </c>
      <c r="F992" s="14">
        <f>ABS(Solieusap!F995)</f>
        <v>0.73560000000000003</v>
      </c>
      <c r="G992" s="14">
        <f>ABS(Solieusap!G995)</f>
        <v>3.8999999999999998E-3</v>
      </c>
      <c r="H992" s="14">
        <f>ABS(Solieusap!H995)</f>
        <v>1.41E-3</v>
      </c>
      <c r="I992" s="14">
        <f>ABS(Solieusap!I995)</f>
        <v>5.4999999999999997E-3</v>
      </c>
      <c r="J992" s="14">
        <f>ABS(Solieusap!J995)</f>
        <v>1.41238</v>
      </c>
      <c r="K992" s="14">
        <f t="shared" si="0"/>
        <v>0.5171</v>
      </c>
      <c r="L992" s="14">
        <f t="shared" si="1"/>
        <v>5.4999999999999997E-3</v>
      </c>
    </row>
    <row r="993" spans="1:12" ht="16.5" customHeight="1">
      <c r="A993" s="13" t="str">
        <f>Solieusap!A996</f>
        <v>70</v>
      </c>
      <c r="B993" s="13">
        <f>Solieusap!B996</f>
        <v>0</v>
      </c>
      <c r="C993" s="13" t="str">
        <f>Solieusap!C996</f>
        <v>BAO</v>
      </c>
      <c r="D993" s="13" t="str">
        <f>Solieusap!D996</f>
        <v>Combination</v>
      </c>
      <c r="E993" s="14">
        <f>ABS(Solieusap!E996)</f>
        <v>0.8992</v>
      </c>
      <c r="F993" s="14">
        <f>ABS(Solieusap!F996)</f>
        <v>1.1080000000000001</v>
      </c>
      <c r="G993" s="14">
        <f>ABS(Solieusap!G996)</f>
        <v>8.6989999999999995E-4</v>
      </c>
      <c r="H993" s="14">
        <f>ABS(Solieusap!H996)</f>
        <v>1.61E-2</v>
      </c>
      <c r="I993" s="14">
        <f>ABS(Solieusap!I996)</f>
        <v>2.1299999999999999E-3</v>
      </c>
      <c r="J993" s="14">
        <f>ABS(Solieusap!J996)</f>
        <v>0.55737000000000003</v>
      </c>
      <c r="K993" s="14">
        <f t="shared" si="0"/>
        <v>0.8992</v>
      </c>
      <c r="L993" s="14">
        <f t="shared" si="1"/>
        <v>2.1299999999999999E-3</v>
      </c>
    </row>
    <row r="994" spans="1:12" ht="16.5" customHeight="1">
      <c r="A994" s="13" t="str">
        <f>Solieusap!A997</f>
        <v>70</v>
      </c>
      <c r="B994" s="13">
        <f>Solieusap!B997</f>
        <v>0.5</v>
      </c>
      <c r="C994" s="13" t="str">
        <f>Solieusap!C997</f>
        <v>BAO</v>
      </c>
      <c r="D994" s="13" t="str">
        <f>Solieusap!D997</f>
        <v>Combination</v>
      </c>
      <c r="E994" s="14">
        <f>ABS(Solieusap!E997)</f>
        <v>0.8992</v>
      </c>
      <c r="F994" s="14">
        <f>ABS(Solieusap!F997)</f>
        <v>0.75149999999999995</v>
      </c>
      <c r="G994" s="14">
        <f>ABS(Solieusap!G997)</f>
        <v>8.6989999999999995E-4</v>
      </c>
      <c r="H994" s="14">
        <f>ABS(Solieusap!H997)</f>
        <v>1.61E-2</v>
      </c>
      <c r="I994" s="14">
        <f>ABS(Solieusap!I997)</f>
        <v>1.75E-3</v>
      </c>
      <c r="J994" s="14">
        <f>ABS(Solieusap!J997)</f>
        <v>4.7960000000000003E-2</v>
      </c>
      <c r="K994" s="14">
        <f t="shared" si="0"/>
        <v>0.8992</v>
      </c>
      <c r="L994" s="14">
        <f t="shared" si="1"/>
        <v>1.75E-3</v>
      </c>
    </row>
    <row r="995" spans="1:12" ht="16.5" customHeight="1">
      <c r="A995" s="13" t="str">
        <f>Solieusap!A998</f>
        <v>70</v>
      </c>
      <c r="B995" s="13">
        <f>Solieusap!B998</f>
        <v>1</v>
      </c>
      <c r="C995" s="13" t="str">
        <f>Solieusap!C998</f>
        <v>BAO</v>
      </c>
      <c r="D995" s="13" t="str">
        <f>Solieusap!D998</f>
        <v>Combination</v>
      </c>
      <c r="E995" s="14">
        <f>ABS(Solieusap!E998)</f>
        <v>0.8992</v>
      </c>
      <c r="F995" s="14">
        <f>ABS(Solieusap!F998)</f>
        <v>0.39500000000000002</v>
      </c>
      <c r="G995" s="14">
        <f>ABS(Solieusap!G998)</f>
        <v>8.6989999999999995E-4</v>
      </c>
      <c r="H995" s="14">
        <f>ABS(Solieusap!H998)</f>
        <v>1.61E-2</v>
      </c>
      <c r="I995" s="14">
        <f>ABS(Solieusap!I998)</f>
        <v>1.3699999999999999E-3</v>
      </c>
      <c r="J995" s="14">
        <f>ABS(Solieusap!J998)</f>
        <v>0.41361999999999999</v>
      </c>
      <c r="K995" s="14">
        <f t="shared" si="0"/>
        <v>0.8992</v>
      </c>
      <c r="L995" s="14">
        <f t="shared" si="1"/>
        <v>1.3699999999999999E-3</v>
      </c>
    </row>
    <row r="996" spans="1:12" ht="16.5" customHeight="1">
      <c r="A996" s="13" t="str">
        <f>Solieusap!A999</f>
        <v>70</v>
      </c>
      <c r="B996" s="13">
        <f>Solieusap!B999</f>
        <v>1.5</v>
      </c>
      <c r="C996" s="13" t="str">
        <f>Solieusap!C999</f>
        <v>BAO</v>
      </c>
      <c r="D996" s="13" t="str">
        <f>Solieusap!D999</f>
        <v>Combination</v>
      </c>
      <c r="E996" s="14">
        <f>ABS(Solieusap!E999)</f>
        <v>0.8992</v>
      </c>
      <c r="F996" s="14">
        <f>ABS(Solieusap!F999)</f>
        <v>3.85E-2</v>
      </c>
      <c r="G996" s="14">
        <f>ABS(Solieusap!G999)</f>
        <v>8.6989999999999995E-4</v>
      </c>
      <c r="H996" s="14">
        <f>ABS(Solieusap!H999)</f>
        <v>1.61E-2</v>
      </c>
      <c r="I996" s="14">
        <f>ABS(Solieusap!I999)</f>
        <v>9.8999999999999999E-4</v>
      </c>
      <c r="J996" s="14">
        <f>ABS(Solieusap!J999)</f>
        <v>0.8044</v>
      </c>
      <c r="K996" s="14">
        <f t="shared" si="0"/>
        <v>0.8992</v>
      </c>
      <c r="L996" s="14">
        <f t="shared" si="1"/>
        <v>9.8999999999999999E-4</v>
      </c>
    </row>
    <row r="997" spans="1:12" ht="16.5" customHeight="1">
      <c r="A997" s="13" t="str">
        <f>Solieusap!A1000</f>
        <v>70</v>
      </c>
      <c r="B997" s="13">
        <f>Solieusap!B1000</f>
        <v>2</v>
      </c>
      <c r="C997" s="13" t="str">
        <f>Solieusap!C1000</f>
        <v>BAO</v>
      </c>
      <c r="D997" s="13" t="str">
        <f>Solieusap!D1000</f>
        <v>Combination</v>
      </c>
      <c r="E997" s="14">
        <f>ABS(Solieusap!E1000)</f>
        <v>0.8992</v>
      </c>
      <c r="F997" s="14">
        <f>ABS(Solieusap!F1000)</f>
        <v>0.318</v>
      </c>
      <c r="G997" s="14">
        <f>ABS(Solieusap!G1000)</f>
        <v>8.6989999999999995E-4</v>
      </c>
      <c r="H997" s="14">
        <f>ABS(Solieusap!H1000)</f>
        <v>1.61E-2</v>
      </c>
      <c r="I997" s="14">
        <f>ABS(Solieusap!I1000)</f>
        <v>9.7000000000000005E-4</v>
      </c>
      <c r="J997" s="14">
        <f>ABS(Solieusap!J1000)</f>
        <v>1.0169299999999999</v>
      </c>
      <c r="K997" s="14">
        <f t="shared" si="0"/>
        <v>0.8992</v>
      </c>
      <c r="L997" s="14">
        <f t="shared" si="1"/>
        <v>9.7000000000000005E-4</v>
      </c>
    </row>
    <row r="998" spans="1:12" ht="16.5" customHeight="1">
      <c r="A998" s="13" t="str">
        <f>Solieusap!A1001</f>
        <v>70</v>
      </c>
      <c r="B998" s="13">
        <f>Solieusap!B1001</f>
        <v>2.5</v>
      </c>
      <c r="C998" s="13" t="str">
        <f>Solieusap!C1001</f>
        <v>BAO</v>
      </c>
      <c r="D998" s="13" t="str">
        <f>Solieusap!D1001</f>
        <v>Combination</v>
      </c>
      <c r="E998" s="14">
        <f>ABS(Solieusap!E1001)</f>
        <v>0.8992</v>
      </c>
      <c r="F998" s="14">
        <f>ABS(Solieusap!F1001)</f>
        <v>0.67449999999999999</v>
      </c>
      <c r="G998" s="14">
        <f>ABS(Solieusap!G1001)</f>
        <v>8.6989999999999995E-4</v>
      </c>
      <c r="H998" s="14">
        <f>ABS(Solieusap!H1001)</f>
        <v>1.61E-2</v>
      </c>
      <c r="I998" s="14">
        <f>ABS(Solieusap!I1001)</f>
        <v>1.06E-3</v>
      </c>
      <c r="J998" s="14">
        <f>ABS(Solieusap!J1001)</f>
        <v>1.05121</v>
      </c>
      <c r="K998" s="14">
        <f t="shared" si="0"/>
        <v>0.8992</v>
      </c>
      <c r="L998" s="14">
        <f t="shared" si="1"/>
        <v>1.06E-3</v>
      </c>
    </row>
    <row r="999" spans="1:12" ht="16.5" customHeight="1">
      <c r="A999" s="13" t="str">
        <f>Solieusap!A1002</f>
        <v>70</v>
      </c>
      <c r="B999" s="13">
        <f>Solieusap!B1002</f>
        <v>3</v>
      </c>
      <c r="C999" s="13" t="str">
        <f>Solieusap!C1002</f>
        <v>BAO</v>
      </c>
      <c r="D999" s="13" t="str">
        <f>Solieusap!D1002</f>
        <v>Combination</v>
      </c>
      <c r="E999" s="14">
        <f>ABS(Solieusap!E1002)</f>
        <v>0.8992</v>
      </c>
      <c r="F999" s="14">
        <f>ABS(Solieusap!F1002)</f>
        <v>1.0309999999999999</v>
      </c>
      <c r="G999" s="14">
        <f>ABS(Solieusap!G1002)</f>
        <v>8.6989999999999995E-4</v>
      </c>
      <c r="H999" s="14">
        <f>ABS(Solieusap!H1002)</f>
        <v>1.61E-2</v>
      </c>
      <c r="I999" s="14">
        <f>ABS(Solieusap!I1002)</f>
        <v>1.15E-3</v>
      </c>
      <c r="J999" s="14">
        <f>ABS(Solieusap!J1002)</f>
        <v>0.90724000000000005</v>
      </c>
      <c r="K999" s="14">
        <f t="shared" si="0"/>
        <v>0.8992</v>
      </c>
      <c r="L999" s="14">
        <f t="shared" si="1"/>
        <v>1.15E-3</v>
      </c>
    </row>
    <row r="1000" spans="1:12" ht="16.5" customHeight="1">
      <c r="A1000" s="13" t="str">
        <f>Solieusap!A1003</f>
        <v>70</v>
      </c>
      <c r="B1000" s="13">
        <f>Solieusap!B1003</f>
        <v>3.5</v>
      </c>
      <c r="C1000" s="13" t="str">
        <f>Solieusap!C1003</f>
        <v>BAO</v>
      </c>
      <c r="D1000" s="13" t="str">
        <f>Solieusap!D1003</f>
        <v>Combination</v>
      </c>
      <c r="E1000" s="14">
        <f>ABS(Solieusap!E1003)</f>
        <v>0.8992</v>
      </c>
      <c r="F1000" s="14">
        <f>ABS(Solieusap!F1003)</f>
        <v>1.3875</v>
      </c>
      <c r="G1000" s="14">
        <f>ABS(Solieusap!G1003)</f>
        <v>8.6989999999999995E-4</v>
      </c>
      <c r="H1000" s="14">
        <f>ABS(Solieusap!H1003)</f>
        <v>1.61E-2</v>
      </c>
      <c r="I1000" s="14">
        <f>ABS(Solieusap!I1003)</f>
        <v>1.25E-3</v>
      </c>
      <c r="J1000" s="14">
        <f>ABS(Solieusap!J1003)</f>
        <v>0.58711999999999998</v>
      </c>
      <c r="K1000" s="14">
        <f t="shared" si="0"/>
        <v>0.8992</v>
      </c>
      <c r="L1000" s="14">
        <f t="shared" si="1"/>
        <v>1.25E-3</v>
      </c>
    </row>
    <row r="1001" spans="1:12" ht="16.5" customHeight="1">
      <c r="A1001" s="13" t="str">
        <f>Solieusap!A1004</f>
        <v>70</v>
      </c>
      <c r="B1001" s="13">
        <f>Solieusap!B1004</f>
        <v>4</v>
      </c>
      <c r="C1001" s="13" t="str">
        <f>Solieusap!C1004</f>
        <v>BAO</v>
      </c>
      <c r="D1001" s="13" t="str">
        <f>Solieusap!D1004</f>
        <v>Combination</v>
      </c>
      <c r="E1001" s="14">
        <f>ABS(Solieusap!E1004)</f>
        <v>0.8992</v>
      </c>
      <c r="F1001" s="14">
        <f>ABS(Solieusap!F1004)</f>
        <v>1.744</v>
      </c>
      <c r="G1001" s="14">
        <f>ABS(Solieusap!G1004)</f>
        <v>8.6989999999999995E-4</v>
      </c>
      <c r="H1001" s="14">
        <f>ABS(Solieusap!H1004)</f>
        <v>1.61E-2</v>
      </c>
      <c r="I1001" s="14">
        <f>ABS(Solieusap!I1004)</f>
        <v>1.34E-3</v>
      </c>
      <c r="J1001" s="14">
        <f>ABS(Solieusap!J1004)</f>
        <v>9.4100000000000003E-2</v>
      </c>
      <c r="K1001" s="14">
        <f t="shared" si="0"/>
        <v>0.8992</v>
      </c>
      <c r="L1001" s="14">
        <f t="shared" si="1"/>
        <v>1.34E-3</v>
      </c>
    </row>
    <row r="1002" spans="1:12" ht="16.5" customHeight="1">
      <c r="A1002" s="13" t="str">
        <f>Solieusap!A1005</f>
        <v>70</v>
      </c>
      <c r="B1002" s="13">
        <f>Solieusap!B1005</f>
        <v>0</v>
      </c>
      <c r="C1002" s="13" t="str">
        <f>Solieusap!C1005</f>
        <v>BAO</v>
      </c>
      <c r="D1002" s="13" t="str">
        <f>Solieusap!D1005</f>
        <v>Combination</v>
      </c>
      <c r="E1002" s="14">
        <f>ABS(Solieusap!E1005)</f>
        <v>0.94269999999999998</v>
      </c>
      <c r="F1002" s="14">
        <f>ABS(Solieusap!F1005)</f>
        <v>1.7403999999999999</v>
      </c>
      <c r="G1002" s="14">
        <f>ABS(Solieusap!G1005)</f>
        <v>6.4199999999999999E-4</v>
      </c>
      <c r="H1002" s="14">
        <f>ABS(Solieusap!H1005)</f>
        <v>2.445E-2</v>
      </c>
      <c r="I1002" s="14">
        <f>ABS(Solieusap!I1005)</f>
        <v>3.5999999999999999E-3</v>
      </c>
      <c r="J1002" s="14">
        <f>ABS(Solieusap!J1005)</f>
        <v>1.20661</v>
      </c>
      <c r="K1002" s="14">
        <f t="shared" si="0"/>
        <v>0.94269999999999998</v>
      </c>
      <c r="L1002" s="14">
        <f t="shared" si="1"/>
        <v>3.5999999999999999E-3</v>
      </c>
    </row>
    <row r="1003" spans="1:12" ht="16.5" customHeight="1">
      <c r="A1003" s="13" t="str">
        <f>Solieusap!A1006</f>
        <v>70</v>
      </c>
      <c r="B1003" s="13">
        <f>Solieusap!B1006</f>
        <v>0.5</v>
      </c>
      <c r="C1003" s="13" t="str">
        <f>Solieusap!C1006</f>
        <v>BAO</v>
      </c>
      <c r="D1003" s="13" t="str">
        <f>Solieusap!D1006</f>
        <v>Combination</v>
      </c>
      <c r="E1003" s="14">
        <f>ABS(Solieusap!E1006)</f>
        <v>0.94269999999999998</v>
      </c>
      <c r="F1003" s="14">
        <f>ABS(Solieusap!F1006)</f>
        <v>1.3838999999999999</v>
      </c>
      <c r="G1003" s="14">
        <f>ABS(Solieusap!G1006)</f>
        <v>6.4199999999999999E-4</v>
      </c>
      <c r="H1003" s="14">
        <f>ABS(Solieusap!H1006)</f>
        <v>2.445E-2</v>
      </c>
      <c r="I1003" s="14">
        <f>ABS(Solieusap!I1006)</f>
        <v>3.3700000000000002E-3</v>
      </c>
      <c r="J1003" s="14">
        <f>ABS(Solieusap!J1006)</f>
        <v>0.50971999999999995</v>
      </c>
      <c r="K1003" s="14">
        <f t="shared" si="0"/>
        <v>0.94269999999999998</v>
      </c>
      <c r="L1003" s="14">
        <f t="shared" si="1"/>
        <v>3.3700000000000002E-3</v>
      </c>
    </row>
    <row r="1004" spans="1:12" ht="16.5" customHeight="1">
      <c r="A1004" s="13" t="str">
        <f>Solieusap!A1007</f>
        <v>70</v>
      </c>
      <c r="B1004" s="13">
        <f>Solieusap!B1007</f>
        <v>1</v>
      </c>
      <c r="C1004" s="13" t="str">
        <f>Solieusap!C1007</f>
        <v>BAO</v>
      </c>
      <c r="D1004" s="13" t="str">
        <f>Solieusap!D1007</f>
        <v>Combination</v>
      </c>
      <c r="E1004" s="14">
        <f>ABS(Solieusap!E1007)</f>
        <v>0.94269999999999998</v>
      </c>
      <c r="F1004" s="14">
        <f>ABS(Solieusap!F1007)</f>
        <v>1.0274000000000001</v>
      </c>
      <c r="G1004" s="14">
        <f>ABS(Solieusap!G1007)</f>
        <v>6.4199999999999999E-4</v>
      </c>
      <c r="H1004" s="14">
        <f>ABS(Solieusap!H1007)</f>
        <v>2.445E-2</v>
      </c>
      <c r="I1004" s="14">
        <f>ABS(Solieusap!I1007)</f>
        <v>3.13E-3</v>
      </c>
      <c r="J1004" s="14">
        <f>ABS(Solieusap!J1007)</f>
        <v>6.1600000000000002E-2</v>
      </c>
      <c r="K1004" s="14">
        <f t="shared" si="0"/>
        <v>0.94269999999999998</v>
      </c>
      <c r="L1004" s="14">
        <f t="shared" si="1"/>
        <v>3.13E-3</v>
      </c>
    </row>
    <row r="1005" spans="1:12" ht="16.5" customHeight="1">
      <c r="A1005" s="13" t="str">
        <f>Solieusap!A1008</f>
        <v>70</v>
      </c>
      <c r="B1005" s="13">
        <f>Solieusap!B1008</f>
        <v>1.5</v>
      </c>
      <c r="C1005" s="13" t="str">
        <f>Solieusap!C1008</f>
        <v>BAO</v>
      </c>
      <c r="D1005" s="13" t="str">
        <f>Solieusap!D1008</f>
        <v>Combination</v>
      </c>
      <c r="E1005" s="14">
        <f>ABS(Solieusap!E1008)</f>
        <v>0.94269999999999998</v>
      </c>
      <c r="F1005" s="14">
        <f>ABS(Solieusap!F1008)</f>
        <v>0.67090000000000005</v>
      </c>
      <c r="G1005" s="14">
        <f>ABS(Solieusap!G1008)</f>
        <v>6.4199999999999999E-4</v>
      </c>
      <c r="H1005" s="14">
        <f>ABS(Solieusap!H1008)</f>
        <v>2.445E-2</v>
      </c>
      <c r="I1005" s="14">
        <f>ABS(Solieusap!I1008)</f>
        <v>2.8999999999999998E-3</v>
      </c>
      <c r="J1005" s="14">
        <f>ABS(Solieusap!J1008)</f>
        <v>8.6330000000000004E-2</v>
      </c>
      <c r="K1005" s="14">
        <f t="shared" si="0"/>
        <v>0.94269999999999998</v>
      </c>
      <c r="L1005" s="14">
        <f t="shared" si="1"/>
        <v>2.8999999999999998E-3</v>
      </c>
    </row>
    <row r="1006" spans="1:12" ht="16.5" customHeight="1">
      <c r="A1006" s="13" t="str">
        <f>Solieusap!A1009</f>
        <v>70</v>
      </c>
      <c r="B1006" s="13">
        <f>Solieusap!B1009</f>
        <v>2</v>
      </c>
      <c r="C1006" s="13" t="str">
        <f>Solieusap!C1009</f>
        <v>BAO</v>
      </c>
      <c r="D1006" s="13" t="str">
        <f>Solieusap!D1009</f>
        <v>Combination</v>
      </c>
      <c r="E1006" s="14">
        <f>ABS(Solieusap!E1009)</f>
        <v>0.94269999999999998</v>
      </c>
      <c r="F1006" s="14">
        <f>ABS(Solieusap!F1009)</f>
        <v>0.31440000000000001</v>
      </c>
      <c r="G1006" s="14">
        <f>ABS(Solieusap!G1009)</f>
        <v>6.4199999999999999E-4</v>
      </c>
      <c r="H1006" s="14">
        <f>ABS(Solieusap!H1009)</f>
        <v>2.445E-2</v>
      </c>
      <c r="I1006" s="14">
        <f>ABS(Solieusap!I1009)</f>
        <v>2.7599999999999999E-3</v>
      </c>
      <c r="J1006" s="14">
        <f>ABS(Solieusap!J1009)</f>
        <v>4.1950000000000001E-2</v>
      </c>
      <c r="K1006" s="14">
        <f t="shared" si="0"/>
        <v>0.94269999999999998</v>
      </c>
      <c r="L1006" s="14">
        <f t="shared" si="1"/>
        <v>2.7599999999999999E-3</v>
      </c>
    </row>
    <row r="1007" spans="1:12" ht="16.5" customHeight="1">
      <c r="A1007" s="13" t="str">
        <f>Solieusap!A1010</f>
        <v>70</v>
      </c>
      <c r="B1007" s="13">
        <f>Solieusap!B1010</f>
        <v>2.5</v>
      </c>
      <c r="C1007" s="13" t="str">
        <f>Solieusap!C1010</f>
        <v>BAO</v>
      </c>
      <c r="D1007" s="13" t="str">
        <f>Solieusap!D1010</f>
        <v>Combination</v>
      </c>
      <c r="E1007" s="14">
        <f>ABS(Solieusap!E1010)</f>
        <v>0.94269999999999998</v>
      </c>
      <c r="F1007" s="14">
        <f>ABS(Solieusap!F1010)</f>
        <v>4.2099999999999999E-2</v>
      </c>
      <c r="G1007" s="14">
        <f>ABS(Solieusap!G1010)</f>
        <v>6.4199999999999999E-4</v>
      </c>
      <c r="H1007" s="14">
        <f>ABS(Solieusap!H1010)</f>
        <v>2.445E-2</v>
      </c>
      <c r="I1007" s="14">
        <f>ABS(Solieusap!I1010)</f>
        <v>3.0000000000000001E-3</v>
      </c>
      <c r="J1007" s="14">
        <f>ABS(Solieusap!J1010)</f>
        <v>0.18067</v>
      </c>
      <c r="K1007" s="14">
        <f t="shared" si="0"/>
        <v>0.94269999999999998</v>
      </c>
      <c r="L1007" s="14">
        <f t="shared" si="1"/>
        <v>3.0000000000000001E-3</v>
      </c>
    </row>
    <row r="1008" spans="1:12" ht="16.5" customHeight="1">
      <c r="A1008" s="13" t="str">
        <f>Solieusap!A1011</f>
        <v>70</v>
      </c>
      <c r="B1008" s="13">
        <f>Solieusap!B1011</f>
        <v>3</v>
      </c>
      <c r="C1008" s="13" t="str">
        <f>Solieusap!C1011</f>
        <v>BAO</v>
      </c>
      <c r="D1008" s="13" t="str">
        <f>Solieusap!D1011</f>
        <v>Combination</v>
      </c>
      <c r="E1008" s="14">
        <f>ABS(Solieusap!E1011)</f>
        <v>0.94269999999999998</v>
      </c>
      <c r="F1008" s="14">
        <f>ABS(Solieusap!F1011)</f>
        <v>0.39860000000000001</v>
      </c>
      <c r="G1008" s="14">
        <f>ABS(Solieusap!G1011)</f>
        <v>6.4199999999999999E-4</v>
      </c>
      <c r="H1008" s="14">
        <f>ABS(Solieusap!H1011)</f>
        <v>2.445E-2</v>
      </c>
      <c r="I1008" s="14">
        <f>ABS(Solieusap!I1011)</f>
        <v>3.2399999999999998E-3</v>
      </c>
      <c r="J1008" s="14">
        <f>ABS(Solieusap!J1011)</f>
        <v>0.58155000000000001</v>
      </c>
      <c r="K1008" s="14">
        <f t="shared" si="0"/>
        <v>0.94269999999999998</v>
      </c>
      <c r="L1008" s="14">
        <f t="shared" si="1"/>
        <v>3.2399999999999998E-3</v>
      </c>
    </row>
    <row r="1009" spans="1:12" ht="16.5" customHeight="1">
      <c r="A1009" s="13" t="str">
        <f>Solieusap!A1012</f>
        <v>70</v>
      </c>
      <c r="B1009" s="13">
        <f>Solieusap!B1012</f>
        <v>3.5</v>
      </c>
      <c r="C1009" s="13" t="str">
        <f>Solieusap!C1012</f>
        <v>BAO</v>
      </c>
      <c r="D1009" s="13" t="str">
        <f>Solieusap!D1012</f>
        <v>Combination</v>
      </c>
      <c r="E1009" s="14">
        <f>ABS(Solieusap!E1012)</f>
        <v>0.94269999999999998</v>
      </c>
      <c r="F1009" s="14">
        <f>ABS(Solieusap!F1012)</f>
        <v>0.75509999999999999</v>
      </c>
      <c r="G1009" s="14">
        <f>ABS(Solieusap!G1012)</f>
        <v>6.4199999999999999E-4</v>
      </c>
      <c r="H1009" s="14">
        <f>ABS(Solieusap!H1012)</f>
        <v>2.445E-2</v>
      </c>
      <c r="I1009" s="14">
        <f>ABS(Solieusap!I1012)</f>
        <v>3.48E-3</v>
      </c>
      <c r="J1009" s="14">
        <f>ABS(Solieusap!J1012)</f>
        <v>1.1606700000000001</v>
      </c>
      <c r="K1009" s="14">
        <f t="shared" si="0"/>
        <v>0.94269999999999998</v>
      </c>
      <c r="L1009" s="14">
        <f t="shared" si="1"/>
        <v>3.48E-3</v>
      </c>
    </row>
    <row r="1010" spans="1:12" ht="16.5" customHeight="1">
      <c r="A1010" s="13" t="str">
        <f>Solieusap!A1013</f>
        <v>70</v>
      </c>
      <c r="B1010" s="13">
        <f>Solieusap!B1013</f>
        <v>4</v>
      </c>
      <c r="C1010" s="13" t="str">
        <f>Solieusap!C1013</f>
        <v>BAO</v>
      </c>
      <c r="D1010" s="13" t="str">
        <f>Solieusap!D1013</f>
        <v>Combination</v>
      </c>
      <c r="E1010" s="14">
        <f>ABS(Solieusap!E1013)</f>
        <v>0.94269999999999998</v>
      </c>
      <c r="F1010" s="14">
        <f>ABS(Solieusap!F1013)</f>
        <v>1.1115999999999999</v>
      </c>
      <c r="G1010" s="14">
        <f>ABS(Solieusap!G1013)</f>
        <v>6.4199999999999999E-4</v>
      </c>
      <c r="H1010" s="14">
        <f>ABS(Solieusap!H1013)</f>
        <v>2.445E-2</v>
      </c>
      <c r="I1010" s="14">
        <f>ABS(Solieusap!I1013)</f>
        <v>3.7200000000000002E-3</v>
      </c>
      <c r="J1010" s="14">
        <f>ABS(Solieusap!J1013)</f>
        <v>1.91804</v>
      </c>
      <c r="K1010" s="14">
        <f t="shared" si="0"/>
        <v>0.94269999999999998</v>
      </c>
      <c r="L1010" s="14">
        <f t="shared" si="1"/>
        <v>3.7200000000000002E-3</v>
      </c>
    </row>
    <row r="1011" spans="1:12" ht="16.5" customHeight="1">
      <c r="A1011" s="13" t="str">
        <f>Solieusap!A1014</f>
        <v>71</v>
      </c>
      <c r="B1011" s="13">
        <f>Solieusap!B1014</f>
        <v>0</v>
      </c>
      <c r="C1011" s="13" t="str">
        <f>Solieusap!C1014</f>
        <v>BAO</v>
      </c>
      <c r="D1011" s="13" t="str">
        <f>Solieusap!D1014</f>
        <v>Combination</v>
      </c>
      <c r="E1011" s="14">
        <f>ABS(Solieusap!E1014)</f>
        <v>0.1462</v>
      </c>
      <c r="F1011" s="14">
        <f>ABS(Solieusap!F1014)</f>
        <v>0.94320000000000004</v>
      </c>
      <c r="G1011" s="14">
        <f>ABS(Solieusap!G1014)</f>
        <v>7.5509999999999998E-4</v>
      </c>
      <c r="H1011" s="14">
        <f>ABS(Solieusap!H1014)</f>
        <v>5.305E-2</v>
      </c>
      <c r="I1011" s="14">
        <f>ABS(Solieusap!I1014)</f>
        <v>1.5499999999999999E-3</v>
      </c>
      <c r="J1011" s="14">
        <f>ABS(Solieusap!J1014)</f>
        <v>0.42453999999999997</v>
      </c>
      <c r="K1011" s="14">
        <f t="shared" si="0"/>
        <v>0.1462</v>
      </c>
      <c r="L1011" s="14">
        <f t="shared" si="1"/>
        <v>1.5499999999999999E-3</v>
      </c>
    </row>
    <row r="1012" spans="1:12" ht="16.5" customHeight="1">
      <c r="A1012" s="13" t="str">
        <f>Solieusap!A1015</f>
        <v>71</v>
      </c>
      <c r="B1012" s="13">
        <f>Solieusap!B1015</f>
        <v>0.5</v>
      </c>
      <c r="C1012" s="13" t="str">
        <f>Solieusap!C1015</f>
        <v>BAO</v>
      </c>
      <c r="D1012" s="13" t="str">
        <f>Solieusap!D1015</f>
        <v>Combination</v>
      </c>
      <c r="E1012" s="14">
        <f>ABS(Solieusap!E1015)</f>
        <v>0.1462</v>
      </c>
      <c r="F1012" s="14">
        <f>ABS(Solieusap!F1015)</f>
        <v>0.5867</v>
      </c>
      <c r="G1012" s="14">
        <f>ABS(Solieusap!G1015)</f>
        <v>7.5509999999999998E-4</v>
      </c>
      <c r="H1012" s="14">
        <f>ABS(Solieusap!H1015)</f>
        <v>5.305E-2</v>
      </c>
      <c r="I1012" s="14">
        <f>ABS(Solieusap!I1015)</f>
        <v>1.5200000000000001E-3</v>
      </c>
      <c r="J1012" s="14">
        <f>ABS(Solieusap!J1015)</f>
        <v>0.80703000000000003</v>
      </c>
      <c r="K1012" s="14">
        <f t="shared" si="0"/>
        <v>0.1462</v>
      </c>
      <c r="L1012" s="14">
        <f t="shared" si="1"/>
        <v>1.5200000000000001E-3</v>
      </c>
    </row>
    <row r="1013" spans="1:12" ht="16.5" customHeight="1">
      <c r="A1013" s="13" t="str">
        <f>Solieusap!A1016</f>
        <v>71</v>
      </c>
      <c r="B1013" s="13">
        <f>Solieusap!B1016</f>
        <v>1</v>
      </c>
      <c r="C1013" s="13" t="str">
        <f>Solieusap!C1016</f>
        <v>BAO</v>
      </c>
      <c r="D1013" s="13" t="str">
        <f>Solieusap!D1016</f>
        <v>Combination</v>
      </c>
      <c r="E1013" s="14">
        <f>ABS(Solieusap!E1016)</f>
        <v>0.1462</v>
      </c>
      <c r="F1013" s="14">
        <f>ABS(Solieusap!F1016)</f>
        <v>0.23019999999999999</v>
      </c>
      <c r="G1013" s="14">
        <f>ABS(Solieusap!G1016)</f>
        <v>7.5509999999999998E-4</v>
      </c>
      <c r="H1013" s="14">
        <f>ABS(Solieusap!H1016)</f>
        <v>5.305E-2</v>
      </c>
      <c r="I1013" s="14">
        <f>ABS(Solieusap!I1016)</f>
        <v>1.75E-3</v>
      </c>
      <c r="J1013" s="14">
        <f>ABS(Solieusap!J1016)</f>
        <v>1.01128</v>
      </c>
      <c r="K1013" s="14">
        <f t="shared" si="0"/>
        <v>0.1462</v>
      </c>
      <c r="L1013" s="14">
        <f t="shared" si="1"/>
        <v>1.75E-3</v>
      </c>
    </row>
    <row r="1014" spans="1:12" ht="16.5" customHeight="1">
      <c r="A1014" s="13" t="str">
        <f>Solieusap!A1017</f>
        <v>71</v>
      </c>
      <c r="B1014" s="13">
        <f>Solieusap!B1017</f>
        <v>1.5</v>
      </c>
      <c r="C1014" s="13" t="str">
        <f>Solieusap!C1017</f>
        <v>BAO</v>
      </c>
      <c r="D1014" s="13" t="str">
        <f>Solieusap!D1017</f>
        <v>Combination</v>
      </c>
      <c r="E1014" s="14">
        <f>ABS(Solieusap!E1017)</f>
        <v>0.1462</v>
      </c>
      <c r="F1014" s="14">
        <f>ABS(Solieusap!F1017)</f>
        <v>0.1263</v>
      </c>
      <c r="G1014" s="14">
        <f>ABS(Solieusap!G1017)</f>
        <v>7.5509999999999998E-4</v>
      </c>
      <c r="H1014" s="14">
        <f>ABS(Solieusap!H1017)</f>
        <v>5.305E-2</v>
      </c>
      <c r="I1014" s="14">
        <f>ABS(Solieusap!I1017)</f>
        <v>2.0600000000000002E-3</v>
      </c>
      <c r="J1014" s="14">
        <f>ABS(Solieusap!J1017)</f>
        <v>1.03728</v>
      </c>
      <c r="K1014" s="14">
        <f t="shared" si="0"/>
        <v>0.1462</v>
      </c>
      <c r="L1014" s="14">
        <f t="shared" si="1"/>
        <v>2.0600000000000002E-3</v>
      </c>
    </row>
    <row r="1015" spans="1:12" ht="16.5" customHeight="1">
      <c r="A1015" s="13" t="str">
        <f>Solieusap!A1018</f>
        <v>71</v>
      </c>
      <c r="B1015" s="13">
        <f>Solieusap!B1018</f>
        <v>2</v>
      </c>
      <c r="C1015" s="13" t="str">
        <f>Solieusap!C1018</f>
        <v>BAO</v>
      </c>
      <c r="D1015" s="13" t="str">
        <f>Solieusap!D1018</f>
        <v>Combination</v>
      </c>
      <c r="E1015" s="14">
        <f>ABS(Solieusap!E1018)</f>
        <v>0.1462</v>
      </c>
      <c r="F1015" s="14">
        <f>ABS(Solieusap!F1018)</f>
        <v>0.48280000000000001</v>
      </c>
      <c r="G1015" s="14">
        <f>ABS(Solieusap!G1018)</f>
        <v>7.5509999999999998E-4</v>
      </c>
      <c r="H1015" s="14">
        <f>ABS(Solieusap!H1018)</f>
        <v>5.305E-2</v>
      </c>
      <c r="I1015" s="14">
        <f>ABS(Solieusap!I1018)</f>
        <v>2.3800000000000002E-3</v>
      </c>
      <c r="J1015" s="14">
        <f>ABS(Solieusap!J1018)</f>
        <v>0.88502999999999998</v>
      </c>
      <c r="K1015" s="14">
        <f t="shared" si="0"/>
        <v>0.1462</v>
      </c>
      <c r="L1015" s="14">
        <f t="shared" si="1"/>
        <v>2.3800000000000002E-3</v>
      </c>
    </row>
    <row r="1016" spans="1:12" ht="16.5" customHeight="1">
      <c r="A1016" s="13" t="str">
        <f>Solieusap!A1019</f>
        <v>71</v>
      </c>
      <c r="B1016" s="13">
        <f>Solieusap!B1019</f>
        <v>2.5</v>
      </c>
      <c r="C1016" s="13" t="str">
        <f>Solieusap!C1019</f>
        <v>BAO</v>
      </c>
      <c r="D1016" s="13" t="str">
        <f>Solieusap!D1019</f>
        <v>Combination</v>
      </c>
      <c r="E1016" s="14">
        <f>ABS(Solieusap!E1019)</f>
        <v>0.1462</v>
      </c>
      <c r="F1016" s="14">
        <f>ABS(Solieusap!F1019)</f>
        <v>0.83930000000000005</v>
      </c>
      <c r="G1016" s="14">
        <f>ABS(Solieusap!G1019)</f>
        <v>7.5509999999999998E-4</v>
      </c>
      <c r="H1016" s="14">
        <f>ABS(Solieusap!H1019)</f>
        <v>5.305E-2</v>
      </c>
      <c r="I1016" s="14">
        <f>ABS(Solieusap!I1019)</f>
        <v>2.7000000000000001E-3</v>
      </c>
      <c r="J1016" s="14">
        <f>ABS(Solieusap!J1019)</f>
        <v>0.60468</v>
      </c>
      <c r="K1016" s="14">
        <f t="shared" si="0"/>
        <v>0.1462</v>
      </c>
      <c r="L1016" s="14">
        <f t="shared" si="1"/>
        <v>2.7000000000000001E-3</v>
      </c>
    </row>
    <row r="1017" spans="1:12" ht="16.5" customHeight="1">
      <c r="A1017" s="13" t="str">
        <f>Solieusap!A1020</f>
        <v>71</v>
      </c>
      <c r="B1017" s="13">
        <f>Solieusap!B1020</f>
        <v>3</v>
      </c>
      <c r="C1017" s="13" t="str">
        <f>Solieusap!C1020</f>
        <v>BAO</v>
      </c>
      <c r="D1017" s="13" t="str">
        <f>Solieusap!D1020</f>
        <v>Combination</v>
      </c>
      <c r="E1017" s="14">
        <f>ABS(Solieusap!E1020)</f>
        <v>0.1462</v>
      </c>
      <c r="F1017" s="14">
        <f>ABS(Solieusap!F1020)</f>
        <v>1.1958</v>
      </c>
      <c r="G1017" s="14">
        <f>ABS(Solieusap!G1020)</f>
        <v>7.5509999999999998E-4</v>
      </c>
      <c r="H1017" s="14">
        <f>ABS(Solieusap!H1020)</f>
        <v>5.305E-2</v>
      </c>
      <c r="I1017" s="14">
        <f>ABS(Solieusap!I1020)</f>
        <v>3.0100000000000001E-3</v>
      </c>
      <c r="J1017" s="14">
        <f>ABS(Solieusap!J1020)</f>
        <v>0.52436000000000005</v>
      </c>
      <c r="K1017" s="14">
        <f t="shared" si="0"/>
        <v>0.1462</v>
      </c>
      <c r="L1017" s="14">
        <f t="shared" si="1"/>
        <v>3.0100000000000001E-3</v>
      </c>
    </row>
    <row r="1018" spans="1:12" ht="16.5" customHeight="1">
      <c r="A1018" s="13" t="str">
        <f>Solieusap!A1021</f>
        <v>71</v>
      </c>
      <c r="B1018" s="13">
        <f>Solieusap!B1021</f>
        <v>3.5</v>
      </c>
      <c r="C1018" s="13" t="str">
        <f>Solieusap!C1021</f>
        <v>BAO</v>
      </c>
      <c r="D1018" s="13" t="str">
        <f>Solieusap!D1021</f>
        <v>Combination</v>
      </c>
      <c r="E1018" s="14">
        <f>ABS(Solieusap!E1021)</f>
        <v>0.1462</v>
      </c>
      <c r="F1018" s="14">
        <f>ABS(Solieusap!F1021)</f>
        <v>1.5523</v>
      </c>
      <c r="G1018" s="14">
        <f>ABS(Solieusap!G1021)</f>
        <v>7.5509999999999998E-4</v>
      </c>
      <c r="H1018" s="14">
        <f>ABS(Solieusap!H1021)</f>
        <v>5.305E-2</v>
      </c>
      <c r="I1018" s="14">
        <f>ABS(Solieusap!I1021)</f>
        <v>3.3300000000000001E-3</v>
      </c>
      <c r="J1018" s="14">
        <f>ABS(Solieusap!J1021)</f>
        <v>0.26579000000000003</v>
      </c>
      <c r="K1018" s="14">
        <f t="shared" si="0"/>
        <v>0.1462</v>
      </c>
      <c r="L1018" s="14">
        <f t="shared" si="1"/>
        <v>3.3300000000000001E-3</v>
      </c>
    </row>
    <row r="1019" spans="1:12" ht="16.5" customHeight="1">
      <c r="A1019" s="13" t="str">
        <f>Solieusap!A1022</f>
        <v>71</v>
      </c>
      <c r="B1019" s="13">
        <f>Solieusap!B1022</f>
        <v>4</v>
      </c>
      <c r="C1019" s="13" t="str">
        <f>Solieusap!C1022</f>
        <v>BAO</v>
      </c>
      <c r="D1019" s="13" t="str">
        <f>Solieusap!D1022</f>
        <v>Combination</v>
      </c>
      <c r="E1019" s="14">
        <f>ABS(Solieusap!E1022)</f>
        <v>0.1462</v>
      </c>
      <c r="F1019" s="14">
        <f>ABS(Solieusap!F1022)</f>
        <v>1.9088000000000001</v>
      </c>
      <c r="G1019" s="14">
        <f>ABS(Solieusap!G1022)</f>
        <v>7.5509999999999998E-4</v>
      </c>
      <c r="H1019" s="14">
        <f>ABS(Solieusap!H1022)</f>
        <v>5.305E-2</v>
      </c>
      <c r="I1019" s="14">
        <f>ABS(Solieusap!I1022)</f>
        <v>3.65E-3</v>
      </c>
      <c r="J1019" s="14">
        <f>ABS(Solieusap!J1022)</f>
        <v>0.17102000000000001</v>
      </c>
      <c r="K1019" s="14">
        <f t="shared" si="0"/>
        <v>0.1462</v>
      </c>
      <c r="L1019" s="14">
        <f t="shared" si="1"/>
        <v>3.65E-3</v>
      </c>
    </row>
    <row r="1020" spans="1:12" ht="16.5" customHeight="1">
      <c r="A1020" s="13" t="str">
        <f>Solieusap!A1023</f>
        <v>71</v>
      </c>
      <c r="B1020" s="13">
        <f>Solieusap!B1023</f>
        <v>0</v>
      </c>
      <c r="C1020" s="13" t="str">
        <f>Solieusap!C1023</f>
        <v>BAO</v>
      </c>
      <c r="D1020" s="13" t="str">
        <f>Solieusap!D1023</f>
        <v>Combination</v>
      </c>
      <c r="E1020" s="14">
        <f>ABS(Solieusap!E1023)</f>
        <v>0.18</v>
      </c>
      <c r="F1020" s="14">
        <f>ABS(Solieusap!F1023)</f>
        <v>1.8001</v>
      </c>
      <c r="G1020" s="14">
        <f>ABS(Solieusap!G1023)</f>
        <v>7.2670000000000005E-4</v>
      </c>
      <c r="H1020" s="14">
        <f>ABS(Solieusap!H1023)</f>
        <v>4.5420000000000002E-2</v>
      </c>
      <c r="I1020" s="14">
        <f>ABS(Solieusap!I1023)</f>
        <v>2.0610000000000001E-5</v>
      </c>
      <c r="J1020" s="14">
        <f>ABS(Solieusap!J1023)</f>
        <v>1.6675</v>
      </c>
      <c r="K1020" s="14">
        <f t="shared" si="0"/>
        <v>0.18</v>
      </c>
      <c r="L1020" s="14">
        <f t="shared" si="1"/>
        <v>2.0610000000000001E-5</v>
      </c>
    </row>
    <row r="1021" spans="1:12" ht="16.5" customHeight="1">
      <c r="A1021" s="13" t="str">
        <f>Solieusap!A1024</f>
        <v>71</v>
      </c>
      <c r="B1021" s="13">
        <f>Solieusap!B1024</f>
        <v>0.5</v>
      </c>
      <c r="C1021" s="13" t="str">
        <f>Solieusap!C1024</f>
        <v>BAO</v>
      </c>
      <c r="D1021" s="13" t="str">
        <f>Solieusap!D1024</f>
        <v>Combination</v>
      </c>
      <c r="E1021" s="14">
        <f>ABS(Solieusap!E1024)</f>
        <v>0.18</v>
      </c>
      <c r="F1021" s="14">
        <f>ABS(Solieusap!F1024)</f>
        <v>1.4436</v>
      </c>
      <c r="G1021" s="14">
        <f>ABS(Solieusap!G1024)</f>
        <v>7.2670000000000005E-4</v>
      </c>
      <c r="H1021" s="14">
        <f>ABS(Solieusap!H1024)</f>
        <v>4.5420000000000002E-2</v>
      </c>
      <c r="I1021" s="14">
        <f>ABS(Solieusap!I1024)</f>
        <v>5.1E-5</v>
      </c>
      <c r="J1021" s="14">
        <f>ABS(Solieusap!J1024)</f>
        <v>0.85655999999999999</v>
      </c>
      <c r="K1021" s="14">
        <f t="shared" si="0"/>
        <v>0.18</v>
      </c>
      <c r="L1021" s="14">
        <f t="shared" si="1"/>
        <v>5.1E-5</v>
      </c>
    </row>
    <row r="1022" spans="1:12" ht="16.5" customHeight="1">
      <c r="A1022" s="13" t="str">
        <f>Solieusap!A1025</f>
        <v>71</v>
      </c>
      <c r="B1022" s="13">
        <f>Solieusap!B1025</f>
        <v>1</v>
      </c>
      <c r="C1022" s="13" t="str">
        <f>Solieusap!C1025</f>
        <v>BAO</v>
      </c>
      <c r="D1022" s="13" t="str">
        <f>Solieusap!D1025</f>
        <v>Combination</v>
      </c>
      <c r="E1022" s="14">
        <f>ABS(Solieusap!E1025)</f>
        <v>0.18</v>
      </c>
      <c r="F1022" s="14">
        <f>ABS(Solieusap!F1025)</f>
        <v>1.0871</v>
      </c>
      <c r="G1022" s="14">
        <f>ABS(Solieusap!G1025)</f>
        <v>7.2670000000000005E-4</v>
      </c>
      <c r="H1022" s="14">
        <f>ABS(Solieusap!H1025)</f>
        <v>4.5420000000000002E-2</v>
      </c>
      <c r="I1022" s="14">
        <f>ABS(Solieusap!I1025)</f>
        <v>2.4000000000000001E-4</v>
      </c>
      <c r="J1022" s="14">
        <f>ABS(Solieusap!J1025)</f>
        <v>0.22388</v>
      </c>
      <c r="K1022" s="14">
        <f t="shared" si="0"/>
        <v>0.18</v>
      </c>
      <c r="L1022" s="14">
        <f t="shared" si="1"/>
        <v>2.4000000000000001E-4</v>
      </c>
    </row>
    <row r="1023" spans="1:12" ht="16.5" customHeight="1">
      <c r="A1023" s="13" t="str">
        <f>Solieusap!A1026</f>
        <v>71</v>
      </c>
      <c r="B1023" s="13">
        <f>Solieusap!B1026</f>
        <v>1.5</v>
      </c>
      <c r="C1023" s="13" t="str">
        <f>Solieusap!C1026</f>
        <v>BAO</v>
      </c>
      <c r="D1023" s="13" t="str">
        <f>Solieusap!D1026</f>
        <v>Combination</v>
      </c>
      <c r="E1023" s="14">
        <f>ABS(Solieusap!E1026)</f>
        <v>0.18</v>
      </c>
      <c r="F1023" s="14">
        <f>ABS(Solieusap!F1026)</f>
        <v>0.73060000000000003</v>
      </c>
      <c r="G1023" s="14">
        <f>ABS(Solieusap!G1026)</f>
        <v>7.2670000000000005E-4</v>
      </c>
      <c r="H1023" s="14">
        <f>ABS(Solieusap!H1026)</f>
        <v>4.5420000000000002E-2</v>
      </c>
      <c r="I1023" s="14">
        <f>ABS(Solieusap!I1026)</f>
        <v>5.9000000000000003E-4</v>
      </c>
      <c r="J1023" s="14">
        <f>ABS(Solieusap!J1026)</f>
        <v>0.23055999999999999</v>
      </c>
      <c r="K1023" s="14">
        <f t="shared" si="0"/>
        <v>0.18</v>
      </c>
      <c r="L1023" s="14">
        <f t="shared" si="1"/>
        <v>5.9000000000000003E-4</v>
      </c>
    </row>
    <row r="1024" spans="1:12" ht="16.5" customHeight="1">
      <c r="A1024" s="13" t="str">
        <f>Solieusap!A1027</f>
        <v>71</v>
      </c>
      <c r="B1024" s="13">
        <f>Solieusap!B1027</f>
        <v>2</v>
      </c>
      <c r="C1024" s="13" t="str">
        <f>Solieusap!C1027</f>
        <v>BAO</v>
      </c>
      <c r="D1024" s="13" t="str">
        <f>Solieusap!D1027</f>
        <v>Combination</v>
      </c>
      <c r="E1024" s="14">
        <f>ABS(Solieusap!E1027)</f>
        <v>0.18</v>
      </c>
      <c r="F1024" s="14">
        <f>ABS(Solieusap!F1027)</f>
        <v>0.37409999999999999</v>
      </c>
      <c r="G1024" s="14">
        <f>ABS(Solieusap!G1027)</f>
        <v>7.2670000000000005E-4</v>
      </c>
      <c r="H1024" s="14">
        <f>ABS(Solieusap!H1027)</f>
        <v>4.5420000000000002E-2</v>
      </c>
      <c r="I1024" s="14">
        <f>ABS(Solieusap!I1027)</f>
        <v>9.5E-4</v>
      </c>
      <c r="J1024" s="14">
        <f>ABS(Solieusap!J1027)</f>
        <v>0.50673999999999997</v>
      </c>
      <c r="K1024" s="14">
        <f t="shared" si="0"/>
        <v>0.18</v>
      </c>
      <c r="L1024" s="14">
        <f t="shared" si="1"/>
        <v>9.5E-4</v>
      </c>
    </row>
    <row r="1025" spans="1:12" ht="16.5" customHeight="1">
      <c r="A1025" s="13" t="str">
        <f>Solieusap!A1028</f>
        <v>71</v>
      </c>
      <c r="B1025" s="13">
        <f>Solieusap!B1028</f>
        <v>2.5</v>
      </c>
      <c r="C1025" s="13" t="str">
        <f>Solieusap!C1028</f>
        <v>BAO</v>
      </c>
      <c r="D1025" s="13" t="str">
        <f>Solieusap!D1028</f>
        <v>Combination</v>
      </c>
      <c r="E1025" s="14">
        <f>ABS(Solieusap!E1028)</f>
        <v>0.18</v>
      </c>
      <c r="F1025" s="14">
        <f>ABS(Solieusap!F1028)</f>
        <v>1.7600000000000001E-2</v>
      </c>
      <c r="G1025" s="14">
        <f>ABS(Solieusap!G1028)</f>
        <v>7.2670000000000005E-4</v>
      </c>
      <c r="H1025" s="14">
        <f>ABS(Solieusap!H1028)</f>
        <v>4.5420000000000002E-2</v>
      </c>
      <c r="I1025" s="14">
        <f>ABS(Solieusap!I1028)</f>
        <v>1.31E-3</v>
      </c>
      <c r="J1025" s="14">
        <f>ABS(Solieusap!J1028)</f>
        <v>0.55452999999999997</v>
      </c>
      <c r="K1025" s="14">
        <f t="shared" si="0"/>
        <v>0.18</v>
      </c>
      <c r="L1025" s="14">
        <f t="shared" si="1"/>
        <v>1.31E-3</v>
      </c>
    </row>
    <row r="1026" spans="1:12" ht="16.5" customHeight="1">
      <c r="A1026" s="13" t="str">
        <f>Solieusap!A1029</f>
        <v>71</v>
      </c>
      <c r="B1026" s="13">
        <f>Solieusap!B1029</f>
        <v>3</v>
      </c>
      <c r="C1026" s="13" t="str">
        <f>Solieusap!C1029</f>
        <v>BAO</v>
      </c>
      <c r="D1026" s="13" t="str">
        <f>Solieusap!D1029</f>
        <v>Combination</v>
      </c>
      <c r="E1026" s="14">
        <f>ABS(Solieusap!E1029)</f>
        <v>0.18</v>
      </c>
      <c r="F1026" s="14">
        <f>ABS(Solieusap!F1029)</f>
        <v>0.33889999999999998</v>
      </c>
      <c r="G1026" s="14">
        <f>ABS(Solieusap!G1029)</f>
        <v>7.2670000000000005E-4</v>
      </c>
      <c r="H1026" s="14">
        <f>ABS(Solieusap!H1029)</f>
        <v>4.5420000000000002E-2</v>
      </c>
      <c r="I1026" s="14">
        <f>ABS(Solieusap!I1029)</f>
        <v>1.66E-3</v>
      </c>
      <c r="J1026" s="14">
        <f>ABS(Solieusap!J1029)</f>
        <v>4.5769999999999998E-2</v>
      </c>
      <c r="K1026" s="14">
        <f t="shared" si="0"/>
        <v>0.18</v>
      </c>
      <c r="L1026" s="14">
        <f t="shared" si="1"/>
        <v>1.66E-3</v>
      </c>
    </row>
    <row r="1027" spans="1:12" ht="16.5" customHeight="1">
      <c r="A1027" s="13" t="str">
        <f>Solieusap!A1030</f>
        <v>71</v>
      </c>
      <c r="B1027" s="13">
        <f>Solieusap!B1030</f>
        <v>3.5</v>
      </c>
      <c r="C1027" s="13" t="str">
        <f>Solieusap!C1030</f>
        <v>BAO</v>
      </c>
      <c r="D1027" s="13" t="str">
        <f>Solieusap!D1030</f>
        <v>Combination</v>
      </c>
      <c r="E1027" s="14">
        <f>ABS(Solieusap!E1030)</f>
        <v>0.18</v>
      </c>
      <c r="F1027" s="14">
        <f>ABS(Solieusap!F1030)</f>
        <v>0.69540000000000002</v>
      </c>
      <c r="G1027" s="14">
        <f>ABS(Solieusap!G1030)</f>
        <v>7.2670000000000005E-4</v>
      </c>
      <c r="H1027" s="14">
        <f>ABS(Solieusap!H1030)</f>
        <v>4.5420000000000002E-2</v>
      </c>
      <c r="I1027" s="14">
        <f>ABS(Solieusap!I1030)</f>
        <v>2.0200000000000001E-3</v>
      </c>
      <c r="J1027" s="14">
        <f>ABS(Solieusap!J1030)</f>
        <v>0.64122999999999997</v>
      </c>
      <c r="K1027" s="14">
        <f t="shared" si="0"/>
        <v>0.18</v>
      </c>
      <c r="L1027" s="14">
        <f t="shared" si="1"/>
        <v>2.0200000000000001E-3</v>
      </c>
    </row>
    <row r="1028" spans="1:12" ht="16.5" customHeight="1">
      <c r="A1028" s="13" t="str">
        <f>Solieusap!A1031</f>
        <v>71</v>
      </c>
      <c r="B1028" s="13">
        <f>Solieusap!B1031</f>
        <v>4</v>
      </c>
      <c r="C1028" s="13" t="str">
        <f>Solieusap!C1031</f>
        <v>BAO</v>
      </c>
      <c r="D1028" s="13" t="str">
        <f>Solieusap!D1031</f>
        <v>Combination</v>
      </c>
      <c r="E1028" s="14">
        <f>ABS(Solieusap!E1031)</f>
        <v>0.18</v>
      </c>
      <c r="F1028" s="14">
        <f>ABS(Solieusap!F1031)</f>
        <v>1.0519000000000001</v>
      </c>
      <c r="G1028" s="14">
        <f>ABS(Solieusap!G1031)</f>
        <v>7.2670000000000005E-4</v>
      </c>
      <c r="H1028" s="14">
        <f>ABS(Solieusap!H1031)</f>
        <v>4.5420000000000002E-2</v>
      </c>
      <c r="I1028" s="14">
        <f>ABS(Solieusap!I1031)</f>
        <v>2.3800000000000002E-3</v>
      </c>
      <c r="J1028" s="14">
        <f>ABS(Solieusap!J1031)</f>
        <v>1.50648</v>
      </c>
      <c r="K1028" s="14">
        <f t="shared" si="0"/>
        <v>0.18</v>
      </c>
      <c r="L1028" s="14">
        <f t="shared" si="1"/>
        <v>2.3800000000000002E-3</v>
      </c>
    </row>
    <row r="1029" spans="1:12" ht="16.5" customHeight="1">
      <c r="A1029" s="13" t="str">
        <f>Solieusap!A1032</f>
        <v>72</v>
      </c>
      <c r="B1029" s="13">
        <f>Solieusap!B1032</f>
        <v>0</v>
      </c>
      <c r="C1029" s="13" t="str">
        <f>Solieusap!C1032</f>
        <v>BAO</v>
      </c>
      <c r="D1029" s="13" t="str">
        <f>Solieusap!D1032</f>
        <v>Combination</v>
      </c>
      <c r="E1029" s="14">
        <f>ABS(Solieusap!E1032)</f>
        <v>0.16900000000000001</v>
      </c>
      <c r="F1029" s="14">
        <f>ABS(Solieusap!F1032)</f>
        <v>0.2707</v>
      </c>
      <c r="G1029" s="14">
        <f>ABS(Solieusap!G1032)</f>
        <v>6.4999999999999997E-3</v>
      </c>
      <c r="H1029" s="14">
        <f>ABS(Solieusap!H1032)</f>
        <v>1.8280000000000001E-2</v>
      </c>
      <c r="I1029" s="14">
        <f>ABS(Solieusap!I1032)</f>
        <v>7.7099999999999998E-3</v>
      </c>
      <c r="J1029" s="14">
        <f>ABS(Solieusap!J1032)</f>
        <v>4.9680000000000002E-2</v>
      </c>
      <c r="K1029" s="14">
        <f t="shared" si="0"/>
        <v>0.16900000000000001</v>
      </c>
      <c r="L1029" s="14">
        <f t="shared" si="1"/>
        <v>7.7099999999999998E-3</v>
      </c>
    </row>
    <row r="1030" spans="1:12" ht="16.5" customHeight="1">
      <c r="A1030" s="13" t="str">
        <f>Solieusap!A1033</f>
        <v>72</v>
      </c>
      <c r="B1030" s="13">
        <f>Solieusap!B1033</f>
        <v>0.5</v>
      </c>
      <c r="C1030" s="13" t="str">
        <f>Solieusap!C1033</f>
        <v>BAO</v>
      </c>
      <c r="D1030" s="13" t="str">
        <f>Solieusap!D1033</f>
        <v>Combination</v>
      </c>
      <c r="E1030" s="14">
        <f>ABS(Solieusap!E1033)</f>
        <v>0.16900000000000001</v>
      </c>
      <c r="F1030" s="14">
        <f>ABS(Solieusap!F1033)</f>
        <v>0.2707</v>
      </c>
      <c r="G1030" s="14">
        <f>ABS(Solieusap!G1033)</f>
        <v>6.4999999999999997E-3</v>
      </c>
      <c r="H1030" s="14">
        <f>ABS(Solieusap!H1033)</f>
        <v>1.8280000000000001E-2</v>
      </c>
      <c r="I1030" s="14">
        <f>ABS(Solieusap!I1033)</f>
        <v>4.7200000000000002E-3</v>
      </c>
      <c r="J1030" s="14">
        <f>ABS(Solieusap!J1033)</f>
        <v>8.566E-2</v>
      </c>
      <c r="K1030" s="14">
        <f t="shared" si="0"/>
        <v>0.16900000000000001</v>
      </c>
      <c r="L1030" s="14">
        <f t="shared" si="1"/>
        <v>4.7200000000000002E-3</v>
      </c>
    </row>
    <row r="1031" spans="1:12" ht="16.5" customHeight="1">
      <c r="A1031" s="13" t="str">
        <f>Solieusap!A1034</f>
        <v>72</v>
      </c>
      <c r="B1031" s="13">
        <f>Solieusap!B1034</f>
        <v>1</v>
      </c>
      <c r="C1031" s="13" t="str">
        <f>Solieusap!C1034</f>
        <v>BAO</v>
      </c>
      <c r="D1031" s="13" t="str">
        <f>Solieusap!D1034</f>
        <v>Combination</v>
      </c>
      <c r="E1031" s="14">
        <f>ABS(Solieusap!E1034)</f>
        <v>0.16900000000000001</v>
      </c>
      <c r="F1031" s="14">
        <f>ABS(Solieusap!F1034)</f>
        <v>0.2707</v>
      </c>
      <c r="G1031" s="14">
        <f>ABS(Solieusap!G1034)</f>
        <v>6.4999999999999997E-3</v>
      </c>
      <c r="H1031" s="14">
        <f>ABS(Solieusap!H1034)</f>
        <v>1.8280000000000001E-2</v>
      </c>
      <c r="I1031" s="14">
        <f>ABS(Solieusap!I1034)</f>
        <v>1.74E-3</v>
      </c>
      <c r="J1031" s="14">
        <f>ABS(Solieusap!J1034)</f>
        <v>0.16658000000000001</v>
      </c>
      <c r="K1031" s="14">
        <f t="shared" si="0"/>
        <v>0.16900000000000001</v>
      </c>
      <c r="L1031" s="14">
        <f t="shared" si="1"/>
        <v>1.74E-3</v>
      </c>
    </row>
    <row r="1032" spans="1:12" ht="16.5" customHeight="1">
      <c r="A1032" s="13" t="str">
        <f>Solieusap!A1035</f>
        <v>72</v>
      </c>
      <c r="B1032" s="13">
        <f>Solieusap!B1035</f>
        <v>1.5</v>
      </c>
      <c r="C1032" s="13" t="str">
        <f>Solieusap!C1035</f>
        <v>BAO</v>
      </c>
      <c r="D1032" s="13" t="str">
        <f>Solieusap!D1035</f>
        <v>Combination</v>
      </c>
      <c r="E1032" s="14">
        <f>ABS(Solieusap!E1035)</f>
        <v>0.16900000000000001</v>
      </c>
      <c r="F1032" s="14">
        <f>ABS(Solieusap!F1035)</f>
        <v>0.2707</v>
      </c>
      <c r="G1032" s="14">
        <f>ABS(Solieusap!G1035)</f>
        <v>6.4999999999999997E-3</v>
      </c>
      <c r="H1032" s="14">
        <f>ABS(Solieusap!H1035)</f>
        <v>1.8280000000000001E-2</v>
      </c>
      <c r="I1032" s="14">
        <f>ABS(Solieusap!I1035)</f>
        <v>9.4069999999999999E-5</v>
      </c>
      <c r="J1032" s="14">
        <f>ABS(Solieusap!J1035)</f>
        <v>0.23699999999999999</v>
      </c>
      <c r="K1032" s="14">
        <f t="shared" si="0"/>
        <v>0.16900000000000001</v>
      </c>
      <c r="L1032" s="14">
        <f t="shared" si="1"/>
        <v>9.4069999999999999E-5</v>
      </c>
    </row>
    <row r="1033" spans="1:12" ht="16.5" customHeight="1">
      <c r="A1033" s="13" t="str">
        <f>Solieusap!A1036</f>
        <v>72</v>
      </c>
      <c r="B1033" s="13">
        <f>Solieusap!B1036</f>
        <v>2</v>
      </c>
      <c r="C1033" s="13" t="str">
        <f>Solieusap!C1036</f>
        <v>BAO</v>
      </c>
      <c r="D1033" s="13" t="str">
        <f>Solieusap!D1036</f>
        <v>Combination</v>
      </c>
      <c r="E1033" s="14">
        <f>ABS(Solieusap!E1036)</f>
        <v>0.16900000000000001</v>
      </c>
      <c r="F1033" s="14">
        <f>ABS(Solieusap!F1036)</f>
        <v>0.2707</v>
      </c>
      <c r="G1033" s="14">
        <f>ABS(Solieusap!G1036)</f>
        <v>6.4999999999999997E-3</v>
      </c>
      <c r="H1033" s="14">
        <f>ABS(Solieusap!H1036)</f>
        <v>1.8280000000000001E-2</v>
      </c>
      <c r="I1033" s="14">
        <f>ABS(Solieusap!I1036)</f>
        <v>2.0699999999999998E-3</v>
      </c>
      <c r="J1033" s="14">
        <f>ABS(Solieusap!J1036)</f>
        <v>0.64058000000000004</v>
      </c>
      <c r="K1033" s="14">
        <f t="shared" si="0"/>
        <v>0.16900000000000001</v>
      </c>
      <c r="L1033" s="14">
        <f t="shared" si="1"/>
        <v>2.0699999999999998E-3</v>
      </c>
    </row>
    <row r="1034" spans="1:12" ht="16.5" customHeight="1">
      <c r="A1034" s="13" t="str">
        <f>Solieusap!A1037</f>
        <v>72</v>
      </c>
      <c r="B1034" s="13">
        <f>Solieusap!B1037</f>
        <v>0</v>
      </c>
      <c r="C1034" s="13" t="str">
        <f>Solieusap!C1037</f>
        <v>BAO</v>
      </c>
      <c r="D1034" s="13" t="str">
        <f>Solieusap!D1037</f>
        <v>Combination</v>
      </c>
      <c r="E1034" s="14">
        <f>ABS(Solieusap!E1037)</f>
        <v>0.1721</v>
      </c>
      <c r="F1034" s="14">
        <f>ABS(Solieusap!F1037)</f>
        <v>0.80759999999999998</v>
      </c>
      <c r="G1034" s="14">
        <f>ABS(Solieusap!G1037)</f>
        <v>5.7999999999999996E-3</v>
      </c>
      <c r="H1034" s="14">
        <f>ABS(Solieusap!H1037)</f>
        <v>1.3849999999999999E-2</v>
      </c>
      <c r="I1034" s="14">
        <f>ABS(Solieusap!I1037)</f>
        <v>9.7099999999999999E-3</v>
      </c>
      <c r="J1034" s="14">
        <f>ABS(Solieusap!J1037)</f>
        <v>0.97580999999999996</v>
      </c>
      <c r="K1034" s="14">
        <f t="shared" si="0"/>
        <v>0.1721</v>
      </c>
      <c r="L1034" s="14">
        <f t="shared" si="1"/>
        <v>9.7099999999999999E-3</v>
      </c>
    </row>
    <row r="1035" spans="1:12" ht="16.5" customHeight="1">
      <c r="A1035" s="13" t="str">
        <f>Solieusap!A1038</f>
        <v>72</v>
      </c>
      <c r="B1035" s="13">
        <f>Solieusap!B1038</f>
        <v>0.5</v>
      </c>
      <c r="C1035" s="13" t="str">
        <f>Solieusap!C1038</f>
        <v>BAO</v>
      </c>
      <c r="D1035" s="13" t="str">
        <f>Solieusap!D1038</f>
        <v>Combination</v>
      </c>
      <c r="E1035" s="14">
        <f>ABS(Solieusap!E1038)</f>
        <v>0.1721</v>
      </c>
      <c r="F1035" s="14">
        <f>ABS(Solieusap!F1038)</f>
        <v>0.80759999999999998</v>
      </c>
      <c r="G1035" s="14">
        <f>ABS(Solieusap!G1038)</f>
        <v>5.7999999999999996E-3</v>
      </c>
      <c r="H1035" s="14">
        <f>ABS(Solieusap!H1038)</f>
        <v>1.3849999999999999E-2</v>
      </c>
      <c r="I1035" s="14">
        <f>ABS(Solieusap!I1038)</f>
        <v>7.26E-3</v>
      </c>
      <c r="J1035" s="14">
        <f>ABS(Solieusap!J1038)</f>
        <v>0.57201000000000002</v>
      </c>
      <c r="K1035" s="14">
        <f t="shared" si="0"/>
        <v>0.1721</v>
      </c>
      <c r="L1035" s="14">
        <f t="shared" si="1"/>
        <v>7.26E-3</v>
      </c>
    </row>
    <row r="1036" spans="1:12" ht="16.5" customHeight="1">
      <c r="A1036" s="13" t="str">
        <f>Solieusap!A1039</f>
        <v>72</v>
      </c>
      <c r="B1036" s="13">
        <f>Solieusap!B1039</f>
        <v>1</v>
      </c>
      <c r="C1036" s="13" t="str">
        <f>Solieusap!C1039</f>
        <v>BAO</v>
      </c>
      <c r="D1036" s="13" t="str">
        <f>Solieusap!D1039</f>
        <v>Combination</v>
      </c>
      <c r="E1036" s="14">
        <f>ABS(Solieusap!E1039)</f>
        <v>0.1721</v>
      </c>
      <c r="F1036" s="14">
        <f>ABS(Solieusap!F1039)</f>
        <v>0.80759999999999998</v>
      </c>
      <c r="G1036" s="14">
        <f>ABS(Solieusap!G1039)</f>
        <v>5.7999999999999996E-3</v>
      </c>
      <c r="H1036" s="14">
        <f>ABS(Solieusap!H1039)</f>
        <v>1.3849999999999999E-2</v>
      </c>
      <c r="I1036" s="14">
        <f>ABS(Solieusap!I1039)</f>
        <v>4.7999999999999996E-3</v>
      </c>
      <c r="J1036" s="14">
        <f>ABS(Solieusap!J1039)</f>
        <v>0.221</v>
      </c>
      <c r="K1036" s="14">
        <f t="shared" si="0"/>
        <v>0.1721</v>
      </c>
      <c r="L1036" s="14">
        <f t="shared" si="1"/>
        <v>4.7999999999999996E-3</v>
      </c>
    </row>
    <row r="1037" spans="1:12" ht="16.5" customHeight="1">
      <c r="A1037" s="13" t="str">
        <f>Solieusap!A1040</f>
        <v>72</v>
      </c>
      <c r="B1037" s="13">
        <f>Solieusap!B1040</f>
        <v>1.5</v>
      </c>
      <c r="C1037" s="13" t="str">
        <f>Solieusap!C1040</f>
        <v>BAO</v>
      </c>
      <c r="D1037" s="13" t="str">
        <f>Solieusap!D1040</f>
        <v>Combination</v>
      </c>
      <c r="E1037" s="14">
        <f>ABS(Solieusap!E1040)</f>
        <v>0.1721</v>
      </c>
      <c r="F1037" s="14">
        <f>ABS(Solieusap!F1040)</f>
        <v>0.80759999999999998</v>
      </c>
      <c r="G1037" s="14">
        <f>ABS(Solieusap!G1040)</f>
        <v>5.7999999999999996E-3</v>
      </c>
      <c r="H1037" s="14">
        <f>ABS(Solieusap!H1040)</f>
        <v>1.3849999999999999E-2</v>
      </c>
      <c r="I1037" s="14">
        <f>ABS(Solieusap!I1040)</f>
        <v>3.5599999999999998E-3</v>
      </c>
      <c r="J1037" s="14">
        <f>ABS(Solieusap!J1040)</f>
        <v>0.35635</v>
      </c>
      <c r="K1037" s="14">
        <f t="shared" si="0"/>
        <v>0.1721</v>
      </c>
      <c r="L1037" s="14">
        <f t="shared" si="1"/>
        <v>3.5599999999999998E-3</v>
      </c>
    </row>
    <row r="1038" spans="1:12" ht="16.5" customHeight="1">
      <c r="A1038" s="13" t="str">
        <f>Solieusap!A1041</f>
        <v>72</v>
      </c>
      <c r="B1038" s="13">
        <f>Solieusap!B1041</f>
        <v>2</v>
      </c>
      <c r="C1038" s="13" t="str">
        <f>Solieusap!C1041</f>
        <v>BAO</v>
      </c>
      <c r="D1038" s="13" t="str">
        <f>Solieusap!D1041</f>
        <v>Combination</v>
      </c>
      <c r="E1038" s="14">
        <f>ABS(Solieusap!E1041)</f>
        <v>0.1721</v>
      </c>
      <c r="F1038" s="14">
        <f>ABS(Solieusap!F1041)</f>
        <v>0.80759999999999998</v>
      </c>
      <c r="G1038" s="14">
        <f>ABS(Solieusap!G1041)</f>
        <v>5.7999999999999996E-3</v>
      </c>
      <c r="H1038" s="14">
        <f>ABS(Solieusap!H1041)</f>
        <v>1.3849999999999999E-2</v>
      </c>
      <c r="I1038" s="14">
        <f>ABS(Solieusap!I1041)</f>
        <v>5.9100000000000003E-3</v>
      </c>
      <c r="J1038" s="14">
        <f>ABS(Solieusap!J1041)</f>
        <v>0.49169000000000002</v>
      </c>
      <c r="K1038" s="14">
        <f t="shared" si="0"/>
        <v>0.1721</v>
      </c>
      <c r="L1038" s="14">
        <f t="shared" si="1"/>
        <v>5.9100000000000003E-3</v>
      </c>
    </row>
    <row r="1039" spans="1:12" ht="16.5" customHeight="1">
      <c r="A1039" s="13" t="str">
        <f>Solieusap!A1042</f>
        <v>73</v>
      </c>
      <c r="B1039" s="13">
        <f>Solieusap!B1042</f>
        <v>0</v>
      </c>
      <c r="C1039" s="13" t="str">
        <f>Solieusap!C1042</f>
        <v>BAO</v>
      </c>
      <c r="D1039" s="13" t="str">
        <f>Solieusap!D1042</f>
        <v>Combination</v>
      </c>
      <c r="E1039" s="14">
        <f>ABS(Solieusap!E1042)</f>
        <v>0.26979999999999998</v>
      </c>
      <c r="F1039" s="14">
        <f>ABS(Solieusap!F1042)</f>
        <v>0.35510000000000003</v>
      </c>
      <c r="G1039" s="14">
        <f>ABS(Solieusap!G1042)</f>
        <v>1.1000000000000001E-3</v>
      </c>
      <c r="H1039" s="14">
        <f>ABS(Solieusap!H1042)</f>
        <v>4.8799999999999998E-3</v>
      </c>
      <c r="I1039" s="14">
        <f>ABS(Solieusap!I1042)</f>
        <v>1.6299999999999999E-3</v>
      </c>
      <c r="J1039" s="14">
        <f>ABS(Solieusap!J1042)</f>
        <v>0.57506999999999997</v>
      </c>
      <c r="K1039" s="14">
        <f t="shared" si="0"/>
        <v>0.26979999999999998</v>
      </c>
      <c r="L1039" s="14">
        <f t="shared" si="1"/>
        <v>1.6299999999999999E-3</v>
      </c>
    </row>
    <row r="1040" spans="1:12" ht="16.5" customHeight="1">
      <c r="A1040" s="13" t="str">
        <f>Solieusap!A1043</f>
        <v>73</v>
      </c>
      <c r="B1040" s="13">
        <f>Solieusap!B1043</f>
        <v>0.5</v>
      </c>
      <c r="C1040" s="13" t="str">
        <f>Solieusap!C1043</f>
        <v>BAO</v>
      </c>
      <c r="D1040" s="13" t="str">
        <f>Solieusap!D1043</f>
        <v>Combination</v>
      </c>
      <c r="E1040" s="14">
        <f>ABS(Solieusap!E1043)</f>
        <v>0.26979999999999998</v>
      </c>
      <c r="F1040" s="14">
        <f>ABS(Solieusap!F1043)</f>
        <v>0.35510000000000003</v>
      </c>
      <c r="G1040" s="14">
        <f>ABS(Solieusap!G1043)</f>
        <v>1.1000000000000001E-3</v>
      </c>
      <c r="H1040" s="14">
        <f>ABS(Solieusap!H1043)</f>
        <v>4.8799999999999998E-3</v>
      </c>
      <c r="I1040" s="14">
        <f>ABS(Solieusap!I1043)</f>
        <v>1.89E-3</v>
      </c>
      <c r="J1040" s="14">
        <f>ABS(Solieusap!J1043)</f>
        <v>0.39754</v>
      </c>
      <c r="K1040" s="14">
        <f t="shared" si="0"/>
        <v>0.26979999999999998</v>
      </c>
      <c r="L1040" s="14">
        <f t="shared" si="1"/>
        <v>1.89E-3</v>
      </c>
    </row>
    <row r="1041" spans="1:12" ht="16.5" customHeight="1">
      <c r="A1041" s="13" t="str">
        <f>Solieusap!A1044</f>
        <v>73</v>
      </c>
      <c r="B1041" s="13">
        <f>Solieusap!B1044</f>
        <v>1</v>
      </c>
      <c r="C1041" s="13" t="str">
        <f>Solieusap!C1044</f>
        <v>BAO</v>
      </c>
      <c r="D1041" s="13" t="str">
        <f>Solieusap!D1044</f>
        <v>Combination</v>
      </c>
      <c r="E1041" s="14">
        <f>ABS(Solieusap!E1044)</f>
        <v>0.26979999999999998</v>
      </c>
      <c r="F1041" s="14">
        <f>ABS(Solieusap!F1044)</f>
        <v>0.35510000000000003</v>
      </c>
      <c r="G1041" s="14">
        <f>ABS(Solieusap!G1044)</f>
        <v>1.1000000000000001E-3</v>
      </c>
      <c r="H1041" s="14">
        <f>ABS(Solieusap!H1044)</f>
        <v>4.8799999999999998E-3</v>
      </c>
      <c r="I1041" s="14">
        <f>ABS(Solieusap!I1044)</f>
        <v>2.14E-3</v>
      </c>
      <c r="J1041" s="14">
        <f>ABS(Solieusap!J1044)</f>
        <v>0.22001000000000001</v>
      </c>
      <c r="K1041" s="14">
        <f t="shared" si="0"/>
        <v>0.26979999999999998</v>
      </c>
      <c r="L1041" s="14">
        <f t="shared" si="1"/>
        <v>2.14E-3</v>
      </c>
    </row>
    <row r="1042" spans="1:12" ht="16.5" customHeight="1">
      <c r="A1042" s="13" t="str">
        <f>Solieusap!A1045</f>
        <v>73</v>
      </c>
      <c r="B1042" s="13">
        <f>Solieusap!B1045</f>
        <v>1.5</v>
      </c>
      <c r="C1042" s="13" t="str">
        <f>Solieusap!C1045</f>
        <v>BAO</v>
      </c>
      <c r="D1042" s="13" t="str">
        <f>Solieusap!D1045</f>
        <v>Combination</v>
      </c>
      <c r="E1042" s="14">
        <f>ABS(Solieusap!E1045)</f>
        <v>0.26979999999999998</v>
      </c>
      <c r="F1042" s="14">
        <f>ABS(Solieusap!F1045)</f>
        <v>0.35510000000000003</v>
      </c>
      <c r="G1042" s="14">
        <f>ABS(Solieusap!G1045)</f>
        <v>1.1000000000000001E-3</v>
      </c>
      <c r="H1042" s="14">
        <f>ABS(Solieusap!H1045)</f>
        <v>4.8799999999999998E-3</v>
      </c>
      <c r="I1042" s="14">
        <f>ABS(Solieusap!I1045)</f>
        <v>2.5000000000000001E-3</v>
      </c>
      <c r="J1042" s="14">
        <f>ABS(Solieusap!J1045)</f>
        <v>4.2479999999999997E-2</v>
      </c>
      <c r="K1042" s="14">
        <f t="shared" si="0"/>
        <v>0.26979999999999998</v>
      </c>
      <c r="L1042" s="14">
        <f t="shared" si="1"/>
        <v>2.5000000000000001E-3</v>
      </c>
    </row>
    <row r="1043" spans="1:12" ht="16.5" customHeight="1">
      <c r="A1043" s="13" t="str">
        <f>Solieusap!A1046</f>
        <v>73</v>
      </c>
      <c r="B1043" s="13">
        <f>Solieusap!B1046</f>
        <v>2</v>
      </c>
      <c r="C1043" s="13" t="str">
        <f>Solieusap!C1046</f>
        <v>BAO</v>
      </c>
      <c r="D1043" s="13" t="str">
        <f>Solieusap!D1046</f>
        <v>Combination</v>
      </c>
      <c r="E1043" s="14">
        <f>ABS(Solieusap!E1046)</f>
        <v>0.26979999999999998</v>
      </c>
      <c r="F1043" s="14">
        <f>ABS(Solieusap!F1046)</f>
        <v>0.35510000000000003</v>
      </c>
      <c r="G1043" s="14">
        <f>ABS(Solieusap!G1046)</f>
        <v>1.1000000000000001E-3</v>
      </c>
      <c r="H1043" s="14">
        <f>ABS(Solieusap!H1046)</f>
        <v>4.8799999999999998E-3</v>
      </c>
      <c r="I1043" s="14">
        <f>ABS(Solieusap!I1046)</f>
        <v>2.96E-3</v>
      </c>
      <c r="J1043" s="14">
        <f>ABS(Solieusap!J1046)</f>
        <v>0.17491000000000001</v>
      </c>
      <c r="K1043" s="14">
        <f t="shared" si="0"/>
        <v>0.26979999999999998</v>
      </c>
      <c r="L1043" s="14">
        <f t="shared" si="1"/>
        <v>2.96E-3</v>
      </c>
    </row>
    <row r="1044" spans="1:12" ht="16.5" customHeight="1">
      <c r="A1044" s="13" t="str">
        <f>Solieusap!A1047</f>
        <v>73</v>
      </c>
      <c r="B1044" s="13">
        <f>Solieusap!B1047</f>
        <v>2.5</v>
      </c>
      <c r="C1044" s="13" t="str">
        <f>Solieusap!C1047</f>
        <v>BAO</v>
      </c>
      <c r="D1044" s="13" t="str">
        <f>Solieusap!D1047</f>
        <v>Combination</v>
      </c>
      <c r="E1044" s="14">
        <f>ABS(Solieusap!E1047)</f>
        <v>0.26979999999999998</v>
      </c>
      <c r="F1044" s="14">
        <f>ABS(Solieusap!F1047)</f>
        <v>0.35510000000000003</v>
      </c>
      <c r="G1044" s="14">
        <f>ABS(Solieusap!G1047)</f>
        <v>1.1000000000000001E-3</v>
      </c>
      <c r="H1044" s="14">
        <f>ABS(Solieusap!H1047)</f>
        <v>4.8799999999999998E-3</v>
      </c>
      <c r="I1044" s="14">
        <f>ABS(Solieusap!I1047)</f>
        <v>3.4299999999999999E-3</v>
      </c>
      <c r="J1044" s="14">
        <f>ABS(Solieusap!J1047)</f>
        <v>0.39507999999999999</v>
      </c>
      <c r="K1044" s="14">
        <f t="shared" si="0"/>
        <v>0.26979999999999998</v>
      </c>
      <c r="L1044" s="14">
        <f t="shared" si="1"/>
        <v>3.4299999999999999E-3</v>
      </c>
    </row>
    <row r="1045" spans="1:12" ht="16.5" customHeight="1">
      <c r="A1045" s="13" t="str">
        <f>Solieusap!A1048</f>
        <v>73</v>
      </c>
      <c r="B1045" s="13">
        <f>Solieusap!B1048</f>
        <v>3</v>
      </c>
      <c r="C1045" s="13" t="str">
        <f>Solieusap!C1048</f>
        <v>BAO</v>
      </c>
      <c r="D1045" s="13" t="str">
        <f>Solieusap!D1048</f>
        <v>Combination</v>
      </c>
      <c r="E1045" s="14">
        <f>ABS(Solieusap!E1048)</f>
        <v>0.26979999999999998</v>
      </c>
      <c r="F1045" s="14">
        <f>ABS(Solieusap!F1048)</f>
        <v>0.35510000000000003</v>
      </c>
      <c r="G1045" s="14">
        <f>ABS(Solieusap!G1048)</f>
        <v>1.1000000000000001E-3</v>
      </c>
      <c r="H1045" s="14">
        <f>ABS(Solieusap!H1048)</f>
        <v>4.8799999999999998E-3</v>
      </c>
      <c r="I1045" s="14">
        <f>ABS(Solieusap!I1048)</f>
        <v>3.8899999999999998E-3</v>
      </c>
      <c r="J1045" s="14">
        <f>ABS(Solieusap!J1048)</f>
        <v>0.61570999999999998</v>
      </c>
      <c r="K1045" s="14">
        <f t="shared" si="0"/>
        <v>0.26979999999999998</v>
      </c>
      <c r="L1045" s="14">
        <f t="shared" si="1"/>
        <v>3.8899999999999998E-3</v>
      </c>
    </row>
    <row r="1046" spans="1:12" ht="16.5" customHeight="1">
      <c r="A1046" s="13" t="str">
        <f>Solieusap!A1049</f>
        <v>73</v>
      </c>
      <c r="B1046" s="13">
        <f>Solieusap!B1049</f>
        <v>3.5</v>
      </c>
      <c r="C1046" s="13" t="str">
        <f>Solieusap!C1049</f>
        <v>BAO</v>
      </c>
      <c r="D1046" s="13" t="str">
        <f>Solieusap!D1049</f>
        <v>Combination</v>
      </c>
      <c r="E1046" s="14">
        <f>ABS(Solieusap!E1049)</f>
        <v>0.26979999999999998</v>
      </c>
      <c r="F1046" s="14">
        <f>ABS(Solieusap!F1049)</f>
        <v>0.35510000000000003</v>
      </c>
      <c r="G1046" s="14">
        <f>ABS(Solieusap!G1049)</f>
        <v>1.1000000000000001E-3</v>
      </c>
      <c r="H1046" s="14">
        <f>ABS(Solieusap!H1049)</f>
        <v>4.8799999999999998E-3</v>
      </c>
      <c r="I1046" s="14">
        <f>ABS(Solieusap!I1049)</f>
        <v>4.3600000000000002E-3</v>
      </c>
      <c r="J1046" s="14">
        <f>ABS(Solieusap!J1049)</f>
        <v>0.83635000000000004</v>
      </c>
      <c r="K1046" s="14">
        <f t="shared" si="0"/>
        <v>0.26979999999999998</v>
      </c>
      <c r="L1046" s="14">
        <f t="shared" si="1"/>
        <v>4.3600000000000002E-3</v>
      </c>
    </row>
    <row r="1047" spans="1:12" ht="16.5" customHeight="1">
      <c r="A1047" s="13" t="str">
        <f>Solieusap!A1050</f>
        <v>73</v>
      </c>
      <c r="B1047" s="13">
        <f>Solieusap!B1050</f>
        <v>4</v>
      </c>
      <c r="C1047" s="13" t="str">
        <f>Solieusap!C1050</f>
        <v>BAO</v>
      </c>
      <c r="D1047" s="13" t="str">
        <f>Solieusap!D1050</f>
        <v>Combination</v>
      </c>
      <c r="E1047" s="14">
        <f>ABS(Solieusap!E1050)</f>
        <v>0.26979999999999998</v>
      </c>
      <c r="F1047" s="14">
        <f>ABS(Solieusap!F1050)</f>
        <v>0.35510000000000003</v>
      </c>
      <c r="G1047" s="14">
        <f>ABS(Solieusap!G1050)</f>
        <v>1.1000000000000001E-3</v>
      </c>
      <c r="H1047" s="14">
        <f>ABS(Solieusap!H1050)</f>
        <v>4.8799999999999998E-3</v>
      </c>
      <c r="I1047" s="14">
        <f>ABS(Solieusap!I1050)</f>
        <v>4.8300000000000001E-3</v>
      </c>
      <c r="J1047" s="14">
        <f>ABS(Solieusap!J1050)</f>
        <v>1.05698</v>
      </c>
      <c r="K1047" s="14">
        <f t="shared" si="0"/>
        <v>0.26979999999999998</v>
      </c>
      <c r="L1047" s="14">
        <f t="shared" si="1"/>
        <v>4.8300000000000001E-3</v>
      </c>
    </row>
    <row r="1048" spans="1:12" ht="16.5" customHeight="1">
      <c r="A1048" s="13" t="str">
        <f>Solieusap!A1051</f>
        <v>73</v>
      </c>
      <c r="B1048" s="13">
        <f>Solieusap!B1051</f>
        <v>0</v>
      </c>
      <c r="C1048" s="13" t="str">
        <f>Solieusap!C1051</f>
        <v>BAO</v>
      </c>
      <c r="D1048" s="13" t="str">
        <f>Solieusap!D1051</f>
        <v>Combination</v>
      </c>
      <c r="E1048" s="14">
        <f>ABS(Solieusap!E1051)</f>
        <v>0.27279999999999999</v>
      </c>
      <c r="F1048" s="14">
        <f>ABS(Solieusap!F1051)</f>
        <v>0.44240000000000002</v>
      </c>
      <c r="G1048" s="14">
        <f>ABS(Solieusap!G1051)</f>
        <v>1.1000000000000001E-3</v>
      </c>
      <c r="H1048" s="14">
        <f>ABS(Solieusap!H1051)</f>
        <v>3.3000000000000002E-2</v>
      </c>
      <c r="I1048" s="14">
        <f>ABS(Solieusap!I1051)</f>
        <v>7.648E-5</v>
      </c>
      <c r="J1048" s="14">
        <f>ABS(Solieusap!J1051)</f>
        <v>0.71338000000000001</v>
      </c>
      <c r="K1048" s="14">
        <f t="shared" si="0"/>
        <v>0.27279999999999999</v>
      </c>
      <c r="L1048" s="14">
        <f t="shared" si="1"/>
        <v>7.648E-5</v>
      </c>
    </row>
    <row r="1049" spans="1:12" ht="16.5" customHeight="1">
      <c r="A1049" s="13" t="str">
        <f>Solieusap!A1052</f>
        <v>73</v>
      </c>
      <c r="B1049" s="13">
        <f>Solieusap!B1052</f>
        <v>0.5</v>
      </c>
      <c r="C1049" s="13" t="str">
        <f>Solieusap!C1052</f>
        <v>BAO</v>
      </c>
      <c r="D1049" s="13" t="str">
        <f>Solieusap!D1052</f>
        <v>Combination</v>
      </c>
      <c r="E1049" s="14">
        <f>ABS(Solieusap!E1052)</f>
        <v>0.27279999999999999</v>
      </c>
      <c r="F1049" s="14">
        <f>ABS(Solieusap!F1052)</f>
        <v>0.44240000000000002</v>
      </c>
      <c r="G1049" s="14">
        <f>ABS(Solieusap!G1052)</f>
        <v>1.1000000000000001E-3</v>
      </c>
      <c r="H1049" s="14">
        <f>ABS(Solieusap!H1052)</f>
        <v>3.3000000000000002E-2</v>
      </c>
      <c r="I1049" s="14">
        <f>ABS(Solieusap!I1052)</f>
        <v>2.7999999999999998E-4</v>
      </c>
      <c r="J1049" s="14">
        <f>ABS(Solieusap!J1052)</f>
        <v>0.49219000000000002</v>
      </c>
      <c r="K1049" s="14">
        <f t="shared" si="0"/>
        <v>0.27279999999999999</v>
      </c>
      <c r="L1049" s="14">
        <f t="shared" si="1"/>
        <v>2.7999999999999998E-4</v>
      </c>
    </row>
    <row r="1050" spans="1:12" ht="16.5" customHeight="1">
      <c r="A1050" s="13" t="str">
        <f>Solieusap!A1053</f>
        <v>73</v>
      </c>
      <c r="B1050" s="13">
        <f>Solieusap!B1053</f>
        <v>1</v>
      </c>
      <c r="C1050" s="13" t="str">
        <f>Solieusap!C1053</f>
        <v>BAO</v>
      </c>
      <c r="D1050" s="13" t="str">
        <f>Solieusap!D1053</f>
        <v>Combination</v>
      </c>
      <c r="E1050" s="14">
        <f>ABS(Solieusap!E1053)</f>
        <v>0.27279999999999999</v>
      </c>
      <c r="F1050" s="14">
        <f>ABS(Solieusap!F1053)</f>
        <v>0.44240000000000002</v>
      </c>
      <c r="G1050" s="14">
        <f>ABS(Solieusap!G1053)</f>
        <v>1.1000000000000001E-3</v>
      </c>
      <c r="H1050" s="14">
        <f>ABS(Solieusap!H1053)</f>
        <v>3.3000000000000002E-2</v>
      </c>
      <c r="I1050" s="14">
        <f>ABS(Solieusap!I1053)</f>
        <v>6.3000000000000003E-4</v>
      </c>
      <c r="J1050" s="14">
        <f>ABS(Solieusap!J1053)</f>
        <v>0.27661000000000002</v>
      </c>
      <c r="K1050" s="14">
        <f t="shared" si="0"/>
        <v>0.27279999999999999</v>
      </c>
      <c r="L1050" s="14">
        <f t="shared" si="1"/>
        <v>6.3000000000000003E-4</v>
      </c>
    </row>
    <row r="1051" spans="1:12" ht="16.5" customHeight="1">
      <c r="A1051" s="13" t="str">
        <f>Solieusap!A1054</f>
        <v>73</v>
      </c>
      <c r="B1051" s="13">
        <f>Solieusap!B1054</f>
        <v>1.5</v>
      </c>
      <c r="C1051" s="13" t="str">
        <f>Solieusap!C1054</f>
        <v>BAO</v>
      </c>
      <c r="D1051" s="13" t="str">
        <f>Solieusap!D1054</f>
        <v>Combination</v>
      </c>
      <c r="E1051" s="14">
        <f>ABS(Solieusap!E1054)</f>
        <v>0.27279999999999999</v>
      </c>
      <c r="F1051" s="14">
        <f>ABS(Solieusap!F1054)</f>
        <v>0.44240000000000002</v>
      </c>
      <c r="G1051" s="14">
        <f>ABS(Solieusap!G1054)</f>
        <v>1.1000000000000001E-3</v>
      </c>
      <c r="H1051" s="14">
        <f>ABS(Solieusap!H1054)</f>
        <v>3.3000000000000002E-2</v>
      </c>
      <c r="I1051" s="14">
        <f>ABS(Solieusap!I1054)</f>
        <v>9.8999999999999999E-4</v>
      </c>
      <c r="J1051" s="14">
        <f>ABS(Solieusap!J1054)</f>
        <v>6.157E-2</v>
      </c>
      <c r="K1051" s="14">
        <f t="shared" si="0"/>
        <v>0.27279999999999999</v>
      </c>
      <c r="L1051" s="14">
        <f t="shared" si="1"/>
        <v>9.8999999999999999E-4</v>
      </c>
    </row>
    <row r="1052" spans="1:12" ht="16.5" customHeight="1">
      <c r="A1052" s="13" t="str">
        <f>Solieusap!A1055</f>
        <v>73</v>
      </c>
      <c r="B1052" s="13">
        <f>Solieusap!B1055</f>
        <v>2</v>
      </c>
      <c r="C1052" s="13" t="str">
        <f>Solieusap!C1055</f>
        <v>BAO</v>
      </c>
      <c r="D1052" s="13" t="str">
        <f>Solieusap!D1055</f>
        <v>Combination</v>
      </c>
      <c r="E1052" s="14">
        <f>ABS(Solieusap!E1055)</f>
        <v>0.27279999999999999</v>
      </c>
      <c r="F1052" s="14">
        <f>ABS(Solieusap!F1055)</f>
        <v>0.44240000000000002</v>
      </c>
      <c r="G1052" s="14">
        <f>ABS(Solieusap!G1055)</f>
        <v>1.1000000000000001E-3</v>
      </c>
      <c r="H1052" s="14">
        <f>ABS(Solieusap!H1055)</f>
        <v>3.3000000000000002E-2</v>
      </c>
      <c r="I1052" s="14">
        <f>ABS(Solieusap!I1055)</f>
        <v>1.3699999999999999E-3</v>
      </c>
      <c r="J1052" s="14">
        <f>ABS(Solieusap!J1055)</f>
        <v>0.13980000000000001</v>
      </c>
      <c r="K1052" s="14">
        <f t="shared" si="0"/>
        <v>0.27279999999999999</v>
      </c>
      <c r="L1052" s="14">
        <f t="shared" si="1"/>
        <v>1.3699999999999999E-3</v>
      </c>
    </row>
    <row r="1053" spans="1:12" ht="16.5" customHeight="1">
      <c r="A1053" s="13" t="str">
        <f>Solieusap!A1056</f>
        <v>73</v>
      </c>
      <c r="B1053" s="13">
        <f>Solieusap!B1056</f>
        <v>2.5</v>
      </c>
      <c r="C1053" s="13" t="str">
        <f>Solieusap!C1056</f>
        <v>BAO</v>
      </c>
      <c r="D1053" s="13" t="str">
        <f>Solieusap!D1056</f>
        <v>Combination</v>
      </c>
      <c r="E1053" s="14">
        <f>ABS(Solieusap!E1056)</f>
        <v>0.27279999999999999</v>
      </c>
      <c r="F1053" s="14">
        <f>ABS(Solieusap!F1056)</f>
        <v>0.44240000000000002</v>
      </c>
      <c r="G1053" s="14">
        <f>ABS(Solieusap!G1056)</f>
        <v>1.1000000000000001E-3</v>
      </c>
      <c r="H1053" s="14">
        <f>ABS(Solieusap!H1056)</f>
        <v>3.3000000000000002E-2</v>
      </c>
      <c r="I1053" s="14">
        <f>ABS(Solieusap!I1056)</f>
        <v>1.89E-3</v>
      </c>
      <c r="J1053" s="14">
        <f>ABS(Solieusap!J1056)</f>
        <v>0.31258000000000002</v>
      </c>
      <c r="K1053" s="14">
        <f t="shared" si="0"/>
        <v>0.27279999999999999</v>
      </c>
      <c r="L1053" s="14">
        <f t="shared" si="1"/>
        <v>1.89E-3</v>
      </c>
    </row>
    <row r="1054" spans="1:12" ht="16.5" customHeight="1">
      <c r="A1054" s="13" t="str">
        <f>Solieusap!A1057</f>
        <v>73</v>
      </c>
      <c r="B1054" s="13">
        <f>Solieusap!B1057</f>
        <v>3</v>
      </c>
      <c r="C1054" s="13" t="str">
        <f>Solieusap!C1057</f>
        <v>BAO</v>
      </c>
      <c r="D1054" s="13" t="str">
        <f>Solieusap!D1057</f>
        <v>Combination</v>
      </c>
      <c r="E1054" s="14">
        <f>ABS(Solieusap!E1057)</f>
        <v>0.27279999999999999</v>
      </c>
      <c r="F1054" s="14">
        <f>ABS(Solieusap!F1057)</f>
        <v>0.44240000000000002</v>
      </c>
      <c r="G1054" s="14">
        <f>ABS(Solieusap!G1057)</f>
        <v>1.1000000000000001E-3</v>
      </c>
      <c r="H1054" s="14">
        <f>ABS(Solieusap!H1057)</f>
        <v>3.3000000000000002E-2</v>
      </c>
      <c r="I1054" s="14">
        <f>ABS(Solieusap!I1057)</f>
        <v>2.3999999999999998E-3</v>
      </c>
      <c r="J1054" s="14">
        <f>ABS(Solieusap!J1057)</f>
        <v>0.49010999999999999</v>
      </c>
      <c r="K1054" s="14">
        <f t="shared" si="0"/>
        <v>0.27279999999999999</v>
      </c>
      <c r="L1054" s="14">
        <f t="shared" si="1"/>
        <v>2.3999999999999998E-3</v>
      </c>
    </row>
    <row r="1055" spans="1:12" ht="16.5" customHeight="1">
      <c r="A1055" s="13" t="str">
        <f>Solieusap!A1058</f>
        <v>73</v>
      </c>
      <c r="B1055" s="13">
        <f>Solieusap!B1058</f>
        <v>3.5</v>
      </c>
      <c r="C1055" s="13" t="str">
        <f>Solieusap!C1058</f>
        <v>BAO</v>
      </c>
      <c r="D1055" s="13" t="str">
        <f>Solieusap!D1058</f>
        <v>Combination</v>
      </c>
      <c r="E1055" s="14">
        <f>ABS(Solieusap!E1058)</f>
        <v>0.27279999999999999</v>
      </c>
      <c r="F1055" s="14">
        <f>ABS(Solieusap!F1058)</f>
        <v>0.44240000000000002</v>
      </c>
      <c r="G1055" s="14">
        <f>ABS(Solieusap!G1058)</f>
        <v>1.1000000000000001E-3</v>
      </c>
      <c r="H1055" s="14">
        <f>ABS(Solieusap!H1058)</f>
        <v>3.3000000000000002E-2</v>
      </c>
      <c r="I1055" s="14">
        <f>ABS(Solieusap!I1058)</f>
        <v>2.9099999999999998E-3</v>
      </c>
      <c r="J1055" s="14">
        <f>ABS(Solieusap!J1058)</f>
        <v>0.66764000000000001</v>
      </c>
      <c r="K1055" s="14">
        <f t="shared" si="0"/>
        <v>0.27279999999999999</v>
      </c>
      <c r="L1055" s="14">
        <f t="shared" si="1"/>
        <v>2.9099999999999998E-3</v>
      </c>
    </row>
    <row r="1056" spans="1:12" ht="16.5" customHeight="1">
      <c r="A1056" s="13" t="str">
        <f>Solieusap!A1059</f>
        <v>73</v>
      </c>
      <c r="B1056" s="13">
        <f>Solieusap!B1059</f>
        <v>4</v>
      </c>
      <c r="C1056" s="13" t="str">
        <f>Solieusap!C1059</f>
        <v>BAO</v>
      </c>
      <c r="D1056" s="13" t="str">
        <f>Solieusap!D1059</f>
        <v>Combination</v>
      </c>
      <c r="E1056" s="14">
        <f>ABS(Solieusap!E1059)</f>
        <v>0.27279999999999999</v>
      </c>
      <c r="F1056" s="14">
        <f>ABS(Solieusap!F1059)</f>
        <v>0.44240000000000002</v>
      </c>
      <c r="G1056" s="14">
        <f>ABS(Solieusap!G1059)</f>
        <v>1.1000000000000001E-3</v>
      </c>
      <c r="H1056" s="14">
        <f>ABS(Solieusap!H1059)</f>
        <v>3.3000000000000002E-2</v>
      </c>
      <c r="I1056" s="14">
        <f>ABS(Solieusap!I1059)</f>
        <v>3.4299999999999999E-3</v>
      </c>
      <c r="J1056" s="14">
        <f>ABS(Solieusap!J1059)</f>
        <v>0.84516999999999998</v>
      </c>
      <c r="K1056" s="14">
        <f t="shared" si="0"/>
        <v>0.27279999999999999</v>
      </c>
      <c r="L1056" s="14">
        <f t="shared" si="1"/>
        <v>3.4299999999999999E-3</v>
      </c>
    </row>
    <row r="1057" spans="1:12" ht="16.5" customHeight="1">
      <c r="A1057" s="13" t="str">
        <f>Solieusap!A1060</f>
        <v>74</v>
      </c>
      <c r="B1057" s="13">
        <f>Solieusap!B1060</f>
        <v>0</v>
      </c>
      <c r="C1057" s="13" t="str">
        <f>Solieusap!C1060</f>
        <v>BAO</v>
      </c>
      <c r="D1057" s="13" t="str">
        <f>Solieusap!D1060</f>
        <v>Combination</v>
      </c>
      <c r="E1057" s="14">
        <f>ABS(Solieusap!E1060)</f>
        <v>4.5100000000000001E-2</v>
      </c>
      <c r="F1057" s="14">
        <f>ABS(Solieusap!F1060)</f>
        <v>0.40389999999999998</v>
      </c>
      <c r="G1057" s="14">
        <f>ABS(Solieusap!G1060)</f>
        <v>4.282E-4</v>
      </c>
      <c r="H1057" s="14">
        <f>ABS(Solieusap!H1060)</f>
        <v>6.7150000000000001E-2</v>
      </c>
      <c r="I1057" s="14">
        <f>ABS(Solieusap!I1060)</f>
        <v>1.7600000000000001E-3</v>
      </c>
      <c r="J1057" s="14">
        <f>ABS(Solieusap!J1060)</f>
        <v>0.99333000000000005</v>
      </c>
      <c r="K1057" s="14">
        <f t="shared" si="0"/>
        <v>4.5100000000000001E-2</v>
      </c>
      <c r="L1057" s="14">
        <f t="shared" si="1"/>
        <v>1.7600000000000001E-3</v>
      </c>
    </row>
    <row r="1058" spans="1:12" ht="16.5" customHeight="1">
      <c r="A1058" s="13" t="str">
        <f>Solieusap!A1061</f>
        <v>74</v>
      </c>
      <c r="B1058" s="13">
        <f>Solieusap!B1061</f>
        <v>0.5</v>
      </c>
      <c r="C1058" s="13" t="str">
        <f>Solieusap!C1061</f>
        <v>BAO</v>
      </c>
      <c r="D1058" s="13" t="str">
        <f>Solieusap!D1061</f>
        <v>Combination</v>
      </c>
      <c r="E1058" s="14">
        <f>ABS(Solieusap!E1061)</f>
        <v>4.5100000000000001E-2</v>
      </c>
      <c r="F1058" s="14">
        <f>ABS(Solieusap!F1061)</f>
        <v>0.40389999999999998</v>
      </c>
      <c r="G1058" s="14">
        <f>ABS(Solieusap!G1061)</f>
        <v>4.282E-4</v>
      </c>
      <c r="H1058" s="14">
        <f>ABS(Solieusap!H1061)</f>
        <v>6.7150000000000001E-2</v>
      </c>
      <c r="I1058" s="14">
        <f>ABS(Solieusap!I1061)</f>
        <v>1.56E-3</v>
      </c>
      <c r="J1058" s="14">
        <f>ABS(Solieusap!J1061)</f>
        <v>0.79139000000000004</v>
      </c>
      <c r="K1058" s="14">
        <f t="shared" si="0"/>
        <v>4.5100000000000001E-2</v>
      </c>
      <c r="L1058" s="14">
        <f t="shared" si="1"/>
        <v>1.56E-3</v>
      </c>
    </row>
    <row r="1059" spans="1:12" ht="16.5" customHeight="1">
      <c r="A1059" s="13" t="str">
        <f>Solieusap!A1062</f>
        <v>74</v>
      </c>
      <c r="B1059" s="13">
        <f>Solieusap!B1062</f>
        <v>1</v>
      </c>
      <c r="C1059" s="13" t="str">
        <f>Solieusap!C1062</f>
        <v>BAO</v>
      </c>
      <c r="D1059" s="13" t="str">
        <f>Solieusap!D1062</f>
        <v>Combination</v>
      </c>
      <c r="E1059" s="14">
        <f>ABS(Solieusap!E1062)</f>
        <v>4.5100000000000001E-2</v>
      </c>
      <c r="F1059" s="14">
        <f>ABS(Solieusap!F1062)</f>
        <v>0.40389999999999998</v>
      </c>
      <c r="G1059" s="14">
        <f>ABS(Solieusap!G1062)</f>
        <v>4.282E-4</v>
      </c>
      <c r="H1059" s="14">
        <f>ABS(Solieusap!H1062)</f>
        <v>6.7150000000000001E-2</v>
      </c>
      <c r="I1059" s="14">
        <f>ABS(Solieusap!I1062)</f>
        <v>1.3600000000000001E-3</v>
      </c>
      <c r="J1059" s="14">
        <f>ABS(Solieusap!J1062)</f>
        <v>0.58943999999999996</v>
      </c>
      <c r="K1059" s="14">
        <f t="shared" si="0"/>
        <v>4.5100000000000001E-2</v>
      </c>
      <c r="L1059" s="14">
        <f t="shared" si="1"/>
        <v>1.3600000000000001E-3</v>
      </c>
    </row>
    <row r="1060" spans="1:12" ht="16.5" customHeight="1">
      <c r="A1060" s="13" t="str">
        <f>Solieusap!A1063</f>
        <v>74</v>
      </c>
      <c r="B1060" s="13">
        <f>Solieusap!B1063</f>
        <v>1.5</v>
      </c>
      <c r="C1060" s="13" t="str">
        <f>Solieusap!C1063</f>
        <v>BAO</v>
      </c>
      <c r="D1060" s="13" t="str">
        <f>Solieusap!D1063</f>
        <v>Combination</v>
      </c>
      <c r="E1060" s="14">
        <f>ABS(Solieusap!E1063)</f>
        <v>4.5100000000000001E-2</v>
      </c>
      <c r="F1060" s="14">
        <f>ABS(Solieusap!F1063)</f>
        <v>0.40389999999999998</v>
      </c>
      <c r="G1060" s="14">
        <f>ABS(Solieusap!G1063)</f>
        <v>4.282E-4</v>
      </c>
      <c r="H1060" s="14">
        <f>ABS(Solieusap!H1063)</f>
        <v>6.7150000000000001E-2</v>
      </c>
      <c r="I1060" s="14">
        <f>ABS(Solieusap!I1063)</f>
        <v>1.17E-3</v>
      </c>
      <c r="J1060" s="14">
        <f>ABS(Solieusap!J1063)</f>
        <v>0.38750000000000001</v>
      </c>
      <c r="K1060" s="14">
        <f t="shared" si="0"/>
        <v>4.5100000000000001E-2</v>
      </c>
      <c r="L1060" s="14">
        <f t="shared" si="1"/>
        <v>1.17E-3</v>
      </c>
    </row>
    <row r="1061" spans="1:12" ht="16.5" customHeight="1">
      <c r="A1061" s="13" t="str">
        <f>Solieusap!A1064</f>
        <v>74</v>
      </c>
      <c r="B1061" s="13">
        <f>Solieusap!B1064</f>
        <v>2</v>
      </c>
      <c r="C1061" s="13" t="str">
        <f>Solieusap!C1064</f>
        <v>BAO</v>
      </c>
      <c r="D1061" s="13" t="str">
        <f>Solieusap!D1064</f>
        <v>Combination</v>
      </c>
      <c r="E1061" s="14">
        <f>ABS(Solieusap!E1064)</f>
        <v>4.5100000000000001E-2</v>
      </c>
      <c r="F1061" s="14">
        <f>ABS(Solieusap!F1064)</f>
        <v>0.40389999999999998</v>
      </c>
      <c r="G1061" s="14">
        <f>ABS(Solieusap!G1064)</f>
        <v>4.282E-4</v>
      </c>
      <c r="H1061" s="14">
        <f>ABS(Solieusap!H1064)</f>
        <v>6.7150000000000001E-2</v>
      </c>
      <c r="I1061" s="14">
        <f>ABS(Solieusap!I1064)</f>
        <v>9.7000000000000005E-4</v>
      </c>
      <c r="J1061" s="14">
        <f>ABS(Solieusap!J1064)</f>
        <v>0.18556</v>
      </c>
      <c r="K1061" s="14">
        <f t="shared" si="0"/>
        <v>4.5100000000000001E-2</v>
      </c>
      <c r="L1061" s="14">
        <f t="shared" si="1"/>
        <v>9.7000000000000005E-4</v>
      </c>
    </row>
    <row r="1062" spans="1:12" ht="16.5" customHeight="1">
      <c r="A1062" s="13" t="str">
        <f>Solieusap!A1065</f>
        <v>74</v>
      </c>
      <c r="B1062" s="13">
        <f>Solieusap!B1065</f>
        <v>2.5</v>
      </c>
      <c r="C1062" s="13" t="str">
        <f>Solieusap!C1065</f>
        <v>BAO</v>
      </c>
      <c r="D1062" s="13" t="str">
        <f>Solieusap!D1065</f>
        <v>Combination</v>
      </c>
      <c r="E1062" s="14">
        <f>ABS(Solieusap!E1065)</f>
        <v>4.5100000000000001E-2</v>
      </c>
      <c r="F1062" s="14">
        <f>ABS(Solieusap!F1065)</f>
        <v>0.40389999999999998</v>
      </c>
      <c r="G1062" s="14">
        <f>ABS(Solieusap!G1065)</f>
        <v>4.282E-4</v>
      </c>
      <c r="H1062" s="14">
        <f>ABS(Solieusap!H1065)</f>
        <v>6.7150000000000001E-2</v>
      </c>
      <c r="I1062" s="14">
        <f>ABS(Solieusap!I1065)</f>
        <v>7.6999999999999996E-4</v>
      </c>
      <c r="J1062" s="14">
        <f>ABS(Solieusap!J1065)</f>
        <v>1.9959999999999999E-2</v>
      </c>
      <c r="K1062" s="14">
        <f t="shared" si="0"/>
        <v>4.5100000000000001E-2</v>
      </c>
      <c r="L1062" s="14">
        <f t="shared" si="1"/>
        <v>7.6999999999999996E-4</v>
      </c>
    </row>
    <row r="1063" spans="1:12" ht="16.5" customHeight="1">
      <c r="A1063" s="13" t="str">
        <f>Solieusap!A1066</f>
        <v>74</v>
      </c>
      <c r="B1063" s="13">
        <f>Solieusap!B1066</f>
        <v>3</v>
      </c>
      <c r="C1063" s="13" t="str">
        <f>Solieusap!C1066</f>
        <v>BAO</v>
      </c>
      <c r="D1063" s="13" t="str">
        <f>Solieusap!D1066</f>
        <v>Combination</v>
      </c>
      <c r="E1063" s="14">
        <f>ABS(Solieusap!E1066)</f>
        <v>4.5100000000000001E-2</v>
      </c>
      <c r="F1063" s="14">
        <f>ABS(Solieusap!F1066)</f>
        <v>0.40389999999999998</v>
      </c>
      <c r="G1063" s="14">
        <f>ABS(Solieusap!G1066)</f>
        <v>4.282E-4</v>
      </c>
      <c r="H1063" s="14">
        <f>ABS(Solieusap!H1066)</f>
        <v>6.7150000000000001E-2</v>
      </c>
      <c r="I1063" s="14">
        <f>ABS(Solieusap!I1066)</f>
        <v>5.6999999999999998E-4</v>
      </c>
      <c r="J1063" s="14">
        <f>ABS(Solieusap!J1066)</f>
        <v>0.23279</v>
      </c>
      <c r="K1063" s="14">
        <f t="shared" si="0"/>
        <v>4.5100000000000001E-2</v>
      </c>
      <c r="L1063" s="14">
        <f t="shared" si="1"/>
        <v>5.6999999999999998E-4</v>
      </c>
    </row>
    <row r="1064" spans="1:12" ht="16.5" customHeight="1">
      <c r="A1064" s="13" t="str">
        <f>Solieusap!A1067</f>
        <v>74</v>
      </c>
      <c r="B1064" s="13">
        <f>Solieusap!B1067</f>
        <v>3.5</v>
      </c>
      <c r="C1064" s="13" t="str">
        <f>Solieusap!C1067</f>
        <v>BAO</v>
      </c>
      <c r="D1064" s="13" t="str">
        <f>Solieusap!D1067</f>
        <v>Combination</v>
      </c>
      <c r="E1064" s="14">
        <f>ABS(Solieusap!E1067)</f>
        <v>4.5100000000000001E-2</v>
      </c>
      <c r="F1064" s="14">
        <f>ABS(Solieusap!F1067)</f>
        <v>0.40389999999999998</v>
      </c>
      <c r="G1064" s="14">
        <f>ABS(Solieusap!G1067)</f>
        <v>4.282E-4</v>
      </c>
      <c r="H1064" s="14">
        <f>ABS(Solieusap!H1067)</f>
        <v>6.7150000000000001E-2</v>
      </c>
      <c r="I1064" s="14">
        <f>ABS(Solieusap!I1067)</f>
        <v>3.8000000000000002E-4</v>
      </c>
      <c r="J1064" s="14">
        <f>ABS(Solieusap!J1067)</f>
        <v>0.44562000000000002</v>
      </c>
      <c r="K1064" s="14">
        <f t="shared" si="0"/>
        <v>4.5100000000000001E-2</v>
      </c>
      <c r="L1064" s="14">
        <f t="shared" si="1"/>
        <v>3.8000000000000002E-4</v>
      </c>
    </row>
    <row r="1065" spans="1:12" ht="16.5" customHeight="1">
      <c r="A1065" s="13" t="str">
        <f>Solieusap!A1068</f>
        <v>74</v>
      </c>
      <c r="B1065" s="13">
        <f>Solieusap!B1068</f>
        <v>4</v>
      </c>
      <c r="C1065" s="13" t="str">
        <f>Solieusap!C1068</f>
        <v>BAO</v>
      </c>
      <c r="D1065" s="13" t="str">
        <f>Solieusap!D1068</f>
        <v>Combination</v>
      </c>
      <c r="E1065" s="14">
        <f>ABS(Solieusap!E1068)</f>
        <v>4.5100000000000001E-2</v>
      </c>
      <c r="F1065" s="14">
        <f>ABS(Solieusap!F1068)</f>
        <v>0.40389999999999998</v>
      </c>
      <c r="G1065" s="14">
        <f>ABS(Solieusap!G1068)</f>
        <v>4.282E-4</v>
      </c>
      <c r="H1065" s="14">
        <f>ABS(Solieusap!H1068)</f>
        <v>6.7150000000000001E-2</v>
      </c>
      <c r="I1065" s="14">
        <f>ABS(Solieusap!I1068)</f>
        <v>1.8000000000000001E-4</v>
      </c>
      <c r="J1065" s="14">
        <f>ABS(Solieusap!J1068)</f>
        <v>0.65844000000000003</v>
      </c>
      <c r="K1065" s="14">
        <f t="shared" si="0"/>
        <v>4.5100000000000001E-2</v>
      </c>
      <c r="L1065" s="14">
        <f t="shared" si="1"/>
        <v>1.8000000000000001E-4</v>
      </c>
    </row>
    <row r="1066" spans="1:12" ht="16.5" customHeight="1">
      <c r="A1066" s="13" t="str">
        <f>Solieusap!A1069</f>
        <v>74</v>
      </c>
      <c r="B1066" s="13">
        <f>Solieusap!B1069</f>
        <v>0</v>
      </c>
      <c r="C1066" s="13" t="str">
        <f>Solieusap!C1069</f>
        <v>BAO</v>
      </c>
      <c r="D1066" s="13" t="str">
        <f>Solieusap!D1069</f>
        <v>Combination</v>
      </c>
      <c r="E1066" s="14">
        <f>ABS(Solieusap!E1069)</f>
        <v>7.9699999999999993E-2</v>
      </c>
      <c r="F1066" s="14">
        <f>ABS(Solieusap!F1069)</f>
        <v>0.42570000000000002</v>
      </c>
      <c r="G1066" s="14">
        <f>ABS(Solieusap!G1069)</f>
        <v>3.9179999999999998E-4</v>
      </c>
      <c r="H1066" s="14">
        <f>ABS(Solieusap!H1069)</f>
        <v>7.5870000000000007E-2</v>
      </c>
      <c r="I1066" s="14">
        <f>ABS(Solieusap!I1069)</f>
        <v>3.0100000000000001E-3</v>
      </c>
      <c r="J1066" s="14">
        <f>ABS(Solieusap!J1069)</f>
        <v>1.0470900000000001</v>
      </c>
      <c r="K1066" s="14">
        <f t="shared" si="0"/>
        <v>7.9699999999999993E-2</v>
      </c>
      <c r="L1066" s="14">
        <f t="shared" si="1"/>
        <v>3.0100000000000001E-3</v>
      </c>
    </row>
    <row r="1067" spans="1:12" ht="16.5" customHeight="1">
      <c r="A1067" s="13" t="str">
        <f>Solieusap!A1070</f>
        <v>74</v>
      </c>
      <c r="B1067" s="13">
        <f>Solieusap!B1070</f>
        <v>0.5</v>
      </c>
      <c r="C1067" s="13" t="str">
        <f>Solieusap!C1070</f>
        <v>BAO</v>
      </c>
      <c r="D1067" s="13" t="str">
        <f>Solieusap!D1070</f>
        <v>Combination</v>
      </c>
      <c r="E1067" s="14">
        <f>ABS(Solieusap!E1070)</f>
        <v>7.9699999999999993E-2</v>
      </c>
      <c r="F1067" s="14">
        <f>ABS(Solieusap!F1070)</f>
        <v>0.42570000000000002</v>
      </c>
      <c r="G1067" s="14">
        <f>ABS(Solieusap!G1070)</f>
        <v>3.9179999999999998E-4</v>
      </c>
      <c r="H1067" s="14">
        <f>ABS(Solieusap!H1070)</f>
        <v>7.5870000000000007E-2</v>
      </c>
      <c r="I1067" s="14">
        <f>ABS(Solieusap!I1070)</f>
        <v>2.8500000000000001E-3</v>
      </c>
      <c r="J1067" s="14">
        <f>ABS(Solieusap!J1070)</f>
        <v>0.83611000000000002</v>
      </c>
      <c r="K1067" s="14">
        <f t="shared" si="0"/>
        <v>7.9699999999999993E-2</v>
      </c>
      <c r="L1067" s="14">
        <f t="shared" si="1"/>
        <v>2.8500000000000001E-3</v>
      </c>
    </row>
    <row r="1068" spans="1:12" ht="16.5" customHeight="1">
      <c r="A1068" s="13" t="str">
        <f>Solieusap!A1071</f>
        <v>74</v>
      </c>
      <c r="B1068" s="13">
        <f>Solieusap!B1071</f>
        <v>1</v>
      </c>
      <c r="C1068" s="13" t="str">
        <f>Solieusap!C1071</f>
        <v>BAO</v>
      </c>
      <c r="D1068" s="13" t="str">
        <f>Solieusap!D1071</f>
        <v>Combination</v>
      </c>
      <c r="E1068" s="14">
        <f>ABS(Solieusap!E1071)</f>
        <v>7.9699999999999993E-2</v>
      </c>
      <c r="F1068" s="14">
        <f>ABS(Solieusap!F1071)</f>
        <v>0.42570000000000002</v>
      </c>
      <c r="G1068" s="14">
        <f>ABS(Solieusap!G1071)</f>
        <v>3.9179999999999998E-4</v>
      </c>
      <c r="H1068" s="14">
        <f>ABS(Solieusap!H1071)</f>
        <v>7.5870000000000007E-2</v>
      </c>
      <c r="I1068" s="14">
        <f>ABS(Solieusap!I1071)</f>
        <v>2.6800000000000001E-3</v>
      </c>
      <c r="J1068" s="14">
        <f>ABS(Solieusap!J1071)</f>
        <v>0.62512999999999996</v>
      </c>
      <c r="K1068" s="14">
        <f t="shared" si="0"/>
        <v>7.9699999999999993E-2</v>
      </c>
      <c r="L1068" s="14">
        <f t="shared" si="1"/>
        <v>2.6800000000000001E-3</v>
      </c>
    </row>
    <row r="1069" spans="1:12" ht="16.5" customHeight="1">
      <c r="A1069" s="13" t="str">
        <f>Solieusap!A1072</f>
        <v>74</v>
      </c>
      <c r="B1069" s="13">
        <f>Solieusap!B1072</f>
        <v>1.5</v>
      </c>
      <c r="C1069" s="13" t="str">
        <f>Solieusap!C1072</f>
        <v>BAO</v>
      </c>
      <c r="D1069" s="13" t="str">
        <f>Solieusap!D1072</f>
        <v>Combination</v>
      </c>
      <c r="E1069" s="14">
        <f>ABS(Solieusap!E1072)</f>
        <v>7.9699999999999993E-2</v>
      </c>
      <c r="F1069" s="14">
        <f>ABS(Solieusap!F1072)</f>
        <v>0.42570000000000002</v>
      </c>
      <c r="G1069" s="14">
        <f>ABS(Solieusap!G1072)</f>
        <v>3.9179999999999998E-4</v>
      </c>
      <c r="H1069" s="14">
        <f>ABS(Solieusap!H1072)</f>
        <v>7.5870000000000007E-2</v>
      </c>
      <c r="I1069" s="14">
        <f>ABS(Solieusap!I1072)</f>
        <v>2.5100000000000001E-3</v>
      </c>
      <c r="J1069" s="14">
        <f>ABS(Solieusap!J1072)</f>
        <v>0.41415000000000002</v>
      </c>
      <c r="K1069" s="14">
        <f t="shared" si="0"/>
        <v>7.9699999999999993E-2</v>
      </c>
      <c r="L1069" s="14">
        <f t="shared" si="1"/>
        <v>2.5100000000000001E-3</v>
      </c>
    </row>
    <row r="1070" spans="1:12" ht="16.5" customHeight="1">
      <c r="A1070" s="13" t="str">
        <f>Solieusap!A1073</f>
        <v>74</v>
      </c>
      <c r="B1070" s="13">
        <f>Solieusap!B1073</f>
        <v>2</v>
      </c>
      <c r="C1070" s="13" t="str">
        <f>Solieusap!C1073</f>
        <v>BAO</v>
      </c>
      <c r="D1070" s="13" t="str">
        <f>Solieusap!D1073</f>
        <v>Combination</v>
      </c>
      <c r="E1070" s="14">
        <f>ABS(Solieusap!E1073)</f>
        <v>7.9699999999999993E-2</v>
      </c>
      <c r="F1070" s="14">
        <f>ABS(Solieusap!F1073)</f>
        <v>0.42570000000000002</v>
      </c>
      <c r="G1070" s="14">
        <f>ABS(Solieusap!G1073)</f>
        <v>3.9179999999999998E-4</v>
      </c>
      <c r="H1070" s="14">
        <f>ABS(Solieusap!H1073)</f>
        <v>7.5870000000000007E-2</v>
      </c>
      <c r="I1070" s="14">
        <f>ABS(Solieusap!I1073)</f>
        <v>2.3500000000000001E-3</v>
      </c>
      <c r="J1070" s="14">
        <f>ABS(Solieusap!J1073)</f>
        <v>0.20316999999999999</v>
      </c>
      <c r="K1070" s="14">
        <f t="shared" si="0"/>
        <v>7.9699999999999993E-2</v>
      </c>
      <c r="L1070" s="14">
        <f t="shared" si="1"/>
        <v>2.3500000000000001E-3</v>
      </c>
    </row>
    <row r="1071" spans="1:12" ht="16.5" customHeight="1">
      <c r="A1071" s="13" t="str">
        <f>Solieusap!A1074</f>
        <v>74</v>
      </c>
      <c r="B1071" s="13">
        <f>Solieusap!B1074</f>
        <v>2.5</v>
      </c>
      <c r="C1071" s="13" t="str">
        <f>Solieusap!C1074</f>
        <v>BAO</v>
      </c>
      <c r="D1071" s="13" t="str">
        <f>Solieusap!D1074</f>
        <v>Combination</v>
      </c>
      <c r="E1071" s="14">
        <f>ABS(Solieusap!E1074)</f>
        <v>7.9699999999999993E-2</v>
      </c>
      <c r="F1071" s="14">
        <f>ABS(Solieusap!F1074)</f>
        <v>0.42570000000000002</v>
      </c>
      <c r="G1071" s="14">
        <f>ABS(Solieusap!G1074)</f>
        <v>3.9179999999999998E-4</v>
      </c>
      <c r="H1071" s="14">
        <f>ABS(Solieusap!H1074)</f>
        <v>7.5870000000000007E-2</v>
      </c>
      <c r="I1071" s="14">
        <f>ABS(Solieusap!I1074)</f>
        <v>2.1800000000000001E-3</v>
      </c>
      <c r="J1071" s="14">
        <f>ABS(Solieusap!J1074)</f>
        <v>2.2550000000000001E-2</v>
      </c>
      <c r="K1071" s="14">
        <f t="shared" si="0"/>
        <v>7.9699999999999993E-2</v>
      </c>
      <c r="L1071" s="14">
        <f t="shared" si="1"/>
        <v>2.1800000000000001E-3</v>
      </c>
    </row>
    <row r="1072" spans="1:12" ht="16.5" customHeight="1">
      <c r="A1072" s="13" t="str">
        <f>Solieusap!A1075</f>
        <v>74</v>
      </c>
      <c r="B1072" s="13">
        <f>Solieusap!B1075</f>
        <v>3</v>
      </c>
      <c r="C1072" s="13" t="str">
        <f>Solieusap!C1075</f>
        <v>BAO</v>
      </c>
      <c r="D1072" s="13" t="str">
        <f>Solieusap!D1075</f>
        <v>Combination</v>
      </c>
      <c r="E1072" s="14">
        <f>ABS(Solieusap!E1075)</f>
        <v>7.9699999999999993E-2</v>
      </c>
      <c r="F1072" s="14">
        <f>ABS(Solieusap!F1075)</f>
        <v>0.42570000000000002</v>
      </c>
      <c r="G1072" s="14">
        <f>ABS(Solieusap!G1075)</f>
        <v>3.9179999999999998E-4</v>
      </c>
      <c r="H1072" s="14">
        <f>ABS(Solieusap!H1075)</f>
        <v>7.5870000000000007E-2</v>
      </c>
      <c r="I1072" s="14">
        <f>ABS(Solieusap!I1075)</f>
        <v>2.0100000000000001E-3</v>
      </c>
      <c r="J1072" s="14">
        <f>ABS(Solieusap!J1075)</f>
        <v>0.21833</v>
      </c>
      <c r="K1072" s="14">
        <f t="shared" si="0"/>
        <v>7.9699999999999993E-2</v>
      </c>
      <c r="L1072" s="14">
        <f t="shared" si="1"/>
        <v>2.0100000000000001E-3</v>
      </c>
    </row>
    <row r="1073" spans="1:12" ht="16.5" customHeight="1">
      <c r="A1073" s="13" t="str">
        <f>Solieusap!A1076</f>
        <v>74</v>
      </c>
      <c r="B1073" s="13">
        <f>Solieusap!B1076</f>
        <v>3.5</v>
      </c>
      <c r="C1073" s="13" t="str">
        <f>Solieusap!C1076</f>
        <v>BAO</v>
      </c>
      <c r="D1073" s="13" t="str">
        <f>Solieusap!D1076</f>
        <v>Combination</v>
      </c>
      <c r="E1073" s="14">
        <f>ABS(Solieusap!E1076)</f>
        <v>7.9699999999999993E-2</v>
      </c>
      <c r="F1073" s="14">
        <f>ABS(Solieusap!F1076)</f>
        <v>0.42570000000000002</v>
      </c>
      <c r="G1073" s="14">
        <f>ABS(Solieusap!G1076)</f>
        <v>3.9179999999999998E-4</v>
      </c>
      <c r="H1073" s="14">
        <f>ABS(Solieusap!H1076)</f>
        <v>7.5870000000000007E-2</v>
      </c>
      <c r="I1073" s="14">
        <f>ABS(Solieusap!I1076)</f>
        <v>1.8500000000000001E-3</v>
      </c>
      <c r="J1073" s="14">
        <f>ABS(Solieusap!J1076)</f>
        <v>0.42026999999999998</v>
      </c>
      <c r="K1073" s="14">
        <f t="shared" si="0"/>
        <v>7.9699999999999993E-2</v>
      </c>
      <c r="L1073" s="14">
        <f t="shared" si="1"/>
        <v>1.8500000000000001E-3</v>
      </c>
    </row>
    <row r="1074" spans="1:12" ht="16.5" customHeight="1">
      <c r="A1074" s="13" t="str">
        <f>Solieusap!A1077</f>
        <v>74</v>
      </c>
      <c r="B1074" s="13">
        <f>Solieusap!B1077</f>
        <v>4</v>
      </c>
      <c r="C1074" s="13" t="str">
        <f>Solieusap!C1077</f>
        <v>BAO</v>
      </c>
      <c r="D1074" s="13" t="str">
        <f>Solieusap!D1077</f>
        <v>Combination</v>
      </c>
      <c r="E1074" s="14">
        <f>ABS(Solieusap!E1077)</f>
        <v>7.9699999999999993E-2</v>
      </c>
      <c r="F1074" s="14">
        <f>ABS(Solieusap!F1077)</f>
        <v>0.42570000000000002</v>
      </c>
      <c r="G1074" s="14">
        <f>ABS(Solieusap!G1077)</f>
        <v>3.9179999999999998E-4</v>
      </c>
      <c r="H1074" s="14">
        <f>ABS(Solieusap!H1077)</f>
        <v>7.5870000000000007E-2</v>
      </c>
      <c r="I1074" s="14">
        <f>ABS(Solieusap!I1077)</f>
        <v>1.6800000000000001E-3</v>
      </c>
      <c r="J1074" s="14">
        <f>ABS(Solieusap!J1077)</f>
        <v>0.62221000000000004</v>
      </c>
      <c r="K1074" s="14">
        <f t="shared" si="0"/>
        <v>7.9699999999999993E-2</v>
      </c>
      <c r="L1074" s="14">
        <f t="shared" si="1"/>
        <v>1.6800000000000001E-3</v>
      </c>
    </row>
    <row r="1075" spans="1:12" ht="16.5" customHeight="1">
      <c r="A1075" s="13" t="str">
        <f>Solieusap!A1078</f>
        <v>75</v>
      </c>
      <c r="B1075" s="13">
        <f>Solieusap!B1078</f>
        <v>0</v>
      </c>
      <c r="C1075" s="13" t="str">
        <f>Solieusap!C1078</f>
        <v>BAO</v>
      </c>
      <c r="D1075" s="13" t="str">
        <f>Solieusap!D1078</f>
        <v>Combination</v>
      </c>
      <c r="E1075" s="14">
        <f>ABS(Solieusap!E1078)</f>
        <v>4.6600000000000003E-2</v>
      </c>
      <c r="F1075" s="14">
        <f>ABS(Solieusap!F1078)</f>
        <v>0.64300000000000002</v>
      </c>
      <c r="G1075" s="14">
        <f>ABS(Solieusap!G1078)</f>
        <v>3.7000000000000002E-3</v>
      </c>
      <c r="H1075" s="14">
        <f>ABS(Solieusap!H1078)</f>
        <v>6.79E-3</v>
      </c>
      <c r="I1075" s="14">
        <f>ABS(Solieusap!I1078)</f>
        <v>2.8500000000000001E-3</v>
      </c>
      <c r="J1075" s="14">
        <f>ABS(Solieusap!J1078)</f>
        <v>0.48161999999999999</v>
      </c>
      <c r="K1075" s="14">
        <f t="shared" si="0"/>
        <v>4.6600000000000003E-2</v>
      </c>
      <c r="L1075" s="14">
        <f t="shared" si="1"/>
        <v>2.8500000000000001E-3</v>
      </c>
    </row>
    <row r="1076" spans="1:12" ht="16.5" customHeight="1">
      <c r="A1076" s="13" t="str">
        <f>Solieusap!A1079</f>
        <v>75</v>
      </c>
      <c r="B1076" s="13">
        <f>Solieusap!B1079</f>
        <v>0.5</v>
      </c>
      <c r="C1076" s="13" t="str">
        <f>Solieusap!C1079</f>
        <v>BAO</v>
      </c>
      <c r="D1076" s="13" t="str">
        <f>Solieusap!D1079</f>
        <v>Combination</v>
      </c>
      <c r="E1076" s="14">
        <f>ABS(Solieusap!E1079)</f>
        <v>4.6600000000000003E-2</v>
      </c>
      <c r="F1076" s="14">
        <f>ABS(Solieusap!F1079)</f>
        <v>0.64300000000000002</v>
      </c>
      <c r="G1076" s="14">
        <f>ABS(Solieusap!G1079)</f>
        <v>3.7000000000000002E-3</v>
      </c>
      <c r="H1076" s="14">
        <f>ABS(Solieusap!H1079)</f>
        <v>6.79E-3</v>
      </c>
      <c r="I1076" s="14">
        <f>ABS(Solieusap!I1079)</f>
        <v>3.3500000000000001E-3</v>
      </c>
      <c r="J1076" s="14">
        <f>ABS(Solieusap!J1079)</f>
        <v>0.16011</v>
      </c>
      <c r="K1076" s="14">
        <f t="shared" si="0"/>
        <v>4.6600000000000003E-2</v>
      </c>
      <c r="L1076" s="14">
        <f t="shared" si="1"/>
        <v>3.3500000000000001E-3</v>
      </c>
    </row>
    <row r="1077" spans="1:12" ht="16.5" customHeight="1">
      <c r="A1077" s="13" t="str">
        <f>Solieusap!A1080</f>
        <v>75</v>
      </c>
      <c r="B1077" s="13">
        <f>Solieusap!B1080</f>
        <v>1</v>
      </c>
      <c r="C1077" s="13" t="str">
        <f>Solieusap!C1080</f>
        <v>BAO</v>
      </c>
      <c r="D1077" s="13" t="str">
        <f>Solieusap!D1080</f>
        <v>Combination</v>
      </c>
      <c r="E1077" s="14">
        <f>ABS(Solieusap!E1080)</f>
        <v>4.6600000000000003E-2</v>
      </c>
      <c r="F1077" s="14">
        <f>ABS(Solieusap!F1080)</f>
        <v>0.64300000000000002</v>
      </c>
      <c r="G1077" s="14">
        <f>ABS(Solieusap!G1080)</f>
        <v>3.7000000000000002E-3</v>
      </c>
      <c r="H1077" s="14">
        <f>ABS(Solieusap!H1080)</f>
        <v>6.79E-3</v>
      </c>
      <c r="I1077" s="14">
        <f>ABS(Solieusap!I1080)</f>
        <v>4.9399999999999999E-3</v>
      </c>
      <c r="J1077" s="14">
        <f>ABS(Solieusap!J1080)</f>
        <v>4.1140000000000003E-2</v>
      </c>
      <c r="K1077" s="14">
        <f t="shared" si="0"/>
        <v>4.6600000000000003E-2</v>
      </c>
      <c r="L1077" s="14">
        <f t="shared" si="1"/>
        <v>4.9399999999999999E-3</v>
      </c>
    </row>
    <row r="1078" spans="1:12" ht="16.5" customHeight="1">
      <c r="A1078" s="13" t="str">
        <f>Solieusap!A1081</f>
        <v>75</v>
      </c>
      <c r="B1078" s="13">
        <f>Solieusap!B1081</f>
        <v>1.5</v>
      </c>
      <c r="C1078" s="13" t="str">
        <f>Solieusap!C1081</f>
        <v>BAO</v>
      </c>
      <c r="D1078" s="13" t="str">
        <f>Solieusap!D1081</f>
        <v>Combination</v>
      </c>
      <c r="E1078" s="14">
        <f>ABS(Solieusap!E1081)</f>
        <v>4.6600000000000003E-2</v>
      </c>
      <c r="F1078" s="14">
        <f>ABS(Solieusap!F1081)</f>
        <v>0.64300000000000002</v>
      </c>
      <c r="G1078" s="14">
        <f>ABS(Solieusap!G1081)</f>
        <v>3.7000000000000002E-3</v>
      </c>
      <c r="H1078" s="14">
        <f>ABS(Solieusap!H1081)</f>
        <v>6.79E-3</v>
      </c>
      <c r="I1078" s="14">
        <f>ABS(Solieusap!I1081)</f>
        <v>6.5300000000000002E-3</v>
      </c>
      <c r="J1078" s="14">
        <f>ABS(Solieusap!J1081)</f>
        <v>0.20466999999999999</v>
      </c>
      <c r="K1078" s="14">
        <f t="shared" si="0"/>
        <v>4.6600000000000003E-2</v>
      </c>
      <c r="L1078" s="14">
        <f t="shared" si="1"/>
        <v>6.5300000000000002E-3</v>
      </c>
    </row>
    <row r="1079" spans="1:12" ht="16.5" customHeight="1">
      <c r="A1079" s="13" t="str">
        <f>Solieusap!A1082</f>
        <v>75</v>
      </c>
      <c r="B1079" s="13">
        <f>Solieusap!B1082</f>
        <v>2</v>
      </c>
      <c r="C1079" s="13" t="str">
        <f>Solieusap!C1082</f>
        <v>BAO</v>
      </c>
      <c r="D1079" s="13" t="str">
        <f>Solieusap!D1082</f>
        <v>Combination</v>
      </c>
      <c r="E1079" s="14">
        <f>ABS(Solieusap!E1082)</f>
        <v>4.6600000000000003E-2</v>
      </c>
      <c r="F1079" s="14">
        <f>ABS(Solieusap!F1082)</f>
        <v>0.64300000000000002</v>
      </c>
      <c r="G1079" s="14">
        <f>ABS(Solieusap!G1082)</f>
        <v>3.7000000000000002E-3</v>
      </c>
      <c r="H1079" s="14">
        <f>ABS(Solieusap!H1082)</f>
        <v>6.79E-3</v>
      </c>
      <c r="I1079" s="14">
        <f>ABS(Solieusap!I1082)</f>
        <v>8.1200000000000005E-3</v>
      </c>
      <c r="J1079" s="14">
        <f>ABS(Solieusap!J1082)</f>
        <v>0.45046999999999998</v>
      </c>
      <c r="K1079" s="14">
        <f t="shared" si="0"/>
        <v>4.6600000000000003E-2</v>
      </c>
      <c r="L1079" s="14">
        <f t="shared" si="1"/>
        <v>8.1200000000000005E-3</v>
      </c>
    </row>
    <row r="1080" spans="1:12" ht="16.5" customHeight="1">
      <c r="A1080" s="13" t="str">
        <f>Solieusap!A1083</f>
        <v>75</v>
      </c>
      <c r="B1080" s="13">
        <f>Solieusap!B1083</f>
        <v>0</v>
      </c>
      <c r="C1080" s="13" t="str">
        <f>Solieusap!C1083</f>
        <v>BAO</v>
      </c>
      <c r="D1080" s="13" t="str">
        <f>Solieusap!D1083</f>
        <v>Combination</v>
      </c>
      <c r="E1080" s="14">
        <f>ABS(Solieusap!E1083)</f>
        <v>6.5799999999999997E-2</v>
      </c>
      <c r="F1080" s="14">
        <f>ABS(Solieusap!F1083)</f>
        <v>0.50860000000000005</v>
      </c>
      <c r="G1080" s="14">
        <f>ABS(Solieusap!G1083)</f>
        <v>3.5999999999999999E-3</v>
      </c>
      <c r="H1080" s="14">
        <f>ABS(Solieusap!H1083)</f>
        <v>2.3400000000000001E-3</v>
      </c>
      <c r="I1080" s="14">
        <f>ABS(Solieusap!I1083)</f>
        <v>2.3000000000000001E-4</v>
      </c>
      <c r="J1080" s="14">
        <f>ABS(Solieusap!J1083)</f>
        <v>0.56925000000000003</v>
      </c>
      <c r="K1080" s="14">
        <f t="shared" si="0"/>
        <v>6.5799999999999997E-2</v>
      </c>
      <c r="L1080" s="14">
        <f t="shared" si="1"/>
        <v>2.3000000000000001E-4</v>
      </c>
    </row>
    <row r="1081" spans="1:12" ht="16.5" customHeight="1">
      <c r="A1081" s="13" t="str">
        <f>Solieusap!A1084</f>
        <v>75</v>
      </c>
      <c r="B1081" s="13">
        <f>Solieusap!B1084</f>
        <v>0.5</v>
      </c>
      <c r="C1081" s="13" t="str">
        <f>Solieusap!C1084</f>
        <v>BAO</v>
      </c>
      <c r="D1081" s="13" t="str">
        <f>Solieusap!D1084</f>
        <v>Combination</v>
      </c>
      <c r="E1081" s="14">
        <f>ABS(Solieusap!E1084)</f>
        <v>6.5799999999999997E-2</v>
      </c>
      <c r="F1081" s="14">
        <f>ABS(Solieusap!F1084)</f>
        <v>0.50860000000000005</v>
      </c>
      <c r="G1081" s="14">
        <f>ABS(Solieusap!G1084)</f>
        <v>3.5999999999999999E-3</v>
      </c>
      <c r="H1081" s="14">
        <f>ABS(Solieusap!H1084)</f>
        <v>2.3400000000000001E-3</v>
      </c>
      <c r="I1081" s="14">
        <f>ABS(Solieusap!I1084)</f>
        <v>4.4999999999999999E-4</v>
      </c>
      <c r="J1081" s="14">
        <f>ABS(Solieusap!J1084)</f>
        <v>0.31497999999999998</v>
      </c>
      <c r="K1081" s="14">
        <f t="shared" si="0"/>
        <v>6.5799999999999997E-2</v>
      </c>
      <c r="L1081" s="14">
        <f t="shared" si="1"/>
        <v>4.4999999999999999E-4</v>
      </c>
    </row>
    <row r="1082" spans="1:12" ht="16.5" customHeight="1">
      <c r="A1082" s="13" t="str">
        <f>Solieusap!A1085</f>
        <v>75</v>
      </c>
      <c r="B1082" s="13">
        <f>Solieusap!B1085</f>
        <v>1</v>
      </c>
      <c r="C1082" s="13" t="str">
        <f>Solieusap!C1085</f>
        <v>BAO</v>
      </c>
      <c r="D1082" s="13" t="str">
        <f>Solieusap!D1085</f>
        <v>Combination</v>
      </c>
      <c r="E1082" s="14">
        <f>ABS(Solieusap!E1085)</f>
        <v>6.5799999999999997E-2</v>
      </c>
      <c r="F1082" s="14">
        <f>ABS(Solieusap!F1085)</f>
        <v>0.50860000000000005</v>
      </c>
      <c r="G1082" s="14">
        <f>ABS(Solieusap!G1085)</f>
        <v>3.5999999999999999E-3</v>
      </c>
      <c r="H1082" s="14">
        <f>ABS(Solieusap!H1085)</f>
        <v>2.3400000000000001E-3</v>
      </c>
      <c r="I1082" s="14">
        <f>ABS(Solieusap!I1085)</f>
        <v>2.1900000000000001E-3</v>
      </c>
      <c r="J1082" s="14">
        <f>ABS(Solieusap!J1085)</f>
        <v>0.17079</v>
      </c>
      <c r="K1082" s="14">
        <f t="shared" si="0"/>
        <v>6.5799999999999997E-2</v>
      </c>
      <c r="L1082" s="14">
        <f t="shared" si="1"/>
        <v>2.1900000000000001E-3</v>
      </c>
    </row>
    <row r="1083" spans="1:12" ht="16.5" customHeight="1">
      <c r="A1083" s="13" t="str">
        <f>Solieusap!A1086</f>
        <v>75</v>
      </c>
      <c r="B1083" s="13">
        <f>Solieusap!B1086</f>
        <v>1.5</v>
      </c>
      <c r="C1083" s="13" t="str">
        <f>Solieusap!C1086</f>
        <v>BAO</v>
      </c>
      <c r="D1083" s="13" t="str">
        <f>Solieusap!D1086</f>
        <v>Combination</v>
      </c>
      <c r="E1083" s="14">
        <f>ABS(Solieusap!E1086)</f>
        <v>6.5799999999999997E-2</v>
      </c>
      <c r="F1083" s="14">
        <f>ABS(Solieusap!F1086)</f>
        <v>0.50860000000000005</v>
      </c>
      <c r="G1083" s="14">
        <f>ABS(Solieusap!G1086)</f>
        <v>3.5999999999999999E-3</v>
      </c>
      <c r="H1083" s="14">
        <f>ABS(Solieusap!H1086)</f>
        <v>2.3400000000000001E-3</v>
      </c>
      <c r="I1083" s="14">
        <f>ABS(Solieusap!I1086)</f>
        <v>3.9300000000000003E-3</v>
      </c>
      <c r="J1083" s="14">
        <f>ABS(Solieusap!J1086)</f>
        <v>0.4829</v>
      </c>
      <c r="K1083" s="14">
        <f t="shared" si="0"/>
        <v>6.5799999999999997E-2</v>
      </c>
      <c r="L1083" s="14">
        <f t="shared" si="1"/>
        <v>3.9300000000000003E-3</v>
      </c>
    </row>
    <row r="1084" spans="1:12" ht="16.5" customHeight="1">
      <c r="A1084" s="13" t="str">
        <f>Solieusap!A1087</f>
        <v>75</v>
      </c>
      <c r="B1084" s="13">
        <f>Solieusap!B1087</f>
        <v>2</v>
      </c>
      <c r="C1084" s="13" t="str">
        <f>Solieusap!C1087</f>
        <v>BAO</v>
      </c>
      <c r="D1084" s="13" t="str">
        <f>Solieusap!D1087</f>
        <v>Combination</v>
      </c>
      <c r="E1084" s="14">
        <f>ABS(Solieusap!E1087)</f>
        <v>6.5799999999999997E-2</v>
      </c>
      <c r="F1084" s="14">
        <f>ABS(Solieusap!F1087)</f>
        <v>0.50860000000000005</v>
      </c>
      <c r="G1084" s="14">
        <f>ABS(Solieusap!G1087)</f>
        <v>3.5999999999999999E-3</v>
      </c>
      <c r="H1084" s="14">
        <f>ABS(Solieusap!H1087)</f>
        <v>2.3400000000000001E-3</v>
      </c>
      <c r="I1084" s="14">
        <f>ABS(Solieusap!I1087)</f>
        <v>5.6699999999999997E-3</v>
      </c>
      <c r="J1084" s="14">
        <f>ABS(Solieusap!J1087)</f>
        <v>0.80440999999999996</v>
      </c>
      <c r="K1084" s="14">
        <f t="shared" si="0"/>
        <v>6.5799999999999997E-2</v>
      </c>
      <c r="L1084" s="14">
        <f t="shared" si="1"/>
        <v>5.6699999999999997E-3</v>
      </c>
    </row>
    <row r="1085" spans="1:12" ht="16.5" customHeight="1">
      <c r="A1085" s="13" t="str">
        <f>Solieusap!A1088</f>
        <v>76</v>
      </c>
      <c r="B1085" s="13">
        <f>Solieusap!B1088</f>
        <v>0</v>
      </c>
      <c r="C1085" s="13" t="str">
        <f>Solieusap!C1088</f>
        <v>BAO</v>
      </c>
      <c r="D1085" s="13" t="str">
        <f>Solieusap!D1088</f>
        <v>Combination</v>
      </c>
      <c r="E1085" s="14">
        <f>ABS(Solieusap!E1088)</f>
        <v>9.6199999999999994E-2</v>
      </c>
      <c r="F1085" s="14">
        <f>ABS(Solieusap!F1088)</f>
        <v>1.0179</v>
      </c>
      <c r="G1085" s="14">
        <f>ABS(Solieusap!G1088)</f>
        <v>3.1730000000000001E-4</v>
      </c>
      <c r="H1085" s="14">
        <f>ABS(Solieusap!H1088)</f>
        <v>7.1940000000000004E-2</v>
      </c>
      <c r="I1085" s="14">
        <f>ABS(Solieusap!I1088)</f>
        <v>1.7600000000000001E-3</v>
      </c>
      <c r="J1085" s="14">
        <f>ABS(Solieusap!J1088)</f>
        <v>0.18715999999999999</v>
      </c>
      <c r="K1085" s="14">
        <f t="shared" si="0"/>
        <v>9.6199999999999994E-2</v>
      </c>
      <c r="L1085" s="14">
        <f t="shared" si="1"/>
        <v>1.7600000000000001E-3</v>
      </c>
    </row>
    <row r="1086" spans="1:12" ht="16.5" customHeight="1">
      <c r="A1086" s="13" t="str">
        <f>Solieusap!A1089</f>
        <v>76</v>
      </c>
      <c r="B1086" s="13">
        <f>Solieusap!B1089</f>
        <v>0.5</v>
      </c>
      <c r="C1086" s="13" t="str">
        <f>Solieusap!C1089</f>
        <v>BAO</v>
      </c>
      <c r="D1086" s="13" t="str">
        <f>Solieusap!D1089</f>
        <v>Combination</v>
      </c>
      <c r="E1086" s="14">
        <f>ABS(Solieusap!E1089)</f>
        <v>9.6199999999999994E-2</v>
      </c>
      <c r="F1086" s="14">
        <f>ABS(Solieusap!F1089)</f>
        <v>0.66139999999999999</v>
      </c>
      <c r="G1086" s="14">
        <f>ABS(Solieusap!G1089)</f>
        <v>3.1730000000000001E-4</v>
      </c>
      <c r="H1086" s="14">
        <f>ABS(Solieusap!H1089)</f>
        <v>7.1940000000000004E-2</v>
      </c>
      <c r="I1086" s="14">
        <f>ABS(Solieusap!I1089)</f>
        <v>1.6100000000000001E-3</v>
      </c>
      <c r="J1086" s="14">
        <f>ABS(Solieusap!J1089)</f>
        <v>0.23264000000000001</v>
      </c>
      <c r="K1086" s="14">
        <f t="shared" si="0"/>
        <v>9.6199999999999994E-2</v>
      </c>
      <c r="L1086" s="14">
        <f t="shared" si="1"/>
        <v>1.6100000000000001E-3</v>
      </c>
    </row>
    <row r="1087" spans="1:12" ht="16.5" customHeight="1">
      <c r="A1087" s="13" t="str">
        <f>Solieusap!A1090</f>
        <v>76</v>
      </c>
      <c r="B1087" s="13">
        <f>Solieusap!B1090</f>
        <v>1</v>
      </c>
      <c r="C1087" s="13" t="str">
        <f>Solieusap!C1090</f>
        <v>BAO</v>
      </c>
      <c r="D1087" s="13" t="str">
        <f>Solieusap!D1090</f>
        <v>Combination</v>
      </c>
      <c r="E1087" s="14">
        <f>ABS(Solieusap!E1090)</f>
        <v>9.6199999999999994E-2</v>
      </c>
      <c r="F1087" s="14">
        <f>ABS(Solieusap!F1090)</f>
        <v>0.3049</v>
      </c>
      <c r="G1087" s="14">
        <f>ABS(Solieusap!G1090)</f>
        <v>3.1730000000000001E-4</v>
      </c>
      <c r="H1087" s="14">
        <f>ABS(Solieusap!H1090)</f>
        <v>7.1940000000000004E-2</v>
      </c>
      <c r="I1087" s="14">
        <f>ABS(Solieusap!I1090)</f>
        <v>1.4599999999999999E-3</v>
      </c>
      <c r="J1087" s="14">
        <f>ABS(Solieusap!J1090)</f>
        <v>0.47419</v>
      </c>
      <c r="K1087" s="14">
        <f t="shared" si="0"/>
        <v>9.6199999999999994E-2</v>
      </c>
      <c r="L1087" s="14">
        <f t="shared" si="1"/>
        <v>1.4599999999999999E-3</v>
      </c>
    </row>
    <row r="1088" spans="1:12" ht="16.5" customHeight="1">
      <c r="A1088" s="13" t="str">
        <f>Solieusap!A1091</f>
        <v>76</v>
      </c>
      <c r="B1088" s="13">
        <f>Solieusap!B1091</f>
        <v>1.5</v>
      </c>
      <c r="C1088" s="13" t="str">
        <f>Solieusap!C1091</f>
        <v>BAO</v>
      </c>
      <c r="D1088" s="13" t="str">
        <f>Solieusap!D1091</f>
        <v>Combination</v>
      </c>
      <c r="E1088" s="14">
        <f>ABS(Solieusap!E1091)</f>
        <v>9.6199999999999994E-2</v>
      </c>
      <c r="F1088" s="14">
        <f>ABS(Solieusap!F1091)</f>
        <v>5.16E-2</v>
      </c>
      <c r="G1088" s="14">
        <f>ABS(Solieusap!G1091)</f>
        <v>3.1730000000000001E-4</v>
      </c>
      <c r="H1088" s="14">
        <f>ABS(Solieusap!H1091)</f>
        <v>7.1940000000000004E-2</v>
      </c>
      <c r="I1088" s="14">
        <f>ABS(Solieusap!I1091)</f>
        <v>1.32E-3</v>
      </c>
      <c r="J1088" s="14">
        <f>ABS(Solieusap!J1091)</f>
        <v>0.53749000000000002</v>
      </c>
      <c r="K1088" s="14">
        <f t="shared" si="0"/>
        <v>9.6199999999999994E-2</v>
      </c>
      <c r="L1088" s="14">
        <f t="shared" si="1"/>
        <v>1.32E-3</v>
      </c>
    </row>
    <row r="1089" spans="1:12" ht="16.5" customHeight="1">
      <c r="A1089" s="13" t="str">
        <f>Solieusap!A1092</f>
        <v>76</v>
      </c>
      <c r="B1089" s="13">
        <f>Solieusap!B1092</f>
        <v>2</v>
      </c>
      <c r="C1089" s="13" t="str">
        <f>Solieusap!C1092</f>
        <v>BAO</v>
      </c>
      <c r="D1089" s="13" t="str">
        <f>Solieusap!D1092</f>
        <v>Combination</v>
      </c>
      <c r="E1089" s="14">
        <f>ABS(Solieusap!E1092)</f>
        <v>9.6199999999999994E-2</v>
      </c>
      <c r="F1089" s="14">
        <f>ABS(Solieusap!F1092)</f>
        <v>0.40810000000000002</v>
      </c>
      <c r="G1089" s="14">
        <f>ABS(Solieusap!G1092)</f>
        <v>3.1730000000000001E-4</v>
      </c>
      <c r="H1089" s="14">
        <f>ABS(Solieusap!H1092)</f>
        <v>7.1940000000000004E-2</v>
      </c>
      <c r="I1089" s="14">
        <f>ABS(Solieusap!I1092)</f>
        <v>1.17E-3</v>
      </c>
      <c r="J1089" s="14">
        <f>ABS(Solieusap!J1092)</f>
        <v>0.44555</v>
      </c>
      <c r="K1089" s="14">
        <f t="shared" si="0"/>
        <v>9.6199999999999994E-2</v>
      </c>
      <c r="L1089" s="14">
        <f t="shared" si="1"/>
        <v>1.17E-3</v>
      </c>
    </row>
    <row r="1090" spans="1:12" ht="16.5" customHeight="1">
      <c r="A1090" s="13" t="str">
        <f>Solieusap!A1093</f>
        <v>76</v>
      </c>
      <c r="B1090" s="13">
        <f>Solieusap!B1093</f>
        <v>2.5</v>
      </c>
      <c r="C1090" s="13" t="str">
        <f>Solieusap!C1093</f>
        <v>BAO</v>
      </c>
      <c r="D1090" s="13" t="str">
        <f>Solieusap!D1093</f>
        <v>Combination</v>
      </c>
      <c r="E1090" s="14">
        <f>ABS(Solieusap!E1093)</f>
        <v>9.6199999999999994E-2</v>
      </c>
      <c r="F1090" s="14">
        <f>ABS(Solieusap!F1093)</f>
        <v>0.76459999999999995</v>
      </c>
      <c r="G1090" s="14">
        <f>ABS(Solieusap!G1093)</f>
        <v>3.1730000000000001E-4</v>
      </c>
      <c r="H1090" s="14">
        <f>ABS(Solieusap!H1093)</f>
        <v>7.1940000000000004E-2</v>
      </c>
      <c r="I1090" s="14">
        <f>ABS(Solieusap!I1093)</f>
        <v>1.0200000000000001E-3</v>
      </c>
      <c r="J1090" s="14">
        <f>ABS(Solieusap!J1093)</f>
        <v>0.40366999999999997</v>
      </c>
      <c r="K1090" s="14">
        <f t="shared" si="0"/>
        <v>9.6199999999999994E-2</v>
      </c>
      <c r="L1090" s="14">
        <f t="shared" si="1"/>
        <v>1.0200000000000001E-3</v>
      </c>
    </row>
    <row r="1091" spans="1:12" ht="16.5" customHeight="1">
      <c r="A1091" s="13" t="str">
        <f>Solieusap!A1094</f>
        <v>76</v>
      </c>
      <c r="B1091" s="13">
        <f>Solieusap!B1094</f>
        <v>3</v>
      </c>
      <c r="C1091" s="13" t="str">
        <f>Solieusap!C1094</f>
        <v>BAO</v>
      </c>
      <c r="D1091" s="13" t="str">
        <f>Solieusap!D1094</f>
        <v>Combination</v>
      </c>
      <c r="E1091" s="14">
        <f>ABS(Solieusap!E1094)</f>
        <v>9.6199999999999994E-2</v>
      </c>
      <c r="F1091" s="14">
        <f>ABS(Solieusap!F1094)</f>
        <v>1.1211</v>
      </c>
      <c r="G1091" s="14">
        <f>ABS(Solieusap!G1094)</f>
        <v>3.1730000000000001E-4</v>
      </c>
      <c r="H1091" s="14">
        <f>ABS(Solieusap!H1094)</f>
        <v>7.1940000000000004E-2</v>
      </c>
      <c r="I1091" s="14">
        <f>ABS(Solieusap!I1094)</f>
        <v>9.2000000000000003E-4</v>
      </c>
      <c r="J1091" s="14">
        <f>ABS(Solieusap!J1094)</f>
        <v>0.18476999999999999</v>
      </c>
      <c r="K1091" s="14">
        <f t="shared" si="0"/>
        <v>9.6199999999999994E-2</v>
      </c>
      <c r="L1091" s="14">
        <f t="shared" si="1"/>
        <v>9.2000000000000003E-4</v>
      </c>
    </row>
    <row r="1092" spans="1:12" ht="16.5" customHeight="1">
      <c r="A1092" s="13" t="str">
        <f>Solieusap!A1095</f>
        <v>76</v>
      </c>
      <c r="B1092" s="13">
        <f>Solieusap!B1095</f>
        <v>3.5</v>
      </c>
      <c r="C1092" s="13" t="str">
        <f>Solieusap!C1095</f>
        <v>BAO</v>
      </c>
      <c r="D1092" s="13" t="str">
        <f>Solieusap!D1095</f>
        <v>Combination</v>
      </c>
      <c r="E1092" s="14">
        <f>ABS(Solieusap!E1095)</f>
        <v>9.6199999999999994E-2</v>
      </c>
      <c r="F1092" s="14">
        <f>ABS(Solieusap!F1095)</f>
        <v>1.4776</v>
      </c>
      <c r="G1092" s="14">
        <f>ABS(Solieusap!G1095)</f>
        <v>3.1730000000000001E-4</v>
      </c>
      <c r="H1092" s="14">
        <f>ABS(Solieusap!H1095)</f>
        <v>7.1940000000000004E-2</v>
      </c>
      <c r="I1092" s="14">
        <f>ABS(Solieusap!I1095)</f>
        <v>9.1E-4</v>
      </c>
      <c r="J1092" s="14">
        <f>ABS(Solieusap!J1095)</f>
        <v>0.21238000000000001</v>
      </c>
      <c r="K1092" s="14">
        <f t="shared" si="0"/>
        <v>9.6199999999999994E-2</v>
      </c>
      <c r="L1092" s="14">
        <f t="shared" si="1"/>
        <v>9.1E-4</v>
      </c>
    </row>
    <row r="1093" spans="1:12" ht="16.5" customHeight="1">
      <c r="A1093" s="13" t="str">
        <f>Solieusap!A1096</f>
        <v>76</v>
      </c>
      <c r="B1093" s="13">
        <f>Solieusap!B1096</f>
        <v>4</v>
      </c>
      <c r="C1093" s="13" t="str">
        <f>Solieusap!C1096</f>
        <v>BAO</v>
      </c>
      <c r="D1093" s="13" t="str">
        <f>Solieusap!D1096</f>
        <v>Combination</v>
      </c>
      <c r="E1093" s="14">
        <f>ABS(Solieusap!E1096)</f>
        <v>9.6199999999999994E-2</v>
      </c>
      <c r="F1093" s="14">
        <f>ABS(Solieusap!F1096)</f>
        <v>1.8341000000000001</v>
      </c>
      <c r="G1093" s="14">
        <f>ABS(Solieusap!G1096)</f>
        <v>3.1730000000000001E-4</v>
      </c>
      <c r="H1093" s="14">
        <f>ABS(Solieusap!H1096)</f>
        <v>7.1940000000000004E-2</v>
      </c>
      <c r="I1093" s="14">
        <f>ABS(Solieusap!I1096)</f>
        <v>8.8999999999999995E-4</v>
      </c>
      <c r="J1093" s="14">
        <f>ABS(Solieusap!J1096)</f>
        <v>0.78778000000000004</v>
      </c>
      <c r="K1093" s="14">
        <f t="shared" si="0"/>
        <v>9.6199999999999994E-2</v>
      </c>
      <c r="L1093" s="14">
        <f t="shared" si="1"/>
        <v>8.8999999999999995E-4</v>
      </c>
    </row>
    <row r="1094" spans="1:12" ht="16.5" customHeight="1">
      <c r="A1094" s="13" t="str">
        <f>Solieusap!A1097</f>
        <v>76</v>
      </c>
      <c r="B1094" s="13">
        <f>Solieusap!B1097</f>
        <v>0</v>
      </c>
      <c r="C1094" s="13" t="str">
        <f>Solieusap!C1097</f>
        <v>BAO</v>
      </c>
      <c r="D1094" s="13" t="str">
        <f>Solieusap!D1097</f>
        <v>Combination</v>
      </c>
      <c r="E1094" s="14">
        <f>ABS(Solieusap!E1097)</f>
        <v>0.11700000000000001</v>
      </c>
      <c r="F1094" s="14">
        <f>ABS(Solieusap!F1097)</f>
        <v>1.5228999999999999</v>
      </c>
      <c r="G1094" s="14">
        <f>ABS(Solieusap!G1097)</f>
        <v>2.9100000000000003E-4</v>
      </c>
      <c r="H1094" s="14">
        <f>ABS(Solieusap!H1097)</f>
        <v>8.4070000000000006E-2</v>
      </c>
      <c r="I1094" s="14">
        <f>ABS(Solieusap!I1097)</f>
        <v>3.0200000000000001E-3</v>
      </c>
      <c r="J1094" s="14">
        <f>ABS(Solieusap!J1097)</f>
        <v>1.17557</v>
      </c>
      <c r="K1094" s="14">
        <f t="shared" si="0"/>
        <v>0.11700000000000001</v>
      </c>
      <c r="L1094" s="14">
        <f t="shared" si="1"/>
        <v>3.0200000000000001E-3</v>
      </c>
    </row>
    <row r="1095" spans="1:12" ht="16.5" customHeight="1">
      <c r="A1095" s="13" t="str">
        <f>Solieusap!A1098</f>
        <v>76</v>
      </c>
      <c r="B1095" s="13">
        <f>Solieusap!B1098</f>
        <v>0.5</v>
      </c>
      <c r="C1095" s="13" t="str">
        <f>Solieusap!C1098</f>
        <v>BAO</v>
      </c>
      <c r="D1095" s="13" t="str">
        <f>Solieusap!D1098</f>
        <v>Combination</v>
      </c>
      <c r="E1095" s="14">
        <f>ABS(Solieusap!E1098)</f>
        <v>0.11700000000000001</v>
      </c>
      <c r="F1095" s="14">
        <f>ABS(Solieusap!F1098)</f>
        <v>1.1664000000000001</v>
      </c>
      <c r="G1095" s="14">
        <f>ABS(Solieusap!G1098)</f>
        <v>2.9100000000000003E-4</v>
      </c>
      <c r="H1095" s="14">
        <f>ABS(Solieusap!H1098)</f>
        <v>8.4070000000000006E-2</v>
      </c>
      <c r="I1095" s="14">
        <f>ABS(Solieusap!I1098)</f>
        <v>2.8999999999999998E-3</v>
      </c>
      <c r="J1095" s="14">
        <f>ABS(Solieusap!J1098)</f>
        <v>0.50322</v>
      </c>
      <c r="K1095" s="14">
        <f t="shared" si="0"/>
        <v>0.11700000000000001</v>
      </c>
      <c r="L1095" s="14">
        <f t="shared" si="1"/>
        <v>2.8999999999999998E-3</v>
      </c>
    </row>
    <row r="1096" spans="1:12" ht="16.5" customHeight="1">
      <c r="A1096" s="13" t="str">
        <f>Solieusap!A1099</f>
        <v>76</v>
      </c>
      <c r="B1096" s="13">
        <f>Solieusap!B1099</f>
        <v>1</v>
      </c>
      <c r="C1096" s="13" t="str">
        <f>Solieusap!C1099</f>
        <v>BAO</v>
      </c>
      <c r="D1096" s="13" t="str">
        <f>Solieusap!D1099</f>
        <v>Combination</v>
      </c>
      <c r="E1096" s="14">
        <f>ABS(Solieusap!E1099)</f>
        <v>0.11700000000000001</v>
      </c>
      <c r="F1096" s="14">
        <f>ABS(Solieusap!F1099)</f>
        <v>0.80989999999999995</v>
      </c>
      <c r="G1096" s="14">
        <f>ABS(Solieusap!G1099)</f>
        <v>2.9100000000000003E-4</v>
      </c>
      <c r="H1096" s="14">
        <f>ABS(Solieusap!H1099)</f>
        <v>8.4070000000000006E-2</v>
      </c>
      <c r="I1096" s="14">
        <f>ABS(Solieusap!I1099)</f>
        <v>2.7699999999999999E-3</v>
      </c>
      <c r="J1096" s="14">
        <f>ABS(Solieusap!J1099)</f>
        <v>9.1199999999999996E-3</v>
      </c>
      <c r="K1096" s="14">
        <f t="shared" si="0"/>
        <v>0.11700000000000001</v>
      </c>
      <c r="L1096" s="14">
        <f t="shared" si="1"/>
        <v>2.7699999999999999E-3</v>
      </c>
    </row>
    <row r="1097" spans="1:12" ht="16.5" customHeight="1">
      <c r="A1097" s="13" t="str">
        <f>Solieusap!A1100</f>
        <v>76</v>
      </c>
      <c r="B1097" s="13">
        <f>Solieusap!B1100</f>
        <v>1.5</v>
      </c>
      <c r="C1097" s="13" t="str">
        <f>Solieusap!C1100</f>
        <v>BAO</v>
      </c>
      <c r="D1097" s="13" t="str">
        <f>Solieusap!D1100</f>
        <v>Combination</v>
      </c>
      <c r="E1097" s="14">
        <f>ABS(Solieusap!E1100)</f>
        <v>0.11700000000000001</v>
      </c>
      <c r="F1097" s="14">
        <f>ABS(Solieusap!F1100)</f>
        <v>0.45340000000000003</v>
      </c>
      <c r="G1097" s="14">
        <f>ABS(Solieusap!G1100)</f>
        <v>2.9100000000000003E-4</v>
      </c>
      <c r="H1097" s="14">
        <f>ABS(Solieusap!H1100)</f>
        <v>8.4070000000000006E-2</v>
      </c>
      <c r="I1097" s="14">
        <f>ABS(Solieusap!I1100)</f>
        <v>2.65E-3</v>
      </c>
      <c r="J1097" s="14">
        <f>ABS(Solieusap!J1100)</f>
        <v>0.30565999999999999</v>
      </c>
      <c r="K1097" s="14">
        <f t="shared" si="0"/>
        <v>0.11700000000000001</v>
      </c>
      <c r="L1097" s="14">
        <f t="shared" si="1"/>
        <v>2.65E-3</v>
      </c>
    </row>
    <row r="1098" spans="1:12" ht="16.5" customHeight="1">
      <c r="A1098" s="13" t="str">
        <f>Solieusap!A1101</f>
        <v>76</v>
      </c>
      <c r="B1098" s="13">
        <f>Solieusap!B1101</f>
        <v>2</v>
      </c>
      <c r="C1098" s="13" t="str">
        <f>Solieusap!C1101</f>
        <v>BAO</v>
      </c>
      <c r="D1098" s="13" t="str">
        <f>Solieusap!D1101</f>
        <v>Combination</v>
      </c>
      <c r="E1098" s="14">
        <f>ABS(Solieusap!E1101)</f>
        <v>0.11700000000000001</v>
      </c>
      <c r="F1098" s="14">
        <f>ABS(Solieusap!F1101)</f>
        <v>9.69E-2</v>
      </c>
      <c r="G1098" s="14">
        <f>ABS(Solieusap!G1101)</f>
        <v>2.9100000000000003E-4</v>
      </c>
      <c r="H1098" s="14">
        <f>ABS(Solieusap!H1101)</f>
        <v>8.4070000000000006E-2</v>
      </c>
      <c r="I1098" s="14">
        <f>ABS(Solieusap!I1101)</f>
        <v>2.5200000000000001E-3</v>
      </c>
      <c r="J1098" s="14">
        <f>ABS(Solieusap!J1101)</f>
        <v>0.42227999999999999</v>
      </c>
      <c r="K1098" s="14">
        <f t="shared" si="0"/>
        <v>0.11700000000000001</v>
      </c>
      <c r="L1098" s="14">
        <f t="shared" si="1"/>
        <v>2.5200000000000001E-3</v>
      </c>
    </row>
    <row r="1099" spans="1:12" ht="16.5" customHeight="1">
      <c r="A1099" s="13" t="str">
        <f>Solieusap!A1102</f>
        <v>76</v>
      </c>
      <c r="B1099" s="13">
        <f>Solieusap!B1102</f>
        <v>2.5</v>
      </c>
      <c r="C1099" s="13" t="str">
        <f>Solieusap!C1102</f>
        <v>BAO</v>
      </c>
      <c r="D1099" s="13" t="str">
        <f>Solieusap!D1102</f>
        <v>Combination</v>
      </c>
      <c r="E1099" s="14">
        <f>ABS(Solieusap!E1102)</f>
        <v>0.11700000000000001</v>
      </c>
      <c r="F1099" s="14">
        <f>ABS(Solieusap!F1102)</f>
        <v>0.2596</v>
      </c>
      <c r="G1099" s="14">
        <f>ABS(Solieusap!G1102)</f>
        <v>2.9100000000000003E-4</v>
      </c>
      <c r="H1099" s="14">
        <f>ABS(Solieusap!H1102)</f>
        <v>8.4070000000000006E-2</v>
      </c>
      <c r="I1099" s="14">
        <f>ABS(Solieusap!I1102)</f>
        <v>2.3999999999999998E-3</v>
      </c>
      <c r="J1099" s="14">
        <f>ABS(Solieusap!J1102)</f>
        <v>0.12934000000000001</v>
      </c>
      <c r="K1099" s="14">
        <f t="shared" si="0"/>
        <v>0.11700000000000001</v>
      </c>
      <c r="L1099" s="14">
        <f t="shared" si="1"/>
        <v>2.3999999999999998E-3</v>
      </c>
    </row>
    <row r="1100" spans="1:12" ht="16.5" customHeight="1">
      <c r="A1100" s="13" t="str">
        <f>Solieusap!A1103</f>
        <v>76</v>
      </c>
      <c r="B1100" s="13">
        <f>Solieusap!B1103</f>
        <v>3</v>
      </c>
      <c r="C1100" s="13" t="str">
        <f>Solieusap!C1103</f>
        <v>BAO</v>
      </c>
      <c r="D1100" s="13" t="str">
        <f>Solieusap!D1103</f>
        <v>Combination</v>
      </c>
      <c r="E1100" s="14">
        <f>ABS(Solieusap!E1103)</f>
        <v>0.11700000000000001</v>
      </c>
      <c r="F1100" s="14">
        <f>ABS(Solieusap!F1103)</f>
        <v>0.61609999999999998</v>
      </c>
      <c r="G1100" s="14">
        <f>ABS(Solieusap!G1103)</f>
        <v>2.9100000000000003E-4</v>
      </c>
      <c r="H1100" s="14">
        <f>ABS(Solieusap!H1103)</f>
        <v>8.4070000000000006E-2</v>
      </c>
      <c r="I1100" s="14">
        <f>ABS(Solieusap!I1103)</f>
        <v>2.2699999999999999E-3</v>
      </c>
      <c r="J1100" s="14">
        <f>ABS(Solieusap!J1103)</f>
        <v>0.34211000000000003</v>
      </c>
      <c r="K1100" s="14">
        <f t="shared" si="0"/>
        <v>0.11700000000000001</v>
      </c>
      <c r="L1100" s="14">
        <f t="shared" si="1"/>
        <v>2.2699999999999999E-3</v>
      </c>
    </row>
    <row r="1101" spans="1:12" ht="16.5" customHeight="1">
      <c r="A1101" s="13" t="str">
        <f>Solieusap!A1104</f>
        <v>76</v>
      </c>
      <c r="B1101" s="13">
        <f>Solieusap!B1104</f>
        <v>3.5</v>
      </c>
      <c r="C1101" s="13" t="str">
        <f>Solieusap!C1104</f>
        <v>BAO</v>
      </c>
      <c r="D1101" s="13" t="str">
        <f>Solieusap!D1104</f>
        <v>Combination</v>
      </c>
      <c r="E1101" s="14">
        <f>ABS(Solieusap!E1104)</f>
        <v>0.11700000000000001</v>
      </c>
      <c r="F1101" s="14">
        <f>ABS(Solieusap!F1104)</f>
        <v>0.97260000000000002</v>
      </c>
      <c r="G1101" s="14">
        <f>ABS(Solieusap!G1104)</f>
        <v>2.9100000000000003E-4</v>
      </c>
      <c r="H1101" s="14">
        <f>ABS(Solieusap!H1104)</f>
        <v>8.4070000000000006E-2</v>
      </c>
      <c r="I1101" s="14">
        <f>ABS(Solieusap!I1104)</f>
        <v>2.15E-3</v>
      </c>
      <c r="J1101" s="14">
        <f>ABS(Solieusap!J1104)</f>
        <v>0.99180999999999997</v>
      </c>
      <c r="K1101" s="14">
        <f t="shared" si="0"/>
        <v>0.11700000000000001</v>
      </c>
      <c r="L1101" s="14">
        <f t="shared" si="1"/>
        <v>2.15E-3</v>
      </c>
    </row>
    <row r="1102" spans="1:12" ht="16.5" customHeight="1">
      <c r="A1102" s="13" t="str">
        <f>Solieusap!A1105</f>
        <v>76</v>
      </c>
      <c r="B1102" s="13">
        <f>Solieusap!B1105</f>
        <v>4</v>
      </c>
      <c r="C1102" s="13" t="str">
        <f>Solieusap!C1105</f>
        <v>BAO</v>
      </c>
      <c r="D1102" s="13" t="str">
        <f>Solieusap!D1105</f>
        <v>Combination</v>
      </c>
      <c r="E1102" s="14">
        <f>ABS(Solieusap!E1105)</f>
        <v>0.11700000000000001</v>
      </c>
      <c r="F1102" s="14">
        <f>ABS(Solieusap!F1105)</f>
        <v>1.3290999999999999</v>
      </c>
      <c r="G1102" s="14">
        <f>ABS(Solieusap!G1105)</f>
        <v>2.9100000000000003E-4</v>
      </c>
      <c r="H1102" s="14">
        <f>ABS(Solieusap!H1105)</f>
        <v>8.4070000000000006E-2</v>
      </c>
      <c r="I1102" s="14">
        <f>ABS(Solieusap!I1105)</f>
        <v>2.16E-3</v>
      </c>
      <c r="J1102" s="14">
        <f>ABS(Solieusap!J1105)</f>
        <v>1.81976</v>
      </c>
      <c r="K1102" s="14">
        <f t="shared" si="0"/>
        <v>0.11700000000000001</v>
      </c>
      <c r="L1102" s="14">
        <f t="shared" si="1"/>
        <v>2.16E-3</v>
      </c>
    </row>
    <row r="1103" spans="1:12" ht="16.5" customHeight="1">
      <c r="A1103" s="13" t="str">
        <f>Solieusap!A1106</f>
        <v>77</v>
      </c>
      <c r="B1103" s="13">
        <f>Solieusap!B1106</f>
        <v>0</v>
      </c>
      <c r="C1103" s="13" t="str">
        <f>Solieusap!C1106</f>
        <v>BAO</v>
      </c>
      <c r="D1103" s="13" t="str">
        <f>Solieusap!D1106</f>
        <v>Combination</v>
      </c>
      <c r="E1103" s="14">
        <f>ABS(Solieusap!E1106)</f>
        <v>8.1600000000000006E-2</v>
      </c>
      <c r="F1103" s="14">
        <f>ABS(Solieusap!F1106)</f>
        <v>3.4883000000000002</v>
      </c>
      <c r="G1103" s="14">
        <f>ABS(Solieusap!G1106)</f>
        <v>1.307E-5</v>
      </c>
      <c r="H1103" s="14">
        <f>ABS(Solieusap!H1106)</f>
        <v>5.3769999999999998E-2</v>
      </c>
      <c r="I1103" s="14">
        <f>ABS(Solieusap!I1106)</f>
        <v>4.7679999999999998E-5</v>
      </c>
      <c r="J1103" s="14">
        <f>ABS(Solieusap!J1106)</f>
        <v>1.64022</v>
      </c>
      <c r="K1103" s="14">
        <f t="shared" si="0"/>
        <v>8.1600000000000006E-2</v>
      </c>
      <c r="L1103" s="14">
        <f t="shared" si="1"/>
        <v>4.7679999999999998E-5</v>
      </c>
    </row>
    <row r="1104" spans="1:12" ht="16.5" customHeight="1">
      <c r="A1104" s="13" t="str">
        <f>Solieusap!A1107</f>
        <v>77</v>
      </c>
      <c r="B1104" s="13">
        <f>Solieusap!B1107</f>
        <v>0.5</v>
      </c>
      <c r="C1104" s="13" t="str">
        <f>Solieusap!C1107</f>
        <v>BAO</v>
      </c>
      <c r="D1104" s="13" t="str">
        <f>Solieusap!D1107</f>
        <v>Combination</v>
      </c>
      <c r="E1104" s="14">
        <f>ABS(Solieusap!E1107)</f>
        <v>8.1600000000000006E-2</v>
      </c>
      <c r="F1104" s="14">
        <f>ABS(Solieusap!F1107)</f>
        <v>2.8348</v>
      </c>
      <c r="G1104" s="14">
        <f>ABS(Solieusap!G1107)</f>
        <v>1.307E-5</v>
      </c>
      <c r="H1104" s="14">
        <f>ABS(Solieusap!H1107)</f>
        <v>5.3769999999999998E-2</v>
      </c>
      <c r="I1104" s="14">
        <f>ABS(Solieusap!I1107)</f>
        <v>4.1699999999999997E-5</v>
      </c>
      <c r="J1104" s="14">
        <f>ABS(Solieusap!J1107)</f>
        <v>5.9459999999999999E-2</v>
      </c>
      <c r="K1104" s="14">
        <f t="shared" si="0"/>
        <v>8.1600000000000006E-2</v>
      </c>
      <c r="L1104" s="14">
        <f t="shared" si="1"/>
        <v>4.1699999999999997E-5</v>
      </c>
    </row>
    <row r="1105" spans="1:12" ht="16.5" customHeight="1">
      <c r="A1105" s="13" t="str">
        <f>Solieusap!A1108</f>
        <v>77</v>
      </c>
      <c r="B1105" s="13">
        <f>Solieusap!B1108</f>
        <v>1</v>
      </c>
      <c r="C1105" s="13" t="str">
        <f>Solieusap!C1108</f>
        <v>BAO</v>
      </c>
      <c r="D1105" s="13" t="str">
        <f>Solieusap!D1108</f>
        <v>Combination</v>
      </c>
      <c r="E1105" s="14">
        <f>ABS(Solieusap!E1108)</f>
        <v>8.1600000000000006E-2</v>
      </c>
      <c r="F1105" s="14">
        <f>ABS(Solieusap!F1108)</f>
        <v>2.1812999999999998</v>
      </c>
      <c r="G1105" s="14">
        <f>ABS(Solieusap!G1108)</f>
        <v>1.307E-5</v>
      </c>
      <c r="H1105" s="14">
        <f>ABS(Solieusap!H1108)</f>
        <v>5.3769999999999998E-2</v>
      </c>
      <c r="I1105" s="14">
        <f>ABS(Solieusap!I1108)</f>
        <v>3.5719999999999997E-5</v>
      </c>
      <c r="J1105" s="14">
        <f>ABS(Solieusap!J1108)</f>
        <v>1.19455</v>
      </c>
      <c r="K1105" s="14">
        <f t="shared" si="0"/>
        <v>8.1600000000000006E-2</v>
      </c>
      <c r="L1105" s="14">
        <f t="shared" si="1"/>
        <v>3.5719999999999997E-5</v>
      </c>
    </row>
    <row r="1106" spans="1:12" ht="16.5" customHeight="1">
      <c r="A1106" s="13" t="str">
        <f>Solieusap!A1109</f>
        <v>77</v>
      </c>
      <c r="B1106" s="13">
        <f>Solieusap!B1109</f>
        <v>1.5</v>
      </c>
      <c r="C1106" s="13" t="str">
        <f>Solieusap!C1109</f>
        <v>BAO</v>
      </c>
      <c r="D1106" s="13" t="str">
        <f>Solieusap!D1109</f>
        <v>Combination</v>
      </c>
      <c r="E1106" s="14">
        <f>ABS(Solieusap!E1109)</f>
        <v>8.1600000000000006E-2</v>
      </c>
      <c r="F1106" s="14">
        <f>ABS(Solieusap!F1109)</f>
        <v>1.5278</v>
      </c>
      <c r="G1106" s="14">
        <f>ABS(Solieusap!G1109)</f>
        <v>1.307E-5</v>
      </c>
      <c r="H1106" s="14">
        <f>ABS(Solieusap!H1109)</f>
        <v>5.3769999999999998E-2</v>
      </c>
      <c r="I1106" s="14">
        <f>ABS(Solieusap!I1109)</f>
        <v>2.974E-5</v>
      </c>
      <c r="J1106" s="14">
        <f>ABS(Solieusap!J1109)</f>
        <v>2.12181</v>
      </c>
      <c r="K1106" s="14">
        <f t="shared" si="0"/>
        <v>8.1600000000000006E-2</v>
      </c>
      <c r="L1106" s="14">
        <f t="shared" si="1"/>
        <v>2.974E-5</v>
      </c>
    </row>
    <row r="1107" spans="1:12" ht="16.5" customHeight="1">
      <c r="A1107" s="13" t="str">
        <f>Solieusap!A1110</f>
        <v>77</v>
      </c>
      <c r="B1107" s="13">
        <f>Solieusap!B1110</f>
        <v>2</v>
      </c>
      <c r="C1107" s="13" t="str">
        <f>Solieusap!C1110</f>
        <v>BAO</v>
      </c>
      <c r="D1107" s="13" t="str">
        <f>Solieusap!D1110</f>
        <v>Combination</v>
      </c>
      <c r="E1107" s="14">
        <f>ABS(Solieusap!E1110)</f>
        <v>8.1600000000000006E-2</v>
      </c>
      <c r="F1107" s="14">
        <f>ABS(Solieusap!F1110)</f>
        <v>0.87429999999999997</v>
      </c>
      <c r="G1107" s="14">
        <f>ABS(Solieusap!G1110)</f>
        <v>1.307E-5</v>
      </c>
      <c r="H1107" s="14">
        <f>ABS(Solieusap!H1110)</f>
        <v>5.3769999999999998E-2</v>
      </c>
      <c r="I1107" s="14">
        <f>ABS(Solieusap!I1110)</f>
        <v>2.376E-5</v>
      </c>
      <c r="J1107" s="14">
        <f>ABS(Solieusap!J1110)</f>
        <v>2.7223199999999999</v>
      </c>
      <c r="K1107" s="14">
        <f t="shared" si="0"/>
        <v>8.1600000000000006E-2</v>
      </c>
      <c r="L1107" s="14">
        <f t="shared" si="1"/>
        <v>2.376E-5</v>
      </c>
    </row>
    <row r="1108" spans="1:12" ht="16.5" customHeight="1">
      <c r="A1108" s="13" t="str">
        <f>Solieusap!A1111</f>
        <v>77</v>
      </c>
      <c r="B1108" s="13">
        <f>Solieusap!B1111</f>
        <v>2.5</v>
      </c>
      <c r="C1108" s="13" t="str">
        <f>Solieusap!C1111</f>
        <v>BAO</v>
      </c>
      <c r="D1108" s="13" t="str">
        <f>Solieusap!D1111</f>
        <v>Combination</v>
      </c>
      <c r="E1108" s="14">
        <f>ABS(Solieusap!E1111)</f>
        <v>8.1600000000000006E-2</v>
      </c>
      <c r="F1108" s="14">
        <f>ABS(Solieusap!F1111)</f>
        <v>0.2208</v>
      </c>
      <c r="G1108" s="14">
        <f>ABS(Solieusap!G1111)</f>
        <v>1.307E-5</v>
      </c>
      <c r="H1108" s="14">
        <f>ABS(Solieusap!H1111)</f>
        <v>5.3769999999999998E-2</v>
      </c>
      <c r="I1108" s="14">
        <f>ABS(Solieusap!I1111)</f>
        <v>1.7779999999999999E-5</v>
      </c>
      <c r="J1108" s="14">
        <f>ABS(Solieusap!J1111)</f>
        <v>2.9960800000000001</v>
      </c>
      <c r="K1108" s="14">
        <f t="shared" si="0"/>
        <v>8.1600000000000006E-2</v>
      </c>
      <c r="L1108" s="14">
        <f t="shared" si="1"/>
        <v>1.7779999999999999E-5</v>
      </c>
    </row>
    <row r="1109" spans="1:12" ht="16.5" customHeight="1">
      <c r="A1109" s="13" t="str">
        <f>Solieusap!A1112</f>
        <v>77</v>
      </c>
      <c r="B1109" s="13">
        <f>Solieusap!B1112</f>
        <v>3</v>
      </c>
      <c r="C1109" s="13" t="str">
        <f>Solieusap!C1112</f>
        <v>BAO</v>
      </c>
      <c r="D1109" s="13" t="str">
        <f>Solieusap!D1112</f>
        <v>Combination</v>
      </c>
      <c r="E1109" s="14">
        <f>ABS(Solieusap!E1112)</f>
        <v>8.1600000000000006E-2</v>
      </c>
      <c r="F1109" s="14">
        <f>ABS(Solieusap!F1112)</f>
        <v>0.43269999999999997</v>
      </c>
      <c r="G1109" s="14">
        <f>ABS(Solieusap!G1112)</f>
        <v>1.307E-5</v>
      </c>
      <c r="H1109" s="14">
        <f>ABS(Solieusap!H1112)</f>
        <v>5.3769999999999998E-2</v>
      </c>
      <c r="I1109" s="14">
        <f>ABS(Solieusap!I1112)</f>
        <v>1.1800000000000001E-5</v>
      </c>
      <c r="J1109" s="14">
        <f>ABS(Solieusap!J1112)</f>
        <v>2.9430999999999998</v>
      </c>
      <c r="K1109" s="14">
        <f t="shared" si="0"/>
        <v>8.1600000000000006E-2</v>
      </c>
      <c r="L1109" s="14">
        <f t="shared" si="1"/>
        <v>1.1800000000000001E-5</v>
      </c>
    </row>
    <row r="1110" spans="1:12" ht="16.5" customHeight="1">
      <c r="A1110" s="13" t="str">
        <f>Solieusap!A1113</f>
        <v>77</v>
      </c>
      <c r="B1110" s="13">
        <f>Solieusap!B1113</f>
        <v>3.5</v>
      </c>
      <c r="C1110" s="13" t="str">
        <f>Solieusap!C1113</f>
        <v>BAO</v>
      </c>
      <c r="D1110" s="13" t="str">
        <f>Solieusap!D1113</f>
        <v>Combination</v>
      </c>
      <c r="E1110" s="14">
        <f>ABS(Solieusap!E1113)</f>
        <v>8.1600000000000006E-2</v>
      </c>
      <c r="F1110" s="14">
        <f>ABS(Solieusap!F1113)</f>
        <v>1.0862000000000001</v>
      </c>
      <c r="G1110" s="14">
        <f>ABS(Solieusap!G1113)</f>
        <v>1.307E-5</v>
      </c>
      <c r="H1110" s="14">
        <f>ABS(Solieusap!H1113)</f>
        <v>5.3769999999999998E-2</v>
      </c>
      <c r="I1110" s="14">
        <f>ABS(Solieusap!I1113)</f>
        <v>5.8250000000000001E-6</v>
      </c>
      <c r="J1110" s="14">
        <f>ABS(Solieusap!J1113)</f>
        <v>2.5660500000000002</v>
      </c>
      <c r="K1110" s="14">
        <f t="shared" si="0"/>
        <v>8.1600000000000006E-2</v>
      </c>
      <c r="L1110" s="14">
        <f t="shared" si="1"/>
        <v>5.8250000000000001E-6</v>
      </c>
    </row>
    <row r="1111" spans="1:12" ht="16.5" customHeight="1">
      <c r="A1111" s="13" t="str">
        <f>Solieusap!A1114</f>
        <v>77</v>
      </c>
      <c r="B1111" s="13">
        <f>Solieusap!B1114</f>
        <v>4</v>
      </c>
      <c r="C1111" s="13" t="str">
        <f>Solieusap!C1114</f>
        <v>BAO</v>
      </c>
      <c r="D1111" s="13" t="str">
        <f>Solieusap!D1114</f>
        <v>Combination</v>
      </c>
      <c r="E1111" s="14">
        <f>ABS(Solieusap!E1114)</f>
        <v>8.1600000000000006E-2</v>
      </c>
      <c r="F1111" s="14">
        <f>ABS(Solieusap!F1114)</f>
        <v>1.7397</v>
      </c>
      <c r="G1111" s="14">
        <f>ABS(Solieusap!G1114)</f>
        <v>1.307E-5</v>
      </c>
      <c r="H1111" s="14">
        <f>ABS(Solieusap!H1114)</f>
        <v>5.3769999999999998E-2</v>
      </c>
      <c r="I1111" s="14">
        <f>ABS(Solieusap!I1114)</f>
        <v>1.5379999999999999E-7</v>
      </c>
      <c r="J1111" s="14">
        <f>ABS(Solieusap!J1114)</f>
        <v>2.0104099999999998</v>
      </c>
      <c r="K1111" s="14">
        <f t="shared" si="0"/>
        <v>8.1600000000000006E-2</v>
      </c>
      <c r="L1111" s="14">
        <f t="shared" si="1"/>
        <v>1.5379999999999999E-7</v>
      </c>
    </row>
    <row r="1112" spans="1:12" ht="16.5" customHeight="1">
      <c r="A1112" s="13" t="str">
        <f>Solieusap!A1115</f>
        <v>77</v>
      </c>
      <c r="B1112" s="13">
        <f>Solieusap!B1115</f>
        <v>4.5</v>
      </c>
      <c r="C1112" s="13" t="str">
        <f>Solieusap!C1115</f>
        <v>BAO</v>
      </c>
      <c r="D1112" s="13" t="str">
        <f>Solieusap!D1115</f>
        <v>Combination</v>
      </c>
      <c r="E1112" s="14">
        <f>ABS(Solieusap!E1115)</f>
        <v>8.1600000000000006E-2</v>
      </c>
      <c r="F1112" s="14">
        <f>ABS(Solieusap!F1115)</f>
        <v>2.3932000000000002</v>
      </c>
      <c r="G1112" s="14">
        <f>ABS(Solieusap!G1115)</f>
        <v>1.307E-5</v>
      </c>
      <c r="H1112" s="14">
        <f>ABS(Solieusap!H1115)</f>
        <v>5.3769999999999998E-2</v>
      </c>
      <c r="I1112" s="14">
        <f>ABS(Solieusap!I1115)</f>
        <v>6.1330000000000004E-6</v>
      </c>
      <c r="J1112" s="14">
        <f>ABS(Solieusap!J1115)</f>
        <v>1.15116</v>
      </c>
      <c r="K1112" s="14">
        <f t="shared" si="0"/>
        <v>8.1600000000000006E-2</v>
      </c>
      <c r="L1112" s="14">
        <f t="shared" si="1"/>
        <v>6.1330000000000004E-6</v>
      </c>
    </row>
    <row r="1113" spans="1:12" ht="16.5" customHeight="1">
      <c r="A1113" s="13" t="str">
        <f>Solieusap!A1116</f>
        <v>77</v>
      </c>
      <c r="B1113" s="13">
        <f>Solieusap!B1116</f>
        <v>5</v>
      </c>
      <c r="C1113" s="13" t="str">
        <f>Solieusap!C1116</f>
        <v>BAO</v>
      </c>
      <c r="D1113" s="13" t="str">
        <f>Solieusap!D1116</f>
        <v>Combination</v>
      </c>
      <c r="E1113" s="14">
        <f>ABS(Solieusap!E1116)</f>
        <v>8.1600000000000006E-2</v>
      </c>
      <c r="F1113" s="14">
        <f>ABS(Solieusap!F1116)</f>
        <v>3.0467</v>
      </c>
      <c r="G1113" s="14">
        <f>ABS(Solieusap!G1116)</f>
        <v>1.307E-5</v>
      </c>
      <c r="H1113" s="14">
        <f>ABS(Solieusap!H1116)</f>
        <v>5.3769999999999998E-2</v>
      </c>
      <c r="I1113" s="14">
        <f>ABS(Solieusap!I1116)</f>
        <v>1.2109999999999999E-5</v>
      </c>
      <c r="J1113" s="14">
        <f>ABS(Solieusap!J1116)</f>
        <v>3.4849999999999999E-2</v>
      </c>
      <c r="K1113" s="14">
        <f t="shared" si="0"/>
        <v>8.1600000000000006E-2</v>
      </c>
      <c r="L1113" s="14">
        <f t="shared" si="1"/>
        <v>1.2109999999999999E-5</v>
      </c>
    </row>
    <row r="1114" spans="1:12" ht="16.5" customHeight="1">
      <c r="A1114" s="13" t="str">
        <f>Solieusap!A1117</f>
        <v>77</v>
      </c>
      <c r="B1114" s="13">
        <f>Solieusap!B1117</f>
        <v>5.5</v>
      </c>
      <c r="C1114" s="13" t="str">
        <f>Solieusap!C1117</f>
        <v>BAO</v>
      </c>
      <c r="D1114" s="13" t="str">
        <f>Solieusap!D1117</f>
        <v>Combination</v>
      </c>
      <c r="E1114" s="14">
        <f>ABS(Solieusap!E1117)</f>
        <v>8.1600000000000006E-2</v>
      </c>
      <c r="F1114" s="14">
        <f>ABS(Solieusap!F1117)</f>
        <v>3.7002000000000002</v>
      </c>
      <c r="G1114" s="14">
        <f>ABS(Solieusap!G1117)</f>
        <v>1.307E-5</v>
      </c>
      <c r="H1114" s="14">
        <f>ABS(Solieusap!H1117)</f>
        <v>5.3769999999999998E-2</v>
      </c>
      <c r="I1114" s="14">
        <f>ABS(Solieusap!I1117)</f>
        <v>1.8090000000000001E-5</v>
      </c>
      <c r="J1114" s="14">
        <f>ABS(Solieusap!J1117)</f>
        <v>1.5476000000000001</v>
      </c>
      <c r="K1114" s="14">
        <f t="shared" si="0"/>
        <v>8.1600000000000006E-2</v>
      </c>
      <c r="L1114" s="14">
        <f t="shared" si="1"/>
        <v>1.8090000000000001E-5</v>
      </c>
    </row>
    <row r="1115" spans="1:12" ht="16.5" customHeight="1">
      <c r="A1115" s="13" t="str">
        <f>Solieusap!A1118</f>
        <v>77</v>
      </c>
      <c r="B1115" s="13">
        <f>Solieusap!B1118</f>
        <v>6</v>
      </c>
      <c r="C1115" s="13" t="str">
        <f>Solieusap!C1118</f>
        <v>BAO</v>
      </c>
      <c r="D1115" s="13" t="str">
        <f>Solieusap!D1118</f>
        <v>Combination</v>
      </c>
      <c r="E1115" s="14">
        <f>ABS(Solieusap!E1118)</f>
        <v>8.1600000000000006E-2</v>
      </c>
      <c r="F1115" s="14">
        <f>ABS(Solieusap!F1118)</f>
        <v>4.3536999999999999</v>
      </c>
      <c r="G1115" s="14">
        <f>ABS(Solieusap!G1118)</f>
        <v>1.307E-5</v>
      </c>
      <c r="H1115" s="14">
        <f>ABS(Solieusap!H1118)</f>
        <v>5.3769999999999998E-2</v>
      </c>
      <c r="I1115" s="14">
        <f>ABS(Solieusap!I1118)</f>
        <v>2.4070000000000002E-5</v>
      </c>
      <c r="J1115" s="14">
        <f>ABS(Solieusap!J1118)</f>
        <v>3.3871000000000002</v>
      </c>
      <c r="K1115" s="14">
        <f t="shared" si="0"/>
        <v>8.1600000000000006E-2</v>
      </c>
      <c r="L1115" s="14">
        <f t="shared" si="1"/>
        <v>2.4070000000000002E-5</v>
      </c>
    </row>
    <row r="1116" spans="1:12" ht="16.5" customHeight="1">
      <c r="A1116" s="13" t="str">
        <f>Solieusap!A1119</f>
        <v>77</v>
      </c>
      <c r="B1116" s="13">
        <f>Solieusap!B1119</f>
        <v>0</v>
      </c>
      <c r="C1116" s="13" t="str">
        <f>Solieusap!C1119</f>
        <v>BAO</v>
      </c>
      <c r="D1116" s="13" t="str">
        <f>Solieusap!D1119</f>
        <v>Combination</v>
      </c>
      <c r="E1116" s="14">
        <f>ABS(Solieusap!E1119)</f>
        <v>0.29699999999999999</v>
      </c>
      <c r="F1116" s="14">
        <f>ABS(Solieusap!F1119)</f>
        <v>3.8361999999999998</v>
      </c>
      <c r="G1116" s="14">
        <f>ABS(Solieusap!G1119)</f>
        <v>6.1589999999999998E-5</v>
      </c>
      <c r="H1116" s="14">
        <f>ABS(Solieusap!H1119)</f>
        <v>7.3389999999999997E-2</v>
      </c>
      <c r="I1116" s="14">
        <f>ABS(Solieusap!I1119)</f>
        <v>4.6000000000000001E-4</v>
      </c>
      <c r="J1116" s="14">
        <f>ABS(Solieusap!J1119)</f>
        <v>2.8785599999999998</v>
      </c>
      <c r="K1116" s="14">
        <f t="shared" si="0"/>
        <v>0.29699999999999999</v>
      </c>
      <c r="L1116" s="14">
        <f t="shared" si="1"/>
        <v>4.6000000000000001E-4</v>
      </c>
    </row>
    <row r="1117" spans="1:12" ht="16.5" customHeight="1">
      <c r="A1117" s="13" t="str">
        <f>Solieusap!A1120</f>
        <v>77</v>
      </c>
      <c r="B1117" s="13">
        <f>Solieusap!B1120</f>
        <v>0.5</v>
      </c>
      <c r="C1117" s="13" t="str">
        <f>Solieusap!C1120</f>
        <v>BAO</v>
      </c>
      <c r="D1117" s="13" t="str">
        <f>Solieusap!D1120</f>
        <v>Combination</v>
      </c>
      <c r="E1117" s="14">
        <f>ABS(Solieusap!E1120)</f>
        <v>0.29699999999999999</v>
      </c>
      <c r="F1117" s="14">
        <f>ABS(Solieusap!F1120)</f>
        <v>3.1827000000000001</v>
      </c>
      <c r="G1117" s="14">
        <f>ABS(Solieusap!G1120)</f>
        <v>6.1589999999999998E-5</v>
      </c>
      <c r="H1117" s="14">
        <f>ABS(Solieusap!H1120)</f>
        <v>7.3389999999999997E-2</v>
      </c>
      <c r="I1117" s="14">
        <f>ABS(Solieusap!I1120)</f>
        <v>4.2999999999999999E-4</v>
      </c>
      <c r="J1117" s="14">
        <f>ABS(Solieusap!J1120)</f>
        <v>1.12381</v>
      </c>
      <c r="K1117" s="14">
        <f t="shared" si="0"/>
        <v>0.29699999999999999</v>
      </c>
      <c r="L1117" s="14">
        <f t="shared" si="1"/>
        <v>4.2999999999999999E-4</v>
      </c>
    </row>
    <row r="1118" spans="1:12" ht="16.5" customHeight="1">
      <c r="A1118" s="13" t="str">
        <f>Solieusap!A1121</f>
        <v>77</v>
      </c>
      <c r="B1118" s="13">
        <f>Solieusap!B1121</f>
        <v>1</v>
      </c>
      <c r="C1118" s="13" t="str">
        <f>Solieusap!C1121</f>
        <v>BAO</v>
      </c>
      <c r="D1118" s="13" t="str">
        <f>Solieusap!D1121</f>
        <v>Combination</v>
      </c>
      <c r="E1118" s="14">
        <f>ABS(Solieusap!E1121)</f>
        <v>0.29699999999999999</v>
      </c>
      <c r="F1118" s="14">
        <f>ABS(Solieusap!F1121)</f>
        <v>2.5291999999999999</v>
      </c>
      <c r="G1118" s="14">
        <f>ABS(Solieusap!G1121)</f>
        <v>6.1589999999999998E-5</v>
      </c>
      <c r="H1118" s="14">
        <f>ABS(Solieusap!H1121)</f>
        <v>7.3389999999999997E-2</v>
      </c>
      <c r="I1118" s="14">
        <f>ABS(Solieusap!I1121)</f>
        <v>4.0000000000000002E-4</v>
      </c>
      <c r="J1118" s="14">
        <f>ABS(Solieusap!J1121)</f>
        <v>0.30418000000000001</v>
      </c>
      <c r="K1118" s="14">
        <f t="shared" si="0"/>
        <v>0.29699999999999999</v>
      </c>
      <c r="L1118" s="14">
        <f t="shared" si="1"/>
        <v>4.0000000000000002E-4</v>
      </c>
    </row>
    <row r="1119" spans="1:12" ht="16.5" customHeight="1">
      <c r="A1119" s="13" t="str">
        <f>Solieusap!A1122</f>
        <v>77</v>
      </c>
      <c r="B1119" s="13">
        <f>Solieusap!B1122</f>
        <v>1.5</v>
      </c>
      <c r="C1119" s="13" t="str">
        <f>Solieusap!C1122</f>
        <v>BAO</v>
      </c>
      <c r="D1119" s="13" t="str">
        <f>Solieusap!D1122</f>
        <v>Combination</v>
      </c>
      <c r="E1119" s="14">
        <f>ABS(Solieusap!E1122)</f>
        <v>0.29699999999999999</v>
      </c>
      <c r="F1119" s="14">
        <f>ABS(Solieusap!F1122)</f>
        <v>1.8756999999999999</v>
      </c>
      <c r="G1119" s="14">
        <f>ABS(Solieusap!G1122)</f>
        <v>6.1589999999999998E-5</v>
      </c>
      <c r="H1119" s="14">
        <f>ABS(Solieusap!H1122)</f>
        <v>7.3389999999999997E-2</v>
      </c>
      <c r="I1119" s="14">
        <f>ABS(Solieusap!I1122)</f>
        <v>3.6999999999999999E-4</v>
      </c>
      <c r="J1119" s="14">
        <f>ABS(Solieusap!J1122)</f>
        <v>1.40543</v>
      </c>
      <c r="K1119" s="14">
        <f t="shared" si="0"/>
        <v>0.29699999999999999</v>
      </c>
      <c r="L1119" s="14">
        <f t="shared" si="1"/>
        <v>3.6999999999999999E-4</v>
      </c>
    </row>
    <row r="1120" spans="1:12" ht="16.5" customHeight="1">
      <c r="A1120" s="13" t="str">
        <f>Solieusap!A1123</f>
        <v>77</v>
      </c>
      <c r="B1120" s="13">
        <f>Solieusap!B1123</f>
        <v>2</v>
      </c>
      <c r="C1120" s="13" t="str">
        <f>Solieusap!C1123</f>
        <v>BAO</v>
      </c>
      <c r="D1120" s="13" t="str">
        <f>Solieusap!D1123</f>
        <v>Combination</v>
      </c>
      <c r="E1120" s="14">
        <f>ABS(Solieusap!E1123)</f>
        <v>0.29699999999999999</v>
      </c>
      <c r="F1120" s="14">
        <f>ABS(Solieusap!F1123)</f>
        <v>1.2222</v>
      </c>
      <c r="G1120" s="14">
        <f>ABS(Solieusap!G1123)</f>
        <v>6.1589999999999998E-5</v>
      </c>
      <c r="H1120" s="14">
        <f>ABS(Solieusap!H1123)</f>
        <v>7.3389999999999997E-2</v>
      </c>
      <c r="I1120" s="14">
        <f>ABS(Solieusap!I1123)</f>
        <v>3.4000000000000002E-4</v>
      </c>
      <c r="J1120" s="14">
        <f>ABS(Solieusap!J1123)</f>
        <v>2.1799300000000001</v>
      </c>
      <c r="K1120" s="14">
        <f t="shared" si="0"/>
        <v>0.29699999999999999</v>
      </c>
      <c r="L1120" s="14">
        <f t="shared" si="1"/>
        <v>3.4000000000000002E-4</v>
      </c>
    </row>
    <row r="1121" spans="1:12" ht="16.5" customHeight="1">
      <c r="A1121" s="13" t="str">
        <f>Solieusap!A1124</f>
        <v>77</v>
      </c>
      <c r="B1121" s="13">
        <f>Solieusap!B1124</f>
        <v>2.5</v>
      </c>
      <c r="C1121" s="13" t="str">
        <f>Solieusap!C1124</f>
        <v>BAO</v>
      </c>
      <c r="D1121" s="13" t="str">
        <f>Solieusap!D1124</f>
        <v>Combination</v>
      </c>
      <c r="E1121" s="14">
        <f>ABS(Solieusap!E1124)</f>
        <v>0.29699999999999999</v>
      </c>
      <c r="F1121" s="14">
        <f>ABS(Solieusap!F1124)</f>
        <v>0.56869999999999998</v>
      </c>
      <c r="G1121" s="14">
        <f>ABS(Solieusap!G1124)</f>
        <v>6.1589999999999998E-5</v>
      </c>
      <c r="H1121" s="14">
        <f>ABS(Solieusap!H1124)</f>
        <v>7.3389999999999997E-2</v>
      </c>
      <c r="I1121" s="14">
        <f>ABS(Solieusap!I1124)</f>
        <v>3.1E-4</v>
      </c>
      <c r="J1121" s="14">
        <f>ABS(Solieusap!J1124)</f>
        <v>2.6276700000000002</v>
      </c>
      <c r="K1121" s="14">
        <f t="shared" si="0"/>
        <v>0.29699999999999999</v>
      </c>
      <c r="L1121" s="14">
        <f t="shared" si="1"/>
        <v>3.1E-4</v>
      </c>
    </row>
    <row r="1122" spans="1:12" ht="16.5" customHeight="1">
      <c r="A1122" s="13" t="str">
        <f>Solieusap!A1125</f>
        <v>77</v>
      </c>
      <c r="B1122" s="13">
        <f>Solieusap!B1125</f>
        <v>3</v>
      </c>
      <c r="C1122" s="13" t="str">
        <f>Solieusap!C1125</f>
        <v>BAO</v>
      </c>
      <c r="D1122" s="13" t="str">
        <f>Solieusap!D1125</f>
        <v>Combination</v>
      </c>
      <c r="E1122" s="14">
        <f>ABS(Solieusap!E1125)</f>
        <v>0.29699999999999999</v>
      </c>
      <c r="F1122" s="14">
        <f>ABS(Solieusap!F1125)</f>
        <v>8.48E-2</v>
      </c>
      <c r="G1122" s="14">
        <f>ABS(Solieusap!G1125)</f>
        <v>6.1589999999999998E-5</v>
      </c>
      <c r="H1122" s="14">
        <f>ABS(Solieusap!H1125)</f>
        <v>7.3389999999999997E-2</v>
      </c>
      <c r="I1122" s="14">
        <f>ABS(Solieusap!I1125)</f>
        <v>2.7999999999999998E-4</v>
      </c>
      <c r="J1122" s="14">
        <f>ABS(Solieusap!J1125)</f>
        <v>2.7486700000000002</v>
      </c>
      <c r="K1122" s="14">
        <f t="shared" si="0"/>
        <v>0.29699999999999999</v>
      </c>
      <c r="L1122" s="14">
        <f t="shared" si="1"/>
        <v>2.7999999999999998E-4</v>
      </c>
    </row>
    <row r="1123" spans="1:12" ht="16.5" customHeight="1">
      <c r="A1123" s="13" t="str">
        <f>Solieusap!A1126</f>
        <v>77</v>
      </c>
      <c r="B1123" s="13">
        <f>Solieusap!B1126</f>
        <v>3.5</v>
      </c>
      <c r="C1123" s="13" t="str">
        <f>Solieusap!C1126</f>
        <v>BAO</v>
      </c>
      <c r="D1123" s="13" t="str">
        <f>Solieusap!D1126</f>
        <v>Combination</v>
      </c>
      <c r="E1123" s="14">
        <f>ABS(Solieusap!E1126)</f>
        <v>0.29699999999999999</v>
      </c>
      <c r="F1123" s="14">
        <f>ABS(Solieusap!F1126)</f>
        <v>0.73829999999999996</v>
      </c>
      <c r="G1123" s="14">
        <f>ABS(Solieusap!G1126)</f>
        <v>6.1589999999999998E-5</v>
      </c>
      <c r="H1123" s="14">
        <f>ABS(Solieusap!H1126)</f>
        <v>7.3389999999999997E-2</v>
      </c>
      <c r="I1123" s="14">
        <f>ABS(Solieusap!I1126)</f>
        <v>2.5000000000000001E-4</v>
      </c>
      <c r="J1123" s="14">
        <f>ABS(Solieusap!J1126)</f>
        <v>2.5423900000000001</v>
      </c>
      <c r="K1123" s="14">
        <f t="shared" si="0"/>
        <v>0.29699999999999999</v>
      </c>
      <c r="L1123" s="14">
        <f t="shared" si="1"/>
        <v>2.5000000000000001E-4</v>
      </c>
    </row>
    <row r="1124" spans="1:12" ht="16.5" customHeight="1">
      <c r="A1124" s="13" t="str">
        <f>Solieusap!A1127</f>
        <v>77</v>
      </c>
      <c r="B1124" s="13">
        <f>Solieusap!B1127</f>
        <v>4</v>
      </c>
      <c r="C1124" s="13" t="str">
        <f>Solieusap!C1127</f>
        <v>BAO</v>
      </c>
      <c r="D1124" s="13" t="str">
        <f>Solieusap!D1127</f>
        <v>Combination</v>
      </c>
      <c r="E1124" s="14">
        <f>ABS(Solieusap!E1127)</f>
        <v>0.29699999999999999</v>
      </c>
      <c r="F1124" s="14">
        <f>ABS(Solieusap!F1127)</f>
        <v>1.3917999999999999</v>
      </c>
      <c r="G1124" s="14">
        <f>ABS(Solieusap!G1127)</f>
        <v>6.1589999999999998E-5</v>
      </c>
      <c r="H1124" s="14">
        <f>ABS(Solieusap!H1127)</f>
        <v>7.3389999999999997E-2</v>
      </c>
      <c r="I1124" s="14">
        <f>ABS(Solieusap!I1127)</f>
        <v>2.2000000000000001E-4</v>
      </c>
      <c r="J1124" s="14">
        <f>ABS(Solieusap!J1127)</f>
        <v>1.8556299999999999</v>
      </c>
      <c r="K1124" s="14">
        <f t="shared" si="0"/>
        <v>0.29699999999999999</v>
      </c>
      <c r="L1124" s="14">
        <f t="shared" si="1"/>
        <v>2.2000000000000001E-4</v>
      </c>
    </row>
    <row r="1125" spans="1:12" ht="16.5" customHeight="1">
      <c r="A1125" s="13" t="str">
        <f>Solieusap!A1128</f>
        <v>77</v>
      </c>
      <c r="B1125" s="13">
        <f>Solieusap!B1128</f>
        <v>4.5</v>
      </c>
      <c r="C1125" s="13" t="str">
        <f>Solieusap!C1128</f>
        <v>BAO</v>
      </c>
      <c r="D1125" s="13" t="str">
        <f>Solieusap!D1128</f>
        <v>Combination</v>
      </c>
      <c r="E1125" s="14">
        <f>ABS(Solieusap!E1128)</f>
        <v>0.29699999999999999</v>
      </c>
      <c r="F1125" s="14">
        <f>ABS(Solieusap!F1128)</f>
        <v>2.0453000000000001</v>
      </c>
      <c r="G1125" s="14">
        <f>ABS(Solieusap!G1128)</f>
        <v>6.1589999999999998E-5</v>
      </c>
      <c r="H1125" s="14">
        <f>ABS(Solieusap!H1128)</f>
        <v>7.3389999999999997E-2</v>
      </c>
      <c r="I1125" s="14">
        <f>ABS(Solieusap!I1128)</f>
        <v>1.9000000000000001E-4</v>
      </c>
      <c r="J1125" s="14">
        <f>ABS(Solieusap!J1128)</f>
        <v>0.82362999999999997</v>
      </c>
      <c r="K1125" s="14">
        <f t="shared" si="0"/>
        <v>0.29699999999999999</v>
      </c>
      <c r="L1125" s="14">
        <f t="shared" si="1"/>
        <v>1.9000000000000001E-4</v>
      </c>
    </row>
    <row r="1126" spans="1:12" ht="16.5" customHeight="1">
      <c r="A1126" s="13" t="str">
        <f>Solieusap!A1129</f>
        <v>77</v>
      </c>
      <c r="B1126" s="13">
        <f>Solieusap!B1129</f>
        <v>5</v>
      </c>
      <c r="C1126" s="13" t="str">
        <f>Solieusap!C1129</f>
        <v>BAO</v>
      </c>
      <c r="D1126" s="13" t="str">
        <f>Solieusap!D1129</f>
        <v>Combination</v>
      </c>
      <c r="E1126" s="14">
        <f>ABS(Solieusap!E1129)</f>
        <v>0.29699999999999999</v>
      </c>
      <c r="F1126" s="14">
        <f>ABS(Solieusap!F1129)</f>
        <v>2.6987999999999999</v>
      </c>
      <c r="G1126" s="14">
        <f>ABS(Solieusap!G1129)</f>
        <v>6.1589999999999998E-5</v>
      </c>
      <c r="H1126" s="14">
        <f>ABS(Solieusap!H1129)</f>
        <v>7.3389999999999997E-2</v>
      </c>
      <c r="I1126" s="14">
        <f>ABS(Solieusap!I1129)</f>
        <v>1.6000000000000001E-4</v>
      </c>
      <c r="J1126" s="14">
        <f>ABS(Solieusap!J1129)</f>
        <v>0.53635999999999995</v>
      </c>
      <c r="K1126" s="14">
        <f t="shared" si="0"/>
        <v>0.29699999999999999</v>
      </c>
      <c r="L1126" s="14">
        <f t="shared" si="1"/>
        <v>1.6000000000000001E-4</v>
      </c>
    </row>
    <row r="1127" spans="1:12" ht="16.5" customHeight="1">
      <c r="A1127" s="13" t="str">
        <f>Solieusap!A1130</f>
        <v>77</v>
      </c>
      <c r="B1127" s="13">
        <f>Solieusap!B1130</f>
        <v>5.5</v>
      </c>
      <c r="C1127" s="13" t="str">
        <f>Solieusap!C1130</f>
        <v>BAO</v>
      </c>
      <c r="D1127" s="13" t="str">
        <f>Solieusap!D1130</f>
        <v>Combination</v>
      </c>
      <c r="E1127" s="14">
        <f>ABS(Solieusap!E1130)</f>
        <v>0.29699999999999999</v>
      </c>
      <c r="F1127" s="14">
        <f>ABS(Solieusap!F1130)</f>
        <v>3.3523000000000001</v>
      </c>
      <c r="G1127" s="14">
        <f>ABS(Solieusap!G1130)</f>
        <v>6.1589999999999998E-5</v>
      </c>
      <c r="H1127" s="14">
        <f>ABS(Solieusap!H1130)</f>
        <v>7.3389999999999997E-2</v>
      </c>
      <c r="I1127" s="14">
        <f>ABS(Solieusap!I1130)</f>
        <v>1.2999999999999999E-4</v>
      </c>
      <c r="J1127" s="14">
        <f>ABS(Solieusap!J1130)</f>
        <v>2.2231000000000001</v>
      </c>
      <c r="K1127" s="14">
        <f t="shared" si="0"/>
        <v>0.29699999999999999</v>
      </c>
      <c r="L1127" s="14">
        <f t="shared" si="1"/>
        <v>1.2999999999999999E-4</v>
      </c>
    </row>
    <row r="1128" spans="1:12" ht="16.5" customHeight="1">
      <c r="A1128" s="13" t="str">
        <f>Solieusap!A1131</f>
        <v>77</v>
      </c>
      <c r="B1128" s="13">
        <f>Solieusap!B1131</f>
        <v>6</v>
      </c>
      <c r="C1128" s="13" t="str">
        <f>Solieusap!C1131</f>
        <v>BAO</v>
      </c>
      <c r="D1128" s="13" t="str">
        <f>Solieusap!D1131</f>
        <v>Combination</v>
      </c>
      <c r="E1128" s="14">
        <f>ABS(Solieusap!E1131)</f>
        <v>0.29699999999999999</v>
      </c>
      <c r="F1128" s="14">
        <f>ABS(Solieusap!F1131)</f>
        <v>4.0057999999999998</v>
      </c>
      <c r="G1128" s="14">
        <f>ABS(Solieusap!G1131)</f>
        <v>6.1589999999999998E-5</v>
      </c>
      <c r="H1128" s="14">
        <f>ABS(Solieusap!H1131)</f>
        <v>7.3389999999999997E-2</v>
      </c>
      <c r="I1128" s="14">
        <f>ABS(Solieusap!I1131)</f>
        <v>9.904E-5</v>
      </c>
      <c r="J1128" s="14">
        <f>ABS(Solieusap!J1131)</f>
        <v>4.2365899999999996</v>
      </c>
      <c r="K1128" s="14">
        <f t="shared" si="0"/>
        <v>0.29699999999999999</v>
      </c>
      <c r="L1128" s="14">
        <f t="shared" si="1"/>
        <v>9.904E-5</v>
      </c>
    </row>
    <row r="1129" spans="1:12" ht="16.5" customHeight="1">
      <c r="A1129" s="13" t="str">
        <f>Solieusap!A1132</f>
        <v>78</v>
      </c>
      <c r="B1129" s="13">
        <f>Solieusap!B1132</f>
        <v>0</v>
      </c>
      <c r="C1129" s="13" t="str">
        <f>Solieusap!C1132</f>
        <v>BAO</v>
      </c>
      <c r="D1129" s="13" t="str">
        <f>Solieusap!D1132</f>
        <v>Combination</v>
      </c>
      <c r="E1129" s="14">
        <f>ABS(Solieusap!E1132)</f>
        <v>8.43E-2</v>
      </c>
      <c r="F1129" s="14">
        <f>ABS(Solieusap!F1132)</f>
        <v>1.8838999999999999</v>
      </c>
      <c r="G1129" s="14">
        <f>ABS(Solieusap!G1132)</f>
        <v>8.6169999999999997E-5</v>
      </c>
      <c r="H1129" s="14">
        <f>ABS(Solieusap!H1132)</f>
        <v>8.0790000000000001E-2</v>
      </c>
      <c r="I1129" s="14">
        <f>ABS(Solieusap!I1132)</f>
        <v>5.6999999999999998E-4</v>
      </c>
      <c r="J1129" s="14">
        <f>ABS(Solieusap!J1132)</f>
        <v>2.0041600000000002</v>
      </c>
      <c r="K1129" s="14">
        <f t="shared" si="0"/>
        <v>8.43E-2</v>
      </c>
      <c r="L1129" s="14">
        <f t="shared" si="1"/>
        <v>5.6999999999999998E-4</v>
      </c>
    </row>
    <row r="1130" spans="1:12" ht="16.5" customHeight="1">
      <c r="A1130" s="13" t="str">
        <f>Solieusap!A1133</f>
        <v>78</v>
      </c>
      <c r="B1130" s="13">
        <f>Solieusap!B1133</f>
        <v>0.5</v>
      </c>
      <c r="C1130" s="13" t="str">
        <f>Solieusap!C1133</f>
        <v>BAO</v>
      </c>
      <c r="D1130" s="13" t="str">
        <f>Solieusap!D1133</f>
        <v>Combination</v>
      </c>
      <c r="E1130" s="14">
        <f>ABS(Solieusap!E1133)</f>
        <v>8.43E-2</v>
      </c>
      <c r="F1130" s="14">
        <f>ABS(Solieusap!F1133)</f>
        <v>1.2303999999999999</v>
      </c>
      <c r="G1130" s="14">
        <f>ABS(Solieusap!G1133)</f>
        <v>8.6169999999999997E-5</v>
      </c>
      <c r="H1130" s="14">
        <f>ABS(Solieusap!H1133)</f>
        <v>8.0790000000000001E-2</v>
      </c>
      <c r="I1130" s="14">
        <f>ABS(Solieusap!I1133)</f>
        <v>5.2999999999999998E-4</v>
      </c>
      <c r="J1130" s="14">
        <f>ABS(Solieusap!J1133)</f>
        <v>1.22557</v>
      </c>
      <c r="K1130" s="14">
        <f t="shared" si="0"/>
        <v>8.43E-2</v>
      </c>
      <c r="L1130" s="14">
        <f t="shared" si="1"/>
        <v>5.2999999999999998E-4</v>
      </c>
    </row>
    <row r="1131" spans="1:12" ht="16.5" customHeight="1">
      <c r="A1131" s="13" t="str">
        <f>Solieusap!A1134</f>
        <v>78</v>
      </c>
      <c r="B1131" s="13">
        <f>Solieusap!B1134</f>
        <v>1</v>
      </c>
      <c r="C1131" s="13" t="str">
        <f>Solieusap!C1134</f>
        <v>BAO</v>
      </c>
      <c r="D1131" s="13" t="str">
        <f>Solieusap!D1134</f>
        <v>Combination</v>
      </c>
      <c r="E1131" s="14">
        <f>ABS(Solieusap!E1134)</f>
        <v>8.43E-2</v>
      </c>
      <c r="F1131" s="14">
        <f>ABS(Solieusap!F1134)</f>
        <v>0.57689999999999997</v>
      </c>
      <c r="G1131" s="14">
        <f>ABS(Solieusap!G1134)</f>
        <v>8.6169999999999997E-5</v>
      </c>
      <c r="H1131" s="14">
        <f>ABS(Solieusap!H1134)</f>
        <v>8.0790000000000001E-2</v>
      </c>
      <c r="I1131" s="14">
        <f>ABS(Solieusap!I1134)</f>
        <v>4.8999999999999998E-4</v>
      </c>
      <c r="J1131" s="14">
        <f>ABS(Solieusap!J1134)</f>
        <v>0.77110000000000001</v>
      </c>
      <c r="K1131" s="14">
        <f t="shared" si="0"/>
        <v>8.43E-2</v>
      </c>
      <c r="L1131" s="14">
        <f t="shared" si="1"/>
        <v>4.8999999999999998E-4</v>
      </c>
    </row>
    <row r="1132" spans="1:12" ht="16.5" customHeight="1">
      <c r="A1132" s="13" t="str">
        <f>Solieusap!A1135</f>
        <v>78</v>
      </c>
      <c r="B1132" s="13">
        <f>Solieusap!B1135</f>
        <v>1.5</v>
      </c>
      <c r="C1132" s="13" t="str">
        <f>Solieusap!C1135</f>
        <v>BAO</v>
      </c>
      <c r="D1132" s="13" t="str">
        <f>Solieusap!D1135</f>
        <v>Combination</v>
      </c>
      <c r="E1132" s="14">
        <f>ABS(Solieusap!E1135)</f>
        <v>8.43E-2</v>
      </c>
      <c r="F1132" s="14">
        <f>ABS(Solieusap!F1135)</f>
        <v>7.6600000000000001E-2</v>
      </c>
      <c r="G1132" s="14">
        <f>ABS(Solieusap!G1135)</f>
        <v>8.6169999999999997E-5</v>
      </c>
      <c r="H1132" s="14">
        <f>ABS(Solieusap!H1135)</f>
        <v>8.0790000000000001E-2</v>
      </c>
      <c r="I1132" s="14">
        <f>ABS(Solieusap!I1135)</f>
        <v>5.1000000000000004E-4</v>
      </c>
      <c r="J1132" s="14">
        <f>ABS(Solieusap!J1135)</f>
        <v>0.59011999999999998</v>
      </c>
      <c r="K1132" s="14">
        <f t="shared" si="0"/>
        <v>8.43E-2</v>
      </c>
      <c r="L1132" s="14">
        <f t="shared" si="1"/>
        <v>5.1000000000000004E-4</v>
      </c>
    </row>
    <row r="1133" spans="1:12" ht="16.5" customHeight="1">
      <c r="A1133" s="13" t="str">
        <f>Solieusap!A1136</f>
        <v>78</v>
      </c>
      <c r="B1133" s="13">
        <f>Solieusap!B1136</f>
        <v>2</v>
      </c>
      <c r="C1133" s="13" t="str">
        <f>Solieusap!C1136</f>
        <v>BAO</v>
      </c>
      <c r="D1133" s="13" t="str">
        <f>Solieusap!D1136</f>
        <v>Combination</v>
      </c>
      <c r="E1133" s="14">
        <f>ABS(Solieusap!E1136)</f>
        <v>8.43E-2</v>
      </c>
      <c r="F1133" s="14">
        <f>ABS(Solieusap!F1136)</f>
        <v>0.73009999999999997</v>
      </c>
      <c r="G1133" s="14">
        <f>ABS(Solieusap!G1136)</f>
        <v>8.6169999999999997E-5</v>
      </c>
      <c r="H1133" s="14">
        <f>ABS(Solieusap!H1136)</f>
        <v>8.0790000000000001E-2</v>
      </c>
      <c r="I1133" s="14">
        <f>ABS(Solieusap!I1136)</f>
        <v>5.6999999999999998E-4</v>
      </c>
      <c r="J1133" s="14">
        <f>ABS(Solieusap!J1136)</f>
        <v>0.47619</v>
      </c>
      <c r="K1133" s="14">
        <f t="shared" si="0"/>
        <v>8.43E-2</v>
      </c>
      <c r="L1133" s="14">
        <f t="shared" si="1"/>
        <v>5.6999999999999998E-4</v>
      </c>
    </row>
    <row r="1134" spans="1:12" ht="16.5" customHeight="1">
      <c r="A1134" s="13" t="str">
        <f>Solieusap!A1137</f>
        <v>78</v>
      </c>
      <c r="B1134" s="13">
        <f>Solieusap!B1137</f>
        <v>2.5</v>
      </c>
      <c r="C1134" s="13" t="str">
        <f>Solieusap!C1137</f>
        <v>BAO</v>
      </c>
      <c r="D1134" s="13" t="str">
        <f>Solieusap!D1137</f>
        <v>Combination</v>
      </c>
      <c r="E1134" s="14">
        <f>ABS(Solieusap!E1137)</f>
        <v>8.43E-2</v>
      </c>
      <c r="F1134" s="14">
        <f>ABS(Solieusap!F1137)</f>
        <v>1.3835999999999999</v>
      </c>
      <c r="G1134" s="14">
        <f>ABS(Solieusap!G1137)</f>
        <v>8.6169999999999997E-5</v>
      </c>
      <c r="H1134" s="14">
        <f>ABS(Solieusap!H1137)</f>
        <v>8.0790000000000001E-2</v>
      </c>
      <c r="I1134" s="14">
        <f>ABS(Solieusap!I1137)</f>
        <v>6.2E-4</v>
      </c>
      <c r="J1134" s="14">
        <f>ABS(Solieusap!J1137)</f>
        <v>0.68901000000000001</v>
      </c>
      <c r="K1134" s="14">
        <f t="shared" si="0"/>
        <v>8.43E-2</v>
      </c>
      <c r="L1134" s="14">
        <f t="shared" si="1"/>
        <v>6.2E-4</v>
      </c>
    </row>
    <row r="1135" spans="1:12" ht="16.5" customHeight="1">
      <c r="A1135" s="13" t="str">
        <f>Solieusap!A1138</f>
        <v>78</v>
      </c>
      <c r="B1135" s="13">
        <f>Solieusap!B1138</f>
        <v>3</v>
      </c>
      <c r="C1135" s="13" t="str">
        <f>Solieusap!C1138</f>
        <v>BAO</v>
      </c>
      <c r="D1135" s="13" t="str">
        <f>Solieusap!D1138</f>
        <v>Combination</v>
      </c>
      <c r="E1135" s="14">
        <f>ABS(Solieusap!E1138)</f>
        <v>8.43E-2</v>
      </c>
      <c r="F1135" s="14">
        <f>ABS(Solieusap!F1138)</f>
        <v>2.0371000000000001</v>
      </c>
      <c r="G1135" s="14">
        <f>ABS(Solieusap!G1138)</f>
        <v>8.6169999999999997E-5</v>
      </c>
      <c r="H1135" s="14">
        <f>ABS(Solieusap!H1138)</f>
        <v>8.0790000000000001E-2</v>
      </c>
      <c r="I1135" s="14">
        <f>ABS(Solieusap!I1138)</f>
        <v>6.7000000000000002E-4</v>
      </c>
      <c r="J1135" s="14">
        <f>ABS(Solieusap!J1138)</f>
        <v>1.22858</v>
      </c>
      <c r="K1135" s="14">
        <f t="shared" si="0"/>
        <v>8.43E-2</v>
      </c>
      <c r="L1135" s="14">
        <f t="shared" si="1"/>
        <v>6.7000000000000002E-4</v>
      </c>
    </row>
    <row r="1136" spans="1:12" ht="16.5" customHeight="1">
      <c r="A1136" s="13" t="str">
        <f>Solieusap!A1139</f>
        <v>78</v>
      </c>
      <c r="B1136" s="13">
        <f>Solieusap!B1139</f>
        <v>0</v>
      </c>
      <c r="C1136" s="13" t="str">
        <f>Solieusap!C1139</f>
        <v>BAO</v>
      </c>
      <c r="D1136" s="13" t="str">
        <f>Solieusap!D1139</f>
        <v>Combination</v>
      </c>
      <c r="E1136" s="14">
        <f>ABS(Solieusap!E1139)</f>
        <v>9.9900000000000003E-2</v>
      </c>
      <c r="F1136" s="14">
        <f>ABS(Solieusap!F1139)</f>
        <v>2.5150999999999999</v>
      </c>
      <c r="G1136" s="14">
        <f>ABS(Solieusap!G1139)</f>
        <v>1.0620000000000001E-4</v>
      </c>
      <c r="H1136" s="14">
        <f>ABS(Solieusap!H1139)</f>
        <v>6.5170000000000006E-2</v>
      </c>
      <c r="I1136" s="14">
        <f>ABS(Solieusap!I1139)</f>
        <v>6.0059999999999998E-5</v>
      </c>
      <c r="J1136" s="14">
        <f>ABS(Solieusap!J1139)</f>
        <v>2.8924099999999999</v>
      </c>
      <c r="K1136" s="14">
        <f t="shared" si="0"/>
        <v>9.9900000000000003E-2</v>
      </c>
      <c r="L1136" s="14">
        <f t="shared" si="1"/>
        <v>6.0059999999999998E-5</v>
      </c>
    </row>
    <row r="1137" spans="1:12" ht="16.5" customHeight="1">
      <c r="A1137" s="13" t="str">
        <f>Solieusap!A1140</f>
        <v>78</v>
      </c>
      <c r="B1137" s="13">
        <f>Solieusap!B1140</f>
        <v>0.5</v>
      </c>
      <c r="C1137" s="13" t="str">
        <f>Solieusap!C1140</f>
        <v>BAO</v>
      </c>
      <c r="D1137" s="13" t="str">
        <f>Solieusap!D1140</f>
        <v>Combination</v>
      </c>
      <c r="E1137" s="14">
        <f>ABS(Solieusap!E1140)</f>
        <v>9.9900000000000003E-2</v>
      </c>
      <c r="F1137" s="14">
        <f>ABS(Solieusap!F1140)</f>
        <v>1.8615999999999999</v>
      </c>
      <c r="G1137" s="14">
        <f>ABS(Solieusap!G1140)</f>
        <v>1.0620000000000001E-4</v>
      </c>
      <c r="H1137" s="14">
        <f>ABS(Solieusap!H1140)</f>
        <v>6.5170000000000006E-2</v>
      </c>
      <c r="I1137" s="14">
        <f>ABS(Solieusap!I1140)</f>
        <v>5.2389999999999998E-5</v>
      </c>
      <c r="J1137" s="14">
        <f>ABS(Solieusap!J1140)</f>
        <v>1.79823</v>
      </c>
      <c r="K1137" s="14">
        <f t="shared" si="0"/>
        <v>9.9900000000000003E-2</v>
      </c>
      <c r="L1137" s="14">
        <f t="shared" si="1"/>
        <v>5.2389999999999998E-5</v>
      </c>
    </row>
    <row r="1138" spans="1:12" ht="16.5" customHeight="1">
      <c r="A1138" s="13" t="str">
        <f>Solieusap!A1141</f>
        <v>78</v>
      </c>
      <c r="B1138" s="13">
        <f>Solieusap!B1141</f>
        <v>1</v>
      </c>
      <c r="C1138" s="13" t="str">
        <f>Solieusap!C1141</f>
        <v>BAO</v>
      </c>
      <c r="D1138" s="13" t="str">
        <f>Solieusap!D1141</f>
        <v>Combination</v>
      </c>
      <c r="E1138" s="14">
        <f>ABS(Solieusap!E1141)</f>
        <v>9.9900000000000003E-2</v>
      </c>
      <c r="F1138" s="14">
        <f>ABS(Solieusap!F1141)</f>
        <v>1.2081</v>
      </c>
      <c r="G1138" s="14">
        <f>ABS(Solieusap!G1141)</f>
        <v>1.0620000000000001E-4</v>
      </c>
      <c r="H1138" s="14">
        <f>ABS(Solieusap!H1141)</f>
        <v>6.5170000000000006E-2</v>
      </c>
      <c r="I1138" s="14">
        <f>ABS(Solieusap!I1141)</f>
        <v>4.4719999999999999E-5</v>
      </c>
      <c r="J1138" s="14">
        <f>ABS(Solieusap!J1141)</f>
        <v>1.0307999999999999</v>
      </c>
      <c r="K1138" s="14">
        <f t="shared" si="0"/>
        <v>9.9900000000000003E-2</v>
      </c>
      <c r="L1138" s="14">
        <f t="shared" si="1"/>
        <v>4.4719999999999999E-5</v>
      </c>
    </row>
    <row r="1139" spans="1:12" ht="16.5" customHeight="1">
      <c r="A1139" s="13" t="str">
        <f>Solieusap!A1142</f>
        <v>78</v>
      </c>
      <c r="B1139" s="13">
        <f>Solieusap!B1142</f>
        <v>1.5</v>
      </c>
      <c r="C1139" s="13" t="str">
        <f>Solieusap!C1142</f>
        <v>BAO</v>
      </c>
      <c r="D1139" s="13" t="str">
        <f>Solieusap!D1142</f>
        <v>Combination</v>
      </c>
      <c r="E1139" s="14">
        <f>ABS(Solieusap!E1142)</f>
        <v>9.9900000000000003E-2</v>
      </c>
      <c r="F1139" s="14">
        <f>ABS(Solieusap!F1142)</f>
        <v>0.55459999999999998</v>
      </c>
      <c r="G1139" s="14">
        <f>ABS(Solieusap!G1142)</f>
        <v>1.0620000000000001E-4</v>
      </c>
      <c r="H1139" s="14">
        <f>ABS(Solieusap!H1142)</f>
        <v>6.5170000000000006E-2</v>
      </c>
      <c r="I1139" s="14">
        <f>ABS(Solieusap!I1142)</f>
        <v>4.0080000000000003E-5</v>
      </c>
      <c r="J1139" s="14">
        <f>ABS(Solieusap!J1142)</f>
        <v>0.64864999999999995</v>
      </c>
      <c r="K1139" s="14">
        <f t="shared" si="0"/>
        <v>9.9900000000000003E-2</v>
      </c>
      <c r="L1139" s="14">
        <f t="shared" si="1"/>
        <v>4.0080000000000003E-5</v>
      </c>
    </row>
    <row r="1140" spans="1:12" ht="16.5" customHeight="1">
      <c r="A1140" s="13" t="str">
        <f>Solieusap!A1143</f>
        <v>78</v>
      </c>
      <c r="B1140" s="13">
        <f>Solieusap!B1143</f>
        <v>2</v>
      </c>
      <c r="C1140" s="13" t="str">
        <f>Solieusap!C1143</f>
        <v>BAO</v>
      </c>
      <c r="D1140" s="13" t="str">
        <f>Solieusap!D1143</f>
        <v>Combination</v>
      </c>
      <c r="E1140" s="14">
        <f>ABS(Solieusap!E1143)</f>
        <v>9.9900000000000003E-2</v>
      </c>
      <c r="F1140" s="14">
        <f>ABS(Solieusap!F1143)</f>
        <v>9.8900000000000002E-2</v>
      </c>
      <c r="G1140" s="14">
        <f>ABS(Solieusap!G1143)</f>
        <v>1.0620000000000001E-4</v>
      </c>
      <c r="H1140" s="14">
        <f>ABS(Solieusap!H1143)</f>
        <v>6.5170000000000006E-2</v>
      </c>
      <c r="I1140" s="14">
        <f>ABS(Solieusap!I1143)</f>
        <v>3.7700000000000002E-5</v>
      </c>
      <c r="J1140" s="14">
        <f>ABS(Solieusap!J1143)</f>
        <v>0.85031000000000001</v>
      </c>
      <c r="K1140" s="14">
        <f t="shared" si="0"/>
        <v>9.9900000000000003E-2</v>
      </c>
      <c r="L1140" s="14">
        <f t="shared" si="1"/>
        <v>3.7700000000000002E-5</v>
      </c>
    </row>
    <row r="1141" spans="1:12" ht="16.5" customHeight="1">
      <c r="A1141" s="13" t="str">
        <f>Solieusap!A1144</f>
        <v>78</v>
      </c>
      <c r="B1141" s="13">
        <f>Solieusap!B1144</f>
        <v>2.5</v>
      </c>
      <c r="C1141" s="13" t="str">
        <f>Solieusap!C1144</f>
        <v>BAO</v>
      </c>
      <c r="D1141" s="13" t="str">
        <f>Solieusap!D1144</f>
        <v>Combination</v>
      </c>
      <c r="E1141" s="14">
        <f>ABS(Solieusap!E1144)</f>
        <v>9.9900000000000003E-2</v>
      </c>
      <c r="F1141" s="14">
        <f>ABS(Solieusap!F1144)</f>
        <v>0.75239999999999996</v>
      </c>
      <c r="G1141" s="14">
        <f>ABS(Solieusap!G1144)</f>
        <v>1.0620000000000001E-4</v>
      </c>
      <c r="H1141" s="14">
        <f>ABS(Solieusap!H1144)</f>
        <v>6.5170000000000006E-2</v>
      </c>
      <c r="I1141" s="14">
        <f>ABS(Solieusap!I1144)</f>
        <v>3.5309999999999999E-5</v>
      </c>
      <c r="J1141" s="14">
        <f>ABS(Solieusap!J1144)</f>
        <v>1.37873</v>
      </c>
      <c r="K1141" s="14">
        <f t="shared" si="0"/>
        <v>9.9900000000000003E-2</v>
      </c>
      <c r="L1141" s="14">
        <f t="shared" si="1"/>
        <v>3.5309999999999999E-5</v>
      </c>
    </row>
    <row r="1142" spans="1:12" ht="16.5" customHeight="1">
      <c r="A1142" s="13" t="str">
        <f>Solieusap!A1145</f>
        <v>78</v>
      </c>
      <c r="B1142" s="13">
        <f>Solieusap!B1145</f>
        <v>3</v>
      </c>
      <c r="C1142" s="13" t="str">
        <f>Solieusap!C1145</f>
        <v>BAO</v>
      </c>
      <c r="D1142" s="13" t="str">
        <f>Solieusap!D1145</f>
        <v>Combination</v>
      </c>
      <c r="E1142" s="14">
        <f>ABS(Solieusap!E1145)</f>
        <v>9.9900000000000003E-2</v>
      </c>
      <c r="F1142" s="14">
        <f>ABS(Solieusap!F1145)</f>
        <v>1.4058999999999999</v>
      </c>
      <c r="G1142" s="14">
        <f>ABS(Solieusap!G1145)</f>
        <v>1.0620000000000001E-4</v>
      </c>
      <c r="H1142" s="14">
        <f>ABS(Solieusap!H1145)</f>
        <v>6.5170000000000006E-2</v>
      </c>
      <c r="I1142" s="14">
        <f>ABS(Solieusap!I1145)</f>
        <v>3.2920000000000003E-5</v>
      </c>
      <c r="J1142" s="14">
        <f>ABS(Solieusap!J1145)</f>
        <v>2.2338900000000002</v>
      </c>
      <c r="K1142" s="14">
        <f t="shared" si="0"/>
        <v>9.9900000000000003E-2</v>
      </c>
      <c r="L1142" s="14">
        <f t="shared" si="1"/>
        <v>3.2920000000000003E-5</v>
      </c>
    </row>
    <row r="1143" spans="1:12" ht="16.5" customHeight="1">
      <c r="A1143" s="13" t="str">
        <f>Solieusap!A1146</f>
        <v>79</v>
      </c>
      <c r="B1143" s="13">
        <f>Solieusap!B1146</f>
        <v>0</v>
      </c>
      <c r="C1143" s="13" t="str">
        <f>Solieusap!C1146</f>
        <v>BAO</v>
      </c>
      <c r="D1143" s="13" t="str">
        <f>Solieusap!D1146</f>
        <v>Combination</v>
      </c>
      <c r="E1143" s="14">
        <f>ABS(Solieusap!E1146)</f>
        <v>0.1057</v>
      </c>
      <c r="F1143" s="14">
        <f>ABS(Solieusap!F1146)</f>
        <v>3.4300999999999999</v>
      </c>
      <c r="G1143" s="14">
        <f>ABS(Solieusap!G1146)</f>
        <v>8.6799999999999999E-6</v>
      </c>
      <c r="H1143" s="14">
        <f>ABS(Solieusap!H1146)</f>
        <v>2.6700000000000001E-3</v>
      </c>
      <c r="I1143" s="14">
        <f>ABS(Solieusap!I1146)</f>
        <v>2.2549999999999999E-5</v>
      </c>
      <c r="J1143" s="14">
        <f>ABS(Solieusap!J1146)</f>
        <v>2.4030499999999999</v>
      </c>
      <c r="K1143" s="14">
        <f t="shared" si="0"/>
        <v>0.1057</v>
      </c>
      <c r="L1143" s="14">
        <f t="shared" si="1"/>
        <v>2.2549999999999999E-5</v>
      </c>
    </row>
    <row r="1144" spans="1:12" ht="16.5" customHeight="1">
      <c r="A1144" s="13" t="str">
        <f>Solieusap!A1147</f>
        <v>79</v>
      </c>
      <c r="B1144" s="13">
        <f>Solieusap!B1147</f>
        <v>0.5</v>
      </c>
      <c r="C1144" s="13" t="str">
        <f>Solieusap!C1147</f>
        <v>BAO</v>
      </c>
      <c r="D1144" s="13" t="str">
        <f>Solieusap!D1147</f>
        <v>Combination</v>
      </c>
      <c r="E1144" s="14">
        <f>ABS(Solieusap!E1147)</f>
        <v>0.1057</v>
      </c>
      <c r="F1144" s="14">
        <f>ABS(Solieusap!F1147)</f>
        <v>2.7766000000000002</v>
      </c>
      <c r="G1144" s="14">
        <f>ABS(Solieusap!G1147)</f>
        <v>8.6799999999999999E-6</v>
      </c>
      <c r="H1144" s="14">
        <f>ABS(Solieusap!H1147)</f>
        <v>2.6700000000000001E-3</v>
      </c>
      <c r="I1144" s="14">
        <f>ABS(Solieusap!I1147)</f>
        <v>1.942E-5</v>
      </c>
      <c r="J1144" s="14">
        <f>ABS(Solieusap!J1147)</f>
        <v>0.85136000000000001</v>
      </c>
      <c r="K1144" s="14">
        <f t="shared" si="0"/>
        <v>0.1057</v>
      </c>
      <c r="L1144" s="14">
        <f t="shared" si="1"/>
        <v>1.942E-5</v>
      </c>
    </row>
    <row r="1145" spans="1:12" ht="16.5" customHeight="1">
      <c r="A1145" s="13" t="str">
        <f>Solieusap!A1148</f>
        <v>79</v>
      </c>
      <c r="B1145" s="13">
        <f>Solieusap!B1148</f>
        <v>1</v>
      </c>
      <c r="C1145" s="13" t="str">
        <f>Solieusap!C1148</f>
        <v>BAO</v>
      </c>
      <c r="D1145" s="13" t="str">
        <f>Solieusap!D1148</f>
        <v>Combination</v>
      </c>
      <c r="E1145" s="14">
        <f>ABS(Solieusap!E1148)</f>
        <v>0.1057</v>
      </c>
      <c r="F1145" s="14">
        <f>ABS(Solieusap!F1148)</f>
        <v>2.1231</v>
      </c>
      <c r="G1145" s="14">
        <f>ABS(Solieusap!G1148)</f>
        <v>8.6799999999999999E-6</v>
      </c>
      <c r="H1145" s="14">
        <f>ABS(Solieusap!H1148)</f>
        <v>2.6700000000000001E-3</v>
      </c>
      <c r="I1145" s="14">
        <f>ABS(Solieusap!I1148)</f>
        <v>1.628E-5</v>
      </c>
      <c r="J1145" s="14">
        <f>ABS(Solieusap!J1148)</f>
        <v>0.37357000000000001</v>
      </c>
      <c r="K1145" s="14">
        <f t="shared" si="0"/>
        <v>0.1057</v>
      </c>
      <c r="L1145" s="14">
        <f t="shared" si="1"/>
        <v>1.628E-5</v>
      </c>
    </row>
    <row r="1146" spans="1:12" ht="16.5" customHeight="1">
      <c r="A1146" s="13" t="str">
        <f>Solieusap!A1149</f>
        <v>79</v>
      </c>
      <c r="B1146" s="13">
        <f>Solieusap!B1149</f>
        <v>1.5</v>
      </c>
      <c r="C1146" s="13" t="str">
        <f>Solieusap!C1149</f>
        <v>BAO</v>
      </c>
      <c r="D1146" s="13" t="str">
        <f>Solieusap!D1149</f>
        <v>Combination</v>
      </c>
      <c r="E1146" s="14">
        <f>ABS(Solieusap!E1149)</f>
        <v>0.1057</v>
      </c>
      <c r="F1146" s="14">
        <f>ABS(Solieusap!F1149)</f>
        <v>1.4696</v>
      </c>
      <c r="G1146" s="14">
        <f>ABS(Solieusap!G1149)</f>
        <v>8.6799999999999999E-6</v>
      </c>
      <c r="H1146" s="14">
        <f>ABS(Solieusap!H1149)</f>
        <v>2.6700000000000001E-3</v>
      </c>
      <c r="I1146" s="14">
        <f>ABS(Solieusap!I1149)</f>
        <v>1.3149999999999999E-5</v>
      </c>
      <c r="J1146" s="14">
        <f>ABS(Solieusap!J1149)</f>
        <v>1.27176</v>
      </c>
      <c r="K1146" s="14">
        <f t="shared" si="0"/>
        <v>0.1057</v>
      </c>
      <c r="L1146" s="14">
        <f t="shared" si="1"/>
        <v>1.3149999999999999E-5</v>
      </c>
    </row>
    <row r="1147" spans="1:12" ht="16.5" customHeight="1">
      <c r="A1147" s="13" t="str">
        <f>Solieusap!A1150</f>
        <v>79</v>
      </c>
      <c r="B1147" s="13">
        <f>Solieusap!B1150</f>
        <v>2</v>
      </c>
      <c r="C1147" s="13" t="str">
        <f>Solieusap!C1150</f>
        <v>BAO</v>
      </c>
      <c r="D1147" s="13" t="str">
        <f>Solieusap!D1150</f>
        <v>Combination</v>
      </c>
      <c r="E1147" s="14">
        <f>ABS(Solieusap!E1150)</f>
        <v>0.1057</v>
      </c>
      <c r="F1147" s="14">
        <f>ABS(Solieusap!F1150)</f>
        <v>0.81610000000000005</v>
      </c>
      <c r="G1147" s="14">
        <f>ABS(Solieusap!G1150)</f>
        <v>8.6799999999999999E-6</v>
      </c>
      <c r="H1147" s="14">
        <f>ABS(Solieusap!H1150)</f>
        <v>2.6700000000000001E-3</v>
      </c>
      <c r="I1147" s="14">
        <f>ABS(Solieusap!I1150)</f>
        <v>1.0010000000000001E-5</v>
      </c>
      <c r="J1147" s="14">
        <f>ABS(Solieusap!J1150)</f>
        <v>1.8431900000000001</v>
      </c>
      <c r="K1147" s="14">
        <f t="shared" si="0"/>
        <v>0.1057</v>
      </c>
      <c r="L1147" s="14">
        <f t="shared" si="1"/>
        <v>1.0010000000000001E-5</v>
      </c>
    </row>
    <row r="1148" spans="1:12" ht="16.5" customHeight="1">
      <c r="A1148" s="13" t="str">
        <f>Solieusap!A1151</f>
        <v>79</v>
      </c>
      <c r="B1148" s="13">
        <f>Solieusap!B1151</f>
        <v>2.5</v>
      </c>
      <c r="C1148" s="13" t="str">
        <f>Solieusap!C1151</f>
        <v>BAO</v>
      </c>
      <c r="D1148" s="13" t="str">
        <f>Solieusap!D1151</f>
        <v>Combination</v>
      </c>
      <c r="E1148" s="14">
        <f>ABS(Solieusap!E1151)</f>
        <v>0.1057</v>
      </c>
      <c r="F1148" s="14">
        <f>ABS(Solieusap!F1151)</f>
        <v>0.16259999999999999</v>
      </c>
      <c r="G1148" s="14">
        <f>ABS(Solieusap!G1151)</f>
        <v>8.6799999999999999E-6</v>
      </c>
      <c r="H1148" s="14">
        <f>ABS(Solieusap!H1151)</f>
        <v>2.6700000000000001E-3</v>
      </c>
      <c r="I1148" s="14">
        <f>ABS(Solieusap!I1151)</f>
        <v>6.8789999999999997E-6</v>
      </c>
      <c r="J1148" s="14">
        <f>ABS(Solieusap!J1151)</f>
        <v>2.0878700000000001</v>
      </c>
      <c r="K1148" s="14">
        <f t="shared" si="0"/>
        <v>0.1057</v>
      </c>
      <c r="L1148" s="14">
        <f t="shared" si="1"/>
        <v>6.8789999999999997E-6</v>
      </c>
    </row>
    <row r="1149" spans="1:12" ht="16.5" customHeight="1">
      <c r="A1149" s="13" t="str">
        <f>Solieusap!A1152</f>
        <v>79</v>
      </c>
      <c r="B1149" s="13">
        <f>Solieusap!B1152</f>
        <v>3</v>
      </c>
      <c r="C1149" s="13" t="str">
        <f>Solieusap!C1152</f>
        <v>BAO</v>
      </c>
      <c r="D1149" s="13" t="str">
        <f>Solieusap!D1152</f>
        <v>Combination</v>
      </c>
      <c r="E1149" s="14">
        <f>ABS(Solieusap!E1152)</f>
        <v>0.1057</v>
      </c>
      <c r="F1149" s="14">
        <f>ABS(Solieusap!F1152)</f>
        <v>0.4909</v>
      </c>
      <c r="G1149" s="14">
        <f>ABS(Solieusap!G1152)</f>
        <v>8.6799999999999999E-6</v>
      </c>
      <c r="H1149" s="14">
        <f>ABS(Solieusap!H1152)</f>
        <v>2.6700000000000001E-3</v>
      </c>
      <c r="I1149" s="14">
        <f>ABS(Solieusap!I1152)</f>
        <v>3.7450000000000001E-6</v>
      </c>
      <c r="J1149" s="14">
        <f>ABS(Solieusap!J1152)</f>
        <v>2.07789</v>
      </c>
      <c r="K1149" s="14">
        <f t="shared" si="0"/>
        <v>0.1057</v>
      </c>
      <c r="L1149" s="14">
        <f t="shared" si="1"/>
        <v>3.7450000000000001E-6</v>
      </c>
    </row>
    <row r="1150" spans="1:12" ht="16.5" customHeight="1">
      <c r="A1150" s="13" t="str">
        <f>Solieusap!A1153</f>
        <v>79</v>
      </c>
      <c r="B1150" s="13">
        <f>Solieusap!B1153</f>
        <v>3.5</v>
      </c>
      <c r="C1150" s="13" t="str">
        <f>Solieusap!C1153</f>
        <v>BAO</v>
      </c>
      <c r="D1150" s="13" t="str">
        <f>Solieusap!D1153</f>
        <v>Combination</v>
      </c>
      <c r="E1150" s="14">
        <f>ABS(Solieusap!E1153)</f>
        <v>0.1057</v>
      </c>
      <c r="F1150" s="14">
        <f>ABS(Solieusap!F1153)</f>
        <v>1.1444000000000001</v>
      </c>
      <c r="G1150" s="14">
        <f>ABS(Solieusap!G1153)</f>
        <v>8.6799999999999999E-6</v>
      </c>
      <c r="H1150" s="14">
        <f>ABS(Solieusap!H1153)</f>
        <v>2.6700000000000001E-3</v>
      </c>
      <c r="I1150" s="14">
        <f>ABS(Solieusap!I1153)</f>
        <v>6.1070000000000004E-7</v>
      </c>
      <c r="J1150" s="14">
        <f>ABS(Solieusap!J1153)</f>
        <v>1.79677</v>
      </c>
      <c r="K1150" s="14">
        <f t="shared" si="0"/>
        <v>0.1057</v>
      </c>
      <c r="L1150" s="14">
        <f t="shared" si="1"/>
        <v>6.1070000000000004E-7</v>
      </c>
    </row>
    <row r="1151" spans="1:12" ht="16.5" customHeight="1">
      <c r="A1151" s="13" t="str">
        <f>Solieusap!A1154</f>
        <v>79</v>
      </c>
      <c r="B1151" s="13">
        <f>Solieusap!B1154</f>
        <v>4</v>
      </c>
      <c r="C1151" s="13" t="str">
        <f>Solieusap!C1154</f>
        <v>BAO</v>
      </c>
      <c r="D1151" s="13" t="str">
        <f>Solieusap!D1154</f>
        <v>Combination</v>
      </c>
      <c r="E1151" s="14">
        <f>ABS(Solieusap!E1154)</f>
        <v>0.1057</v>
      </c>
      <c r="F1151" s="14">
        <f>ABS(Solieusap!F1154)</f>
        <v>1.7979000000000001</v>
      </c>
      <c r="G1151" s="14">
        <f>ABS(Solieusap!G1154)</f>
        <v>8.6799999999999999E-6</v>
      </c>
      <c r="H1151" s="14">
        <f>ABS(Solieusap!H1154)</f>
        <v>2.6700000000000001E-3</v>
      </c>
      <c r="I1151" s="14">
        <f>ABS(Solieusap!I1154)</f>
        <v>2.5239999999999999E-6</v>
      </c>
      <c r="J1151" s="14">
        <f>ABS(Solieusap!J1154)</f>
        <v>1.1889099999999999</v>
      </c>
      <c r="K1151" s="14">
        <f t="shared" si="0"/>
        <v>0.1057</v>
      </c>
      <c r="L1151" s="14">
        <f t="shared" si="1"/>
        <v>2.5239999999999999E-6</v>
      </c>
    </row>
    <row r="1152" spans="1:12" ht="16.5" customHeight="1">
      <c r="A1152" s="13" t="str">
        <f>Solieusap!A1155</f>
        <v>79</v>
      </c>
      <c r="B1152" s="13">
        <f>Solieusap!B1155</f>
        <v>4.5</v>
      </c>
      <c r="C1152" s="13" t="str">
        <f>Solieusap!C1155</f>
        <v>BAO</v>
      </c>
      <c r="D1152" s="13" t="str">
        <f>Solieusap!D1155</f>
        <v>Combination</v>
      </c>
      <c r="E1152" s="14">
        <f>ABS(Solieusap!E1155)</f>
        <v>0.1057</v>
      </c>
      <c r="F1152" s="14">
        <f>ABS(Solieusap!F1155)</f>
        <v>2.4514</v>
      </c>
      <c r="G1152" s="14">
        <f>ABS(Solieusap!G1155)</f>
        <v>8.6799999999999999E-6</v>
      </c>
      <c r="H1152" s="14">
        <f>ABS(Solieusap!H1155)</f>
        <v>2.6700000000000001E-3</v>
      </c>
      <c r="I1152" s="14">
        <f>ABS(Solieusap!I1155)</f>
        <v>5.6579999999999999E-6</v>
      </c>
      <c r="J1152" s="14">
        <f>ABS(Solieusap!J1155)</f>
        <v>0.25430000000000003</v>
      </c>
      <c r="K1152" s="14">
        <f t="shared" si="0"/>
        <v>0.1057</v>
      </c>
      <c r="L1152" s="14">
        <f t="shared" si="1"/>
        <v>5.6579999999999999E-6</v>
      </c>
    </row>
    <row r="1153" spans="1:12" ht="16.5" customHeight="1">
      <c r="A1153" s="13" t="str">
        <f>Solieusap!A1156</f>
        <v>79</v>
      </c>
      <c r="B1153" s="13">
        <f>Solieusap!B1156</f>
        <v>5</v>
      </c>
      <c r="C1153" s="13" t="str">
        <f>Solieusap!C1156</f>
        <v>BAO</v>
      </c>
      <c r="D1153" s="13" t="str">
        <f>Solieusap!D1156</f>
        <v>Combination</v>
      </c>
      <c r="E1153" s="14">
        <f>ABS(Solieusap!E1156)</f>
        <v>0.1057</v>
      </c>
      <c r="F1153" s="14">
        <f>ABS(Solieusap!F1156)</f>
        <v>3.1049000000000002</v>
      </c>
      <c r="G1153" s="14">
        <f>ABS(Solieusap!G1156)</f>
        <v>8.6799999999999999E-6</v>
      </c>
      <c r="H1153" s="14">
        <f>ABS(Solieusap!H1156)</f>
        <v>2.6700000000000001E-3</v>
      </c>
      <c r="I1153" s="14">
        <f>ABS(Solieusap!I1156)</f>
        <v>8.7919999999999998E-6</v>
      </c>
      <c r="J1153" s="14">
        <f>ABS(Solieusap!J1156)</f>
        <v>1.0070699999999999</v>
      </c>
      <c r="K1153" s="14">
        <f t="shared" si="0"/>
        <v>0.1057</v>
      </c>
      <c r="L1153" s="14">
        <f t="shared" si="1"/>
        <v>8.7919999999999998E-6</v>
      </c>
    </row>
    <row r="1154" spans="1:12" ht="16.5" customHeight="1">
      <c r="A1154" s="13" t="str">
        <f>Solieusap!A1157</f>
        <v>79</v>
      </c>
      <c r="B1154" s="13">
        <f>Solieusap!B1157</f>
        <v>5.5</v>
      </c>
      <c r="C1154" s="13" t="str">
        <f>Solieusap!C1157</f>
        <v>BAO</v>
      </c>
      <c r="D1154" s="13" t="str">
        <f>Solieusap!D1157</f>
        <v>Combination</v>
      </c>
      <c r="E1154" s="14">
        <f>ABS(Solieusap!E1157)</f>
        <v>0.1057</v>
      </c>
      <c r="F1154" s="14">
        <f>ABS(Solieusap!F1157)</f>
        <v>3.7584</v>
      </c>
      <c r="G1154" s="14">
        <f>ABS(Solieusap!G1157)</f>
        <v>8.6799999999999999E-6</v>
      </c>
      <c r="H1154" s="14">
        <f>ABS(Solieusap!H1157)</f>
        <v>2.6700000000000001E-3</v>
      </c>
      <c r="I1154" s="14">
        <f>ABS(Solieusap!I1157)</f>
        <v>1.4569999999999999E-5</v>
      </c>
      <c r="J1154" s="14">
        <f>ABS(Solieusap!J1157)</f>
        <v>2.59518</v>
      </c>
      <c r="K1154" s="14">
        <f t="shared" si="0"/>
        <v>0.1057</v>
      </c>
      <c r="L1154" s="14">
        <f t="shared" si="1"/>
        <v>1.4569999999999999E-5</v>
      </c>
    </row>
    <row r="1155" spans="1:12" ht="16.5" customHeight="1">
      <c r="A1155" s="13" t="str">
        <f>Solieusap!A1158</f>
        <v>79</v>
      </c>
      <c r="B1155" s="13">
        <f>Solieusap!B1158</f>
        <v>0</v>
      </c>
      <c r="C1155" s="13" t="str">
        <f>Solieusap!C1158</f>
        <v>BAO</v>
      </c>
      <c r="D1155" s="13" t="str">
        <f>Solieusap!D1158</f>
        <v>Combination</v>
      </c>
      <c r="E1155" s="14">
        <f>ABS(Solieusap!E1158)</f>
        <v>9.5000000000000001E-2</v>
      </c>
      <c r="F1155" s="14">
        <f>ABS(Solieusap!F1158)</f>
        <v>3.6855000000000002</v>
      </c>
      <c r="G1155" s="14">
        <f>ABS(Solieusap!G1158)</f>
        <v>5.5980000000000003E-5</v>
      </c>
      <c r="H1155" s="14">
        <f>ABS(Solieusap!H1158)</f>
        <v>3.8500000000000001E-3</v>
      </c>
      <c r="I1155" s="14">
        <f>ABS(Solieusap!I1158)</f>
        <v>2.9999999999999997E-4</v>
      </c>
      <c r="J1155" s="14">
        <f>ABS(Solieusap!J1158)</f>
        <v>3.0975899999999998</v>
      </c>
      <c r="K1155" s="14">
        <f t="shared" si="0"/>
        <v>9.5000000000000001E-2</v>
      </c>
      <c r="L1155" s="14">
        <f t="shared" si="1"/>
        <v>2.9999999999999997E-4</v>
      </c>
    </row>
    <row r="1156" spans="1:12" ht="16.5" customHeight="1">
      <c r="A1156" s="13" t="str">
        <f>Solieusap!A1159</f>
        <v>79</v>
      </c>
      <c r="B1156" s="13">
        <f>Solieusap!B1159</f>
        <v>0.5</v>
      </c>
      <c r="C1156" s="13" t="str">
        <f>Solieusap!C1159</f>
        <v>BAO</v>
      </c>
      <c r="D1156" s="13" t="str">
        <f>Solieusap!D1159</f>
        <v>Combination</v>
      </c>
      <c r="E1156" s="14">
        <f>ABS(Solieusap!E1159)</f>
        <v>9.5000000000000001E-2</v>
      </c>
      <c r="F1156" s="14">
        <f>ABS(Solieusap!F1159)</f>
        <v>3.032</v>
      </c>
      <c r="G1156" s="14">
        <f>ABS(Solieusap!G1159)</f>
        <v>5.5980000000000003E-5</v>
      </c>
      <c r="H1156" s="14">
        <f>ABS(Solieusap!H1159)</f>
        <v>3.8500000000000001E-3</v>
      </c>
      <c r="I1156" s="14">
        <f>ABS(Solieusap!I1159)</f>
        <v>2.7E-4</v>
      </c>
      <c r="J1156" s="14">
        <f>ABS(Solieusap!J1159)</f>
        <v>1.4208400000000001</v>
      </c>
      <c r="K1156" s="14">
        <f t="shared" si="0"/>
        <v>9.5000000000000001E-2</v>
      </c>
      <c r="L1156" s="14">
        <f t="shared" si="1"/>
        <v>2.7E-4</v>
      </c>
    </row>
    <row r="1157" spans="1:12" ht="16.5" customHeight="1">
      <c r="A1157" s="13" t="str">
        <f>Solieusap!A1160</f>
        <v>79</v>
      </c>
      <c r="B1157" s="13">
        <f>Solieusap!B1160</f>
        <v>1</v>
      </c>
      <c r="C1157" s="13" t="str">
        <f>Solieusap!C1160</f>
        <v>BAO</v>
      </c>
      <c r="D1157" s="13" t="str">
        <f>Solieusap!D1160</f>
        <v>Combination</v>
      </c>
      <c r="E1157" s="14">
        <f>ABS(Solieusap!E1160)</f>
        <v>9.5000000000000001E-2</v>
      </c>
      <c r="F1157" s="14">
        <f>ABS(Solieusap!F1160)</f>
        <v>2.3784999999999998</v>
      </c>
      <c r="G1157" s="14">
        <f>ABS(Solieusap!G1160)</f>
        <v>5.5980000000000003E-5</v>
      </c>
      <c r="H1157" s="14">
        <f>ABS(Solieusap!H1160)</f>
        <v>3.8500000000000001E-3</v>
      </c>
      <c r="I1157" s="14">
        <f>ABS(Solieusap!I1160)</f>
        <v>2.4000000000000001E-4</v>
      </c>
      <c r="J1157" s="14">
        <f>ABS(Solieusap!J1160)</f>
        <v>7.0849999999999996E-2</v>
      </c>
      <c r="K1157" s="14">
        <f t="shared" si="0"/>
        <v>9.5000000000000001E-2</v>
      </c>
      <c r="L1157" s="14">
        <f t="shared" si="1"/>
        <v>2.4000000000000001E-4</v>
      </c>
    </row>
    <row r="1158" spans="1:12" ht="16.5" customHeight="1">
      <c r="A1158" s="13" t="str">
        <f>Solieusap!A1161</f>
        <v>79</v>
      </c>
      <c r="B1158" s="13">
        <f>Solieusap!B1161</f>
        <v>1.5</v>
      </c>
      <c r="C1158" s="13" t="str">
        <f>Solieusap!C1161</f>
        <v>BAO</v>
      </c>
      <c r="D1158" s="13" t="str">
        <f>Solieusap!D1161</f>
        <v>Combination</v>
      </c>
      <c r="E1158" s="14">
        <f>ABS(Solieusap!E1161)</f>
        <v>9.5000000000000001E-2</v>
      </c>
      <c r="F1158" s="14">
        <f>ABS(Solieusap!F1161)</f>
        <v>1.7250000000000001</v>
      </c>
      <c r="G1158" s="14">
        <f>ABS(Solieusap!G1161)</f>
        <v>5.5980000000000003E-5</v>
      </c>
      <c r="H1158" s="14">
        <f>ABS(Solieusap!H1161)</f>
        <v>3.8500000000000001E-3</v>
      </c>
      <c r="I1158" s="14">
        <f>ABS(Solieusap!I1161)</f>
        <v>2.1000000000000001E-4</v>
      </c>
      <c r="J1158" s="14">
        <f>ABS(Solieusap!J1161)</f>
        <v>0.95240000000000002</v>
      </c>
      <c r="K1158" s="14">
        <f t="shared" si="0"/>
        <v>9.5000000000000001E-2</v>
      </c>
      <c r="L1158" s="14">
        <f t="shared" si="1"/>
        <v>2.1000000000000001E-4</v>
      </c>
    </row>
    <row r="1159" spans="1:12" ht="16.5" customHeight="1">
      <c r="A1159" s="13" t="str">
        <f>Solieusap!A1162</f>
        <v>79</v>
      </c>
      <c r="B1159" s="13">
        <f>Solieusap!B1162</f>
        <v>2</v>
      </c>
      <c r="C1159" s="13" t="str">
        <f>Solieusap!C1162</f>
        <v>BAO</v>
      </c>
      <c r="D1159" s="13" t="str">
        <f>Solieusap!D1162</f>
        <v>Combination</v>
      </c>
      <c r="E1159" s="14">
        <f>ABS(Solieusap!E1162)</f>
        <v>9.5000000000000001E-2</v>
      </c>
      <c r="F1159" s="14">
        <f>ABS(Solieusap!F1162)</f>
        <v>1.0714999999999999</v>
      </c>
      <c r="G1159" s="14">
        <f>ABS(Solieusap!G1162)</f>
        <v>5.5980000000000003E-5</v>
      </c>
      <c r="H1159" s="14">
        <f>ABS(Solieusap!H1162)</f>
        <v>3.8500000000000001E-3</v>
      </c>
      <c r="I1159" s="14">
        <f>ABS(Solieusap!I1162)</f>
        <v>1.9000000000000001E-4</v>
      </c>
      <c r="J1159" s="14">
        <f>ABS(Solieusap!J1162)</f>
        <v>1.6489</v>
      </c>
      <c r="K1159" s="14">
        <f t="shared" si="0"/>
        <v>9.5000000000000001E-2</v>
      </c>
      <c r="L1159" s="14">
        <f t="shared" si="1"/>
        <v>1.9000000000000001E-4</v>
      </c>
    </row>
    <row r="1160" spans="1:12" ht="16.5" customHeight="1">
      <c r="A1160" s="13" t="str">
        <f>Solieusap!A1163</f>
        <v>79</v>
      </c>
      <c r="B1160" s="13">
        <f>Solieusap!B1163</f>
        <v>2.5</v>
      </c>
      <c r="C1160" s="13" t="str">
        <f>Solieusap!C1163</f>
        <v>BAO</v>
      </c>
      <c r="D1160" s="13" t="str">
        <f>Solieusap!D1163</f>
        <v>Combination</v>
      </c>
      <c r="E1160" s="14">
        <f>ABS(Solieusap!E1163)</f>
        <v>9.5000000000000001E-2</v>
      </c>
      <c r="F1160" s="14">
        <f>ABS(Solieusap!F1163)</f>
        <v>0.41799999999999998</v>
      </c>
      <c r="G1160" s="14">
        <f>ABS(Solieusap!G1163)</f>
        <v>5.5980000000000003E-5</v>
      </c>
      <c r="H1160" s="14">
        <f>ABS(Solieusap!H1163)</f>
        <v>3.8500000000000001E-3</v>
      </c>
      <c r="I1160" s="14">
        <f>ABS(Solieusap!I1163)</f>
        <v>1.6000000000000001E-4</v>
      </c>
      <c r="J1160" s="14">
        <f>ABS(Solieusap!J1163)</f>
        <v>2.01864</v>
      </c>
      <c r="K1160" s="14">
        <f t="shared" si="0"/>
        <v>9.5000000000000001E-2</v>
      </c>
      <c r="L1160" s="14">
        <f t="shared" si="1"/>
        <v>1.6000000000000001E-4</v>
      </c>
    </row>
    <row r="1161" spans="1:12" ht="16.5" customHeight="1">
      <c r="A1161" s="13" t="str">
        <f>Solieusap!A1164</f>
        <v>79</v>
      </c>
      <c r="B1161" s="13">
        <f>Solieusap!B1164</f>
        <v>3</v>
      </c>
      <c r="C1161" s="13" t="str">
        <f>Solieusap!C1164</f>
        <v>BAO</v>
      </c>
      <c r="D1161" s="13" t="str">
        <f>Solieusap!D1164</f>
        <v>Combination</v>
      </c>
      <c r="E1161" s="14">
        <f>ABS(Solieusap!E1164)</f>
        <v>9.5000000000000001E-2</v>
      </c>
      <c r="F1161" s="14">
        <f>ABS(Solieusap!F1164)</f>
        <v>0.23549999999999999</v>
      </c>
      <c r="G1161" s="14">
        <f>ABS(Solieusap!G1164)</f>
        <v>5.5980000000000003E-5</v>
      </c>
      <c r="H1161" s="14">
        <f>ABS(Solieusap!H1164)</f>
        <v>3.8500000000000001E-3</v>
      </c>
      <c r="I1161" s="14">
        <f>ABS(Solieusap!I1164)</f>
        <v>1.3999999999999999E-4</v>
      </c>
      <c r="J1161" s="14">
        <f>ABS(Solieusap!J1164)</f>
        <v>1.9967699999999999</v>
      </c>
      <c r="K1161" s="14">
        <f t="shared" si="0"/>
        <v>9.5000000000000001E-2</v>
      </c>
      <c r="L1161" s="14">
        <f t="shared" si="1"/>
        <v>1.3999999999999999E-4</v>
      </c>
    </row>
    <row r="1162" spans="1:12" ht="16.5" customHeight="1">
      <c r="A1162" s="13" t="str">
        <f>Solieusap!A1165</f>
        <v>79</v>
      </c>
      <c r="B1162" s="13">
        <f>Solieusap!B1165</f>
        <v>3.5</v>
      </c>
      <c r="C1162" s="13" t="str">
        <f>Solieusap!C1165</f>
        <v>BAO</v>
      </c>
      <c r="D1162" s="13" t="str">
        <f>Solieusap!D1165</f>
        <v>Combination</v>
      </c>
      <c r="E1162" s="14">
        <f>ABS(Solieusap!E1165)</f>
        <v>9.5000000000000001E-2</v>
      </c>
      <c r="F1162" s="14">
        <f>ABS(Solieusap!F1165)</f>
        <v>0.88900000000000001</v>
      </c>
      <c r="G1162" s="14">
        <f>ABS(Solieusap!G1165)</f>
        <v>5.5980000000000003E-5</v>
      </c>
      <c r="H1162" s="14">
        <f>ABS(Solieusap!H1165)</f>
        <v>3.8500000000000001E-3</v>
      </c>
      <c r="I1162" s="14">
        <f>ABS(Solieusap!I1165)</f>
        <v>1.1E-4</v>
      </c>
      <c r="J1162" s="14">
        <f>ABS(Solieusap!J1165)</f>
        <v>1.5969899999999999</v>
      </c>
      <c r="K1162" s="14">
        <f t="shared" si="0"/>
        <v>9.5000000000000001E-2</v>
      </c>
      <c r="L1162" s="14">
        <f t="shared" si="1"/>
        <v>1.1E-4</v>
      </c>
    </row>
    <row r="1163" spans="1:12" ht="16.5" customHeight="1">
      <c r="A1163" s="13" t="str">
        <f>Solieusap!A1166</f>
        <v>79</v>
      </c>
      <c r="B1163" s="13">
        <f>Solieusap!B1166</f>
        <v>4</v>
      </c>
      <c r="C1163" s="13" t="str">
        <f>Solieusap!C1166</f>
        <v>BAO</v>
      </c>
      <c r="D1163" s="13" t="str">
        <f>Solieusap!D1166</f>
        <v>Combination</v>
      </c>
      <c r="E1163" s="14">
        <f>ABS(Solieusap!E1166)</f>
        <v>9.5000000000000001E-2</v>
      </c>
      <c r="F1163" s="14">
        <f>ABS(Solieusap!F1166)</f>
        <v>1.5425</v>
      </c>
      <c r="G1163" s="14">
        <f>ABS(Solieusap!G1166)</f>
        <v>5.5980000000000003E-5</v>
      </c>
      <c r="H1163" s="14">
        <f>ABS(Solieusap!H1166)</f>
        <v>3.8500000000000001E-3</v>
      </c>
      <c r="I1163" s="14">
        <f>ABS(Solieusap!I1166)</f>
        <v>1.1E-4</v>
      </c>
      <c r="J1163" s="14">
        <f>ABS(Solieusap!J1166)</f>
        <v>0.86143000000000003</v>
      </c>
      <c r="K1163" s="14">
        <f t="shared" si="0"/>
        <v>9.5000000000000001E-2</v>
      </c>
      <c r="L1163" s="14">
        <f t="shared" si="1"/>
        <v>1.1E-4</v>
      </c>
    </row>
    <row r="1164" spans="1:12" ht="16.5" customHeight="1">
      <c r="A1164" s="13" t="str">
        <f>Solieusap!A1167</f>
        <v>79</v>
      </c>
      <c r="B1164" s="13">
        <f>Solieusap!B1167</f>
        <v>4.5</v>
      </c>
      <c r="C1164" s="13" t="str">
        <f>Solieusap!C1167</f>
        <v>BAO</v>
      </c>
      <c r="D1164" s="13" t="str">
        <f>Solieusap!D1167</f>
        <v>Combination</v>
      </c>
      <c r="E1164" s="14">
        <f>ABS(Solieusap!E1167)</f>
        <v>9.5000000000000001E-2</v>
      </c>
      <c r="F1164" s="14">
        <f>ABS(Solieusap!F1167)</f>
        <v>2.1960000000000002</v>
      </c>
      <c r="G1164" s="14">
        <f>ABS(Solieusap!G1167)</f>
        <v>5.5980000000000003E-5</v>
      </c>
      <c r="H1164" s="14">
        <f>ABS(Solieusap!H1167)</f>
        <v>3.8500000000000001E-3</v>
      </c>
      <c r="I1164" s="14">
        <f>ABS(Solieusap!I1167)</f>
        <v>1.1E-4</v>
      </c>
      <c r="J1164" s="14">
        <f>ABS(Solieusap!J1167)</f>
        <v>0.20089000000000001</v>
      </c>
      <c r="K1164" s="14">
        <f t="shared" si="0"/>
        <v>9.5000000000000001E-2</v>
      </c>
      <c r="L1164" s="14">
        <f t="shared" si="1"/>
        <v>1.1E-4</v>
      </c>
    </row>
    <row r="1165" spans="1:12" ht="16.5" customHeight="1">
      <c r="A1165" s="13" t="str">
        <f>Solieusap!A1168</f>
        <v>79</v>
      </c>
      <c r="B1165" s="13">
        <f>Solieusap!B1168</f>
        <v>5</v>
      </c>
      <c r="C1165" s="13" t="str">
        <f>Solieusap!C1168</f>
        <v>BAO</v>
      </c>
      <c r="D1165" s="13" t="str">
        <f>Solieusap!D1168</f>
        <v>Combination</v>
      </c>
      <c r="E1165" s="14">
        <f>ABS(Solieusap!E1168)</f>
        <v>9.5000000000000001E-2</v>
      </c>
      <c r="F1165" s="14">
        <f>ABS(Solieusap!F1168)</f>
        <v>2.8494999999999999</v>
      </c>
      <c r="G1165" s="14">
        <f>ABS(Solieusap!G1168)</f>
        <v>5.5980000000000003E-5</v>
      </c>
      <c r="H1165" s="14">
        <f>ABS(Solieusap!H1168)</f>
        <v>3.8500000000000001E-3</v>
      </c>
      <c r="I1165" s="14">
        <f>ABS(Solieusap!I1168)</f>
        <v>1.2E-4</v>
      </c>
      <c r="J1165" s="14">
        <f>ABS(Solieusap!J1168)</f>
        <v>1.58996</v>
      </c>
      <c r="K1165" s="14">
        <f t="shared" si="0"/>
        <v>9.5000000000000001E-2</v>
      </c>
      <c r="L1165" s="14">
        <f t="shared" si="1"/>
        <v>1.2E-4</v>
      </c>
    </row>
    <row r="1166" spans="1:12" ht="16.5" customHeight="1">
      <c r="A1166" s="13" t="str">
        <f>Solieusap!A1169</f>
        <v>79</v>
      </c>
      <c r="B1166" s="13">
        <f>Solieusap!B1169</f>
        <v>5.5</v>
      </c>
      <c r="C1166" s="13" t="str">
        <f>Solieusap!C1169</f>
        <v>BAO</v>
      </c>
      <c r="D1166" s="13" t="str">
        <f>Solieusap!D1169</f>
        <v>Combination</v>
      </c>
      <c r="E1166" s="14">
        <f>ABS(Solieusap!E1169)</f>
        <v>9.5000000000000001E-2</v>
      </c>
      <c r="F1166" s="14">
        <f>ABS(Solieusap!F1169)</f>
        <v>3.5030000000000001</v>
      </c>
      <c r="G1166" s="14">
        <f>ABS(Solieusap!G1169)</f>
        <v>5.5980000000000003E-5</v>
      </c>
      <c r="H1166" s="14">
        <f>ABS(Solieusap!H1169)</f>
        <v>3.8500000000000001E-3</v>
      </c>
      <c r="I1166" s="14">
        <f>ABS(Solieusap!I1169)</f>
        <v>1.2E-4</v>
      </c>
      <c r="J1166" s="14">
        <f>ABS(Solieusap!J1169)</f>
        <v>3.3057699999999999</v>
      </c>
      <c r="K1166" s="14">
        <f t="shared" si="0"/>
        <v>9.5000000000000001E-2</v>
      </c>
      <c r="L1166" s="14">
        <f t="shared" si="1"/>
        <v>1.2E-4</v>
      </c>
    </row>
    <row r="1167" spans="1:12" ht="16.5" customHeight="1">
      <c r="A1167" s="13" t="str">
        <f>Solieusap!A1170</f>
        <v>80</v>
      </c>
      <c r="B1167" s="13">
        <f>Solieusap!B1170</f>
        <v>0</v>
      </c>
      <c r="C1167" s="13" t="str">
        <f>Solieusap!C1170</f>
        <v>BAO</v>
      </c>
      <c r="D1167" s="13" t="str">
        <f>Solieusap!D1170</f>
        <v>Combination</v>
      </c>
      <c r="E1167" s="14">
        <f>ABS(Solieusap!E1170)</f>
        <v>0.1721</v>
      </c>
      <c r="F1167" s="14">
        <f>ABS(Solieusap!F1170)</f>
        <v>2.3837999999999999</v>
      </c>
      <c r="G1167" s="14">
        <f>ABS(Solieusap!G1170)</f>
        <v>1.7149999999999999E-4</v>
      </c>
      <c r="H1167" s="14">
        <f>ABS(Solieusap!H1170)</f>
        <v>7.7049999999999999E-6</v>
      </c>
      <c r="I1167" s="14">
        <f>ABS(Solieusap!I1170)</f>
        <v>4.8000000000000001E-4</v>
      </c>
      <c r="J1167" s="14">
        <f>ABS(Solieusap!J1170)</f>
        <v>1.7766900000000001</v>
      </c>
      <c r="K1167" s="14">
        <f t="shared" si="0"/>
        <v>0.1721</v>
      </c>
      <c r="L1167" s="14">
        <f t="shared" si="1"/>
        <v>4.8000000000000001E-4</v>
      </c>
    </row>
    <row r="1168" spans="1:12" ht="16.5" customHeight="1">
      <c r="A1168" s="13" t="str">
        <f>Solieusap!A1171</f>
        <v>80</v>
      </c>
      <c r="B1168" s="13">
        <f>Solieusap!B1171</f>
        <v>0.5</v>
      </c>
      <c r="C1168" s="13" t="str">
        <f>Solieusap!C1171</f>
        <v>BAO</v>
      </c>
      <c r="D1168" s="13" t="str">
        <f>Solieusap!D1171</f>
        <v>Combination</v>
      </c>
      <c r="E1168" s="14">
        <f>ABS(Solieusap!E1171)</f>
        <v>0.1721</v>
      </c>
      <c r="F1168" s="14">
        <f>ABS(Solieusap!F1171)</f>
        <v>1.7302999999999999</v>
      </c>
      <c r="G1168" s="14">
        <f>ABS(Solieusap!G1171)</f>
        <v>1.7149999999999999E-4</v>
      </c>
      <c r="H1168" s="14">
        <f>ABS(Solieusap!H1171)</f>
        <v>7.7049999999999999E-6</v>
      </c>
      <c r="I1168" s="14">
        <f>ABS(Solieusap!I1171)</f>
        <v>4.8000000000000001E-4</v>
      </c>
      <c r="J1168" s="14">
        <f>ABS(Solieusap!J1171)</f>
        <v>0.74817</v>
      </c>
      <c r="K1168" s="14">
        <f t="shared" si="0"/>
        <v>0.1721</v>
      </c>
      <c r="L1168" s="14">
        <f t="shared" si="1"/>
        <v>4.8000000000000001E-4</v>
      </c>
    </row>
    <row r="1169" spans="1:12" ht="16.5" customHeight="1">
      <c r="A1169" s="13" t="str">
        <f>Solieusap!A1172</f>
        <v>80</v>
      </c>
      <c r="B1169" s="13">
        <f>Solieusap!B1172</f>
        <v>1</v>
      </c>
      <c r="C1169" s="13" t="str">
        <f>Solieusap!C1172</f>
        <v>BAO</v>
      </c>
      <c r="D1169" s="13" t="str">
        <f>Solieusap!D1172</f>
        <v>Combination</v>
      </c>
      <c r="E1169" s="14">
        <f>ABS(Solieusap!E1172)</f>
        <v>0.1721</v>
      </c>
      <c r="F1169" s="14">
        <f>ABS(Solieusap!F1172)</f>
        <v>1.0768</v>
      </c>
      <c r="G1169" s="14">
        <f>ABS(Solieusap!G1172)</f>
        <v>1.7149999999999999E-4</v>
      </c>
      <c r="H1169" s="14">
        <f>ABS(Solieusap!H1172)</f>
        <v>7.7049999999999999E-6</v>
      </c>
      <c r="I1169" s="14">
        <f>ABS(Solieusap!I1172)</f>
        <v>4.8000000000000001E-4</v>
      </c>
      <c r="J1169" s="14">
        <f>ABS(Solieusap!J1172)</f>
        <v>4.6399999999999997E-2</v>
      </c>
      <c r="K1169" s="14">
        <f t="shared" si="0"/>
        <v>0.1721</v>
      </c>
      <c r="L1169" s="14">
        <f t="shared" si="1"/>
        <v>4.8000000000000001E-4</v>
      </c>
    </row>
    <row r="1170" spans="1:12" ht="16.5" customHeight="1">
      <c r="A1170" s="13" t="str">
        <f>Solieusap!A1173</f>
        <v>80</v>
      </c>
      <c r="B1170" s="13">
        <f>Solieusap!B1173</f>
        <v>1.5</v>
      </c>
      <c r="C1170" s="13" t="str">
        <f>Solieusap!C1173</f>
        <v>BAO</v>
      </c>
      <c r="D1170" s="13" t="str">
        <f>Solieusap!D1173</f>
        <v>Combination</v>
      </c>
      <c r="E1170" s="14">
        <f>ABS(Solieusap!E1173)</f>
        <v>0.1721</v>
      </c>
      <c r="F1170" s="14">
        <f>ABS(Solieusap!F1173)</f>
        <v>0.42330000000000001</v>
      </c>
      <c r="G1170" s="14">
        <f>ABS(Solieusap!G1173)</f>
        <v>1.7149999999999999E-4</v>
      </c>
      <c r="H1170" s="14">
        <f>ABS(Solieusap!H1173)</f>
        <v>7.7049999999999999E-6</v>
      </c>
      <c r="I1170" s="14">
        <f>ABS(Solieusap!I1173)</f>
        <v>4.8000000000000001E-4</v>
      </c>
      <c r="J1170" s="14">
        <f>ABS(Solieusap!J1173)</f>
        <v>0.32883000000000001</v>
      </c>
      <c r="K1170" s="14">
        <f t="shared" si="0"/>
        <v>0.1721</v>
      </c>
      <c r="L1170" s="14">
        <f t="shared" si="1"/>
        <v>4.8000000000000001E-4</v>
      </c>
    </row>
    <row r="1171" spans="1:12" ht="16.5" customHeight="1">
      <c r="A1171" s="13" t="str">
        <f>Solieusap!A1174</f>
        <v>80</v>
      </c>
      <c r="B1171" s="13">
        <f>Solieusap!B1174</f>
        <v>2</v>
      </c>
      <c r="C1171" s="13" t="str">
        <f>Solieusap!C1174</f>
        <v>BAO</v>
      </c>
      <c r="D1171" s="13" t="str">
        <f>Solieusap!D1174</f>
        <v>Combination</v>
      </c>
      <c r="E1171" s="14">
        <f>ABS(Solieusap!E1174)</f>
        <v>0.1721</v>
      </c>
      <c r="F1171" s="14">
        <f>ABS(Solieusap!F1174)</f>
        <v>0.23019999999999999</v>
      </c>
      <c r="G1171" s="14">
        <f>ABS(Solieusap!G1174)</f>
        <v>1.7149999999999999E-4</v>
      </c>
      <c r="H1171" s="14">
        <f>ABS(Solieusap!H1174)</f>
        <v>7.7049999999999999E-6</v>
      </c>
      <c r="I1171" s="14">
        <f>ABS(Solieusap!I1174)</f>
        <v>4.8000000000000001E-4</v>
      </c>
      <c r="J1171" s="14">
        <f>ABS(Solieusap!J1174)</f>
        <v>0.39038</v>
      </c>
      <c r="K1171" s="14">
        <f t="shared" si="0"/>
        <v>0.1721</v>
      </c>
      <c r="L1171" s="14">
        <f t="shared" si="1"/>
        <v>4.8000000000000001E-4</v>
      </c>
    </row>
    <row r="1172" spans="1:12" ht="16.5" customHeight="1">
      <c r="A1172" s="13" t="str">
        <f>Solieusap!A1175</f>
        <v>80</v>
      </c>
      <c r="B1172" s="13">
        <f>Solieusap!B1175</f>
        <v>2.5</v>
      </c>
      <c r="C1172" s="13" t="str">
        <f>Solieusap!C1175</f>
        <v>BAO</v>
      </c>
      <c r="D1172" s="13" t="str">
        <f>Solieusap!D1175</f>
        <v>Combination</v>
      </c>
      <c r="E1172" s="14">
        <f>ABS(Solieusap!E1175)</f>
        <v>0.1721</v>
      </c>
      <c r="F1172" s="14">
        <f>ABS(Solieusap!F1175)</f>
        <v>0.88370000000000004</v>
      </c>
      <c r="G1172" s="14">
        <f>ABS(Solieusap!G1175)</f>
        <v>1.7149999999999999E-4</v>
      </c>
      <c r="H1172" s="14">
        <f>ABS(Solieusap!H1175)</f>
        <v>7.7049999999999999E-6</v>
      </c>
      <c r="I1172" s="14">
        <f>ABS(Solieusap!I1175)</f>
        <v>4.8000000000000001E-4</v>
      </c>
      <c r="J1172" s="14">
        <f>ABS(Solieusap!J1175)</f>
        <v>0.32991999999999999</v>
      </c>
      <c r="K1172" s="14">
        <f t="shared" si="0"/>
        <v>0.1721</v>
      </c>
      <c r="L1172" s="14">
        <f t="shared" si="1"/>
        <v>4.8000000000000001E-4</v>
      </c>
    </row>
    <row r="1173" spans="1:12" ht="16.5" customHeight="1">
      <c r="A1173" s="13" t="str">
        <f>Solieusap!A1176</f>
        <v>80</v>
      </c>
      <c r="B1173" s="13">
        <f>Solieusap!B1176</f>
        <v>3</v>
      </c>
      <c r="C1173" s="13" t="str">
        <f>Solieusap!C1176</f>
        <v>BAO</v>
      </c>
      <c r="D1173" s="13" t="str">
        <f>Solieusap!D1176</f>
        <v>Combination</v>
      </c>
      <c r="E1173" s="14">
        <f>ABS(Solieusap!E1176)</f>
        <v>0.1721</v>
      </c>
      <c r="F1173" s="14">
        <f>ABS(Solieusap!F1176)</f>
        <v>1.5371999999999999</v>
      </c>
      <c r="G1173" s="14">
        <f>ABS(Solieusap!G1176)</f>
        <v>1.7149999999999999E-4</v>
      </c>
      <c r="H1173" s="14">
        <f>ABS(Solieusap!H1176)</f>
        <v>7.7049999999999999E-6</v>
      </c>
      <c r="I1173" s="14">
        <f>ABS(Solieusap!I1176)</f>
        <v>4.8000000000000001E-4</v>
      </c>
      <c r="J1173" s="14">
        <f>ABS(Solieusap!J1176)</f>
        <v>4.5600000000000002E-2</v>
      </c>
      <c r="K1173" s="14">
        <f t="shared" si="0"/>
        <v>0.1721</v>
      </c>
      <c r="L1173" s="14">
        <f t="shared" si="1"/>
        <v>4.8000000000000001E-4</v>
      </c>
    </row>
    <row r="1174" spans="1:12" ht="16.5" customHeight="1">
      <c r="A1174" s="13" t="str">
        <f>Solieusap!A1177</f>
        <v>80</v>
      </c>
      <c r="B1174" s="13">
        <f>Solieusap!B1177</f>
        <v>3.5</v>
      </c>
      <c r="C1174" s="13" t="str">
        <f>Solieusap!C1177</f>
        <v>BAO</v>
      </c>
      <c r="D1174" s="13" t="str">
        <f>Solieusap!D1177</f>
        <v>Combination</v>
      </c>
      <c r="E1174" s="14">
        <f>ABS(Solieusap!E1177)</f>
        <v>0.1721</v>
      </c>
      <c r="F1174" s="14">
        <f>ABS(Solieusap!F1177)</f>
        <v>2.1907000000000001</v>
      </c>
      <c r="G1174" s="14">
        <f>ABS(Solieusap!G1177)</f>
        <v>1.7149999999999999E-4</v>
      </c>
      <c r="H1174" s="14">
        <f>ABS(Solieusap!H1177)</f>
        <v>7.7049999999999999E-6</v>
      </c>
      <c r="I1174" s="14">
        <f>ABS(Solieusap!I1177)</f>
        <v>4.8000000000000001E-4</v>
      </c>
      <c r="J1174" s="14">
        <f>ABS(Solieusap!J1177)</f>
        <v>0.74695999999999996</v>
      </c>
      <c r="K1174" s="14">
        <f t="shared" si="0"/>
        <v>0.1721</v>
      </c>
      <c r="L1174" s="14">
        <f t="shared" si="1"/>
        <v>4.8000000000000001E-4</v>
      </c>
    </row>
    <row r="1175" spans="1:12" ht="16.5" customHeight="1">
      <c r="A1175" s="13" t="str">
        <f>Solieusap!A1178</f>
        <v>80</v>
      </c>
      <c r="B1175" s="13">
        <f>Solieusap!B1178</f>
        <v>4</v>
      </c>
      <c r="C1175" s="13" t="str">
        <f>Solieusap!C1178</f>
        <v>BAO</v>
      </c>
      <c r="D1175" s="13" t="str">
        <f>Solieusap!D1178</f>
        <v>Combination</v>
      </c>
      <c r="E1175" s="14">
        <f>ABS(Solieusap!E1178)</f>
        <v>0.1721</v>
      </c>
      <c r="F1175" s="14">
        <f>ABS(Solieusap!F1178)</f>
        <v>2.8441999999999998</v>
      </c>
      <c r="G1175" s="14">
        <f>ABS(Solieusap!G1178)</f>
        <v>1.7149999999999999E-4</v>
      </c>
      <c r="H1175" s="14">
        <f>ABS(Solieusap!H1178)</f>
        <v>7.7049999999999999E-6</v>
      </c>
      <c r="I1175" s="14">
        <f>ABS(Solieusap!I1178)</f>
        <v>4.8999999999999998E-4</v>
      </c>
      <c r="J1175" s="14">
        <f>ABS(Solieusap!J1178)</f>
        <v>1.7750699999999999</v>
      </c>
      <c r="K1175" s="14">
        <f t="shared" si="0"/>
        <v>0.1721</v>
      </c>
      <c r="L1175" s="14">
        <f t="shared" si="1"/>
        <v>4.8999999999999998E-4</v>
      </c>
    </row>
    <row r="1176" spans="1:12" ht="16.5" customHeight="1">
      <c r="A1176" s="13" t="str">
        <f>Solieusap!A1179</f>
        <v>80</v>
      </c>
      <c r="B1176" s="13">
        <f>Solieusap!B1179</f>
        <v>0</v>
      </c>
      <c r="C1176" s="13" t="str">
        <f>Solieusap!C1179</f>
        <v>BAO</v>
      </c>
      <c r="D1176" s="13" t="str">
        <f>Solieusap!D1179</f>
        <v>Combination</v>
      </c>
      <c r="E1176" s="14">
        <f>ABS(Solieusap!E1179)</f>
        <v>5.57E-2</v>
      </c>
      <c r="F1176" s="14">
        <f>ABS(Solieusap!F1179)</f>
        <v>2.8450000000000002</v>
      </c>
      <c r="G1176" s="14">
        <f>ABS(Solieusap!G1179)</f>
        <v>1.7340000000000001E-4</v>
      </c>
      <c r="H1176" s="14">
        <f>ABS(Solieusap!H1179)</f>
        <v>5.5000000000000003E-4</v>
      </c>
      <c r="I1176" s="14">
        <f>ABS(Solieusap!I1179)</f>
        <v>2.3000000000000001E-4</v>
      </c>
      <c r="J1176" s="14">
        <f>ABS(Solieusap!J1179)</f>
        <v>2.6991999999999998</v>
      </c>
      <c r="K1176" s="14">
        <f t="shared" si="0"/>
        <v>5.57E-2</v>
      </c>
      <c r="L1176" s="14">
        <f t="shared" si="1"/>
        <v>2.3000000000000001E-4</v>
      </c>
    </row>
    <row r="1177" spans="1:12" ht="16.5" customHeight="1">
      <c r="A1177" s="13" t="str">
        <f>Solieusap!A1180</f>
        <v>80</v>
      </c>
      <c r="B1177" s="13">
        <f>Solieusap!B1180</f>
        <v>0.5</v>
      </c>
      <c r="C1177" s="13" t="str">
        <f>Solieusap!C1180</f>
        <v>BAO</v>
      </c>
      <c r="D1177" s="13" t="str">
        <f>Solieusap!D1180</f>
        <v>Combination</v>
      </c>
      <c r="E1177" s="14">
        <f>ABS(Solieusap!E1180)</f>
        <v>5.57E-2</v>
      </c>
      <c r="F1177" s="14">
        <f>ABS(Solieusap!F1180)</f>
        <v>2.1915</v>
      </c>
      <c r="G1177" s="14">
        <f>ABS(Solieusap!G1180)</f>
        <v>1.7340000000000001E-4</v>
      </c>
      <c r="H1177" s="14">
        <f>ABS(Solieusap!H1180)</f>
        <v>5.5000000000000003E-4</v>
      </c>
      <c r="I1177" s="14">
        <f>ABS(Solieusap!I1180)</f>
        <v>1.4999999999999999E-4</v>
      </c>
      <c r="J1177" s="14">
        <f>ABS(Solieusap!J1180)</f>
        <v>1.4400599999999999</v>
      </c>
      <c r="K1177" s="14">
        <f t="shared" si="0"/>
        <v>5.57E-2</v>
      </c>
      <c r="L1177" s="14">
        <f t="shared" si="1"/>
        <v>1.4999999999999999E-4</v>
      </c>
    </row>
    <row r="1178" spans="1:12" ht="16.5" customHeight="1">
      <c r="A1178" s="13" t="str">
        <f>Solieusap!A1181</f>
        <v>80</v>
      </c>
      <c r="B1178" s="13">
        <f>Solieusap!B1181</f>
        <v>1</v>
      </c>
      <c r="C1178" s="13" t="str">
        <f>Solieusap!C1181</f>
        <v>BAO</v>
      </c>
      <c r="D1178" s="13" t="str">
        <f>Solieusap!D1181</f>
        <v>Combination</v>
      </c>
      <c r="E1178" s="14">
        <f>ABS(Solieusap!E1181)</f>
        <v>5.57E-2</v>
      </c>
      <c r="F1178" s="14">
        <f>ABS(Solieusap!F1181)</f>
        <v>1.538</v>
      </c>
      <c r="G1178" s="14">
        <f>ABS(Solieusap!G1181)</f>
        <v>1.7340000000000001E-4</v>
      </c>
      <c r="H1178" s="14">
        <f>ABS(Solieusap!H1181)</f>
        <v>5.5000000000000003E-4</v>
      </c>
      <c r="I1178" s="14">
        <f>ABS(Solieusap!I1181)</f>
        <v>6.7020000000000005E-5</v>
      </c>
      <c r="J1178" s="14">
        <f>ABS(Solieusap!J1181)</f>
        <v>0.50766999999999995</v>
      </c>
      <c r="K1178" s="14">
        <f t="shared" si="0"/>
        <v>5.57E-2</v>
      </c>
      <c r="L1178" s="14">
        <f t="shared" si="1"/>
        <v>6.7020000000000005E-5</v>
      </c>
    </row>
    <row r="1179" spans="1:12" ht="16.5" customHeight="1">
      <c r="A1179" s="13" t="str">
        <f>Solieusap!A1182</f>
        <v>80</v>
      </c>
      <c r="B1179" s="13">
        <f>Solieusap!B1182</f>
        <v>1.5</v>
      </c>
      <c r="C1179" s="13" t="str">
        <f>Solieusap!C1182</f>
        <v>BAO</v>
      </c>
      <c r="D1179" s="13" t="str">
        <f>Solieusap!D1182</f>
        <v>Combination</v>
      </c>
      <c r="E1179" s="14">
        <f>ABS(Solieusap!E1182)</f>
        <v>5.57E-2</v>
      </c>
      <c r="F1179" s="14">
        <f>ABS(Solieusap!F1182)</f>
        <v>0.88449999999999995</v>
      </c>
      <c r="G1179" s="14">
        <f>ABS(Solieusap!G1182)</f>
        <v>1.7340000000000001E-4</v>
      </c>
      <c r="H1179" s="14">
        <f>ABS(Solieusap!H1182)</f>
        <v>5.5000000000000003E-4</v>
      </c>
      <c r="I1179" s="14">
        <f>ABS(Solieusap!I1182)</f>
        <v>5.5300000000000004E-6</v>
      </c>
      <c r="J1179" s="14">
        <f>ABS(Solieusap!J1182)</f>
        <v>9.7970000000000002E-2</v>
      </c>
      <c r="K1179" s="14">
        <f t="shared" si="0"/>
        <v>5.57E-2</v>
      </c>
      <c r="L1179" s="14">
        <f t="shared" si="1"/>
        <v>5.5300000000000004E-6</v>
      </c>
    </row>
    <row r="1180" spans="1:12" ht="16.5" customHeight="1">
      <c r="A1180" s="13" t="str">
        <f>Solieusap!A1183</f>
        <v>80</v>
      </c>
      <c r="B1180" s="13">
        <f>Solieusap!B1183</f>
        <v>2</v>
      </c>
      <c r="C1180" s="13" t="str">
        <f>Solieusap!C1183</f>
        <v>BAO</v>
      </c>
      <c r="D1180" s="13" t="str">
        <f>Solieusap!D1183</f>
        <v>Combination</v>
      </c>
      <c r="E1180" s="14">
        <f>ABS(Solieusap!E1183)</f>
        <v>5.57E-2</v>
      </c>
      <c r="F1180" s="14">
        <f>ABS(Solieusap!F1183)</f>
        <v>0.23100000000000001</v>
      </c>
      <c r="G1180" s="14">
        <f>ABS(Solieusap!G1183)</f>
        <v>1.7340000000000001E-4</v>
      </c>
      <c r="H1180" s="14">
        <f>ABS(Solieusap!H1183)</f>
        <v>5.5000000000000003E-4</v>
      </c>
      <c r="I1180" s="14">
        <f>ABS(Solieusap!I1183)</f>
        <v>4.3830000000000002E-6</v>
      </c>
      <c r="J1180" s="14">
        <f>ABS(Solieusap!J1183)</f>
        <v>0.37686999999999998</v>
      </c>
      <c r="K1180" s="14">
        <f t="shared" si="0"/>
        <v>5.57E-2</v>
      </c>
      <c r="L1180" s="14">
        <f t="shared" si="1"/>
        <v>4.3830000000000002E-6</v>
      </c>
    </row>
    <row r="1181" spans="1:12" ht="16.5" customHeight="1">
      <c r="A1181" s="13" t="str">
        <f>Solieusap!A1184</f>
        <v>80</v>
      </c>
      <c r="B1181" s="13">
        <f>Solieusap!B1184</f>
        <v>2.5</v>
      </c>
      <c r="C1181" s="13" t="str">
        <f>Solieusap!C1184</f>
        <v>BAO</v>
      </c>
      <c r="D1181" s="13" t="str">
        <f>Solieusap!D1184</f>
        <v>Combination</v>
      </c>
      <c r="E1181" s="14">
        <f>ABS(Solieusap!E1184)</f>
        <v>5.57E-2</v>
      </c>
      <c r="F1181" s="14">
        <f>ABS(Solieusap!F1184)</f>
        <v>0.42249999999999999</v>
      </c>
      <c r="G1181" s="14">
        <f>ABS(Solieusap!G1184)</f>
        <v>1.7340000000000001E-4</v>
      </c>
      <c r="H1181" s="14">
        <f>ABS(Solieusap!H1184)</f>
        <v>5.5000000000000003E-4</v>
      </c>
      <c r="I1181" s="14">
        <f>ABS(Solieusap!I1184)</f>
        <v>3.236E-6</v>
      </c>
      <c r="J1181" s="14">
        <f>ABS(Solieusap!J1184)</f>
        <v>9.8409999999999997E-2</v>
      </c>
      <c r="K1181" s="14">
        <f t="shared" si="0"/>
        <v>5.57E-2</v>
      </c>
      <c r="L1181" s="14">
        <f t="shared" si="1"/>
        <v>3.236E-6</v>
      </c>
    </row>
    <row r="1182" spans="1:12" ht="16.5" customHeight="1">
      <c r="A1182" s="13" t="str">
        <f>Solieusap!A1185</f>
        <v>80</v>
      </c>
      <c r="B1182" s="13">
        <f>Solieusap!B1185</f>
        <v>3</v>
      </c>
      <c r="C1182" s="13" t="str">
        <f>Solieusap!C1185</f>
        <v>BAO</v>
      </c>
      <c r="D1182" s="13" t="str">
        <f>Solieusap!D1185</f>
        <v>Combination</v>
      </c>
      <c r="E1182" s="14">
        <f>ABS(Solieusap!E1185)</f>
        <v>5.57E-2</v>
      </c>
      <c r="F1182" s="14">
        <f>ABS(Solieusap!F1185)</f>
        <v>1.0760000000000001</v>
      </c>
      <c r="G1182" s="14">
        <f>ABS(Solieusap!G1185)</f>
        <v>1.7340000000000001E-4</v>
      </c>
      <c r="H1182" s="14">
        <f>ABS(Solieusap!H1185)</f>
        <v>5.5000000000000003E-4</v>
      </c>
      <c r="I1182" s="14">
        <f>ABS(Solieusap!I1185)</f>
        <v>6.1820000000000001E-5</v>
      </c>
      <c r="J1182" s="14">
        <f>ABS(Solieusap!J1185)</f>
        <v>0.50682000000000005</v>
      </c>
      <c r="K1182" s="14">
        <f t="shared" si="0"/>
        <v>5.57E-2</v>
      </c>
      <c r="L1182" s="14">
        <f t="shared" si="1"/>
        <v>6.1820000000000001E-5</v>
      </c>
    </row>
    <row r="1183" spans="1:12" ht="16.5" customHeight="1">
      <c r="A1183" s="13" t="str">
        <f>Solieusap!A1186</f>
        <v>80</v>
      </c>
      <c r="B1183" s="13">
        <f>Solieusap!B1186</f>
        <v>3.5</v>
      </c>
      <c r="C1183" s="13" t="str">
        <f>Solieusap!C1186</f>
        <v>BAO</v>
      </c>
      <c r="D1183" s="13" t="str">
        <f>Solieusap!D1186</f>
        <v>Combination</v>
      </c>
      <c r="E1183" s="14">
        <f>ABS(Solieusap!E1186)</f>
        <v>5.57E-2</v>
      </c>
      <c r="F1183" s="14">
        <f>ABS(Solieusap!F1186)</f>
        <v>1.7295</v>
      </c>
      <c r="G1183" s="14">
        <f>ABS(Solieusap!G1186)</f>
        <v>1.7340000000000001E-4</v>
      </c>
      <c r="H1183" s="14">
        <f>ABS(Solieusap!H1186)</f>
        <v>5.5000000000000003E-4</v>
      </c>
      <c r="I1183" s="14">
        <f>ABS(Solieusap!I1186)</f>
        <v>1.3999999999999999E-4</v>
      </c>
      <c r="J1183" s="14">
        <f>ABS(Solieusap!J1186)</f>
        <v>1.4388000000000001</v>
      </c>
      <c r="K1183" s="14">
        <f t="shared" si="0"/>
        <v>5.57E-2</v>
      </c>
      <c r="L1183" s="14">
        <f t="shared" si="1"/>
        <v>1.3999999999999999E-4</v>
      </c>
    </row>
    <row r="1184" spans="1:12" ht="16.5" customHeight="1">
      <c r="A1184" s="13" t="str">
        <f>Solieusap!A1187</f>
        <v>80</v>
      </c>
      <c r="B1184" s="13">
        <f>Solieusap!B1187</f>
        <v>4</v>
      </c>
      <c r="C1184" s="13" t="str">
        <f>Solieusap!C1187</f>
        <v>BAO</v>
      </c>
      <c r="D1184" s="13" t="str">
        <f>Solieusap!D1187</f>
        <v>Combination</v>
      </c>
      <c r="E1184" s="14">
        <f>ABS(Solieusap!E1187)</f>
        <v>5.57E-2</v>
      </c>
      <c r="F1184" s="14">
        <f>ABS(Solieusap!F1187)</f>
        <v>2.383</v>
      </c>
      <c r="G1184" s="14">
        <f>ABS(Solieusap!G1187)</f>
        <v>1.7340000000000001E-4</v>
      </c>
      <c r="H1184" s="14">
        <f>ABS(Solieusap!H1187)</f>
        <v>5.5000000000000003E-4</v>
      </c>
      <c r="I1184" s="14">
        <f>ABS(Solieusap!I1187)</f>
        <v>2.2000000000000001E-4</v>
      </c>
      <c r="J1184" s="14">
        <f>ABS(Solieusap!J1187)</f>
        <v>2.69754</v>
      </c>
      <c r="K1184" s="14">
        <f t="shared" si="0"/>
        <v>5.57E-2</v>
      </c>
      <c r="L1184" s="14">
        <f t="shared" si="1"/>
        <v>2.2000000000000001E-4</v>
      </c>
    </row>
    <row r="1185" spans="1:12" ht="16.5" customHeight="1">
      <c r="A1185" s="13" t="str">
        <f>Solieusap!A1188</f>
        <v>81</v>
      </c>
      <c r="B1185" s="13">
        <f>Solieusap!B1188</f>
        <v>0</v>
      </c>
      <c r="C1185" s="13" t="str">
        <f>Solieusap!C1188</f>
        <v>BAO</v>
      </c>
      <c r="D1185" s="13" t="str">
        <f>Solieusap!D1188</f>
        <v>Combination</v>
      </c>
      <c r="E1185" s="14">
        <f>ABS(Solieusap!E1188)</f>
        <v>0.1072</v>
      </c>
      <c r="F1185" s="14">
        <f>ABS(Solieusap!F1188)</f>
        <v>3.4864000000000002</v>
      </c>
      <c r="G1185" s="14">
        <f>ABS(Solieusap!G1188)</f>
        <v>5.3440000000000003E-5</v>
      </c>
      <c r="H1185" s="14">
        <f>ABS(Solieusap!H1188)</f>
        <v>5.6899999999999997E-3</v>
      </c>
      <c r="I1185" s="14">
        <f>ABS(Solieusap!I1188)</f>
        <v>1.0740000000000001E-5</v>
      </c>
      <c r="J1185" s="14">
        <f>ABS(Solieusap!J1188)</f>
        <v>2.5866099999999999</v>
      </c>
      <c r="K1185" s="14">
        <f t="shared" si="0"/>
        <v>0.1072</v>
      </c>
      <c r="L1185" s="14">
        <f t="shared" si="1"/>
        <v>1.0740000000000001E-5</v>
      </c>
    </row>
    <row r="1186" spans="1:12" ht="16.5" customHeight="1">
      <c r="A1186" s="13" t="str">
        <f>Solieusap!A1189</f>
        <v>81</v>
      </c>
      <c r="B1186" s="13">
        <f>Solieusap!B1189</f>
        <v>0.5</v>
      </c>
      <c r="C1186" s="13" t="str">
        <f>Solieusap!C1189</f>
        <v>BAO</v>
      </c>
      <c r="D1186" s="13" t="str">
        <f>Solieusap!D1189</f>
        <v>Combination</v>
      </c>
      <c r="E1186" s="14">
        <f>ABS(Solieusap!E1189)</f>
        <v>0.1072</v>
      </c>
      <c r="F1186" s="14">
        <f>ABS(Solieusap!F1189)</f>
        <v>2.8329</v>
      </c>
      <c r="G1186" s="14">
        <f>ABS(Solieusap!G1189)</f>
        <v>5.3440000000000003E-5</v>
      </c>
      <c r="H1186" s="14">
        <f>ABS(Solieusap!H1189)</f>
        <v>5.6899999999999997E-3</v>
      </c>
      <c r="I1186" s="14">
        <f>ABS(Solieusap!I1189)</f>
        <v>5.8810000000000001E-6</v>
      </c>
      <c r="J1186" s="14">
        <f>ABS(Solieusap!J1189)</f>
        <v>1.00119</v>
      </c>
      <c r="K1186" s="14">
        <f t="shared" si="0"/>
        <v>0.1072</v>
      </c>
      <c r="L1186" s="14">
        <f t="shared" si="1"/>
        <v>5.8810000000000001E-6</v>
      </c>
    </row>
    <row r="1187" spans="1:12" ht="16.5" customHeight="1">
      <c r="A1187" s="13" t="str">
        <f>Solieusap!A1190</f>
        <v>81</v>
      </c>
      <c r="B1187" s="13">
        <f>Solieusap!B1190</f>
        <v>1</v>
      </c>
      <c r="C1187" s="13" t="str">
        <f>Solieusap!C1190</f>
        <v>BAO</v>
      </c>
      <c r="D1187" s="13" t="str">
        <f>Solieusap!D1190</f>
        <v>Combination</v>
      </c>
      <c r="E1187" s="14">
        <f>ABS(Solieusap!E1190)</f>
        <v>0.1072</v>
      </c>
      <c r="F1187" s="14">
        <f>ABS(Solieusap!F1190)</f>
        <v>2.1793999999999998</v>
      </c>
      <c r="G1187" s="14">
        <f>ABS(Solieusap!G1190)</f>
        <v>5.3440000000000003E-5</v>
      </c>
      <c r="H1187" s="14">
        <f>ABS(Solieusap!H1190)</f>
        <v>5.6899999999999997E-3</v>
      </c>
      <c r="I1187" s="14">
        <f>ABS(Solieusap!I1190)</f>
        <v>4.403E-6</v>
      </c>
      <c r="J1187" s="14">
        <f>ABS(Solieusap!J1190)</f>
        <v>0.25746999999999998</v>
      </c>
      <c r="K1187" s="14">
        <f t="shared" si="0"/>
        <v>0.1072</v>
      </c>
      <c r="L1187" s="14">
        <f t="shared" si="1"/>
        <v>4.403E-6</v>
      </c>
    </row>
    <row r="1188" spans="1:12" ht="16.5" customHeight="1">
      <c r="A1188" s="13" t="str">
        <f>Solieusap!A1191</f>
        <v>81</v>
      </c>
      <c r="B1188" s="13">
        <f>Solieusap!B1191</f>
        <v>1.5</v>
      </c>
      <c r="C1188" s="13" t="str">
        <f>Solieusap!C1191</f>
        <v>BAO</v>
      </c>
      <c r="D1188" s="13" t="str">
        <f>Solieusap!D1191</f>
        <v>Combination</v>
      </c>
      <c r="E1188" s="14">
        <f>ABS(Solieusap!E1191)</f>
        <v>0.1072</v>
      </c>
      <c r="F1188" s="14">
        <f>ABS(Solieusap!F1191)</f>
        <v>1.5259</v>
      </c>
      <c r="G1188" s="14">
        <f>ABS(Solieusap!G1191)</f>
        <v>5.3440000000000003E-5</v>
      </c>
      <c r="H1188" s="14">
        <f>ABS(Solieusap!H1191)</f>
        <v>5.6899999999999997E-3</v>
      </c>
      <c r="I1188" s="14">
        <f>ABS(Solieusap!I1191)</f>
        <v>2.9249999999999999E-6</v>
      </c>
      <c r="J1188" s="14">
        <f>ABS(Solieusap!J1191)</f>
        <v>1.1893899999999999</v>
      </c>
      <c r="K1188" s="14">
        <f t="shared" si="0"/>
        <v>0.1072</v>
      </c>
      <c r="L1188" s="14">
        <f t="shared" si="1"/>
        <v>2.9249999999999999E-6</v>
      </c>
    </row>
    <row r="1189" spans="1:12" ht="16.5" customHeight="1">
      <c r="A1189" s="13" t="str">
        <f>Solieusap!A1192</f>
        <v>81</v>
      </c>
      <c r="B1189" s="13">
        <f>Solieusap!B1192</f>
        <v>2</v>
      </c>
      <c r="C1189" s="13" t="str">
        <f>Solieusap!C1192</f>
        <v>BAO</v>
      </c>
      <c r="D1189" s="13" t="str">
        <f>Solieusap!D1192</f>
        <v>Combination</v>
      </c>
      <c r="E1189" s="14">
        <f>ABS(Solieusap!E1192)</f>
        <v>0.1072</v>
      </c>
      <c r="F1189" s="14">
        <f>ABS(Solieusap!F1192)</f>
        <v>0.87239999999999995</v>
      </c>
      <c r="G1189" s="14">
        <f>ABS(Solieusap!G1192)</f>
        <v>5.3440000000000003E-5</v>
      </c>
      <c r="H1189" s="14">
        <f>ABS(Solieusap!H1192)</f>
        <v>5.6899999999999997E-3</v>
      </c>
      <c r="I1189" s="14">
        <f>ABS(Solieusap!I1192)</f>
        <v>1.4470000000000001E-6</v>
      </c>
      <c r="J1189" s="14">
        <f>ABS(Solieusap!J1192)</f>
        <v>1.7945500000000001</v>
      </c>
      <c r="K1189" s="14">
        <f t="shared" si="0"/>
        <v>0.1072</v>
      </c>
      <c r="L1189" s="14">
        <f t="shared" si="1"/>
        <v>1.4470000000000001E-6</v>
      </c>
    </row>
    <row r="1190" spans="1:12" ht="16.5" customHeight="1">
      <c r="A1190" s="13" t="str">
        <f>Solieusap!A1193</f>
        <v>81</v>
      </c>
      <c r="B1190" s="13">
        <f>Solieusap!B1193</f>
        <v>2.5</v>
      </c>
      <c r="C1190" s="13" t="str">
        <f>Solieusap!C1193</f>
        <v>BAO</v>
      </c>
      <c r="D1190" s="13" t="str">
        <f>Solieusap!D1193</f>
        <v>Combination</v>
      </c>
      <c r="E1190" s="14">
        <f>ABS(Solieusap!E1193)</f>
        <v>0.1072</v>
      </c>
      <c r="F1190" s="14">
        <f>ABS(Solieusap!F1193)</f>
        <v>0.21890000000000001</v>
      </c>
      <c r="G1190" s="14">
        <f>ABS(Solieusap!G1193)</f>
        <v>5.3440000000000003E-5</v>
      </c>
      <c r="H1190" s="14">
        <f>ABS(Solieusap!H1193)</f>
        <v>5.6899999999999997E-3</v>
      </c>
      <c r="I1190" s="14">
        <f>ABS(Solieusap!I1193)</f>
        <v>3.1230000000000002E-8</v>
      </c>
      <c r="J1190" s="14">
        <f>ABS(Solieusap!J1193)</f>
        <v>2.0729700000000002</v>
      </c>
      <c r="K1190" s="14">
        <f t="shared" si="0"/>
        <v>0.1072</v>
      </c>
      <c r="L1190" s="14">
        <f t="shared" si="1"/>
        <v>3.1230000000000002E-8</v>
      </c>
    </row>
    <row r="1191" spans="1:12" ht="16.5" customHeight="1">
      <c r="A1191" s="13" t="str">
        <f>Solieusap!A1194</f>
        <v>81</v>
      </c>
      <c r="B1191" s="13">
        <f>Solieusap!B1194</f>
        <v>3</v>
      </c>
      <c r="C1191" s="13" t="str">
        <f>Solieusap!C1194</f>
        <v>BAO</v>
      </c>
      <c r="D1191" s="13" t="str">
        <f>Solieusap!D1194</f>
        <v>Combination</v>
      </c>
      <c r="E1191" s="14">
        <f>ABS(Solieusap!E1194)</f>
        <v>0.1072</v>
      </c>
      <c r="F1191" s="14">
        <f>ABS(Solieusap!F1194)</f>
        <v>0.43459999999999999</v>
      </c>
      <c r="G1191" s="14">
        <f>ABS(Solieusap!G1194)</f>
        <v>5.3440000000000003E-5</v>
      </c>
      <c r="H1191" s="14">
        <f>ABS(Solieusap!H1194)</f>
        <v>5.6899999999999997E-3</v>
      </c>
      <c r="I1191" s="14">
        <f>ABS(Solieusap!I1194)</f>
        <v>1.5090000000000001E-6</v>
      </c>
      <c r="J1191" s="14">
        <f>ABS(Solieusap!J1194)</f>
        <v>2.0804</v>
      </c>
      <c r="K1191" s="14">
        <f t="shared" si="0"/>
        <v>0.1072</v>
      </c>
      <c r="L1191" s="14">
        <f t="shared" si="1"/>
        <v>1.5090000000000001E-6</v>
      </c>
    </row>
    <row r="1192" spans="1:12" ht="16.5" customHeight="1">
      <c r="A1192" s="13" t="str">
        <f>Solieusap!A1195</f>
        <v>81</v>
      </c>
      <c r="B1192" s="13">
        <f>Solieusap!B1195</f>
        <v>3.5</v>
      </c>
      <c r="C1192" s="13" t="str">
        <f>Solieusap!C1195</f>
        <v>BAO</v>
      </c>
      <c r="D1192" s="13" t="str">
        <f>Solieusap!D1195</f>
        <v>Combination</v>
      </c>
      <c r="E1192" s="14">
        <f>ABS(Solieusap!E1195)</f>
        <v>0.1072</v>
      </c>
      <c r="F1192" s="14">
        <f>ABS(Solieusap!F1195)</f>
        <v>1.0881000000000001</v>
      </c>
      <c r="G1192" s="14">
        <f>ABS(Solieusap!G1195)</f>
        <v>5.3440000000000003E-5</v>
      </c>
      <c r="H1192" s="14">
        <f>ABS(Solieusap!H1195)</f>
        <v>5.6899999999999997E-3</v>
      </c>
      <c r="I1192" s="14">
        <f>ABS(Solieusap!I1195)</f>
        <v>2.9869999999999999E-6</v>
      </c>
      <c r="J1192" s="14">
        <f>ABS(Solieusap!J1195)</f>
        <v>1.8330500000000001</v>
      </c>
      <c r="K1192" s="14">
        <f t="shared" si="0"/>
        <v>0.1072</v>
      </c>
      <c r="L1192" s="14">
        <f t="shared" si="1"/>
        <v>2.9869999999999999E-6</v>
      </c>
    </row>
    <row r="1193" spans="1:12" ht="16.5" customHeight="1">
      <c r="A1193" s="13" t="str">
        <f>Solieusap!A1196</f>
        <v>81</v>
      </c>
      <c r="B1193" s="13">
        <f>Solieusap!B1196</f>
        <v>4</v>
      </c>
      <c r="C1193" s="13" t="str">
        <f>Solieusap!C1196</f>
        <v>BAO</v>
      </c>
      <c r="D1193" s="13" t="str">
        <f>Solieusap!D1196</f>
        <v>Combination</v>
      </c>
      <c r="E1193" s="14">
        <f>ABS(Solieusap!E1196)</f>
        <v>0.1072</v>
      </c>
      <c r="F1193" s="14">
        <f>ABS(Solieusap!F1196)</f>
        <v>1.7416</v>
      </c>
      <c r="G1193" s="14">
        <f>ABS(Solieusap!G1196)</f>
        <v>5.3440000000000003E-5</v>
      </c>
      <c r="H1193" s="14">
        <f>ABS(Solieusap!H1196)</f>
        <v>5.6899999999999997E-3</v>
      </c>
      <c r="I1193" s="14">
        <f>ABS(Solieusap!I1196)</f>
        <v>4.4649999999999996E-6</v>
      </c>
      <c r="J1193" s="14">
        <f>ABS(Solieusap!J1196)</f>
        <v>1.2589600000000001</v>
      </c>
      <c r="K1193" s="14">
        <f t="shared" si="0"/>
        <v>0.1072</v>
      </c>
      <c r="L1193" s="14">
        <f t="shared" si="1"/>
        <v>4.4649999999999996E-6</v>
      </c>
    </row>
    <row r="1194" spans="1:12" ht="16.5" customHeight="1">
      <c r="A1194" s="13" t="str">
        <f>Solieusap!A1197</f>
        <v>81</v>
      </c>
      <c r="B1194" s="13">
        <f>Solieusap!B1197</f>
        <v>4.5</v>
      </c>
      <c r="C1194" s="13" t="str">
        <f>Solieusap!C1197</f>
        <v>BAO</v>
      </c>
      <c r="D1194" s="13" t="str">
        <f>Solieusap!D1197</f>
        <v>Combination</v>
      </c>
      <c r="E1194" s="14">
        <f>ABS(Solieusap!E1197)</f>
        <v>0.1072</v>
      </c>
      <c r="F1194" s="14">
        <f>ABS(Solieusap!F1197)</f>
        <v>2.3950999999999998</v>
      </c>
      <c r="G1194" s="14">
        <f>ABS(Solieusap!G1197)</f>
        <v>5.3440000000000003E-5</v>
      </c>
      <c r="H1194" s="14">
        <f>ABS(Solieusap!H1197)</f>
        <v>5.6899999999999997E-3</v>
      </c>
      <c r="I1194" s="14">
        <f>ABS(Solieusap!I1197)</f>
        <v>5.9429999999999997E-6</v>
      </c>
      <c r="J1194" s="14">
        <f>ABS(Solieusap!J1197)</f>
        <v>0.35810999999999998</v>
      </c>
      <c r="K1194" s="14">
        <f t="shared" si="0"/>
        <v>0.1072</v>
      </c>
      <c r="L1194" s="14">
        <f t="shared" si="1"/>
        <v>5.9429999999999997E-6</v>
      </c>
    </row>
    <row r="1195" spans="1:12" ht="16.5" customHeight="1">
      <c r="A1195" s="13" t="str">
        <f>Solieusap!A1198</f>
        <v>81</v>
      </c>
      <c r="B1195" s="13">
        <f>Solieusap!B1198</f>
        <v>5</v>
      </c>
      <c r="C1195" s="13" t="str">
        <f>Solieusap!C1198</f>
        <v>BAO</v>
      </c>
      <c r="D1195" s="13" t="str">
        <f>Solieusap!D1198</f>
        <v>Combination</v>
      </c>
      <c r="E1195" s="14">
        <f>ABS(Solieusap!E1198)</f>
        <v>0.1072</v>
      </c>
      <c r="F1195" s="14">
        <f>ABS(Solieusap!F1198)</f>
        <v>3.0486</v>
      </c>
      <c r="G1195" s="14">
        <f>ABS(Solieusap!G1198)</f>
        <v>5.3440000000000003E-5</v>
      </c>
      <c r="H1195" s="14">
        <f>ABS(Solieusap!H1198)</f>
        <v>5.6899999999999997E-3</v>
      </c>
      <c r="I1195" s="14">
        <f>ABS(Solieusap!I1198)</f>
        <v>7.4209999999999998E-6</v>
      </c>
      <c r="J1195" s="14">
        <f>ABS(Solieusap!J1198)</f>
        <v>0.86948000000000003</v>
      </c>
      <c r="K1195" s="14">
        <f t="shared" si="0"/>
        <v>0.1072</v>
      </c>
      <c r="L1195" s="14">
        <f t="shared" si="1"/>
        <v>7.4209999999999998E-6</v>
      </c>
    </row>
    <row r="1196" spans="1:12" ht="16.5" customHeight="1">
      <c r="A1196" s="13" t="str">
        <f>Solieusap!A1199</f>
        <v>81</v>
      </c>
      <c r="B1196" s="13">
        <f>Solieusap!B1199</f>
        <v>5.5</v>
      </c>
      <c r="C1196" s="13" t="str">
        <f>Solieusap!C1199</f>
        <v>BAO</v>
      </c>
      <c r="D1196" s="13" t="str">
        <f>Solieusap!D1199</f>
        <v>Combination</v>
      </c>
      <c r="E1196" s="14">
        <f>ABS(Solieusap!E1199)</f>
        <v>0.1072</v>
      </c>
      <c r="F1196" s="14">
        <f>ABS(Solieusap!F1199)</f>
        <v>3.7021000000000002</v>
      </c>
      <c r="G1196" s="14">
        <f>ABS(Solieusap!G1199)</f>
        <v>5.3440000000000003E-5</v>
      </c>
      <c r="H1196" s="14">
        <f>ABS(Solieusap!H1199)</f>
        <v>5.6899999999999997E-3</v>
      </c>
      <c r="I1196" s="14">
        <f>ABS(Solieusap!I1199)</f>
        <v>8.8990000000000007E-6</v>
      </c>
      <c r="J1196" s="14">
        <f>ABS(Solieusap!J1199)</f>
        <v>2.4238300000000002</v>
      </c>
      <c r="K1196" s="14">
        <f t="shared" si="0"/>
        <v>0.1072</v>
      </c>
      <c r="L1196" s="14">
        <f t="shared" si="1"/>
        <v>8.8990000000000007E-6</v>
      </c>
    </row>
    <row r="1197" spans="1:12" ht="16.5" customHeight="1">
      <c r="A1197" s="13" t="str">
        <f>Solieusap!A1200</f>
        <v>81</v>
      </c>
      <c r="B1197" s="13">
        <f>Solieusap!B1200</f>
        <v>0</v>
      </c>
      <c r="C1197" s="13" t="str">
        <f>Solieusap!C1200</f>
        <v>BAO</v>
      </c>
      <c r="D1197" s="13" t="str">
        <f>Solieusap!D1200</f>
        <v>Combination</v>
      </c>
      <c r="E1197" s="14">
        <f>ABS(Solieusap!E1200)</f>
        <v>9.1700000000000004E-2</v>
      </c>
      <c r="F1197" s="14">
        <f>ABS(Solieusap!F1200)</f>
        <v>3.7530999999999999</v>
      </c>
      <c r="G1197" s="14">
        <f>ABS(Solieusap!G1200)</f>
        <v>1.1950000000000001E-5</v>
      </c>
      <c r="H1197" s="14">
        <f>ABS(Solieusap!H1200)</f>
        <v>7.6999999999999996E-4</v>
      </c>
      <c r="I1197" s="14">
        <f>ABS(Solieusap!I1200)</f>
        <v>1.2999999999999999E-4</v>
      </c>
      <c r="J1197" s="14">
        <f>ABS(Solieusap!J1200)</f>
        <v>3.2972899999999998</v>
      </c>
      <c r="K1197" s="14">
        <f t="shared" si="0"/>
        <v>9.1700000000000004E-2</v>
      </c>
      <c r="L1197" s="14">
        <f t="shared" si="1"/>
        <v>1.2999999999999999E-4</v>
      </c>
    </row>
    <row r="1198" spans="1:12" ht="16.5" customHeight="1">
      <c r="A1198" s="13" t="str">
        <f>Solieusap!A1201</f>
        <v>81</v>
      </c>
      <c r="B1198" s="13">
        <f>Solieusap!B1201</f>
        <v>0.5</v>
      </c>
      <c r="C1198" s="13" t="str">
        <f>Solieusap!C1201</f>
        <v>BAO</v>
      </c>
      <c r="D1198" s="13" t="str">
        <f>Solieusap!D1201</f>
        <v>Combination</v>
      </c>
      <c r="E1198" s="14">
        <f>ABS(Solieusap!E1201)</f>
        <v>9.1700000000000004E-2</v>
      </c>
      <c r="F1198" s="14">
        <f>ABS(Solieusap!F1201)</f>
        <v>3.0996000000000001</v>
      </c>
      <c r="G1198" s="14">
        <f>ABS(Solieusap!G1201)</f>
        <v>1.1950000000000001E-5</v>
      </c>
      <c r="H1198" s="14">
        <f>ABS(Solieusap!H1201)</f>
        <v>7.6999999999999996E-4</v>
      </c>
      <c r="I1198" s="14">
        <f>ABS(Solieusap!I1201)</f>
        <v>1.2E-4</v>
      </c>
      <c r="J1198" s="14">
        <f>ABS(Solieusap!J1201)</f>
        <v>1.58413</v>
      </c>
      <c r="K1198" s="14">
        <f t="shared" si="0"/>
        <v>9.1700000000000004E-2</v>
      </c>
      <c r="L1198" s="14">
        <f t="shared" si="1"/>
        <v>1.2E-4</v>
      </c>
    </row>
    <row r="1199" spans="1:12" ht="16.5" customHeight="1">
      <c r="A1199" s="13" t="str">
        <f>Solieusap!A1202</f>
        <v>81</v>
      </c>
      <c r="B1199" s="13">
        <f>Solieusap!B1202</f>
        <v>1</v>
      </c>
      <c r="C1199" s="13" t="str">
        <f>Solieusap!C1202</f>
        <v>BAO</v>
      </c>
      <c r="D1199" s="13" t="str">
        <f>Solieusap!D1202</f>
        <v>Combination</v>
      </c>
      <c r="E1199" s="14">
        <f>ABS(Solieusap!E1202)</f>
        <v>9.1700000000000004E-2</v>
      </c>
      <c r="F1199" s="14">
        <f>ABS(Solieusap!F1202)</f>
        <v>2.4460999999999999</v>
      </c>
      <c r="G1199" s="14">
        <f>ABS(Solieusap!G1202)</f>
        <v>1.1950000000000001E-5</v>
      </c>
      <c r="H1199" s="14">
        <f>ABS(Solieusap!H1202)</f>
        <v>7.6999999999999996E-4</v>
      </c>
      <c r="I1199" s="14">
        <f>ABS(Solieusap!I1202)</f>
        <v>1.2E-4</v>
      </c>
      <c r="J1199" s="14">
        <f>ABS(Solieusap!J1202)</f>
        <v>0.19772999999999999</v>
      </c>
      <c r="K1199" s="14">
        <f t="shared" si="0"/>
        <v>9.1700000000000004E-2</v>
      </c>
      <c r="L1199" s="14">
        <f t="shared" si="1"/>
        <v>1.2E-4</v>
      </c>
    </row>
    <row r="1200" spans="1:12" ht="16.5" customHeight="1">
      <c r="A1200" s="13" t="str">
        <f>Solieusap!A1203</f>
        <v>81</v>
      </c>
      <c r="B1200" s="13">
        <f>Solieusap!B1203</f>
        <v>1.5</v>
      </c>
      <c r="C1200" s="13" t="str">
        <f>Solieusap!C1203</f>
        <v>BAO</v>
      </c>
      <c r="D1200" s="13" t="str">
        <f>Solieusap!D1203</f>
        <v>Combination</v>
      </c>
      <c r="E1200" s="14">
        <f>ABS(Solieusap!E1203)</f>
        <v>9.1700000000000004E-2</v>
      </c>
      <c r="F1200" s="14">
        <f>ABS(Solieusap!F1203)</f>
        <v>1.7926</v>
      </c>
      <c r="G1200" s="14">
        <f>ABS(Solieusap!G1203)</f>
        <v>1.1950000000000001E-5</v>
      </c>
      <c r="H1200" s="14">
        <f>ABS(Solieusap!H1203)</f>
        <v>7.6999999999999996E-4</v>
      </c>
      <c r="I1200" s="14">
        <f>ABS(Solieusap!I1203)</f>
        <v>1.1E-4</v>
      </c>
      <c r="J1200" s="14">
        <f>ABS(Solieusap!J1203)</f>
        <v>0.86192999999999997</v>
      </c>
      <c r="K1200" s="14">
        <f t="shared" si="0"/>
        <v>9.1700000000000004E-2</v>
      </c>
      <c r="L1200" s="14">
        <f t="shared" si="1"/>
        <v>1.1E-4</v>
      </c>
    </row>
    <row r="1201" spans="1:12" ht="16.5" customHeight="1">
      <c r="A1201" s="13" t="str">
        <f>Solieusap!A1204</f>
        <v>81</v>
      </c>
      <c r="B1201" s="13">
        <f>Solieusap!B1204</f>
        <v>2</v>
      </c>
      <c r="C1201" s="13" t="str">
        <f>Solieusap!C1204</f>
        <v>BAO</v>
      </c>
      <c r="D1201" s="13" t="str">
        <f>Solieusap!D1204</f>
        <v>Combination</v>
      </c>
      <c r="E1201" s="14">
        <f>ABS(Solieusap!E1204)</f>
        <v>9.1700000000000004E-2</v>
      </c>
      <c r="F1201" s="14">
        <f>ABS(Solieusap!F1204)</f>
        <v>1.1391</v>
      </c>
      <c r="G1201" s="14">
        <f>ABS(Solieusap!G1204)</f>
        <v>1.1950000000000001E-5</v>
      </c>
      <c r="H1201" s="14">
        <f>ABS(Solieusap!H1204)</f>
        <v>7.6999999999999996E-4</v>
      </c>
      <c r="I1201" s="14">
        <f>ABS(Solieusap!I1204)</f>
        <v>1.1E-4</v>
      </c>
      <c r="J1201" s="14">
        <f>ABS(Solieusap!J1204)</f>
        <v>1.5889800000000001</v>
      </c>
      <c r="K1201" s="14">
        <f t="shared" si="0"/>
        <v>9.1700000000000004E-2</v>
      </c>
      <c r="L1201" s="14">
        <f t="shared" si="1"/>
        <v>1.1E-4</v>
      </c>
    </row>
    <row r="1202" spans="1:12" ht="16.5" customHeight="1">
      <c r="A1202" s="13" t="str">
        <f>Solieusap!A1205</f>
        <v>81</v>
      </c>
      <c r="B1202" s="13">
        <f>Solieusap!B1205</f>
        <v>2.5</v>
      </c>
      <c r="C1202" s="13" t="str">
        <f>Solieusap!C1205</f>
        <v>BAO</v>
      </c>
      <c r="D1202" s="13" t="str">
        <f>Solieusap!D1205</f>
        <v>Combination</v>
      </c>
      <c r="E1202" s="14">
        <f>ABS(Solieusap!E1205)</f>
        <v>9.1700000000000004E-2</v>
      </c>
      <c r="F1202" s="14">
        <f>ABS(Solieusap!F1205)</f>
        <v>0.48559999999999998</v>
      </c>
      <c r="G1202" s="14">
        <f>ABS(Solieusap!G1205)</f>
        <v>1.1950000000000001E-5</v>
      </c>
      <c r="H1202" s="14">
        <f>ABS(Solieusap!H1205)</f>
        <v>7.6999999999999996E-4</v>
      </c>
      <c r="I1202" s="14">
        <f>ABS(Solieusap!I1205)</f>
        <v>1.3999999999999999E-4</v>
      </c>
      <c r="J1202" s="14">
        <f>ABS(Solieusap!J1205)</f>
        <v>1.9767600000000001</v>
      </c>
      <c r="K1202" s="14">
        <f t="shared" si="0"/>
        <v>9.1700000000000004E-2</v>
      </c>
      <c r="L1202" s="14">
        <f t="shared" si="1"/>
        <v>1.3999999999999999E-4</v>
      </c>
    </row>
    <row r="1203" spans="1:12" ht="16.5" customHeight="1">
      <c r="A1203" s="13" t="str">
        <f>Solieusap!A1206</f>
        <v>81</v>
      </c>
      <c r="B1203" s="13">
        <f>Solieusap!B1206</f>
        <v>3</v>
      </c>
      <c r="C1203" s="13" t="str">
        <f>Solieusap!C1206</f>
        <v>BAO</v>
      </c>
      <c r="D1203" s="13" t="str">
        <f>Solieusap!D1206</f>
        <v>Combination</v>
      </c>
      <c r="E1203" s="14">
        <f>ABS(Solieusap!E1206)</f>
        <v>9.1700000000000004E-2</v>
      </c>
      <c r="F1203" s="14">
        <f>ABS(Solieusap!F1206)</f>
        <v>0.16789999999999999</v>
      </c>
      <c r="G1203" s="14">
        <f>ABS(Solieusap!G1206)</f>
        <v>1.1950000000000001E-5</v>
      </c>
      <c r="H1203" s="14">
        <f>ABS(Solieusap!H1206)</f>
        <v>7.6999999999999996E-4</v>
      </c>
      <c r="I1203" s="14">
        <f>ABS(Solieusap!I1206)</f>
        <v>1.6000000000000001E-4</v>
      </c>
      <c r="J1203" s="14">
        <f>ABS(Solieusap!J1206)</f>
        <v>1.9876100000000001</v>
      </c>
      <c r="K1203" s="14">
        <f t="shared" si="0"/>
        <v>9.1700000000000004E-2</v>
      </c>
      <c r="L1203" s="14">
        <f t="shared" si="1"/>
        <v>1.6000000000000001E-4</v>
      </c>
    </row>
    <row r="1204" spans="1:12" ht="16.5" customHeight="1">
      <c r="A1204" s="13" t="str">
        <f>Solieusap!A1207</f>
        <v>81</v>
      </c>
      <c r="B1204" s="13">
        <f>Solieusap!B1207</f>
        <v>3.5</v>
      </c>
      <c r="C1204" s="13" t="str">
        <f>Solieusap!C1207</f>
        <v>BAO</v>
      </c>
      <c r="D1204" s="13" t="str">
        <f>Solieusap!D1207</f>
        <v>Combination</v>
      </c>
      <c r="E1204" s="14">
        <f>ABS(Solieusap!E1207)</f>
        <v>9.1700000000000004E-2</v>
      </c>
      <c r="F1204" s="14">
        <f>ABS(Solieusap!F1207)</f>
        <v>0.82140000000000002</v>
      </c>
      <c r="G1204" s="14">
        <f>ABS(Solieusap!G1207)</f>
        <v>1.1950000000000001E-5</v>
      </c>
      <c r="H1204" s="14">
        <f>ABS(Solieusap!H1207)</f>
        <v>7.6999999999999996E-4</v>
      </c>
      <c r="I1204" s="14">
        <f>ABS(Solieusap!I1207)</f>
        <v>1.8000000000000001E-4</v>
      </c>
      <c r="J1204" s="14">
        <f>ABS(Solieusap!J1207)</f>
        <v>1.60693</v>
      </c>
      <c r="K1204" s="14">
        <f t="shared" si="0"/>
        <v>9.1700000000000004E-2</v>
      </c>
      <c r="L1204" s="14">
        <f t="shared" si="1"/>
        <v>1.8000000000000001E-4</v>
      </c>
    </row>
    <row r="1205" spans="1:12" ht="16.5" customHeight="1">
      <c r="A1205" s="13" t="str">
        <f>Solieusap!A1208</f>
        <v>81</v>
      </c>
      <c r="B1205" s="13">
        <f>Solieusap!B1208</f>
        <v>4</v>
      </c>
      <c r="C1205" s="13" t="str">
        <f>Solieusap!C1208</f>
        <v>BAO</v>
      </c>
      <c r="D1205" s="13" t="str">
        <f>Solieusap!D1208</f>
        <v>Combination</v>
      </c>
      <c r="E1205" s="14">
        <f>ABS(Solieusap!E1208)</f>
        <v>9.1700000000000004E-2</v>
      </c>
      <c r="F1205" s="14">
        <f>ABS(Solieusap!F1208)</f>
        <v>1.4749000000000001</v>
      </c>
      <c r="G1205" s="14">
        <f>ABS(Solieusap!G1208)</f>
        <v>1.1950000000000001E-5</v>
      </c>
      <c r="H1205" s="14">
        <f>ABS(Solieusap!H1208)</f>
        <v>7.6999999999999996E-4</v>
      </c>
      <c r="I1205" s="14">
        <f>ABS(Solieusap!I1208)</f>
        <v>2.1000000000000001E-4</v>
      </c>
      <c r="J1205" s="14">
        <f>ABS(Solieusap!J1208)</f>
        <v>0.89949000000000001</v>
      </c>
      <c r="K1205" s="14">
        <f t="shared" si="0"/>
        <v>9.1700000000000004E-2</v>
      </c>
      <c r="L1205" s="14">
        <f t="shared" si="1"/>
        <v>2.1000000000000001E-4</v>
      </c>
    </row>
    <row r="1206" spans="1:12" ht="16.5" customHeight="1">
      <c r="A1206" s="13" t="str">
        <f>Solieusap!A1209</f>
        <v>81</v>
      </c>
      <c r="B1206" s="13">
        <f>Solieusap!B1209</f>
        <v>4.5</v>
      </c>
      <c r="C1206" s="13" t="str">
        <f>Solieusap!C1209</f>
        <v>BAO</v>
      </c>
      <c r="D1206" s="13" t="str">
        <f>Solieusap!D1209</f>
        <v>Combination</v>
      </c>
      <c r="E1206" s="14">
        <f>ABS(Solieusap!E1209)</f>
        <v>9.1700000000000004E-2</v>
      </c>
      <c r="F1206" s="14">
        <f>ABS(Solieusap!F1209)</f>
        <v>2.1284000000000001</v>
      </c>
      <c r="G1206" s="14">
        <f>ABS(Solieusap!G1209)</f>
        <v>1.1950000000000001E-5</v>
      </c>
      <c r="H1206" s="14">
        <f>ABS(Solieusap!H1209)</f>
        <v>7.6999999999999996E-4</v>
      </c>
      <c r="I1206" s="14">
        <f>ABS(Solieusap!I1209)</f>
        <v>2.3000000000000001E-4</v>
      </c>
      <c r="J1206" s="14">
        <f>ABS(Solieusap!J1209)</f>
        <v>0.13469</v>
      </c>
      <c r="K1206" s="14">
        <f t="shared" si="0"/>
        <v>9.1700000000000004E-2</v>
      </c>
      <c r="L1206" s="14">
        <f t="shared" si="1"/>
        <v>2.3000000000000001E-4</v>
      </c>
    </row>
    <row r="1207" spans="1:12" ht="16.5" customHeight="1">
      <c r="A1207" s="13" t="str">
        <f>Solieusap!A1210</f>
        <v>81</v>
      </c>
      <c r="B1207" s="13">
        <f>Solieusap!B1210</f>
        <v>5</v>
      </c>
      <c r="C1207" s="13" t="str">
        <f>Solieusap!C1210</f>
        <v>BAO</v>
      </c>
      <c r="D1207" s="13" t="str">
        <f>Solieusap!D1210</f>
        <v>Combination</v>
      </c>
      <c r="E1207" s="14">
        <f>ABS(Solieusap!E1210)</f>
        <v>9.1700000000000004E-2</v>
      </c>
      <c r="F1207" s="14">
        <f>ABS(Solieusap!F1210)</f>
        <v>2.7818999999999998</v>
      </c>
      <c r="G1207" s="14">
        <f>ABS(Solieusap!G1210)</f>
        <v>1.1950000000000001E-5</v>
      </c>
      <c r="H1207" s="14">
        <f>ABS(Solieusap!H1210)</f>
        <v>7.6999999999999996E-4</v>
      </c>
      <c r="I1207" s="14">
        <f>ABS(Solieusap!I1210)</f>
        <v>2.5999999999999998E-4</v>
      </c>
      <c r="J1207" s="14">
        <f>ABS(Solieusap!J1210)</f>
        <v>1.4956199999999999</v>
      </c>
      <c r="K1207" s="14">
        <f t="shared" si="0"/>
        <v>9.1700000000000004E-2</v>
      </c>
      <c r="L1207" s="14">
        <f t="shared" si="1"/>
        <v>2.5999999999999998E-4</v>
      </c>
    </row>
    <row r="1208" spans="1:12" ht="16.5" customHeight="1">
      <c r="A1208" s="13" t="str">
        <f>Solieusap!A1211</f>
        <v>81</v>
      </c>
      <c r="B1208" s="13">
        <f>Solieusap!B1211</f>
        <v>5.5</v>
      </c>
      <c r="C1208" s="13" t="str">
        <f>Solieusap!C1211</f>
        <v>BAO</v>
      </c>
      <c r="D1208" s="13" t="str">
        <f>Solieusap!D1211</f>
        <v>Combination</v>
      </c>
      <c r="E1208" s="14">
        <f>ABS(Solieusap!E1211)</f>
        <v>9.1700000000000004E-2</v>
      </c>
      <c r="F1208" s="14">
        <f>ABS(Solieusap!F1211)</f>
        <v>3.4354</v>
      </c>
      <c r="G1208" s="14">
        <f>ABS(Solieusap!G1211)</f>
        <v>1.1950000000000001E-5</v>
      </c>
      <c r="H1208" s="14">
        <f>ABS(Solieusap!H1211)</f>
        <v>7.6999999999999996E-4</v>
      </c>
      <c r="I1208" s="14">
        <f>ABS(Solieusap!I1211)</f>
        <v>2.7999999999999998E-4</v>
      </c>
      <c r="J1208" s="14">
        <f>ABS(Solieusap!J1211)</f>
        <v>3.1833100000000001</v>
      </c>
      <c r="K1208" s="14">
        <f t="shared" si="0"/>
        <v>9.1700000000000004E-2</v>
      </c>
      <c r="L1208" s="14">
        <f t="shared" si="1"/>
        <v>2.7999999999999998E-4</v>
      </c>
    </row>
    <row r="1209" spans="1:12" ht="16.5" customHeight="1">
      <c r="A1209" s="13" t="str">
        <f>Solieusap!A1212</f>
        <v>82</v>
      </c>
      <c r="B1209" s="13">
        <f>Solieusap!B1212</f>
        <v>0</v>
      </c>
      <c r="C1209" s="13" t="str">
        <f>Solieusap!C1212</f>
        <v>BAO</v>
      </c>
      <c r="D1209" s="13" t="str">
        <f>Solieusap!D1212</f>
        <v>Combination</v>
      </c>
      <c r="E1209" s="14">
        <f>ABS(Solieusap!E1212)</f>
        <v>8.5099999999999995E-2</v>
      </c>
      <c r="F1209" s="14">
        <f>ABS(Solieusap!F1212)</f>
        <v>1.4259999999999999</v>
      </c>
      <c r="G1209" s="14">
        <f>ABS(Solieusap!G1212)</f>
        <v>1.2990000000000001E-4</v>
      </c>
      <c r="H1209" s="14">
        <f>ABS(Solieusap!H1212)</f>
        <v>2.5000000000000001E-3</v>
      </c>
      <c r="I1209" s="14">
        <f>ABS(Solieusap!I1212)</f>
        <v>7.1000000000000002E-4</v>
      </c>
      <c r="J1209" s="14">
        <f>ABS(Solieusap!J1212)</f>
        <v>1.2557400000000001</v>
      </c>
      <c r="K1209" s="14">
        <f t="shared" si="0"/>
        <v>8.5099999999999995E-2</v>
      </c>
      <c r="L1209" s="14">
        <f t="shared" si="1"/>
        <v>7.1000000000000002E-4</v>
      </c>
    </row>
    <row r="1210" spans="1:12" ht="16.5" customHeight="1">
      <c r="A1210" s="13" t="str">
        <f>Solieusap!A1213</f>
        <v>82</v>
      </c>
      <c r="B1210" s="13">
        <f>Solieusap!B1213</f>
        <v>0.5</v>
      </c>
      <c r="C1210" s="13" t="str">
        <f>Solieusap!C1213</f>
        <v>BAO</v>
      </c>
      <c r="D1210" s="13" t="str">
        <f>Solieusap!D1213</f>
        <v>Combination</v>
      </c>
      <c r="E1210" s="14">
        <f>ABS(Solieusap!E1213)</f>
        <v>8.5099999999999995E-2</v>
      </c>
      <c r="F1210" s="14">
        <f>ABS(Solieusap!F1213)</f>
        <v>0.77249999999999996</v>
      </c>
      <c r="G1210" s="14">
        <f>ABS(Solieusap!G1213)</f>
        <v>1.2990000000000001E-4</v>
      </c>
      <c r="H1210" s="14">
        <f>ABS(Solieusap!H1213)</f>
        <v>2.5000000000000001E-3</v>
      </c>
      <c r="I1210" s="14">
        <f>ABS(Solieusap!I1213)</f>
        <v>6.4999999999999997E-4</v>
      </c>
      <c r="J1210" s="14">
        <f>ABS(Solieusap!J1213)</f>
        <v>0.70609999999999995</v>
      </c>
      <c r="K1210" s="14">
        <f t="shared" si="0"/>
        <v>8.5099999999999995E-2</v>
      </c>
      <c r="L1210" s="14">
        <f t="shared" si="1"/>
        <v>6.4999999999999997E-4</v>
      </c>
    </row>
    <row r="1211" spans="1:12" ht="16.5" customHeight="1">
      <c r="A1211" s="13" t="str">
        <f>Solieusap!A1214</f>
        <v>82</v>
      </c>
      <c r="B1211" s="13">
        <f>Solieusap!B1214</f>
        <v>1</v>
      </c>
      <c r="C1211" s="13" t="str">
        <f>Solieusap!C1214</f>
        <v>BAO</v>
      </c>
      <c r="D1211" s="13" t="str">
        <f>Solieusap!D1214</f>
        <v>Combination</v>
      </c>
      <c r="E1211" s="14">
        <f>ABS(Solieusap!E1214)</f>
        <v>8.5099999999999995E-2</v>
      </c>
      <c r="F1211" s="14">
        <f>ABS(Solieusap!F1214)</f>
        <v>0.11899999999999999</v>
      </c>
      <c r="G1211" s="14">
        <f>ABS(Solieusap!G1214)</f>
        <v>1.2990000000000001E-4</v>
      </c>
      <c r="H1211" s="14">
        <f>ABS(Solieusap!H1214)</f>
        <v>2.5000000000000001E-3</v>
      </c>
      <c r="I1211" s="14">
        <f>ABS(Solieusap!I1214)</f>
        <v>5.8E-4</v>
      </c>
      <c r="J1211" s="14">
        <f>ABS(Solieusap!J1214)</f>
        <v>0.48320000000000002</v>
      </c>
      <c r="K1211" s="14">
        <f t="shared" si="0"/>
        <v>8.5099999999999995E-2</v>
      </c>
      <c r="L1211" s="14">
        <f t="shared" si="1"/>
        <v>5.8E-4</v>
      </c>
    </row>
    <row r="1212" spans="1:12" ht="16.5" customHeight="1">
      <c r="A1212" s="13" t="str">
        <f>Solieusap!A1215</f>
        <v>82</v>
      </c>
      <c r="B1212" s="13">
        <f>Solieusap!B1215</f>
        <v>1.5</v>
      </c>
      <c r="C1212" s="13" t="str">
        <f>Solieusap!C1215</f>
        <v>BAO</v>
      </c>
      <c r="D1212" s="13" t="str">
        <f>Solieusap!D1215</f>
        <v>Combination</v>
      </c>
      <c r="E1212" s="14">
        <f>ABS(Solieusap!E1215)</f>
        <v>8.5099999999999995E-2</v>
      </c>
      <c r="F1212" s="14">
        <f>ABS(Solieusap!F1215)</f>
        <v>0.53449999999999998</v>
      </c>
      <c r="G1212" s="14">
        <f>ABS(Solieusap!G1215)</f>
        <v>1.2990000000000001E-4</v>
      </c>
      <c r="H1212" s="14">
        <f>ABS(Solieusap!H1215)</f>
        <v>2.5000000000000001E-3</v>
      </c>
      <c r="I1212" s="14">
        <f>ABS(Solieusap!I1215)</f>
        <v>5.1999999999999995E-4</v>
      </c>
      <c r="J1212" s="14">
        <f>ABS(Solieusap!J1215)</f>
        <v>0.58704999999999996</v>
      </c>
      <c r="K1212" s="14">
        <f t="shared" si="0"/>
        <v>8.5099999999999995E-2</v>
      </c>
      <c r="L1212" s="14">
        <f t="shared" si="1"/>
        <v>5.1999999999999995E-4</v>
      </c>
    </row>
    <row r="1213" spans="1:12" ht="16.5" customHeight="1">
      <c r="A1213" s="13" t="str">
        <f>Solieusap!A1216</f>
        <v>82</v>
      </c>
      <c r="B1213" s="13">
        <f>Solieusap!B1216</f>
        <v>2</v>
      </c>
      <c r="C1213" s="13" t="str">
        <f>Solieusap!C1216</f>
        <v>BAO</v>
      </c>
      <c r="D1213" s="13" t="str">
        <f>Solieusap!D1216</f>
        <v>Combination</v>
      </c>
      <c r="E1213" s="14">
        <f>ABS(Solieusap!E1216)</f>
        <v>8.5099999999999995E-2</v>
      </c>
      <c r="F1213" s="14">
        <f>ABS(Solieusap!F1216)</f>
        <v>1.1879999999999999</v>
      </c>
      <c r="G1213" s="14">
        <f>ABS(Solieusap!G1216)</f>
        <v>1.2990000000000001E-4</v>
      </c>
      <c r="H1213" s="14">
        <f>ABS(Solieusap!H1216)</f>
        <v>2.5000000000000001E-3</v>
      </c>
      <c r="I1213" s="14">
        <f>ABS(Solieusap!I1216)</f>
        <v>4.8000000000000001E-4</v>
      </c>
      <c r="J1213" s="14">
        <f>ABS(Solieusap!J1216)</f>
        <v>0.73706000000000005</v>
      </c>
      <c r="K1213" s="14">
        <f t="shared" si="0"/>
        <v>8.5099999999999995E-2</v>
      </c>
      <c r="L1213" s="14">
        <f t="shared" si="1"/>
        <v>4.8000000000000001E-4</v>
      </c>
    </row>
    <row r="1214" spans="1:12" ht="16.5" customHeight="1">
      <c r="A1214" s="13" t="str">
        <f>Solieusap!A1217</f>
        <v>82</v>
      </c>
      <c r="B1214" s="13">
        <f>Solieusap!B1217</f>
        <v>2.5</v>
      </c>
      <c r="C1214" s="13" t="str">
        <f>Solieusap!C1217</f>
        <v>BAO</v>
      </c>
      <c r="D1214" s="13" t="str">
        <f>Solieusap!D1217</f>
        <v>Combination</v>
      </c>
      <c r="E1214" s="14">
        <f>ABS(Solieusap!E1217)</f>
        <v>8.5099999999999995E-2</v>
      </c>
      <c r="F1214" s="14">
        <f>ABS(Solieusap!F1217)</f>
        <v>1.8414999999999999</v>
      </c>
      <c r="G1214" s="14">
        <f>ABS(Solieusap!G1217)</f>
        <v>1.2990000000000001E-4</v>
      </c>
      <c r="H1214" s="14">
        <f>ABS(Solieusap!H1217)</f>
        <v>2.5000000000000001E-3</v>
      </c>
      <c r="I1214" s="14">
        <f>ABS(Solieusap!I1217)</f>
        <v>5.1000000000000004E-4</v>
      </c>
      <c r="J1214" s="14">
        <f>ABS(Solieusap!J1217)</f>
        <v>1.1509199999999999</v>
      </c>
      <c r="K1214" s="14">
        <f t="shared" si="0"/>
        <v>8.5099999999999995E-2</v>
      </c>
      <c r="L1214" s="14">
        <f t="shared" si="1"/>
        <v>5.1000000000000004E-4</v>
      </c>
    </row>
    <row r="1215" spans="1:12" ht="16.5" customHeight="1">
      <c r="A1215" s="13" t="str">
        <f>Solieusap!A1218</f>
        <v>82</v>
      </c>
      <c r="B1215" s="13">
        <f>Solieusap!B1218</f>
        <v>3</v>
      </c>
      <c r="C1215" s="13" t="str">
        <f>Solieusap!C1218</f>
        <v>BAO</v>
      </c>
      <c r="D1215" s="13" t="str">
        <f>Solieusap!D1218</f>
        <v>Combination</v>
      </c>
      <c r="E1215" s="14">
        <f>ABS(Solieusap!E1218)</f>
        <v>8.5099999999999995E-2</v>
      </c>
      <c r="F1215" s="14">
        <f>ABS(Solieusap!F1218)</f>
        <v>2.4950000000000001</v>
      </c>
      <c r="G1215" s="14">
        <f>ABS(Solieusap!G1218)</f>
        <v>1.2990000000000001E-4</v>
      </c>
      <c r="H1215" s="14">
        <f>ABS(Solieusap!H1218)</f>
        <v>2.5000000000000001E-3</v>
      </c>
      <c r="I1215" s="14">
        <f>ABS(Solieusap!I1218)</f>
        <v>5.2999999999999998E-4</v>
      </c>
      <c r="J1215" s="14">
        <f>ABS(Solieusap!J1218)</f>
        <v>1.8915299999999999</v>
      </c>
      <c r="K1215" s="14">
        <f t="shared" si="0"/>
        <v>8.5099999999999995E-2</v>
      </c>
      <c r="L1215" s="14">
        <f t="shared" si="1"/>
        <v>5.2999999999999998E-4</v>
      </c>
    </row>
    <row r="1216" spans="1:12" ht="16.5" customHeight="1">
      <c r="A1216" s="13" t="str">
        <f>Solieusap!A1219</f>
        <v>82</v>
      </c>
      <c r="B1216" s="13">
        <f>Solieusap!B1219</f>
        <v>0</v>
      </c>
      <c r="C1216" s="13" t="str">
        <f>Solieusap!C1219</f>
        <v>BAO</v>
      </c>
      <c r="D1216" s="13" t="str">
        <f>Solieusap!D1219</f>
        <v>Combination</v>
      </c>
      <c r="E1216" s="14">
        <f>ABS(Solieusap!E1219)</f>
        <v>9.6000000000000002E-2</v>
      </c>
      <c r="F1216" s="14">
        <f>ABS(Solieusap!F1219)</f>
        <v>2.113</v>
      </c>
      <c r="G1216" s="14">
        <f>ABS(Solieusap!G1219)</f>
        <v>7.1169999999999998E-5</v>
      </c>
      <c r="H1216" s="14">
        <f>ABS(Solieusap!H1219)</f>
        <v>9.2499999999999995E-3</v>
      </c>
      <c r="I1216" s="14">
        <f>ABS(Solieusap!I1219)</f>
        <v>2.3379999999999999E-6</v>
      </c>
      <c r="J1216" s="14">
        <f>ABS(Solieusap!J1219)</f>
        <v>2.3491300000000002</v>
      </c>
      <c r="K1216" s="14">
        <f t="shared" si="0"/>
        <v>9.6000000000000002E-2</v>
      </c>
      <c r="L1216" s="14">
        <f t="shared" si="1"/>
        <v>2.3379999999999999E-6</v>
      </c>
    </row>
    <row r="1217" spans="1:12" ht="16.5" customHeight="1">
      <c r="A1217" s="13" t="str">
        <f>Solieusap!A1220</f>
        <v>82</v>
      </c>
      <c r="B1217" s="13">
        <f>Solieusap!B1220</f>
        <v>0.5</v>
      </c>
      <c r="C1217" s="13" t="str">
        <f>Solieusap!C1220</f>
        <v>BAO</v>
      </c>
      <c r="D1217" s="13" t="str">
        <f>Solieusap!D1220</f>
        <v>Combination</v>
      </c>
      <c r="E1217" s="14">
        <f>ABS(Solieusap!E1220)</f>
        <v>9.6000000000000002E-2</v>
      </c>
      <c r="F1217" s="14">
        <f>ABS(Solieusap!F1220)</f>
        <v>1.4595</v>
      </c>
      <c r="G1217" s="14">
        <f>ABS(Solieusap!G1220)</f>
        <v>7.1169999999999998E-5</v>
      </c>
      <c r="H1217" s="14">
        <f>ABS(Solieusap!H1220)</f>
        <v>9.2499999999999995E-3</v>
      </c>
      <c r="I1217" s="14">
        <f>ABS(Solieusap!I1220)</f>
        <v>9.9189999999999994E-6</v>
      </c>
      <c r="J1217" s="14">
        <f>ABS(Solieusap!J1220)</f>
        <v>1.4559800000000001</v>
      </c>
      <c r="K1217" s="14">
        <f t="shared" si="0"/>
        <v>9.6000000000000002E-2</v>
      </c>
      <c r="L1217" s="14">
        <f t="shared" si="1"/>
        <v>9.9189999999999994E-6</v>
      </c>
    </row>
    <row r="1218" spans="1:12" ht="16.5" customHeight="1">
      <c r="A1218" s="13" t="str">
        <f>Solieusap!A1221</f>
        <v>82</v>
      </c>
      <c r="B1218" s="13">
        <f>Solieusap!B1221</f>
        <v>1</v>
      </c>
      <c r="C1218" s="13" t="str">
        <f>Solieusap!C1221</f>
        <v>BAO</v>
      </c>
      <c r="D1218" s="13" t="str">
        <f>Solieusap!D1221</f>
        <v>Combination</v>
      </c>
      <c r="E1218" s="14">
        <f>ABS(Solieusap!E1221)</f>
        <v>9.6000000000000002E-2</v>
      </c>
      <c r="F1218" s="14">
        <f>ABS(Solieusap!F1221)</f>
        <v>0.80600000000000005</v>
      </c>
      <c r="G1218" s="14">
        <f>ABS(Solieusap!G1221)</f>
        <v>7.1169999999999998E-5</v>
      </c>
      <c r="H1218" s="14">
        <f>ABS(Solieusap!H1221)</f>
        <v>9.2499999999999995E-3</v>
      </c>
      <c r="I1218" s="14">
        <f>ABS(Solieusap!I1221)</f>
        <v>2.2180000000000001E-5</v>
      </c>
      <c r="J1218" s="14">
        <f>ABS(Solieusap!J1221)</f>
        <v>0.88958999999999999</v>
      </c>
      <c r="K1218" s="14">
        <f t="shared" si="0"/>
        <v>9.6000000000000002E-2</v>
      </c>
      <c r="L1218" s="14">
        <f t="shared" si="1"/>
        <v>2.2180000000000001E-5</v>
      </c>
    </row>
    <row r="1219" spans="1:12" ht="16.5" customHeight="1">
      <c r="A1219" s="13" t="str">
        <f>Solieusap!A1222</f>
        <v>82</v>
      </c>
      <c r="B1219" s="13">
        <f>Solieusap!B1222</f>
        <v>1.5</v>
      </c>
      <c r="C1219" s="13" t="str">
        <f>Solieusap!C1222</f>
        <v>BAO</v>
      </c>
      <c r="D1219" s="13" t="str">
        <f>Solieusap!D1222</f>
        <v>Combination</v>
      </c>
      <c r="E1219" s="14">
        <f>ABS(Solieusap!E1222)</f>
        <v>9.6000000000000002E-2</v>
      </c>
      <c r="F1219" s="14">
        <f>ABS(Solieusap!F1222)</f>
        <v>0.1525</v>
      </c>
      <c r="G1219" s="14">
        <f>ABS(Solieusap!G1222)</f>
        <v>7.1169999999999998E-5</v>
      </c>
      <c r="H1219" s="14">
        <f>ABS(Solieusap!H1222)</f>
        <v>9.2499999999999995E-3</v>
      </c>
      <c r="I1219" s="14">
        <f>ABS(Solieusap!I1222)</f>
        <v>3.4430000000000001E-5</v>
      </c>
      <c r="J1219" s="14">
        <f>ABS(Solieusap!J1222)</f>
        <v>0.64995000000000003</v>
      </c>
      <c r="K1219" s="14">
        <f t="shared" si="0"/>
        <v>9.6000000000000002E-2</v>
      </c>
      <c r="L1219" s="14">
        <f t="shared" si="1"/>
        <v>3.4430000000000001E-5</v>
      </c>
    </row>
    <row r="1220" spans="1:12" ht="16.5" customHeight="1">
      <c r="A1220" s="13" t="str">
        <f>Solieusap!A1223</f>
        <v>82</v>
      </c>
      <c r="B1220" s="13">
        <f>Solieusap!B1223</f>
        <v>2</v>
      </c>
      <c r="C1220" s="13" t="str">
        <f>Solieusap!C1223</f>
        <v>BAO</v>
      </c>
      <c r="D1220" s="13" t="str">
        <f>Solieusap!D1223</f>
        <v>Combination</v>
      </c>
      <c r="E1220" s="14">
        <f>ABS(Solieusap!E1223)</f>
        <v>9.6000000000000002E-2</v>
      </c>
      <c r="F1220" s="14">
        <f>ABS(Solieusap!F1223)</f>
        <v>0.501</v>
      </c>
      <c r="G1220" s="14">
        <f>ABS(Solieusap!G1223)</f>
        <v>7.1169999999999998E-5</v>
      </c>
      <c r="H1220" s="14">
        <f>ABS(Solieusap!H1223)</f>
        <v>9.2499999999999995E-3</v>
      </c>
      <c r="I1220" s="14">
        <f>ABS(Solieusap!I1223)</f>
        <v>4.6690000000000002E-5</v>
      </c>
      <c r="J1220" s="14">
        <f>ABS(Solieusap!J1223)</f>
        <v>1.0176499999999999</v>
      </c>
      <c r="K1220" s="14">
        <f t="shared" si="0"/>
        <v>9.6000000000000002E-2</v>
      </c>
      <c r="L1220" s="14">
        <f t="shared" si="1"/>
        <v>4.6690000000000002E-5</v>
      </c>
    </row>
    <row r="1221" spans="1:12" ht="16.5" customHeight="1">
      <c r="A1221" s="13" t="str">
        <f>Solieusap!A1224</f>
        <v>82</v>
      </c>
      <c r="B1221" s="13">
        <f>Solieusap!B1224</f>
        <v>2.5</v>
      </c>
      <c r="C1221" s="13" t="str">
        <f>Solieusap!C1224</f>
        <v>BAO</v>
      </c>
      <c r="D1221" s="13" t="str">
        <f>Solieusap!D1224</f>
        <v>Combination</v>
      </c>
      <c r="E1221" s="14">
        <f>ABS(Solieusap!E1224)</f>
        <v>9.6000000000000002E-2</v>
      </c>
      <c r="F1221" s="14">
        <f>ABS(Solieusap!F1224)</f>
        <v>1.1545000000000001</v>
      </c>
      <c r="G1221" s="14">
        <f>ABS(Solieusap!G1224)</f>
        <v>7.1169999999999998E-5</v>
      </c>
      <c r="H1221" s="14">
        <f>ABS(Solieusap!H1224)</f>
        <v>9.2499999999999995E-3</v>
      </c>
      <c r="I1221" s="14">
        <f>ABS(Solieusap!I1224)</f>
        <v>5.8950000000000003E-5</v>
      </c>
      <c r="J1221" s="14">
        <f>ABS(Solieusap!J1224)</f>
        <v>1.7749999999999999</v>
      </c>
      <c r="K1221" s="14">
        <f t="shared" si="0"/>
        <v>9.6000000000000002E-2</v>
      </c>
      <c r="L1221" s="14">
        <f t="shared" si="1"/>
        <v>5.8950000000000003E-5</v>
      </c>
    </row>
    <row r="1222" spans="1:12" ht="16.5" customHeight="1">
      <c r="A1222" s="13" t="str">
        <f>Solieusap!A1225</f>
        <v>82</v>
      </c>
      <c r="B1222" s="13">
        <f>Solieusap!B1225</f>
        <v>3</v>
      </c>
      <c r="C1222" s="13" t="str">
        <f>Solieusap!C1225</f>
        <v>BAO</v>
      </c>
      <c r="D1222" s="13" t="str">
        <f>Solieusap!D1225</f>
        <v>Combination</v>
      </c>
      <c r="E1222" s="14">
        <f>ABS(Solieusap!E1225)</f>
        <v>9.6000000000000002E-2</v>
      </c>
      <c r="F1222" s="14">
        <f>ABS(Solieusap!F1225)</f>
        <v>1.8080000000000001</v>
      </c>
      <c r="G1222" s="14">
        <f>ABS(Solieusap!G1225)</f>
        <v>7.1169999999999998E-5</v>
      </c>
      <c r="H1222" s="14">
        <f>ABS(Solieusap!H1225)</f>
        <v>9.2499999999999995E-3</v>
      </c>
      <c r="I1222" s="14">
        <f>ABS(Solieusap!I1225)</f>
        <v>7.4800000000000002E-5</v>
      </c>
      <c r="J1222" s="14">
        <f>ABS(Solieusap!J1225)</f>
        <v>2.8591099999999998</v>
      </c>
      <c r="K1222" s="14">
        <f t="shared" si="0"/>
        <v>9.6000000000000002E-2</v>
      </c>
      <c r="L1222" s="14">
        <f t="shared" si="1"/>
        <v>7.4800000000000002E-5</v>
      </c>
    </row>
    <row r="1223" spans="1:12" ht="16.5" customHeight="1">
      <c r="A1223" s="13" t="str">
        <f>Solieusap!A1226</f>
        <v>83</v>
      </c>
      <c r="B1223" s="13">
        <f>Solieusap!B1226</f>
        <v>0</v>
      </c>
      <c r="C1223" s="13" t="str">
        <f>Solieusap!C1226</f>
        <v>BAO</v>
      </c>
      <c r="D1223" s="13" t="str">
        <f>Solieusap!D1226</f>
        <v>Combination</v>
      </c>
      <c r="E1223" s="14">
        <f>ABS(Solieusap!E1226)</f>
        <v>8.1100000000000005E-2</v>
      </c>
      <c r="F1223" s="14">
        <f>ABS(Solieusap!F1226)</f>
        <v>3.9977999999999998</v>
      </c>
      <c r="G1223" s="14">
        <f>ABS(Solieusap!G1226)</f>
        <v>5.8149999999999997E-5</v>
      </c>
      <c r="H1223" s="14">
        <f>ABS(Solieusap!H1226)</f>
        <v>3.7339999999999998E-2</v>
      </c>
      <c r="I1223" s="14">
        <f>ABS(Solieusap!I1226)</f>
        <v>4.7729999999999999E-5</v>
      </c>
      <c r="J1223" s="14">
        <f>ABS(Solieusap!J1226)</f>
        <v>3.3547099999999999</v>
      </c>
      <c r="K1223" s="14">
        <f t="shared" si="0"/>
        <v>8.1100000000000005E-2</v>
      </c>
      <c r="L1223" s="14">
        <f t="shared" si="1"/>
        <v>4.7729999999999999E-5</v>
      </c>
    </row>
    <row r="1224" spans="1:12" ht="16.5" customHeight="1">
      <c r="A1224" s="13" t="str">
        <f>Solieusap!A1227</f>
        <v>83</v>
      </c>
      <c r="B1224" s="13">
        <f>Solieusap!B1227</f>
        <v>0.5</v>
      </c>
      <c r="C1224" s="13" t="str">
        <f>Solieusap!C1227</f>
        <v>BAO</v>
      </c>
      <c r="D1224" s="13" t="str">
        <f>Solieusap!D1227</f>
        <v>Combination</v>
      </c>
      <c r="E1224" s="14">
        <f>ABS(Solieusap!E1227)</f>
        <v>8.1100000000000005E-2</v>
      </c>
      <c r="F1224" s="14">
        <f>ABS(Solieusap!F1227)</f>
        <v>3.3443000000000001</v>
      </c>
      <c r="G1224" s="14">
        <f>ABS(Solieusap!G1227)</f>
        <v>5.8149999999999997E-5</v>
      </c>
      <c r="H1224" s="14">
        <f>ABS(Solieusap!H1227)</f>
        <v>3.7339999999999998E-2</v>
      </c>
      <c r="I1224" s="14">
        <f>ABS(Solieusap!I1227)</f>
        <v>3.9820000000000002E-5</v>
      </c>
      <c r="J1224" s="14">
        <f>ABS(Solieusap!J1227)</f>
        <v>1.5192000000000001</v>
      </c>
      <c r="K1224" s="14">
        <f t="shared" si="0"/>
        <v>8.1100000000000005E-2</v>
      </c>
      <c r="L1224" s="14">
        <f t="shared" si="1"/>
        <v>3.9820000000000002E-5</v>
      </c>
    </row>
    <row r="1225" spans="1:12" ht="16.5" customHeight="1">
      <c r="A1225" s="13" t="str">
        <f>Solieusap!A1228</f>
        <v>83</v>
      </c>
      <c r="B1225" s="13">
        <f>Solieusap!B1228</f>
        <v>1</v>
      </c>
      <c r="C1225" s="13" t="str">
        <f>Solieusap!C1228</f>
        <v>BAO</v>
      </c>
      <c r="D1225" s="13" t="str">
        <f>Solieusap!D1228</f>
        <v>Combination</v>
      </c>
      <c r="E1225" s="14">
        <f>ABS(Solieusap!E1228)</f>
        <v>8.1100000000000005E-2</v>
      </c>
      <c r="F1225" s="14">
        <f>ABS(Solieusap!F1228)</f>
        <v>2.6907999999999999</v>
      </c>
      <c r="G1225" s="14">
        <f>ABS(Solieusap!G1228)</f>
        <v>5.8149999999999997E-5</v>
      </c>
      <c r="H1225" s="14">
        <f>ABS(Solieusap!H1228)</f>
        <v>3.7339999999999998E-2</v>
      </c>
      <c r="I1225" s="14">
        <f>ABS(Solieusap!I1228)</f>
        <v>3.1919999999999999E-5</v>
      </c>
      <c r="J1225" s="14">
        <f>ABS(Solieusap!J1228)</f>
        <v>1.0449999999999999E-2</v>
      </c>
      <c r="K1225" s="14">
        <f t="shared" si="0"/>
        <v>8.1100000000000005E-2</v>
      </c>
      <c r="L1225" s="14">
        <f t="shared" si="1"/>
        <v>3.1919999999999999E-5</v>
      </c>
    </row>
    <row r="1226" spans="1:12" ht="16.5" customHeight="1">
      <c r="A1226" s="13" t="str">
        <f>Solieusap!A1229</f>
        <v>83</v>
      </c>
      <c r="B1226" s="13">
        <f>Solieusap!B1229</f>
        <v>1.5</v>
      </c>
      <c r="C1226" s="13" t="str">
        <f>Solieusap!C1229</f>
        <v>BAO</v>
      </c>
      <c r="D1226" s="13" t="str">
        <f>Solieusap!D1229</f>
        <v>Combination</v>
      </c>
      <c r="E1226" s="14">
        <f>ABS(Solieusap!E1229)</f>
        <v>8.1100000000000005E-2</v>
      </c>
      <c r="F1226" s="14">
        <f>ABS(Solieusap!F1229)</f>
        <v>2.0373000000000001</v>
      </c>
      <c r="G1226" s="14">
        <f>ABS(Solieusap!G1229)</f>
        <v>5.8149999999999997E-5</v>
      </c>
      <c r="H1226" s="14">
        <f>ABS(Solieusap!H1229)</f>
        <v>3.7339999999999998E-2</v>
      </c>
      <c r="I1226" s="14">
        <f>ABS(Solieusap!I1229)</f>
        <v>2.402E-5</v>
      </c>
      <c r="J1226" s="14">
        <f>ABS(Solieusap!J1229)</f>
        <v>1.1755899999999999</v>
      </c>
      <c r="K1226" s="14">
        <f t="shared" si="0"/>
        <v>8.1100000000000005E-2</v>
      </c>
      <c r="L1226" s="14">
        <f t="shared" si="1"/>
        <v>2.402E-5</v>
      </c>
    </row>
    <row r="1227" spans="1:12" ht="16.5" customHeight="1">
      <c r="A1227" s="13" t="str">
        <f>Solieusap!A1230</f>
        <v>83</v>
      </c>
      <c r="B1227" s="13">
        <f>Solieusap!B1230</f>
        <v>2</v>
      </c>
      <c r="C1227" s="13" t="str">
        <f>Solieusap!C1230</f>
        <v>BAO</v>
      </c>
      <c r="D1227" s="13" t="str">
        <f>Solieusap!D1230</f>
        <v>Combination</v>
      </c>
      <c r="E1227" s="14">
        <f>ABS(Solieusap!E1230)</f>
        <v>8.1100000000000005E-2</v>
      </c>
      <c r="F1227" s="14">
        <f>ABS(Solieusap!F1230)</f>
        <v>1.3837999999999999</v>
      </c>
      <c r="G1227" s="14">
        <f>ABS(Solieusap!G1230)</f>
        <v>5.8149999999999997E-5</v>
      </c>
      <c r="H1227" s="14">
        <f>ABS(Solieusap!H1230)</f>
        <v>3.7339999999999998E-2</v>
      </c>
      <c r="I1227" s="14">
        <f>ABS(Solieusap!I1230)</f>
        <v>1.611E-5</v>
      </c>
      <c r="J1227" s="14">
        <f>ABS(Solieusap!J1230)</f>
        <v>2.0413800000000002</v>
      </c>
      <c r="K1227" s="14">
        <f t="shared" si="0"/>
        <v>8.1100000000000005E-2</v>
      </c>
      <c r="L1227" s="14">
        <f t="shared" si="1"/>
        <v>1.611E-5</v>
      </c>
    </row>
    <row r="1228" spans="1:12" ht="16.5" customHeight="1">
      <c r="A1228" s="13" t="str">
        <f>Solieusap!A1231</f>
        <v>83</v>
      </c>
      <c r="B1228" s="13">
        <f>Solieusap!B1231</f>
        <v>2.5</v>
      </c>
      <c r="C1228" s="13" t="str">
        <f>Solieusap!C1231</f>
        <v>BAO</v>
      </c>
      <c r="D1228" s="13" t="str">
        <f>Solieusap!D1231</f>
        <v>Combination</v>
      </c>
      <c r="E1228" s="14">
        <f>ABS(Solieusap!E1231)</f>
        <v>8.1100000000000005E-2</v>
      </c>
      <c r="F1228" s="14">
        <f>ABS(Solieusap!F1231)</f>
        <v>0.73029999999999995</v>
      </c>
      <c r="G1228" s="14">
        <f>ABS(Solieusap!G1231)</f>
        <v>5.8149999999999997E-5</v>
      </c>
      <c r="H1228" s="14">
        <f>ABS(Solieusap!H1231)</f>
        <v>3.7339999999999998E-2</v>
      </c>
      <c r="I1228" s="14">
        <f>ABS(Solieusap!I1231)</f>
        <v>8.2099999999999993E-6</v>
      </c>
      <c r="J1228" s="14">
        <f>ABS(Solieusap!J1231)</f>
        <v>2.5989800000000001</v>
      </c>
      <c r="K1228" s="14">
        <f t="shared" si="0"/>
        <v>8.1100000000000005E-2</v>
      </c>
      <c r="L1228" s="14">
        <f t="shared" si="1"/>
        <v>8.2099999999999993E-6</v>
      </c>
    </row>
    <row r="1229" spans="1:12" ht="16.5" customHeight="1">
      <c r="A1229" s="13" t="str">
        <f>Solieusap!A1232</f>
        <v>83</v>
      </c>
      <c r="B1229" s="13">
        <f>Solieusap!B1232</f>
        <v>3</v>
      </c>
      <c r="C1229" s="13" t="str">
        <f>Solieusap!C1232</f>
        <v>BAO</v>
      </c>
      <c r="D1229" s="13" t="str">
        <f>Solieusap!D1232</f>
        <v>Combination</v>
      </c>
      <c r="E1229" s="14">
        <f>ABS(Solieusap!E1232)</f>
        <v>8.1100000000000005E-2</v>
      </c>
      <c r="F1229" s="14">
        <f>ABS(Solieusap!F1232)</f>
        <v>7.6799999999999993E-2</v>
      </c>
      <c r="G1229" s="14">
        <f>ABS(Solieusap!G1232)</f>
        <v>5.8149999999999997E-5</v>
      </c>
      <c r="H1229" s="14">
        <f>ABS(Solieusap!H1232)</f>
        <v>3.7339999999999998E-2</v>
      </c>
      <c r="I1229" s="14">
        <f>ABS(Solieusap!I1232)</f>
        <v>3.065E-7</v>
      </c>
      <c r="J1229" s="14">
        <f>ABS(Solieusap!J1232)</f>
        <v>2.9680499999999999</v>
      </c>
      <c r="K1229" s="14">
        <f t="shared" si="0"/>
        <v>8.1100000000000005E-2</v>
      </c>
      <c r="L1229" s="14">
        <f t="shared" si="1"/>
        <v>3.065E-7</v>
      </c>
    </row>
    <row r="1230" spans="1:12" ht="16.5" customHeight="1">
      <c r="A1230" s="13" t="str">
        <f>Solieusap!A1233</f>
        <v>83</v>
      </c>
      <c r="B1230" s="13">
        <f>Solieusap!B1233</f>
        <v>3.5</v>
      </c>
      <c r="C1230" s="13" t="str">
        <f>Solieusap!C1233</f>
        <v>BAO</v>
      </c>
      <c r="D1230" s="13" t="str">
        <f>Solieusap!D1233</f>
        <v>Combination</v>
      </c>
      <c r="E1230" s="14">
        <f>ABS(Solieusap!E1233)</f>
        <v>8.1100000000000005E-2</v>
      </c>
      <c r="F1230" s="14">
        <f>ABS(Solieusap!F1233)</f>
        <v>0.57669999999999999</v>
      </c>
      <c r="G1230" s="14">
        <f>ABS(Solieusap!G1233)</f>
        <v>5.8149999999999997E-5</v>
      </c>
      <c r="H1230" s="14">
        <f>ABS(Solieusap!H1233)</f>
        <v>3.7339999999999998E-2</v>
      </c>
      <c r="I1230" s="14">
        <f>ABS(Solieusap!I1233)</f>
        <v>7.5970000000000003E-6</v>
      </c>
      <c r="J1230" s="14">
        <f>ABS(Solieusap!J1233)</f>
        <v>3.0103800000000001</v>
      </c>
      <c r="K1230" s="14">
        <f t="shared" si="0"/>
        <v>8.1100000000000005E-2</v>
      </c>
      <c r="L1230" s="14">
        <f t="shared" si="1"/>
        <v>7.5970000000000003E-6</v>
      </c>
    </row>
    <row r="1231" spans="1:12" ht="16.5" customHeight="1">
      <c r="A1231" s="13" t="str">
        <f>Solieusap!A1234</f>
        <v>83</v>
      </c>
      <c r="B1231" s="13">
        <f>Solieusap!B1234</f>
        <v>4</v>
      </c>
      <c r="C1231" s="13" t="str">
        <f>Solieusap!C1234</f>
        <v>BAO</v>
      </c>
      <c r="D1231" s="13" t="str">
        <f>Solieusap!D1234</f>
        <v>Combination</v>
      </c>
      <c r="E1231" s="14">
        <f>ABS(Solieusap!E1234)</f>
        <v>8.1100000000000005E-2</v>
      </c>
      <c r="F1231" s="14">
        <f>ABS(Solieusap!F1234)</f>
        <v>1.2302</v>
      </c>
      <c r="G1231" s="14">
        <f>ABS(Solieusap!G1234)</f>
        <v>5.8149999999999997E-5</v>
      </c>
      <c r="H1231" s="14">
        <f>ABS(Solieusap!H1234)</f>
        <v>3.7339999999999998E-2</v>
      </c>
      <c r="I1231" s="14">
        <f>ABS(Solieusap!I1234)</f>
        <v>1.5500000000000001E-5</v>
      </c>
      <c r="J1231" s="14">
        <f>ABS(Solieusap!J1234)</f>
        <v>2.7259500000000001</v>
      </c>
      <c r="K1231" s="14">
        <f t="shared" si="0"/>
        <v>8.1100000000000005E-2</v>
      </c>
      <c r="L1231" s="14">
        <f t="shared" si="1"/>
        <v>1.5500000000000001E-5</v>
      </c>
    </row>
    <row r="1232" spans="1:12" ht="16.5" customHeight="1">
      <c r="A1232" s="13" t="str">
        <f>Solieusap!A1235</f>
        <v>83</v>
      </c>
      <c r="B1232" s="13">
        <f>Solieusap!B1235</f>
        <v>4.5</v>
      </c>
      <c r="C1232" s="13" t="str">
        <f>Solieusap!C1235</f>
        <v>BAO</v>
      </c>
      <c r="D1232" s="13" t="str">
        <f>Solieusap!D1235</f>
        <v>Combination</v>
      </c>
      <c r="E1232" s="14">
        <f>ABS(Solieusap!E1235)</f>
        <v>8.1100000000000005E-2</v>
      </c>
      <c r="F1232" s="14">
        <f>ABS(Solieusap!F1235)</f>
        <v>1.8836999999999999</v>
      </c>
      <c r="G1232" s="14">
        <f>ABS(Solieusap!G1235)</f>
        <v>5.8149999999999997E-5</v>
      </c>
      <c r="H1232" s="14">
        <f>ABS(Solieusap!H1235)</f>
        <v>3.7339999999999998E-2</v>
      </c>
      <c r="I1232" s="14">
        <f>ABS(Solieusap!I1235)</f>
        <v>2.34E-5</v>
      </c>
      <c r="J1232" s="14">
        <f>ABS(Solieusap!J1235)</f>
        <v>2.1192700000000002</v>
      </c>
      <c r="K1232" s="14">
        <f t="shared" si="0"/>
        <v>8.1100000000000005E-2</v>
      </c>
      <c r="L1232" s="14">
        <f t="shared" si="1"/>
        <v>2.34E-5</v>
      </c>
    </row>
    <row r="1233" spans="1:12" ht="16.5" customHeight="1">
      <c r="A1233" s="13" t="str">
        <f>Solieusap!A1236</f>
        <v>83</v>
      </c>
      <c r="B1233" s="13">
        <f>Solieusap!B1236</f>
        <v>5</v>
      </c>
      <c r="C1233" s="13" t="str">
        <f>Solieusap!C1236</f>
        <v>BAO</v>
      </c>
      <c r="D1233" s="13" t="str">
        <f>Solieusap!D1236</f>
        <v>Combination</v>
      </c>
      <c r="E1233" s="14">
        <f>ABS(Solieusap!E1236)</f>
        <v>8.1100000000000005E-2</v>
      </c>
      <c r="F1233" s="14">
        <f>ABS(Solieusap!F1236)</f>
        <v>2.5371999999999999</v>
      </c>
      <c r="G1233" s="14">
        <f>ABS(Solieusap!G1236)</f>
        <v>5.8149999999999997E-5</v>
      </c>
      <c r="H1233" s="14">
        <f>ABS(Solieusap!H1236)</f>
        <v>3.7339999999999998E-2</v>
      </c>
      <c r="I1233" s="14">
        <f>ABS(Solieusap!I1236)</f>
        <v>3.1309999999999997E-5</v>
      </c>
      <c r="J1233" s="14">
        <f>ABS(Solieusap!J1236)</f>
        <v>1.1882299999999999</v>
      </c>
      <c r="K1233" s="14">
        <f t="shared" si="0"/>
        <v>8.1100000000000005E-2</v>
      </c>
      <c r="L1233" s="14">
        <f t="shared" si="1"/>
        <v>3.1309999999999997E-5</v>
      </c>
    </row>
    <row r="1234" spans="1:12" ht="16.5" customHeight="1">
      <c r="A1234" s="13" t="str">
        <f>Solieusap!A1237</f>
        <v>83</v>
      </c>
      <c r="B1234" s="13">
        <f>Solieusap!B1237</f>
        <v>5.5</v>
      </c>
      <c r="C1234" s="13" t="str">
        <f>Solieusap!C1237</f>
        <v>BAO</v>
      </c>
      <c r="D1234" s="13" t="str">
        <f>Solieusap!D1237</f>
        <v>Combination</v>
      </c>
      <c r="E1234" s="14">
        <f>ABS(Solieusap!E1237)</f>
        <v>8.1100000000000005E-2</v>
      </c>
      <c r="F1234" s="14">
        <f>ABS(Solieusap!F1237)</f>
        <v>3.1907000000000001</v>
      </c>
      <c r="G1234" s="14">
        <f>ABS(Solieusap!G1237)</f>
        <v>5.8149999999999997E-5</v>
      </c>
      <c r="H1234" s="14">
        <f>ABS(Solieusap!H1237)</f>
        <v>3.7339999999999998E-2</v>
      </c>
      <c r="I1234" s="14">
        <f>ABS(Solieusap!I1237)</f>
        <v>3.9209999999999999E-5</v>
      </c>
      <c r="J1234" s="14">
        <f>ABS(Solieusap!J1237)</f>
        <v>6.9559999999999997E-2</v>
      </c>
      <c r="K1234" s="14">
        <f t="shared" si="0"/>
        <v>8.1100000000000005E-2</v>
      </c>
      <c r="L1234" s="14">
        <f t="shared" si="1"/>
        <v>3.9209999999999999E-5</v>
      </c>
    </row>
    <row r="1235" spans="1:12" ht="16.5" customHeight="1">
      <c r="A1235" s="13" t="str">
        <f>Solieusap!A1238</f>
        <v>83</v>
      </c>
      <c r="B1235" s="13">
        <f>Solieusap!B1238</f>
        <v>6</v>
      </c>
      <c r="C1235" s="13" t="str">
        <f>Solieusap!C1238</f>
        <v>BAO</v>
      </c>
      <c r="D1235" s="13" t="str">
        <f>Solieusap!D1238</f>
        <v>Combination</v>
      </c>
      <c r="E1235" s="14">
        <f>ABS(Solieusap!E1238)</f>
        <v>8.1100000000000005E-2</v>
      </c>
      <c r="F1235" s="14">
        <f>ABS(Solieusap!F1238)</f>
        <v>3.8441999999999998</v>
      </c>
      <c r="G1235" s="14">
        <f>ABS(Solieusap!G1238)</f>
        <v>5.8149999999999997E-5</v>
      </c>
      <c r="H1235" s="14">
        <f>ABS(Solieusap!H1238)</f>
        <v>3.7339999999999998E-2</v>
      </c>
      <c r="I1235" s="14">
        <f>ABS(Solieusap!I1238)</f>
        <v>4.7110000000000001E-5</v>
      </c>
      <c r="J1235" s="14">
        <f>ABS(Solieusap!J1238)</f>
        <v>1.6540999999999999</v>
      </c>
      <c r="K1235" s="14">
        <f t="shared" si="0"/>
        <v>8.1100000000000005E-2</v>
      </c>
      <c r="L1235" s="14">
        <f t="shared" si="1"/>
        <v>4.7110000000000001E-5</v>
      </c>
    </row>
    <row r="1236" spans="1:12" ht="16.5" customHeight="1">
      <c r="A1236" s="13" t="str">
        <f>Solieusap!A1239</f>
        <v>83</v>
      </c>
      <c r="B1236" s="13">
        <f>Solieusap!B1239</f>
        <v>0</v>
      </c>
      <c r="C1236" s="13" t="str">
        <f>Solieusap!C1239</f>
        <v>BAO</v>
      </c>
      <c r="D1236" s="13" t="str">
        <f>Solieusap!D1239</f>
        <v>Combination</v>
      </c>
      <c r="E1236" s="14">
        <f>ABS(Solieusap!E1239)</f>
        <v>0.29809999999999998</v>
      </c>
      <c r="F1236" s="14">
        <f>ABS(Solieusap!F1239)</f>
        <v>4.3461999999999996</v>
      </c>
      <c r="G1236" s="14">
        <f>ABS(Solieusap!G1239)</f>
        <v>1.6969999999999998E-5</v>
      </c>
      <c r="H1236" s="14">
        <f>ABS(Solieusap!H1239)</f>
        <v>1.7250000000000001E-2</v>
      </c>
      <c r="I1236" s="14">
        <f>ABS(Solieusap!I1239)</f>
        <v>1.2E-4</v>
      </c>
      <c r="J1236" s="14">
        <f>ABS(Solieusap!J1239)</f>
        <v>4.2051100000000003</v>
      </c>
      <c r="K1236" s="14">
        <f t="shared" si="0"/>
        <v>0.29809999999999998</v>
      </c>
      <c r="L1236" s="14">
        <f t="shared" si="1"/>
        <v>1.2E-4</v>
      </c>
    </row>
    <row r="1237" spans="1:12" ht="16.5" customHeight="1">
      <c r="A1237" s="13" t="str">
        <f>Solieusap!A1240</f>
        <v>83</v>
      </c>
      <c r="B1237" s="13">
        <f>Solieusap!B1240</f>
        <v>0.5</v>
      </c>
      <c r="C1237" s="13" t="str">
        <f>Solieusap!C1240</f>
        <v>BAO</v>
      </c>
      <c r="D1237" s="13" t="str">
        <f>Solieusap!D1240</f>
        <v>Combination</v>
      </c>
      <c r="E1237" s="14">
        <f>ABS(Solieusap!E1240)</f>
        <v>0.29809999999999998</v>
      </c>
      <c r="F1237" s="14">
        <f>ABS(Solieusap!F1240)</f>
        <v>3.6926999999999999</v>
      </c>
      <c r="G1237" s="14">
        <f>ABS(Solieusap!G1240)</f>
        <v>1.6969999999999998E-5</v>
      </c>
      <c r="H1237" s="14">
        <f>ABS(Solieusap!H1240)</f>
        <v>1.7250000000000001E-2</v>
      </c>
      <c r="I1237" s="14">
        <f>ABS(Solieusap!I1240)</f>
        <v>1.4999999999999999E-4</v>
      </c>
      <c r="J1237" s="14">
        <f>ABS(Solieusap!J1240)</f>
        <v>2.1953999999999998</v>
      </c>
      <c r="K1237" s="14">
        <f t="shared" si="0"/>
        <v>0.29809999999999998</v>
      </c>
      <c r="L1237" s="14">
        <f t="shared" si="1"/>
        <v>1.4999999999999999E-4</v>
      </c>
    </row>
    <row r="1238" spans="1:12" ht="16.5" customHeight="1">
      <c r="A1238" s="13" t="str">
        <f>Solieusap!A1241</f>
        <v>83</v>
      </c>
      <c r="B1238" s="13">
        <f>Solieusap!B1241</f>
        <v>1</v>
      </c>
      <c r="C1238" s="13" t="str">
        <f>Solieusap!C1241</f>
        <v>BAO</v>
      </c>
      <c r="D1238" s="13" t="str">
        <f>Solieusap!D1241</f>
        <v>Combination</v>
      </c>
      <c r="E1238" s="14">
        <f>ABS(Solieusap!E1241)</f>
        <v>0.29809999999999998</v>
      </c>
      <c r="F1238" s="14">
        <f>ABS(Solieusap!F1241)</f>
        <v>3.0392000000000001</v>
      </c>
      <c r="G1238" s="14">
        <f>ABS(Solieusap!G1241)</f>
        <v>1.6969999999999998E-5</v>
      </c>
      <c r="H1238" s="14">
        <f>ABS(Solieusap!H1241)</f>
        <v>1.7250000000000001E-2</v>
      </c>
      <c r="I1238" s="14">
        <f>ABS(Solieusap!I1241)</f>
        <v>1.7000000000000001E-4</v>
      </c>
      <c r="J1238" s="14">
        <f>ABS(Solieusap!J1241)</f>
        <v>0.51244000000000001</v>
      </c>
      <c r="K1238" s="14">
        <f t="shared" si="0"/>
        <v>0.29809999999999998</v>
      </c>
      <c r="L1238" s="14">
        <f t="shared" si="1"/>
        <v>1.7000000000000001E-4</v>
      </c>
    </row>
    <row r="1239" spans="1:12" ht="16.5" customHeight="1">
      <c r="A1239" s="13" t="str">
        <f>Solieusap!A1242</f>
        <v>83</v>
      </c>
      <c r="B1239" s="13">
        <f>Solieusap!B1242</f>
        <v>1.5</v>
      </c>
      <c r="C1239" s="13" t="str">
        <f>Solieusap!C1242</f>
        <v>BAO</v>
      </c>
      <c r="D1239" s="13" t="str">
        <f>Solieusap!D1242</f>
        <v>Combination</v>
      </c>
      <c r="E1239" s="14">
        <f>ABS(Solieusap!E1242)</f>
        <v>0.29809999999999998</v>
      </c>
      <c r="F1239" s="14">
        <f>ABS(Solieusap!F1242)</f>
        <v>2.3856999999999999</v>
      </c>
      <c r="G1239" s="14">
        <f>ABS(Solieusap!G1242)</f>
        <v>1.6969999999999998E-5</v>
      </c>
      <c r="H1239" s="14">
        <f>ABS(Solieusap!H1242)</f>
        <v>1.7250000000000001E-2</v>
      </c>
      <c r="I1239" s="14">
        <f>ABS(Solieusap!I1242)</f>
        <v>2.0000000000000001E-4</v>
      </c>
      <c r="J1239" s="14">
        <f>ABS(Solieusap!J1242)</f>
        <v>0.84377000000000002</v>
      </c>
      <c r="K1239" s="14">
        <f t="shared" si="0"/>
        <v>0.29809999999999998</v>
      </c>
      <c r="L1239" s="14">
        <f t="shared" si="1"/>
        <v>2.0000000000000001E-4</v>
      </c>
    </row>
    <row r="1240" spans="1:12" ht="16.5" customHeight="1">
      <c r="A1240" s="13" t="str">
        <f>Solieusap!A1243</f>
        <v>83</v>
      </c>
      <c r="B1240" s="13">
        <f>Solieusap!B1243</f>
        <v>2</v>
      </c>
      <c r="C1240" s="13" t="str">
        <f>Solieusap!C1243</f>
        <v>BAO</v>
      </c>
      <c r="D1240" s="13" t="str">
        <f>Solieusap!D1243</f>
        <v>Combination</v>
      </c>
      <c r="E1240" s="14">
        <f>ABS(Solieusap!E1243)</f>
        <v>0.29809999999999998</v>
      </c>
      <c r="F1240" s="14">
        <f>ABS(Solieusap!F1243)</f>
        <v>1.7322</v>
      </c>
      <c r="G1240" s="14">
        <f>ABS(Solieusap!G1243)</f>
        <v>1.6969999999999998E-5</v>
      </c>
      <c r="H1240" s="14">
        <f>ABS(Solieusap!H1243)</f>
        <v>1.7250000000000001E-2</v>
      </c>
      <c r="I1240" s="14">
        <f>ABS(Solieusap!I1243)</f>
        <v>2.3000000000000001E-4</v>
      </c>
      <c r="J1240" s="14">
        <f>ABS(Solieusap!J1243)</f>
        <v>1.87323</v>
      </c>
      <c r="K1240" s="14">
        <f t="shared" si="0"/>
        <v>0.29809999999999998</v>
      </c>
      <c r="L1240" s="14">
        <f t="shared" si="1"/>
        <v>2.3000000000000001E-4</v>
      </c>
    </row>
    <row r="1241" spans="1:12" ht="16.5" customHeight="1">
      <c r="A1241" s="13" t="str">
        <f>Solieusap!A1244</f>
        <v>83</v>
      </c>
      <c r="B1241" s="13">
        <f>Solieusap!B1244</f>
        <v>2.5</v>
      </c>
      <c r="C1241" s="13" t="str">
        <f>Solieusap!C1244</f>
        <v>BAO</v>
      </c>
      <c r="D1241" s="13" t="str">
        <f>Solieusap!D1244</f>
        <v>Combination</v>
      </c>
      <c r="E1241" s="14">
        <f>ABS(Solieusap!E1244)</f>
        <v>0.29809999999999998</v>
      </c>
      <c r="F1241" s="14">
        <f>ABS(Solieusap!F1244)</f>
        <v>1.0787</v>
      </c>
      <c r="G1241" s="14">
        <f>ABS(Solieusap!G1244)</f>
        <v>1.6969999999999998E-5</v>
      </c>
      <c r="H1241" s="14">
        <f>ABS(Solieusap!H1244)</f>
        <v>1.7250000000000001E-2</v>
      </c>
      <c r="I1241" s="14">
        <f>ABS(Solieusap!I1244)</f>
        <v>2.5999999999999998E-4</v>
      </c>
      <c r="J1241" s="14">
        <f>ABS(Solieusap!J1244)</f>
        <v>2.55531</v>
      </c>
      <c r="K1241" s="14">
        <f t="shared" si="0"/>
        <v>0.29809999999999998</v>
      </c>
      <c r="L1241" s="14">
        <f t="shared" si="1"/>
        <v>2.5999999999999998E-4</v>
      </c>
    </row>
    <row r="1242" spans="1:12" ht="16.5" customHeight="1">
      <c r="A1242" s="13" t="str">
        <f>Solieusap!A1245</f>
        <v>83</v>
      </c>
      <c r="B1242" s="13">
        <f>Solieusap!B1245</f>
        <v>3</v>
      </c>
      <c r="C1242" s="13" t="str">
        <f>Solieusap!C1245</f>
        <v>BAO</v>
      </c>
      <c r="D1242" s="13" t="str">
        <f>Solieusap!D1245</f>
        <v>Combination</v>
      </c>
      <c r="E1242" s="14">
        <f>ABS(Solieusap!E1245)</f>
        <v>0.29809999999999998</v>
      </c>
      <c r="F1242" s="14">
        <f>ABS(Solieusap!F1245)</f>
        <v>0.42520000000000002</v>
      </c>
      <c r="G1242" s="14">
        <f>ABS(Solieusap!G1245)</f>
        <v>1.6969999999999998E-5</v>
      </c>
      <c r="H1242" s="14">
        <f>ABS(Solieusap!H1245)</f>
        <v>1.7250000000000001E-2</v>
      </c>
      <c r="I1242" s="14">
        <f>ABS(Solieusap!I1245)</f>
        <v>2.9E-4</v>
      </c>
      <c r="J1242" s="14">
        <f>ABS(Solieusap!J1245)</f>
        <v>2.7570600000000001</v>
      </c>
      <c r="K1242" s="14">
        <f t="shared" si="0"/>
        <v>0.29809999999999998</v>
      </c>
      <c r="L1242" s="14">
        <f t="shared" si="1"/>
        <v>2.9E-4</v>
      </c>
    </row>
    <row r="1243" spans="1:12" ht="16.5" customHeight="1">
      <c r="A1243" s="13" t="str">
        <f>Solieusap!A1246</f>
        <v>83</v>
      </c>
      <c r="B1243" s="13">
        <f>Solieusap!B1246</f>
        <v>3.5</v>
      </c>
      <c r="C1243" s="13" t="str">
        <f>Solieusap!C1246</f>
        <v>BAO</v>
      </c>
      <c r="D1243" s="13" t="str">
        <f>Solieusap!D1246</f>
        <v>Combination</v>
      </c>
      <c r="E1243" s="14">
        <f>ABS(Solieusap!E1246)</f>
        <v>0.29809999999999998</v>
      </c>
      <c r="F1243" s="14">
        <f>ABS(Solieusap!F1246)</f>
        <v>0.2283</v>
      </c>
      <c r="G1243" s="14">
        <f>ABS(Solieusap!G1246)</f>
        <v>1.6969999999999998E-5</v>
      </c>
      <c r="H1243" s="14">
        <f>ABS(Solieusap!H1246)</f>
        <v>1.7250000000000001E-2</v>
      </c>
      <c r="I1243" s="14">
        <f>ABS(Solieusap!I1246)</f>
        <v>3.2000000000000003E-4</v>
      </c>
      <c r="J1243" s="14">
        <f>ABS(Solieusap!J1246)</f>
        <v>2.6320600000000001</v>
      </c>
      <c r="K1243" s="14">
        <f t="shared" si="0"/>
        <v>0.29809999999999998</v>
      </c>
      <c r="L1243" s="14">
        <f t="shared" si="1"/>
        <v>3.2000000000000003E-4</v>
      </c>
    </row>
    <row r="1244" spans="1:12" ht="16.5" customHeight="1">
      <c r="A1244" s="13" t="str">
        <f>Solieusap!A1247</f>
        <v>83</v>
      </c>
      <c r="B1244" s="13">
        <f>Solieusap!B1247</f>
        <v>4</v>
      </c>
      <c r="C1244" s="13" t="str">
        <f>Solieusap!C1247</f>
        <v>BAO</v>
      </c>
      <c r="D1244" s="13" t="str">
        <f>Solieusap!D1247</f>
        <v>Combination</v>
      </c>
      <c r="E1244" s="14">
        <f>ABS(Solieusap!E1247)</f>
        <v>0.29809999999999998</v>
      </c>
      <c r="F1244" s="14">
        <f>ABS(Solieusap!F1247)</f>
        <v>0.88180000000000003</v>
      </c>
      <c r="G1244" s="14">
        <f>ABS(Solieusap!G1247)</f>
        <v>1.6969999999999998E-5</v>
      </c>
      <c r="H1244" s="14">
        <f>ABS(Solieusap!H1247)</f>
        <v>1.7250000000000001E-2</v>
      </c>
      <c r="I1244" s="14">
        <f>ABS(Solieusap!I1247)</f>
        <v>3.5E-4</v>
      </c>
      <c r="J1244" s="14">
        <f>ABS(Solieusap!J1247)</f>
        <v>2.18032</v>
      </c>
      <c r="K1244" s="14">
        <f t="shared" si="0"/>
        <v>0.29809999999999998</v>
      </c>
      <c r="L1244" s="14">
        <f t="shared" si="1"/>
        <v>3.5E-4</v>
      </c>
    </row>
    <row r="1245" spans="1:12" ht="16.5" customHeight="1">
      <c r="A1245" s="13" t="str">
        <f>Solieusap!A1248</f>
        <v>83</v>
      </c>
      <c r="B1245" s="13">
        <f>Solieusap!B1248</f>
        <v>4.5</v>
      </c>
      <c r="C1245" s="13" t="str">
        <f>Solieusap!C1248</f>
        <v>BAO</v>
      </c>
      <c r="D1245" s="13" t="str">
        <f>Solieusap!D1248</f>
        <v>Combination</v>
      </c>
      <c r="E1245" s="14">
        <f>ABS(Solieusap!E1248)</f>
        <v>0.29809999999999998</v>
      </c>
      <c r="F1245" s="14">
        <f>ABS(Solieusap!F1248)</f>
        <v>1.5353000000000001</v>
      </c>
      <c r="G1245" s="14">
        <f>ABS(Solieusap!G1248)</f>
        <v>1.6969999999999998E-5</v>
      </c>
      <c r="H1245" s="14">
        <f>ABS(Solieusap!H1248)</f>
        <v>1.7250000000000001E-2</v>
      </c>
      <c r="I1245" s="14">
        <f>ABS(Solieusap!I1248)</f>
        <v>3.8000000000000002E-4</v>
      </c>
      <c r="J1245" s="14">
        <f>ABS(Solieusap!J1248)</f>
        <v>1.4018200000000001</v>
      </c>
      <c r="K1245" s="14">
        <f t="shared" si="0"/>
        <v>0.29809999999999998</v>
      </c>
      <c r="L1245" s="14">
        <f t="shared" si="1"/>
        <v>3.8000000000000002E-4</v>
      </c>
    </row>
    <row r="1246" spans="1:12" ht="16.5" customHeight="1">
      <c r="A1246" s="13" t="str">
        <f>Solieusap!A1249</f>
        <v>83</v>
      </c>
      <c r="B1246" s="13">
        <f>Solieusap!B1249</f>
        <v>5</v>
      </c>
      <c r="C1246" s="13" t="str">
        <f>Solieusap!C1249</f>
        <v>BAO</v>
      </c>
      <c r="D1246" s="13" t="str">
        <f>Solieusap!D1249</f>
        <v>Combination</v>
      </c>
      <c r="E1246" s="14">
        <f>ABS(Solieusap!E1249)</f>
        <v>0.29809999999999998</v>
      </c>
      <c r="F1246" s="14">
        <f>ABS(Solieusap!F1249)</f>
        <v>2.1888000000000001</v>
      </c>
      <c r="G1246" s="14">
        <f>ABS(Solieusap!G1249)</f>
        <v>1.6969999999999998E-5</v>
      </c>
      <c r="H1246" s="14">
        <f>ABS(Solieusap!H1249)</f>
        <v>1.7250000000000001E-2</v>
      </c>
      <c r="I1246" s="14">
        <f>ABS(Solieusap!I1249)</f>
        <v>4.0999999999999999E-4</v>
      </c>
      <c r="J1246" s="14">
        <f>ABS(Solieusap!J1249)</f>
        <v>0.29657</v>
      </c>
      <c r="K1246" s="14">
        <f t="shared" si="0"/>
        <v>0.29809999999999998</v>
      </c>
      <c r="L1246" s="14">
        <f t="shared" si="1"/>
        <v>4.0999999999999999E-4</v>
      </c>
    </row>
    <row r="1247" spans="1:12" ht="16.5" customHeight="1">
      <c r="A1247" s="13" t="str">
        <f>Solieusap!A1250</f>
        <v>83</v>
      </c>
      <c r="B1247" s="13">
        <f>Solieusap!B1250</f>
        <v>5.5</v>
      </c>
      <c r="C1247" s="13" t="str">
        <f>Solieusap!C1250</f>
        <v>BAO</v>
      </c>
      <c r="D1247" s="13" t="str">
        <f>Solieusap!D1250</f>
        <v>Combination</v>
      </c>
      <c r="E1247" s="14">
        <f>ABS(Solieusap!E1250)</f>
        <v>0.29809999999999998</v>
      </c>
      <c r="F1247" s="14">
        <f>ABS(Solieusap!F1250)</f>
        <v>2.8422999999999998</v>
      </c>
      <c r="G1247" s="14">
        <f>ABS(Solieusap!G1250)</f>
        <v>1.6969999999999998E-5</v>
      </c>
      <c r="H1247" s="14">
        <f>ABS(Solieusap!H1250)</f>
        <v>1.7250000000000001E-2</v>
      </c>
      <c r="I1247" s="14">
        <f>ABS(Solieusap!I1250)</f>
        <v>4.4000000000000002E-4</v>
      </c>
      <c r="J1247" s="14">
        <f>ABS(Solieusap!J1250)</f>
        <v>1.1354200000000001</v>
      </c>
      <c r="K1247" s="14">
        <f t="shared" si="0"/>
        <v>0.29809999999999998</v>
      </c>
      <c r="L1247" s="14">
        <f t="shared" si="1"/>
        <v>4.4000000000000002E-4</v>
      </c>
    </row>
    <row r="1248" spans="1:12" ht="16.5" customHeight="1">
      <c r="A1248" s="13" t="str">
        <f>Solieusap!A1251</f>
        <v>83</v>
      </c>
      <c r="B1248" s="13">
        <f>Solieusap!B1251</f>
        <v>6</v>
      </c>
      <c r="C1248" s="13" t="str">
        <f>Solieusap!C1251</f>
        <v>BAO</v>
      </c>
      <c r="D1248" s="13" t="str">
        <f>Solieusap!D1251</f>
        <v>Combination</v>
      </c>
      <c r="E1248" s="14">
        <f>ABS(Solieusap!E1251)</f>
        <v>0.29809999999999998</v>
      </c>
      <c r="F1248" s="14">
        <f>ABS(Solieusap!F1251)</f>
        <v>3.4958</v>
      </c>
      <c r="G1248" s="14">
        <f>ABS(Solieusap!G1251)</f>
        <v>1.6969999999999998E-5</v>
      </c>
      <c r="H1248" s="14">
        <f>ABS(Solieusap!H1251)</f>
        <v>1.7250000000000001E-2</v>
      </c>
      <c r="I1248" s="14">
        <f>ABS(Solieusap!I1251)</f>
        <v>4.6000000000000001E-4</v>
      </c>
      <c r="J1248" s="14">
        <f>ABS(Solieusap!J1251)</f>
        <v>2.8941699999999999</v>
      </c>
      <c r="K1248" s="14">
        <f t="shared" si="0"/>
        <v>0.29809999999999998</v>
      </c>
      <c r="L1248" s="14">
        <f t="shared" si="1"/>
        <v>4.6000000000000001E-4</v>
      </c>
    </row>
    <row r="1249" spans="1:12" ht="16.5" customHeight="1">
      <c r="A1249" s="13" t="str">
        <f>Solieusap!A1252</f>
        <v>84</v>
      </c>
      <c r="B1249" s="13">
        <f>Solieusap!B1252</f>
        <v>0</v>
      </c>
      <c r="C1249" s="13" t="str">
        <f>Solieusap!C1252</f>
        <v>BAO</v>
      </c>
      <c r="D1249" s="13" t="str">
        <f>Solieusap!D1252</f>
        <v>Combination</v>
      </c>
      <c r="E1249" s="14">
        <f>ABS(Solieusap!E1252)</f>
        <v>9.2799999999999994E-2</v>
      </c>
      <c r="F1249" s="14">
        <f>ABS(Solieusap!F1252)</f>
        <v>2.1055999999999999</v>
      </c>
      <c r="G1249" s="14">
        <f>ABS(Solieusap!G1252)</f>
        <v>4.5800000000000002E-5</v>
      </c>
      <c r="H1249" s="14">
        <f>ABS(Solieusap!H1252)</f>
        <v>1.123E-2</v>
      </c>
      <c r="I1249" s="14">
        <f>ABS(Solieusap!I1252)</f>
        <v>3.2000000000000003E-4</v>
      </c>
      <c r="J1249" s="14">
        <f>ABS(Solieusap!J1252)</f>
        <v>1.61236</v>
      </c>
      <c r="K1249" s="14">
        <f t="shared" si="0"/>
        <v>9.2799999999999994E-2</v>
      </c>
      <c r="L1249" s="14">
        <f t="shared" si="1"/>
        <v>3.2000000000000003E-4</v>
      </c>
    </row>
    <row r="1250" spans="1:12" ht="16.5" customHeight="1">
      <c r="A1250" s="13" t="str">
        <f>Solieusap!A1253</f>
        <v>84</v>
      </c>
      <c r="B1250" s="13">
        <f>Solieusap!B1253</f>
        <v>0.5</v>
      </c>
      <c r="C1250" s="13" t="str">
        <f>Solieusap!C1253</f>
        <v>BAO</v>
      </c>
      <c r="D1250" s="13" t="str">
        <f>Solieusap!D1253</f>
        <v>Combination</v>
      </c>
      <c r="E1250" s="14">
        <f>ABS(Solieusap!E1253)</f>
        <v>9.2799999999999994E-2</v>
      </c>
      <c r="F1250" s="14">
        <f>ABS(Solieusap!F1253)</f>
        <v>1.7491000000000001</v>
      </c>
      <c r="G1250" s="14">
        <f>ABS(Solieusap!G1253)</f>
        <v>4.5800000000000002E-5</v>
      </c>
      <c r="H1250" s="14">
        <f>ABS(Solieusap!H1253)</f>
        <v>1.123E-2</v>
      </c>
      <c r="I1250" s="14">
        <f>ABS(Solieusap!I1253)</f>
        <v>2.9E-4</v>
      </c>
      <c r="J1250" s="14">
        <f>ABS(Solieusap!J1253)</f>
        <v>0.64870000000000005</v>
      </c>
      <c r="K1250" s="14">
        <f t="shared" si="0"/>
        <v>9.2799999999999994E-2</v>
      </c>
      <c r="L1250" s="14">
        <f t="shared" si="1"/>
        <v>2.9E-4</v>
      </c>
    </row>
    <row r="1251" spans="1:12" ht="16.5" customHeight="1">
      <c r="A1251" s="13" t="str">
        <f>Solieusap!A1254</f>
        <v>84</v>
      </c>
      <c r="B1251" s="13">
        <f>Solieusap!B1254</f>
        <v>1</v>
      </c>
      <c r="C1251" s="13" t="str">
        <f>Solieusap!C1254</f>
        <v>BAO</v>
      </c>
      <c r="D1251" s="13" t="str">
        <f>Solieusap!D1254</f>
        <v>Combination</v>
      </c>
      <c r="E1251" s="14">
        <f>ABS(Solieusap!E1254)</f>
        <v>9.2799999999999994E-2</v>
      </c>
      <c r="F1251" s="14">
        <f>ABS(Solieusap!F1254)</f>
        <v>1.3926000000000001</v>
      </c>
      <c r="G1251" s="14">
        <f>ABS(Solieusap!G1254)</f>
        <v>4.5800000000000002E-5</v>
      </c>
      <c r="H1251" s="14">
        <f>ABS(Solieusap!H1254)</f>
        <v>1.123E-2</v>
      </c>
      <c r="I1251" s="14">
        <f>ABS(Solieusap!I1254)</f>
        <v>2.7E-4</v>
      </c>
      <c r="J1251" s="14">
        <f>ABS(Solieusap!J1254)</f>
        <v>0.13669999999999999</v>
      </c>
      <c r="K1251" s="14">
        <f t="shared" si="0"/>
        <v>9.2799999999999994E-2</v>
      </c>
      <c r="L1251" s="14">
        <f t="shared" si="1"/>
        <v>2.7E-4</v>
      </c>
    </row>
    <row r="1252" spans="1:12" ht="16.5" customHeight="1">
      <c r="A1252" s="13" t="str">
        <f>Solieusap!A1255</f>
        <v>84</v>
      </c>
      <c r="B1252" s="13">
        <f>Solieusap!B1255</f>
        <v>1.5</v>
      </c>
      <c r="C1252" s="13" t="str">
        <f>Solieusap!C1255</f>
        <v>BAO</v>
      </c>
      <c r="D1252" s="13" t="str">
        <f>Solieusap!D1255</f>
        <v>Combination</v>
      </c>
      <c r="E1252" s="14">
        <f>ABS(Solieusap!E1255)</f>
        <v>9.2799999999999994E-2</v>
      </c>
      <c r="F1252" s="14">
        <f>ABS(Solieusap!F1255)</f>
        <v>1.0361</v>
      </c>
      <c r="G1252" s="14">
        <f>ABS(Solieusap!G1255)</f>
        <v>4.5800000000000002E-5</v>
      </c>
      <c r="H1252" s="14">
        <f>ABS(Solieusap!H1255)</f>
        <v>1.123E-2</v>
      </c>
      <c r="I1252" s="14">
        <f>ABS(Solieusap!I1255)</f>
        <v>2.5000000000000001E-4</v>
      </c>
      <c r="J1252" s="14">
        <f>ABS(Solieusap!J1255)</f>
        <v>0.74385000000000001</v>
      </c>
      <c r="K1252" s="14">
        <f t="shared" si="0"/>
        <v>9.2799999999999994E-2</v>
      </c>
      <c r="L1252" s="14">
        <f t="shared" si="1"/>
        <v>2.5000000000000001E-4</v>
      </c>
    </row>
    <row r="1253" spans="1:12" ht="16.5" customHeight="1">
      <c r="A1253" s="13" t="str">
        <f>Solieusap!A1256</f>
        <v>84</v>
      </c>
      <c r="B1253" s="13">
        <f>Solieusap!B1256</f>
        <v>2</v>
      </c>
      <c r="C1253" s="13" t="str">
        <f>Solieusap!C1256</f>
        <v>BAO</v>
      </c>
      <c r="D1253" s="13" t="str">
        <f>Solieusap!D1256</f>
        <v>Combination</v>
      </c>
      <c r="E1253" s="14">
        <f>ABS(Solieusap!E1256)</f>
        <v>9.2799999999999994E-2</v>
      </c>
      <c r="F1253" s="14">
        <f>ABS(Solieusap!F1256)</f>
        <v>0.67959999999999998</v>
      </c>
      <c r="G1253" s="14">
        <f>ABS(Solieusap!G1256)</f>
        <v>4.5800000000000002E-5</v>
      </c>
      <c r="H1253" s="14">
        <f>ABS(Solieusap!H1256)</f>
        <v>1.123E-2</v>
      </c>
      <c r="I1253" s="14">
        <f>ABS(Solieusap!I1256)</f>
        <v>2.4000000000000001E-4</v>
      </c>
      <c r="J1253" s="14">
        <f>ABS(Solieusap!J1256)</f>
        <v>1.17275</v>
      </c>
      <c r="K1253" s="14">
        <f t="shared" si="0"/>
        <v>9.2799999999999994E-2</v>
      </c>
      <c r="L1253" s="14">
        <f t="shared" si="1"/>
        <v>2.4000000000000001E-4</v>
      </c>
    </row>
    <row r="1254" spans="1:12" ht="16.5" customHeight="1">
      <c r="A1254" s="13" t="str">
        <f>Solieusap!A1257</f>
        <v>84</v>
      </c>
      <c r="B1254" s="13">
        <f>Solieusap!B1257</f>
        <v>2.5</v>
      </c>
      <c r="C1254" s="13" t="str">
        <f>Solieusap!C1257</f>
        <v>BAO</v>
      </c>
      <c r="D1254" s="13" t="str">
        <f>Solieusap!D1257</f>
        <v>Combination</v>
      </c>
      <c r="E1254" s="14">
        <f>ABS(Solieusap!E1257)</f>
        <v>9.2799999999999994E-2</v>
      </c>
      <c r="F1254" s="14">
        <f>ABS(Solieusap!F1257)</f>
        <v>0.3231</v>
      </c>
      <c r="G1254" s="14">
        <f>ABS(Solieusap!G1257)</f>
        <v>4.5800000000000002E-5</v>
      </c>
      <c r="H1254" s="14">
        <f>ABS(Solieusap!H1257)</f>
        <v>1.123E-2</v>
      </c>
      <c r="I1254" s="14">
        <f>ABS(Solieusap!I1257)</f>
        <v>2.3000000000000001E-4</v>
      </c>
      <c r="J1254" s="14">
        <f>ABS(Solieusap!J1257)</f>
        <v>1.4490700000000001</v>
      </c>
      <c r="K1254" s="14">
        <f t="shared" si="0"/>
        <v>9.2799999999999994E-2</v>
      </c>
      <c r="L1254" s="14">
        <f t="shared" si="1"/>
        <v>2.3000000000000001E-4</v>
      </c>
    </row>
    <row r="1255" spans="1:12" ht="16.5" customHeight="1">
      <c r="A1255" s="13" t="str">
        <f>Solieusap!A1258</f>
        <v>84</v>
      </c>
      <c r="B1255" s="13">
        <f>Solieusap!B1258</f>
        <v>3</v>
      </c>
      <c r="C1255" s="13" t="str">
        <f>Solieusap!C1258</f>
        <v>BAO</v>
      </c>
      <c r="D1255" s="13" t="str">
        <f>Solieusap!D1258</f>
        <v>Combination</v>
      </c>
      <c r="E1255" s="14">
        <f>ABS(Solieusap!E1258)</f>
        <v>9.2799999999999994E-2</v>
      </c>
      <c r="F1255" s="14">
        <f>ABS(Solieusap!F1258)</f>
        <v>3.3399999999999999E-2</v>
      </c>
      <c r="G1255" s="14">
        <f>ABS(Solieusap!G1258)</f>
        <v>4.5800000000000002E-5</v>
      </c>
      <c r="H1255" s="14">
        <f>ABS(Solieusap!H1258)</f>
        <v>1.123E-2</v>
      </c>
      <c r="I1255" s="14">
        <f>ABS(Solieusap!I1258)</f>
        <v>2.2000000000000001E-4</v>
      </c>
      <c r="J1255" s="14">
        <f>ABS(Solieusap!J1258)</f>
        <v>1.67119</v>
      </c>
      <c r="K1255" s="14">
        <f t="shared" si="0"/>
        <v>9.2799999999999994E-2</v>
      </c>
      <c r="L1255" s="14">
        <f t="shared" si="1"/>
        <v>2.2000000000000001E-4</v>
      </c>
    </row>
    <row r="1256" spans="1:12" ht="16.5" customHeight="1">
      <c r="A1256" s="13" t="str">
        <f>Solieusap!A1259</f>
        <v>84</v>
      </c>
      <c r="B1256" s="13">
        <f>Solieusap!B1259</f>
        <v>3.5</v>
      </c>
      <c r="C1256" s="13" t="str">
        <f>Solieusap!C1259</f>
        <v>BAO</v>
      </c>
      <c r="D1256" s="13" t="str">
        <f>Solieusap!D1259</f>
        <v>Combination</v>
      </c>
      <c r="E1256" s="14">
        <f>ABS(Solieusap!E1259)</f>
        <v>9.2799999999999994E-2</v>
      </c>
      <c r="F1256" s="14">
        <f>ABS(Solieusap!F1259)</f>
        <v>0.38990000000000002</v>
      </c>
      <c r="G1256" s="14">
        <f>ABS(Solieusap!G1259)</f>
        <v>4.5800000000000002E-5</v>
      </c>
      <c r="H1256" s="14">
        <f>ABS(Solieusap!H1259)</f>
        <v>1.123E-2</v>
      </c>
      <c r="I1256" s="14">
        <f>ABS(Solieusap!I1259)</f>
        <v>2.1000000000000001E-4</v>
      </c>
      <c r="J1256" s="14">
        <f>ABS(Solieusap!J1259)</f>
        <v>1.7238800000000001</v>
      </c>
      <c r="K1256" s="14">
        <f t="shared" si="0"/>
        <v>9.2799999999999994E-2</v>
      </c>
      <c r="L1256" s="14">
        <f t="shared" si="1"/>
        <v>2.1000000000000001E-4</v>
      </c>
    </row>
    <row r="1257" spans="1:12" ht="16.5" customHeight="1">
      <c r="A1257" s="13" t="str">
        <f>Solieusap!A1260</f>
        <v>84</v>
      </c>
      <c r="B1257" s="13">
        <f>Solieusap!B1260</f>
        <v>4</v>
      </c>
      <c r="C1257" s="13" t="str">
        <f>Solieusap!C1260</f>
        <v>BAO</v>
      </c>
      <c r="D1257" s="13" t="str">
        <f>Solieusap!D1260</f>
        <v>Combination</v>
      </c>
      <c r="E1257" s="14">
        <f>ABS(Solieusap!E1260)</f>
        <v>9.2799999999999994E-2</v>
      </c>
      <c r="F1257" s="14">
        <f>ABS(Solieusap!F1260)</f>
        <v>0.74639999999999995</v>
      </c>
      <c r="G1257" s="14">
        <f>ABS(Solieusap!G1260)</f>
        <v>4.5800000000000002E-5</v>
      </c>
      <c r="H1257" s="14">
        <f>ABS(Solieusap!H1260)</f>
        <v>1.123E-2</v>
      </c>
      <c r="I1257" s="14">
        <f>ABS(Solieusap!I1260)</f>
        <v>2.0000000000000001E-4</v>
      </c>
      <c r="J1257" s="14">
        <f>ABS(Solieusap!J1260)</f>
        <v>1.6122000000000001</v>
      </c>
      <c r="K1257" s="14">
        <f t="shared" si="0"/>
        <v>9.2799999999999994E-2</v>
      </c>
      <c r="L1257" s="14">
        <f t="shared" si="1"/>
        <v>2.0000000000000001E-4</v>
      </c>
    </row>
    <row r="1258" spans="1:12" ht="16.5" customHeight="1">
      <c r="A1258" s="13" t="str">
        <f>Solieusap!A1261</f>
        <v>84</v>
      </c>
      <c r="B1258" s="13">
        <f>Solieusap!B1261</f>
        <v>4.5</v>
      </c>
      <c r="C1258" s="13" t="str">
        <f>Solieusap!C1261</f>
        <v>BAO</v>
      </c>
      <c r="D1258" s="13" t="str">
        <f>Solieusap!D1261</f>
        <v>Combination</v>
      </c>
      <c r="E1258" s="14">
        <f>ABS(Solieusap!E1261)</f>
        <v>9.2799999999999994E-2</v>
      </c>
      <c r="F1258" s="14">
        <f>ABS(Solieusap!F1261)</f>
        <v>1.1029</v>
      </c>
      <c r="G1258" s="14">
        <f>ABS(Solieusap!G1261)</f>
        <v>4.5800000000000002E-5</v>
      </c>
      <c r="H1258" s="14">
        <f>ABS(Solieusap!H1261)</f>
        <v>1.123E-2</v>
      </c>
      <c r="I1258" s="14">
        <f>ABS(Solieusap!I1261)</f>
        <v>1.9000000000000001E-4</v>
      </c>
      <c r="J1258" s="14">
        <f>ABS(Solieusap!J1261)</f>
        <v>1.32226</v>
      </c>
      <c r="K1258" s="14">
        <f t="shared" si="0"/>
        <v>9.2799999999999994E-2</v>
      </c>
      <c r="L1258" s="14">
        <f t="shared" si="1"/>
        <v>1.9000000000000001E-4</v>
      </c>
    </row>
    <row r="1259" spans="1:12" ht="16.5" customHeight="1">
      <c r="A1259" s="13" t="str">
        <f>Solieusap!A1262</f>
        <v>84</v>
      </c>
      <c r="B1259" s="13">
        <f>Solieusap!B1262</f>
        <v>5</v>
      </c>
      <c r="C1259" s="13" t="str">
        <f>Solieusap!C1262</f>
        <v>BAO</v>
      </c>
      <c r="D1259" s="13" t="str">
        <f>Solieusap!D1262</f>
        <v>Combination</v>
      </c>
      <c r="E1259" s="14">
        <f>ABS(Solieusap!E1262)</f>
        <v>9.2799999999999994E-2</v>
      </c>
      <c r="F1259" s="14">
        <f>ABS(Solieusap!F1262)</f>
        <v>1.4594</v>
      </c>
      <c r="G1259" s="14">
        <f>ABS(Solieusap!G1262)</f>
        <v>4.5800000000000002E-5</v>
      </c>
      <c r="H1259" s="14">
        <f>ABS(Solieusap!H1262)</f>
        <v>1.123E-2</v>
      </c>
      <c r="I1259" s="14">
        <f>ABS(Solieusap!I1262)</f>
        <v>1.8000000000000001E-4</v>
      </c>
      <c r="J1259" s="14">
        <f>ABS(Solieusap!J1262)</f>
        <v>0.85407999999999995</v>
      </c>
      <c r="K1259" s="14">
        <f t="shared" si="0"/>
        <v>9.2799999999999994E-2</v>
      </c>
      <c r="L1259" s="14">
        <f t="shared" si="1"/>
        <v>1.8000000000000001E-4</v>
      </c>
    </row>
    <row r="1260" spans="1:12" ht="16.5" customHeight="1">
      <c r="A1260" s="13" t="str">
        <f>Solieusap!A1263</f>
        <v>84</v>
      </c>
      <c r="B1260" s="13">
        <f>Solieusap!B1263</f>
        <v>5.5</v>
      </c>
      <c r="C1260" s="13" t="str">
        <f>Solieusap!C1263</f>
        <v>BAO</v>
      </c>
      <c r="D1260" s="13" t="str">
        <f>Solieusap!D1263</f>
        <v>Combination</v>
      </c>
      <c r="E1260" s="14">
        <f>ABS(Solieusap!E1263)</f>
        <v>9.2799999999999994E-2</v>
      </c>
      <c r="F1260" s="14">
        <f>ABS(Solieusap!F1263)</f>
        <v>1.8159000000000001</v>
      </c>
      <c r="G1260" s="14">
        <f>ABS(Solieusap!G1263)</f>
        <v>4.5800000000000002E-5</v>
      </c>
      <c r="H1260" s="14">
        <f>ABS(Solieusap!H1263)</f>
        <v>1.123E-2</v>
      </c>
      <c r="I1260" s="14">
        <f>ABS(Solieusap!I1263)</f>
        <v>1.7000000000000001E-4</v>
      </c>
      <c r="J1260" s="14">
        <f>ABS(Solieusap!J1263)</f>
        <v>0.20765</v>
      </c>
      <c r="K1260" s="14">
        <f t="shared" si="0"/>
        <v>9.2799999999999994E-2</v>
      </c>
      <c r="L1260" s="14">
        <f t="shared" si="1"/>
        <v>1.7000000000000001E-4</v>
      </c>
    </row>
    <row r="1261" spans="1:12" ht="16.5" customHeight="1">
      <c r="A1261" s="13" t="str">
        <f>Solieusap!A1264</f>
        <v>84</v>
      </c>
      <c r="B1261" s="13">
        <f>Solieusap!B1264</f>
        <v>6</v>
      </c>
      <c r="C1261" s="13" t="str">
        <f>Solieusap!C1264</f>
        <v>BAO</v>
      </c>
      <c r="D1261" s="13" t="str">
        <f>Solieusap!D1264</f>
        <v>Combination</v>
      </c>
      <c r="E1261" s="14">
        <f>ABS(Solieusap!E1264)</f>
        <v>9.2799999999999994E-2</v>
      </c>
      <c r="F1261" s="14">
        <f>ABS(Solieusap!F1264)</f>
        <v>2.1724000000000001</v>
      </c>
      <c r="G1261" s="14">
        <f>ABS(Solieusap!G1264)</f>
        <v>4.5800000000000002E-5</v>
      </c>
      <c r="H1261" s="14">
        <f>ABS(Solieusap!H1264)</f>
        <v>1.123E-2</v>
      </c>
      <c r="I1261" s="14">
        <f>ABS(Solieusap!I1264)</f>
        <v>1.6000000000000001E-4</v>
      </c>
      <c r="J1261" s="14">
        <f>ABS(Solieusap!J1264)</f>
        <v>0.61704000000000003</v>
      </c>
      <c r="K1261" s="14">
        <f t="shared" si="0"/>
        <v>9.2799999999999994E-2</v>
      </c>
      <c r="L1261" s="14">
        <f t="shared" si="1"/>
        <v>1.6000000000000001E-4</v>
      </c>
    </row>
    <row r="1262" spans="1:12" ht="16.5" customHeight="1">
      <c r="A1262" s="13" t="str">
        <f>Solieusap!A1265</f>
        <v>84</v>
      </c>
      <c r="B1262" s="13">
        <f>Solieusap!B1265</f>
        <v>0</v>
      </c>
      <c r="C1262" s="13" t="str">
        <f>Solieusap!C1265</f>
        <v>BAO</v>
      </c>
      <c r="D1262" s="13" t="str">
        <f>Solieusap!D1265</f>
        <v>Combination</v>
      </c>
      <c r="E1262" s="14">
        <f>ABS(Solieusap!E1265)</f>
        <v>0.2029</v>
      </c>
      <c r="F1262" s="14">
        <f>ABS(Solieusap!F1265)</f>
        <v>2.4504000000000001</v>
      </c>
      <c r="G1262" s="14">
        <f>ABS(Solieusap!G1265)</f>
        <v>2.366E-5</v>
      </c>
      <c r="H1262" s="14">
        <f>ABS(Solieusap!H1265)</f>
        <v>1.779E-2</v>
      </c>
      <c r="I1262" s="14">
        <f>ABS(Solieusap!I1265)</f>
        <v>9.7260000000000001E-5</v>
      </c>
      <c r="J1262" s="14">
        <f>ABS(Solieusap!J1265)</f>
        <v>2.4853399999999999</v>
      </c>
      <c r="K1262" s="14">
        <f t="shared" si="0"/>
        <v>0.2029</v>
      </c>
      <c r="L1262" s="14">
        <f t="shared" si="1"/>
        <v>9.7260000000000001E-5</v>
      </c>
    </row>
    <row r="1263" spans="1:12" ht="16.5" customHeight="1">
      <c r="A1263" s="13" t="str">
        <f>Solieusap!A1266</f>
        <v>84</v>
      </c>
      <c r="B1263" s="13">
        <f>Solieusap!B1266</f>
        <v>0.5</v>
      </c>
      <c r="C1263" s="13" t="str">
        <f>Solieusap!C1266</f>
        <v>BAO</v>
      </c>
      <c r="D1263" s="13" t="str">
        <f>Solieusap!D1266</f>
        <v>Combination</v>
      </c>
      <c r="E1263" s="14">
        <f>ABS(Solieusap!E1266)</f>
        <v>0.2029</v>
      </c>
      <c r="F1263" s="14">
        <f>ABS(Solieusap!F1266)</f>
        <v>2.0939000000000001</v>
      </c>
      <c r="G1263" s="14">
        <f>ABS(Solieusap!G1266)</f>
        <v>2.366E-5</v>
      </c>
      <c r="H1263" s="14">
        <f>ABS(Solieusap!H1266)</f>
        <v>1.779E-2</v>
      </c>
      <c r="I1263" s="14">
        <f>ABS(Solieusap!I1266)</f>
        <v>8.5879999999999998E-5</v>
      </c>
      <c r="J1263" s="14">
        <f>ABS(Solieusap!J1266)</f>
        <v>1.34927</v>
      </c>
      <c r="K1263" s="14">
        <f t="shared" si="0"/>
        <v>0.2029</v>
      </c>
      <c r="L1263" s="14">
        <f t="shared" si="1"/>
        <v>8.5879999999999998E-5</v>
      </c>
    </row>
    <row r="1264" spans="1:12" ht="16.5" customHeight="1">
      <c r="A1264" s="13" t="str">
        <f>Solieusap!A1267</f>
        <v>84</v>
      </c>
      <c r="B1264" s="13">
        <f>Solieusap!B1267</f>
        <v>1</v>
      </c>
      <c r="C1264" s="13" t="str">
        <f>Solieusap!C1267</f>
        <v>BAO</v>
      </c>
      <c r="D1264" s="13" t="str">
        <f>Solieusap!D1267</f>
        <v>Combination</v>
      </c>
      <c r="E1264" s="14">
        <f>ABS(Solieusap!E1267)</f>
        <v>0.2029</v>
      </c>
      <c r="F1264" s="14">
        <f>ABS(Solieusap!F1267)</f>
        <v>1.7374000000000001</v>
      </c>
      <c r="G1264" s="14">
        <f>ABS(Solieusap!G1267)</f>
        <v>2.366E-5</v>
      </c>
      <c r="H1264" s="14">
        <f>ABS(Solieusap!H1267)</f>
        <v>1.779E-2</v>
      </c>
      <c r="I1264" s="14">
        <f>ABS(Solieusap!I1267)</f>
        <v>7.4510000000000003E-5</v>
      </c>
      <c r="J1264" s="14">
        <f>ABS(Solieusap!J1267)</f>
        <v>0.39145999999999997</v>
      </c>
      <c r="K1264" s="14">
        <f t="shared" si="0"/>
        <v>0.2029</v>
      </c>
      <c r="L1264" s="14">
        <f t="shared" si="1"/>
        <v>7.4510000000000003E-5</v>
      </c>
    </row>
    <row r="1265" spans="1:12" ht="16.5" customHeight="1">
      <c r="A1265" s="13" t="str">
        <f>Solieusap!A1268</f>
        <v>84</v>
      </c>
      <c r="B1265" s="13">
        <f>Solieusap!B1268</f>
        <v>1.5</v>
      </c>
      <c r="C1265" s="13" t="str">
        <f>Solieusap!C1268</f>
        <v>BAO</v>
      </c>
      <c r="D1265" s="13" t="str">
        <f>Solieusap!D1268</f>
        <v>Combination</v>
      </c>
      <c r="E1265" s="14">
        <f>ABS(Solieusap!E1268)</f>
        <v>0.2029</v>
      </c>
      <c r="F1265" s="14">
        <f>ABS(Solieusap!F1268)</f>
        <v>1.3809</v>
      </c>
      <c r="G1265" s="14">
        <f>ABS(Solieusap!G1268)</f>
        <v>2.366E-5</v>
      </c>
      <c r="H1265" s="14">
        <f>ABS(Solieusap!H1268)</f>
        <v>1.779E-2</v>
      </c>
      <c r="I1265" s="14">
        <f>ABS(Solieusap!I1268)</f>
        <v>6.313E-5</v>
      </c>
      <c r="J1265" s="14">
        <f>ABS(Solieusap!J1268)</f>
        <v>0.38811000000000001</v>
      </c>
      <c r="K1265" s="14">
        <f t="shared" si="0"/>
        <v>0.2029</v>
      </c>
      <c r="L1265" s="14">
        <f t="shared" si="1"/>
        <v>6.313E-5</v>
      </c>
    </row>
    <row r="1266" spans="1:12" ht="16.5" customHeight="1">
      <c r="A1266" s="13" t="str">
        <f>Solieusap!A1269</f>
        <v>84</v>
      </c>
      <c r="B1266" s="13">
        <f>Solieusap!B1269</f>
        <v>2</v>
      </c>
      <c r="C1266" s="13" t="str">
        <f>Solieusap!C1269</f>
        <v>BAO</v>
      </c>
      <c r="D1266" s="13" t="str">
        <f>Solieusap!D1269</f>
        <v>Combination</v>
      </c>
      <c r="E1266" s="14">
        <f>ABS(Solieusap!E1269)</f>
        <v>0.2029</v>
      </c>
      <c r="F1266" s="14">
        <f>ABS(Solieusap!F1269)</f>
        <v>1.0244</v>
      </c>
      <c r="G1266" s="14">
        <f>ABS(Solieusap!G1269)</f>
        <v>2.366E-5</v>
      </c>
      <c r="H1266" s="14">
        <f>ABS(Solieusap!H1269)</f>
        <v>1.779E-2</v>
      </c>
      <c r="I1266" s="14">
        <f>ABS(Solieusap!I1269)</f>
        <v>5.1759999999999999E-5</v>
      </c>
      <c r="J1266" s="14">
        <f>ABS(Solieusap!J1269)</f>
        <v>0.98943000000000003</v>
      </c>
      <c r="K1266" s="14">
        <f t="shared" si="0"/>
        <v>0.2029</v>
      </c>
      <c r="L1266" s="14">
        <f t="shared" si="1"/>
        <v>5.1759999999999999E-5</v>
      </c>
    </row>
    <row r="1267" spans="1:12" ht="16.5" customHeight="1">
      <c r="A1267" s="13" t="str">
        <f>Solieusap!A1270</f>
        <v>84</v>
      </c>
      <c r="B1267" s="13">
        <f>Solieusap!B1270</f>
        <v>2.5</v>
      </c>
      <c r="C1267" s="13" t="str">
        <f>Solieusap!C1270</f>
        <v>BAO</v>
      </c>
      <c r="D1267" s="13" t="str">
        <f>Solieusap!D1270</f>
        <v>Combination</v>
      </c>
      <c r="E1267" s="14">
        <f>ABS(Solieusap!E1270)</f>
        <v>0.2029</v>
      </c>
      <c r="F1267" s="14">
        <f>ABS(Solieusap!F1270)</f>
        <v>0.66790000000000005</v>
      </c>
      <c r="G1267" s="14">
        <f>ABS(Solieusap!G1270)</f>
        <v>2.366E-5</v>
      </c>
      <c r="H1267" s="14">
        <f>ABS(Solieusap!H1270)</f>
        <v>1.779E-2</v>
      </c>
      <c r="I1267" s="14">
        <f>ABS(Solieusap!I1270)</f>
        <v>4.0380000000000003E-5</v>
      </c>
      <c r="J1267" s="14">
        <f>ABS(Solieusap!J1270)</f>
        <v>1.38398</v>
      </c>
      <c r="K1267" s="14">
        <f t="shared" si="0"/>
        <v>0.2029</v>
      </c>
      <c r="L1267" s="14">
        <f t="shared" si="1"/>
        <v>4.0380000000000003E-5</v>
      </c>
    </row>
    <row r="1268" spans="1:12" ht="16.5" customHeight="1">
      <c r="A1268" s="13" t="str">
        <f>Solieusap!A1271</f>
        <v>84</v>
      </c>
      <c r="B1268" s="13">
        <f>Solieusap!B1271</f>
        <v>3</v>
      </c>
      <c r="C1268" s="13" t="str">
        <f>Solieusap!C1271</f>
        <v>BAO</v>
      </c>
      <c r="D1268" s="13" t="str">
        <f>Solieusap!D1271</f>
        <v>Combination</v>
      </c>
      <c r="E1268" s="14">
        <f>ABS(Solieusap!E1271)</f>
        <v>0.2029</v>
      </c>
      <c r="F1268" s="14">
        <f>ABS(Solieusap!F1271)</f>
        <v>0.31140000000000001</v>
      </c>
      <c r="G1268" s="14">
        <f>ABS(Solieusap!G1271)</f>
        <v>2.366E-5</v>
      </c>
      <c r="H1268" s="14">
        <f>ABS(Solieusap!H1271)</f>
        <v>1.779E-2</v>
      </c>
      <c r="I1268" s="14">
        <f>ABS(Solieusap!I1271)</f>
        <v>2.9009999999999998E-5</v>
      </c>
      <c r="J1268" s="14">
        <f>ABS(Solieusap!J1271)</f>
        <v>1.46244</v>
      </c>
      <c r="K1268" s="14">
        <f t="shared" si="0"/>
        <v>0.2029</v>
      </c>
      <c r="L1268" s="14">
        <f t="shared" si="1"/>
        <v>2.9009999999999998E-5</v>
      </c>
    </row>
    <row r="1269" spans="1:12" ht="16.5" customHeight="1">
      <c r="A1269" s="13" t="str">
        <f>Solieusap!A1272</f>
        <v>84</v>
      </c>
      <c r="B1269" s="13">
        <f>Solieusap!B1272</f>
        <v>3.5</v>
      </c>
      <c r="C1269" s="13" t="str">
        <f>Solieusap!C1272</f>
        <v>BAO</v>
      </c>
      <c r="D1269" s="13" t="str">
        <f>Solieusap!D1272</f>
        <v>Combination</v>
      </c>
      <c r="E1269" s="14">
        <f>ABS(Solieusap!E1272)</f>
        <v>0.2029</v>
      </c>
      <c r="F1269" s="14">
        <f>ABS(Solieusap!F1272)</f>
        <v>4.5100000000000001E-2</v>
      </c>
      <c r="G1269" s="14">
        <f>ABS(Solieusap!G1272)</f>
        <v>2.366E-5</v>
      </c>
      <c r="H1269" s="14">
        <f>ABS(Solieusap!H1272)</f>
        <v>1.779E-2</v>
      </c>
      <c r="I1269" s="14">
        <f>ABS(Solieusap!I1272)</f>
        <v>1.9559999999999999E-5</v>
      </c>
      <c r="J1269" s="14">
        <f>ABS(Solieusap!J1272)</f>
        <v>1.3626499999999999</v>
      </c>
      <c r="K1269" s="14">
        <f t="shared" si="0"/>
        <v>0.2029</v>
      </c>
      <c r="L1269" s="14">
        <f t="shared" si="1"/>
        <v>1.9559999999999999E-5</v>
      </c>
    </row>
    <row r="1270" spans="1:12" ht="16.5" customHeight="1">
      <c r="A1270" s="13" t="str">
        <f>Solieusap!A1273</f>
        <v>84</v>
      </c>
      <c r="B1270" s="13">
        <f>Solieusap!B1273</f>
        <v>4</v>
      </c>
      <c r="C1270" s="13" t="str">
        <f>Solieusap!C1273</f>
        <v>BAO</v>
      </c>
      <c r="D1270" s="13" t="str">
        <f>Solieusap!D1273</f>
        <v>Combination</v>
      </c>
      <c r="E1270" s="14">
        <f>ABS(Solieusap!E1273)</f>
        <v>0.2029</v>
      </c>
      <c r="F1270" s="14">
        <f>ABS(Solieusap!F1273)</f>
        <v>0.40160000000000001</v>
      </c>
      <c r="G1270" s="14">
        <f>ABS(Solieusap!G1273)</f>
        <v>2.366E-5</v>
      </c>
      <c r="H1270" s="14">
        <f>ABS(Solieusap!H1273)</f>
        <v>1.779E-2</v>
      </c>
      <c r="I1270" s="14">
        <f>ABS(Solieusap!I1273)</f>
        <v>2.6889999999999998E-5</v>
      </c>
      <c r="J1270" s="14">
        <f>ABS(Solieusap!J1273)</f>
        <v>1.0846100000000001</v>
      </c>
      <c r="K1270" s="14">
        <f t="shared" si="0"/>
        <v>0.2029</v>
      </c>
      <c r="L1270" s="14">
        <f t="shared" si="1"/>
        <v>2.6889999999999998E-5</v>
      </c>
    </row>
    <row r="1271" spans="1:12" ht="16.5" customHeight="1">
      <c r="A1271" s="13" t="str">
        <f>Solieusap!A1274</f>
        <v>84</v>
      </c>
      <c r="B1271" s="13">
        <f>Solieusap!B1274</f>
        <v>4.5</v>
      </c>
      <c r="C1271" s="13" t="str">
        <f>Solieusap!C1274</f>
        <v>BAO</v>
      </c>
      <c r="D1271" s="13" t="str">
        <f>Solieusap!D1274</f>
        <v>Combination</v>
      </c>
      <c r="E1271" s="14">
        <f>ABS(Solieusap!E1274)</f>
        <v>0.2029</v>
      </c>
      <c r="F1271" s="14">
        <f>ABS(Solieusap!F1274)</f>
        <v>0.7581</v>
      </c>
      <c r="G1271" s="14">
        <f>ABS(Solieusap!G1274)</f>
        <v>2.366E-5</v>
      </c>
      <c r="H1271" s="14">
        <f>ABS(Solieusap!H1274)</f>
        <v>1.779E-2</v>
      </c>
      <c r="I1271" s="14">
        <f>ABS(Solieusap!I1274)</f>
        <v>3.4230000000000003E-5</v>
      </c>
      <c r="J1271" s="14">
        <f>ABS(Solieusap!J1274)</f>
        <v>0.62831999999999999</v>
      </c>
      <c r="K1271" s="14">
        <f t="shared" si="0"/>
        <v>0.2029</v>
      </c>
      <c r="L1271" s="14">
        <f t="shared" si="1"/>
        <v>3.4230000000000003E-5</v>
      </c>
    </row>
    <row r="1272" spans="1:12" ht="16.5" customHeight="1">
      <c r="A1272" s="13" t="str">
        <f>Solieusap!A1275</f>
        <v>84</v>
      </c>
      <c r="B1272" s="13">
        <f>Solieusap!B1275</f>
        <v>5</v>
      </c>
      <c r="C1272" s="13" t="str">
        <f>Solieusap!C1275</f>
        <v>BAO</v>
      </c>
      <c r="D1272" s="13" t="str">
        <f>Solieusap!D1275</f>
        <v>Combination</v>
      </c>
      <c r="E1272" s="14">
        <f>ABS(Solieusap!E1275)</f>
        <v>0.2029</v>
      </c>
      <c r="F1272" s="14">
        <f>ABS(Solieusap!F1275)</f>
        <v>1.1146</v>
      </c>
      <c r="G1272" s="14">
        <f>ABS(Solieusap!G1275)</f>
        <v>2.366E-5</v>
      </c>
      <c r="H1272" s="14">
        <f>ABS(Solieusap!H1275)</f>
        <v>1.779E-2</v>
      </c>
      <c r="I1272" s="14">
        <f>ABS(Solieusap!I1275)</f>
        <v>4.1560000000000002E-5</v>
      </c>
      <c r="J1272" s="14">
        <f>ABS(Solieusap!J1275)</f>
        <v>6.2199999999999998E-3</v>
      </c>
      <c r="K1272" s="14">
        <f t="shared" si="0"/>
        <v>0.2029</v>
      </c>
      <c r="L1272" s="14">
        <f t="shared" si="1"/>
        <v>4.1560000000000002E-5</v>
      </c>
    </row>
    <row r="1273" spans="1:12" ht="16.5" customHeight="1">
      <c r="A1273" s="13" t="str">
        <f>Solieusap!A1276</f>
        <v>84</v>
      </c>
      <c r="B1273" s="13">
        <f>Solieusap!B1276</f>
        <v>5.5</v>
      </c>
      <c r="C1273" s="13" t="str">
        <f>Solieusap!C1276</f>
        <v>BAO</v>
      </c>
      <c r="D1273" s="13" t="str">
        <f>Solieusap!D1276</f>
        <v>Combination</v>
      </c>
      <c r="E1273" s="14">
        <f>ABS(Solieusap!E1276)</f>
        <v>0.2029</v>
      </c>
      <c r="F1273" s="14">
        <f>ABS(Solieusap!F1276)</f>
        <v>1.4711000000000001</v>
      </c>
      <c r="G1273" s="14">
        <f>ABS(Solieusap!G1276)</f>
        <v>2.366E-5</v>
      </c>
      <c r="H1273" s="14">
        <f>ABS(Solieusap!H1276)</f>
        <v>1.779E-2</v>
      </c>
      <c r="I1273" s="14">
        <f>ABS(Solieusap!I1276)</f>
        <v>4.8890000000000001E-5</v>
      </c>
      <c r="J1273" s="14">
        <f>ABS(Solieusap!J1276)</f>
        <v>0.81901000000000002</v>
      </c>
      <c r="K1273" s="14">
        <f t="shared" si="0"/>
        <v>0.2029</v>
      </c>
      <c r="L1273" s="14">
        <f t="shared" si="1"/>
        <v>4.8890000000000001E-5</v>
      </c>
    </row>
    <row r="1274" spans="1:12" ht="16.5" customHeight="1">
      <c r="A1274" s="13" t="str">
        <f>Solieusap!A1277</f>
        <v>84</v>
      </c>
      <c r="B1274" s="13">
        <f>Solieusap!B1277</f>
        <v>6</v>
      </c>
      <c r="C1274" s="13" t="str">
        <f>Solieusap!C1277</f>
        <v>BAO</v>
      </c>
      <c r="D1274" s="13" t="str">
        <f>Solieusap!D1277</f>
        <v>Combination</v>
      </c>
      <c r="E1274" s="14">
        <f>ABS(Solieusap!E1277)</f>
        <v>0.2029</v>
      </c>
      <c r="F1274" s="14">
        <f>ABS(Solieusap!F1277)</f>
        <v>1.8275999999999999</v>
      </c>
      <c r="G1274" s="14">
        <f>ABS(Solieusap!G1277)</f>
        <v>2.366E-5</v>
      </c>
      <c r="H1274" s="14">
        <f>ABS(Solieusap!H1277)</f>
        <v>1.779E-2</v>
      </c>
      <c r="I1274" s="14">
        <f>ABS(Solieusap!I1277)</f>
        <v>5.6230000000000002E-5</v>
      </c>
      <c r="J1274" s="14">
        <f>ABS(Solieusap!J1277)</f>
        <v>1.81304</v>
      </c>
      <c r="K1274" s="14">
        <f t="shared" si="0"/>
        <v>0.2029</v>
      </c>
      <c r="L1274" s="14">
        <f t="shared" si="1"/>
        <v>5.6230000000000002E-5</v>
      </c>
    </row>
    <row r="1275" spans="1:12" ht="16.5" customHeight="1">
      <c r="A1275" s="13" t="str">
        <f>Solieusap!A1278</f>
        <v>85</v>
      </c>
      <c r="B1275" s="13">
        <f>Solieusap!B1278</f>
        <v>0</v>
      </c>
      <c r="C1275" s="13" t="str">
        <f>Solieusap!C1278</f>
        <v>BAO</v>
      </c>
      <c r="D1275" s="13" t="str">
        <f>Solieusap!D1278</f>
        <v>Combination</v>
      </c>
      <c r="E1275" s="14">
        <f>ABS(Solieusap!E1278)</f>
        <v>4.1700000000000001E-2</v>
      </c>
      <c r="F1275" s="14">
        <f>ABS(Solieusap!F1278)</f>
        <v>0.69569999999999999</v>
      </c>
      <c r="G1275" s="14">
        <f>ABS(Solieusap!G1278)</f>
        <v>3.3159999999999998E-4</v>
      </c>
      <c r="H1275" s="14">
        <f>ABS(Solieusap!H1278)</f>
        <v>4.6600000000000001E-3</v>
      </c>
      <c r="I1275" s="14">
        <f>ABS(Solieusap!I1278)</f>
        <v>1.2999999999999999E-4</v>
      </c>
      <c r="J1275" s="14">
        <f>ABS(Solieusap!J1278)</f>
        <v>0.56674000000000002</v>
      </c>
      <c r="K1275" s="14">
        <f t="shared" si="0"/>
        <v>4.1700000000000001E-2</v>
      </c>
      <c r="L1275" s="14">
        <f t="shared" si="1"/>
        <v>1.2999999999999999E-4</v>
      </c>
    </row>
    <row r="1276" spans="1:12" ht="16.5" customHeight="1">
      <c r="A1276" s="13" t="str">
        <f>Solieusap!A1279</f>
        <v>85</v>
      </c>
      <c r="B1276" s="13">
        <f>Solieusap!B1279</f>
        <v>0.5</v>
      </c>
      <c r="C1276" s="13" t="str">
        <f>Solieusap!C1279</f>
        <v>BAO</v>
      </c>
      <c r="D1276" s="13" t="str">
        <f>Solieusap!D1279</f>
        <v>Combination</v>
      </c>
      <c r="E1276" s="14">
        <f>ABS(Solieusap!E1279)</f>
        <v>4.1700000000000001E-2</v>
      </c>
      <c r="F1276" s="14">
        <f>ABS(Solieusap!F1279)</f>
        <v>0.3392</v>
      </c>
      <c r="G1276" s="14">
        <f>ABS(Solieusap!G1279)</f>
        <v>3.3159999999999998E-4</v>
      </c>
      <c r="H1276" s="14">
        <f>ABS(Solieusap!H1279)</f>
        <v>4.6600000000000001E-3</v>
      </c>
      <c r="I1276" s="14">
        <f>ABS(Solieusap!I1279)</f>
        <v>7.9900000000000004E-5</v>
      </c>
      <c r="J1276" s="14">
        <f>ABS(Solieusap!J1279)</f>
        <v>0.30803000000000003</v>
      </c>
      <c r="K1276" s="14">
        <f t="shared" si="0"/>
        <v>4.1700000000000001E-2</v>
      </c>
      <c r="L1276" s="14">
        <f t="shared" si="1"/>
        <v>7.9900000000000004E-5</v>
      </c>
    </row>
    <row r="1277" spans="1:12" ht="16.5" customHeight="1">
      <c r="A1277" s="13" t="str">
        <f>Solieusap!A1280</f>
        <v>85</v>
      </c>
      <c r="B1277" s="13">
        <f>Solieusap!B1280</f>
        <v>1</v>
      </c>
      <c r="C1277" s="13" t="str">
        <f>Solieusap!C1280</f>
        <v>BAO</v>
      </c>
      <c r="D1277" s="13" t="str">
        <f>Solieusap!D1280</f>
        <v>Combination</v>
      </c>
      <c r="E1277" s="14">
        <f>ABS(Solieusap!E1280)</f>
        <v>4.1700000000000001E-2</v>
      </c>
      <c r="F1277" s="14">
        <f>ABS(Solieusap!F1280)</f>
        <v>1.7299999999999999E-2</v>
      </c>
      <c r="G1277" s="14">
        <f>ABS(Solieusap!G1280)</f>
        <v>3.3159999999999998E-4</v>
      </c>
      <c r="H1277" s="14">
        <f>ABS(Solieusap!H1280)</f>
        <v>4.6600000000000001E-3</v>
      </c>
      <c r="I1277" s="14">
        <f>ABS(Solieusap!I1280)</f>
        <v>3.4010000000000001E-5</v>
      </c>
      <c r="J1277" s="14">
        <f>ABS(Solieusap!J1280)</f>
        <v>0.22756000000000001</v>
      </c>
      <c r="K1277" s="14">
        <f t="shared" si="0"/>
        <v>4.1700000000000001E-2</v>
      </c>
      <c r="L1277" s="14">
        <f t="shared" si="1"/>
        <v>3.4010000000000001E-5</v>
      </c>
    </row>
    <row r="1278" spans="1:12" ht="16.5" customHeight="1">
      <c r="A1278" s="13" t="str">
        <f>Solieusap!A1281</f>
        <v>85</v>
      </c>
      <c r="B1278" s="13">
        <f>Solieusap!B1281</f>
        <v>1.5</v>
      </c>
      <c r="C1278" s="13" t="str">
        <f>Solieusap!C1281</f>
        <v>BAO</v>
      </c>
      <c r="D1278" s="13" t="str">
        <f>Solieusap!D1281</f>
        <v>Combination</v>
      </c>
      <c r="E1278" s="14">
        <f>ABS(Solieusap!E1281)</f>
        <v>4.1700000000000001E-2</v>
      </c>
      <c r="F1278" s="14">
        <f>ABS(Solieusap!F1281)</f>
        <v>0.37380000000000002</v>
      </c>
      <c r="G1278" s="14">
        <f>ABS(Solieusap!G1281)</f>
        <v>3.3159999999999998E-4</v>
      </c>
      <c r="H1278" s="14">
        <f>ABS(Solieusap!H1281)</f>
        <v>4.6600000000000001E-3</v>
      </c>
      <c r="I1278" s="14">
        <f>ABS(Solieusap!I1281)</f>
        <v>1.189E-5</v>
      </c>
      <c r="J1278" s="14">
        <f>ABS(Solieusap!J1281)</f>
        <v>0.32534999999999997</v>
      </c>
      <c r="K1278" s="14">
        <f t="shared" si="0"/>
        <v>4.1700000000000001E-2</v>
      </c>
      <c r="L1278" s="14">
        <f t="shared" si="1"/>
        <v>1.189E-5</v>
      </c>
    </row>
    <row r="1279" spans="1:12" ht="16.5" customHeight="1">
      <c r="A1279" s="13" t="str">
        <f>Solieusap!A1282</f>
        <v>85</v>
      </c>
      <c r="B1279" s="13">
        <f>Solieusap!B1282</f>
        <v>2</v>
      </c>
      <c r="C1279" s="13" t="str">
        <f>Solieusap!C1282</f>
        <v>BAO</v>
      </c>
      <c r="D1279" s="13" t="str">
        <f>Solieusap!D1282</f>
        <v>Combination</v>
      </c>
      <c r="E1279" s="14">
        <f>ABS(Solieusap!E1282)</f>
        <v>4.1700000000000001E-2</v>
      </c>
      <c r="F1279" s="14">
        <f>ABS(Solieusap!F1282)</f>
        <v>0.73029999999999995</v>
      </c>
      <c r="G1279" s="14">
        <f>ABS(Solieusap!G1282)</f>
        <v>3.3159999999999998E-4</v>
      </c>
      <c r="H1279" s="14">
        <f>ABS(Solieusap!H1282)</f>
        <v>4.6600000000000001E-3</v>
      </c>
      <c r="I1279" s="14">
        <f>ABS(Solieusap!I1282)</f>
        <v>2.1590000000000002E-5</v>
      </c>
      <c r="J1279" s="14">
        <f>ABS(Solieusap!J1282)</f>
        <v>0.32982</v>
      </c>
      <c r="K1279" s="14">
        <f t="shared" si="0"/>
        <v>4.1700000000000001E-2</v>
      </c>
      <c r="L1279" s="14">
        <f t="shared" si="1"/>
        <v>2.1590000000000002E-5</v>
      </c>
    </row>
    <row r="1280" spans="1:12" ht="16.5" customHeight="1">
      <c r="A1280" s="13" t="str">
        <f>Solieusap!A1283</f>
        <v>85</v>
      </c>
      <c r="B1280" s="13">
        <f>Solieusap!B1283</f>
        <v>2.5</v>
      </c>
      <c r="C1280" s="13" t="str">
        <f>Solieusap!C1283</f>
        <v>BAO</v>
      </c>
      <c r="D1280" s="13" t="str">
        <f>Solieusap!D1283</f>
        <v>Combination</v>
      </c>
      <c r="E1280" s="14">
        <f>ABS(Solieusap!E1283)</f>
        <v>4.1700000000000001E-2</v>
      </c>
      <c r="F1280" s="14">
        <f>ABS(Solieusap!F1283)</f>
        <v>1.0868</v>
      </c>
      <c r="G1280" s="14">
        <f>ABS(Solieusap!G1283)</f>
        <v>3.3159999999999998E-4</v>
      </c>
      <c r="H1280" s="14">
        <f>ABS(Solieusap!H1283)</f>
        <v>4.6600000000000001E-3</v>
      </c>
      <c r="I1280" s="14">
        <f>ABS(Solieusap!I1283)</f>
        <v>9.8239999999999995E-6</v>
      </c>
      <c r="J1280" s="14">
        <f>ABS(Solieusap!J1283)</f>
        <v>0.46689999999999998</v>
      </c>
      <c r="K1280" s="14">
        <f t="shared" si="0"/>
        <v>4.1700000000000001E-2</v>
      </c>
      <c r="L1280" s="14">
        <f t="shared" si="1"/>
        <v>9.8239999999999995E-6</v>
      </c>
    </row>
    <row r="1281" spans="1:12" ht="16.5" customHeight="1">
      <c r="A1281" s="13" t="str">
        <f>Solieusap!A1284</f>
        <v>85</v>
      </c>
      <c r="B1281" s="13">
        <f>Solieusap!B1284</f>
        <v>3</v>
      </c>
      <c r="C1281" s="13" t="str">
        <f>Solieusap!C1284</f>
        <v>BAO</v>
      </c>
      <c r="D1281" s="13" t="str">
        <f>Solieusap!D1284</f>
        <v>Combination</v>
      </c>
      <c r="E1281" s="14">
        <f>ABS(Solieusap!E1284)</f>
        <v>4.1700000000000001E-2</v>
      </c>
      <c r="F1281" s="14">
        <f>ABS(Solieusap!F1284)</f>
        <v>1.4433</v>
      </c>
      <c r="G1281" s="14">
        <f>ABS(Solieusap!G1284)</f>
        <v>3.3159999999999998E-4</v>
      </c>
      <c r="H1281" s="14">
        <f>ABS(Solieusap!H1284)</f>
        <v>4.6600000000000001E-3</v>
      </c>
      <c r="I1281" s="14">
        <f>ABS(Solieusap!I1284)</f>
        <v>4.1239999999999998E-5</v>
      </c>
      <c r="J1281" s="14">
        <f>ABS(Solieusap!J1284)</f>
        <v>0.78222999999999998</v>
      </c>
      <c r="K1281" s="14">
        <f t="shared" si="0"/>
        <v>4.1700000000000001E-2</v>
      </c>
      <c r="L1281" s="14">
        <f t="shared" si="1"/>
        <v>4.1239999999999998E-5</v>
      </c>
    </row>
    <row r="1282" spans="1:12" ht="16.5" customHeight="1">
      <c r="A1282" s="13" t="str">
        <f>Solieusap!A1285</f>
        <v>85</v>
      </c>
      <c r="B1282" s="13">
        <f>Solieusap!B1285</f>
        <v>0</v>
      </c>
      <c r="C1282" s="13" t="str">
        <f>Solieusap!C1285</f>
        <v>BAO</v>
      </c>
      <c r="D1282" s="13" t="str">
        <f>Solieusap!D1285</f>
        <v>Combination</v>
      </c>
      <c r="E1282" s="14">
        <f>ABS(Solieusap!E1285)</f>
        <v>0.15570000000000001</v>
      </c>
      <c r="F1282" s="14">
        <f>ABS(Solieusap!F1285)</f>
        <v>1.3301000000000001</v>
      </c>
      <c r="G1282" s="14">
        <f>ABS(Solieusap!G1285)</f>
        <v>7.5779999999999996E-5</v>
      </c>
      <c r="H1282" s="14">
        <f>ABS(Solieusap!H1285)</f>
        <v>1.074E-2</v>
      </c>
      <c r="I1282" s="14">
        <f>ABS(Solieusap!I1285)</f>
        <v>2.1000000000000001E-4</v>
      </c>
      <c r="J1282" s="14">
        <f>ABS(Solieusap!J1285)</f>
        <v>1.5639799999999999</v>
      </c>
      <c r="K1282" s="14">
        <f t="shared" si="0"/>
        <v>0.15570000000000001</v>
      </c>
      <c r="L1282" s="14">
        <f t="shared" si="1"/>
        <v>2.1000000000000001E-4</v>
      </c>
    </row>
    <row r="1283" spans="1:12" ht="16.5" customHeight="1">
      <c r="A1283" s="13" t="str">
        <f>Solieusap!A1286</f>
        <v>85</v>
      </c>
      <c r="B1283" s="13">
        <f>Solieusap!B1286</f>
        <v>0.5</v>
      </c>
      <c r="C1283" s="13" t="str">
        <f>Solieusap!C1286</f>
        <v>BAO</v>
      </c>
      <c r="D1283" s="13" t="str">
        <f>Solieusap!D1286</f>
        <v>Combination</v>
      </c>
      <c r="E1283" s="14">
        <f>ABS(Solieusap!E1286)</f>
        <v>0.15570000000000001</v>
      </c>
      <c r="F1283" s="14">
        <f>ABS(Solieusap!F1286)</f>
        <v>0.97360000000000002</v>
      </c>
      <c r="G1283" s="14">
        <f>ABS(Solieusap!G1286)</f>
        <v>7.5779999999999996E-5</v>
      </c>
      <c r="H1283" s="14">
        <f>ABS(Solieusap!H1286)</f>
        <v>1.074E-2</v>
      </c>
      <c r="I1283" s="14">
        <f>ABS(Solieusap!I1286)</f>
        <v>1.7000000000000001E-4</v>
      </c>
      <c r="J1283" s="14">
        <f>ABS(Solieusap!J1286)</f>
        <v>0.98807</v>
      </c>
      <c r="K1283" s="14">
        <f t="shared" si="0"/>
        <v>0.15570000000000001</v>
      </c>
      <c r="L1283" s="14">
        <f t="shared" si="1"/>
        <v>1.7000000000000001E-4</v>
      </c>
    </row>
    <row r="1284" spans="1:12" ht="16.5" customHeight="1">
      <c r="A1284" s="13" t="str">
        <f>Solieusap!A1287</f>
        <v>85</v>
      </c>
      <c r="B1284" s="13">
        <f>Solieusap!B1287</f>
        <v>1</v>
      </c>
      <c r="C1284" s="13" t="str">
        <f>Solieusap!C1287</f>
        <v>BAO</v>
      </c>
      <c r="D1284" s="13" t="str">
        <f>Solieusap!D1287</f>
        <v>Combination</v>
      </c>
      <c r="E1284" s="14">
        <f>ABS(Solieusap!E1287)</f>
        <v>0.15570000000000001</v>
      </c>
      <c r="F1284" s="14">
        <f>ABS(Solieusap!F1287)</f>
        <v>0.61709999999999998</v>
      </c>
      <c r="G1284" s="14">
        <f>ABS(Solieusap!G1287)</f>
        <v>7.5779999999999996E-5</v>
      </c>
      <c r="H1284" s="14">
        <f>ABS(Solieusap!H1287)</f>
        <v>1.074E-2</v>
      </c>
      <c r="I1284" s="14">
        <f>ABS(Solieusap!I1287)</f>
        <v>2.3000000000000001E-4</v>
      </c>
      <c r="J1284" s="14">
        <f>ABS(Solieusap!J1287)</f>
        <v>0.59040000000000004</v>
      </c>
      <c r="K1284" s="14">
        <f t="shared" si="0"/>
        <v>0.15570000000000001</v>
      </c>
      <c r="L1284" s="14">
        <f t="shared" si="1"/>
        <v>2.3000000000000001E-4</v>
      </c>
    </row>
    <row r="1285" spans="1:12" ht="16.5" customHeight="1">
      <c r="A1285" s="13" t="str">
        <f>Solieusap!A1288</f>
        <v>85</v>
      </c>
      <c r="B1285" s="13">
        <f>Solieusap!B1288</f>
        <v>1.5</v>
      </c>
      <c r="C1285" s="13" t="str">
        <f>Solieusap!C1288</f>
        <v>BAO</v>
      </c>
      <c r="D1285" s="13" t="str">
        <f>Solieusap!D1288</f>
        <v>Combination</v>
      </c>
      <c r="E1285" s="14">
        <f>ABS(Solieusap!E1288)</f>
        <v>0.15570000000000001</v>
      </c>
      <c r="F1285" s="14">
        <f>ABS(Solieusap!F1288)</f>
        <v>0.2606</v>
      </c>
      <c r="G1285" s="14">
        <f>ABS(Solieusap!G1288)</f>
        <v>7.5779999999999996E-5</v>
      </c>
      <c r="H1285" s="14">
        <f>ABS(Solieusap!H1288)</f>
        <v>1.074E-2</v>
      </c>
      <c r="I1285" s="14">
        <f>ABS(Solieusap!I1288)</f>
        <v>3.8000000000000002E-4</v>
      </c>
      <c r="J1285" s="14">
        <f>ABS(Solieusap!J1288)</f>
        <v>0.37203000000000003</v>
      </c>
      <c r="K1285" s="14">
        <f t="shared" si="0"/>
        <v>0.15570000000000001</v>
      </c>
      <c r="L1285" s="14">
        <f t="shared" si="1"/>
        <v>3.8000000000000002E-4</v>
      </c>
    </row>
    <row r="1286" spans="1:12" ht="16.5" customHeight="1">
      <c r="A1286" s="13" t="str">
        <f>Solieusap!A1289</f>
        <v>85</v>
      </c>
      <c r="B1286" s="13">
        <f>Solieusap!B1289</f>
        <v>2</v>
      </c>
      <c r="C1286" s="13" t="str">
        <f>Solieusap!C1289</f>
        <v>BAO</v>
      </c>
      <c r="D1286" s="13" t="str">
        <f>Solieusap!D1289</f>
        <v>Combination</v>
      </c>
      <c r="E1286" s="14">
        <f>ABS(Solieusap!E1289)</f>
        <v>0.15570000000000001</v>
      </c>
      <c r="F1286" s="14">
        <f>ABS(Solieusap!F1289)</f>
        <v>9.5899999999999999E-2</v>
      </c>
      <c r="G1286" s="14">
        <f>ABS(Solieusap!G1289)</f>
        <v>7.5779999999999996E-5</v>
      </c>
      <c r="H1286" s="14">
        <f>ABS(Solieusap!H1289)</f>
        <v>1.074E-2</v>
      </c>
      <c r="I1286" s="14">
        <f>ABS(Solieusap!I1289)</f>
        <v>5.5000000000000003E-4</v>
      </c>
      <c r="J1286" s="14">
        <f>ABS(Solieusap!J1289)</f>
        <v>0.60138999999999998</v>
      </c>
      <c r="K1286" s="14">
        <f t="shared" si="0"/>
        <v>0.15570000000000001</v>
      </c>
      <c r="L1286" s="14">
        <f t="shared" si="1"/>
        <v>5.5000000000000003E-4</v>
      </c>
    </row>
    <row r="1287" spans="1:12" ht="16.5" customHeight="1">
      <c r="A1287" s="13" t="str">
        <f>Solieusap!A1290</f>
        <v>85</v>
      </c>
      <c r="B1287" s="13">
        <f>Solieusap!B1290</f>
        <v>2.5</v>
      </c>
      <c r="C1287" s="13" t="str">
        <f>Solieusap!C1290</f>
        <v>BAO</v>
      </c>
      <c r="D1287" s="13" t="str">
        <f>Solieusap!D1290</f>
        <v>Combination</v>
      </c>
      <c r="E1287" s="14">
        <f>ABS(Solieusap!E1290)</f>
        <v>0.15570000000000001</v>
      </c>
      <c r="F1287" s="14">
        <f>ABS(Solieusap!F1290)</f>
        <v>0.45240000000000002</v>
      </c>
      <c r="G1287" s="14">
        <f>ABS(Solieusap!G1290)</f>
        <v>7.5779999999999996E-5</v>
      </c>
      <c r="H1287" s="14">
        <f>ABS(Solieusap!H1290)</f>
        <v>1.074E-2</v>
      </c>
      <c r="I1287" s="14">
        <f>ABS(Solieusap!I1290)</f>
        <v>7.2000000000000005E-4</v>
      </c>
      <c r="J1287" s="14">
        <f>ABS(Solieusap!J1290)</f>
        <v>1.0556700000000001</v>
      </c>
      <c r="K1287" s="14">
        <f t="shared" si="0"/>
        <v>0.15570000000000001</v>
      </c>
      <c r="L1287" s="14">
        <f t="shared" si="1"/>
        <v>7.2000000000000005E-4</v>
      </c>
    </row>
    <row r="1288" spans="1:12" ht="16.5" customHeight="1">
      <c r="A1288" s="13" t="str">
        <f>Solieusap!A1291</f>
        <v>85</v>
      </c>
      <c r="B1288" s="13">
        <f>Solieusap!B1291</f>
        <v>3</v>
      </c>
      <c r="C1288" s="13" t="str">
        <f>Solieusap!C1291</f>
        <v>BAO</v>
      </c>
      <c r="D1288" s="13" t="str">
        <f>Solieusap!D1291</f>
        <v>Combination</v>
      </c>
      <c r="E1288" s="14">
        <f>ABS(Solieusap!E1291)</f>
        <v>0.15570000000000001</v>
      </c>
      <c r="F1288" s="14">
        <f>ABS(Solieusap!F1291)</f>
        <v>0.80889999999999995</v>
      </c>
      <c r="G1288" s="14">
        <f>ABS(Solieusap!G1291)</f>
        <v>7.5779999999999996E-5</v>
      </c>
      <c r="H1288" s="14">
        <f>ABS(Solieusap!H1291)</f>
        <v>1.074E-2</v>
      </c>
      <c r="I1288" s="14">
        <f>ABS(Solieusap!I1291)</f>
        <v>8.8000000000000003E-4</v>
      </c>
      <c r="J1288" s="14">
        <f>ABS(Solieusap!J1291)</f>
        <v>1.68821</v>
      </c>
      <c r="K1288" s="14">
        <f t="shared" si="0"/>
        <v>0.15570000000000001</v>
      </c>
      <c r="L1288" s="14">
        <f t="shared" si="1"/>
        <v>8.8000000000000003E-4</v>
      </c>
    </row>
    <row r="1289" spans="1:12" ht="16.5" customHeight="1">
      <c r="A1289" s="13" t="str">
        <f>Solieusap!A1292</f>
        <v>86</v>
      </c>
      <c r="B1289" s="13">
        <f>Solieusap!B1292</f>
        <v>0</v>
      </c>
      <c r="C1289" s="13" t="str">
        <f>Solieusap!C1292</f>
        <v>BAO</v>
      </c>
      <c r="D1289" s="13" t="str">
        <f>Solieusap!D1292</f>
        <v>Combination</v>
      </c>
      <c r="E1289" s="14">
        <f>ABS(Solieusap!E1292)</f>
        <v>4.8999999999999998E-3</v>
      </c>
      <c r="F1289" s="14">
        <f>ABS(Solieusap!F1292)</f>
        <v>1.7625999999999999</v>
      </c>
      <c r="G1289" s="14">
        <f>ABS(Solieusap!G1292)</f>
        <v>5.9710000000000003E-5</v>
      </c>
      <c r="H1289" s="14">
        <f>ABS(Solieusap!H1292)</f>
        <v>1.1390000000000001E-2</v>
      </c>
      <c r="I1289" s="14">
        <f>ABS(Solieusap!I1292)</f>
        <v>4.8000000000000001E-4</v>
      </c>
      <c r="J1289" s="14">
        <f>ABS(Solieusap!J1292)</f>
        <v>0.95643999999999996</v>
      </c>
      <c r="K1289" s="14">
        <f t="shared" si="0"/>
        <v>4.8999999999999998E-3</v>
      </c>
      <c r="L1289" s="14">
        <f t="shared" si="1"/>
        <v>4.8000000000000001E-4</v>
      </c>
    </row>
    <row r="1290" spans="1:12" ht="16.5" customHeight="1">
      <c r="A1290" s="13" t="str">
        <f>Solieusap!A1293</f>
        <v>86</v>
      </c>
      <c r="B1290" s="13">
        <f>Solieusap!B1293</f>
        <v>0.5</v>
      </c>
      <c r="C1290" s="13" t="str">
        <f>Solieusap!C1293</f>
        <v>BAO</v>
      </c>
      <c r="D1290" s="13" t="str">
        <f>Solieusap!D1293</f>
        <v>Combination</v>
      </c>
      <c r="E1290" s="14">
        <f>ABS(Solieusap!E1293)</f>
        <v>4.8999999999999998E-3</v>
      </c>
      <c r="F1290" s="14">
        <f>ABS(Solieusap!F1293)</f>
        <v>1.4060999999999999</v>
      </c>
      <c r="G1290" s="14">
        <f>ABS(Solieusap!G1293)</f>
        <v>5.9710000000000003E-5</v>
      </c>
      <c r="H1290" s="14">
        <f>ABS(Solieusap!H1293)</f>
        <v>1.1390000000000001E-2</v>
      </c>
      <c r="I1290" s="14">
        <f>ABS(Solieusap!I1293)</f>
        <v>4.4999999999999999E-4</v>
      </c>
      <c r="J1290" s="14">
        <f>ABS(Solieusap!J1293)</f>
        <v>0.16255</v>
      </c>
      <c r="K1290" s="14">
        <f t="shared" si="0"/>
        <v>4.8999999999999998E-3</v>
      </c>
      <c r="L1290" s="14">
        <f t="shared" si="1"/>
        <v>4.4999999999999999E-4</v>
      </c>
    </row>
    <row r="1291" spans="1:12" ht="16.5" customHeight="1">
      <c r="A1291" s="13" t="str">
        <f>Solieusap!A1294</f>
        <v>86</v>
      </c>
      <c r="B1291" s="13">
        <f>Solieusap!B1294</f>
        <v>1</v>
      </c>
      <c r="C1291" s="13" t="str">
        <f>Solieusap!C1294</f>
        <v>BAO</v>
      </c>
      <c r="D1291" s="13" t="str">
        <f>Solieusap!D1294</f>
        <v>Combination</v>
      </c>
      <c r="E1291" s="14">
        <f>ABS(Solieusap!E1294)</f>
        <v>4.8999999999999998E-3</v>
      </c>
      <c r="F1291" s="14">
        <f>ABS(Solieusap!F1294)</f>
        <v>1.0496000000000001</v>
      </c>
      <c r="G1291" s="14">
        <f>ABS(Solieusap!G1294)</f>
        <v>5.9710000000000003E-5</v>
      </c>
      <c r="H1291" s="14">
        <f>ABS(Solieusap!H1294)</f>
        <v>1.1390000000000001E-2</v>
      </c>
      <c r="I1291" s="14">
        <f>ABS(Solieusap!I1294)</f>
        <v>4.2000000000000002E-4</v>
      </c>
      <c r="J1291" s="14">
        <f>ABS(Solieusap!J1294)</f>
        <v>0.45832000000000001</v>
      </c>
      <c r="K1291" s="14">
        <f t="shared" si="0"/>
        <v>4.8999999999999998E-3</v>
      </c>
      <c r="L1291" s="14">
        <f t="shared" si="1"/>
        <v>4.2000000000000002E-4</v>
      </c>
    </row>
    <row r="1292" spans="1:12" ht="16.5" customHeight="1">
      <c r="A1292" s="13" t="str">
        <f>Solieusap!A1295</f>
        <v>86</v>
      </c>
      <c r="B1292" s="13">
        <f>Solieusap!B1295</f>
        <v>1.5</v>
      </c>
      <c r="C1292" s="13" t="str">
        <f>Solieusap!C1295</f>
        <v>BAO</v>
      </c>
      <c r="D1292" s="13" t="str">
        <f>Solieusap!D1295</f>
        <v>Combination</v>
      </c>
      <c r="E1292" s="14">
        <f>ABS(Solieusap!E1295)</f>
        <v>4.8999999999999998E-3</v>
      </c>
      <c r="F1292" s="14">
        <f>ABS(Solieusap!F1295)</f>
        <v>0.69310000000000005</v>
      </c>
      <c r="G1292" s="14">
        <f>ABS(Solieusap!G1295)</f>
        <v>5.9710000000000003E-5</v>
      </c>
      <c r="H1292" s="14">
        <f>ABS(Solieusap!H1295)</f>
        <v>1.1390000000000001E-2</v>
      </c>
      <c r="I1292" s="14">
        <f>ABS(Solieusap!I1295)</f>
        <v>4.0000000000000002E-4</v>
      </c>
      <c r="J1292" s="14">
        <f>ABS(Solieusap!J1295)</f>
        <v>0.90093000000000001</v>
      </c>
      <c r="K1292" s="14">
        <f t="shared" si="0"/>
        <v>4.8999999999999998E-3</v>
      </c>
      <c r="L1292" s="14">
        <f t="shared" si="1"/>
        <v>4.0000000000000002E-4</v>
      </c>
    </row>
    <row r="1293" spans="1:12" ht="16.5" customHeight="1">
      <c r="A1293" s="13" t="str">
        <f>Solieusap!A1296</f>
        <v>86</v>
      </c>
      <c r="B1293" s="13">
        <f>Solieusap!B1296</f>
        <v>2</v>
      </c>
      <c r="C1293" s="13" t="str">
        <f>Solieusap!C1296</f>
        <v>BAO</v>
      </c>
      <c r="D1293" s="13" t="str">
        <f>Solieusap!D1296</f>
        <v>Combination</v>
      </c>
      <c r="E1293" s="14">
        <f>ABS(Solieusap!E1296)</f>
        <v>4.8999999999999998E-3</v>
      </c>
      <c r="F1293" s="14">
        <f>ABS(Solieusap!F1296)</f>
        <v>0.33660000000000001</v>
      </c>
      <c r="G1293" s="14">
        <f>ABS(Solieusap!G1296)</f>
        <v>5.9710000000000003E-5</v>
      </c>
      <c r="H1293" s="14">
        <f>ABS(Solieusap!H1296)</f>
        <v>1.1390000000000001E-2</v>
      </c>
      <c r="I1293" s="14">
        <f>ABS(Solieusap!I1296)</f>
        <v>3.6999999999999999E-4</v>
      </c>
      <c r="J1293" s="14">
        <f>ABS(Solieusap!J1296)</f>
        <v>1.1653</v>
      </c>
      <c r="K1293" s="14">
        <f t="shared" si="0"/>
        <v>4.8999999999999998E-3</v>
      </c>
      <c r="L1293" s="14">
        <f t="shared" si="1"/>
        <v>3.6999999999999999E-4</v>
      </c>
    </row>
    <row r="1294" spans="1:12" ht="16.5" customHeight="1">
      <c r="A1294" s="13" t="str">
        <f>Solieusap!A1297</f>
        <v>86</v>
      </c>
      <c r="B1294" s="13">
        <f>Solieusap!B1297</f>
        <v>2.5</v>
      </c>
      <c r="C1294" s="13" t="str">
        <f>Solieusap!C1297</f>
        <v>BAO</v>
      </c>
      <c r="D1294" s="13" t="str">
        <f>Solieusap!D1297</f>
        <v>Combination</v>
      </c>
      <c r="E1294" s="14">
        <f>ABS(Solieusap!E1297)</f>
        <v>4.8999999999999998E-3</v>
      </c>
      <c r="F1294" s="14">
        <f>ABS(Solieusap!F1297)</f>
        <v>1.9900000000000001E-2</v>
      </c>
      <c r="G1294" s="14">
        <f>ABS(Solieusap!G1297)</f>
        <v>5.9710000000000003E-5</v>
      </c>
      <c r="H1294" s="14">
        <f>ABS(Solieusap!H1297)</f>
        <v>1.1390000000000001E-2</v>
      </c>
      <c r="I1294" s="14">
        <f>ABS(Solieusap!I1297)</f>
        <v>3.4000000000000002E-4</v>
      </c>
      <c r="J1294" s="14">
        <f>ABS(Solieusap!J1297)</f>
        <v>1.25142</v>
      </c>
      <c r="K1294" s="14">
        <f t="shared" si="0"/>
        <v>4.8999999999999998E-3</v>
      </c>
      <c r="L1294" s="14">
        <f t="shared" si="1"/>
        <v>3.4000000000000002E-4</v>
      </c>
    </row>
    <row r="1295" spans="1:12" ht="16.5" customHeight="1">
      <c r="A1295" s="13" t="str">
        <f>Solieusap!A1298</f>
        <v>86</v>
      </c>
      <c r="B1295" s="13">
        <f>Solieusap!B1298</f>
        <v>3</v>
      </c>
      <c r="C1295" s="13" t="str">
        <f>Solieusap!C1298</f>
        <v>BAO</v>
      </c>
      <c r="D1295" s="13" t="str">
        <f>Solieusap!D1298</f>
        <v>Combination</v>
      </c>
      <c r="E1295" s="14">
        <f>ABS(Solieusap!E1298)</f>
        <v>4.8999999999999998E-3</v>
      </c>
      <c r="F1295" s="14">
        <f>ABS(Solieusap!F1298)</f>
        <v>0.37640000000000001</v>
      </c>
      <c r="G1295" s="14">
        <f>ABS(Solieusap!G1298)</f>
        <v>5.9710000000000003E-5</v>
      </c>
      <c r="H1295" s="14">
        <f>ABS(Solieusap!H1298)</f>
        <v>1.1390000000000001E-2</v>
      </c>
      <c r="I1295" s="14">
        <f>ABS(Solieusap!I1298)</f>
        <v>3.1E-4</v>
      </c>
      <c r="J1295" s="14">
        <f>ABS(Solieusap!J1298)</f>
        <v>1.21113</v>
      </c>
      <c r="K1295" s="14">
        <f t="shared" si="0"/>
        <v>4.8999999999999998E-3</v>
      </c>
      <c r="L1295" s="14">
        <f t="shared" si="1"/>
        <v>3.1E-4</v>
      </c>
    </row>
    <row r="1296" spans="1:12" ht="16.5" customHeight="1">
      <c r="A1296" s="13" t="str">
        <f>Solieusap!A1299</f>
        <v>86</v>
      </c>
      <c r="B1296" s="13">
        <f>Solieusap!B1299</f>
        <v>3.5</v>
      </c>
      <c r="C1296" s="13" t="str">
        <f>Solieusap!C1299</f>
        <v>BAO</v>
      </c>
      <c r="D1296" s="13" t="str">
        <f>Solieusap!D1299</f>
        <v>Combination</v>
      </c>
      <c r="E1296" s="14">
        <f>ABS(Solieusap!E1299)</f>
        <v>4.8999999999999998E-3</v>
      </c>
      <c r="F1296" s="14">
        <f>ABS(Solieusap!F1299)</f>
        <v>0.7329</v>
      </c>
      <c r="G1296" s="14">
        <f>ABS(Solieusap!G1299)</f>
        <v>5.9710000000000003E-5</v>
      </c>
      <c r="H1296" s="14">
        <f>ABS(Solieusap!H1299)</f>
        <v>1.1390000000000001E-2</v>
      </c>
      <c r="I1296" s="14">
        <f>ABS(Solieusap!I1299)</f>
        <v>2.7999999999999998E-4</v>
      </c>
      <c r="J1296" s="14">
        <f>ABS(Solieusap!J1299)</f>
        <v>1.06189</v>
      </c>
      <c r="K1296" s="14">
        <f t="shared" si="0"/>
        <v>4.8999999999999998E-3</v>
      </c>
      <c r="L1296" s="14">
        <f t="shared" si="1"/>
        <v>2.7999999999999998E-4</v>
      </c>
    </row>
    <row r="1297" spans="1:12" ht="16.5" customHeight="1">
      <c r="A1297" s="13" t="str">
        <f>Solieusap!A1300</f>
        <v>86</v>
      </c>
      <c r="B1297" s="13">
        <f>Solieusap!B1300</f>
        <v>4</v>
      </c>
      <c r="C1297" s="13" t="str">
        <f>Solieusap!C1300</f>
        <v>BAO</v>
      </c>
      <c r="D1297" s="13" t="str">
        <f>Solieusap!D1300</f>
        <v>Combination</v>
      </c>
      <c r="E1297" s="14">
        <f>ABS(Solieusap!E1300)</f>
        <v>4.8999999999999998E-3</v>
      </c>
      <c r="F1297" s="14">
        <f>ABS(Solieusap!F1300)</f>
        <v>1.0893999999999999</v>
      </c>
      <c r="G1297" s="14">
        <f>ABS(Solieusap!G1300)</f>
        <v>5.9710000000000003E-5</v>
      </c>
      <c r="H1297" s="14">
        <f>ABS(Solieusap!H1300)</f>
        <v>1.1390000000000001E-2</v>
      </c>
      <c r="I1297" s="14">
        <f>ABS(Solieusap!I1300)</f>
        <v>2.5999999999999998E-4</v>
      </c>
      <c r="J1297" s="14">
        <f>ABS(Solieusap!J1300)</f>
        <v>0.73440000000000005</v>
      </c>
      <c r="K1297" s="14">
        <f t="shared" si="0"/>
        <v>4.8999999999999998E-3</v>
      </c>
      <c r="L1297" s="14">
        <f t="shared" si="1"/>
        <v>2.5999999999999998E-4</v>
      </c>
    </row>
    <row r="1298" spans="1:12" ht="16.5" customHeight="1">
      <c r="A1298" s="13" t="str">
        <f>Solieusap!A1301</f>
        <v>86</v>
      </c>
      <c r="B1298" s="13">
        <f>Solieusap!B1301</f>
        <v>4.5</v>
      </c>
      <c r="C1298" s="13" t="str">
        <f>Solieusap!C1301</f>
        <v>BAO</v>
      </c>
      <c r="D1298" s="13" t="str">
        <f>Solieusap!D1301</f>
        <v>Combination</v>
      </c>
      <c r="E1298" s="14">
        <f>ABS(Solieusap!E1301)</f>
        <v>4.8999999999999998E-3</v>
      </c>
      <c r="F1298" s="14">
        <f>ABS(Solieusap!F1301)</f>
        <v>1.4459</v>
      </c>
      <c r="G1298" s="14">
        <f>ABS(Solieusap!G1301)</f>
        <v>5.9710000000000003E-5</v>
      </c>
      <c r="H1298" s="14">
        <f>ABS(Solieusap!H1301)</f>
        <v>1.1390000000000001E-2</v>
      </c>
      <c r="I1298" s="14">
        <f>ABS(Solieusap!I1301)</f>
        <v>2.9E-4</v>
      </c>
      <c r="J1298" s="14">
        <f>ABS(Solieusap!J1301)</f>
        <v>0.22864999999999999</v>
      </c>
      <c r="K1298" s="14">
        <f t="shared" si="0"/>
        <v>4.8999999999999998E-3</v>
      </c>
      <c r="L1298" s="14">
        <f t="shared" si="1"/>
        <v>2.9E-4</v>
      </c>
    </row>
    <row r="1299" spans="1:12" ht="16.5" customHeight="1">
      <c r="A1299" s="13" t="str">
        <f>Solieusap!A1302</f>
        <v>86</v>
      </c>
      <c r="B1299" s="13">
        <f>Solieusap!B1302</f>
        <v>5</v>
      </c>
      <c r="C1299" s="13" t="str">
        <f>Solieusap!C1302</f>
        <v>BAO</v>
      </c>
      <c r="D1299" s="13" t="str">
        <f>Solieusap!D1302</f>
        <v>Combination</v>
      </c>
      <c r="E1299" s="14">
        <f>ABS(Solieusap!E1302)</f>
        <v>4.8999999999999998E-3</v>
      </c>
      <c r="F1299" s="14">
        <f>ABS(Solieusap!F1302)</f>
        <v>1.8024</v>
      </c>
      <c r="G1299" s="14">
        <f>ABS(Solieusap!G1302)</f>
        <v>5.9710000000000003E-5</v>
      </c>
      <c r="H1299" s="14">
        <f>ABS(Solieusap!H1302)</f>
        <v>1.1390000000000001E-2</v>
      </c>
      <c r="I1299" s="14">
        <f>ABS(Solieusap!I1302)</f>
        <v>3.2000000000000003E-4</v>
      </c>
      <c r="J1299" s="14">
        <f>ABS(Solieusap!J1302)</f>
        <v>0.45534000000000002</v>
      </c>
      <c r="K1299" s="14">
        <f t="shared" si="0"/>
        <v>4.8999999999999998E-3</v>
      </c>
      <c r="L1299" s="14">
        <f t="shared" si="1"/>
        <v>3.2000000000000003E-4</v>
      </c>
    </row>
    <row r="1300" spans="1:12" ht="16.5" customHeight="1">
      <c r="A1300" s="13" t="str">
        <f>Solieusap!A1303</f>
        <v>86</v>
      </c>
      <c r="B1300" s="13">
        <f>Solieusap!B1303</f>
        <v>5.5</v>
      </c>
      <c r="C1300" s="13" t="str">
        <f>Solieusap!C1303</f>
        <v>BAO</v>
      </c>
      <c r="D1300" s="13" t="str">
        <f>Solieusap!D1303</f>
        <v>Combination</v>
      </c>
      <c r="E1300" s="14">
        <f>ABS(Solieusap!E1303)</f>
        <v>4.8999999999999998E-3</v>
      </c>
      <c r="F1300" s="14">
        <f>ABS(Solieusap!F1303)</f>
        <v>2.1589</v>
      </c>
      <c r="G1300" s="14">
        <f>ABS(Solieusap!G1303)</f>
        <v>5.9710000000000003E-5</v>
      </c>
      <c r="H1300" s="14">
        <f>ABS(Solieusap!H1303)</f>
        <v>1.1390000000000001E-2</v>
      </c>
      <c r="I1300" s="14">
        <f>ABS(Solieusap!I1303)</f>
        <v>3.5E-4</v>
      </c>
      <c r="J1300" s="14">
        <f>ABS(Solieusap!J1303)</f>
        <v>1.31758</v>
      </c>
      <c r="K1300" s="14">
        <f t="shared" si="0"/>
        <v>4.8999999999999998E-3</v>
      </c>
      <c r="L1300" s="14">
        <f t="shared" si="1"/>
        <v>3.5E-4</v>
      </c>
    </row>
    <row r="1301" spans="1:12" ht="16.5" customHeight="1">
      <c r="A1301" s="13" t="str">
        <f>Solieusap!A1304</f>
        <v>86</v>
      </c>
      <c r="B1301" s="13">
        <f>Solieusap!B1304</f>
        <v>0</v>
      </c>
      <c r="C1301" s="13" t="str">
        <f>Solieusap!C1304</f>
        <v>BAO</v>
      </c>
      <c r="D1301" s="13" t="str">
        <f>Solieusap!D1304</f>
        <v>Combination</v>
      </c>
      <c r="E1301" s="14">
        <f>ABS(Solieusap!E1304)</f>
        <v>0.1074</v>
      </c>
      <c r="F1301" s="14">
        <f>ABS(Solieusap!F1304)</f>
        <v>2.0188000000000001</v>
      </c>
      <c r="G1301" s="14">
        <f>ABS(Solieusap!G1304)</f>
        <v>6.5469999999999995E-5</v>
      </c>
      <c r="H1301" s="14">
        <f>ABS(Solieusap!H1304)</f>
        <v>8.3099999999999997E-3</v>
      </c>
      <c r="I1301" s="14">
        <f>ABS(Solieusap!I1304)</f>
        <v>4.6659999999999997E-5</v>
      </c>
      <c r="J1301" s="14">
        <f>ABS(Solieusap!J1304)</f>
        <v>1.6366499999999999</v>
      </c>
      <c r="K1301" s="14">
        <f t="shared" si="0"/>
        <v>0.1074</v>
      </c>
      <c r="L1301" s="14">
        <f t="shared" si="1"/>
        <v>4.6659999999999997E-5</v>
      </c>
    </row>
    <row r="1302" spans="1:12" ht="16.5" customHeight="1">
      <c r="A1302" s="13" t="str">
        <f>Solieusap!A1305</f>
        <v>86</v>
      </c>
      <c r="B1302" s="13">
        <f>Solieusap!B1305</f>
        <v>0.5</v>
      </c>
      <c r="C1302" s="13" t="str">
        <f>Solieusap!C1305</f>
        <v>BAO</v>
      </c>
      <c r="D1302" s="13" t="str">
        <f>Solieusap!D1305</f>
        <v>Combination</v>
      </c>
      <c r="E1302" s="14">
        <f>ABS(Solieusap!E1305)</f>
        <v>0.1074</v>
      </c>
      <c r="F1302" s="14">
        <f>ABS(Solieusap!F1305)</f>
        <v>1.6623000000000001</v>
      </c>
      <c r="G1302" s="14">
        <f>ABS(Solieusap!G1305)</f>
        <v>6.5469999999999995E-5</v>
      </c>
      <c r="H1302" s="14">
        <f>ABS(Solieusap!H1305)</f>
        <v>8.3099999999999997E-3</v>
      </c>
      <c r="I1302" s="14">
        <f>ABS(Solieusap!I1305)</f>
        <v>2.0380000000000001E-5</v>
      </c>
      <c r="J1302" s="14">
        <f>ABS(Solieusap!J1305)</f>
        <v>0.71640000000000004</v>
      </c>
      <c r="K1302" s="14">
        <f t="shared" si="0"/>
        <v>0.1074</v>
      </c>
      <c r="L1302" s="14">
        <f t="shared" si="1"/>
        <v>2.0380000000000001E-5</v>
      </c>
    </row>
    <row r="1303" spans="1:12" ht="16.5" customHeight="1">
      <c r="A1303" s="13" t="str">
        <f>Solieusap!A1306</f>
        <v>86</v>
      </c>
      <c r="B1303" s="13">
        <f>Solieusap!B1306</f>
        <v>1</v>
      </c>
      <c r="C1303" s="13" t="str">
        <f>Solieusap!C1306</f>
        <v>BAO</v>
      </c>
      <c r="D1303" s="13" t="str">
        <f>Solieusap!D1306</f>
        <v>Combination</v>
      </c>
      <c r="E1303" s="14">
        <f>ABS(Solieusap!E1306)</f>
        <v>0.1074</v>
      </c>
      <c r="F1303" s="14">
        <f>ABS(Solieusap!F1306)</f>
        <v>1.3058000000000001</v>
      </c>
      <c r="G1303" s="14">
        <f>ABS(Solieusap!G1306)</f>
        <v>6.5469999999999995E-5</v>
      </c>
      <c r="H1303" s="14">
        <f>ABS(Solieusap!H1306)</f>
        <v>8.3099999999999997E-3</v>
      </c>
      <c r="I1303" s="14">
        <f>ABS(Solieusap!I1306)</f>
        <v>1.6310000000000001E-5</v>
      </c>
      <c r="J1303" s="14">
        <f>ABS(Solieusap!J1306)</f>
        <v>2.5610000000000001E-2</v>
      </c>
      <c r="K1303" s="14">
        <f t="shared" si="0"/>
        <v>0.1074</v>
      </c>
      <c r="L1303" s="14">
        <f t="shared" si="1"/>
        <v>1.6310000000000001E-5</v>
      </c>
    </row>
    <row r="1304" spans="1:12" ht="16.5" customHeight="1">
      <c r="A1304" s="13" t="str">
        <f>Solieusap!A1307</f>
        <v>86</v>
      </c>
      <c r="B1304" s="13">
        <f>Solieusap!B1307</f>
        <v>1.5</v>
      </c>
      <c r="C1304" s="13" t="str">
        <f>Solieusap!C1307</f>
        <v>BAO</v>
      </c>
      <c r="D1304" s="13" t="str">
        <f>Solieusap!D1307</f>
        <v>Combination</v>
      </c>
      <c r="E1304" s="14">
        <f>ABS(Solieusap!E1307)</f>
        <v>0.1074</v>
      </c>
      <c r="F1304" s="14">
        <f>ABS(Solieusap!F1307)</f>
        <v>0.94930000000000003</v>
      </c>
      <c r="G1304" s="14">
        <f>ABS(Solieusap!G1307)</f>
        <v>6.5469999999999995E-5</v>
      </c>
      <c r="H1304" s="14">
        <f>ABS(Solieusap!H1307)</f>
        <v>8.3099999999999997E-3</v>
      </c>
      <c r="I1304" s="14">
        <f>ABS(Solieusap!I1307)</f>
        <v>1.224E-5</v>
      </c>
      <c r="J1304" s="14">
        <f>ABS(Solieusap!J1307)</f>
        <v>0.58936999999999995</v>
      </c>
      <c r="K1304" s="14">
        <f t="shared" si="0"/>
        <v>0.1074</v>
      </c>
      <c r="L1304" s="14">
        <f t="shared" si="1"/>
        <v>1.224E-5</v>
      </c>
    </row>
    <row r="1305" spans="1:12" ht="16.5" customHeight="1">
      <c r="A1305" s="13" t="str">
        <f>Solieusap!A1308</f>
        <v>86</v>
      </c>
      <c r="B1305" s="13">
        <f>Solieusap!B1308</f>
        <v>2</v>
      </c>
      <c r="C1305" s="13" t="str">
        <f>Solieusap!C1308</f>
        <v>BAO</v>
      </c>
      <c r="D1305" s="13" t="str">
        <f>Solieusap!D1308</f>
        <v>Combination</v>
      </c>
      <c r="E1305" s="14">
        <f>ABS(Solieusap!E1308)</f>
        <v>0.1074</v>
      </c>
      <c r="F1305" s="14">
        <f>ABS(Solieusap!F1308)</f>
        <v>0.59279999999999999</v>
      </c>
      <c r="G1305" s="14">
        <f>ABS(Solieusap!G1308)</f>
        <v>6.5469999999999995E-5</v>
      </c>
      <c r="H1305" s="14">
        <f>ABS(Solieusap!H1308)</f>
        <v>8.3099999999999997E-3</v>
      </c>
      <c r="I1305" s="14">
        <f>ABS(Solieusap!I1308)</f>
        <v>8.1750000000000005E-6</v>
      </c>
      <c r="J1305" s="14">
        <f>ABS(Solieusap!J1308)</f>
        <v>0.97140000000000004</v>
      </c>
      <c r="K1305" s="14">
        <f t="shared" si="0"/>
        <v>0.1074</v>
      </c>
      <c r="L1305" s="14">
        <f t="shared" si="1"/>
        <v>8.1750000000000005E-6</v>
      </c>
    </row>
    <row r="1306" spans="1:12" ht="16.5" customHeight="1">
      <c r="A1306" s="13" t="str">
        <f>Solieusap!A1309</f>
        <v>86</v>
      </c>
      <c r="B1306" s="13">
        <f>Solieusap!B1309</f>
        <v>2.5</v>
      </c>
      <c r="C1306" s="13" t="str">
        <f>Solieusap!C1309</f>
        <v>BAO</v>
      </c>
      <c r="D1306" s="13" t="str">
        <f>Solieusap!D1309</f>
        <v>Combination</v>
      </c>
      <c r="E1306" s="14">
        <f>ABS(Solieusap!E1309)</f>
        <v>0.1074</v>
      </c>
      <c r="F1306" s="14">
        <f>ABS(Solieusap!F1309)</f>
        <v>0.23630000000000001</v>
      </c>
      <c r="G1306" s="14">
        <f>ABS(Solieusap!G1309)</f>
        <v>6.5469999999999995E-5</v>
      </c>
      <c r="H1306" s="14">
        <f>ABS(Solieusap!H1309)</f>
        <v>8.3099999999999997E-3</v>
      </c>
      <c r="I1306" s="14">
        <f>ABS(Solieusap!I1309)</f>
        <v>1.0020000000000001E-5</v>
      </c>
      <c r="J1306" s="14">
        <f>ABS(Solieusap!J1309)</f>
        <v>1.15961</v>
      </c>
      <c r="K1306" s="14">
        <f t="shared" si="0"/>
        <v>0.1074</v>
      </c>
      <c r="L1306" s="14">
        <f t="shared" si="1"/>
        <v>1.0020000000000001E-5</v>
      </c>
    </row>
    <row r="1307" spans="1:12" ht="16.5" customHeight="1">
      <c r="A1307" s="13" t="str">
        <f>Solieusap!A1310</f>
        <v>86</v>
      </c>
      <c r="B1307" s="13">
        <f>Solieusap!B1310</f>
        <v>3</v>
      </c>
      <c r="C1307" s="13" t="str">
        <f>Solieusap!C1310</f>
        <v>BAO</v>
      </c>
      <c r="D1307" s="13" t="str">
        <f>Solieusap!D1310</f>
        <v>Combination</v>
      </c>
      <c r="E1307" s="14">
        <f>ABS(Solieusap!E1310)</f>
        <v>0.1074</v>
      </c>
      <c r="F1307" s="14">
        <f>ABS(Solieusap!F1310)</f>
        <v>0.1202</v>
      </c>
      <c r="G1307" s="14">
        <f>ABS(Solieusap!G1310)</f>
        <v>6.5469999999999995E-5</v>
      </c>
      <c r="H1307" s="14">
        <f>ABS(Solieusap!H1310)</f>
        <v>8.3099999999999997E-3</v>
      </c>
      <c r="I1307" s="14">
        <f>ABS(Solieusap!I1310)</f>
        <v>2.6100000000000001E-5</v>
      </c>
      <c r="J1307" s="14">
        <f>ABS(Solieusap!J1310)</f>
        <v>1.1229</v>
      </c>
      <c r="K1307" s="14">
        <f t="shared" si="0"/>
        <v>0.1074</v>
      </c>
      <c r="L1307" s="14">
        <f t="shared" si="1"/>
        <v>2.6100000000000001E-5</v>
      </c>
    </row>
    <row r="1308" spans="1:12" ht="16.5" customHeight="1">
      <c r="A1308" s="13" t="str">
        <f>Solieusap!A1311</f>
        <v>86</v>
      </c>
      <c r="B1308" s="13">
        <f>Solieusap!B1311</f>
        <v>3.5</v>
      </c>
      <c r="C1308" s="13" t="str">
        <f>Solieusap!C1311</f>
        <v>BAO</v>
      </c>
      <c r="D1308" s="13" t="str">
        <f>Solieusap!D1311</f>
        <v>Combination</v>
      </c>
      <c r="E1308" s="14">
        <f>ABS(Solieusap!E1311)</f>
        <v>0.1074</v>
      </c>
      <c r="F1308" s="14">
        <f>ABS(Solieusap!F1311)</f>
        <v>0.47670000000000001</v>
      </c>
      <c r="G1308" s="14">
        <f>ABS(Solieusap!G1311)</f>
        <v>6.5469999999999995E-5</v>
      </c>
      <c r="H1308" s="14">
        <f>ABS(Solieusap!H1311)</f>
        <v>8.3099999999999997E-3</v>
      </c>
      <c r="I1308" s="14">
        <f>ABS(Solieusap!I1311)</f>
        <v>4.973E-5</v>
      </c>
      <c r="J1308" s="14">
        <f>ABS(Solieusap!J1311)</f>
        <v>0.84558999999999995</v>
      </c>
      <c r="K1308" s="14">
        <f t="shared" si="0"/>
        <v>0.1074</v>
      </c>
      <c r="L1308" s="14">
        <f t="shared" si="1"/>
        <v>4.973E-5</v>
      </c>
    </row>
    <row r="1309" spans="1:12" ht="16.5" customHeight="1">
      <c r="A1309" s="13" t="str">
        <f>Solieusap!A1312</f>
        <v>86</v>
      </c>
      <c r="B1309" s="13">
        <f>Solieusap!B1312</f>
        <v>4</v>
      </c>
      <c r="C1309" s="13" t="str">
        <f>Solieusap!C1312</f>
        <v>BAO</v>
      </c>
      <c r="D1309" s="13" t="str">
        <f>Solieusap!D1312</f>
        <v>Combination</v>
      </c>
      <c r="E1309" s="14">
        <f>ABS(Solieusap!E1312)</f>
        <v>0.1074</v>
      </c>
      <c r="F1309" s="14">
        <f>ABS(Solieusap!F1312)</f>
        <v>0.83320000000000005</v>
      </c>
      <c r="G1309" s="14">
        <f>ABS(Solieusap!G1312)</f>
        <v>6.5469999999999995E-5</v>
      </c>
      <c r="H1309" s="14">
        <f>ABS(Solieusap!H1312)</f>
        <v>8.3099999999999997E-3</v>
      </c>
      <c r="I1309" s="14">
        <f>ABS(Solieusap!I1312)</f>
        <v>7.3360000000000002E-5</v>
      </c>
      <c r="J1309" s="14">
        <f>ABS(Solieusap!J1312)</f>
        <v>0.39001999999999998</v>
      </c>
      <c r="K1309" s="14">
        <f t="shared" si="0"/>
        <v>0.1074</v>
      </c>
      <c r="L1309" s="14">
        <f t="shared" si="1"/>
        <v>7.3360000000000002E-5</v>
      </c>
    </row>
    <row r="1310" spans="1:12" ht="16.5" customHeight="1">
      <c r="A1310" s="13" t="str">
        <f>Solieusap!A1313</f>
        <v>86</v>
      </c>
      <c r="B1310" s="13">
        <f>Solieusap!B1313</f>
        <v>4.5</v>
      </c>
      <c r="C1310" s="13" t="str">
        <f>Solieusap!C1313</f>
        <v>BAO</v>
      </c>
      <c r="D1310" s="13" t="str">
        <f>Solieusap!D1313</f>
        <v>Combination</v>
      </c>
      <c r="E1310" s="14">
        <f>ABS(Solieusap!E1313)</f>
        <v>0.1074</v>
      </c>
      <c r="F1310" s="14">
        <f>ABS(Solieusap!F1313)</f>
        <v>1.1897</v>
      </c>
      <c r="G1310" s="14">
        <f>ABS(Solieusap!G1313)</f>
        <v>6.5469999999999995E-5</v>
      </c>
      <c r="H1310" s="14">
        <f>ABS(Solieusap!H1313)</f>
        <v>8.3099999999999997E-3</v>
      </c>
      <c r="I1310" s="14">
        <f>ABS(Solieusap!I1313)</f>
        <v>9.6979999999999996E-5</v>
      </c>
      <c r="J1310" s="14">
        <f>ABS(Solieusap!J1313)</f>
        <v>0.24379999999999999</v>
      </c>
      <c r="K1310" s="14">
        <f t="shared" si="0"/>
        <v>0.1074</v>
      </c>
      <c r="L1310" s="14">
        <f t="shared" si="1"/>
        <v>9.6979999999999996E-5</v>
      </c>
    </row>
    <row r="1311" spans="1:12" ht="16.5" customHeight="1">
      <c r="A1311" s="13" t="str">
        <f>Solieusap!A1314</f>
        <v>86</v>
      </c>
      <c r="B1311" s="13">
        <f>Solieusap!B1314</f>
        <v>5</v>
      </c>
      <c r="C1311" s="13" t="str">
        <f>Solieusap!C1314</f>
        <v>BAO</v>
      </c>
      <c r="D1311" s="13" t="str">
        <f>Solieusap!D1314</f>
        <v>Combination</v>
      </c>
      <c r="E1311" s="14">
        <f>ABS(Solieusap!E1314)</f>
        <v>0.1074</v>
      </c>
      <c r="F1311" s="14">
        <f>ABS(Solieusap!F1314)</f>
        <v>1.5462</v>
      </c>
      <c r="G1311" s="14">
        <f>ABS(Solieusap!G1314)</f>
        <v>6.5469999999999995E-5</v>
      </c>
      <c r="H1311" s="14">
        <f>ABS(Solieusap!H1314)</f>
        <v>8.3099999999999997E-3</v>
      </c>
      <c r="I1311" s="14">
        <f>ABS(Solieusap!I1314)</f>
        <v>1.2E-4</v>
      </c>
      <c r="J1311" s="14">
        <f>ABS(Solieusap!J1314)</f>
        <v>1.05586</v>
      </c>
      <c r="K1311" s="14">
        <f t="shared" si="0"/>
        <v>0.1074</v>
      </c>
      <c r="L1311" s="14">
        <f t="shared" si="1"/>
        <v>1.2E-4</v>
      </c>
    </row>
    <row r="1312" spans="1:12" ht="16.5" customHeight="1">
      <c r="A1312" s="13" t="str">
        <f>Solieusap!A1315</f>
        <v>86</v>
      </c>
      <c r="B1312" s="13">
        <f>Solieusap!B1315</f>
        <v>5.5</v>
      </c>
      <c r="C1312" s="13" t="str">
        <f>Solieusap!C1315</f>
        <v>BAO</v>
      </c>
      <c r="D1312" s="13" t="str">
        <f>Solieusap!D1315</f>
        <v>Combination</v>
      </c>
      <c r="E1312" s="14">
        <f>ABS(Solieusap!E1315)</f>
        <v>0.1074</v>
      </c>
      <c r="F1312" s="14">
        <f>ABS(Solieusap!F1315)</f>
        <v>1.9027000000000001</v>
      </c>
      <c r="G1312" s="14">
        <f>ABS(Solieusap!G1315)</f>
        <v>6.5469999999999995E-5</v>
      </c>
      <c r="H1312" s="14">
        <f>ABS(Solieusap!H1315)</f>
        <v>8.3099999999999997E-3</v>
      </c>
      <c r="I1312" s="14">
        <f>ABS(Solieusap!I1315)</f>
        <v>1.4999999999999999E-4</v>
      </c>
      <c r="J1312" s="14">
        <f>ABS(Solieusap!J1315)</f>
        <v>2.0461800000000001</v>
      </c>
      <c r="K1312" s="14">
        <f t="shared" si="0"/>
        <v>0.1074</v>
      </c>
      <c r="L1312" s="14">
        <f t="shared" si="1"/>
        <v>1.4999999999999999E-4</v>
      </c>
    </row>
    <row r="1313" spans="1:12" ht="16.5" customHeight="1">
      <c r="A1313" s="13" t="str">
        <f>Solieusap!A1316</f>
        <v>87</v>
      </c>
      <c r="B1313" s="13">
        <f>Solieusap!B1316</f>
        <v>0</v>
      </c>
      <c r="C1313" s="13" t="str">
        <f>Solieusap!C1316</f>
        <v>BAO</v>
      </c>
      <c r="D1313" s="13" t="str">
        <f>Solieusap!D1316</f>
        <v>Combination</v>
      </c>
      <c r="E1313" s="14">
        <f>ABS(Solieusap!E1316)</f>
        <v>2.3099999999999999E-2</v>
      </c>
      <c r="F1313" s="14">
        <f>ABS(Solieusap!F1316)</f>
        <v>0.21310000000000001</v>
      </c>
      <c r="G1313" s="14">
        <f>ABS(Solieusap!G1316)</f>
        <v>1.2520000000000001E-4</v>
      </c>
      <c r="H1313" s="14">
        <f>ABS(Solieusap!H1316)</f>
        <v>1.83E-3</v>
      </c>
      <c r="I1313" s="14">
        <f>ABS(Solieusap!I1316)</f>
        <v>1.4999999999999999E-4</v>
      </c>
      <c r="J1313" s="14">
        <f>ABS(Solieusap!J1316)</f>
        <v>5.9360000000000003E-2</v>
      </c>
      <c r="K1313" s="14">
        <f t="shared" si="0"/>
        <v>2.3099999999999999E-2</v>
      </c>
      <c r="L1313" s="14">
        <f t="shared" si="1"/>
        <v>1.4999999999999999E-4</v>
      </c>
    </row>
    <row r="1314" spans="1:12" ht="16.5" customHeight="1">
      <c r="A1314" s="13" t="str">
        <f>Solieusap!A1317</f>
        <v>87</v>
      </c>
      <c r="B1314" s="13">
        <f>Solieusap!B1317</f>
        <v>0.5</v>
      </c>
      <c r="C1314" s="13" t="str">
        <f>Solieusap!C1317</f>
        <v>BAO</v>
      </c>
      <c r="D1314" s="13" t="str">
        <f>Solieusap!D1317</f>
        <v>Combination</v>
      </c>
      <c r="E1314" s="14">
        <f>ABS(Solieusap!E1317)</f>
        <v>2.3099999999999999E-2</v>
      </c>
      <c r="F1314" s="14">
        <f>ABS(Solieusap!F1317)</f>
        <v>0.21310000000000001</v>
      </c>
      <c r="G1314" s="14">
        <f>ABS(Solieusap!G1317)</f>
        <v>1.2520000000000001E-4</v>
      </c>
      <c r="H1314" s="14">
        <f>ABS(Solieusap!H1317)</f>
        <v>1.83E-3</v>
      </c>
      <c r="I1314" s="14">
        <f>ABS(Solieusap!I1317)</f>
        <v>9.5110000000000002E-5</v>
      </c>
      <c r="J1314" s="14">
        <f>ABS(Solieusap!J1317)</f>
        <v>0.16589999999999999</v>
      </c>
      <c r="K1314" s="14">
        <f t="shared" si="0"/>
        <v>2.3099999999999999E-2</v>
      </c>
      <c r="L1314" s="14">
        <f t="shared" si="1"/>
        <v>9.5110000000000002E-5</v>
      </c>
    </row>
    <row r="1315" spans="1:12" ht="16.5" customHeight="1">
      <c r="A1315" s="13" t="str">
        <f>Solieusap!A1318</f>
        <v>87</v>
      </c>
      <c r="B1315" s="13">
        <f>Solieusap!B1318</f>
        <v>1</v>
      </c>
      <c r="C1315" s="13" t="str">
        <f>Solieusap!C1318</f>
        <v>BAO</v>
      </c>
      <c r="D1315" s="13" t="str">
        <f>Solieusap!D1318</f>
        <v>Combination</v>
      </c>
      <c r="E1315" s="14">
        <f>ABS(Solieusap!E1318)</f>
        <v>2.3099999999999999E-2</v>
      </c>
      <c r="F1315" s="14">
        <f>ABS(Solieusap!F1318)</f>
        <v>0.21310000000000001</v>
      </c>
      <c r="G1315" s="14">
        <f>ABS(Solieusap!G1318)</f>
        <v>1.2520000000000001E-4</v>
      </c>
      <c r="H1315" s="14">
        <f>ABS(Solieusap!H1318)</f>
        <v>1.83E-3</v>
      </c>
      <c r="I1315" s="14">
        <f>ABS(Solieusap!I1318)</f>
        <v>3.9270000000000002E-5</v>
      </c>
      <c r="J1315" s="14">
        <f>ABS(Solieusap!J1318)</f>
        <v>0.27245000000000003</v>
      </c>
      <c r="K1315" s="14">
        <f t="shared" si="0"/>
        <v>2.3099999999999999E-2</v>
      </c>
      <c r="L1315" s="14">
        <f t="shared" si="1"/>
        <v>3.9270000000000002E-5</v>
      </c>
    </row>
    <row r="1316" spans="1:12" ht="16.5" customHeight="1">
      <c r="A1316" s="13" t="str">
        <f>Solieusap!A1319</f>
        <v>87</v>
      </c>
      <c r="B1316" s="13">
        <f>Solieusap!B1319</f>
        <v>1.5</v>
      </c>
      <c r="C1316" s="13" t="str">
        <f>Solieusap!C1319</f>
        <v>BAO</v>
      </c>
      <c r="D1316" s="13" t="str">
        <f>Solieusap!D1319</f>
        <v>Combination</v>
      </c>
      <c r="E1316" s="14">
        <f>ABS(Solieusap!E1319)</f>
        <v>2.3099999999999999E-2</v>
      </c>
      <c r="F1316" s="14">
        <f>ABS(Solieusap!F1319)</f>
        <v>0.21310000000000001</v>
      </c>
      <c r="G1316" s="14">
        <f>ABS(Solieusap!G1319)</f>
        <v>1.2520000000000001E-4</v>
      </c>
      <c r="H1316" s="14">
        <f>ABS(Solieusap!H1319)</f>
        <v>1.83E-3</v>
      </c>
      <c r="I1316" s="14">
        <f>ABS(Solieusap!I1319)</f>
        <v>1.341E-5</v>
      </c>
      <c r="J1316" s="14">
        <f>ABS(Solieusap!J1319)</f>
        <v>0.37880000000000003</v>
      </c>
      <c r="K1316" s="14">
        <f t="shared" si="0"/>
        <v>2.3099999999999999E-2</v>
      </c>
      <c r="L1316" s="14">
        <f t="shared" si="1"/>
        <v>1.341E-5</v>
      </c>
    </row>
    <row r="1317" spans="1:12" ht="16.5" customHeight="1">
      <c r="A1317" s="13" t="str">
        <f>Solieusap!A1320</f>
        <v>87</v>
      </c>
      <c r="B1317" s="13">
        <f>Solieusap!B1320</f>
        <v>2</v>
      </c>
      <c r="C1317" s="13" t="str">
        <f>Solieusap!C1320</f>
        <v>BAO</v>
      </c>
      <c r="D1317" s="13" t="str">
        <f>Solieusap!D1320</f>
        <v>Combination</v>
      </c>
      <c r="E1317" s="14">
        <f>ABS(Solieusap!E1320)</f>
        <v>2.3099999999999999E-2</v>
      </c>
      <c r="F1317" s="14">
        <f>ABS(Solieusap!F1320)</f>
        <v>0.21310000000000001</v>
      </c>
      <c r="G1317" s="14">
        <f>ABS(Solieusap!G1320)</f>
        <v>1.2520000000000001E-4</v>
      </c>
      <c r="H1317" s="14">
        <f>ABS(Solieusap!H1320)</f>
        <v>1.83E-3</v>
      </c>
      <c r="I1317" s="14">
        <f>ABS(Solieusap!I1320)</f>
        <v>1.5760000000000002E-5</v>
      </c>
      <c r="J1317" s="14">
        <f>ABS(Solieusap!J1320)</f>
        <v>0.47149000000000002</v>
      </c>
      <c r="K1317" s="14">
        <f t="shared" si="0"/>
        <v>2.3099999999999999E-2</v>
      </c>
      <c r="L1317" s="14">
        <f t="shared" si="1"/>
        <v>1.5760000000000002E-5</v>
      </c>
    </row>
    <row r="1318" spans="1:12" ht="16.5" customHeight="1">
      <c r="A1318" s="13" t="str">
        <f>Solieusap!A1321</f>
        <v>87</v>
      </c>
      <c r="B1318" s="13">
        <f>Solieusap!B1321</f>
        <v>2.5</v>
      </c>
      <c r="C1318" s="13" t="str">
        <f>Solieusap!C1321</f>
        <v>BAO</v>
      </c>
      <c r="D1318" s="13" t="str">
        <f>Solieusap!D1321</f>
        <v>Combination</v>
      </c>
      <c r="E1318" s="14">
        <f>ABS(Solieusap!E1321)</f>
        <v>2.3099999999999999E-2</v>
      </c>
      <c r="F1318" s="14">
        <f>ABS(Solieusap!F1321)</f>
        <v>0.21310000000000001</v>
      </c>
      <c r="G1318" s="14">
        <f>ABS(Solieusap!G1321)</f>
        <v>1.2520000000000001E-4</v>
      </c>
      <c r="H1318" s="14">
        <f>ABS(Solieusap!H1321)</f>
        <v>1.83E-3</v>
      </c>
      <c r="I1318" s="14">
        <f>ABS(Solieusap!I1321)</f>
        <v>1.8110000000000001E-5</v>
      </c>
      <c r="J1318" s="14">
        <f>ABS(Solieusap!J1321)</f>
        <v>0.37415999999999999</v>
      </c>
      <c r="K1318" s="14">
        <f t="shared" si="0"/>
        <v>2.3099999999999999E-2</v>
      </c>
      <c r="L1318" s="14">
        <f t="shared" si="1"/>
        <v>1.8110000000000001E-5</v>
      </c>
    </row>
    <row r="1319" spans="1:12" ht="16.5" customHeight="1">
      <c r="A1319" s="13" t="str">
        <f>Solieusap!A1322</f>
        <v>87</v>
      </c>
      <c r="B1319" s="13">
        <f>Solieusap!B1322</f>
        <v>3</v>
      </c>
      <c r="C1319" s="13" t="str">
        <f>Solieusap!C1322</f>
        <v>BAO</v>
      </c>
      <c r="D1319" s="13" t="str">
        <f>Solieusap!D1322</f>
        <v>Combination</v>
      </c>
      <c r="E1319" s="14">
        <f>ABS(Solieusap!E1322)</f>
        <v>2.3099999999999999E-2</v>
      </c>
      <c r="F1319" s="14">
        <f>ABS(Solieusap!F1322)</f>
        <v>0.21310000000000001</v>
      </c>
      <c r="G1319" s="14">
        <f>ABS(Solieusap!G1322)</f>
        <v>1.2520000000000001E-4</v>
      </c>
      <c r="H1319" s="14">
        <f>ABS(Solieusap!H1322)</f>
        <v>1.83E-3</v>
      </c>
      <c r="I1319" s="14">
        <f>ABS(Solieusap!I1322)</f>
        <v>5.0250000000000002E-5</v>
      </c>
      <c r="J1319" s="14">
        <f>ABS(Solieusap!J1322)</f>
        <v>0.26995999999999998</v>
      </c>
      <c r="K1319" s="14">
        <f t="shared" si="0"/>
        <v>2.3099999999999999E-2</v>
      </c>
      <c r="L1319" s="14">
        <f t="shared" si="1"/>
        <v>5.0250000000000002E-5</v>
      </c>
    </row>
    <row r="1320" spans="1:12" ht="16.5" customHeight="1">
      <c r="A1320" s="13" t="str">
        <f>Solieusap!A1323</f>
        <v>87</v>
      </c>
      <c r="B1320" s="13">
        <f>Solieusap!B1323</f>
        <v>3.5</v>
      </c>
      <c r="C1320" s="13" t="str">
        <f>Solieusap!C1323</f>
        <v>BAO</v>
      </c>
      <c r="D1320" s="13" t="str">
        <f>Solieusap!D1323</f>
        <v>Combination</v>
      </c>
      <c r="E1320" s="14">
        <f>ABS(Solieusap!E1323)</f>
        <v>2.3099999999999999E-2</v>
      </c>
      <c r="F1320" s="14">
        <f>ABS(Solieusap!F1323)</f>
        <v>0.21310000000000001</v>
      </c>
      <c r="G1320" s="14">
        <f>ABS(Solieusap!G1323)</f>
        <v>1.2520000000000001E-4</v>
      </c>
      <c r="H1320" s="14">
        <f>ABS(Solieusap!H1323)</f>
        <v>1.83E-3</v>
      </c>
      <c r="I1320" s="14">
        <f>ABS(Solieusap!I1323)</f>
        <v>1.1E-4</v>
      </c>
      <c r="J1320" s="14">
        <f>ABS(Solieusap!J1323)</f>
        <v>0.16217999999999999</v>
      </c>
      <c r="K1320" s="14">
        <f t="shared" si="0"/>
        <v>2.3099999999999999E-2</v>
      </c>
      <c r="L1320" s="14">
        <f t="shared" si="1"/>
        <v>1.1E-4</v>
      </c>
    </row>
    <row r="1321" spans="1:12" ht="16.5" customHeight="1">
      <c r="A1321" s="13" t="str">
        <f>Solieusap!A1324</f>
        <v>87</v>
      </c>
      <c r="B1321" s="13">
        <f>Solieusap!B1324</f>
        <v>4</v>
      </c>
      <c r="C1321" s="13" t="str">
        <f>Solieusap!C1324</f>
        <v>BAO</v>
      </c>
      <c r="D1321" s="13" t="str">
        <f>Solieusap!D1324</f>
        <v>Combination</v>
      </c>
      <c r="E1321" s="14">
        <f>ABS(Solieusap!E1324)</f>
        <v>2.3099999999999999E-2</v>
      </c>
      <c r="F1321" s="14">
        <f>ABS(Solieusap!F1324)</f>
        <v>0.21310000000000001</v>
      </c>
      <c r="G1321" s="14">
        <f>ABS(Solieusap!G1324)</f>
        <v>1.2520000000000001E-4</v>
      </c>
      <c r="H1321" s="14">
        <f>ABS(Solieusap!H1324)</f>
        <v>1.83E-3</v>
      </c>
      <c r="I1321" s="14">
        <f>ABS(Solieusap!I1324)</f>
        <v>1.7000000000000001E-4</v>
      </c>
      <c r="J1321" s="14">
        <f>ABS(Solieusap!J1324)</f>
        <v>5.4390000000000001E-2</v>
      </c>
      <c r="K1321" s="14">
        <f t="shared" si="0"/>
        <v>2.3099999999999999E-2</v>
      </c>
      <c r="L1321" s="14">
        <f t="shared" si="1"/>
        <v>1.7000000000000001E-4</v>
      </c>
    </row>
    <row r="1322" spans="1:12" ht="16.5" customHeight="1">
      <c r="A1322" s="13" t="str">
        <f>Solieusap!A1325</f>
        <v>87</v>
      </c>
      <c r="B1322" s="13">
        <f>Solieusap!B1325</f>
        <v>0</v>
      </c>
      <c r="C1322" s="13" t="str">
        <f>Solieusap!C1325</f>
        <v>BAO</v>
      </c>
      <c r="D1322" s="13" t="str">
        <f>Solieusap!D1325</f>
        <v>Combination</v>
      </c>
      <c r="E1322" s="14">
        <f>ABS(Solieusap!E1325)</f>
        <v>5.2900000000000003E-2</v>
      </c>
      <c r="F1322" s="14">
        <f>ABS(Solieusap!F1325)</f>
        <v>0.21560000000000001</v>
      </c>
      <c r="G1322" s="14">
        <f>ABS(Solieusap!G1325)</f>
        <v>1.3339999999999999E-4</v>
      </c>
      <c r="H1322" s="14">
        <f>ABS(Solieusap!H1325)</f>
        <v>7.6999999999999996E-4</v>
      </c>
      <c r="I1322" s="14">
        <f>ABS(Solieusap!I1325)</f>
        <v>3.6000000000000002E-4</v>
      </c>
      <c r="J1322" s="14">
        <f>ABS(Solieusap!J1325)</f>
        <v>0.91668000000000005</v>
      </c>
      <c r="K1322" s="14">
        <f t="shared" si="0"/>
        <v>5.2900000000000003E-2</v>
      </c>
      <c r="L1322" s="14">
        <f t="shared" si="1"/>
        <v>3.6000000000000002E-4</v>
      </c>
    </row>
    <row r="1323" spans="1:12" ht="16.5" customHeight="1">
      <c r="A1323" s="13" t="str">
        <f>Solieusap!A1326</f>
        <v>87</v>
      </c>
      <c r="B1323" s="13">
        <f>Solieusap!B1326</f>
        <v>0.5</v>
      </c>
      <c r="C1323" s="13" t="str">
        <f>Solieusap!C1326</f>
        <v>BAO</v>
      </c>
      <c r="D1323" s="13" t="str">
        <f>Solieusap!D1326</f>
        <v>Combination</v>
      </c>
      <c r="E1323" s="14">
        <f>ABS(Solieusap!E1326)</f>
        <v>5.2900000000000003E-2</v>
      </c>
      <c r="F1323" s="14">
        <f>ABS(Solieusap!F1326)</f>
        <v>0.21560000000000001</v>
      </c>
      <c r="G1323" s="14">
        <f>ABS(Solieusap!G1326)</f>
        <v>1.3339999999999999E-4</v>
      </c>
      <c r="H1323" s="14">
        <f>ABS(Solieusap!H1326)</f>
        <v>7.6999999999999996E-4</v>
      </c>
      <c r="I1323" s="14">
        <f>ABS(Solieusap!I1326)</f>
        <v>2.9999999999999997E-4</v>
      </c>
      <c r="J1323" s="14">
        <f>ABS(Solieusap!J1326)</f>
        <v>0.80889999999999995</v>
      </c>
      <c r="K1323" s="14">
        <f t="shared" si="0"/>
        <v>5.2900000000000003E-2</v>
      </c>
      <c r="L1323" s="14">
        <f t="shared" si="1"/>
        <v>2.9999999999999997E-4</v>
      </c>
    </row>
    <row r="1324" spans="1:12" ht="16.5" customHeight="1">
      <c r="A1324" s="13" t="str">
        <f>Solieusap!A1327</f>
        <v>87</v>
      </c>
      <c r="B1324" s="13">
        <f>Solieusap!B1327</f>
        <v>1</v>
      </c>
      <c r="C1324" s="13" t="str">
        <f>Solieusap!C1327</f>
        <v>BAO</v>
      </c>
      <c r="D1324" s="13" t="str">
        <f>Solieusap!D1327</f>
        <v>Combination</v>
      </c>
      <c r="E1324" s="14">
        <f>ABS(Solieusap!E1327)</f>
        <v>5.2900000000000003E-2</v>
      </c>
      <c r="F1324" s="14">
        <f>ABS(Solieusap!F1327)</f>
        <v>0.21560000000000001</v>
      </c>
      <c r="G1324" s="14">
        <f>ABS(Solieusap!G1327)</f>
        <v>1.3339999999999999E-4</v>
      </c>
      <c r="H1324" s="14">
        <f>ABS(Solieusap!H1327)</f>
        <v>7.6999999999999996E-4</v>
      </c>
      <c r="I1324" s="14">
        <f>ABS(Solieusap!I1327)</f>
        <v>2.3000000000000001E-4</v>
      </c>
      <c r="J1324" s="14">
        <f>ABS(Solieusap!J1327)</f>
        <v>0.70111000000000001</v>
      </c>
      <c r="K1324" s="14">
        <f t="shared" si="0"/>
        <v>5.2900000000000003E-2</v>
      </c>
      <c r="L1324" s="14">
        <f t="shared" si="1"/>
        <v>2.3000000000000001E-4</v>
      </c>
    </row>
    <row r="1325" spans="1:12" ht="16.5" customHeight="1">
      <c r="A1325" s="13" t="str">
        <f>Solieusap!A1328</f>
        <v>87</v>
      </c>
      <c r="B1325" s="13">
        <f>Solieusap!B1328</f>
        <v>1.5</v>
      </c>
      <c r="C1325" s="13" t="str">
        <f>Solieusap!C1328</f>
        <v>BAO</v>
      </c>
      <c r="D1325" s="13" t="str">
        <f>Solieusap!D1328</f>
        <v>Combination</v>
      </c>
      <c r="E1325" s="14">
        <f>ABS(Solieusap!E1328)</f>
        <v>5.2900000000000003E-2</v>
      </c>
      <c r="F1325" s="14">
        <f>ABS(Solieusap!F1328)</f>
        <v>0.21560000000000001</v>
      </c>
      <c r="G1325" s="14">
        <f>ABS(Solieusap!G1328)</f>
        <v>1.3339999999999999E-4</v>
      </c>
      <c r="H1325" s="14">
        <f>ABS(Solieusap!H1328)</f>
        <v>7.6999999999999996E-4</v>
      </c>
      <c r="I1325" s="14">
        <f>ABS(Solieusap!I1328)</f>
        <v>1.7000000000000001E-4</v>
      </c>
      <c r="J1325" s="14">
        <f>ABS(Solieusap!J1328)</f>
        <v>0.59331999999999996</v>
      </c>
      <c r="K1325" s="14">
        <f t="shared" si="0"/>
        <v>5.2900000000000003E-2</v>
      </c>
      <c r="L1325" s="14">
        <f t="shared" si="1"/>
        <v>1.7000000000000001E-4</v>
      </c>
    </row>
    <row r="1326" spans="1:12" ht="16.5" customHeight="1">
      <c r="A1326" s="13" t="str">
        <f>Solieusap!A1329</f>
        <v>87</v>
      </c>
      <c r="B1326" s="13">
        <f>Solieusap!B1329</f>
        <v>2</v>
      </c>
      <c r="C1326" s="13" t="str">
        <f>Solieusap!C1329</f>
        <v>BAO</v>
      </c>
      <c r="D1326" s="13" t="str">
        <f>Solieusap!D1329</f>
        <v>Combination</v>
      </c>
      <c r="E1326" s="14">
        <f>ABS(Solieusap!E1329)</f>
        <v>5.2900000000000003E-2</v>
      </c>
      <c r="F1326" s="14">
        <f>ABS(Solieusap!F1329)</f>
        <v>0.21560000000000001</v>
      </c>
      <c r="G1326" s="14">
        <f>ABS(Solieusap!G1329)</f>
        <v>1.3339999999999999E-4</v>
      </c>
      <c r="H1326" s="14">
        <f>ABS(Solieusap!H1329)</f>
        <v>7.6999999999999996E-4</v>
      </c>
      <c r="I1326" s="14">
        <f>ABS(Solieusap!I1329)</f>
        <v>1.7000000000000001E-4</v>
      </c>
      <c r="J1326" s="14">
        <f>ABS(Solieusap!J1329)</f>
        <v>0.48592000000000002</v>
      </c>
      <c r="K1326" s="14">
        <f t="shared" si="0"/>
        <v>5.2900000000000003E-2</v>
      </c>
      <c r="L1326" s="14">
        <f t="shared" si="1"/>
        <v>1.7000000000000001E-4</v>
      </c>
    </row>
    <row r="1327" spans="1:12" ht="16.5" customHeight="1">
      <c r="A1327" s="13" t="str">
        <f>Solieusap!A1330</f>
        <v>87</v>
      </c>
      <c r="B1327" s="13">
        <f>Solieusap!B1330</f>
        <v>2.5</v>
      </c>
      <c r="C1327" s="13" t="str">
        <f>Solieusap!C1330</f>
        <v>BAO</v>
      </c>
      <c r="D1327" s="13" t="str">
        <f>Solieusap!D1330</f>
        <v>Combination</v>
      </c>
      <c r="E1327" s="14">
        <f>ABS(Solieusap!E1330)</f>
        <v>5.2900000000000003E-2</v>
      </c>
      <c r="F1327" s="14">
        <f>ABS(Solieusap!F1330)</f>
        <v>0.21560000000000001</v>
      </c>
      <c r="G1327" s="14">
        <f>ABS(Solieusap!G1330)</f>
        <v>1.3339999999999999E-4</v>
      </c>
      <c r="H1327" s="14">
        <f>ABS(Solieusap!H1330)</f>
        <v>7.6999999999999996E-4</v>
      </c>
      <c r="I1327" s="14">
        <f>ABS(Solieusap!I1330)</f>
        <v>1.6000000000000001E-4</v>
      </c>
      <c r="J1327" s="14">
        <f>ABS(Solieusap!J1330)</f>
        <v>0.59208000000000005</v>
      </c>
      <c r="K1327" s="14">
        <f t="shared" si="0"/>
        <v>5.2900000000000003E-2</v>
      </c>
      <c r="L1327" s="14">
        <f t="shared" si="1"/>
        <v>1.6000000000000001E-4</v>
      </c>
    </row>
    <row r="1328" spans="1:12" ht="16.5" customHeight="1">
      <c r="A1328" s="13" t="str">
        <f>Solieusap!A1331</f>
        <v>87</v>
      </c>
      <c r="B1328" s="13">
        <f>Solieusap!B1331</f>
        <v>3</v>
      </c>
      <c r="C1328" s="13" t="str">
        <f>Solieusap!C1331</f>
        <v>BAO</v>
      </c>
      <c r="D1328" s="13" t="str">
        <f>Solieusap!D1331</f>
        <v>Combination</v>
      </c>
      <c r="E1328" s="14">
        <f>ABS(Solieusap!E1331)</f>
        <v>5.2900000000000003E-2</v>
      </c>
      <c r="F1328" s="14">
        <f>ABS(Solieusap!F1331)</f>
        <v>0.21560000000000001</v>
      </c>
      <c r="G1328" s="14">
        <f>ABS(Solieusap!G1331)</f>
        <v>1.3339999999999999E-4</v>
      </c>
      <c r="H1328" s="14">
        <f>ABS(Solieusap!H1331)</f>
        <v>7.6999999999999996E-4</v>
      </c>
      <c r="I1328" s="14">
        <f>ABS(Solieusap!I1331)</f>
        <v>2.2000000000000001E-4</v>
      </c>
      <c r="J1328" s="14">
        <f>ABS(Solieusap!J1331)</f>
        <v>0.69862999999999997</v>
      </c>
      <c r="K1328" s="14">
        <f t="shared" si="0"/>
        <v>5.2900000000000003E-2</v>
      </c>
      <c r="L1328" s="14">
        <f t="shared" si="1"/>
        <v>2.2000000000000001E-4</v>
      </c>
    </row>
    <row r="1329" spans="1:12" ht="16.5" customHeight="1">
      <c r="A1329" s="13" t="str">
        <f>Solieusap!A1332</f>
        <v>87</v>
      </c>
      <c r="B1329" s="13">
        <f>Solieusap!B1332</f>
        <v>3.5</v>
      </c>
      <c r="C1329" s="13" t="str">
        <f>Solieusap!C1332</f>
        <v>BAO</v>
      </c>
      <c r="D1329" s="13" t="str">
        <f>Solieusap!D1332</f>
        <v>Combination</v>
      </c>
      <c r="E1329" s="14">
        <f>ABS(Solieusap!E1332)</f>
        <v>5.2900000000000003E-2</v>
      </c>
      <c r="F1329" s="14">
        <f>ABS(Solieusap!F1332)</f>
        <v>0.21560000000000001</v>
      </c>
      <c r="G1329" s="14">
        <f>ABS(Solieusap!G1332)</f>
        <v>1.3339999999999999E-4</v>
      </c>
      <c r="H1329" s="14">
        <f>ABS(Solieusap!H1332)</f>
        <v>7.6999999999999996E-4</v>
      </c>
      <c r="I1329" s="14">
        <f>ABS(Solieusap!I1332)</f>
        <v>2.9E-4</v>
      </c>
      <c r="J1329" s="14">
        <f>ABS(Solieusap!J1332)</f>
        <v>0.80517000000000005</v>
      </c>
      <c r="K1329" s="14">
        <f t="shared" si="0"/>
        <v>5.2900000000000003E-2</v>
      </c>
      <c r="L1329" s="14">
        <f t="shared" si="1"/>
        <v>2.9E-4</v>
      </c>
    </row>
    <row r="1330" spans="1:12" ht="16.5" customHeight="1">
      <c r="A1330" s="13" t="str">
        <f>Solieusap!A1333</f>
        <v>87</v>
      </c>
      <c r="B1330" s="13">
        <f>Solieusap!B1333</f>
        <v>4</v>
      </c>
      <c r="C1330" s="13" t="str">
        <f>Solieusap!C1333</f>
        <v>BAO</v>
      </c>
      <c r="D1330" s="13" t="str">
        <f>Solieusap!D1333</f>
        <v>Combination</v>
      </c>
      <c r="E1330" s="14">
        <f>ABS(Solieusap!E1333)</f>
        <v>5.2900000000000003E-2</v>
      </c>
      <c r="F1330" s="14">
        <f>ABS(Solieusap!F1333)</f>
        <v>0.21560000000000001</v>
      </c>
      <c r="G1330" s="14">
        <f>ABS(Solieusap!G1333)</f>
        <v>1.3339999999999999E-4</v>
      </c>
      <c r="H1330" s="14">
        <f>ABS(Solieusap!H1333)</f>
        <v>7.6999999999999996E-4</v>
      </c>
      <c r="I1330" s="14">
        <f>ABS(Solieusap!I1333)</f>
        <v>3.5E-4</v>
      </c>
      <c r="J1330" s="14">
        <f>ABS(Solieusap!J1333)</f>
        <v>0.91171999999999997</v>
      </c>
      <c r="K1330" s="14">
        <f t="shared" si="0"/>
        <v>5.2900000000000003E-2</v>
      </c>
      <c r="L1330" s="14">
        <f t="shared" si="1"/>
        <v>3.5E-4</v>
      </c>
    </row>
    <row r="1331" spans="1:12" ht="16.5" customHeight="1">
      <c r="A1331" s="13" t="str">
        <f>Solieusap!A1334</f>
        <v>88</v>
      </c>
      <c r="B1331" s="13">
        <f>Solieusap!B1334</f>
        <v>0</v>
      </c>
      <c r="C1331" s="13" t="str">
        <f>Solieusap!C1334</f>
        <v>BAO</v>
      </c>
      <c r="D1331" s="13" t="str">
        <f>Solieusap!D1334</f>
        <v>Combination</v>
      </c>
      <c r="E1331" s="14">
        <f>ABS(Solieusap!E1334)</f>
        <v>4.7999999999999996E-3</v>
      </c>
      <c r="F1331" s="14">
        <f>ABS(Solieusap!F1334)</f>
        <v>1.8951</v>
      </c>
      <c r="G1331" s="14">
        <f>ABS(Solieusap!G1334)</f>
        <v>6.4869999999999994E-5</v>
      </c>
      <c r="H1331" s="14">
        <f>ABS(Solieusap!H1334)</f>
        <v>9.5700000000000004E-3</v>
      </c>
      <c r="I1331" s="14">
        <f>ABS(Solieusap!I1334)</f>
        <v>3.5E-4</v>
      </c>
      <c r="J1331" s="14">
        <f>ABS(Solieusap!J1334)</f>
        <v>1.2881899999999999</v>
      </c>
      <c r="K1331" s="14">
        <f t="shared" si="0"/>
        <v>4.7999999999999996E-3</v>
      </c>
      <c r="L1331" s="14">
        <f t="shared" si="1"/>
        <v>3.5E-4</v>
      </c>
    </row>
    <row r="1332" spans="1:12" ht="16.5" customHeight="1">
      <c r="A1332" s="13" t="str">
        <f>Solieusap!A1335</f>
        <v>88</v>
      </c>
      <c r="B1332" s="13">
        <f>Solieusap!B1335</f>
        <v>0.5</v>
      </c>
      <c r="C1332" s="13" t="str">
        <f>Solieusap!C1335</f>
        <v>BAO</v>
      </c>
      <c r="D1332" s="13" t="str">
        <f>Solieusap!D1335</f>
        <v>Combination</v>
      </c>
      <c r="E1332" s="14">
        <f>ABS(Solieusap!E1335)</f>
        <v>4.7999999999999996E-3</v>
      </c>
      <c r="F1332" s="14">
        <f>ABS(Solieusap!F1335)</f>
        <v>1.5386</v>
      </c>
      <c r="G1332" s="14">
        <f>ABS(Solieusap!G1335)</f>
        <v>6.4869999999999994E-5</v>
      </c>
      <c r="H1332" s="14">
        <f>ABS(Solieusap!H1335)</f>
        <v>9.5700000000000004E-3</v>
      </c>
      <c r="I1332" s="14">
        <f>ABS(Solieusap!I1335)</f>
        <v>3.2000000000000003E-4</v>
      </c>
      <c r="J1332" s="14">
        <f>ABS(Solieusap!J1335)</f>
        <v>0.42975000000000002</v>
      </c>
      <c r="K1332" s="14">
        <f t="shared" si="0"/>
        <v>4.7999999999999996E-3</v>
      </c>
      <c r="L1332" s="14">
        <f t="shared" si="1"/>
        <v>3.2000000000000003E-4</v>
      </c>
    </row>
    <row r="1333" spans="1:12" ht="16.5" customHeight="1">
      <c r="A1333" s="13" t="str">
        <f>Solieusap!A1336</f>
        <v>88</v>
      </c>
      <c r="B1333" s="13">
        <f>Solieusap!B1336</f>
        <v>1</v>
      </c>
      <c r="C1333" s="13" t="str">
        <f>Solieusap!C1336</f>
        <v>BAO</v>
      </c>
      <c r="D1333" s="13" t="str">
        <f>Solieusap!D1336</f>
        <v>Combination</v>
      </c>
      <c r="E1333" s="14">
        <f>ABS(Solieusap!E1336)</f>
        <v>4.7999999999999996E-3</v>
      </c>
      <c r="F1333" s="14">
        <f>ABS(Solieusap!F1336)</f>
        <v>1.1820999999999999</v>
      </c>
      <c r="G1333" s="14">
        <f>ABS(Solieusap!G1336)</f>
        <v>6.4869999999999994E-5</v>
      </c>
      <c r="H1333" s="14">
        <f>ABS(Solieusap!H1336)</f>
        <v>9.5700000000000004E-3</v>
      </c>
      <c r="I1333" s="14">
        <f>ABS(Solieusap!I1336)</f>
        <v>2.9E-4</v>
      </c>
      <c r="J1333" s="14">
        <f>ABS(Solieusap!J1336)</f>
        <v>0.25044</v>
      </c>
      <c r="K1333" s="14">
        <f t="shared" si="0"/>
        <v>4.7999999999999996E-3</v>
      </c>
      <c r="L1333" s="14">
        <f t="shared" si="1"/>
        <v>2.9E-4</v>
      </c>
    </row>
    <row r="1334" spans="1:12" ht="16.5" customHeight="1">
      <c r="A1334" s="13" t="str">
        <f>Solieusap!A1337</f>
        <v>88</v>
      </c>
      <c r="B1334" s="13">
        <f>Solieusap!B1337</f>
        <v>1.5</v>
      </c>
      <c r="C1334" s="13" t="str">
        <f>Solieusap!C1337</f>
        <v>BAO</v>
      </c>
      <c r="D1334" s="13" t="str">
        <f>Solieusap!D1337</f>
        <v>Combination</v>
      </c>
      <c r="E1334" s="14">
        <f>ABS(Solieusap!E1337)</f>
        <v>4.7999999999999996E-3</v>
      </c>
      <c r="F1334" s="14">
        <f>ABS(Solieusap!F1337)</f>
        <v>0.8256</v>
      </c>
      <c r="G1334" s="14">
        <f>ABS(Solieusap!G1337)</f>
        <v>6.4869999999999994E-5</v>
      </c>
      <c r="H1334" s="14">
        <f>ABS(Solieusap!H1337)</f>
        <v>9.5700000000000004E-3</v>
      </c>
      <c r="I1334" s="14">
        <f>ABS(Solieusap!I1337)</f>
        <v>2.5999999999999998E-4</v>
      </c>
      <c r="J1334" s="14">
        <f>ABS(Solieusap!J1337)</f>
        <v>0.75236999999999998</v>
      </c>
      <c r="K1334" s="14">
        <f t="shared" si="0"/>
        <v>4.7999999999999996E-3</v>
      </c>
      <c r="L1334" s="14">
        <f t="shared" si="1"/>
        <v>2.5999999999999998E-4</v>
      </c>
    </row>
    <row r="1335" spans="1:12" ht="16.5" customHeight="1">
      <c r="A1335" s="13" t="str">
        <f>Solieusap!A1338</f>
        <v>88</v>
      </c>
      <c r="B1335" s="13">
        <f>Solieusap!B1338</f>
        <v>2</v>
      </c>
      <c r="C1335" s="13" t="str">
        <f>Solieusap!C1338</f>
        <v>BAO</v>
      </c>
      <c r="D1335" s="13" t="str">
        <f>Solieusap!D1338</f>
        <v>Combination</v>
      </c>
      <c r="E1335" s="14">
        <f>ABS(Solieusap!E1338)</f>
        <v>4.7999999999999996E-3</v>
      </c>
      <c r="F1335" s="14">
        <f>ABS(Solieusap!F1338)</f>
        <v>0.46910000000000002</v>
      </c>
      <c r="G1335" s="14">
        <f>ABS(Solieusap!G1338)</f>
        <v>6.4869999999999994E-5</v>
      </c>
      <c r="H1335" s="14">
        <f>ABS(Solieusap!H1338)</f>
        <v>9.5700000000000004E-3</v>
      </c>
      <c r="I1335" s="14">
        <f>ABS(Solieusap!I1338)</f>
        <v>2.7999999999999998E-4</v>
      </c>
      <c r="J1335" s="14">
        <f>ABS(Solieusap!J1338)</f>
        <v>1.07606</v>
      </c>
      <c r="K1335" s="14">
        <f t="shared" si="0"/>
        <v>4.7999999999999996E-3</v>
      </c>
      <c r="L1335" s="14">
        <f t="shared" si="1"/>
        <v>2.7999999999999998E-4</v>
      </c>
    </row>
    <row r="1336" spans="1:12" ht="16.5" customHeight="1">
      <c r="A1336" s="13" t="str">
        <f>Solieusap!A1339</f>
        <v>88</v>
      </c>
      <c r="B1336" s="13">
        <f>Solieusap!B1339</f>
        <v>2.5</v>
      </c>
      <c r="C1336" s="13" t="str">
        <f>Solieusap!C1339</f>
        <v>BAO</v>
      </c>
      <c r="D1336" s="13" t="str">
        <f>Solieusap!D1339</f>
        <v>Combination</v>
      </c>
      <c r="E1336" s="14">
        <f>ABS(Solieusap!E1339)</f>
        <v>4.7999999999999996E-3</v>
      </c>
      <c r="F1336" s="14">
        <f>ABS(Solieusap!F1339)</f>
        <v>0.11260000000000001</v>
      </c>
      <c r="G1336" s="14">
        <f>ABS(Solieusap!G1339)</f>
        <v>6.4869999999999994E-5</v>
      </c>
      <c r="H1336" s="14">
        <f>ABS(Solieusap!H1339)</f>
        <v>9.5700000000000004E-3</v>
      </c>
      <c r="I1336" s="14">
        <f>ABS(Solieusap!I1339)</f>
        <v>3.1E-4</v>
      </c>
      <c r="J1336" s="14">
        <f>ABS(Solieusap!J1339)</f>
        <v>1.2215</v>
      </c>
      <c r="K1336" s="14">
        <f t="shared" si="0"/>
        <v>4.7999999999999996E-3</v>
      </c>
      <c r="L1336" s="14">
        <f t="shared" si="1"/>
        <v>3.1E-4</v>
      </c>
    </row>
    <row r="1337" spans="1:12" ht="16.5" customHeight="1">
      <c r="A1337" s="13" t="str">
        <f>Solieusap!A1340</f>
        <v>88</v>
      </c>
      <c r="B1337" s="13">
        <f>Solieusap!B1340</f>
        <v>3</v>
      </c>
      <c r="C1337" s="13" t="str">
        <f>Solieusap!C1340</f>
        <v>BAO</v>
      </c>
      <c r="D1337" s="13" t="str">
        <f>Solieusap!D1340</f>
        <v>Combination</v>
      </c>
      <c r="E1337" s="14">
        <f>ABS(Solieusap!E1340)</f>
        <v>4.7999999999999996E-3</v>
      </c>
      <c r="F1337" s="14">
        <f>ABS(Solieusap!F1340)</f>
        <v>0.24390000000000001</v>
      </c>
      <c r="G1337" s="14">
        <f>ABS(Solieusap!G1340)</f>
        <v>6.4869999999999994E-5</v>
      </c>
      <c r="H1337" s="14">
        <f>ABS(Solieusap!H1340)</f>
        <v>9.5700000000000004E-3</v>
      </c>
      <c r="I1337" s="14">
        <f>ABS(Solieusap!I1340)</f>
        <v>3.4000000000000002E-4</v>
      </c>
      <c r="J1337" s="14">
        <f>ABS(Solieusap!J1340)</f>
        <v>1.2579899999999999</v>
      </c>
      <c r="K1337" s="14">
        <f t="shared" si="0"/>
        <v>4.7999999999999996E-3</v>
      </c>
      <c r="L1337" s="14">
        <f t="shared" si="1"/>
        <v>3.4000000000000002E-4</v>
      </c>
    </row>
    <row r="1338" spans="1:12" ht="16.5" customHeight="1">
      <c r="A1338" s="13" t="str">
        <f>Solieusap!A1341</f>
        <v>88</v>
      </c>
      <c r="B1338" s="13">
        <f>Solieusap!B1341</f>
        <v>3.5</v>
      </c>
      <c r="C1338" s="13" t="str">
        <f>Solieusap!C1341</f>
        <v>BAO</v>
      </c>
      <c r="D1338" s="13" t="str">
        <f>Solieusap!D1341</f>
        <v>Combination</v>
      </c>
      <c r="E1338" s="14">
        <f>ABS(Solieusap!E1341)</f>
        <v>4.7999999999999996E-3</v>
      </c>
      <c r="F1338" s="14">
        <f>ABS(Solieusap!F1341)</f>
        <v>0.60040000000000004</v>
      </c>
      <c r="G1338" s="14">
        <f>ABS(Solieusap!G1341)</f>
        <v>6.4869999999999994E-5</v>
      </c>
      <c r="H1338" s="14">
        <f>ABS(Solieusap!H1341)</f>
        <v>9.5700000000000004E-3</v>
      </c>
      <c r="I1338" s="14">
        <f>ABS(Solieusap!I1341)</f>
        <v>3.6999999999999999E-4</v>
      </c>
      <c r="J1338" s="14">
        <f>ABS(Solieusap!J1341)</f>
        <v>1.16805</v>
      </c>
      <c r="K1338" s="14">
        <f t="shared" si="0"/>
        <v>4.7999999999999996E-3</v>
      </c>
      <c r="L1338" s="14">
        <f t="shared" si="1"/>
        <v>3.6999999999999999E-4</v>
      </c>
    </row>
    <row r="1339" spans="1:12" ht="16.5" customHeight="1">
      <c r="A1339" s="13" t="str">
        <f>Solieusap!A1342</f>
        <v>88</v>
      </c>
      <c r="B1339" s="13">
        <f>Solieusap!B1342</f>
        <v>4</v>
      </c>
      <c r="C1339" s="13" t="str">
        <f>Solieusap!C1342</f>
        <v>BAO</v>
      </c>
      <c r="D1339" s="13" t="str">
        <f>Solieusap!D1342</f>
        <v>Combination</v>
      </c>
      <c r="E1339" s="14">
        <f>ABS(Solieusap!E1342)</f>
        <v>4.7999999999999996E-3</v>
      </c>
      <c r="F1339" s="14">
        <f>ABS(Solieusap!F1342)</f>
        <v>0.95689999999999997</v>
      </c>
      <c r="G1339" s="14">
        <f>ABS(Solieusap!G1342)</f>
        <v>6.4869999999999994E-5</v>
      </c>
      <c r="H1339" s="14">
        <f>ABS(Solieusap!H1342)</f>
        <v>9.5700000000000004E-3</v>
      </c>
      <c r="I1339" s="14">
        <f>ABS(Solieusap!I1342)</f>
        <v>4.0000000000000002E-4</v>
      </c>
      <c r="J1339" s="14">
        <f>ABS(Solieusap!J1342)</f>
        <v>0.89985999999999999</v>
      </c>
      <c r="K1339" s="14">
        <f t="shared" si="0"/>
        <v>4.7999999999999996E-3</v>
      </c>
      <c r="L1339" s="14">
        <f t="shared" si="1"/>
        <v>4.0000000000000002E-4</v>
      </c>
    </row>
    <row r="1340" spans="1:12" ht="16.5" customHeight="1">
      <c r="A1340" s="13" t="str">
        <f>Solieusap!A1343</f>
        <v>88</v>
      </c>
      <c r="B1340" s="13">
        <f>Solieusap!B1343</f>
        <v>4.5</v>
      </c>
      <c r="C1340" s="13" t="str">
        <f>Solieusap!C1343</f>
        <v>BAO</v>
      </c>
      <c r="D1340" s="13" t="str">
        <f>Solieusap!D1343</f>
        <v>Combination</v>
      </c>
      <c r="E1340" s="14">
        <f>ABS(Solieusap!E1343)</f>
        <v>4.7999999999999996E-3</v>
      </c>
      <c r="F1340" s="14">
        <f>ABS(Solieusap!F1343)</f>
        <v>1.3133999999999999</v>
      </c>
      <c r="G1340" s="14">
        <f>ABS(Solieusap!G1343)</f>
        <v>6.4869999999999994E-5</v>
      </c>
      <c r="H1340" s="14">
        <f>ABS(Solieusap!H1343)</f>
        <v>9.5700000000000004E-3</v>
      </c>
      <c r="I1340" s="14">
        <f>ABS(Solieusap!I1343)</f>
        <v>4.2999999999999999E-4</v>
      </c>
      <c r="J1340" s="14">
        <f>ABS(Solieusap!J1343)</f>
        <v>0.45343</v>
      </c>
      <c r="K1340" s="14">
        <f t="shared" si="0"/>
        <v>4.7999999999999996E-3</v>
      </c>
      <c r="L1340" s="14">
        <f t="shared" si="1"/>
        <v>4.2999999999999999E-4</v>
      </c>
    </row>
    <row r="1341" spans="1:12" ht="16.5" customHeight="1">
      <c r="A1341" s="13" t="str">
        <f>Solieusap!A1344</f>
        <v>88</v>
      </c>
      <c r="B1341" s="13">
        <f>Solieusap!B1344</f>
        <v>5</v>
      </c>
      <c r="C1341" s="13" t="str">
        <f>Solieusap!C1344</f>
        <v>BAO</v>
      </c>
      <c r="D1341" s="13" t="str">
        <f>Solieusap!D1344</f>
        <v>Combination</v>
      </c>
      <c r="E1341" s="14">
        <f>ABS(Solieusap!E1344)</f>
        <v>4.7999999999999996E-3</v>
      </c>
      <c r="F1341" s="14">
        <f>ABS(Solieusap!F1344)</f>
        <v>1.6698999999999999</v>
      </c>
      <c r="G1341" s="14">
        <f>ABS(Solieusap!G1344)</f>
        <v>6.4869999999999994E-5</v>
      </c>
      <c r="H1341" s="14">
        <f>ABS(Solieusap!H1344)</f>
        <v>9.5700000000000004E-3</v>
      </c>
      <c r="I1341" s="14">
        <f>ABS(Solieusap!I1344)</f>
        <v>4.4999999999999999E-4</v>
      </c>
      <c r="J1341" s="14">
        <f>ABS(Solieusap!J1344)</f>
        <v>0.17126</v>
      </c>
      <c r="K1341" s="14">
        <f t="shared" si="0"/>
        <v>4.7999999999999996E-3</v>
      </c>
      <c r="L1341" s="14">
        <f t="shared" si="1"/>
        <v>4.4999999999999999E-4</v>
      </c>
    </row>
    <row r="1342" spans="1:12" ht="16.5" customHeight="1">
      <c r="A1342" s="13" t="str">
        <f>Solieusap!A1345</f>
        <v>88</v>
      </c>
      <c r="B1342" s="13">
        <f>Solieusap!B1345</f>
        <v>5.5</v>
      </c>
      <c r="C1342" s="13" t="str">
        <f>Solieusap!C1345</f>
        <v>BAO</v>
      </c>
      <c r="D1342" s="13" t="str">
        <f>Solieusap!D1345</f>
        <v>Combination</v>
      </c>
      <c r="E1342" s="14">
        <f>ABS(Solieusap!E1345)</f>
        <v>4.7999999999999996E-3</v>
      </c>
      <c r="F1342" s="14">
        <f>ABS(Solieusap!F1345)</f>
        <v>2.0264000000000002</v>
      </c>
      <c r="G1342" s="14">
        <f>ABS(Solieusap!G1345)</f>
        <v>6.4869999999999994E-5</v>
      </c>
      <c r="H1342" s="14">
        <f>ABS(Solieusap!H1345)</f>
        <v>9.5700000000000004E-3</v>
      </c>
      <c r="I1342" s="14">
        <f>ABS(Solieusap!I1345)</f>
        <v>4.8000000000000001E-4</v>
      </c>
      <c r="J1342" s="14">
        <f>ABS(Solieusap!J1345)</f>
        <v>0.97419999999999995</v>
      </c>
      <c r="K1342" s="14">
        <f t="shared" si="0"/>
        <v>4.7999999999999996E-3</v>
      </c>
      <c r="L1342" s="14">
        <f t="shared" si="1"/>
        <v>4.8000000000000001E-4</v>
      </c>
    </row>
    <row r="1343" spans="1:12" ht="16.5" customHeight="1">
      <c r="A1343" s="13" t="str">
        <f>Solieusap!A1346</f>
        <v>88</v>
      </c>
      <c r="B1343" s="13">
        <f>Solieusap!B1346</f>
        <v>0</v>
      </c>
      <c r="C1343" s="13" t="str">
        <f>Solieusap!C1346</f>
        <v>BAO</v>
      </c>
      <c r="D1343" s="13" t="str">
        <f>Solieusap!D1346</f>
        <v>Combination</v>
      </c>
      <c r="E1343" s="14">
        <f>ABS(Solieusap!E1346)</f>
        <v>0.1071</v>
      </c>
      <c r="F1343" s="14">
        <f>ABS(Solieusap!F1346)</f>
        <v>2.1374</v>
      </c>
      <c r="G1343" s="14">
        <f>ABS(Solieusap!G1346)</f>
        <v>6.0180000000000003E-5</v>
      </c>
      <c r="H1343" s="14">
        <f>ABS(Solieusap!H1346)</f>
        <v>1.264E-2</v>
      </c>
      <c r="I1343" s="14">
        <f>ABS(Solieusap!I1346)</f>
        <v>1.7000000000000001E-4</v>
      </c>
      <c r="J1343" s="14">
        <f>ABS(Solieusap!J1346)</f>
        <v>1.9567600000000001</v>
      </c>
      <c r="K1343" s="14">
        <f t="shared" si="0"/>
        <v>0.1071</v>
      </c>
      <c r="L1343" s="14">
        <f t="shared" si="1"/>
        <v>1.7000000000000001E-4</v>
      </c>
    </row>
    <row r="1344" spans="1:12" ht="16.5" customHeight="1">
      <c r="A1344" s="13" t="str">
        <f>Solieusap!A1347</f>
        <v>88</v>
      </c>
      <c r="B1344" s="13">
        <f>Solieusap!B1347</f>
        <v>0.5</v>
      </c>
      <c r="C1344" s="13" t="str">
        <f>Solieusap!C1347</f>
        <v>BAO</v>
      </c>
      <c r="D1344" s="13" t="str">
        <f>Solieusap!D1347</f>
        <v>Combination</v>
      </c>
      <c r="E1344" s="14">
        <f>ABS(Solieusap!E1347)</f>
        <v>0.1071</v>
      </c>
      <c r="F1344" s="14">
        <f>ABS(Solieusap!F1347)</f>
        <v>1.7808999999999999</v>
      </c>
      <c r="G1344" s="14">
        <f>ABS(Solieusap!G1347)</f>
        <v>6.0180000000000003E-5</v>
      </c>
      <c r="H1344" s="14">
        <f>ABS(Solieusap!H1347)</f>
        <v>1.264E-2</v>
      </c>
      <c r="I1344" s="14">
        <f>ABS(Solieusap!I1347)</f>
        <v>1.3999999999999999E-4</v>
      </c>
      <c r="J1344" s="14">
        <f>ABS(Solieusap!J1347)</f>
        <v>0.97750000000000004</v>
      </c>
      <c r="K1344" s="14">
        <f t="shared" si="0"/>
        <v>0.1071</v>
      </c>
      <c r="L1344" s="14">
        <f t="shared" si="1"/>
        <v>1.3999999999999999E-4</v>
      </c>
    </row>
    <row r="1345" spans="1:12" ht="16.5" customHeight="1">
      <c r="A1345" s="13" t="str">
        <f>Solieusap!A1348</f>
        <v>88</v>
      </c>
      <c r="B1345" s="13">
        <f>Solieusap!B1348</f>
        <v>1</v>
      </c>
      <c r="C1345" s="13" t="str">
        <f>Solieusap!C1348</f>
        <v>BAO</v>
      </c>
      <c r="D1345" s="13" t="str">
        <f>Solieusap!D1348</f>
        <v>Combination</v>
      </c>
      <c r="E1345" s="14">
        <f>ABS(Solieusap!E1348)</f>
        <v>0.1071</v>
      </c>
      <c r="F1345" s="14">
        <f>ABS(Solieusap!F1348)</f>
        <v>1.4244000000000001</v>
      </c>
      <c r="G1345" s="14">
        <f>ABS(Solieusap!G1348)</f>
        <v>6.0180000000000003E-5</v>
      </c>
      <c r="H1345" s="14">
        <f>ABS(Solieusap!H1348)</f>
        <v>1.264E-2</v>
      </c>
      <c r="I1345" s="14">
        <f>ABS(Solieusap!I1348)</f>
        <v>1.2E-4</v>
      </c>
      <c r="J1345" s="14">
        <f>ABS(Solieusap!J1348)</f>
        <v>0.17648</v>
      </c>
      <c r="K1345" s="14">
        <f t="shared" si="0"/>
        <v>0.1071</v>
      </c>
      <c r="L1345" s="14">
        <f t="shared" si="1"/>
        <v>1.2E-4</v>
      </c>
    </row>
    <row r="1346" spans="1:12" ht="16.5" customHeight="1">
      <c r="A1346" s="13" t="str">
        <f>Solieusap!A1349</f>
        <v>88</v>
      </c>
      <c r="B1346" s="13">
        <f>Solieusap!B1349</f>
        <v>1.5</v>
      </c>
      <c r="C1346" s="13" t="str">
        <f>Solieusap!C1349</f>
        <v>BAO</v>
      </c>
      <c r="D1346" s="13" t="str">
        <f>Solieusap!D1349</f>
        <v>Combination</v>
      </c>
      <c r="E1346" s="14">
        <f>ABS(Solieusap!E1349)</f>
        <v>0.1071</v>
      </c>
      <c r="F1346" s="14">
        <f>ABS(Solieusap!F1349)</f>
        <v>1.0679000000000001</v>
      </c>
      <c r="G1346" s="14">
        <f>ABS(Solieusap!G1349)</f>
        <v>6.0180000000000003E-5</v>
      </c>
      <c r="H1346" s="14">
        <f>ABS(Solieusap!H1349)</f>
        <v>1.264E-2</v>
      </c>
      <c r="I1346" s="14">
        <f>ABS(Solieusap!I1349)</f>
        <v>8.8020000000000001E-5</v>
      </c>
      <c r="J1346" s="14">
        <f>ABS(Solieusap!J1349)</f>
        <v>0.44628000000000001</v>
      </c>
      <c r="K1346" s="14">
        <f t="shared" si="0"/>
        <v>0.1071</v>
      </c>
      <c r="L1346" s="14">
        <f t="shared" si="1"/>
        <v>8.8020000000000001E-5</v>
      </c>
    </row>
    <row r="1347" spans="1:12" ht="16.5" customHeight="1">
      <c r="A1347" s="13" t="str">
        <f>Solieusap!A1350</f>
        <v>88</v>
      </c>
      <c r="B1347" s="13">
        <f>Solieusap!B1350</f>
        <v>2</v>
      </c>
      <c r="C1347" s="13" t="str">
        <f>Solieusap!C1350</f>
        <v>BAO</v>
      </c>
      <c r="D1347" s="13" t="str">
        <f>Solieusap!D1350</f>
        <v>Combination</v>
      </c>
      <c r="E1347" s="14">
        <f>ABS(Solieusap!E1350)</f>
        <v>0.1071</v>
      </c>
      <c r="F1347" s="14">
        <f>ABS(Solieusap!F1350)</f>
        <v>0.71140000000000003</v>
      </c>
      <c r="G1347" s="14">
        <f>ABS(Solieusap!G1350)</f>
        <v>6.0180000000000003E-5</v>
      </c>
      <c r="H1347" s="14">
        <f>ABS(Solieusap!H1350)</f>
        <v>1.264E-2</v>
      </c>
      <c r="I1347" s="14">
        <f>ABS(Solieusap!I1350)</f>
        <v>6.0810000000000002E-5</v>
      </c>
      <c r="J1347" s="14">
        <f>ABS(Solieusap!J1350)</f>
        <v>0.89080000000000004</v>
      </c>
      <c r="K1347" s="14">
        <f t="shared" si="0"/>
        <v>0.1071</v>
      </c>
      <c r="L1347" s="14">
        <f t="shared" si="1"/>
        <v>6.0810000000000002E-5</v>
      </c>
    </row>
    <row r="1348" spans="1:12" ht="16.5" customHeight="1">
      <c r="A1348" s="13" t="str">
        <f>Solieusap!A1351</f>
        <v>88</v>
      </c>
      <c r="B1348" s="13">
        <f>Solieusap!B1351</f>
        <v>2.5</v>
      </c>
      <c r="C1348" s="13" t="str">
        <f>Solieusap!C1351</f>
        <v>BAO</v>
      </c>
      <c r="D1348" s="13" t="str">
        <f>Solieusap!D1351</f>
        <v>Combination</v>
      </c>
      <c r="E1348" s="14">
        <f>ABS(Solieusap!E1351)</f>
        <v>0.1071</v>
      </c>
      <c r="F1348" s="14">
        <f>ABS(Solieusap!F1351)</f>
        <v>0.35489999999999999</v>
      </c>
      <c r="G1348" s="14">
        <f>ABS(Solieusap!G1351)</f>
        <v>6.0180000000000003E-5</v>
      </c>
      <c r="H1348" s="14">
        <f>ABS(Solieusap!H1351)</f>
        <v>1.264E-2</v>
      </c>
      <c r="I1348" s="14">
        <f>ABS(Solieusap!I1351)</f>
        <v>3.3599999999999997E-5</v>
      </c>
      <c r="J1348" s="14">
        <f>ABS(Solieusap!J1351)</f>
        <v>1.15706</v>
      </c>
      <c r="K1348" s="14">
        <f t="shared" si="0"/>
        <v>0.1071</v>
      </c>
      <c r="L1348" s="14">
        <f t="shared" si="1"/>
        <v>3.3599999999999997E-5</v>
      </c>
    </row>
    <row r="1349" spans="1:12" ht="16.5" customHeight="1">
      <c r="A1349" s="13" t="str">
        <f>Solieusap!A1352</f>
        <v>88</v>
      </c>
      <c r="B1349" s="13">
        <f>Solieusap!B1352</f>
        <v>3</v>
      </c>
      <c r="C1349" s="13" t="str">
        <f>Solieusap!C1352</f>
        <v>BAO</v>
      </c>
      <c r="D1349" s="13" t="str">
        <f>Solieusap!D1352</f>
        <v>Combination</v>
      </c>
      <c r="E1349" s="14">
        <f>ABS(Solieusap!E1352)</f>
        <v>0.1071</v>
      </c>
      <c r="F1349" s="14">
        <f>ABS(Solieusap!F1352)</f>
        <v>1.6000000000000001E-3</v>
      </c>
      <c r="G1349" s="14">
        <f>ABS(Solieusap!G1352)</f>
        <v>6.0180000000000003E-5</v>
      </c>
      <c r="H1349" s="14">
        <f>ABS(Solieusap!H1352)</f>
        <v>1.264E-2</v>
      </c>
      <c r="I1349" s="14">
        <f>ABS(Solieusap!I1352)</f>
        <v>1.397E-5</v>
      </c>
      <c r="J1349" s="14">
        <f>ABS(Solieusap!J1352)</f>
        <v>1.1827099999999999</v>
      </c>
      <c r="K1349" s="14">
        <f t="shared" si="0"/>
        <v>0.1071</v>
      </c>
      <c r="L1349" s="14">
        <f t="shared" si="1"/>
        <v>1.397E-5</v>
      </c>
    </row>
    <row r="1350" spans="1:12" ht="16.5" customHeight="1">
      <c r="A1350" s="13" t="str">
        <f>Solieusap!A1353</f>
        <v>88</v>
      </c>
      <c r="B1350" s="13">
        <f>Solieusap!B1353</f>
        <v>3.5</v>
      </c>
      <c r="C1350" s="13" t="str">
        <f>Solieusap!C1353</f>
        <v>BAO</v>
      </c>
      <c r="D1350" s="13" t="str">
        <f>Solieusap!D1353</f>
        <v>Combination</v>
      </c>
      <c r="E1350" s="14">
        <f>ABS(Solieusap!E1353)</f>
        <v>0.1071</v>
      </c>
      <c r="F1350" s="14">
        <f>ABS(Solieusap!F1353)</f>
        <v>0.35809999999999997</v>
      </c>
      <c r="G1350" s="14">
        <f>ABS(Solieusap!G1353)</f>
        <v>6.0180000000000003E-5</v>
      </c>
      <c r="H1350" s="14">
        <f>ABS(Solieusap!H1353)</f>
        <v>1.264E-2</v>
      </c>
      <c r="I1350" s="14">
        <f>ABS(Solieusap!I1353)</f>
        <v>8.3690000000000007E-6</v>
      </c>
      <c r="J1350" s="14">
        <f>ABS(Solieusap!J1353)</f>
        <v>0.97762000000000004</v>
      </c>
      <c r="K1350" s="14">
        <f t="shared" si="0"/>
        <v>0.1071</v>
      </c>
      <c r="L1350" s="14">
        <f t="shared" si="1"/>
        <v>8.3690000000000007E-6</v>
      </c>
    </row>
    <row r="1351" spans="1:12" ht="16.5" customHeight="1">
      <c r="A1351" s="13" t="str">
        <f>Solieusap!A1354</f>
        <v>88</v>
      </c>
      <c r="B1351" s="13">
        <f>Solieusap!B1354</f>
        <v>4</v>
      </c>
      <c r="C1351" s="13" t="str">
        <f>Solieusap!C1354</f>
        <v>BAO</v>
      </c>
      <c r="D1351" s="13" t="str">
        <f>Solieusap!D1354</f>
        <v>Combination</v>
      </c>
      <c r="E1351" s="14">
        <f>ABS(Solieusap!E1354)</f>
        <v>0.1071</v>
      </c>
      <c r="F1351" s="14">
        <f>ABS(Solieusap!F1354)</f>
        <v>0.71460000000000001</v>
      </c>
      <c r="G1351" s="14">
        <f>ABS(Solieusap!G1354)</f>
        <v>6.0180000000000003E-5</v>
      </c>
      <c r="H1351" s="14">
        <f>ABS(Solieusap!H1354)</f>
        <v>1.264E-2</v>
      </c>
      <c r="I1351" s="14">
        <f>ABS(Solieusap!I1354)</f>
        <v>1.095E-5</v>
      </c>
      <c r="J1351" s="14">
        <f>ABS(Solieusap!J1354)</f>
        <v>0.58831</v>
      </c>
      <c r="K1351" s="14">
        <f t="shared" si="0"/>
        <v>0.1071</v>
      </c>
      <c r="L1351" s="14">
        <f t="shared" si="1"/>
        <v>1.095E-5</v>
      </c>
    </row>
    <row r="1352" spans="1:12" ht="16.5" customHeight="1">
      <c r="A1352" s="13" t="str">
        <f>Solieusap!A1355</f>
        <v>88</v>
      </c>
      <c r="B1352" s="13">
        <f>Solieusap!B1355</f>
        <v>4.5</v>
      </c>
      <c r="C1352" s="13" t="str">
        <f>Solieusap!C1355</f>
        <v>BAO</v>
      </c>
      <c r="D1352" s="13" t="str">
        <f>Solieusap!D1355</f>
        <v>Combination</v>
      </c>
      <c r="E1352" s="14">
        <f>ABS(Solieusap!E1355)</f>
        <v>0.1071</v>
      </c>
      <c r="F1352" s="14">
        <f>ABS(Solieusap!F1355)</f>
        <v>1.0710999999999999</v>
      </c>
      <c r="G1352" s="14">
        <f>ABS(Solieusap!G1355)</f>
        <v>6.0180000000000003E-5</v>
      </c>
      <c r="H1352" s="14">
        <f>ABS(Solieusap!H1355)</f>
        <v>1.264E-2</v>
      </c>
      <c r="I1352" s="14">
        <f>ABS(Solieusap!I1355)</f>
        <v>1.416E-5</v>
      </c>
      <c r="J1352" s="14">
        <f>ABS(Solieusap!J1355)</f>
        <v>2.0750000000000001E-2</v>
      </c>
      <c r="K1352" s="14">
        <f t="shared" si="0"/>
        <v>0.1071</v>
      </c>
      <c r="L1352" s="14">
        <f t="shared" si="1"/>
        <v>1.416E-5</v>
      </c>
    </row>
    <row r="1353" spans="1:12" ht="16.5" customHeight="1">
      <c r="A1353" s="13" t="str">
        <f>Solieusap!A1356</f>
        <v>88</v>
      </c>
      <c r="B1353" s="13">
        <f>Solieusap!B1356</f>
        <v>5</v>
      </c>
      <c r="C1353" s="13" t="str">
        <f>Solieusap!C1356</f>
        <v>BAO</v>
      </c>
      <c r="D1353" s="13" t="str">
        <f>Solieusap!D1356</f>
        <v>Combination</v>
      </c>
      <c r="E1353" s="14">
        <f>ABS(Solieusap!E1356)</f>
        <v>0.1071</v>
      </c>
      <c r="F1353" s="14">
        <f>ABS(Solieusap!F1356)</f>
        <v>1.4276</v>
      </c>
      <c r="G1353" s="14">
        <f>ABS(Solieusap!G1356)</f>
        <v>6.0180000000000003E-5</v>
      </c>
      <c r="H1353" s="14">
        <f>ABS(Solieusap!H1356)</f>
        <v>1.264E-2</v>
      </c>
      <c r="I1353" s="14">
        <f>ABS(Solieusap!I1356)</f>
        <v>1.736E-5</v>
      </c>
      <c r="J1353" s="14">
        <f>ABS(Solieusap!J1356)</f>
        <v>0.72506000000000004</v>
      </c>
      <c r="K1353" s="14">
        <f t="shared" si="0"/>
        <v>0.1071</v>
      </c>
      <c r="L1353" s="14">
        <f t="shared" si="1"/>
        <v>1.736E-5</v>
      </c>
    </row>
    <row r="1354" spans="1:12" ht="16.5" customHeight="1">
      <c r="A1354" s="13" t="str">
        <f>Solieusap!A1357</f>
        <v>88</v>
      </c>
      <c r="B1354" s="13">
        <f>Solieusap!B1357</f>
        <v>5.5</v>
      </c>
      <c r="C1354" s="13" t="str">
        <f>Solieusap!C1357</f>
        <v>BAO</v>
      </c>
      <c r="D1354" s="13" t="str">
        <f>Solieusap!D1357</f>
        <v>Combination</v>
      </c>
      <c r="E1354" s="14">
        <f>ABS(Solieusap!E1357)</f>
        <v>0.1071</v>
      </c>
      <c r="F1354" s="14">
        <f>ABS(Solieusap!F1357)</f>
        <v>1.7841</v>
      </c>
      <c r="G1354" s="14">
        <f>ABS(Solieusap!G1357)</f>
        <v>6.0180000000000003E-5</v>
      </c>
      <c r="H1354" s="14">
        <f>ABS(Solieusap!H1357)</f>
        <v>1.264E-2</v>
      </c>
      <c r="I1354" s="14">
        <f>ABS(Solieusap!I1357)</f>
        <v>4.2750000000000002E-5</v>
      </c>
      <c r="J1354" s="14">
        <f>ABS(Solieusap!J1357)</f>
        <v>1.64913</v>
      </c>
      <c r="K1354" s="14">
        <f t="shared" si="0"/>
        <v>0.1071</v>
      </c>
      <c r="L1354" s="14">
        <f t="shared" si="1"/>
        <v>4.2750000000000002E-5</v>
      </c>
    </row>
    <row r="1355" spans="1:12" ht="16.5" customHeight="1">
      <c r="A1355" s="13" t="str">
        <f>Solieusap!A1358</f>
        <v>89</v>
      </c>
      <c r="B1355" s="13">
        <f>Solieusap!B1358</f>
        <v>0</v>
      </c>
      <c r="C1355" s="13" t="str">
        <f>Solieusap!C1358</f>
        <v>BAO</v>
      </c>
      <c r="D1355" s="13" t="str">
        <f>Solieusap!D1358</f>
        <v>Combination</v>
      </c>
      <c r="E1355" s="14">
        <f>ABS(Solieusap!E1358)</f>
        <v>4.0099999999999997E-2</v>
      </c>
      <c r="F1355" s="14">
        <f>ABS(Solieusap!F1358)</f>
        <v>0.92100000000000004</v>
      </c>
      <c r="G1355" s="14">
        <f>ABS(Solieusap!G1358)</f>
        <v>9.4829999999999998E-5</v>
      </c>
      <c r="H1355" s="14">
        <f>ABS(Solieusap!H1358)</f>
        <v>4.367E-2</v>
      </c>
      <c r="I1355" s="14">
        <f>ABS(Solieusap!I1358)</f>
        <v>6.6160000000000004E-5</v>
      </c>
      <c r="J1355" s="14">
        <f>ABS(Solieusap!J1358)</f>
        <v>0.95616000000000001</v>
      </c>
      <c r="K1355" s="14">
        <f t="shared" si="0"/>
        <v>4.0099999999999997E-2</v>
      </c>
      <c r="L1355" s="14">
        <f t="shared" si="1"/>
        <v>6.6160000000000004E-5</v>
      </c>
    </row>
    <row r="1356" spans="1:12" ht="16.5" customHeight="1">
      <c r="A1356" s="13" t="str">
        <f>Solieusap!A1359</f>
        <v>89</v>
      </c>
      <c r="B1356" s="13">
        <f>Solieusap!B1359</f>
        <v>0.5</v>
      </c>
      <c r="C1356" s="13" t="str">
        <f>Solieusap!C1359</f>
        <v>BAO</v>
      </c>
      <c r="D1356" s="13" t="str">
        <f>Solieusap!D1359</f>
        <v>Combination</v>
      </c>
      <c r="E1356" s="14">
        <f>ABS(Solieusap!E1359)</f>
        <v>4.0099999999999997E-2</v>
      </c>
      <c r="F1356" s="14">
        <f>ABS(Solieusap!F1359)</f>
        <v>0.5645</v>
      </c>
      <c r="G1356" s="14">
        <f>ABS(Solieusap!G1359)</f>
        <v>9.4829999999999998E-5</v>
      </c>
      <c r="H1356" s="14">
        <f>ABS(Solieusap!H1359)</f>
        <v>4.367E-2</v>
      </c>
      <c r="I1356" s="14">
        <f>ABS(Solieusap!I1359)</f>
        <v>2.6849999999999999E-5</v>
      </c>
      <c r="J1356" s="14">
        <f>ABS(Solieusap!J1359)</f>
        <v>0.58479000000000003</v>
      </c>
      <c r="K1356" s="14">
        <f t="shared" si="0"/>
        <v>4.0099999999999997E-2</v>
      </c>
      <c r="L1356" s="14">
        <f t="shared" si="1"/>
        <v>2.6849999999999999E-5</v>
      </c>
    </row>
    <row r="1357" spans="1:12" ht="16.5" customHeight="1">
      <c r="A1357" s="13" t="str">
        <f>Solieusap!A1360</f>
        <v>89</v>
      </c>
      <c r="B1357" s="13">
        <f>Solieusap!B1360</f>
        <v>1</v>
      </c>
      <c r="C1357" s="13" t="str">
        <f>Solieusap!C1360</f>
        <v>BAO</v>
      </c>
      <c r="D1357" s="13" t="str">
        <f>Solieusap!D1360</f>
        <v>Combination</v>
      </c>
      <c r="E1357" s="14">
        <f>ABS(Solieusap!E1360)</f>
        <v>4.0099999999999997E-2</v>
      </c>
      <c r="F1357" s="14">
        <f>ABS(Solieusap!F1360)</f>
        <v>0.20799999999999999</v>
      </c>
      <c r="G1357" s="14">
        <f>ABS(Solieusap!G1360)</f>
        <v>9.4829999999999998E-5</v>
      </c>
      <c r="H1357" s="14">
        <f>ABS(Solieusap!H1360)</f>
        <v>4.367E-2</v>
      </c>
      <c r="I1357" s="14">
        <f>ABS(Solieusap!I1360)</f>
        <v>1.0329999999999999E-5</v>
      </c>
      <c r="J1357" s="14">
        <f>ABS(Solieusap!J1360)</f>
        <v>0.38993</v>
      </c>
      <c r="K1357" s="14">
        <f t="shared" si="0"/>
        <v>4.0099999999999997E-2</v>
      </c>
      <c r="L1357" s="14">
        <f t="shared" si="1"/>
        <v>1.0329999999999999E-5</v>
      </c>
    </row>
    <row r="1358" spans="1:12" ht="16.5" customHeight="1">
      <c r="A1358" s="13" t="str">
        <f>Solieusap!A1361</f>
        <v>89</v>
      </c>
      <c r="B1358" s="13">
        <f>Solieusap!B1361</f>
        <v>1.5</v>
      </c>
      <c r="C1358" s="13" t="str">
        <f>Solieusap!C1361</f>
        <v>BAO</v>
      </c>
      <c r="D1358" s="13" t="str">
        <f>Solieusap!D1361</f>
        <v>Combination</v>
      </c>
      <c r="E1358" s="14">
        <f>ABS(Solieusap!E1361)</f>
        <v>4.0099999999999997E-2</v>
      </c>
      <c r="F1358" s="14">
        <f>ABS(Solieusap!F1361)</f>
        <v>0.14849999999999999</v>
      </c>
      <c r="G1358" s="14">
        <f>ABS(Solieusap!G1361)</f>
        <v>9.4829999999999998E-5</v>
      </c>
      <c r="H1358" s="14">
        <f>ABS(Solieusap!H1361)</f>
        <v>4.367E-2</v>
      </c>
      <c r="I1358" s="14">
        <f>ABS(Solieusap!I1361)</f>
        <v>7.4189999999999996E-6</v>
      </c>
      <c r="J1358" s="14">
        <f>ABS(Solieusap!J1361)</f>
        <v>0.33017000000000002</v>
      </c>
      <c r="K1358" s="14">
        <f t="shared" si="0"/>
        <v>4.0099999999999997E-2</v>
      </c>
      <c r="L1358" s="14">
        <f t="shared" si="1"/>
        <v>7.4189999999999996E-6</v>
      </c>
    </row>
    <row r="1359" spans="1:12" ht="16.5" customHeight="1">
      <c r="A1359" s="13" t="str">
        <f>Solieusap!A1362</f>
        <v>89</v>
      </c>
      <c r="B1359" s="13">
        <f>Solieusap!B1362</f>
        <v>2</v>
      </c>
      <c r="C1359" s="13" t="str">
        <f>Solieusap!C1362</f>
        <v>BAO</v>
      </c>
      <c r="D1359" s="13" t="str">
        <f>Solieusap!D1362</f>
        <v>Combination</v>
      </c>
      <c r="E1359" s="14">
        <f>ABS(Solieusap!E1362)</f>
        <v>4.0099999999999997E-2</v>
      </c>
      <c r="F1359" s="14">
        <f>ABS(Solieusap!F1362)</f>
        <v>0.505</v>
      </c>
      <c r="G1359" s="14">
        <f>ABS(Solieusap!G1362)</f>
        <v>9.4829999999999998E-5</v>
      </c>
      <c r="H1359" s="14">
        <f>ABS(Solieusap!H1362)</f>
        <v>4.367E-2</v>
      </c>
      <c r="I1359" s="14">
        <f>ABS(Solieusap!I1362)</f>
        <v>3.2400000000000001E-5</v>
      </c>
      <c r="J1359" s="14">
        <f>ABS(Solieusap!J1362)</f>
        <v>0.21066000000000001</v>
      </c>
      <c r="K1359" s="14">
        <f t="shared" si="0"/>
        <v>4.0099999999999997E-2</v>
      </c>
      <c r="L1359" s="14">
        <f t="shared" si="1"/>
        <v>3.2400000000000001E-5</v>
      </c>
    </row>
    <row r="1360" spans="1:12" ht="16.5" customHeight="1">
      <c r="A1360" s="13" t="str">
        <f>Solieusap!A1363</f>
        <v>89</v>
      </c>
      <c r="B1360" s="13">
        <f>Solieusap!B1363</f>
        <v>2.5</v>
      </c>
      <c r="C1360" s="13" t="str">
        <f>Solieusap!C1363</f>
        <v>BAO</v>
      </c>
      <c r="D1360" s="13" t="str">
        <f>Solieusap!D1363</f>
        <v>Combination</v>
      </c>
      <c r="E1360" s="14">
        <f>ABS(Solieusap!E1363)</f>
        <v>4.0099999999999997E-2</v>
      </c>
      <c r="F1360" s="14">
        <f>ABS(Solieusap!F1363)</f>
        <v>0.86150000000000004</v>
      </c>
      <c r="G1360" s="14">
        <f>ABS(Solieusap!G1363)</f>
        <v>9.4829999999999998E-5</v>
      </c>
      <c r="H1360" s="14">
        <f>ABS(Solieusap!H1363)</f>
        <v>4.367E-2</v>
      </c>
      <c r="I1360" s="14">
        <f>ABS(Solieusap!I1363)</f>
        <v>7.2230000000000005E-5</v>
      </c>
      <c r="J1360" s="14">
        <f>ABS(Solieusap!J1363)</f>
        <v>0.26939999999999997</v>
      </c>
      <c r="K1360" s="14">
        <f t="shared" si="0"/>
        <v>4.0099999999999997E-2</v>
      </c>
      <c r="L1360" s="14">
        <f t="shared" si="1"/>
        <v>7.2230000000000005E-5</v>
      </c>
    </row>
    <row r="1361" spans="1:12" ht="16.5" customHeight="1">
      <c r="A1361" s="13" t="str">
        <f>Solieusap!A1364</f>
        <v>89</v>
      </c>
      <c r="B1361" s="13">
        <f>Solieusap!B1364</f>
        <v>3</v>
      </c>
      <c r="C1361" s="13" t="str">
        <f>Solieusap!C1364</f>
        <v>BAO</v>
      </c>
      <c r="D1361" s="13" t="str">
        <f>Solieusap!D1364</f>
        <v>Combination</v>
      </c>
      <c r="E1361" s="14">
        <f>ABS(Solieusap!E1364)</f>
        <v>4.0099999999999997E-2</v>
      </c>
      <c r="F1361" s="14">
        <f>ABS(Solieusap!F1364)</f>
        <v>1.218</v>
      </c>
      <c r="G1361" s="14">
        <f>ABS(Solieusap!G1364)</f>
        <v>9.4829999999999998E-5</v>
      </c>
      <c r="H1361" s="14">
        <f>ABS(Solieusap!H1364)</f>
        <v>4.367E-2</v>
      </c>
      <c r="I1361" s="14">
        <f>ABS(Solieusap!I1364)</f>
        <v>1.1E-4</v>
      </c>
      <c r="J1361" s="14">
        <f>ABS(Solieusap!J1364)</f>
        <v>0.50639000000000001</v>
      </c>
      <c r="K1361" s="14">
        <f t="shared" si="0"/>
        <v>4.0099999999999997E-2</v>
      </c>
      <c r="L1361" s="14">
        <f t="shared" si="1"/>
        <v>1.1E-4</v>
      </c>
    </row>
    <row r="1362" spans="1:12" ht="16.5" customHeight="1">
      <c r="A1362" s="13" t="str">
        <f>Solieusap!A1365</f>
        <v>89</v>
      </c>
      <c r="B1362" s="13">
        <f>Solieusap!B1365</f>
        <v>0</v>
      </c>
      <c r="C1362" s="13" t="str">
        <f>Solieusap!C1365</f>
        <v>BAO</v>
      </c>
      <c r="D1362" s="13" t="str">
        <f>Solieusap!D1365</f>
        <v>Combination</v>
      </c>
      <c r="E1362" s="14">
        <f>ABS(Solieusap!E1365)</f>
        <v>0.15670000000000001</v>
      </c>
      <c r="F1362" s="14">
        <f>ABS(Solieusap!F1365)</f>
        <v>1.4867999999999999</v>
      </c>
      <c r="G1362" s="14">
        <f>ABS(Solieusap!G1365)</f>
        <v>3.1809999999999998E-4</v>
      </c>
      <c r="H1362" s="14">
        <f>ABS(Solieusap!H1365)</f>
        <v>4.7140000000000001E-2</v>
      </c>
      <c r="I1362" s="14">
        <f>ABS(Solieusap!I1365)</f>
        <v>8.5999999999999998E-4</v>
      </c>
      <c r="J1362" s="14">
        <f>ABS(Solieusap!J1365)</f>
        <v>1.7581899999999999</v>
      </c>
      <c r="K1362" s="14">
        <f t="shared" si="0"/>
        <v>0.15670000000000001</v>
      </c>
      <c r="L1362" s="14">
        <f t="shared" si="1"/>
        <v>8.5999999999999998E-4</v>
      </c>
    </row>
    <row r="1363" spans="1:12" ht="16.5" customHeight="1">
      <c r="A1363" s="13" t="str">
        <f>Solieusap!A1366</f>
        <v>89</v>
      </c>
      <c r="B1363" s="13">
        <f>Solieusap!B1366</f>
        <v>0.5</v>
      </c>
      <c r="C1363" s="13" t="str">
        <f>Solieusap!C1366</f>
        <v>BAO</v>
      </c>
      <c r="D1363" s="13" t="str">
        <f>Solieusap!D1366</f>
        <v>Combination</v>
      </c>
      <c r="E1363" s="14">
        <f>ABS(Solieusap!E1366)</f>
        <v>0.15670000000000001</v>
      </c>
      <c r="F1363" s="14">
        <f>ABS(Solieusap!F1366)</f>
        <v>1.1303000000000001</v>
      </c>
      <c r="G1363" s="14">
        <f>ABS(Solieusap!G1366)</f>
        <v>3.1809999999999998E-4</v>
      </c>
      <c r="H1363" s="14">
        <f>ABS(Solieusap!H1366)</f>
        <v>4.7140000000000001E-2</v>
      </c>
      <c r="I1363" s="14">
        <f>ABS(Solieusap!I1366)</f>
        <v>6.9999999999999999E-4</v>
      </c>
      <c r="J1363" s="14">
        <f>ABS(Solieusap!J1366)</f>
        <v>1.1039300000000001</v>
      </c>
      <c r="K1363" s="14">
        <f t="shared" si="0"/>
        <v>0.15670000000000001</v>
      </c>
      <c r="L1363" s="14">
        <f t="shared" si="1"/>
        <v>6.9999999999999999E-4</v>
      </c>
    </row>
    <row r="1364" spans="1:12" ht="16.5" customHeight="1">
      <c r="A1364" s="13" t="str">
        <f>Solieusap!A1367</f>
        <v>89</v>
      </c>
      <c r="B1364" s="13">
        <f>Solieusap!B1367</f>
        <v>1</v>
      </c>
      <c r="C1364" s="13" t="str">
        <f>Solieusap!C1367</f>
        <v>BAO</v>
      </c>
      <c r="D1364" s="13" t="str">
        <f>Solieusap!D1367</f>
        <v>Combination</v>
      </c>
      <c r="E1364" s="14">
        <f>ABS(Solieusap!E1367)</f>
        <v>0.15670000000000001</v>
      </c>
      <c r="F1364" s="14">
        <f>ABS(Solieusap!F1367)</f>
        <v>0.77380000000000004</v>
      </c>
      <c r="G1364" s="14">
        <f>ABS(Solieusap!G1367)</f>
        <v>3.1809999999999998E-4</v>
      </c>
      <c r="H1364" s="14">
        <f>ABS(Solieusap!H1367)</f>
        <v>4.7140000000000001E-2</v>
      </c>
      <c r="I1364" s="14">
        <f>ABS(Solieusap!I1367)</f>
        <v>5.4000000000000001E-4</v>
      </c>
      <c r="J1364" s="14">
        <f>ABS(Solieusap!J1367)</f>
        <v>0.62792000000000003</v>
      </c>
      <c r="K1364" s="14">
        <f t="shared" si="0"/>
        <v>0.15670000000000001</v>
      </c>
      <c r="L1364" s="14">
        <f t="shared" si="1"/>
        <v>5.4000000000000001E-4</v>
      </c>
    </row>
    <row r="1365" spans="1:12" ht="16.5" customHeight="1">
      <c r="A1365" s="13" t="str">
        <f>Solieusap!A1368</f>
        <v>89</v>
      </c>
      <c r="B1365" s="13">
        <f>Solieusap!B1368</f>
        <v>1.5</v>
      </c>
      <c r="C1365" s="13" t="str">
        <f>Solieusap!C1368</f>
        <v>BAO</v>
      </c>
      <c r="D1365" s="13" t="str">
        <f>Solieusap!D1368</f>
        <v>Combination</v>
      </c>
      <c r="E1365" s="14">
        <f>ABS(Solieusap!E1368)</f>
        <v>0.15670000000000001</v>
      </c>
      <c r="F1365" s="14">
        <f>ABS(Solieusap!F1368)</f>
        <v>0.4173</v>
      </c>
      <c r="G1365" s="14">
        <f>ABS(Solieusap!G1368)</f>
        <v>3.1809999999999998E-4</v>
      </c>
      <c r="H1365" s="14">
        <f>ABS(Solieusap!H1368)</f>
        <v>4.7140000000000001E-2</v>
      </c>
      <c r="I1365" s="14">
        <f>ABS(Solieusap!I1368)</f>
        <v>3.8000000000000002E-4</v>
      </c>
      <c r="J1365" s="14">
        <f>ABS(Solieusap!J1368)</f>
        <v>0.37680000000000002</v>
      </c>
      <c r="K1365" s="14">
        <f t="shared" si="0"/>
        <v>0.15670000000000001</v>
      </c>
      <c r="L1365" s="14">
        <f t="shared" si="1"/>
        <v>3.8000000000000002E-4</v>
      </c>
    </row>
    <row r="1366" spans="1:12" ht="16.5" customHeight="1">
      <c r="A1366" s="13" t="str">
        <f>Solieusap!A1369</f>
        <v>89</v>
      </c>
      <c r="B1366" s="13">
        <f>Solieusap!B1369</f>
        <v>2</v>
      </c>
      <c r="C1366" s="13" t="str">
        <f>Solieusap!C1369</f>
        <v>BAO</v>
      </c>
      <c r="D1366" s="13" t="str">
        <f>Solieusap!D1369</f>
        <v>Combination</v>
      </c>
      <c r="E1366" s="14">
        <f>ABS(Solieusap!E1369)</f>
        <v>0.15670000000000001</v>
      </c>
      <c r="F1366" s="14">
        <f>ABS(Solieusap!F1369)</f>
        <v>6.08E-2</v>
      </c>
      <c r="G1366" s="14">
        <f>ABS(Solieusap!G1369)</f>
        <v>3.1809999999999998E-4</v>
      </c>
      <c r="H1366" s="14">
        <f>ABS(Solieusap!H1369)</f>
        <v>4.7140000000000001E-2</v>
      </c>
      <c r="I1366" s="14">
        <f>ABS(Solieusap!I1369)</f>
        <v>2.2000000000000001E-4</v>
      </c>
      <c r="J1366" s="14">
        <f>ABS(Solieusap!J1369)</f>
        <v>0.54017999999999999</v>
      </c>
      <c r="K1366" s="14">
        <f t="shared" si="0"/>
        <v>0.15670000000000001</v>
      </c>
      <c r="L1366" s="14">
        <f t="shared" si="1"/>
        <v>2.2000000000000001E-4</v>
      </c>
    </row>
    <row r="1367" spans="1:12" ht="16.5" customHeight="1">
      <c r="A1367" s="13" t="str">
        <f>Solieusap!A1370</f>
        <v>89</v>
      </c>
      <c r="B1367" s="13">
        <f>Solieusap!B1370</f>
        <v>2.5</v>
      </c>
      <c r="C1367" s="13" t="str">
        <f>Solieusap!C1370</f>
        <v>BAO</v>
      </c>
      <c r="D1367" s="13" t="str">
        <f>Solieusap!D1370</f>
        <v>Combination</v>
      </c>
      <c r="E1367" s="14">
        <f>ABS(Solieusap!E1370)</f>
        <v>0.15670000000000001</v>
      </c>
      <c r="F1367" s="14">
        <f>ABS(Solieusap!F1370)</f>
        <v>0.29570000000000002</v>
      </c>
      <c r="G1367" s="14">
        <f>ABS(Solieusap!G1370)</f>
        <v>3.1809999999999998E-4</v>
      </c>
      <c r="H1367" s="14">
        <f>ABS(Solieusap!H1370)</f>
        <v>4.7140000000000001E-2</v>
      </c>
      <c r="I1367" s="14">
        <f>ABS(Solieusap!I1370)</f>
        <v>1.7000000000000001E-4</v>
      </c>
      <c r="J1367" s="14">
        <f>ABS(Solieusap!J1370)</f>
        <v>0.88180999999999998</v>
      </c>
      <c r="K1367" s="14">
        <f t="shared" si="0"/>
        <v>0.15670000000000001</v>
      </c>
      <c r="L1367" s="14">
        <f t="shared" si="1"/>
        <v>1.7000000000000001E-4</v>
      </c>
    </row>
    <row r="1368" spans="1:12" ht="16.5" customHeight="1">
      <c r="A1368" s="13" t="str">
        <f>Solieusap!A1371</f>
        <v>89</v>
      </c>
      <c r="B1368" s="13">
        <f>Solieusap!B1371</f>
        <v>3</v>
      </c>
      <c r="C1368" s="13" t="str">
        <f>Solieusap!C1371</f>
        <v>BAO</v>
      </c>
      <c r="D1368" s="13" t="str">
        <f>Solieusap!D1371</f>
        <v>Combination</v>
      </c>
      <c r="E1368" s="14">
        <f>ABS(Solieusap!E1371)</f>
        <v>0.15670000000000001</v>
      </c>
      <c r="F1368" s="14">
        <f>ABS(Solieusap!F1371)</f>
        <v>0.6522</v>
      </c>
      <c r="G1368" s="14">
        <f>ABS(Solieusap!G1371)</f>
        <v>3.1809999999999998E-4</v>
      </c>
      <c r="H1368" s="14">
        <f>ABS(Solieusap!H1371)</f>
        <v>4.7140000000000001E-2</v>
      </c>
      <c r="I1368" s="14">
        <f>ABS(Solieusap!I1371)</f>
        <v>2.2000000000000001E-4</v>
      </c>
      <c r="J1368" s="14">
        <f>ABS(Solieusap!J1371)</f>
        <v>1.4016900000000001</v>
      </c>
      <c r="K1368" s="14">
        <f t="shared" si="0"/>
        <v>0.15670000000000001</v>
      </c>
      <c r="L1368" s="14">
        <f t="shared" si="1"/>
        <v>2.2000000000000001E-4</v>
      </c>
    </row>
    <row r="1369" spans="1:12" ht="16.5" customHeight="1">
      <c r="A1369" s="13" t="str">
        <f>Solieusap!A1372</f>
        <v>90</v>
      </c>
      <c r="B1369" s="13">
        <f>Solieusap!B1372</f>
        <v>0</v>
      </c>
      <c r="C1369" s="13" t="str">
        <f>Solieusap!C1372</f>
        <v>BAO</v>
      </c>
      <c r="D1369" s="13" t="str">
        <f>Solieusap!D1372</f>
        <v>Combination</v>
      </c>
      <c r="E1369" s="14">
        <f>ABS(Solieusap!E1372)</f>
        <v>9.0899999999999995E-2</v>
      </c>
      <c r="F1369" s="14">
        <f>ABS(Solieusap!F1372)</f>
        <v>1.8166</v>
      </c>
      <c r="G1369" s="14">
        <f>ABS(Solieusap!G1372)</f>
        <v>2.353E-5</v>
      </c>
      <c r="H1369" s="14">
        <f>ABS(Solieusap!H1372)</f>
        <v>3.9199999999999999E-2</v>
      </c>
      <c r="I1369" s="14">
        <f>ABS(Solieusap!I1372)</f>
        <v>1.6000000000000001E-4</v>
      </c>
      <c r="J1369" s="14">
        <f>ABS(Solieusap!J1372)</f>
        <v>0.59477000000000002</v>
      </c>
      <c r="K1369" s="14">
        <f t="shared" si="0"/>
        <v>9.0899999999999995E-2</v>
      </c>
      <c r="L1369" s="14">
        <f t="shared" si="1"/>
        <v>1.6000000000000001E-4</v>
      </c>
    </row>
    <row r="1370" spans="1:12" ht="16.5" customHeight="1">
      <c r="A1370" s="13" t="str">
        <f>Solieusap!A1373</f>
        <v>90</v>
      </c>
      <c r="B1370" s="13">
        <f>Solieusap!B1373</f>
        <v>0.5</v>
      </c>
      <c r="C1370" s="13" t="str">
        <f>Solieusap!C1373</f>
        <v>BAO</v>
      </c>
      <c r="D1370" s="13" t="str">
        <f>Solieusap!D1373</f>
        <v>Combination</v>
      </c>
      <c r="E1370" s="14">
        <f>ABS(Solieusap!E1373)</f>
        <v>9.0899999999999995E-2</v>
      </c>
      <c r="F1370" s="14">
        <f>ABS(Solieusap!F1373)</f>
        <v>1.4601</v>
      </c>
      <c r="G1370" s="14">
        <f>ABS(Solieusap!G1373)</f>
        <v>2.353E-5</v>
      </c>
      <c r="H1370" s="14">
        <f>ABS(Solieusap!H1373)</f>
        <v>3.9199999999999999E-2</v>
      </c>
      <c r="I1370" s="14">
        <f>ABS(Solieusap!I1373)</f>
        <v>1.7000000000000001E-4</v>
      </c>
      <c r="J1370" s="14">
        <f>ABS(Solieusap!J1373)</f>
        <v>0.22439000000000001</v>
      </c>
      <c r="K1370" s="14">
        <f t="shared" si="0"/>
        <v>9.0899999999999995E-2</v>
      </c>
      <c r="L1370" s="14">
        <f t="shared" si="1"/>
        <v>1.7000000000000001E-4</v>
      </c>
    </row>
    <row r="1371" spans="1:12" ht="16.5" customHeight="1">
      <c r="A1371" s="13" t="str">
        <f>Solieusap!A1374</f>
        <v>90</v>
      </c>
      <c r="B1371" s="13">
        <f>Solieusap!B1374</f>
        <v>1</v>
      </c>
      <c r="C1371" s="13" t="str">
        <f>Solieusap!C1374</f>
        <v>BAO</v>
      </c>
      <c r="D1371" s="13" t="str">
        <f>Solieusap!D1374</f>
        <v>Combination</v>
      </c>
      <c r="E1371" s="14">
        <f>ABS(Solieusap!E1374)</f>
        <v>9.0899999999999995E-2</v>
      </c>
      <c r="F1371" s="14">
        <f>ABS(Solieusap!F1374)</f>
        <v>1.1035999999999999</v>
      </c>
      <c r="G1371" s="14">
        <f>ABS(Solieusap!G1374)</f>
        <v>2.353E-5</v>
      </c>
      <c r="H1371" s="14">
        <f>ABS(Solieusap!H1374)</f>
        <v>3.9199999999999999E-2</v>
      </c>
      <c r="I1371" s="14">
        <f>ABS(Solieusap!I1374)</f>
        <v>1.8000000000000001E-4</v>
      </c>
      <c r="J1371" s="14">
        <f>ABS(Solieusap!J1374)</f>
        <v>0.86529</v>
      </c>
      <c r="K1371" s="14">
        <f t="shared" si="0"/>
        <v>9.0899999999999995E-2</v>
      </c>
      <c r="L1371" s="14">
        <f t="shared" si="1"/>
        <v>1.8000000000000001E-4</v>
      </c>
    </row>
    <row r="1372" spans="1:12" ht="16.5" customHeight="1">
      <c r="A1372" s="13" t="str">
        <f>Solieusap!A1375</f>
        <v>90</v>
      </c>
      <c r="B1372" s="13">
        <f>Solieusap!B1375</f>
        <v>1.5</v>
      </c>
      <c r="C1372" s="13" t="str">
        <f>Solieusap!C1375</f>
        <v>BAO</v>
      </c>
      <c r="D1372" s="13" t="str">
        <f>Solieusap!D1375</f>
        <v>Combination</v>
      </c>
      <c r="E1372" s="14">
        <f>ABS(Solieusap!E1375)</f>
        <v>9.0899999999999995E-2</v>
      </c>
      <c r="F1372" s="14">
        <f>ABS(Solieusap!F1375)</f>
        <v>0.74709999999999999</v>
      </c>
      <c r="G1372" s="14">
        <f>ABS(Solieusap!G1375)</f>
        <v>2.353E-5</v>
      </c>
      <c r="H1372" s="14">
        <f>ABS(Solieusap!H1375)</f>
        <v>3.9199999999999999E-2</v>
      </c>
      <c r="I1372" s="14">
        <f>ABS(Solieusap!I1375)</f>
        <v>1.9000000000000001E-4</v>
      </c>
      <c r="J1372" s="14">
        <f>ABS(Solieusap!J1375)</f>
        <v>1.32795</v>
      </c>
      <c r="K1372" s="14">
        <f t="shared" si="0"/>
        <v>9.0899999999999995E-2</v>
      </c>
      <c r="L1372" s="14">
        <f t="shared" si="1"/>
        <v>1.9000000000000001E-4</v>
      </c>
    </row>
    <row r="1373" spans="1:12" ht="16.5" customHeight="1">
      <c r="A1373" s="13" t="str">
        <f>Solieusap!A1376</f>
        <v>90</v>
      </c>
      <c r="B1373" s="13">
        <f>Solieusap!B1376</f>
        <v>2</v>
      </c>
      <c r="C1373" s="13" t="str">
        <f>Solieusap!C1376</f>
        <v>BAO</v>
      </c>
      <c r="D1373" s="13" t="str">
        <f>Solieusap!D1376</f>
        <v>Combination</v>
      </c>
      <c r="E1373" s="14">
        <f>ABS(Solieusap!E1376)</f>
        <v>9.0899999999999995E-2</v>
      </c>
      <c r="F1373" s="14">
        <f>ABS(Solieusap!F1376)</f>
        <v>0.3906</v>
      </c>
      <c r="G1373" s="14">
        <f>ABS(Solieusap!G1376)</f>
        <v>2.353E-5</v>
      </c>
      <c r="H1373" s="14">
        <f>ABS(Solieusap!H1376)</f>
        <v>3.9199999999999999E-2</v>
      </c>
      <c r="I1373" s="14">
        <f>ABS(Solieusap!I1376)</f>
        <v>2.0000000000000001E-4</v>
      </c>
      <c r="J1373" s="14">
        <f>ABS(Solieusap!J1376)</f>
        <v>1.6123499999999999</v>
      </c>
      <c r="K1373" s="14">
        <f t="shared" si="0"/>
        <v>9.0899999999999995E-2</v>
      </c>
      <c r="L1373" s="14">
        <f t="shared" si="1"/>
        <v>2.0000000000000001E-4</v>
      </c>
    </row>
    <row r="1374" spans="1:12" ht="16.5" customHeight="1">
      <c r="A1374" s="13" t="str">
        <f>Solieusap!A1377</f>
        <v>90</v>
      </c>
      <c r="B1374" s="13">
        <f>Solieusap!B1377</f>
        <v>2.5</v>
      </c>
      <c r="C1374" s="13" t="str">
        <f>Solieusap!C1377</f>
        <v>BAO</v>
      </c>
      <c r="D1374" s="13" t="str">
        <f>Solieusap!D1377</f>
        <v>Combination</v>
      </c>
      <c r="E1374" s="14">
        <f>ABS(Solieusap!E1377)</f>
        <v>9.0899999999999995E-2</v>
      </c>
      <c r="F1374" s="14">
        <f>ABS(Solieusap!F1377)</f>
        <v>3.4099999999999998E-2</v>
      </c>
      <c r="G1374" s="14">
        <f>ABS(Solieusap!G1377)</f>
        <v>2.353E-5</v>
      </c>
      <c r="H1374" s="14">
        <f>ABS(Solieusap!H1377)</f>
        <v>3.9199999999999999E-2</v>
      </c>
      <c r="I1374" s="14">
        <f>ABS(Solieusap!I1377)</f>
        <v>2.1000000000000001E-4</v>
      </c>
      <c r="J1374" s="14">
        <f>ABS(Solieusap!J1377)</f>
        <v>1.7184999999999999</v>
      </c>
      <c r="K1374" s="14">
        <f t="shared" si="0"/>
        <v>9.0899999999999995E-2</v>
      </c>
      <c r="L1374" s="14">
        <f t="shared" si="1"/>
        <v>2.1000000000000001E-4</v>
      </c>
    </row>
    <row r="1375" spans="1:12" ht="16.5" customHeight="1">
      <c r="A1375" s="13" t="str">
        <f>Solieusap!A1378</f>
        <v>90</v>
      </c>
      <c r="B1375" s="13">
        <f>Solieusap!B1378</f>
        <v>3</v>
      </c>
      <c r="C1375" s="13" t="str">
        <f>Solieusap!C1378</f>
        <v>BAO</v>
      </c>
      <c r="D1375" s="13" t="str">
        <f>Solieusap!D1378</f>
        <v>Combination</v>
      </c>
      <c r="E1375" s="14">
        <f>ABS(Solieusap!E1378)</f>
        <v>9.0899999999999995E-2</v>
      </c>
      <c r="F1375" s="14">
        <f>ABS(Solieusap!F1378)</f>
        <v>0.32240000000000002</v>
      </c>
      <c r="G1375" s="14">
        <f>ABS(Solieusap!G1378)</f>
        <v>2.353E-5</v>
      </c>
      <c r="H1375" s="14">
        <f>ABS(Solieusap!H1378)</f>
        <v>3.9199999999999999E-2</v>
      </c>
      <c r="I1375" s="14">
        <f>ABS(Solieusap!I1378)</f>
        <v>2.2000000000000001E-4</v>
      </c>
      <c r="J1375" s="14">
        <f>ABS(Solieusap!J1378)</f>
        <v>1.6464099999999999</v>
      </c>
      <c r="K1375" s="14">
        <f t="shared" si="0"/>
        <v>9.0899999999999995E-2</v>
      </c>
      <c r="L1375" s="14">
        <f t="shared" si="1"/>
        <v>2.2000000000000001E-4</v>
      </c>
    </row>
    <row r="1376" spans="1:12" ht="16.5" customHeight="1">
      <c r="A1376" s="13" t="str">
        <f>Solieusap!A1379</f>
        <v>90</v>
      </c>
      <c r="B1376" s="13">
        <f>Solieusap!B1379</f>
        <v>3.5</v>
      </c>
      <c r="C1376" s="13" t="str">
        <f>Solieusap!C1379</f>
        <v>BAO</v>
      </c>
      <c r="D1376" s="13" t="str">
        <f>Solieusap!D1379</f>
        <v>Combination</v>
      </c>
      <c r="E1376" s="14">
        <f>ABS(Solieusap!E1379)</f>
        <v>9.0899999999999995E-2</v>
      </c>
      <c r="F1376" s="14">
        <f>ABS(Solieusap!F1379)</f>
        <v>0.67889999999999995</v>
      </c>
      <c r="G1376" s="14">
        <f>ABS(Solieusap!G1379)</f>
        <v>2.353E-5</v>
      </c>
      <c r="H1376" s="14">
        <f>ABS(Solieusap!H1379)</f>
        <v>3.9199999999999999E-2</v>
      </c>
      <c r="I1376" s="14">
        <f>ABS(Solieusap!I1379)</f>
        <v>2.3000000000000001E-4</v>
      </c>
      <c r="J1376" s="14">
        <f>ABS(Solieusap!J1379)</f>
        <v>1.4050499999999999</v>
      </c>
      <c r="K1376" s="14">
        <f t="shared" si="0"/>
        <v>9.0899999999999995E-2</v>
      </c>
      <c r="L1376" s="14">
        <f t="shared" si="1"/>
        <v>2.3000000000000001E-4</v>
      </c>
    </row>
    <row r="1377" spans="1:12" ht="16.5" customHeight="1">
      <c r="A1377" s="13" t="str">
        <f>Solieusap!A1380</f>
        <v>90</v>
      </c>
      <c r="B1377" s="13">
        <f>Solieusap!B1380</f>
        <v>4</v>
      </c>
      <c r="C1377" s="13" t="str">
        <f>Solieusap!C1380</f>
        <v>BAO</v>
      </c>
      <c r="D1377" s="13" t="str">
        <f>Solieusap!D1380</f>
        <v>Combination</v>
      </c>
      <c r="E1377" s="14">
        <f>ABS(Solieusap!E1380)</f>
        <v>9.0899999999999995E-2</v>
      </c>
      <c r="F1377" s="14">
        <f>ABS(Solieusap!F1380)</f>
        <v>1.0354000000000001</v>
      </c>
      <c r="G1377" s="14">
        <f>ABS(Solieusap!G1380)</f>
        <v>2.353E-5</v>
      </c>
      <c r="H1377" s="14">
        <f>ABS(Solieusap!H1380)</f>
        <v>3.9199999999999999E-2</v>
      </c>
      <c r="I1377" s="14">
        <f>ABS(Solieusap!I1380)</f>
        <v>2.3000000000000001E-4</v>
      </c>
      <c r="J1377" s="14">
        <f>ABS(Solieusap!J1380)</f>
        <v>1.1181399999999999</v>
      </c>
      <c r="K1377" s="14">
        <f t="shared" si="0"/>
        <v>9.0899999999999995E-2</v>
      </c>
      <c r="L1377" s="14">
        <f t="shared" si="1"/>
        <v>2.3000000000000001E-4</v>
      </c>
    </row>
    <row r="1378" spans="1:12" ht="16.5" customHeight="1">
      <c r="A1378" s="13" t="str">
        <f>Solieusap!A1381</f>
        <v>90</v>
      </c>
      <c r="B1378" s="13">
        <f>Solieusap!B1381</f>
        <v>4.5</v>
      </c>
      <c r="C1378" s="13" t="str">
        <f>Solieusap!C1381</f>
        <v>BAO</v>
      </c>
      <c r="D1378" s="13" t="str">
        <f>Solieusap!D1381</f>
        <v>Combination</v>
      </c>
      <c r="E1378" s="14">
        <f>ABS(Solieusap!E1381)</f>
        <v>9.0899999999999995E-2</v>
      </c>
      <c r="F1378" s="14">
        <f>ABS(Solieusap!F1381)</f>
        <v>1.3918999999999999</v>
      </c>
      <c r="G1378" s="14">
        <f>ABS(Solieusap!G1381)</f>
        <v>2.353E-5</v>
      </c>
      <c r="H1378" s="14">
        <f>ABS(Solieusap!H1381)</f>
        <v>3.9199999999999999E-2</v>
      </c>
      <c r="I1378" s="14">
        <f>ABS(Solieusap!I1381)</f>
        <v>2.4000000000000001E-4</v>
      </c>
      <c r="J1378" s="14">
        <f>ABS(Solieusap!J1381)</f>
        <v>0.67849000000000004</v>
      </c>
      <c r="K1378" s="14">
        <f t="shared" si="0"/>
        <v>9.0899999999999995E-2</v>
      </c>
      <c r="L1378" s="14">
        <f t="shared" si="1"/>
        <v>2.4000000000000001E-4</v>
      </c>
    </row>
    <row r="1379" spans="1:12" ht="16.5" customHeight="1">
      <c r="A1379" s="13" t="str">
        <f>Solieusap!A1382</f>
        <v>90</v>
      </c>
      <c r="B1379" s="13">
        <f>Solieusap!B1382</f>
        <v>5</v>
      </c>
      <c r="C1379" s="13" t="str">
        <f>Solieusap!C1382</f>
        <v>BAO</v>
      </c>
      <c r="D1379" s="13" t="str">
        <f>Solieusap!D1382</f>
        <v>Combination</v>
      </c>
      <c r="E1379" s="14">
        <f>ABS(Solieusap!E1382)</f>
        <v>9.0899999999999995E-2</v>
      </c>
      <c r="F1379" s="14">
        <f>ABS(Solieusap!F1382)</f>
        <v>1.7484</v>
      </c>
      <c r="G1379" s="14">
        <f>ABS(Solieusap!G1382)</f>
        <v>2.353E-5</v>
      </c>
      <c r="H1379" s="14">
        <f>ABS(Solieusap!H1382)</f>
        <v>3.9199999999999999E-2</v>
      </c>
      <c r="I1379" s="14">
        <f>ABS(Solieusap!I1382)</f>
        <v>2.5999999999999998E-4</v>
      </c>
      <c r="J1379" s="14">
        <f>ABS(Solieusap!J1382)</f>
        <v>6.0580000000000002E-2</v>
      </c>
      <c r="K1379" s="14">
        <f t="shared" si="0"/>
        <v>9.0899999999999995E-2</v>
      </c>
      <c r="L1379" s="14">
        <f t="shared" si="1"/>
        <v>2.5999999999999998E-4</v>
      </c>
    </row>
    <row r="1380" spans="1:12" ht="16.5" customHeight="1">
      <c r="A1380" s="13" t="str">
        <f>Solieusap!A1383</f>
        <v>90</v>
      </c>
      <c r="B1380" s="13">
        <f>Solieusap!B1383</f>
        <v>5.5</v>
      </c>
      <c r="C1380" s="13" t="str">
        <f>Solieusap!C1383</f>
        <v>BAO</v>
      </c>
      <c r="D1380" s="13" t="str">
        <f>Solieusap!D1383</f>
        <v>Combination</v>
      </c>
      <c r="E1380" s="14">
        <f>ABS(Solieusap!E1383)</f>
        <v>9.0899999999999995E-2</v>
      </c>
      <c r="F1380" s="14">
        <f>ABS(Solieusap!F1383)</f>
        <v>2.1049000000000002</v>
      </c>
      <c r="G1380" s="14">
        <f>ABS(Solieusap!G1383)</f>
        <v>2.353E-5</v>
      </c>
      <c r="H1380" s="14">
        <f>ABS(Solieusap!H1383)</f>
        <v>3.9199999999999999E-2</v>
      </c>
      <c r="I1380" s="14">
        <f>ABS(Solieusap!I1383)</f>
        <v>2.9E-4</v>
      </c>
      <c r="J1380" s="14">
        <f>ABS(Solieusap!J1383)</f>
        <v>0.73556999999999995</v>
      </c>
      <c r="K1380" s="14">
        <f t="shared" si="0"/>
        <v>9.0899999999999995E-2</v>
      </c>
      <c r="L1380" s="14">
        <f t="shared" si="1"/>
        <v>2.9E-4</v>
      </c>
    </row>
    <row r="1381" spans="1:12" ht="16.5" customHeight="1">
      <c r="A1381" s="13" t="str">
        <f>Solieusap!A1384</f>
        <v>90</v>
      </c>
      <c r="B1381" s="13">
        <f>Solieusap!B1384</f>
        <v>6</v>
      </c>
      <c r="C1381" s="13" t="str">
        <f>Solieusap!C1384</f>
        <v>BAO</v>
      </c>
      <c r="D1381" s="13" t="str">
        <f>Solieusap!D1384</f>
        <v>Combination</v>
      </c>
      <c r="E1381" s="14">
        <f>ABS(Solieusap!E1384)</f>
        <v>9.0899999999999995E-2</v>
      </c>
      <c r="F1381" s="14">
        <f>ABS(Solieusap!F1384)</f>
        <v>2.4613999999999998</v>
      </c>
      <c r="G1381" s="14">
        <f>ABS(Solieusap!G1384)</f>
        <v>2.353E-5</v>
      </c>
      <c r="H1381" s="14">
        <f>ABS(Solieusap!H1384)</f>
        <v>3.9199999999999999E-2</v>
      </c>
      <c r="I1381" s="14">
        <f>ABS(Solieusap!I1384)</f>
        <v>3.1E-4</v>
      </c>
      <c r="J1381" s="14">
        <f>ABS(Solieusap!J1384)</f>
        <v>1.7099800000000001</v>
      </c>
      <c r="K1381" s="14">
        <f t="shared" si="0"/>
        <v>9.0899999999999995E-2</v>
      </c>
      <c r="L1381" s="14">
        <f t="shared" si="1"/>
        <v>3.1E-4</v>
      </c>
    </row>
    <row r="1382" spans="1:12" ht="16.5" customHeight="1">
      <c r="A1382" s="13" t="str">
        <f>Solieusap!A1385</f>
        <v>90</v>
      </c>
      <c r="B1382" s="13">
        <f>Solieusap!B1385</f>
        <v>0</v>
      </c>
      <c r="C1382" s="13" t="str">
        <f>Solieusap!C1385</f>
        <v>BAO</v>
      </c>
      <c r="D1382" s="13" t="str">
        <f>Solieusap!D1385</f>
        <v>Combination</v>
      </c>
      <c r="E1382" s="14">
        <f>ABS(Solieusap!E1385)</f>
        <v>0.20419999999999999</v>
      </c>
      <c r="F1382" s="14">
        <f>ABS(Solieusap!F1385)</f>
        <v>2.1509</v>
      </c>
      <c r="G1382" s="14">
        <f>ABS(Solieusap!G1385)</f>
        <v>4.5049999999999997E-5</v>
      </c>
      <c r="H1382" s="14">
        <f>ABS(Solieusap!H1385)</f>
        <v>3.424E-2</v>
      </c>
      <c r="I1382" s="14">
        <f>ABS(Solieusap!I1385)</f>
        <v>8.1149999999999994E-5</v>
      </c>
      <c r="J1382" s="14">
        <f>ABS(Solieusap!J1385)</f>
        <v>1.78681</v>
      </c>
      <c r="K1382" s="14">
        <f t="shared" si="0"/>
        <v>0.20419999999999999</v>
      </c>
      <c r="L1382" s="14">
        <f t="shared" si="1"/>
        <v>8.1149999999999994E-5</v>
      </c>
    </row>
    <row r="1383" spans="1:12" ht="16.5" customHeight="1">
      <c r="A1383" s="13" t="str">
        <f>Solieusap!A1386</f>
        <v>90</v>
      </c>
      <c r="B1383" s="13">
        <f>Solieusap!B1386</f>
        <v>0.5</v>
      </c>
      <c r="C1383" s="13" t="str">
        <f>Solieusap!C1386</f>
        <v>BAO</v>
      </c>
      <c r="D1383" s="13" t="str">
        <f>Solieusap!D1386</f>
        <v>Combination</v>
      </c>
      <c r="E1383" s="14">
        <f>ABS(Solieusap!E1386)</f>
        <v>0.20419999999999999</v>
      </c>
      <c r="F1383" s="14">
        <f>ABS(Solieusap!F1386)</f>
        <v>1.7944</v>
      </c>
      <c r="G1383" s="14">
        <f>ABS(Solieusap!G1386)</f>
        <v>4.5049999999999997E-5</v>
      </c>
      <c r="H1383" s="14">
        <f>ABS(Solieusap!H1386)</f>
        <v>3.424E-2</v>
      </c>
      <c r="I1383" s="14">
        <f>ABS(Solieusap!I1386)</f>
        <v>7.1719999999999998E-5</v>
      </c>
      <c r="J1383" s="14">
        <f>ABS(Solieusap!J1386)</f>
        <v>0.80140999999999996</v>
      </c>
      <c r="K1383" s="14">
        <f t="shared" si="0"/>
        <v>0.20419999999999999</v>
      </c>
      <c r="L1383" s="14">
        <f t="shared" si="1"/>
        <v>7.1719999999999998E-5</v>
      </c>
    </row>
    <row r="1384" spans="1:12" ht="16.5" customHeight="1">
      <c r="A1384" s="13" t="str">
        <f>Solieusap!A1387</f>
        <v>90</v>
      </c>
      <c r="B1384" s="13">
        <f>Solieusap!B1387</f>
        <v>1</v>
      </c>
      <c r="C1384" s="13" t="str">
        <f>Solieusap!C1387</f>
        <v>BAO</v>
      </c>
      <c r="D1384" s="13" t="str">
        <f>Solieusap!D1387</f>
        <v>Combination</v>
      </c>
      <c r="E1384" s="14">
        <f>ABS(Solieusap!E1387)</f>
        <v>0.20419999999999999</v>
      </c>
      <c r="F1384" s="14">
        <f>ABS(Solieusap!F1387)</f>
        <v>1.4379</v>
      </c>
      <c r="G1384" s="14">
        <f>ABS(Solieusap!G1387)</f>
        <v>4.5049999999999997E-5</v>
      </c>
      <c r="H1384" s="14">
        <f>ABS(Solieusap!H1387)</f>
        <v>3.424E-2</v>
      </c>
      <c r="I1384" s="14">
        <f>ABS(Solieusap!I1387)</f>
        <v>6.2299999999999996E-5</v>
      </c>
      <c r="J1384" s="14">
        <f>ABS(Solieusap!J1387)</f>
        <v>5.7400000000000003E-3</v>
      </c>
      <c r="K1384" s="14">
        <f t="shared" si="0"/>
        <v>0.20419999999999999</v>
      </c>
      <c r="L1384" s="14">
        <f t="shared" si="1"/>
        <v>6.2299999999999996E-5</v>
      </c>
    </row>
    <row r="1385" spans="1:12" ht="16.5" customHeight="1">
      <c r="A1385" s="13" t="str">
        <f>Solieusap!A1388</f>
        <v>90</v>
      </c>
      <c r="B1385" s="13">
        <f>Solieusap!B1388</f>
        <v>1.5</v>
      </c>
      <c r="C1385" s="13" t="str">
        <f>Solieusap!C1388</f>
        <v>BAO</v>
      </c>
      <c r="D1385" s="13" t="str">
        <f>Solieusap!D1388</f>
        <v>Combination</v>
      </c>
      <c r="E1385" s="14">
        <f>ABS(Solieusap!E1388)</f>
        <v>0.20419999999999999</v>
      </c>
      <c r="F1385" s="14">
        <f>ABS(Solieusap!F1388)</f>
        <v>1.0813999999999999</v>
      </c>
      <c r="G1385" s="14">
        <f>ABS(Solieusap!G1388)</f>
        <v>4.5049999999999997E-5</v>
      </c>
      <c r="H1385" s="14">
        <f>ABS(Solieusap!H1388)</f>
        <v>3.424E-2</v>
      </c>
      <c r="I1385" s="14">
        <f>ABS(Solieusap!I1388)</f>
        <v>5.287E-5</v>
      </c>
      <c r="J1385" s="14">
        <f>ABS(Solieusap!J1388)</f>
        <v>0.63463999999999998</v>
      </c>
      <c r="K1385" s="14">
        <f t="shared" si="0"/>
        <v>0.20419999999999999</v>
      </c>
      <c r="L1385" s="14">
        <f t="shared" si="1"/>
        <v>5.287E-5</v>
      </c>
    </row>
    <row r="1386" spans="1:12" ht="16.5" customHeight="1">
      <c r="A1386" s="13" t="str">
        <f>Solieusap!A1389</f>
        <v>90</v>
      </c>
      <c r="B1386" s="13">
        <f>Solieusap!B1389</f>
        <v>2</v>
      </c>
      <c r="C1386" s="13" t="str">
        <f>Solieusap!C1389</f>
        <v>BAO</v>
      </c>
      <c r="D1386" s="13" t="str">
        <f>Solieusap!D1389</f>
        <v>Combination</v>
      </c>
      <c r="E1386" s="14">
        <f>ABS(Solieusap!E1389)</f>
        <v>0.20419999999999999</v>
      </c>
      <c r="F1386" s="14">
        <f>ABS(Solieusap!F1389)</f>
        <v>0.72489999999999999</v>
      </c>
      <c r="G1386" s="14">
        <f>ABS(Solieusap!G1389)</f>
        <v>4.5049999999999997E-5</v>
      </c>
      <c r="H1386" s="14">
        <f>ABS(Solieusap!H1389)</f>
        <v>3.424E-2</v>
      </c>
      <c r="I1386" s="14">
        <f>ABS(Solieusap!I1389)</f>
        <v>4.3449999999999999E-5</v>
      </c>
      <c r="J1386" s="14">
        <f>ABS(Solieusap!J1389)</f>
        <v>1.08528</v>
      </c>
      <c r="K1386" s="14">
        <f t="shared" si="0"/>
        <v>0.20419999999999999</v>
      </c>
      <c r="L1386" s="14">
        <f t="shared" si="1"/>
        <v>4.3449999999999999E-5</v>
      </c>
    </row>
    <row r="1387" spans="1:12" ht="16.5" customHeight="1">
      <c r="A1387" s="13" t="str">
        <f>Solieusap!A1390</f>
        <v>90</v>
      </c>
      <c r="B1387" s="13">
        <f>Solieusap!B1390</f>
        <v>2.5</v>
      </c>
      <c r="C1387" s="13" t="str">
        <f>Solieusap!C1390</f>
        <v>BAO</v>
      </c>
      <c r="D1387" s="13" t="str">
        <f>Solieusap!D1390</f>
        <v>Combination</v>
      </c>
      <c r="E1387" s="14">
        <f>ABS(Solieusap!E1390)</f>
        <v>0.20419999999999999</v>
      </c>
      <c r="F1387" s="14">
        <f>ABS(Solieusap!F1390)</f>
        <v>0.36840000000000001</v>
      </c>
      <c r="G1387" s="14">
        <f>ABS(Solieusap!G1390)</f>
        <v>4.5049999999999997E-5</v>
      </c>
      <c r="H1387" s="14">
        <f>ABS(Solieusap!H1390)</f>
        <v>3.424E-2</v>
      </c>
      <c r="I1387" s="14">
        <f>ABS(Solieusap!I1390)</f>
        <v>3.4020000000000003E-5</v>
      </c>
      <c r="J1387" s="14">
        <f>ABS(Solieusap!J1390)</f>
        <v>1.35768</v>
      </c>
      <c r="K1387" s="14">
        <f t="shared" si="0"/>
        <v>0.20419999999999999</v>
      </c>
      <c r="L1387" s="14">
        <f t="shared" si="1"/>
        <v>3.4020000000000003E-5</v>
      </c>
    </row>
    <row r="1388" spans="1:12" ht="16.5" customHeight="1">
      <c r="A1388" s="13" t="str">
        <f>Solieusap!A1391</f>
        <v>90</v>
      </c>
      <c r="B1388" s="13">
        <f>Solieusap!B1391</f>
        <v>3</v>
      </c>
      <c r="C1388" s="13" t="str">
        <f>Solieusap!C1391</f>
        <v>BAO</v>
      </c>
      <c r="D1388" s="13" t="str">
        <f>Solieusap!D1391</f>
        <v>Combination</v>
      </c>
      <c r="E1388" s="14">
        <f>ABS(Solieusap!E1391)</f>
        <v>0.20419999999999999</v>
      </c>
      <c r="F1388" s="14">
        <f>ABS(Solieusap!F1391)</f>
        <v>1.1900000000000001E-2</v>
      </c>
      <c r="G1388" s="14">
        <f>ABS(Solieusap!G1391)</f>
        <v>4.5049999999999997E-5</v>
      </c>
      <c r="H1388" s="14">
        <f>ABS(Solieusap!H1391)</f>
        <v>3.424E-2</v>
      </c>
      <c r="I1388" s="14">
        <f>ABS(Solieusap!I1391)</f>
        <v>4.1359999999999997E-5</v>
      </c>
      <c r="J1388" s="14">
        <f>ABS(Solieusap!J1391)</f>
        <v>1.45183</v>
      </c>
      <c r="K1388" s="14">
        <f t="shared" si="0"/>
        <v>0.20419999999999999</v>
      </c>
      <c r="L1388" s="14">
        <f t="shared" si="1"/>
        <v>4.1359999999999997E-5</v>
      </c>
    </row>
    <row r="1389" spans="1:12" ht="16.5" customHeight="1">
      <c r="A1389" s="13" t="str">
        <f>Solieusap!A1392</f>
        <v>90</v>
      </c>
      <c r="B1389" s="13">
        <f>Solieusap!B1392</f>
        <v>3.5</v>
      </c>
      <c r="C1389" s="13" t="str">
        <f>Solieusap!C1392</f>
        <v>BAO</v>
      </c>
      <c r="D1389" s="13" t="str">
        <f>Solieusap!D1392</f>
        <v>Combination</v>
      </c>
      <c r="E1389" s="14">
        <f>ABS(Solieusap!E1392)</f>
        <v>0.20419999999999999</v>
      </c>
      <c r="F1389" s="14">
        <f>ABS(Solieusap!F1392)</f>
        <v>0.34460000000000002</v>
      </c>
      <c r="G1389" s="14">
        <f>ABS(Solieusap!G1392)</f>
        <v>4.5049999999999997E-5</v>
      </c>
      <c r="H1389" s="14">
        <f>ABS(Solieusap!H1392)</f>
        <v>3.424E-2</v>
      </c>
      <c r="I1389" s="14">
        <f>ABS(Solieusap!I1392)</f>
        <v>5.0500000000000001E-5</v>
      </c>
      <c r="J1389" s="14">
        <f>ABS(Solieusap!J1392)</f>
        <v>1.3677299999999999</v>
      </c>
      <c r="K1389" s="14">
        <f t="shared" si="0"/>
        <v>0.20419999999999999</v>
      </c>
      <c r="L1389" s="14">
        <f t="shared" si="1"/>
        <v>5.0500000000000001E-5</v>
      </c>
    </row>
    <row r="1390" spans="1:12" ht="16.5" customHeight="1">
      <c r="A1390" s="13" t="str">
        <f>Solieusap!A1393</f>
        <v>90</v>
      </c>
      <c r="B1390" s="13">
        <f>Solieusap!B1393</f>
        <v>4</v>
      </c>
      <c r="C1390" s="13" t="str">
        <f>Solieusap!C1393</f>
        <v>BAO</v>
      </c>
      <c r="D1390" s="13" t="str">
        <f>Solieusap!D1393</f>
        <v>Combination</v>
      </c>
      <c r="E1390" s="14">
        <f>ABS(Solieusap!E1393)</f>
        <v>0.20419999999999999</v>
      </c>
      <c r="F1390" s="14">
        <f>ABS(Solieusap!F1393)</f>
        <v>0.70109999999999995</v>
      </c>
      <c r="G1390" s="14">
        <f>ABS(Solieusap!G1393)</f>
        <v>4.5049999999999997E-5</v>
      </c>
      <c r="H1390" s="14">
        <f>ABS(Solieusap!H1393)</f>
        <v>3.424E-2</v>
      </c>
      <c r="I1390" s="14">
        <f>ABS(Solieusap!I1393)</f>
        <v>5.965E-5</v>
      </c>
      <c r="J1390" s="14">
        <f>ABS(Solieusap!J1393)</f>
        <v>0.96747000000000005</v>
      </c>
      <c r="K1390" s="14">
        <f t="shared" si="0"/>
        <v>0.20419999999999999</v>
      </c>
      <c r="L1390" s="14">
        <f t="shared" si="1"/>
        <v>5.965E-5</v>
      </c>
    </row>
    <row r="1391" spans="1:12" ht="16.5" customHeight="1">
      <c r="A1391" s="13" t="str">
        <f>Solieusap!A1394</f>
        <v>90</v>
      </c>
      <c r="B1391" s="13">
        <f>Solieusap!B1394</f>
        <v>4.5</v>
      </c>
      <c r="C1391" s="13" t="str">
        <f>Solieusap!C1394</f>
        <v>BAO</v>
      </c>
      <c r="D1391" s="13" t="str">
        <f>Solieusap!D1394</f>
        <v>Combination</v>
      </c>
      <c r="E1391" s="14">
        <f>ABS(Solieusap!E1394)</f>
        <v>0.20419999999999999</v>
      </c>
      <c r="F1391" s="14">
        <f>ABS(Solieusap!F1394)</f>
        <v>1.0576000000000001</v>
      </c>
      <c r="G1391" s="14">
        <f>ABS(Solieusap!G1394)</f>
        <v>4.5049999999999997E-5</v>
      </c>
      <c r="H1391" s="14">
        <f>ABS(Solieusap!H1394)</f>
        <v>3.424E-2</v>
      </c>
      <c r="I1391" s="14">
        <f>ABS(Solieusap!I1394)</f>
        <v>7.0699999999999997E-5</v>
      </c>
      <c r="J1391" s="14">
        <f>ABS(Solieusap!J1394)</f>
        <v>0.36062</v>
      </c>
      <c r="K1391" s="14">
        <f t="shared" si="0"/>
        <v>0.20419999999999999</v>
      </c>
      <c r="L1391" s="14">
        <f t="shared" si="1"/>
        <v>7.0699999999999997E-5</v>
      </c>
    </row>
    <row r="1392" spans="1:12" ht="16.5" customHeight="1">
      <c r="A1392" s="13" t="str">
        <f>Solieusap!A1395</f>
        <v>90</v>
      </c>
      <c r="B1392" s="13">
        <f>Solieusap!B1395</f>
        <v>5</v>
      </c>
      <c r="C1392" s="13" t="str">
        <f>Solieusap!C1395</f>
        <v>BAO</v>
      </c>
      <c r="D1392" s="13" t="str">
        <f>Solieusap!D1395</f>
        <v>Combination</v>
      </c>
      <c r="E1392" s="14">
        <f>ABS(Solieusap!E1395)</f>
        <v>0.20419999999999999</v>
      </c>
      <c r="F1392" s="14">
        <f>ABS(Solieusap!F1395)</f>
        <v>1.4140999999999999</v>
      </c>
      <c r="G1392" s="14">
        <f>ABS(Solieusap!G1395)</f>
        <v>4.5049999999999997E-5</v>
      </c>
      <c r="H1392" s="14">
        <f>ABS(Solieusap!H1395)</f>
        <v>3.424E-2</v>
      </c>
      <c r="I1392" s="14">
        <f>ABS(Solieusap!I1395)</f>
        <v>8.2009999999999996E-5</v>
      </c>
      <c r="J1392" s="14">
        <f>ABS(Solieusap!J1395)</f>
        <v>0.42448000000000002</v>
      </c>
      <c r="K1392" s="14">
        <f t="shared" si="0"/>
        <v>0.20419999999999999</v>
      </c>
      <c r="L1392" s="14">
        <f t="shared" si="1"/>
        <v>8.2009999999999996E-5</v>
      </c>
    </row>
    <row r="1393" spans="1:12" ht="16.5" customHeight="1">
      <c r="A1393" s="13" t="str">
        <f>Solieusap!A1396</f>
        <v>90</v>
      </c>
      <c r="B1393" s="13">
        <f>Solieusap!B1396</f>
        <v>5.5</v>
      </c>
      <c r="C1393" s="13" t="str">
        <f>Solieusap!C1396</f>
        <v>BAO</v>
      </c>
      <c r="D1393" s="13" t="str">
        <f>Solieusap!D1396</f>
        <v>Combination</v>
      </c>
      <c r="E1393" s="14">
        <f>ABS(Solieusap!E1396)</f>
        <v>0.20419999999999999</v>
      </c>
      <c r="F1393" s="14">
        <f>ABS(Solieusap!F1396)</f>
        <v>1.7706</v>
      </c>
      <c r="G1393" s="14">
        <f>ABS(Solieusap!G1396)</f>
        <v>4.5049999999999997E-5</v>
      </c>
      <c r="H1393" s="14">
        <f>ABS(Solieusap!H1396)</f>
        <v>3.424E-2</v>
      </c>
      <c r="I1393" s="14">
        <f>ABS(Solieusap!I1396)</f>
        <v>9.3319999999999994E-5</v>
      </c>
      <c r="J1393" s="14">
        <f>ABS(Solieusap!J1396)</f>
        <v>1.3878200000000001</v>
      </c>
      <c r="K1393" s="14">
        <f t="shared" si="0"/>
        <v>0.20419999999999999</v>
      </c>
      <c r="L1393" s="14">
        <f t="shared" si="1"/>
        <v>9.3319999999999994E-5</v>
      </c>
    </row>
    <row r="1394" spans="1:12" ht="16.5" customHeight="1">
      <c r="A1394" s="13" t="str">
        <f>Solieusap!A1397</f>
        <v>90</v>
      </c>
      <c r="B1394" s="13">
        <f>Solieusap!B1397</f>
        <v>6</v>
      </c>
      <c r="C1394" s="13" t="str">
        <f>Solieusap!C1397</f>
        <v>BAO</v>
      </c>
      <c r="D1394" s="13" t="str">
        <f>Solieusap!D1397</f>
        <v>Combination</v>
      </c>
      <c r="E1394" s="14">
        <f>ABS(Solieusap!E1397)</f>
        <v>0.20419999999999999</v>
      </c>
      <c r="F1394" s="14">
        <f>ABS(Solieusap!F1397)</f>
        <v>2.1271</v>
      </c>
      <c r="G1394" s="14">
        <f>ABS(Solieusap!G1397)</f>
        <v>4.5049999999999997E-5</v>
      </c>
      <c r="H1394" s="14">
        <f>ABS(Solieusap!H1397)</f>
        <v>3.424E-2</v>
      </c>
      <c r="I1394" s="14">
        <f>ABS(Solieusap!I1397)</f>
        <v>1E-4</v>
      </c>
      <c r="J1394" s="14">
        <f>ABS(Solieusap!J1397)</f>
        <v>2.52942</v>
      </c>
      <c r="K1394" s="14">
        <f t="shared" si="0"/>
        <v>0.20419999999999999</v>
      </c>
      <c r="L1394" s="14">
        <f t="shared" si="1"/>
        <v>1E-4</v>
      </c>
    </row>
    <row r="1395" spans="1:12" ht="16.5" customHeight="1">
      <c r="A1395" s="13" t="str">
        <f>Solieusap!A1398</f>
        <v>91</v>
      </c>
      <c r="B1395" s="13">
        <f>Solieusap!B1398</f>
        <v>0</v>
      </c>
      <c r="C1395" s="13" t="str">
        <f>Solieusap!C1398</f>
        <v>BAO</v>
      </c>
      <c r="D1395" s="13" t="str">
        <f>Solieusap!D1398</f>
        <v>Combination</v>
      </c>
      <c r="E1395" s="14">
        <f>ABS(Solieusap!E1398)</f>
        <v>8.7900000000000006E-2</v>
      </c>
      <c r="F1395" s="14">
        <f>ABS(Solieusap!F1398)</f>
        <v>2.4066000000000001</v>
      </c>
      <c r="G1395" s="14">
        <f>ABS(Solieusap!G1398)</f>
        <v>1.695E-4</v>
      </c>
      <c r="H1395" s="14">
        <f>ABS(Solieusap!H1398)</f>
        <v>0.14044000000000001</v>
      </c>
      <c r="I1395" s="14">
        <f>ABS(Solieusap!I1398)</f>
        <v>7.2000000000000005E-4</v>
      </c>
      <c r="J1395" s="14">
        <f>ABS(Solieusap!J1398)</f>
        <v>1.0320400000000001</v>
      </c>
      <c r="K1395" s="14">
        <f t="shared" si="0"/>
        <v>8.7900000000000006E-2</v>
      </c>
      <c r="L1395" s="14">
        <f t="shared" si="1"/>
        <v>7.2000000000000005E-4</v>
      </c>
    </row>
    <row r="1396" spans="1:12" ht="16.5" customHeight="1">
      <c r="A1396" s="13" t="str">
        <f>Solieusap!A1399</f>
        <v>91</v>
      </c>
      <c r="B1396" s="13">
        <f>Solieusap!B1399</f>
        <v>0.5</v>
      </c>
      <c r="C1396" s="13" t="str">
        <f>Solieusap!C1399</f>
        <v>BAO</v>
      </c>
      <c r="D1396" s="13" t="str">
        <f>Solieusap!D1399</f>
        <v>Combination</v>
      </c>
      <c r="E1396" s="14">
        <f>ABS(Solieusap!E1399)</f>
        <v>8.7900000000000006E-2</v>
      </c>
      <c r="F1396" s="14">
        <f>ABS(Solieusap!F1399)</f>
        <v>1.7531000000000001</v>
      </c>
      <c r="G1396" s="14">
        <f>ABS(Solieusap!G1399)</f>
        <v>1.695E-4</v>
      </c>
      <c r="H1396" s="14">
        <f>ABS(Solieusap!H1399)</f>
        <v>0.14044000000000001</v>
      </c>
      <c r="I1396" s="14">
        <f>ABS(Solieusap!I1399)</f>
        <v>6.3000000000000003E-4</v>
      </c>
      <c r="J1396" s="14">
        <f>ABS(Solieusap!J1399)</f>
        <v>7.8899999999999994E-3</v>
      </c>
      <c r="K1396" s="14">
        <f t="shared" si="0"/>
        <v>8.7900000000000006E-2</v>
      </c>
      <c r="L1396" s="14">
        <f t="shared" si="1"/>
        <v>6.3000000000000003E-4</v>
      </c>
    </row>
    <row r="1397" spans="1:12" ht="16.5" customHeight="1">
      <c r="A1397" s="13" t="str">
        <f>Solieusap!A1400</f>
        <v>91</v>
      </c>
      <c r="B1397" s="13">
        <f>Solieusap!B1400</f>
        <v>1</v>
      </c>
      <c r="C1397" s="13" t="str">
        <f>Solieusap!C1400</f>
        <v>BAO</v>
      </c>
      <c r="D1397" s="13" t="str">
        <f>Solieusap!D1400</f>
        <v>Combination</v>
      </c>
      <c r="E1397" s="14">
        <f>ABS(Solieusap!E1400)</f>
        <v>8.7900000000000006E-2</v>
      </c>
      <c r="F1397" s="14">
        <f>ABS(Solieusap!F1400)</f>
        <v>1.0995999999999999</v>
      </c>
      <c r="G1397" s="14">
        <f>ABS(Solieusap!G1400)</f>
        <v>1.695E-4</v>
      </c>
      <c r="H1397" s="14">
        <f>ABS(Solieusap!H1400)</f>
        <v>0.14044000000000001</v>
      </c>
      <c r="I1397" s="14">
        <f>ABS(Solieusap!I1400)</f>
        <v>5.5000000000000003E-4</v>
      </c>
      <c r="J1397" s="14">
        <f>ABS(Solieusap!J1400)</f>
        <v>0.72108000000000005</v>
      </c>
      <c r="K1397" s="14">
        <f t="shared" si="0"/>
        <v>8.7900000000000006E-2</v>
      </c>
      <c r="L1397" s="14">
        <f t="shared" si="1"/>
        <v>5.5000000000000003E-4</v>
      </c>
    </row>
    <row r="1398" spans="1:12" ht="16.5" customHeight="1">
      <c r="A1398" s="13" t="str">
        <f>Solieusap!A1401</f>
        <v>91</v>
      </c>
      <c r="B1398" s="13">
        <f>Solieusap!B1401</f>
        <v>1.5</v>
      </c>
      <c r="C1398" s="13" t="str">
        <f>Solieusap!C1401</f>
        <v>BAO</v>
      </c>
      <c r="D1398" s="13" t="str">
        <f>Solieusap!D1401</f>
        <v>Combination</v>
      </c>
      <c r="E1398" s="14">
        <f>ABS(Solieusap!E1401)</f>
        <v>8.7900000000000006E-2</v>
      </c>
      <c r="F1398" s="14">
        <f>ABS(Solieusap!F1401)</f>
        <v>0.4461</v>
      </c>
      <c r="G1398" s="14">
        <f>ABS(Solieusap!G1401)</f>
        <v>1.695E-4</v>
      </c>
      <c r="H1398" s="14">
        <f>ABS(Solieusap!H1401)</f>
        <v>0.14044000000000001</v>
      </c>
      <c r="I1398" s="14">
        <f>ABS(Solieusap!I1401)</f>
        <v>4.6000000000000001E-4</v>
      </c>
      <c r="J1398" s="14">
        <f>ABS(Solieusap!J1401)</f>
        <v>1.10751</v>
      </c>
      <c r="K1398" s="14">
        <f t="shared" si="0"/>
        <v>8.7900000000000006E-2</v>
      </c>
      <c r="L1398" s="14">
        <f t="shared" si="1"/>
        <v>4.6000000000000001E-4</v>
      </c>
    </row>
    <row r="1399" spans="1:12" ht="16.5" customHeight="1">
      <c r="A1399" s="13" t="str">
        <f>Solieusap!A1402</f>
        <v>91</v>
      </c>
      <c r="B1399" s="13">
        <f>Solieusap!B1402</f>
        <v>2</v>
      </c>
      <c r="C1399" s="13" t="str">
        <f>Solieusap!C1402</f>
        <v>BAO</v>
      </c>
      <c r="D1399" s="13" t="str">
        <f>Solieusap!D1402</f>
        <v>Combination</v>
      </c>
      <c r="E1399" s="14">
        <f>ABS(Solieusap!E1402)</f>
        <v>8.7900000000000006E-2</v>
      </c>
      <c r="F1399" s="14">
        <f>ABS(Solieusap!F1402)</f>
        <v>0.2074</v>
      </c>
      <c r="G1399" s="14">
        <f>ABS(Solieusap!G1402)</f>
        <v>1.695E-4</v>
      </c>
      <c r="H1399" s="14">
        <f>ABS(Solieusap!H1402)</f>
        <v>0.14044000000000001</v>
      </c>
      <c r="I1399" s="14">
        <f>ABS(Solieusap!I1402)</f>
        <v>3.8000000000000002E-4</v>
      </c>
      <c r="J1399" s="14">
        <f>ABS(Solieusap!J1402)</f>
        <v>1.45052</v>
      </c>
      <c r="K1399" s="14">
        <f t="shared" si="0"/>
        <v>8.7900000000000006E-2</v>
      </c>
      <c r="L1399" s="14">
        <f t="shared" si="1"/>
        <v>3.8000000000000002E-4</v>
      </c>
    </row>
    <row r="1400" spans="1:12" ht="16.5" customHeight="1">
      <c r="A1400" s="13" t="str">
        <f>Solieusap!A1403</f>
        <v>91</v>
      </c>
      <c r="B1400" s="13">
        <f>Solieusap!B1403</f>
        <v>2.5</v>
      </c>
      <c r="C1400" s="13" t="str">
        <f>Solieusap!C1403</f>
        <v>BAO</v>
      </c>
      <c r="D1400" s="13" t="str">
        <f>Solieusap!D1403</f>
        <v>Combination</v>
      </c>
      <c r="E1400" s="14">
        <f>ABS(Solieusap!E1403)</f>
        <v>8.7900000000000006E-2</v>
      </c>
      <c r="F1400" s="14">
        <f>ABS(Solieusap!F1403)</f>
        <v>0.8609</v>
      </c>
      <c r="G1400" s="14">
        <f>ABS(Solieusap!G1403)</f>
        <v>1.695E-4</v>
      </c>
      <c r="H1400" s="14">
        <f>ABS(Solieusap!H1403)</f>
        <v>0.14044000000000001</v>
      </c>
      <c r="I1400" s="14">
        <f>ABS(Solieusap!I1403)</f>
        <v>2.9E-4</v>
      </c>
      <c r="J1400" s="14">
        <f>ABS(Solieusap!J1403)</f>
        <v>1.5408500000000001</v>
      </c>
      <c r="K1400" s="14">
        <f t="shared" si="0"/>
        <v>8.7900000000000006E-2</v>
      </c>
      <c r="L1400" s="14">
        <f t="shared" si="1"/>
        <v>2.9E-4</v>
      </c>
    </row>
    <row r="1401" spans="1:12" ht="16.5" customHeight="1">
      <c r="A1401" s="13" t="str">
        <f>Solieusap!A1404</f>
        <v>91</v>
      </c>
      <c r="B1401" s="13">
        <f>Solieusap!B1404</f>
        <v>3</v>
      </c>
      <c r="C1401" s="13" t="str">
        <f>Solieusap!C1404</f>
        <v>BAO</v>
      </c>
      <c r="D1401" s="13" t="str">
        <f>Solieusap!D1404</f>
        <v>Combination</v>
      </c>
      <c r="E1401" s="14">
        <f>ABS(Solieusap!E1404)</f>
        <v>8.7900000000000006E-2</v>
      </c>
      <c r="F1401" s="14">
        <f>ABS(Solieusap!F1404)</f>
        <v>1.5144</v>
      </c>
      <c r="G1401" s="14">
        <f>ABS(Solieusap!G1404)</f>
        <v>1.695E-4</v>
      </c>
      <c r="H1401" s="14">
        <f>ABS(Solieusap!H1404)</f>
        <v>0.14044000000000001</v>
      </c>
      <c r="I1401" s="14">
        <f>ABS(Solieusap!I1404)</f>
        <v>2.1000000000000001E-4</v>
      </c>
      <c r="J1401" s="14">
        <f>ABS(Solieusap!J1404)</f>
        <v>1.30443</v>
      </c>
      <c r="K1401" s="14">
        <f t="shared" si="0"/>
        <v>8.7900000000000006E-2</v>
      </c>
      <c r="L1401" s="14">
        <f t="shared" si="1"/>
        <v>2.1000000000000001E-4</v>
      </c>
    </row>
    <row r="1402" spans="1:12" ht="16.5" customHeight="1">
      <c r="A1402" s="13" t="str">
        <f>Solieusap!A1405</f>
        <v>91</v>
      </c>
      <c r="B1402" s="13">
        <f>Solieusap!B1405</f>
        <v>3.5</v>
      </c>
      <c r="C1402" s="13" t="str">
        <f>Solieusap!C1405</f>
        <v>BAO</v>
      </c>
      <c r="D1402" s="13" t="str">
        <f>Solieusap!D1405</f>
        <v>Combination</v>
      </c>
      <c r="E1402" s="14">
        <f>ABS(Solieusap!E1405)</f>
        <v>8.7900000000000006E-2</v>
      </c>
      <c r="F1402" s="14">
        <f>ABS(Solieusap!F1405)</f>
        <v>2.1678999999999999</v>
      </c>
      <c r="G1402" s="14">
        <f>ABS(Solieusap!G1405)</f>
        <v>1.695E-4</v>
      </c>
      <c r="H1402" s="14">
        <f>ABS(Solieusap!H1405)</f>
        <v>0.14044000000000001</v>
      </c>
      <c r="I1402" s="14">
        <f>ABS(Solieusap!I1405)</f>
        <v>1.6000000000000001E-4</v>
      </c>
      <c r="J1402" s="14">
        <f>ABS(Solieusap!J1405)</f>
        <v>0.74126000000000003</v>
      </c>
      <c r="K1402" s="14">
        <f t="shared" si="0"/>
        <v>8.7900000000000006E-2</v>
      </c>
      <c r="L1402" s="14">
        <f t="shared" si="1"/>
        <v>1.6000000000000001E-4</v>
      </c>
    </row>
    <row r="1403" spans="1:12" ht="16.5" customHeight="1">
      <c r="A1403" s="13" t="str">
        <f>Solieusap!A1406</f>
        <v>91</v>
      </c>
      <c r="B1403" s="13">
        <f>Solieusap!B1406</f>
        <v>4</v>
      </c>
      <c r="C1403" s="13" t="str">
        <f>Solieusap!C1406</f>
        <v>BAO</v>
      </c>
      <c r="D1403" s="13" t="str">
        <f>Solieusap!D1406</f>
        <v>Combination</v>
      </c>
      <c r="E1403" s="14">
        <f>ABS(Solieusap!E1406)</f>
        <v>8.7900000000000006E-2</v>
      </c>
      <c r="F1403" s="14">
        <f>ABS(Solieusap!F1406)</f>
        <v>2.8214000000000001</v>
      </c>
      <c r="G1403" s="14">
        <f>ABS(Solieusap!G1406)</f>
        <v>1.695E-4</v>
      </c>
      <c r="H1403" s="14">
        <f>ABS(Solieusap!H1406)</f>
        <v>0.14044000000000001</v>
      </c>
      <c r="I1403" s="14">
        <f>ABS(Solieusap!I1406)</f>
        <v>1.1E-4</v>
      </c>
      <c r="J1403" s="14">
        <f>ABS(Solieusap!J1406)</f>
        <v>0.13908000000000001</v>
      </c>
      <c r="K1403" s="14">
        <f t="shared" si="0"/>
        <v>8.7900000000000006E-2</v>
      </c>
      <c r="L1403" s="14">
        <f t="shared" si="1"/>
        <v>1.1E-4</v>
      </c>
    </row>
    <row r="1404" spans="1:12" ht="16.5" customHeight="1">
      <c r="A1404" s="13" t="str">
        <f>Solieusap!A1407</f>
        <v>91</v>
      </c>
      <c r="B1404" s="13">
        <f>Solieusap!B1407</f>
        <v>0</v>
      </c>
      <c r="C1404" s="13" t="str">
        <f>Solieusap!C1407</f>
        <v>BAO</v>
      </c>
      <c r="D1404" s="13" t="str">
        <f>Solieusap!D1407</f>
        <v>Combination</v>
      </c>
      <c r="E1404" s="14">
        <f>ABS(Solieusap!E1407)</f>
        <v>0.18149999999999999</v>
      </c>
      <c r="F1404" s="14">
        <f>ABS(Solieusap!F1407)</f>
        <v>3.1575000000000002</v>
      </c>
      <c r="G1404" s="14">
        <f>ABS(Solieusap!G1407)</f>
        <v>3.6140000000000003E-5</v>
      </c>
      <c r="H1404" s="14">
        <f>ABS(Solieusap!H1407)</f>
        <v>0.13428000000000001</v>
      </c>
      <c r="I1404" s="14">
        <f>ABS(Solieusap!I1407)</f>
        <v>1.2E-4</v>
      </c>
      <c r="J1404" s="14">
        <f>ABS(Solieusap!J1407)</f>
        <v>2.3129599999999999</v>
      </c>
      <c r="K1404" s="14">
        <f t="shared" si="0"/>
        <v>0.18149999999999999</v>
      </c>
      <c r="L1404" s="14">
        <f t="shared" si="1"/>
        <v>1.2E-4</v>
      </c>
    </row>
    <row r="1405" spans="1:12" ht="16.5" customHeight="1">
      <c r="A1405" s="13" t="str">
        <f>Solieusap!A1408</f>
        <v>91</v>
      </c>
      <c r="B1405" s="13">
        <f>Solieusap!B1408</f>
        <v>0.5</v>
      </c>
      <c r="C1405" s="13" t="str">
        <f>Solieusap!C1408</f>
        <v>BAO</v>
      </c>
      <c r="D1405" s="13" t="str">
        <f>Solieusap!D1408</f>
        <v>Combination</v>
      </c>
      <c r="E1405" s="14">
        <f>ABS(Solieusap!E1408)</f>
        <v>0.18149999999999999</v>
      </c>
      <c r="F1405" s="14">
        <f>ABS(Solieusap!F1408)</f>
        <v>2.504</v>
      </c>
      <c r="G1405" s="14">
        <f>ABS(Solieusap!G1408)</f>
        <v>3.6140000000000003E-5</v>
      </c>
      <c r="H1405" s="14">
        <f>ABS(Solieusap!H1408)</f>
        <v>0.13428000000000001</v>
      </c>
      <c r="I1405" s="14">
        <f>ABS(Solieusap!I1408)</f>
        <v>1.1E-4</v>
      </c>
      <c r="J1405" s="14">
        <f>ABS(Solieusap!J1408)</f>
        <v>0.89759999999999995</v>
      </c>
      <c r="K1405" s="14">
        <f t="shared" si="0"/>
        <v>0.18149999999999999</v>
      </c>
      <c r="L1405" s="14">
        <f t="shared" si="1"/>
        <v>1.1E-4</v>
      </c>
    </row>
    <row r="1406" spans="1:12" ht="16.5" customHeight="1">
      <c r="A1406" s="13" t="str">
        <f>Solieusap!A1409</f>
        <v>91</v>
      </c>
      <c r="B1406" s="13">
        <f>Solieusap!B1409</f>
        <v>1</v>
      </c>
      <c r="C1406" s="13" t="str">
        <f>Solieusap!C1409</f>
        <v>BAO</v>
      </c>
      <c r="D1406" s="13" t="str">
        <f>Solieusap!D1409</f>
        <v>Combination</v>
      </c>
      <c r="E1406" s="14">
        <f>ABS(Solieusap!E1409)</f>
        <v>0.18149999999999999</v>
      </c>
      <c r="F1406" s="14">
        <f>ABS(Solieusap!F1409)</f>
        <v>1.8505</v>
      </c>
      <c r="G1406" s="14">
        <f>ABS(Solieusap!G1409)</f>
        <v>3.6140000000000003E-5</v>
      </c>
      <c r="H1406" s="14">
        <f>ABS(Solieusap!H1409)</f>
        <v>0.13428000000000001</v>
      </c>
      <c r="I1406" s="14">
        <f>ABS(Solieusap!I1409)</f>
        <v>9.0519999999999994E-5</v>
      </c>
      <c r="J1406" s="14">
        <f>ABS(Solieusap!J1409)</f>
        <v>0.19101000000000001</v>
      </c>
      <c r="K1406" s="14">
        <f t="shared" si="0"/>
        <v>0.18149999999999999</v>
      </c>
      <c r="L1406" s="14">
        <f t="shared" si="1"/>
        <v>9.0519999999999994E-5</v>
      </c>
    </row>
    <row r="1407" spans="1:12" ht="16.5" customHeight="1">
      <c r="A1407" s="13" t="str">
        <f>Solieusap!A1410</f>
        <v>91</v>
      </c>
      <c r="B1407" s="13">
        <f>Solieusap!B1410</f>
        <v>1.5</v>
      </c>
      <c r="C1407" s="13" t="str">
        <f>Solieusap!C1410</f>
        <v>BAO</v>
      </c>
      <c r="D1407" s="13" t="str">
        <f>Solieusap!D1410</f>
        <v>Combination</v>
      </c>
      <c r="E1407" s="14">
        <f>ABS(Solieusap!E1410)</f>
        <v>0.18149999999999999</v>
      </c>
      <c r="F1407" s="14">
        <f>ABS(Solieusap!F1410)</f>
        <v>1.1970000000000001</v>
      </c>
      <c r="G1407" s="14">
        <f>ABS(Solieusap!G1410)</f>
        <v>3.6140000000000003E-5</v>
      </c>
      <c r="H1407" s="14">
        <f>ABS(Solieusap!H1410)</f>
        <v>0.13428000000000001</v>
      </c>
      <c r="I1407" s="14">
        <f>ABS(Solieusap!I1410)</f>
        <v>7.5099999999999996E-5</v>
      </c>
      <c r="J1407" s="14">
        <f>ABS(Solieusap!J1410)</f>
        <v>0.95286999999999999</v>
      </c>
      <c r="K1407" s="14">
        <f t="shared" si="0"/>
        <v>0.18149999999999999</v>
      </c>
      <c r="L1407" s="14">
        <f t="shared" si="1"/>
        <v>7.5099999999999996E-5</v>
      </c>
    </row>
    <row r="1408" spans="1:12" ht="16.5" customHeight="1">
      <c r="A1408" s="13" t="str">
        <f>Solieusap!A1411</f>
        <v>91</v>
      </c>
      <c r="B1408" s="13">
        <f>Solieusap!B1411</f>
        <v>2</v>
      </c>
      <c r="C1408" s="13" t="str">
        <f>Solieusap!C1411</f>
        <v>BAO</v>
      </c>
      <c r="D1408" s="13" t="str">
        <f>Solieusap!D1411</f>
        <v>Combination</v>
      </c>
      <c r="E1408" s="14">
        <f>ABS(Solieusap!E1411)</f>
        <v>0.18149999999999999</v>
      </c>
      <c r="F1408" s="14">
        <f>ABS(Solieusap!F1411)</f>
        <v>0.54349999999999998</v>
      </c>
      <c r="G1408" s="14">
        <f>ABS(Solieusap!G1411)</f>
        <v>3.6140000000000003E-5</v>
      </c>
      <c r="H1408" s="14">
        <f>ABS(Solieusap!H1411)</f>
        <v>0.13428000000000001</v>
      </c>
      <c r="I1408" s="14">
        <f>ABS(Solieusap!I1411)</f>
        <v>5.9679999999999998E-5</v>
      </c>
      <c r="J1408" s="14">
        <f>ABS(Solieusap!J1411)</f>
        <v>1.11608</v>
      </c>
      <c r="K1408" s="14">
        <f t="shared" si="0"/>
        <v>0.18149999999999999</v>
      </c>
      <c r="L1408" s="14">
        <f t="shared" si="1"/>
        <v>5.9679999999999998E-5</v>
      </c>
    </row>
    <row r="1409" spans="1:12" ht="16.5" customHeight="1">
      <c r="A1409" s="13" t="str">
        <f>Solieusap!A1412</f>
        <v>91</v>
      </c>
      <c r="B1409" s="13">
        <f>Solieusap!B1412</f>
        <v>2.5</v>
      </c>
      <c r="C1409" s="13" t="str">
        <f>Solieusap!C1412</f>
        <v>BAO</v>
      </c>
      <c r="D1409" s="13" t="str">
        <f>Solieusap!D1412</f>
        <v>Combination</v>
      </c>
      <c r="E1409" s="14">
        <f>ABS(Solieusap!E1412)</f>
        <v>0.18149999999999999</v>
      </c>
      <c r="F1409" s="14">
        <f>ABS(Solieusap!F1412)</f>
        <v>0.11</v>
      </c>
      <c r="G1409" s="14">
        <f>ABS(Solieusap!G1412)</f>
        <v>3.6140000000000003E-5</v>
      </c>
      <c r="H1409" s="14">
        <f>ABS(Solieusap!H1412)</f>
        <v>0.13428000000000001</v>
      </c>
      <c r="I1409" s="14">
        <f>ABS(Solieusap!I1412)</f>
        <v>4.5269999999999999E-5</v>
      </c>
      <c r="J1409" s="14">
        <f>ABS(Solieusap!J1412)</f>
        <v>0.88541999999999998</v>
      </c>
      <c r="K1409" s="14">
        <f t="shared" si="0"/>
        <v>0.18149999999999999</v>
      </c>
      <c r="L1409" s="14">
        <f t="shared" si="1"/>
        <v>4.5269999999999999E-5</v>
      </c>
    </row>
    <row r="1410" spans="1:12" ht="16.5" customHeight="1">
      <c r="A1410" s="13" t="str">
        <f>Solieusap!A1413</f>
        <v>91</v>
      </c>
      <c r="B1410" s="13">
        <f>Solieusap!B1413</f>
        <v>3</v>
      </c>
      <c r="C1410" s="13" t="str">
        <f>Solieusap!C1413</f>
        <v>BAO</v>
      </c>
      <c r="D1410" s="13" t="str">
        <f>Solieusap!D1413</f>
        <v>Combination</v>
      </c>
      <c r="E1410" s="14">
        <f>ABS(Solieusap!E1413)</f>
        <v>0.18149999999999999</v>
      </c>
      <c r="F1410" s="14">
        <f>ABS(Solieusap!F1413)</f>
        <v>0.76349999999999996</v>
      </c>
      <c r="G1410" s="14">
        <f>ABS(Solieusap!G1413)</f>
        <v>3.6140000000000003E-5</v>
      </c>
      <c r="H1410" s="14">
        <f>ABS(Solieusap!H1413)</f>
        <v>0.13428000000000001</v>
      </c>
      <c r="I1410" s="14">
        <f>ABS(Solieusap!I1413)</f>
        <v>3.0960000000000002E-5</v>
      </c>
      <c r="J1410" s="14">
        <f>ABS(Solieusap!J1413)</f>
        <v>0.30519000000000002</v>
      </c>
      <c r="K1410" s="14">
        <f t="shared" si="0"/>
        <v>0.18149999999999999</v>
      </c>
      <c r="L1410" s="14">
        <f t="shared" si="1"/>
        <v>3.0960000000000002E-5</v>
      </c>
    </row>
    <row r="1411" spans="1:12" ht="16.5" customHeight="1">
      <c r="A1411" s="13" t="str">
        <f>Solieusap!A1414</f>
        <v>91</v>
      </c>
      <c r="B1411" s="13">
        <f>Solieusap!B1414</f>
        <v>3.5</v>
      </c>
      <c r="C1411" s="13" t="str">
        <f>Solieusap!C1414</f>
        <v>BAO</v>
      </c>
      <c r="D1411" s="13" t="str">
        <f>Solieusap!D1414</f>
        <v>Combination</v>
      </c>
      <c r="E1411" s="14">
        <f>ABS(Solieusap!E1414)</f>
        <v>0.18149999999999999</v>
      </c>
      <c r="F1411" s="14">
        <f>ABS(Solieusap!F1414)</f>
        <v>1.417</v>
      </c>
      <c r="G1411" s="14">
        <f>ABS(Solieusap!G1414)</f>
        <v>3.6140000000000003E-5</v>
      </c>
      <c r="H1411" s="14">
        <f>ABS(Solieusap!H1414)</f>
        <v>0.13428000000000001</v>
      </c>
      <c r="I1411" s="14">
        <f>ABS(Solieusap!I1414)</f>
        <v>2.9920000000000002E-5</v>
      </c>
      <c r="J1411" s="14">
        <f>ABS(Solieusap!J1414)</f>
        <v>0.61526999999999998</v>
      </c>
      <c r="K1411" s="14">
        <f t="shared" si="0"/>
        <v>0.18149999999999999</v>
      </c>
      <c r="L1411" s="14">
        <f t="shared" si="1"/>
        <v>2.9920000000000002E-5</v>
      </c>
    </row>
    <row r="1412" spans="1:12" ht="16.5" customHeight="1">
      <c r="A1412" s="13" t="str">
        <f>Solieusap!A1415</f>
        <v>91</v>
      </c>
      <c r="B1412" s="13">
        <f>Solieusap!B1415</f>
        <v>4</v>
      </c>
      <c r="C1412" s="13" t="str">
        <f>Solieusap!C1415</f>
        <v>BAO</v>
      </c>
      <c r="D1412" s="13" t="str">
        <f>Solieusap!D1415</f>
        <v>Combination</v>
      </c>
      <c r="E1412" s="14">
        <f>ABS(Solieusap!E1415)</f>
        <v>0.18149999999999999</v>
      </c>
      <c r="F1412" s="14">
        <f>ABS(Solieusap!F1415)</f>
        <v>2.0705</v>
      </c>
      <c r="G1412" s="14">
        <f>ABS(Solieusap!G1415)</f>
        <v>3.6140000000000003E-5</v>
      </c>
      <c r="H1412" s="14">
        <f>ABS(Solieusap!H1415)</f>
        <v>0.13428000000000001</v>
      </c>
      <c r="I1412" s="14">
        <f>ABS(Solieusap!I1415)</f>
        <v>5.5059999999999998E-5</v>
      </c>
      <c r="J1412" s="14">
        <f>ABS(Solieusap!J1415)</f>
        <v>1.8626100000000001</v>
      </c>
      <c r="K1412" s="14">
        <f t="shared" si="0"/>
        <v>0.18149999999999999</v>
      </c>
      <c r="L1412" s="14">
        <f t="shared" si="1"/>
        <v>5.5059999999999998E-5</v>
      </c>
    </row>
    <row r="1413" spans="1:12" ht="16.5" customHeight="1">
      <c r="A1413" s="13" t="str">
        <f>Solieusap!A1416</f>
        <v>92</v>
      </c>
      <c r="B1413" s="13">
        <f>Solieusap!B1416</f>
        <v>0</v>
      </c>
      <c r="C1413" s="13" t="str">
        <f>Solieusap!C1416</f>
        <v>BAO</v>
      </c>
      <c r="D1413" s="13" t="str">
        <f>Solieusap!D1416</f>
        <v>Combination</v>
      </c>
      <c r="E1413" s="14">
        <f>ABS(Solieusap!E1416)</f>
        <v>9.0399999999999994E-2</v>
      </c>
      <c r="F1413" s="14">
        <f>ABS(Solieusap!F1416)</f>
        <v>2.4113000000000002</v>
      </c>
      <c r="G1413" s="14">
        <f>ABS(Solieusap!G1416)</f>
        <v>3.9079999999999999E-5</v>
      </c>
      <c r="H1413" s="14">
        <f>ABS(Solieusap!H1416)</f>
        <v>0.13158</v>
      </c>
      <c r="I1413" s="14">
        <f>ABS(Solieusap!I1416)</f>
        <v>1.1E-4</v>
      </c>
      <c r="J1413" s="14">
        <f>ABS(Solieusap!J1416)</f>
        <v>1.0482199999999999</v>
      </c>
      <c r="K1413" s="14">
        <f t="shared" si="0"/>
        <v>9.0399999999999994E-2</v>
      </c>
      <c r="L1413" s="14">
        <f t="shared" si="1"/>
        <v>1.1E-4</v>
      </c>
    </row>
    <row r="1414" spans="1:12" ht="16.5" customHeight="1">
      <c r="A1414" s="13" t="str">
        <f>Solieusap!A1417</f>
        <v>92</v>
      </c>
      <c r="B1414" s="13">
        <f>Solieusap!B1417</f>
        <v>0.5</v>
      </c>
      <c r="C1414" s="13" t="str">
        <f>Solieusap!C1417</f>
        <v>BAO</v>
      </c>
      <c r="D1414" s="13" t="str">
        <f>Solieusap!D1417</f>
        <v>Combination</v>
      </c>
      <c r="E1414" s="14">
        <f>ABS(Solieusap!E1417)</f>
        <v>9.0399999999999994E-2</v>
      </c>
      <c r="F1414" s="14">
        <f>ABS(Solieusap!F1417)</f>
        <v>1.7578</v>
      </c>
      <c r="G1414" s="14">
        <f>ABS(Solieusap!G1417)</f>
        <v>3.9079999999999999E-5</v>
      </c>
      <c r="H1414" s="14">
        <f>ABS(Solieusap!H1417)</f>
        <v>0.13158</v>
      </c>
      <c r="I1414" s="14">
        <f>ABS(Solieusap!I1417)</f>
        <v>9.1169999999999996E-5</v>
      </c>
      <c r="J1414" s="14">
        <f>ABS(Solieusap!J1417)</f>
        <v>5.9300000000000004E-3</v>
      </c>
      <c r="K1414" s="14">
        <f t="shared" si="0"/>
        <v>9.0399999999999994E-2</v>
      </c>
      <c r="L1414" s="14">
        <f t="shared" si="1"/>
        <v>9.1169999999999996E-5</v>
      </c>
    </row>
    <row r="1415" spans="1:12" ht="16.5" customHeight="1">
      <c r="A1415" s="13" t="str">
        <f>Solieusap!A1418</f>
        <v>92</v>
      </c>
      <c r="B1415" s="13">
        <f>Solieusap!B1418</f>
        <v>1</v>
      </c>
      <c r="C1415" s="13" t="str">
        <f>Solieusap!C1418</f>
        <v>BAO</v>
      </c>
      <c r="D1415" s="13" t="str">
        <f>Solieusap!D1418</f>
        <v>Combination</v>
      </c>
      <c r="E1415" s="14">
        <f>ABS(Solieusap!E1418)</f>
        <v>9.0399999999999994E-2</v>
      </c>
      <c r="F1415" s="14">
        <f>ABS(Solieusap!F1418)</f>
        <v>1.1043000000000001</v>
      </c>
      <c r="G1415" s="14">
        <f>ABS(Solieusap!G1418)</f>
        <v>3.9079999999999999E-5</v>
      </c>
      <c r="H1415" s="14">
        <f>ABS(Solieusap!H1418)</f>
        <v>0.13158</v>
      </c>
      <c r="I1415" s="14">
        <f>ABS(Solieusap!I1418)</f>
        <v>7.4560000000000004E-5</v>
      </c>
      <c r="J1415" s="14">
        <f>ABS(Solieusap!J1418)</f>
        <v>0.70960000000000001</v>
      </c>
      <c r="K1415" s="14">
        <f t="shared" si="0"/>
        <v>9.0399999999999994E-2</v>
      </c>
      <c r="L1415" s="14">
        <f t="shared" si="1"/>
        <v>7.4560000000000004E-5</v>
      </c>
    </row>
    <row r="1416" spans="1:12" ht="16.5" customHeight="1">
      <c r="A1416" s="13" t="str">
        <f>Solieusap!A1419</f>
        <v>92</v>
      </c>
      <c r="B1416" s="13">
        <f>Solieusap!B1419</f>
        <v>1.5</v>
      </c>
      <c r="C1416" s="13" t="str">
        <f>Solieusap!C1419</f>
        <v>BAO</v>
      </c>
      <c r="D1416" s="13" t="str">
        <f>Solieusap!D1419</f>
        <v>Combination</v>
      </c>
      <c r="E1416" s="14">
        <f>ABS(Solieusap!E1419)</f>
        <v>9.0399999999999994E-2</v>
      </c>
      <c r="F1416" s="14">
        <f>ABS(Solieusap!F1419)</f>
        <v>0.45079999999999998</v>
      </c>
      <c r="G1416" s="14">
        <f>ABS(Solieusap!G1419)</f>
        <v>3.9079999999999999E-5</v>
      </c>
      <c r="H1416" s="14">
        <f>ABS(Solieusap!H1419)</f>
        <v>0.13158</v>
      </c>
      <c r="I1416" s="14">
        <f>ABS(Solieusap!I1419)</f>
        <v>5.7960000000000001E-5</v>
      </c>
      <c r="J1416" s="14">
        <f>ABS(Solieusap!J1419)</f>
        <v>1.0983799999999999</v>
      </c>
      <c r="K1416" s="14">
        <f t="shared" si="0"/>
        <v>9.0399999999999994E-2</v>
      </c>
      <c r="L1416" s="14">
        <f t="shared" si="1"/>
        <v>5.7960000000000001E-5</v>
      </c>
    </row>
    <row r="1417" spans="1:12" ht="16.5" customHeight="1">
      <c r="A1417" s="13" t="str">
        <f>Solieusap!A1420</f>
        <v>92</v>
      </c>
      <c r="B1417" s="13">
        <f>Solieusap!B1420</f>
        <v>2</v>
      </c>
      <c r="C1417" s="13" t="str">
        <f>Solieusap!C1420</f>
        <v>BAO</v>
      </c>
      <c r="D1417" s="13" t="str">
        <f>Solieusap!D1420</f>
        <v>Combination</v>
      </c>
      <c r="E1417" s="14">
        <f>ABS(Solieusap!E1420)</f>
        <v>9.0399999999999994E-2</v>
      </c>
      <c r="F1417" s="14">
        <f>ABS(Solieusap!F1420)</f>
        <v>0.20269999999999999</v>
      </c>
      <c r="G1417" s="14">
        <f>ABS(Solieusap!G1420)</f>
        <v>3.9079999999999999E-5</v>
      </c>
      <c r="H1417" s="14">
        <f>ABS(Solieusap!H1420)</f>
        <v>0.13158</v>
      </c>
      <c r="I1417" s="14">
        <f>ABS(Solieusap!I1420)</f>
        <v>4.1350000000000002E-5</v>
      </c>
      <c r="J1417" s="14">
        <f>ABS(Solieusap!J1420)</f>
        <v>1.4437199999999999</v>
      </c>
      <c r="K1417" s="14">
        <f t="shared" si="0"/>
        <v>9.0399999999999994E-2</v>
      </c>
      <c r="L1417" s="14">
        <f t="shared" si="1"/>
        <v>4.1350000000000002E-5</v>
      </c>
    </row>
    <row r="1418" spans="1:12" ht="16.5" customHeight="1">
      <c r="A1418" s="13" t="str">
        <f>Solieusap!A1421</f>
        <v>92</v>
      </c>
      <c r="B1418" s="13">
        <f>Solieusap!B1421</f>
        <v>2.5</v>
      </c>
      <c r="C1418" s="13" t="str">
        <f>Solieusap!C1421</f>
        <v>BAO</v>
      </c>
      <c r="D1418" s="13" t="str">
        <f>Solieusap!D1421</f>
        <v>Combination</v>
      </c>
      <c r="E1418" s="14">
        <f>ABS(Solieusap!E1421)</f>
        <v>9.0399999999999994E-2</v>
      </c>
      <c r="F1418" s="14">
        <f>ABS(Solieusap!F1421)</f>
        <v>0.85619999999999996</v>
      </c>
      <c r="G1418" s="14">
        <f>ABS(Solieusap!G1421)</f>
        <v>3.9079999999999999E-5</v>
      </c>
      <c r="H1418" s="14">
        <f>ABS(Solieusap!H1421)</f>
        <v>0.13158</v>
      </c>
      <c r="I1418" s="14">
        <f>ABS(Solieusap!I1421)</f>
        <v>2.4749999999999999E-5</v>
      </c>
      <c r="J1418" s="14">
        <f>ABS(Solieusap!J1421)</f>
        <v>1.5360400000000001</v>
      </c>
      <c r="K1418" s="14">
        <f t="shared" si="0"/>
        <v>9.0399999999999994E-2</v>
      </c>
      <c r="L1418" s="14">
        <f t="shared" si="1"/>
        <v>2.4749999999999999E-5</v>
      </c>
    </row>
    <row r="1419" spans="1:12" ht="16.5" customHeight="1">
      <c r="A1419" s="13" t="str">
        <f>Solieusap!A1422</f>
        <v>92</v>
      </c>
      <c r="B1419" s="13">
        <f>Solieusap!B1422</f>
        <v>3</v>
      </c>
      <c r="C1419" s="13" t="str">
        <f>Solieusap!C1422</f>
        <v>BAO</v>
      </c>
      <c r="D1419" s="13" t="str">
        <f>Solieusap!D1422</f>
        <v>Combination</v>
      </c>
      <c r="E1419" s="14">
        <f>ABS(Solieusap!E1422)</f>
        <v>9.0399999999999994E-2</v>
      </c>
      <c r="F1419" s="14">
        <f>ABS(Solieusap!F1422)</f>
        <v>1.5097</v>
      </c>
      <c r="G1419" s="14">
        <f>ABS(Solieusap!G1422)</f>
        <v>3.9079999999999999E-5</v>
      </c>
      <c r="H1419" s="14">
        <f>ABS(Solieusap!H1422)</f>
        <v>0.13158</v>
      </c>
      <c r="I1419" s="14">
        <f>ABS(Solieusap!I1422)</f>
        <v>8.1429999999999998E-6</v>
      </c>
      <c r="J1419" s="14">
        <f>ABS(Solieusap!J1422)</f>
        <v>1.3016099999999999</v>
      </c>
      <c r="K1419" s="14">
        <f t="shared" si="0"/>
        <v>9.0399999999999994E-2</v>
      </c>
      <c r="L1419" s="14">
        <f t="shared" si="1"/>
        <v>8.1429999999999998E-6</v>
      </c>
    </row>
    <row r="1420" spans="1:12" ht="16.5" customHeight="1">
      <c r="A1420" s="13" t="str">
        <f>Solieusap!A1423</f>
        <v>92</v>
      </c>
      <c r="B1420" s="13">
        <f>Solieusap!B1423</f>
        <v>3.5</v>
      </c>
      <c r="C1420" s="13" t="str">
        <f>Solieusap!C1423</f>
        <v>BAO</v>
      </c>
      <c r="D1420" s="13" t="str">
        <f>Solieusap!D1423</f>
        <v>Combination</v>
      </c>
      <c r="E1420" s="14">
        <f>ABS(Solieusap!E1423)</f>
        <v>9.0399999999999994E-2</v>
      </c>
      <c r="F1420" s="14">
        <f>ABS(Solieusap!F1423)</f>
        <v>2.1631999999999998</v>
      </c>
      <c r="G1420" s="14">
        <f>ABS(Solieusap!G1423)</f>
        <v>3.9079999999999999E-5</v>
      </c>
      <c r="H1420" s="14">
        <f>ABS(Solieusap!H1423)</f>
        <v>0.13158</v>
      </c>
      <c r="I1420" s="14">
        <f>ABS(Solieusap!I1423)</f>
        <v>6.4910000000000002E-6</v>
      </c>
      <c r="J1420" s="14">
        <f>ABS(Solieusap!J1423)</f>
        <v>0.74043000000000003</v>
      </c>
      <c r="K1420" s="14">
        <f t="shared" si="0"/>
        <v>9.0399999999999994E-2</v>
      </c>
      <c r="L1420" s="14">
        <f t="shared" si="1"/>
        <v>6.4910000000000002E-6</v>
      </c>
    </row>
    <row r="1421" spans="1:12" ht="16.5" customHeight="1">
      <c r="A1421" s="13" t="str">
        <f>Solieusap!A1424</f>
        <v>92</v>
      </c>
      <c r="B1421" s="13">
        <f>Solieusap!B1424</f>
        <v>4</v>
      </c>
      <c r="C1421" s="13" t="str">
        <f>Solieusap!C1424</f>
        <v>BAO</v>
      </c>
      <c r="D1421" s="13" t="str">
        <f>Solieusap!D1424</f>
        <v>Combination</v>
      </c>
      <c r="E1421" s="14">
        <f>ABS(Solieusap!E1424)</f>
        <v>9.0399999999999994E-2</v>
      </c>
      <c r="F1421" s="14">
        <f>ABS(Solieusap!F1424)</f>
        <v>2.8167</v>
      </c>
      <c r="G1421" s="14">
        <f>ABS(Solieusap!G1424)</f>
        <v>3.9079999999999999E-5</v>
      </c>
      <c r="H1421" s="14">
        <f>ABS(Solieusap!H1424)</f>
        <v>0.13158</v>
      </c>
      <c r="I1421" s="14">
        <f>ABS(Solieusap!I1424)</f>
        <v>2.957E-5</v>
      </c>
      <c r="J1421" s="14">
        <f>ABS(Solieusap!J1424)</f>
        <v>0.14749999999999999</v>
      </c>
      <c r="K1421" s="14">
        <f t="shared" si="0"/>
        <v>9.0399999999999994E-2</v>
      </c>
      <c r="L1421" s="14">
        <f t="shared" si="1"/>
        <v>2.957E-5</v>
      </c>
    </row>
    <row r="1422" spans="1:12" ht="16.5" customHeight="1">
      <c r="A1422" s="13" t="str">
        <f>Solieusap!A1425</f>
        <v>92</v>
      </c>
      <c r="B1422" s="13">
        <f>Solieusap!B1425</f>
        <v>0</v>
      </c>
      <c r="C1422" s="13" t="str">
        <f>Solieusap!C1425</f>
        <v>BAO</v>
      </c>
      <c r="D1422" s="13" t="str">
        <f>Solieusap!D1425</f>
        <v>Combination</v>
      </c>
      <c r="E1422" s="14">
        <f>ABS(Solieusap!E1425)</f>
        <v>0.17849999999999999</v>
      </c>
      <c r="F1422" s="14">
        <f>ABS(Solieusap!F1425)</f>
        <v>3.1284000000000001</v>
      </c>
      <c r="G1422" s="14">
        <f>ABS(Solieusap!G1425)</f>
        <v>1.6799999999999999E-4</v>
      </c>
      <c r="H1422" s="14">
        <f>ABS(Solieusap!H1425)</f>
        <v>0.13971</v>
      </c>
      <c r="I1422" s="14">
        <f>ABS(Solieusap!I1425)</f>
        <v>7.2999999999999996E-4</v>
      </c>
      <c r="J1422" s="14">
        <f>ABS(Solieusap!J1425)</f>
        <v>2.2202700000000002</v>
      </c>
      <c r="K1422" s="14">
        <f t="shared" si="0"/>
        <v>0.17849999999999999</v>
      </c>
      <c r="L1422" s="14">
        <f t="shared" si="1"/>
        <v>7.2999999999999996E-4</v>
      </c>
    </row>
    <row r="1423" spans="1:12" ht="16.5" customHeight="1">
      <c r="A1423" s="13" t="str">
        <f>Solieusap!A1426</f>
        <v>92</v>
      </c>
      <c r="B1423" s="13">
        <f>Solieusap!B1426</f>
        <v>0.5</v>
      </c>
      <c r="C1423" s="13" t="str">
        <f>Solieusap!C1426</f>
        <v>BAO</v>
      </c>
      <c r="D1423" s="13" t="str">
        <f>Solieusap!D1426</f>
        <v>Combination</v>
      </c>
      <c r="E1423" s="14">
        <f>ABS(Solieusap!E1426)</f>
        <v>0.17849999999999999</v>
      </c>
      <c r="F1423" s="14">
        <f>ABS(Solieusap!F1426)</f>
        <v>2.4748999999999999</v>
      </c>
      <c r="G1423" s="14">
        <f>ABS(Solieusap!G1426)</f>
        <v>1.6799999999999999E-4</v>
      </c>
      <c r="H1423" s="14">
        <f>ABS(Solieusap!H1426)</f>
        <v>0.13971</v>
      </c>
      <c r="I1423" s="14">
        <f>ABS(Solieusap!I1426)</f>
        <v>6.4000000000000005E-4</v>
      </c>
      <c r="J1423" s="14">
        <f>ABS(Solieusap!J1426)</f>
        <v>0.81947000000000003</v>
      </c>
      <c r="K1423" s="14">
        <f t="shared" si="0"/>
        <v>0.17849999999999999</v>
      </c>
      <c r="L1423" s="14">
        <f t="shared" si="1"/>
        <v>6.4000000000000005E-4</v>
      </c>
    </row>
    <row r="1424" spans="1:12" ht="16.5" customHeight="1">
      <c r="A1424" s="13" t="str">
        <f>Solieusap!A1427</f>
        <v>92</v>
      </c>
      <c r="B1424" s="13">
        <f>Solieusap!B1427</f>
        <v>1</v>
      </c>
      <c r="C1424" s="13" t="str">
        <f>Solieusap!C1427</f>
        <v>BAO</v>
      </c>
      <c r="D1424" s="13" t="str">
        <f>Solieusap!D1427</f>
        <v>Combination</v>
      </c>
      <c r="E1424" s="14">
        <f>ABS(Solieusap!E1427)</f>
        <v>0.17849999999999999</v>
      </c>
      <c r="F1424" s="14">
        <f>ABS(Solieusap!F1427)</f>
        <v>1.8213999999999999</v>
      </c>
      <c r="G1424" s="14">
        <f>ABS(Solieusap!G1427)</f>
        <v>1.6799999999999999E-4</v>
      </c>
      <c r="H1424" s="14">
        <f>ABS(Solieusap!H1427)</f>
        <v>0.13971</v>
      </c>
      <c r="I1424" s="14">
        <f>ABS(Solieusap!I1427)</f>
        <v>5.5999999999999995E-4</v>
      </c>
      <c r="J1424" s="14">
        <f>ABS(Solieusap!J1427)</f>
        <v>0.25457999999999997</v>
      </c>
      <c r="K1424" s="14">
        <f t="shared" si="0"/>
        <v>0.17849999999999999</v>
      </c>
      <c r="L1424" s="14">
        <f t="shared" si="1"/>
        <v>5.5999999999999995E-4</v>
      </c>
    </row>
    <row r="1425" spans="1:12" ht="16.5" customHeight="1">
      <c r="A1425" s="13" t="str">
        <f>Solieusap!A1428</f>
        <v>92</v>
      </c>
      <c r="B1425" s="13">
        <f>Solieusap!B1428</f>
        <v>1.5</v>
      </c>
      <c r="C1425" s="13" t="str">
        <f>Solieusap!C1428</f>
        <v>BAO</v>
      </c>
      <c r="D1425" s="13" t="str">
        <f>Solieusap!D1428</f>
        <v>Combination</v>
      </c>
      <c r="E1425" s="14">
        <f>ABS(Solieusap!E1428)</f>
        <v>0.17849999999999999</v>
      </c>
      <c r="F1425" s="14">
        <f>ABS(Solieusap!F1428)</f>
        <v>1.1678999999999999</v>
      </c>
      <c r="G1425" s="14">
        <f>ABS(Solieusap!G1428)</f>
        <v>1.6799999999999999E-4</v>
      </c>
      <c r="H1425" s="14">
        <f>ABS(Solieusap!H1428)</f>
        <v>0.13971</v>
      </c>
      <c r="I1425" s="14">
        <f>ABS(Solieusap!I1428)</f>
        <v>4.8000000000000001E-4</v>
      </c>
      <c r="J1425" s="14">
        <f>ABS(Solieusap!J1428)</f>
        <v>1.0018800000000001</v>
      </c>
      <c r="K1425" s="14">
        <f t="shared" si="0"/>
        <v>0.17849999999999999</v>
      </c>
      <c r="L1425" s="14">
        <f t="shared" si="1"/>
        <v>4.8000000000000001E-4</v>
      </c>
    </row>
    <row r="1426" spans="1:12" ht="16.5" customHeight="1">
      <c r="A1426" s="13" t="str">
        <f>Solieusap!A1429</f>
        <v>92</v>
      </c>
      <c r="B1426" s="13">
        <f>Solieusap!B1429</f>
        <v>2</v>
      </c>
      <c r="C1426" s="13" t="str">
        <f>Solieusap!C1429</f>
        <v>BAO</v>
      </c>
      <c r="D1426" s="13" t="str">
        <f>Solieusap!D1429</f>
        <v>Combination</v>
      </c>
      <c r="E1426" s="14">
        <f>ABS(Solieusap!E1429)</f>
        <v>0.17849999999999999</v>
      </c>
      <c r="F1426" s="14">
        <f>ABS(Solieusap!F1429)</f>
        <v>0.51439999999999997</v>
      </c>
      <c r="G1426" s="14">
        <f>ABS(Solieusap!G1429)</f>
        <v>1.6799999999999999E-4</v>
      </c>
      <c r="H1426" s="14">
        <f>ABS(Solieusap!H1429)</f>
        <v>0.13971</v>
      </c>
      <c r="I1426" s="14">
        <f>ABS(Solieusap!I1429)</f>
        <v>3.8999999999999999E-4</v>
      </c>
      <c r="J1426" s="14">
        <f>ABS(Solieusap!J1429)</f>
        <v>1.15036</v>
      </c>
      <c r="K1426" s="14">
        <f t="shared" si="0"/>
        <v>0.17849999999999999</v>
      </c>
      <c r="L1426" s="14">
        <f t="shared" si="1"/>
        <v>3.8999999999999999E-4</v>
      </c>
    </row>
    <row r="1427" spans="1:12" ht="16.5" customHeight="1">
      <c r="A1427" s="13" t="str">
        <f>Solieusap!A1430</f>
        <v>92</v>
      </c>
      <c r="B1427" s="13">
        <f>Solieusap!B1430</f>
        <v>2.5</v>
      </c>
      <c r="C1427" s="13" t="str">
        <f>Solieusap!C1430</f>
        <v>BAO</v>
      </c>
      <c r="D1427" s="13" t="str">
        <f>Solieusap!D1430</f>
        <v>Combination</v>
      </c>
      <c r="E1427" s="14">
        <f>ABS(Solieusap!E1430)</f>
        <v>0.17849999999999999</v>
      </c>
      <c r="F1427" s="14">
        <f>ABS(Solieusap!F1430)</f>
        <v>0.1391</v>
      </c>
      <c r="G1427" s="14">
        <f>ABS(Solieusap!G1430)</f>
        <v>1.6799999999999999E-4</v>
      </c>
      <c r="H1427" s="14">
        <f>ABS(Solieusap!H1430)</f>
        <v>0.13971</v>
      </c>
      <c r="I1427" s="14">
        <f>ABS(Solieusap!I1430)</f>
        <v>3.1E-4</v>
      </c>
      <c r="J1427" s="14">
        <f>ABS(Solieusap!J1430)</f>
        <v>0.89385999999999999</v>
      </c>
      <c r="K1427" s="14">
        <f t="shared" si="0"/>
        <v>0.17849999999999999</v>
      </c>
      <c r="L1427" s="14">
        <f t="shared" si="1"/>
        <v>3.1E-4</v>
      </c>
    </row>
    <row r="1428" spans="1:12" ht="16.5" customHeight="1">
      <c r="A1428" s="13" t="str">
        <f>Solieusap!A1431</f>
        <v>92</v>
      </c>
      <c r="B1428" s="13">
        <f>Solieusap!B1431</f>
        <v>3</v>
      </c>
      <c r="C1428" s="13" t="str">
        <f>Solieusap!C1431</f>
        <v>BAO</v>
      </c>
      <c r="D1428" s="13" t="str">
        <f>Solieusap!D1431</f>
        <v>Combination</v>
      </c>
      <c r="E1428" s="14">
        <f>ABS(Solieusap!E1431)</f>
        <v>0.17849999999999999</v>
      </c>
      <c r="F1428" s="14">
        <f>ABS(Solieusap!F1431)</f>
        <v>0.79259999999999997</v>
      </c>
      <c r="G1428" s="14">
        <f>ABS(Solieusap!G1431)</f>
        <v>1.6799999999999999E-4</v>
      </c>
      <c r="H1428" s="14">
        <f>ABS(Solieusap!H1431)</f>
        <v>0.13971</v>
      </c>
      <c r="I1428" s="14">
        <f>ABS(Solieusap!I1431)</f>
        <v>2.2000000000000001E-4</v>
      </c>
      <c r="J1428" s="14">
        <f>ABS(Solieusap!J1431)</f>
        <v>0.30325000000000002</v>
      </c>
      <c r="K1428" s="14">
        <f t="shared" si="0"/>
        <v>0.17849999999999999</v>
      </c>
      <c r="L1428" s="14">
        <f t="shared" si="1"/>
        <v>2.2000000000000001E-4</v>
      </c>
    </row>
    <row r="1429" spans="1:12" ht="16.5" customHeight="1">
      <c r="A1429" s="13" t="str">
        <f>Solieusap!A1432</f>
        <v>92</v>
      </c>
      <c r="B1429" s="13">
        <f>Solieusap!B1432</f>
        <v>3.5</v>
      </c>
      <c r="C1429" s="13" t="str">
        <f>Solieusap!C1432</f>
        <v>BAO</v>
      </c>
      <c r="D1429" s="13" t="str">
        <f>Solieusap!D1432</f>
        <v>Combination</v>
      </c>
      <c r="E1429" s="14">
        <f>ABS(Solieusap!E1432)</f>
        <v>0.17849999999999999</v>
      </c>
      <c r="F1429" s="14">
        <f>ABS(Solieusap!F1432)</f>
        <v>1.4460999999999999</v>
      </c>
      <c r="G1429" s="14">
        <f>ABS(Solieusap!G1432)</f>
        <v>1.6799999999999999E-4</v>
      </c>
      <c r="H1429" s="14">
        <f>ABS(Solieusap!H1432)</f>
        <v>0.13971</v>
      </c>
      <c r="I1429" s="14">
        <f>ABS(Solieusap!I1432)</f>
        <v>1.8000000000000001E-4</v>
      </c>
      <c r="J1429" s="14">
        <f>ABS(Solieusap!J1432)</f>
        <v>0.61429</v>
      </c>
      <c r="K1429" s="14">
        <f t="shared" si="0"/>
        <v>0.17849999999999999</v>
      </c>
      <c r="L1429" s="14">
        <f t="shared" si="1"/>
        <v>1.8000000000000001E-4</v>
      </c>
    </row>
    <row r="1430" spans="1:12" ht="16.5" customHeight="1">
      <c r="A1430" s="13" t="str">
        <f>Solieusap!A1433</f>
        <v>92</v>
      </c>
      <c r="B1430" s="13">
        <f>Solieusap!B1433</f>
        <v>4</v>
      </c>
      <c r="C1430" s="13" t="str">
        <f>Solieusap!C1433</f>
        <v>BAO</v>
      </c>
      <c r="D1430" s="13" t="str">
        <f>Solieusap!D1433</f>
        <v>Combination</v>
      </c>
      <c r="E1430" s="14">
        <f>ABS(Solieusap!E1433)</f>
        <v>0.17849999999999999</v>
      </c>
      <c r="F1430" s="14">
        <f>ABS(Solieusap!F1433)</f>
        <v>2.0996000000000001</v>
      </c>
      <c r="G1430" s="14">
        <f>ABS(Solieusap!G1433)</f>
        <v>1.6799999999999999E-4</v>
      </c>
      <c r="H1430" s="14">
        <f>ABS(Solieusap!H1433)</f>
        <v>0.13971</v>
      </c>
      <c r="I1430" s="14">
        <f>ABS(Solieusap!I1433)</f>
        <v>1.2999999999999999E-4</v>
      </c>
      <c r="J1430" s="14">
        <f>ABS(Solieusap!J1433)</f>
        <v>1.8590500000000001</v>
      </c>
      <c r="K1430" s="14">
        <f t="shared" si="0"/>
        <v>0.17849999999999999</v>
      </c>
      <c r="L1430" s="14">
        <f t="shared" si="1"/>
        <v>1.2999999999999999E-4</v>
      </c>
    </row>
    <row r="1431" spans="1:12" ht="16.5" customHeight="1">
      <c r="A1431" s="13" t="str">
        <f>Solieusap!A1434</f>
        <v>93</v>
      </c>
      <c r="B1431" s="13">
        <f>Solieusap!B1434</f>
        <v>0</v>
      </c>
      <c r="C1431" s="13" t="str">
        <f>Solieusap!C1434</f>
        <v>BAO</v>
      </c>
      <c r="D1431" s="13" t="str">
        <f>Solieusap!D1434</f>
        <v>Combination</v>
      </c>
      <c r="E1431" s="14">
        <f>ABS(Solieusap!E1434)</f>
        <v>0.12039999999999999</v>
      </c>
      <c r="F1431" s="14">
        <f>ABS(Solieusap!F1434)</f>
        <v>0.60109999999999997</v>
      </c>
      <c r="G1431" s="14">
        <f>ABS(Solieusap!G1434)</f>
        <v>3.1540000000000002E-4</v>
      </c>
      <c r="H1431" s="14">
        <f>ABS(Solieusap!H1434)</f>
        <v>1.8720000000000001E-2</v>
      </c>
      <c r="I1431" s="14">
        <f>ABS(Solieusap!I1434)</f>
        <v>6.2E-4</v>
      </c>
      <c r="J1431" s="14">
        <f>ABS(Solieusap!J1434)</f>
        <v>0.20929</v>
      </c>
      <c r="K1431" s="14">
        <f t="shared" si="0"/>
        <v>0.12039999999999999</v>
      </c>
      <c r="L1431" s="14">
        <f t="shared" si="1"/>
        <v>6.2E-4</v>
      </c>
    </row>
    <row r="1432" spans="1:12" ht="16.5" customHeight="1">
      <c r="A1432" s="13" t="str">
        <f>Solieusap!A1435</f>
        <v>93</v>
      </c>
      <c r="B1432" s="13">
        <f>Solieusap!B1435</f>
        <v>0.5</v>
      </c>
      <c r="C1432" s="13" t="str">
        <f>Solieusap!C1435</f>
        <v>BAO</v>
      </c>
      <c r="D1432" s="13" t="str">
        <f>Solieusap!D1435</f>
        <v>Combination</v>
      </c>
      <c r="E1432" s="14">
        <f>ABS(Solieusap!E1435)</f>
        <v>0.12039999999999999</v>
      </c>
      <c r="F1432" s="14">
        <f>ABS(Solieusap!F1435)</f>
        <v>5.2400000000000002E-2</v>
      </c>
      <c r="G1432" s="14">
        <f>ABS(Solieusap!G1435)</f>
        <v>3.1540000000000002E-4</v>
      </c>
      <c r="H1432" s="14">
        <f>ABS(Solieusap!H1435)</f>
        <v>1.8720000000000001E-2</v>
      </c>
      <c r="I1432" s="14">
        <f>ABS(Solieusap!I1435)</f>
        <v>6.0999999999999997E-4</v>
      </c>
      <c r="J1432" s="14">
        <f>ABS(Solieusap!J1435)</f>
        <v>7.2090000000000001E-2</v>
      </c>
      <c r="K1432" s="14">
        <f t="shared" si="0"/>
        <v>0.12039999999999999</v>
      </c>
      <c r="L1432" s="14">
        <f t="shared" si="1"/>
        <v>6.0999999999999997E-4</v>
      </c>
    </row>
    <row r="1433" spans="1:12" ht="16.5" customHeight="1">
      <c r="A1433" s="13" t="str">
        <f>Solieusap!A1436</f>
        <v>93</v>
      </c>
      <c r="B1433" s="13">
        <f>Solieusap!B1436</f>
        <v>1</v>
      </c>
      <c r="C1433" s="13" t="str">
        <f>Solieusap!C1436</f>
        <v>BAO</v>
      </c>
      <c r="D1433" s="13" t="str">
        <f>Solieusap!D1436</f>
        <v>Combination</v>
      </c>
      <c r="E1433" s="14">
        <f>ABS(Solieusap!E1436)</f>
        <v>0.12039999999999999</v>
      </c>
      <c r="F1433" s="14">
        <f>ABS(Solieusap!F1436)</f>
        <v>0.70589999999999997</v>
      </c>
      <c r="G1433" s="14">
        <f>ABS(Solieusap!G1436)</f>
        <v>3.1540000000000002E-4</v>
      </c>
      <c r="H1433" s="14">
        <f>ABS(Solieusap!H1436)</f>
        <v>1.8720000000000001E-2</v>
      </c>
      <c r="I1433" s="14">
        <f>ABS(Solieusap!I1436)</f>
        <v>6.4000000000000005E-4</v>
      </c>
      <c r="J1433" s="14">
        <f>ABS(Solieusap!J1436)</f>
        <v>0.26083000000000001</v>
      </c>
      <c r="K1433" s="14">
        <f t="shared" si="0"/>
        <v>0.12039999999999999</v>
      </c>
      <c r="L1433" s="14">
        <f t="shared" si="1"/>
        <v>6.4000000000000005E-4</v>
      </c>
    </row>
    <row r="1434" spans="1:12" ht="16.5" customHeight="1">
      <c r="A1434" s="13" t="str">
        <f>Solieusap!A1437</f>
        <v>93</v>
      </c>
      <c r="B1434" s="13">
        <f>Solieusap!B1437</f>
        <v>1.5</v>
      </c>
      <c r="C1434" s="13" t="str">
        <f>Solieusap!C1437</f>
        <v>BAO</v>
      </c>
      <c r="D1434" s="13" t="str">
        <f>Solieusap!D1437</f>
        <v>Combination</v>
      </c>
      <c r="E1434" s="14">
        <f>ABS(Solieusap!E1437)</f>
        <v>0.12039999999999999</v>
      </c>
      <c r="F1434" s="14">
        <f>ABS(Solieusap!F1437)</f>
        <v>1.3593999999999999</v>
      </c>
      <c r="G1434" s="14">
        <f>ABS(Solieusap!G1437)</f>
        <v>3.1540000000000002E-4</v>
      </c>
      <c r="H1434" s="14">
        <f>ABS(Solieusap!H1437)</f>
        <v>1.8720000000000001E-2</v>
      </c>
      <c r="I1434" s="14">
        <f>ABS(Solieusap!I1437)</f>
        <v>6.9999999999999999E-4</v>
      </c>
      <c r="J1434" s="14">
        <f>ABS(Solieusap!J1437)</f>
        <v>0.32744000000000001</v>
      </c>
      <c r="K1434" s="14">
        <f t="shared" si="0"/>
        <v>0.12039999999999999</v>
      </c>
      <c r="L1434" s="14">
        <f t="shared" si="1"/>
        <v>6.9999999999999999E-4</v>
      </c>
    </row>
    <row r="1435" spans="1:12" ht="16.5" customHeight="1">
      <c r="A1435" s="13" t="str">
        <f>Solieusap!A1438</f>
        <v>93</v>
      </c>
      <c r="B1435" s="13">
        <f>Solieusap!B1438</f>
        <v>2</v>
      </c>
      <c r="C1435" s="13" t="str">
        <f>Solieusap!C1438</f>
        <v>BAO</v>
      </c>
      <c r="D1435" s="13" t="str">
        <f>Solieusap!D1438</f>
        <v>Combination</v>
      </c>
      <c r="E1435" s="14">
        <f>ABS(Solieusap!E1438)</f>
        <v>0.12039999999999999</v>
      </c>
      <c r="F1435" s="14">
        <f>ABS(Solieusap!F1438)</f>
        <v>2.0129000000000001</v>
      </c>
      <c r="G1435" s="14">
        <f>ABS(Solieusap!G1438)</f>
        <v>3.1540000000000002E-4</v>
      </c>
      <c r="H1435" s="14">
        <f>ABS(Solieusap!H1438)</f>
        <v>1.8720000000000001E-2</v>
      </c>
      <c r="I1435" s="14">
        <f>ABS(Solieusap!I1438)</f>
        <v>7.5000000000000002E-4</v>
      </c>
      <c r="J1435" s="14">
        <f>ABS(Solieusap!J1438)</f>
        <v>0.63668999999999998</v>
      </c>
      <c r="K1435" s="14">
        <f t="shared" si="0"/>
        <v>0.12039999999999999</v>
      </c>
      <c r="L1435" s="14">
        <f t="shared" si="1"/>
        <v>7.5000000000000002E-4</v>
      </c>
    </row>
    <row r="1436" spans="1:12" ht="16.5" customHeight="1">
      <c r="A1436" s="13" t="str">
        <f>Solieusap!A1439</f>
        <v>93</v>
      </c>
      <c r="B1436" s="13">
        <f>Solieusap!B1439</f>
        <v>0</v>
      </c>
      <c r="C1436" s="13" t="str">
        <f>Solieusap!C1439</f>
        <v>BAO</v>
      </c>
      <c r="D1436" s="13" t="str">
        <f>Solieusap!D1439</f>
        <v>Combination</v>
      </c>
      <c r="E1436" s="14">
        <f>ABS(Solieusap!E1439)</f>
        <v>6.93E-2</v>
      </c>
      <c r="F1436" s="14">
        <f>ABS(Solieusap!F1439)</f>
        <v>1.6688000000000001</v>
      </c>
      <c r="G1436" s="14">
        <f>ABS(Solieusap!G1439)</f>
        <v>1.086E-4</v>
      </c>
      <c r="H1436" s="14">
        <f>ABS(Solieusap!H1439)</f>
        <v>2.3189999999999999E-2</v>
      </c>
      <c r="I1436" s="14">
        <f>ABS(Solieusap!I1439)</f>
        <v>1.2840000000000001E-5</v>
      </c>
      <c r="J1436" s="14">
        <f>ABS(Solieusap!J1439)</f>
        <v>1.4011899999999999</v>
      </c>
      <c r="K1436" s="14">
        <f t="shared" si="0"/>
        <v>6.93E-2</v>
      </c>
      <c r="L1436" s="14">
        <f t="shared" si="1"/>
        <v>1.2840000000000001E-5</v>
      </c>
    </row>
    <row r="1437" spans="1:12" ht="16.5" customHeight="1">
      <c r="A1437" s="13" t="str">
        <f>Solieusap!A1440</f>
        <v>93</v>
      </c>
      <c r="B1437" s="13">
        <f>Solieusap!B1440</f>
        <v>0.5</v>
      </c>
      <c r="C1437" s="13" t="str">
        <f>Solieusap!C1440</f>
        <v>BAO</v>
      </c>
      <c r="D1437" s="13" t="str">
        <f>Solieusap!D1440</f>
        <v>Combination</v>
      </c>
      <c r="E1437" s="14">
        <f>ABS(Solieusap!E1440)</f>
        <v>6.93E-2</v>
      </c>
      <c r="F1437" s="14">
        <f>ABS(Solieusap!F1440)</f>
        <v>1.0153000000000001</v>
      </c>
      <c r="G1437" s="14">
        <f>ABS(Solieusap!G1440)</f>
        <v>1.086E-4</v>
      </c>
      <c r="H1437" s="14">
        <f>ABS(Solieusap!H1440)</f>
        <v>2.3189999999999999E-2</v>
      </c>
      <c r="I1437" s="14">
        <f>ABS(Solieusap!I1440)</f>
        <v>3.3380000000000002E-5</v>
      </c>
      <c r="J1437" s="14">
        <f>ABS(Solieusap!J1440)</f>
        <v>0.73884000000000005</v>
      </c>
      <c r="K1437" s="14">
        <f t="shared" si="0"/>
        <v>6.93E-2</v>
      </c>
      <c r="L1437" s="14">
        <f t="shared" si="1"/>
        <v>3.3380000000000002E-5</v>
      </c>
    </row>
    <row r="1438" spans="1:12" ht="16.5" customHeight="1">
      <c r="A1438" s="13" t="str">
        <f>Solieusap!A1441</f>
        <v>93</v>
      </c>
      <c r="B1438" s="13">
        <f>Solieusap!B1441</f>
        <v>1</v>
      </c>
      <c r="C1438" s="13" t="str">
        <f>Solieusap!C1441</f>
        <v>BAO</v>
      </c>
      <c r="D1438" s="13" t="str">
        <f>Solieusap!D1441</f>
        <v>Combination</v>
      </c>
      <c r="E1438" s="14">
        <f>ABS(Solieusap!E1441)</f>
        <v>6.93E-2</v>
      </c>
      <c r="F1438" s="14">
        <f>ABS(Solieusap!F1441)</f>
        <v>0.36180000000000001</v>
      </c>
      <c r="G1438" s="14">
        <f>ABS(Solieusap!G1441)</f>
        <v>1.086E-4</v>
      </c>
      <c r="H1438" s="14">
        <f>ABS(Solieusap!H1441)</f>
        <v>2.3189999999999999E-2</v>
      </c>
      <c r="I1438" s="14">
        <f>ABS(Solieusap!I1441)</f>
        <v>5.3919999999999999E-5</v>
      </c>
      <c r="J1438" s="14">
        <f>ABS(Solieusap!J1441)</f>
        <v>0.40323999999999999</v>
      </c>
      <c r="K1438" s="14">
        <f t="shared" si="0"/>
        <v>6.93E-2</v>
      </c>
      <c r="L1438" s="14">
        <f t="shared" si="1"/>
        <v>5.3919999999999999E-5</v>
      </c>
    </row>
    <row r="1439" spans="1:12" ht="16.5" customHeight="1">
      <c r="A1439" s="13" t="str">
        <f>Solieusap!A1442</f>
        <v>93</v>
      </c>
      <c r="B1439" s="13">
        <f>Solieusap!B1442</f>
        <v>1.5</v>
      </c>
      <c r="C1439" s="13" t="str">
        <f>Solieusap!C1442</f>
        <v>BAO</v>
      </c>
      <c r="D1439" s="13" t="str">
        <f>Solieusap!D1442</f>
        <v>Combination</v>
      </c>
      <c r="E1439" s="14">
        <f>ABS(Solieusap!E1442)</f>
        <v>6.93E-2</v>
      </c>
      <c r="F1439" s="14">
        <f>ABS(Solieusap!F1442)</f>
        <v>0.29170000000000001</v>
      </c>
      <c r="G1439" s="14">
        <f>ABS(Solieusap!G1442)</f>
        <v>1.086E-4</v>
      </c>
      <c r="H1439" s="14">
        <f>ABS(Solieusap!H1442)</f>
        <v>2.3189999999999999E-2</v>
      </c>
      <c r="I1439" s="14">
        <f>ABS(Solieusap!I1442)</f>
        <v>1.2E-4</v>
      </c>
      <c r="J1439" s="14">
        <f>ABS(Solieusap!J1442)</f>
        <v>0.82013999999999998</v>
      </c>
      <c r="K1439" s="14">
        <f t="shared" si="0"/>
        <v>6.93E-2</v>
      </c>
      <c r="L1439" s="14">
        <f t="shared" si="1"/>
        <v>1.2E-4</v>
      </c>
    </row>
    <row r="1440" spans="1:12" ht="16.5" customHeight="1">
      <c r="A1440" s="13" t="str">
        <f>Solieusap!A1443</f>
        <v>93</v>
      </c>
      <c r="B1440" s="13">
        <f>Solieusap!B1443</f>
        <v>2</v>
      </c>
      <c r="C1440" s="13" t="str">
        <f>Solieusap!C1443</f>
        <v>BAO</v>
      </c>
      <c r="D1440" s="13" t="str">
        <f>Solieusap!D1443</f>
        <v>Combination</v>
      </c>
      <c r="E1440" s="14">
        <f>ABS(Solieusap!E1443)</f>
        <v>6.93E-2</v>
      </c>
      <c r="F1440" s="14">
        <f>ABS(Solieusap!F1443)</f>
        <v>0.94520000000000004</v>
      </c>
      <c r="G1440" s="14">
        <f>ABS(Solieusap!G1443)</f>
        <v>1.086E-4</v>
      </c>
      <c r="H1440" s="14">
        <f>ABS(Solieusap!H1443)</f>
        <v>2.3189999999999999E-2</v>
      </c>
      <c r="I1440" s="14">
        <f>ABS(Solieusap!I1443)</f>
        <v>2.5000000000000001E-4</v>
      </c>
      <c r="J1440" s="14">
        <f>ABS(Solieusap!J1443)</f>
        <v>1.64584</v>
      </c>
      <c r="K1440" s="14">
        <f t="shared" si="0"/>
        <v>6.93E-2</v>
      </c>
      <c r="L1440" s="14">
        <f t="shared" si="1"/>
        <v>2.5000000000000001E-4</v>
      </c>
    </row>
    <row r="1441" spans="1:12" ht="16.5" customHeight="1">
      <c r="A1441" s="13" t="str">
        <f>Solieusap!A1444</f>
        <v>94</v>
      </c>
      <c r="B1441" s="13">
        <f>Solieusap!B1444</f>
        <v>0</v>
      </c>
      <c r="C1441" s="13" t="str">
        <f>Solieusap!C1444</f>
        <v>BAO</v>
      </c>
      <c r="D1441" s="13" t="str">
        <f>Solieusap!D1444</f>
        <v>Combination</v>
      </c>
      <c r="E1441" s="14">
        <f>ABS(Solieusap!E1444)</f>
        <v>0.14360000000000001</v>
      </c>
      <c r="F1441" s="14">
        <f>ABS(Solieusap!F1444)</f>
        <v>2.5032999999999999</v>
      </c>
      <c r="G1441" s="14">
        <f>ABS(Solieusap!G1444)</f>
        <v>2.9819999999999999E-5</v>
      </c>
      <c r="H1441" s="14">
        <f>ABS(Solieusap!H1444)</f>
        <v>0.121</v>
      </c>
      <c r="I1441" s="14">
        <f>ABS(Solieusap!I1444)</f>
        <v>2.2000000000000001E-4</v>
      </c>
      <c r="J1441" s="14">
        <f>ABS(Solieusap!J1444)</f>
        <v>1.45469</v>
      </c>
      <c r="K1441" s="14">
        <f t="shared" si="0"/>
        <v>0.14360000000000001</v>
      </c>
      <c r="L1441" s="14">
        <f t="shared" si="1"/>
        <v>2.2000000000000001E-4</v>
      </c>
    </row>
    <row r="1442" spans="1:12" ht="16.5" customHeight="1">
      <c r="A1442" s="13" t="str">
        <f>Solieusap!A1445</f>
        <v>94</v>
      </c>
      <c r="B1442" s="13">
        <f>Solieusap!B1445</f>
        <v>0.5</v>
      </c>
      <c r="C1442" s="13" t="str">
        <f>Solieusap!C1445</f>
        <v>BAO</v>
      </c>
      <c r="D1442" s="13" t="str">
        <f>Solieusap!D1445</f>
        <v>Combination</v>
      </c>
      <c r="E1442" s="14">
        <f>ABS(Solieusap!E1445)</f>
        <v>0.14360000000000001</v>
      </c>
      <c r="F1442" s="14">
        <f>ABS(Solieusap!F1445)</f>
        <v>1.8498000000000001</v>
      </c>
      <c r="G1442" s="14">
        <f>ABS(Solieusap!G1445)</f>
        <v>2.9819999999999999E-5</v>
      </c>
      <c r="H1442" s="14">
        <f>ABS(Solieusap!H1445)</f>
        <v>0.121</v>
      </c>
      <c r="I1442" s="14">
        <f>ABS(Solieusap!I1445)</f>
        <v>2.1000000000000001E-4</v>
      </c>
      <c r="J1442" s="14">
        <f>ABS(Solieusap!J1445)</f>
        <v>0.36642999999999998</v>
      </c>
      <c r="K1442" s="14">
        <f t="shared" si="0"/>
        <v>0.14360000000000001</v>
      </c>
      <c r="L1442" s="14">
        <f t="shared" si="1"/>
        <v>2.1000000000000001E-4</v>
      </c>
    </row>
    <row r="1443" spans="1:12" ht="16.5" customHeight="1">
      <c r="A1443" s="13" t="str">
        <f>Solieusap!A1446</f>
        <v>94</v>
      </c>
      <c r="B1443" s="13">
        <f>Solieusap!B1446</f>
        <v>1</v>
      </c>
      <c r="C1443" s="13" t="str">
        <f>Solieusap!C1446</f>
        <v>BAO</v>
      </c>
      <c r="D1443" s="13" t="str">
        <f>Solieusap!D1446</f>
        <v>Combination</v>
      </c>
      <c r="E1443" s="14">
        <f>ABS(Solieusap!E1446)</f>
        <v>0.14360000000000001</v>
      </c>
      <c r="F1443" s="14">
        <f>ABS(Solieusap!F1446)</f>
        <v>1.1962999999999999</v>
      </c>
      <c r="G1443" s="14">
        <f>ABS(Solieusap!G1446)</f>
        <v>2.9819999999999999E-5</v>
      </c>
      <c r="H1443" s="14">
        <f>ABS(Solieusap!H1446)</f>
        <v>0.121</v>
      </c>
      <c r="I1443" s="14">
        <f>ABS(Solieusap!I1446)</f>
        <v>2.0000000000000001E-4</v>
      </c>
      <c r="J1443" s="14">
        <f>ABS(Solieusap!J1446)</f>
        <v>0.39509</v>
      </c>
      <c r="K1443" s="14">
        <f t="shared" si="0"/>
        <v>0.14360000000000001</v>
      </c>
      <c r="L1443" s="14">
        <f t="shared" si="1"/>
        <v>2.0000000000000001E-4</v>
      </c>
    </row>
    <row r="1444" spans="1:12" ht="16.5" customHeight="1">
      <c r="A1444" s="13" t="str">
        <f>Solieusap!A1447</f>
        <v>94</v>
      </c>
      <c r="B1444" s="13">
        <f>Solieusap!B1447</f>
        <v>1.5</v>
      </c>
      <c r="C1444" s="13" t="str">
        <f>Solieusap!C1447</f>
        <v>BAO</v>
      </c>
      <c r="D1444" s="13" t="str">
        <f>Solieusap!D1447</f>
        <v>Combination</v>
      </c>
      <c r="E1444" s="14">
        <f>ABS(Solieusap!E1447)</f>
        <v>0.14360000000000001</v>
      </c>
      <c r="F1444" s="14">
        <f>ABS(Solieusap!F1447)</f>
        <v>0.54279999999999995</v>
      </c>
      <c r="G1444" s="14">
        <f>ABS(Solieusap!G1447)</f>
        <v>2.9819999999999999E-5</v>
      </c>
      <c r="H1444" s="14">
        <f>ABS(Solieusap!H1447)</f>
        <v>0.121</v>
      </c>
      <c r="I1444" s="14">
        <f>ABS(Solieusap!I1447)</f>
        <v>1.8000000000000001E-4</v>
      </c>
      <c r="J1444" s="14">
        <f>ABS(Solieusap!J1447)</f>
        <v>0.83091999999999999</v>
      </c>
      <c r="K1444" s="14">
        <f t="shared" si="0"/>
        <v>0.14360000000000001</v>
      </c>
      <c r="L1444" s="14">
        <f t="shared" si="1"/>
        <v>1.8000000000000001E-4</v>
      </c>
    </row>
    <row r="1445" spans="1:12" ht="16.5" customHeight="1">
      <c r="A1445" s="13" t="str">
        <f>Solieusap!A1448</f>
        <v>94</v>
      </c>
      <c r="B1445" s="13">
        <f>Solieusap!B1448</f>
        <v>2</v>
      </c>
      <c r="C1445" s="13" t="str">
        <f>Solieusap!C1448</f>
        <v>BAO</v>
      </c>
      <c r="D1445" s="13" t="str">
        <f>Solieusap!D1448</f>
        <v>Combination</v>
      </c>
      <c r="E1445" s="14">
        <f>ABS(Solieusap!E1448)</f>
        <v>0.14360000000000001</v>
      </c>
      <c r="F1445" s="14">
        <f>ABS(Solieusap!F1448)</f>
        <v>0.11070000000000001</v>
      </c>
      <c r="G1445" s="14">
        <f>ABS(Solieusap!G1448)</f>
        <v>2.9819999999999999E-5</v>
      </c>
      <c r="H1445" s="14">
        <f>ABS(Solieusap!H1448)</f>
        <v>0.121</v>
      </c>
      <c r="I1445" s="14">
        <f>ABS(Solieusap!I1448)</f>
        <v>1.7000000000000001E-4</v>
      </c>
      <c r="J1445" s="14">
        <f>ABS(Solieusap!J1448)</f>
        <v>0.96882000000000001</v>
      </c>
      <c r="K1445" s="14">
        <f t="shared" si="0"/>
        <v>0.14360000000000001</v>
      </c>
      <c r="L1445" s="14">
        <f t="shared" si="1"/>
        <v>1.7000000000000001E-4</v>
      </c>
    </row>
    <row r="1446" spans="1:12" ht="16.5" customHeight="1">
      <c r="A1446" s="13" t="str">
        <f>Solieusap!A1449</f>
        <v>94</v>
      </c>
      <c r="B1446" s="13">
        <f>Solieusap!B1449</f>
        <v>2.5</v>
      </c>
      <c r="C1446" s="13" t="str">
        <f>Solieusap!C1449</f>
        <v>BAO</v>
      </c>
      <c r="D1446" s="13" t="str">
        <f>Solieusap!D1449</f>
        <v>Combination</v>
      </c>
      <c r="E1446" s="14">
        <f>ABS(Solieusap!E1449)</f>
        <v>0.14360000000000001</v>
      </c>
      <c r="F1446" s="14">
        <f>ABS(Solieusap!F1449)</f>
        <v>0.76419999999999999</v>
      </c>
      <c r="G1446" s="14">
        <f>ABS(Solieusap!G1449)</f>
        <v>2.9819999999999999E-5</v>
      </c>
      <c r="H1446" s="14">
        <f>ABS(Solieusap!H1449)</f>
        <v>0.121</v>
      </c>
      <c r="I1446" s="14">
        <f>ABS(Solieusap!I1449)</f>
        <v>1.6000000000000001E-4</v>
      </c>
      <c r="J1446" s="14">
        <f>ABS(Solieusap!J1449)</f>
        <v>0.98760000000000003</v>
      </c>
      <c r="K1446" s="14">
        <f t="shared" si="0"/>
        <v>0.14360000000000001</v>
      </c>
      <c r="L1446" s="14">
        <f t="shared" si="1"/>
        <v>1.6000000000000001E-4</v>
      </c>
    </row>
    <row r="1447" spans="1:12" ht="16.5" customHeight="1">
      <c r="A1447" s="13" t="str">
        <f>Solieusap!A1450</f>
        <v>94</v>
      </c>
      <c r="B1447" s="13">
        <f>Solieusap!B1450</f>
        <v>3</v>
      </c>
      <c r="C1447" s="13" t="str">
        <f>Solieusap!C1450</f>
        <v>BAO</v>
      </c>
      <c r="D1447" s="13" t="str">
        <f>Solieusap!D1450</f>
        <v>Combination</v>
      </c>
      <c r="E1447" s="14">
        <f>ABS(Solieusap!E1450)</f>
        <v>0.14360000000000001</v>
      </c>
      <c r="F1447" s="14">
        <f>ABS(Solieusap!F1450)</f>
        <v>1.4177</v>
      </c>
      <c r="G1447" s="14">
        <f>ABS(Solieusap!G1450)</f>
        <v>2.9819999999999999E-5</v>
      </c>
      <c r="H1447" s="14">
        <f>ABS(Solieusap!H1450)</f>
        <v>0.121</v>
      </c>
      <c r="I1447" s="14">
        <f>ABS(Solieusap!I1450)</f>
        <v>1.7000000000000001E-4</v>
      </c>
      <c r="J1447" s="14">
        <f>ABS(Solieusap!J1450)</f>
        <v>0.68703000000000003</v>
      </c>
      <c r="K1447" s="14">
        <f t="shared" si="0"/>
        <v>0.14360000000000001</v>
      </c>
      <c r="L1447" s="14">
        <f t="shared" si="1"/>
        <v>1.7000000000000001E-4</v>
      </c>
    </row>
    <row r="1448" spans="1:12" ht="16.5" customHeight="1">
      <c r="A1448" s="13" t="str">
        <f>Solieusap!A1451</f>
        <v>94</v>
      </c>
      <c r="B1448" s="13">
        <f>Solieusap!B1451</f>
        <v>3.5</v>
      </c>
      <c r="C1448" s="13" t="str">
        <f>Solieusap!C1451</f>
        <v>BAO</v>
      </c>
      <c r="D1448" s="13" t="str">
        <f>Solieusap!D1451</f>
        <v>Combination</v>
      </c>
      <c r="E1448" s="14">
        <f>ABS(Solieusap!E1451)</f>
        <v>0.14360000000000001</v>
      </c>
      <c r="F1448" s="14">
        <f>ABS(Solieusap!F1451)</f>
        <v>2.0712000000000002</v>
      </c>
      <c r="G1448" s="14">
        <f>ABS(Solieusap!G1451)</f>
        <v>2.9819999999999999E-5</v>
      </c>
      <c r="H1448" s="14">
        <f>ABS(Solieusap!H1451)</f>
        <v>0.121</v>
      </c>
      <c r="I1448" s="14">
        <f>ABS(Solieusap!I1451)</f>
        <v>1.8000000000000001E-4</v>
      </c>
      <c r="J1448" s="14">
        <f>ABS(Solieusap!J1451)</f>
        <v>5.9709999999999999E-2</v>
      </c>
      <c r="K1448" s="14">
        <f t="shared" si="0"/>
        <v>0.14360000000000001</v>
      </c>
      <c r="L1448" s="14">
        <f t="shared" si="1"/>
        <v>1.8000000000000001E-4</v>
      </c>
    </row>
    <row r="1449" spans="1:12" ht="16.5" customHeight="1">
      <c r="A1449" s="13" t="str">
        <f>Solieusap!A1452</f>
        <v>94</v>
      </c>
      <c r="B1449" s="13">
        <f>Solieusap!B1452</f>
        <v>4</v>
      </c>
      <c r="C1449" s="13" t="str">
        <f>Solieusap!C1452</f>
        <v>BAO</v>
      </c>
      <c r="D1449" s="13" t="str">
        <f>Solieusap!D1452</f>
        <v>Combination</v>
      </c>
      <c r="E1449" s="14">
        <f>ABS(Solieusap!E1452)</f>
        <v>0.14360000000000001</v>
      </c>
      <c r="F1449" s="14">
        <f>ABS(Solieusap!F1452)</f>
        <v>2.7246999999999999</v>
      </c>
      <c r="G1449" s="14">
        <f>ABS(Solieusap!G1452)</f>
        <v>2.9819999999999999E-5</v>
      </c>
      <c r="H1449" s="14">
        <f>ABS(Solieusap!H1452)</f>
        <v>0.121</v>
      </c>
      <c r="I1449" s="14">
        <f>ABS(Solieusap!I1452)</f>
        <v>2.0000000000000001E-4</v>
      </c>
      <c r="J1449" s="14">
        <f>ABS(Solieusap!J1452)</f>
        <v>0.89434999999999998</v>
      </c>
      <c r="K1449" s="14">
        <f t="shared" si="0"/>
        <v>0.14360000000000001</v>
      </c>
      <c r="L1449" s="14">
        <f t="shared" si="1"/>
        <v>2.0000000000000001E-4</v>
      </c>
    </row>
    <row r="1450" spans="1:12" ht="16.5" customHeight="1">
      <c r="A1450" s="13" t="str">
        <f>Solieusap!A1453</f>
        <v>94</v>
      </c>
      <c r="B1450" s="13">
        <f>Solieusap!B1453</f>
        <v>0</v>
      </c>
      <c r="C1450" s="13" t="str">
        <f>Solieusap!C1453</f>
        <v>BAO</v>
      </c>
      <c r="D1450" s="13" t="str">
        <f>Solieusap!D1453</f>
        <v>Combination</v>
      </c>
      <c r="E1450" s="14">
        <f>ABS(Solieusap!E1453)</f>
        <v>0.1037</v>
      </c>
      <c r="F1450" s="14">
        <f>ABS(Solieusap!F1453)</f>
        <v>2.9931000000000001</v>
      </c>
      <c r="G1450" s="14">
        <f>ABS(Solieusap!G1453)</f>
        <v>1.4090000000000001E-4</v>
      </c>
      <c r="H1450" s="14">
        <f>ABS(Solieusap!H1453)</f>
        <v>0.13613</v>
      </c>
      <c r="I1450" s="14">
        <f>ABS(Solieusap!I1453)</f>
        <v>6.9999999999999999E-4</v>
      </c>
      <c r="J1450" s="14">
        <f>ABS(Solieusap!J1453)</f>
        <v>2.4108200000000002</v>
      </c>
      <c r="K1450" s="14">
        <f t="shared" si="0"/>
        <v>0.1037</v>
      </c>
      <c r="L1450" s="14">
        <f t="shared" si="1"/>
        <v>6.9999999999999999E-4</v>
      </c>
    </row>
    <row r="1451" spans="1:12" ht="16.5" customHeight="1">
      <c r="A1451" s="13" t="str">
        <f>Solieusap!A1454</f>
        <v>94</v>
      </c>
      <c r="B1451" s="13">
        <f>Solieusap!B1454</f>
        <v>0.5</v>
      </c>
      <c r="C1451" s="13" t="str">
        <f>Solieusap!C1454</f>
        <v>BAO</v>
      </c>
      <c r="D1451" s="13" t="str">
        <f>Solieusap!D1454</f>
        <v>Combination</v>
      </c>
      <c r="E1451" s="14">
        <f>ABS(Solieusap!E1454)</f>
        <v>0.1037</v>
      </c>
      <c r="F1451" s="14">
        <f>ABS(Solieusap!F1454)</f>
        <v>2.3395999999999999</v>
      </c>
      <c r="G1451" s="14">
        <f>ABS(Solieusap!G1454)</f>
        <v>1.4090000000000001E-4</v>
      </c>
      <c r="H1451" s="14">
        <f>ABS(Solieusap!H1454)</f>
        <v>0.13613</v>
      </c>
      <c r="I1451" s="14">
        <f>ABS(Solieusap!I1454)</f>
        <v>6.3000000000000003E-4</v>
      </c>
      <c r="J1451" s="14">
        <f>ABS(Solieusap!J1454)</f>
        <v>1.0776300000000001</v>
      </c>
      <c r="K1451" s="14">
        <f t="shared" si="0"/>
        <v>0.1037</v>
      </c>
      <c r="L1451" s="14">
        <f t="shared" si="1"/>
        <v>6.3000000000000003E-4</v>
      </c>
    </row>
    <row r="1452" spans="1:12" ht="16.5" customHeight="1">
      <c r="A1452" s="13" t="str">
        <f>Solieusap!A1455</f>
        <v>94</v>
      </c>
      <c r="B1452" s="13">
        <f>Solieusap!B1455</f>
        <v>1</v>
      </c>
      <c r="C1452" s="13" t="str">
        <f>Solieusap!C1455</f>
        <v>BAO</v>
      </c>
      <c r="D1452" s="13" t="str">
        <f>Solieusap!D1455</f>
        <v>Combination</v>
      </c>
      <c r="E1452" s="14">
        <f>ABS(Solieusap!E1455)</f>
        <v>0.1037</v>
      </c>
      <c r="F1452" s="14">
        <f>ABS(Solieusap!F1455)</f>
        <v>1.6860999999999999</v>
      </c>
      <c r="G1452" s="14">
        <f>ABS(Solieusap!G1455)</f>
        <v>1.4090000000000001E-4</v>
      </c>
      <c r="H1452" s="14">
        <f>ABS(Solieusap!H1455)</f>
        <v>0.13613</v>
      </c>
      <c r="I1452" s="14">
        <f>ABS(Solieusap!I1455)</f>
        <v>5.5999999999999995E-4</v>
      </c>
      <c r="J1452" s="14">
        <f>ABS(Solieusap!J1455)</f>
        <v>7.1199999999999999E-2</v>
      </c>
      <c r="K1452" s="14">
        <f t="shared" si="0"/>
        <v>0.1037</v>
      </c>
      <c r="L1452" s="14">
        <f t="shared" si="1"/>
        <v>5.5999999999999995E-4</v>
      </c>
    </row>
    <row r="1453" spans="1:12" ht="16.5" customHeight="1">
      <c r="A1453" s="13" t="str">
        <f>Solieusap!A1456</f>
        <v>94</v>
      </c>
      <c r="B1453" s="13">
        <f>Solieusap!B1456</f>
        <v>1.5</v>
      </c>
      <c r="C1453" s="13" t="str">
        <f>Solieusap!C1456</f>
        <v>BAO</v>
      </c>
      <c r="D1453" s="13" t="str">
        <f>Solieusap!D1456</f>
        <v>Combination</v>
      </c>
      <c r="E1453" s="14">
        <f>ABS(Solieusap!E1456)</f>
        <v>0.1037</v>
      </c>
      <c r="F1453" s="14">
        <f>ABS(Solieusap!F1456)</f>
        <v>1.0326</v>
      </c>
      <c r="G1453" s="14">
        <f>ABS(Solieusap!G1456)</f>
        <v>1.4090000000000001E-4</v>
      </c>
      <c r="H1453" s="14">
        <f>ABS(Solieusap!H1456)</f>
        <v>0.13613</v>
      </c>
      <c r="I1453" s="14">
        <f>ABS(Solieusap!I1456)</f>
        <v>4.8999999999999998E-4</v>
      </c>
      <c r="J1453" s="14">
        <f>ABS(Solieusap!J1456)</f>
        <v>0.60848000000000002</v>
      </c>
      <c r="K1453" s="14">
        <f t="shared" si="0"/>
        <v>0.1037</v>
      </c>
      <c r="L1453" s="14">
        <f t="shared" si="1"/>
        <v>4.8999999999999998E-4</v>
      </c>
    </row>
    <row r="1454" spans="1:12" ht="16.5" customHeight="1">
      <c r="A1454" s="13" t="str">
        <f>Solieusap!A1457</f>
        <v>94</v>
      </c>
      <c r="B1454" s="13">
        <f>Solieusap!B1457</f>
        <v>2</v>
      </c>
      <c r="C1454" s="13" t="str">
        <f>Solieusap!C1457</f>
        <v>BAO</v>
      </c>
      <c r="D1454" s="13" t="str">
        <f>Solieusap!D1457</f>
        <v>Combination</v>
      </c>
      <c r="E1454" s="14">
        <f>ABS(Solieusap!E1457)</f>
        <v>0.1037</v>
      </c>
      <c r="F1454" s="14">
        <f>ABS(Solieusap!F1457)</f>
        <v>0.37909999999999999</v>
      </c>
      <c r="G1454" s="14">
        <f>ABS(Solieusap!G1457)</f>
        <v>1.4090000000000001E-4</v>
      </c>
      <c r="H1454" s="14">
        <f>ABS(Solieusap!H1457)</f>
        <v>0.13613</v>
      </c>
      <c r="I1454" s="14">
        <f>ABS(Solieusap!I1457)</f>
        <v>4.2000000000000002E-4</v>
      </c>
      <c r="J1454" s="14">
        <f>ABS(Solieusap!J1457)</f>
        <v>0.93788000000000005</v>
      </c>
      <c r="K1454" s="14">
        <f t="shared" si="0"/>
        <v>0.1037</v>
      </c>
      <c r="L1454" s="14">
        <f t="shared" si="1"/>
        <v>4.2000000000000002E-4</v>
      </c>
    </row>
    <row r="1455" spans="1:12" ht="16.5" customHeight="1">
      <c r="A1455" s="13" t="str">
        <f>Solieusap!A1458</f>
        <v>94</v>
      </c>
      <c r="B1455" s="13">
        <f>Solieusap!B1458</f>
        <v>2.5</v>
      </c>
      <c r="C1455" s="13" t="str">
        <f>Solieusap!C1458</f>
        <v>BAO</v>
      </c>
      <c r="D1455" s="13" t="str">
        <f>Solieusap!D1458</f>
        <v>Combination</v>
      </c>
      <c r="E1455" s="14">
        <f>ABS(Solieusap!E1458)</f>
        <v>0.1037</v>
      </c>
      <c r="F1455" s="14">
        <f>ABS(Solieusap!F1458)</f>
        <v>0.27439999999999998</v>
      </c>
      <c r="G1455" s="14">
        <f>ABS(Solieusap!G1458)</f>
        <v>1.4090000000000001E-4</v>
      </c>
      <c r="H1455" s="14">
        <f>ABS(Solieusap!H1458)</f>
        <v>0.13613</v>
      </c>
      <c r="I1455" s="14">
        <f>ABS(Solieusap!I1458)</f>
        <v>3.5E-4</v>
      </c>
      <c r="J1455" s="14">
        <f>ABS(Solieusap!J1458)</f>
        <v>0.71914</v>
      </c>
      <c r="K1455" s="14">
        <f t="shared" si="0"/>
        <v>0.1037</v>
      </c>
      <c r="L1455" s="14">
        <f t="shared" si="1"/>
        <v>3.5E-4</v>
      </c>
    </row>
    <row r="1456" spans="1:12" ht="16.5" customHeight="1">
      <c r="A1456" s="13" t="str">
        <f>Solieusap!A1459</f>
        <v>94</v>
      </c>
      <c r="B1456" s="13">
        <f>Solieusap!B1459</f>
        <v>3</v>
      </c>
      <c r="C1456" s="13" t="str">
        <f>Solieusap!C1459</f>
        <v>BAO</v>
      </c>
      <c r="D1456" s="13" t="str">
        <f>Solieusap!D1459</f>
        <v>Combination</v>
      </c>
      <c r="E1456" s="14">
        <f>ABS(Solieusap!E1459)</f>
        <v>0.1037</v>
      </c>
      <c r="F1456" s="14">
        <f>ABS(Solieusap!F1459)</f>
        <v>0.92789999999999995</v>
      </c>
      <c r="G1456" s="14">
        <f>ABS(Solieusap!G1459)</f>
        <v>1.4090000000000001E-4</v>
      </c>
      <c r="H1456" s="14">
        <f>ABS(Solieusap!H1459)</f>
        <v>0.13613</v>
      </c>
      <c r="I1456" s="14">
        <f>ABS(Solieusap!I1459)</f>
        <v>2.7999999999999998E-4</v>
      </c>
      <c r="J1456" s="14">
        <f>ABS(Solieusap!J1459)</f>
        <v>0.17366000000000001</v>
      </c>
      <c r="K1456" s="14">
        <f t="shared" si="0"/>
        <v>0.1037</v>
      </c>
      <c r="L1456" s="14">
        <f t="shared" si="1"/>
        <v>2.7999999999999998E-4</v>
      </c>
    </row>
    <row r="1457" spans="1:12" ht="16.5" customHeight="1">
      <c r="A1457" s="13" t="str">
        <f>Solieusap!A1460</f>
        <v>94</v>
      </c>
      <c r="B1457" s="13">
        <f>Solieusap!B1460</f>
        <v>3.5</v>
      </c>
      <c r="C1457" s="13" t="str">
        <f>Solieusap!C1460</f>
        <v>BAO</v>
      </c>
      <c r="D1457" s="13" t="str">
        <f>Solieusap!D1460</f>
        <v>Combination</v>
      </c>
      <c r="E1457" s="14">
        <f>ABS(Solieusap!E1460)</f>
        <v>0.1037</v>
      </c>
      <c r="F1457" s="14">
        <f>ABS(Solieusap!F1460)</f>
        <v>1.5813999999999999</v>
      </c>
      <c r="G1457" s="14">
        <f>ABS(Solieusap!G1460)</f>
        <v>1.4090000000000001E-4</v>
      </c>
      <c r="H1457" s="14">
        <f>ABS(Solieusap!H1460)</f>
        <v>0.13613</v>
      </c>
      <c r="I1457" s="14">
        <f>ABS(Solieusap!I1460)</f>
        <v>2.1000000000000001E-4</v>
      </c>
      <c r="J1457" s="14">
        <f>ABS(Solieusap!J1460)</f>
        <v>0.69857000000000002</v>
      </c>
      <c r="K1457" s="14">
        <f t="shared" si="0"/>
        <v>0.1037</v>
      </c>
      <c r="L1457" s="14">
        <f t="shared" si="1"/>
        <v>2.1000000000000001E-4</v>
      </c>
    </row>
    <row r="1458" spans="1:12" ht="16.5" customHeight="1">
      <c r="A1458" s="13" t="str">
        <f>Solieusap!A1461</f>
        <v>94</v>
      </c>
      <c r="B1458" s="13">
        <f>Solieusap!B1461</f>
        <v>4</v>
      </c>
      <c r="C1458" s="13" t="str">
        <f>Solieusap!C1461</f>
        <v>BAO</v>
      </c>
      <c r="D1458" s="13" t="str">
        <f>Solieusap!D1461</f>
        <v>Combination</v>
      </c>
      <c r="E1458" s="14">
        <f>ABS(Solieusap!E1461)</f>
        <v>0.1037</v>
      </c>
      <c r="F1458" s="14">
        <f>ABS(Solieusap!F1461)</f>
        <v>2.2349000000000001</v>
      </c>
      <c r="G1458" s="14">
        <f>ABS(Solieusap!G1461)</f>
        <v>1.4090000000000001E-4</v>
      </c>
      <c r="H1458" s="14">
        <f>ABS(Solieusap!H1461)</f>
        <v>0.13613</v>
      </c>
      <c r="I1458" s="14">
        <f>ABS(Solieusap!I1461)</f>
        <v>1.4999999999999999E-4</v>
      </c>
      <c r="J1458" s="14">
        <f>ABS(Solieusap!J1461)</f>
        <v>1.8975500000000001</v>
      </c>
      <c r="K1458" s="14">
        <f t="shared" si="0"/>
        <v>0.1037</v>
      </c>
      <c r="L1458" s="14">
        <f t="shared" si="1"/>
        <v>1.4999999999999999E-4</v>
      </c>
    </row>
    <row r="1459" spans="1:12" ht="16.5" customHeight="1">
      <c r="A1459" s="13" t="str">
        <f>Solieusap!A1462</f>
        <v>96</v>
      </c>
      <c r="B1459" s="13">
        <f>Solieusap!B1462</f>
        <v>0</v>
      </c>
      <c r="C1459" s="13" t="str">
        <f>Solieusap!C1462</f>
        <v>BAO</v>
      </c>
      <c r="D1459" s="13" t="str">
        <f>Solieusap!D1462</f>
        <v>Combination</v>
      </c>
      <c r="E1459" s="14">
        <f>ABS(Solieusap!E1462)</f>
        <v>0.1089</v>
      </c>
      <c r="F1459" s="14">
        <f>ABS(Solieusap!F1462)</f>
        <v>1.9448000000000001</v>
      </c>
      <c r="G1459" s="14">
        <f>ABS(Solieusap!G1462)</f>
        <v>3.2140000000000001E-4</v>
      </c>
      <c r="H1459" s="14">
        <f>ABS(Solieusap!H1462)</f>
        <v>0.32467000000000001</v>
      </c>
      <c r="I1459" s="14">
        <f>ABS(Solieusap!I1462)</f>
        <v>6.8000000000000005E-4</v>
      </c>
      <c r="J1459" s="14">
        <f>ABS(Solieusap!J1462)</f>
        <v>1.413E-2</v>
      </c>
      <c r="K1459" s="14">
        <f t="shared" si="0"/>
        <v>0.1089</v>
      </c>
      <c r="L1459" s="14">
        <f t="shared" si="1"/>
        <v>6.8000000000000005E-4</v>
      </c>
    </row>
    <row r="1460" spans="1:12" ht="16.5" customHeight="1">
      <c r="A1460" s="13" t="str">
        <f>Solieusap!A1463</f>
        <v>96</v>
      </c>
      <c r="B1460" s="13">
        <f>Solieusap!B1463</f>
        <v>0.5</v>
      </c>
      <c r="C1460" s="13" t="str">
        <f>Solieusap!C1463</f>
        <v>BAO</v>
      </c>
      <c r="D1460" s="13" t="str">
        <f>Solieusap!D1463</f>
        <v>Combination</v>
      </c>
      <c r="E1460" s="14">
        <f>ABS(Solieusap!E1463)</f>
        <v>0.1089</v>
      </c>
      <c r="F1460" s="14">
        <f>ABS(Solieusap!F1463)</f>
        <v>1.2912999999999999</v>
      </c>
      <c r="G1460" s="14">
        <f>ABS(Solieusap!G1463)</f>
        <v>3.2140000000000001E-4</v>
      </c>
      <c r="H1460" s="14">
        <f>ABS(Solieusap!H1463)</f>
        <v>0.32467000000000001</v>
      </c>
      <c r="I1460" s="14">
        <f>ABS(Solieusap!I1463)</f>
        <v>5.1999999999999995E-4</v>
      </c>
      <c r="J1460" s="14">
        <f>ABS(Solieusap!J1463)</f>
        <v>0.82694000000000001</v>
      </c>
      <c r="K1460" s="14">
        <f t="shared" si="0"/>
        <v>0.1089</v>
      </c>
      <c r="L1460" s="14">
        <f t="shared" si="1"/>
        <v>5.1999999999999995E-4</v>
      </c>
    </row>
    <row r="1461" spans="1:12" ht="16.5" customHeight="1">
      <c r="A1461" s="13" t="str">
        <f>Solieusap!A1464</f>
        <v>96</v>
      </c>
      <c r="B1461" s="13">
        <f>Solieusap!B1464</f>
        <v>1</v>
      </c>
      <c r="C1461" s="13" t="str">
        <f>Solieusap!C1464</f>
        <v>BAO</v>
      </c>
      <c r="D1461" s="13" t="str">
        <f>Solieusap!D1464</f>
        <v>Combination</v>
      </c>
      <c r="E1461" s="14">
        <f>ABS(Solieusap!E1464)</f>
        <v>0.1089</v>
      </c>
      <c r="F1461" s="14">
        <f>ABS(Solieusap!F1464)</f>
        <v>0.63780000000000003</v>
      </c>
      <c r="G1461" s="14">
        <f>ABS(Solieusap!G1464)</f>
        <v>3.2140000000000001E-4</v>
      </c>
      <c r="H1461" s="14">
        <f>ABS(Solieusap!H1464)</f>
        <v>0.32467000000000001</v>
      </c>
      <c r="I1461" s="14">
        <f>ABS(Solieusap!I1464)</f>
        <v>3.6000000000000002E-4</v>
      </c>
      <c r="J1461" s="14">
        <f>ABS(Solieusap!J1464)</f>
        <v>1.3129999999999999</v>
      </c>
      <c r="K1461" s="14">
        <f t="shared" si="0"/>
        <v>0.1089</v>
      </c>
      <c r="L1461" s="14">
        <f t="shared" si="1"/>
        <v>3.6000000000000002E-4</v>
      </c>
    </row>
    <row r="1462" spans="1:12" ht="16.5" customHeight="1">
      <c r="A1462" s="13" t="str">
        <f>Solieusap!A1465</f>
        <v>96</v>
      </c>
      <c r="B1462" s="13">
        <f>Solieusap!B1465</f>
        <v>1.5</v>
      </c>
      <c r="C1462" s="13" t="str">
        <f>Solieusap!C1465</f>
        <v>BAO</v>
      </c>
      <c r="D1462" s="13" t="str">
        <f>Solieusap!D1465</f>
        <v>Combination</v>
      </c>
      <c r="E1462" s="14">
        <f>ABS(Solieusap!E1465)</f>
        <v>0.1089</v>
      </c>
      <c r="F1462" s="14">
        <f>ABS(Solieusap!F1465)</f>
        <v>1.5699999999999999E-2</v>
      </c>
      <c r="G1462" s="14">
        <f>ABS(Solieusap!G1465)</f>
        <v>3.2140000000000001E-4</v>
      </c>
      <c r="H1462" s="14">
        <f>ABS(Solieusap!H1465)</f>
        <v>0.32467000000000001</v>
      </c>
      <c r="I1462" s="14">
        <f>ABS(Solieusap!I1465)</f>
        <v>2.0000000000000001E-4</v>
      </c>
      <c r="J1462" s="14">
        <f>ABS(Solieusap!J1465)</f>
        <v>1.47231</v>
      </c>
      <c r="K1462" s="14">
        <f t="shared" si="0"/>
        <v>0.1089</v>
      </c>
      <c r="L1462" s="14">
        <f t="shared" si="1"/>
        <v>2.0000000000000001E-4</v>
      </c>
    </row>
    <row r="1463" spans="1:12" ht="16.5" customHeight="1">
      <c r="A1463" s="13" t="str">
        <f>Solieusap!A1466</f>
        <v>96</v>
      </c>
      <c r="B1463" s="13">
        <f>Solieusap!B1466</f>
        <v>2</v>
      </c>
      <c r="C1463" s="13" t="str">
        <f>Solieusap!C1466</f>
        <v>BAO</v>
      </c>
      <c r="D1463" s="13" t="str">
        <f>Solieusap!D1466</f>
        <v>Combination</v>
      </c>
      <c r="E1463" s="14">
        <f>ABS(Solieusap!E1466)</f>
        <v>0.1089</v>
      </c>
      <c r="F1463" s="14">
        <f>ABS(Solieusap!F1466)</f>
        <v>0.66920000000000002</v>
      </c>
      <c r="G1463" s="14">
        <f>ABS(Solieusap!G1466)</f>
        <v>3.2140000000000001E-4</v>
      </c>
      <c r="H1463" s="14">
        <f>ABS(Solieusap!H1466)</f>
        <v>0.32467000000000001</v>
      </c>
      <c r="I1463" s="14">
        <f>ABS(Solieusap!I1466)</f>
        <v>8.8510000000000005E-5</v>
      </c>
      <c r="J1463" s="14">
        <f>ABS(Solieusap!J1466)</f>
        <v>1.30488</v>
      </c>
      <c r="K1463" s="14">
        <f t="shared" si="0"/>
        <v>0.1089</v>
      </c>
      <c r="L1463" s="14">
        <f t="shared" si="1"/>
        <v>8.8510000000000005E-5</v>
      </c>
    </row>
    <row r="1464" spans="1:12" ht="16.5" customHeight="1">
      <c r="A1464" s="13" t="str">
        <f>Solieusap!A1467</f>
        <v>96</v>
      </c>
      <c r="B1464" s="13">
        <f>Solieusap!B1467</f>
        <v>2.5</v>
      </c>
      <c r="C1464" s="13" t="str">
        <f>Solieusap!C1467</f>
        <v>BAO</v>
      </c>
      <c r="D1464" s="13" t="str">
        <f>Solieusap!D1467</f>
        <v>Combination</v>
      </c>
      <c r="E1464" s="14">
        <f>ABS(Solieusap!E1467)</f>
        <v>0.1089</v>
      </c>
      <c r="F1464" s="14">
        <f>ABS(Solieusap!F1467)</f>
        <v>1.3227</v>
      </c>
      <c r="G1464" s="14">
        <f>ABS(Solieusap!G1467)</f>
        <v>3.2140000000000001E-4</v>
      </c>
      <c r="H1464" s="14">
        <f>ABS(Solieusap!H1467)</f>
        <v>0.32467000000000001</v>
      </c>
      <c r="I1464" s="14">
        <f>ABS(Solieusap!I1467)</f>
        <v>6.1799999999999998E-5</v>
      </c>
      <c r="J1464" s="14">
        <f>ABS(Solieusap!J1467)</f>
        <v>0.91298000000000001</v>
      </c>
      <c r="K1464" s="14">
        <f t="shared" si="0"/>
        <v>0.1089</v>
      </c>
      <c r="L1464" s="14">
        <f t="shared" si="1"/>
        <v>6.1799999999999998E-5</v>
      </c>
    </row>
    <row r="1465" spans="1:12" ht="16.5" customHeight="1">
      <c r="A1465" s="13" t="str">
        <f>Solieusap!A1468</f>
        <v>96</v>
      </c>
      <c r="B1465" s="13">
        <f>Solieusap!B1468</f>
        <v>3</v>
      </c>
      <c r="C1465" s="13" t="str">
        <f>Solieusap!C1468</f>
        <v>BAO</v>
      </c>
      <c r="D1465" s="13" t="str">
        <f>Solieusap!D1468</f>
        <v>Combination</v>
      </c>
      <c r="E1465" s="14">
        <f>ABS(Solieusap!E1468)</f>
        <v>0.1089</v>
      </c>
      <c r="F1465" s="14">
        <f>ABS(Solieusap!F1468)</f>
        <v>1.9762</v>
      </c>
      <c r="G1465" s="14">
        <f>ABS(Solieusap!G1468)</f>
        <v>3.2140000000000001E-4</v>
      </c>
      <c r="H1465" s="14">
        <f>ABS(Solieusap!H1468)</f>
        <v>0.32467000000000001</v>
      </c>
      <c r="I1465" s="14">
        <f>ABS(Solieusap!I1468)</f>
        <v>3.574E-5</v>
      </c>
      <c r="J1465" s="14">
        <f>ABS(Solieusap!J1468)</f>
        <v>0.43708999999999998</v>
      </c>
      <c r="K1465" s="14">
        <f t="shared" si="0"/>
        <v>0.1089</v>
      </c>
      <c r="L1465" s="14">
        <f t="shared" si="1"/>
        <v>3.574E-5</v>
      </c>
    </row>
    <row r="1466" spans="1:12" ht="16.5" customHeight="1">
      <c r="A1466" s="13" t="str">
        <f>Solieusap!A1469</f>
        <v>96</v>
      </c>
      <c r="B1466" s="13">
        <f>Solieusap!B1469</f>
        <v>3.5</v>
      </c>
      <c r="C1466" s="13" t="str">
        <f>Solieusap!C1469</f>
        <v>BAO</v>
      </c>
      <c r="D1466" s="13" t="str">
        <f>Solieusap!D1469</f>
        <v>Combination</v>
      </c>
      <c r="E1466" s="14">
        <f>ABS(Solieusap!E1469)</f>
        <v>0.1089</v>
      </c>
      <c r="F1466" s="14">
        <f>ABS(Solieusap!F1469)</f>
        <v>2.6297000000000001</v>
      </c>
      <c r="G1466" s="14">
        <f>ABS(Solieusap!G1469)</f>
        <v>3.2140000000000001E-4</v>
      </c>
      <c r="H1466" s="14">
        <f>ABS(Solieusap!H1469)</f>
        <v>0.32467000000000001</v>
      </c>
      <c r="I1466" s="14">
        <f>ABS(Solieusap!I1469)</f>
        <v>1.1270000000000001E-5</v>
      </c>
      <c r="J1466" s="14">
        <f>ABS(Solieusap!J1469)</f>
        <v>0.36554999999999999</v>
      </c>
      <c r="K1466" s="14">
        <f t="shared" si="0"/>
        <v>0.1089</v>
      </c>
      <c r="L1466" s="14">
        <f t="shared" si="1"/>
        <v>1.1270000000000001E-5</v>
      </c>
    </row>
    <row r="1467" spans="1:12" ht="16.5" customHeight="1">
      <c r="A1467" s="13" t="str">
        <f>Solieusap!A1470</f>
        <v>96</v>
      </c>
      <c r="B1467" s="13">
        <f>Solieusap!B1470</f>
        <v>4</v>
      </c>
      <c r="C1467" s="13" t="str">
        <f>Solieusap!C1470</f>
        <v>BAO</v>
      </c>
      <c r="D1467" s="13" t="str">
        <f>Solieusap!D1470</f>
        <v>Combination</v>
      </c>
      <c r="E1467" s="14">
        <f>ABS(Solieusap!E1470)</f>
        <v>0.1089</v>
      </c>
      <c r="F1467" s="14">
        <f>ABS(Solieusap!F1470)</f>
        <v>3.2831999999999999</v>
      </c>
      <c r="G1467" s="14">
        <f>ABS(Solieusap!G1470)</f>
        <v>3.2140000000000001E-4</v>
      </c>
      <c r="H1467" s="14">
        <f>ABS(Solieusap!H1470)</f>
        <v>0.32467000000000001</v>
      </c>
      <c r="I1467" s="14">
        <f>ABS(Solieusap!I1470)</f>
        <v>2.1689999999999999E-6</v>
      </c>
      <c r="J1467" s="14">
        <f>ABS(Solieusap!J1470)</f>
        <v>1.4949300000000001</v>
      </c>
      <c r="K1467" s="14">
        <f t="shared" si="0"/>
        <v>0.1089</v>
      </c>
      <c r="L1467" s="14">
        <f t="shared" si="1"/>
        <v>2.1689999999999999E-6</v>
      </c>
    </row>
    <row r="1468" spans="1:12" ht="16.5" customHeight="1">
      <c r="A1468" s="13" t="str">
        <f>Solieusap!A1471</f>
        <v>96</v>
      </c>
      <c r="B1468" s="13">
        <f>Solieusap!B1471</f>
        <v>0</v>
      </c>
      <c r="C1468" s="13" t="str">
        <f>Solieusap!C1471</f>
        <v>BAO</v>
      </c>
      <c r="D1468" s="13" t="str">
        <f>Solieusap!D1471</f>
        <v>Combination</v>
      </c>
      <c r="E1468" s="14">
        <f>ABS(Solieusap!E1471)</f>
        <v>0.14599999999999999</v>
      </c>
      <c r="F1468" s="14">
        <f>ABS(Solieusap!F1471)</f>
        <v>2.6616</v>
      </c>
      <c r="G1468" s="14">
        <f>ABS(Solieusap!G1471)</f>
        <v>1.226E-4</v>
      </c>
      <c r="H1468" s="14">
        <f>ABS(Solieusap!H1471)</f>
        <v>0.31219000000000002</v>
      </c>
      <c r="I1468" s="14">
        <f>ABS(Solieusap!I1471)</f>
        <v>4.8999999999999998E-4</v>
      </c>
      <c r="J1468" s="14">
        <f>ABS(Solieusap!J1471)</f>
        <v>1.6915500000000001</v>
      </c>
      <c r="K1468" s="14">
        <f t="shared" si="0"/>
        <v>0.14599999999999999</v>
      </c>
      <c r="L1468" s="14">
        <f t="shared" si="1"/>
        <v>4.8999999999999998E-4</v>
      </c>
    </row>
    <row r="1469" spans="1:12" ht="16.5" customHeight="1">
      <c r="A1469" s="13" t="str">
        <f>Solieusap!A1472</f>
        <v>96</v>
      </c>
      <c r="B1469" s="13">
        <f>Solieusap!B1472</f>
        <v>0.5</v>
      </c>
      <c r="C1469" s="13" t="str">
        <f>Solieusap!C1472</f>
        <v>BAO</v>
      </c>
      <c r="D1469" s="13" t="str">
        <f>Solieusap!D1472</f>
        <v>Combination</v>
      </c>
      <c r="E1469" s="14">
        <f>ABS(Solieusap!E1472)</f>
        <v>0.14599999999999999</v>
      </c>
      <c r="F1469" s="14">
        <f>ABS(Solieusap!F1472)</f>
        <v>2.0081000000000002</v>
      </c>
      <c r="G1469" s="14">
        <f>ABS(Solieusap!G1472)</f>
        <v>1.226E-4</v>
      </c>
      <c r="H1469" s="14">
        <f>ABS(Solieusap!H1472)</f>
        <v>0.31219000000000002</v>
      </c>
      <c r="I1469" s="14">
        <f>ABS(Solieusap!I1472)</f>
        <v>4.2999999999999999E-4</v>
      </c>
      <c r="J1469" s="14">
        <f>ABS(Solieusap!J1472)</f>
        <v>0.52412000000000003</v>
      </c>
      <c r="K1469" s="14">
        <f t="shared" si="0"/>
        <v>0.14599999999999999</v>
      </c>
      <c r="L1469" s="14">
        <f t="shared" si="1"/>
        <v>4.2999999999999999E-4</v>
      </c>
    </row>
    <row r="1470" spans="1:12" ht="16.5" customHeight="1">
      <c r="A1470" s="13" t="str">
        <f>Solieusap!A1473</f>
        <v>96</v>
      </c>
      <c r="B1470" s="13">
        <f>Solieusap!B1473</f>
        <v>1</v>
      </c>
      <c r="C1470" s="13" t="str">
        <f>Solieusap!C1473</f>
        <v>BAO</v>
      </c>
      <c r="D1470" s="13" t="str">
        <f>Solieusap!D1473</f>
        <v>Combination</v>
      </c>
      <c r="E1470" s="14">
        <f>ABS(Solieusap!E1473)</f>
        <v>0.14599999999999999</v>
      </c>
      <c r="F1470" s="14">
        <f>ABS(Solieusap!F1473)</f>
        <v>1.3546</v>
      </c>
      <c r="G1470" s="14">
        <f>ABS(Solieusap!G1473)</f>
        <v>1.226E-4</v>
      </c>
      <c r="H1470" s="14">
        <f>ABS(Solieusap!H1473)</f>
        <v>0.31219000000000002</v>
      </c>
      <c r="I1470" s="14">
        <f>ABS(Solieusap!I1473)</f>
        <v>3.6999999999999999E-4</v>
      </c>
      <c r="J1470" s="14">
        <f>ABS(Solieusap!J1473)</f>
        <v>0.31657000000000002</v>
      </c>
      <c r="K1470" s="14">
        <f t="shared" si="0"/>
        <v>0.14599999999999999</v>
      </c>
      <c r="L1470" s="14">
        <f t="shared" si="1"/>
        <v>3.6999999999999999E-4</v>
      </c>
    </row>
    <row r="1471" spans="1:12" ht="16.5" customHeight="1">
      <c r="A1471" s="13" t="str">
        <f>Solieusap!A1474</f>
        <v>96</v>
      </c>
      <c r="B1471" s="13">
        <f>Solieusap!B1474</f>
        <v>1.5</v>
      </c>
      <c r="C1471" s="13" t="str">
        <f>Solieusap!C1474</f>
        <v>BAO</v>
      </c>
      <c r="D1471" s="13" t="str">
        <f>Solieusap!D1474</f>
        <v>Combination</v>
      </c>
      <c r="E1471" s="14">
        <f>ABS(Solieusap!E1474)</f>
        <v>0.14599999999999999</v>
      </c>
      <c r="F1471" s="14">
        <f>ABS(Solieusap!F1474)</f>
        <v>0.70109999999999995</v>
      </c>
      <c r="G1471" s="14">
        <f>ABS(Solieusap!G1474)</f>
        <v>1.226E-4</v>
      </c>
      <c r="H1471" s="14">
        <f>ABS(Solieusap!H1474)</f>
        <v>0.31219000000000002</v>
      </c>
      <c r="I1471" s="14">
        <f>ABS(Solieusap!I1474)</f>
        <v>3.3E-4</v>
      </c>
      <c r="J1471" s="14">
        <f>ABS(Solieusap!J1474)</f>
        <v>0.83050000000000002</v>
      </c>
      <c r="K1471" s="14">
        <f t="shared" si="0"/>
        <v>0.14599999999999999</v>
      </c>
      <c r="L1471" s="14">
        <f t="shared" si="1"/>
        <v>3.3E-4</v>
      </c>
    </row>
    <row r="1472" spans="1:12" ht="16.5" customHeight="1">
      <c r="A1472" s="13" t="str">
        <f>Solieusap!A1475</f>
        <v>96</v>
      </c>
      <c r="B1472" s="13">
        <f>Solieusap!B1475</f>
        <v>2</v>
      </c>
      <c r="C1472" s="13" t="str">
        <f>Solieusap!C1475</f>
        <v>BAO</v>
      </c>
      <c r="D1472" s="13" t="str">
        <f>Solieusap!D1475</f>
        <v>Combination</v>
      </c>
      <c r="E1472" s="14">
        <f>ABS(Solieusap!E1475)</f>
        <v>0.14599999999999999</v>
      </c>
      <c r="F1472" s="14">
        <f>ABS(Solieusap!F1475)</f>
        <v>4.7600000000000003E-2</v>
      </c>
      <c r="G1472" s="14">
        <f>ABS(Solieusap!G1475)</f>
        <v>1.226E-4</v>
      </c>
      <c r="H1472" s="14">
        <f>ABS(Solieusap!H1475)</f>
        <v>0.31219000000000002</v>
      </c>
      <c r="I1472" s="14">
        <f>ABS(Solieusap!I1475)</f>
        <v>3.5E-4</v>
      </c>
      <c r="J1472" s="14">
        <f>ABS(Solieusap!J1475)</f>
        <v>1.0176799999999999</v>
      </c>
      <c r="K1472" s="14">
        <f t="shared" si="0"/>
        <v>0.14599999999999999</v>
      </c>
      <c r="L1472" s="14">
        <f t="shared" si="1"/>
        <v>3.5E-4</v>
      </c>
    </row>
    <row r="1473" spans="1:12" ht="16.5" customHeight="1">
      <c r="A1473" s="13" t="str">
        <f>Solieusap!A1476</f>
        <v>96</v>
      </c>
      <c r="B1473" s="13">
        <f>Solieusap!B1476</f>
        <v>2.5</v>
      </c>
      <c r="C1473" s="13" t="str">
        <f>Solieusap!C1476</f>
        <v>BAO</v>
      </c>
      <c r="D1473" s="13" t="str">
        <f>Solieusap!D1476</f>
        <v>Combination</v>
      </c>
      <c r="E1473" s="14">
        <f>ABS(Solieusap!E1476)</f>
        <v>0.14599999999999999</v>
      </c>
      <c r="F1473" s="14">
        <f>ABS(Solieusap!F1476)</f>
        <v>0.60589999999999999</v>
      </c>
      <c r="G1473" s="14">
        <f>ABS(Solieusap!G1476)</f>
        <v>1.226E-4</v>
      </c>
      <c r="H1473" s="14">
        <f>ABS(Solieusap!H1476)</f>
        <v>0.31219000000000002</v>
      </c>
      <c r="I1473" s="14">
        <f>ABS(Solieusap!I1476)</f>
        <v>3.6000000000000002E-4</v>
      </c>
      <c r="J1473" s="14">
        <f>ABS(Solieusap!J1476)</f>
        <v>0.77805000000000002</v>
      </c>
      <c r="K1473" s="14">
        <f t="shared" si="0"/>
        <v>0.14599999999999999</v>
      </c>
      <c r="L1473" s="14">
        <f t="shared" si="1"/>
        <v>3.6000000000000002E-4</v>
      </c>
    </row>
    <row r="1474" spans="1:12" ht="16.5" customHeight="1">
      <c r="A1474" s="13" t="str">
        <f>Solieusap!A1477</f>
        <v>96</v>
      </c>
      <c r="B1474" s="13">
        <f>Solieusap!B1477</f>
        <v>3</v>
      </c>
      <c r="C1474" s="13" t="str">
        <f>Solieusap!C1477</f>
        <v>BAO</v>
      </c>
      <c r="D1474" s="13" t="str">
        <f>Solieusap!D1477</f>
        <v>Combination</v>
      </c>
      <c r="E1474" s="14">
        <f>ABS(Solieusap!E1477)</f>
        <v>0.14599999999999999</v>
      </c>
      <c r="F1474" s="14">
        <f>ABS(Solieusap!F1477)</f>
        <v>1.2594000000000001</v>
      </c>
      <c r="G1474" s="14">
        <f>ABS(Solieusap!G1477)</f>
        <v>1.226E-4</v>
      </c>
      <c r="H1474" s="14">
        <f>ABS(Solieusap!H1477)</f>
        <v>0.31219000000000002</v>
      </c>
      <c r="I1474" s="14">
        <f>ABS(Solieusap!I1477)</f>
        <v>3.8000000000000002E-4</v>
      </c>
      <c r="J1474" s="14">
        <f>ABS(Solieusap!J1477)</f>
        <v>4.6670000000000003E-2</v>
      </c>
      <c r="K1474" s="14">
        <f t="shared" si="0"/>
        <v>0.14599999999999999</v>
      </c>
      <c r="L1474" s="14">
        <f t="shared" si="1"/>
        <v>3.8000000000000002E-4</v>
      </c>
    </row>
    <row r="1475" spans="1:12" ht="16.5" customHeight="1">
      <c r="A1475" s="13" t="str">
        <f>Solieusap!A1478</f>
        <v>96</v>
      </c>
      <c r="B1475" s="13">
        <f>Solieusap!B1478</f>
        <v>3.5</v>
      </c>
      <c r="C1475" s="13" t="str">
        <f>Solieusap!C1478</f>
        <v>BAO</v>
      </c>
      <c r="D1475" s="13" t="str">
        <f>Solieusap!D1478</f>
        <v>Combination</v>
      </c>
      <c r="E1475" s="14">
        <f>ABS(Solieusap!E1478)</f>
        <v>0.14599999999999999</v>
      </c>
      <c r="F1475" s="14">
        <f>ABS(Solieusap!F1478)</f>
        <v>1.9129</v>
      </c>
      <c r="G1475" s="14">
        <f>ABS(Solieusap!G1478)</f>
        <v>1.226E-4</v>
      </c>
      <c r="H1475" s="14">
        <f>ABS(Solieusap!H1478)</f>
        <v>0.31219000000000002</v>
      </c>
      <c r="I1475" s="14">
        <f>ABS(Solieusap!I1478)</f>
        <v>4.4999999999999999E-4</v>
      </c>
      <c r="J1475" s="14">
        <f>ABS(Solieusap!J1478)</f>
        <v>1.1981299999999999</v>
      </c>
      <c r="K1475" s="14">
        <f t="shared" si="0"/>
        <v>0.14599999999999999</v>
      </c>
      <c r="L1475" s="14">
        <f t="shared" si="1"/>
        <v>4.4999999999999999E-4</v>
      </c>
    </row>
    <row r="1476" spans="1:12" ht="16.5" customHeight="1">
      <c r="A1476" s="13" t="str">
        <f>Solieusap!A1479</f>
        <v>96</v>
      </c>
      <c r="B1476" s="13">
        <f>Solieusap!B1479</f>
        <v>4</v>
      </c>
      <c r="C1476" s="13" t="str">
        <f>Solieusap!C1479</f>
        <v>BAO</v>
      </c>
      <c r="D1476" s="13" t="str">
        <f>Solieusap!D1479</f>
        <v>Combination</v>
      </c>
      <c r="E1476" s="14">
        <f>ABS(Solieusap!E1479)</f>
        <v>0.14599999999999999</v>
      </c>
      <c r="F1476" s="14">
        <f>ABS(Solieusap!F1479)</f>
        <v>2.5663999999999998</v>
      </c>
      <c r="G1476" s="14">
        <f>ABS(Solieusap!G1479)</f>
        <v>1.226E-4</v>
      </c>
      <c r="H1476" s="14">
        <f>ABS(Solieusap!H1479)</f>
        <v>0.31219000000000002</v>
      </c>
      <c r="I1476" s="14">
        <f>ABS(Solieusap!I1479)</f>
        <v>5.9999999999999995E-4</v>
      </c>
      <c r="J1476" s="14">
        <f>ABS(Solieusap!J1479)</f>
        <v>2.6763499999999998</v>
      </c>
      <c r="K1476" s="14">
        <f t="shared" si="0"/>
        <v>0.14599999999999999</v>
      </c>
      <c r="L1476" s="14">
        <f t="shared" si="1"/>
        <v>5.9999999999999995E-4</v>
      </c>
    </row>
    <row r="1477" spans="1:12" ht="16.5" customHeight="1">
      <c r="A1477" s="13" t="str">
        <f>Solieusap!A1480</f>
        <v>97</v>
      </c>
      <c r="B1477" s="13">
        <f>Solieusap!B1480</f>
        <v>0</v>
      </c>
      <c r="C1477" s="13" t="str">
        <f>Solieusap!C1480</f>
        <v>BAO</v>
      </c>
      <c r="D1477" s="13" t="str">
        <f>Solieusap!D1480</f>
        <v>Combination</v>
      </c>
      <c r="E1477" s="14">
        <f>ABS(Solieusap!E1480)</f>
        <v>6.3E-3</v>
      </c>
      <c r="F1477" s="14">
        <f>ABS(Solieusap!F1480)</f>
        <v>3.6819999999999999</v>
      </c>
      <c r="G1477" s="14">
        <f>ABS(Solieusap!G1480)</f>
        <v>6.1890000000000005E-5</v>
      </c>
      <c r="H1477" s="14">
        <f>ABS(Solieusap!H1480)</f>
        <v>1.7420000000000001E-2</v>
      </c>
      <c r="I1477" s="14">
        <f>ABS(Solieusap!I1480)</f>
        <v>5.1999999999999995E-4</v>
      </c>
      <c r="J1477" s="14">
        <f>ABS(Solieusap!J1480)</f>
        <v>1.8942399999999999</v>
      </c>
      <c r="K1477" s="14">
        <f t="shared" si="0"/>
        <v>6.3E-3</v>
      </c>
      <c r="L1477" s="14">
        <f t="shared" si="1"/>
        <v>5.1999999999999995E-4</v>
      </c>
    </row>
    <row r="1478" spans="1:12" ht="16.5" customHeight="1">
      <c r="A1478" s="13" t="str">
        <f>Solieusap!A1481</f>
        <v>97</v>
      </c>
      <c r="B1478" s="13">
        <f>Solieusap!B1481</f>
        <v>0.5</v>
      </c>
      <c r="C1478" s="13" t="str">
        <f>Solieusap!C1481</f>
        <v>BAO</v>
      </c>
      <c r="D1478" s="13" t="str">
        <f>Solieusap!D1481</f>
        <v>Combination</v>
      </c>
      <c r="E1478" s="14">
        <f>ABS(Solieusap!E1481)</f>
        <v>6.3E-3</v>
      </c>
      <c r="F1478" s="14">
        <f>ABS(Solieusap!F1481)</f>
        <v>3.0285000000000002</v>
      </c>
      <c r="G1478" s="14">
        <f>ABS(Solieusap!G1481)</f>
        <v>6.1890000000000005E-5</v>
      </c>
      <c r="H1478" s="14">
        <f>ABS(Solieusap!H1481)</f>
        <v>1.7420000000000001E-2</v>
      </c>
      <c r="I1478" s="14">
        <f>ABS(Solieusap!I1481)</f>
        <v>4.8999999999999998E-4</v>
      </c>
      <c r="J1478" s="14">
        <f>ABS(Solieusap!J1481)</f>
        <v>0.21661</v>
      </c>
      <c r="K1478" s="14">
        <f t="shared" si="0"/>
        <v>6.3E-3</v>
      </c>
      <c r="L1478" s="14">
        <f t="shared" si="1"/>
        <v>4.8999999999999998E-4</v>
      </c>
    </row>
    <row r="1479" spans="1:12" ht="16.5" customHeight="1">
      <c r="A1479" s="13" t="str">
        <f>Solieusap!A1482</f>
        <v>97</v>
      </c>
      <c r="B1479" s="13">
        <f>Solieusap!B1482</f>
        <v>1</v>
      </c>
      <c r="C1479" s="13" t="str">
        <f>Solieusap!C1482</f>
        <v>BAO</v>
      </c>
      <c r="D1479" s="13" t="str">
        <f>Solieusap!D1482</f>
        <v>Combination</v>
      </c>
      <c r="E1479" s="14">
        <f>ABS(Solieusap!E1482)</f>
        <v>6.3E-3</v>
      </c>
      <c r="F1479" s="14">
        <f>ABS(Solieusap!F1482)</f>
        <v>2.375</v>
      </c>
      <c r="G1479" s="14">
        <f>ABS(Solieusap!G1482)</f>
        <v>6.1890000000000005E-5</v>
      </c>
      <c r="H1479" s="14">
        <f>ABS(Solieusap!H1482)</f>
        <v>1.7420000000000001E-2</v>
      </c>
      <c r="I1479" s="14">
        <f>ABS(Solieusap!I1482)</f>
        <v>4.6000000000000001E-4</v>
      </c>
      <c r="J1479" s="14">
        <f>ABS(Solieusap!J1482)</f>
        <v>1.1342699999999999</v>
      </c>
      <c r="K1479" s="14">
        <f t="shared" si="0"/>
        <v>6.3E-3</v>
      </c>
      <c r="L1479" s="14">
        <f t="shared" si="1"/>
        <v>4.6000000000000001E-4</v>
      </c>
    </row>
    <row r="1480" spans="1:12" ht="16.5" customHeight="1">
      <c r="A1480" s="13" t="str">
        <f>Solieusap!A1483</f>
        <v>97</v>
      </c>
      <c r="B1480" s="13">
        <f>Solieusap!B1483</f>
        <v>1.5</v>
      </c>
      <c r="C1480" s="13" t="str">
        <f>Solieusap!C1483</f>
        <v>BAO</v>
      </c>
      <c r="D1480" s="13" t="str">
        <f>Solieusap!D1483</f>
        <v>Combination</v>
      </c>
      <c r="E1480" s="14">
        <f>ABS(Solieusap!E1483)</f>
        <v>6.3E-3</v>
      </c>
      <c r="F1480" s="14">
        <f>ABS(Solieusap!F1483)</f>
        <v>1.7215</v>
      </c>
      <c r="G1480" s="14">
        <f>ABS(Solieusap!G1483)</f>
        <v>6.1890000000000005E-5</v>
      </c>
      <c r="H1480" s="14">
        <f>ABS(Solieusap!H1483)</f>
        <v>1.7420000000000001E-2</v>
      </c>
      <c r="I1480" s="14">
        <f>ABS(Solieusap!I1483)</f>
        <v>4.2999999999999999E-4</v>
      </c>
      <c r="J1480" s="14">
        <f>ABS(Solieusap!J1483)</f>
        <v>2.1583999999999999</v>
      </c>
      <c r="K1480" s="14">
        <f t="shared" si="0"/>
        <v>6.3E-3</v>
      </c>
      <c r="L1480" s="14">
        <f t="shared" si="1"/>
        <v>4.2999999999999999E-4</v>
      </c>
    </row>
    <row r="1481" spans="1:12" ht="16.5" customHeight="1">
      <c r="A1481" s="13" t="str">
        <f>Solieusap!A1484</f>
        <v>97</v>
      </c>
      <c r="B1481" s="13">
        <f>Solieusap!B1484</f>
        <v>2</v>
      </c>
      <c r="C1481" s="13" t="str">
        <f>Solieusap!C1484</f>
        <v>BAO</v>
      </c>
      <c r="D1481" s="13" t="str">
        <f>Solieusap!D1484</f>
        <v>Combination</v>
      </c>
      <c r="E1481" s="14">
        <f>ABS(Solieusap!E1484)</f>
        <v>6.3E-3</v>
      </c>
      <c r="F1481" s="14">
        <f>ABS(Solieusap!F1484)</f>
        <v>1.0680000000000001</v>
      </c>
      <c r="G1481" s="14">
        <f>ABS(Solieusap!G1484)</f>
        <v>6.1890000000000005E-5</v>
      </c>
      <c r="H1481" s="14">
        <f>ABS(Solieusap!H1484)</f>
        <v>1.7420000000000001E-2</v>
      </c>
      <c r="I1481" s="14">
        <f>ABS(Solieusap!I1484)</f>
        <v>4.0000000000000002E-4</v>
      </c>
      <c r="J1481" s="14">
        <f>ABS(Solieusap!J1484)</f>
        <v>2.8557899999999998</v>
      </c>
      <c r="K1481" s="14">
        <f t="shared" si="0"/>
        <v>6.3E-3</v>
      </c>
      <c r="L1481" s="14">
        <f t="shared" si="1"/>
        <v>4.0000000000000002E-4</v>
      </c>
    </row>
    <row r="1482" spans="1:12" ht="16.5" customHeight="1">
      <c r="A1482" s="13" t="str">
        <f>Solieusap!A1485</f>
        <v>97</v>
      </c>
      <c r="B1482" s="13">
        <f>Solieusap!B1485</f>
        <v>2.5</v>
      </c>
      <c r="C1482" s="13" t="str">
        <f>Solieusap!C1485</f>
        <v>BAO</v>
      </c>
      <c r="D1482" s="13" t="str">
        <f>Solieusap!D1485</f>
        <v>Combination</v>
      </c>
      <c r="E1482" s="14">
        <f>ABS(Solieusap!E1485)</f>
        <v>6.3E-3</v>
      </c>
      <c r="F1482" s="14">
        <f>ABS(Solieusap!F1485)</f>
        <v>0.41449999999999998</v>
      </c>
      <c r="G1482" s="14">
        <f>ABS(Solieusap!G1485)</f>
        <v>6.1890000000000005E-5</v>
      </c>
      <c r="H1482" s="14">
        <f>ABS(Solieusap!H1485)</f>
        <v>1.7420000000000001E-2</v>
      </c>
      <c r="I1482" s="14">
        <f>ABS(Solieusap!I1485)</f>
        <v>3.6999999999999999E-4</v>
      </c>
      <c r="J1482" s="14">
        <f>ABS(Solieusap!J1485)</f>
        <v>3.2264200000000001</v>
      </c>
      <c r="K1482" s="14">
        <f t="shared" si="0"/>
        <v>6.3E-3</v>
      </c>
      <c r="L1482" s="14">
        <f t="shared" si="1"/>
        <v>3.6999999999999999E-4</v>
      </c>
    </row>
    <row r="1483" spans="1:12" ht="16.5" customHeight="1">
      <c r="A1483" s="13" t="str">
        <f>Solieusap!A1486</f>
        <v>97</v>
      </c>
      <c r="B1483" s="13">
        <f>Solieusap!B1486</f>
        <v>3</v>
      </c>
      <c r="C1483" s="13" t="str">
        <f>Solieusap!C1486</f>
        <v>BAO</v>
      </c>
      <c r="D1483" s="13" t="str">
        <f>Solieusap!D1486</f>
        <v>Combination</v>
      </c>
      <c r="E1483" s="14">
        <f>ABS(Solieusap!E1486)</f>
        <v>6.3E-3</v>
      </c>
      <c r="F1483" s="14">
        <f>ABS(Solieusap!F1486)</f>
        <v>0.23899999999999999</v>
      </c>
      <c r="G1483" s="14">
        <f>ABS(Solieusap!G1486)</f>
        <v>6.1890000000000005E-5</v>
      </c>
      <c r="H1483" s="14">
        <f>ABS(Solieusap!H1486)</f>
        <v>1.7420000000000001E-2</v>
      </c>
      <c r="I1483" s="14">
        <f>ABS(Solieusap!I1486)</f>
        <v>3.4000000000000002E-4</v>
      </c>
      <c r="J1483" s="14">
        <f>ABS(Solieusap!J1486)</f>
        <v>3.29481</v>
      </c>
      <c r="K1483" s="14">
        <f t="shared" si="0"/>
        <v>6.3E-3</v>
      </c>
      <c r="L1483" s="14">
        <f t="shared" si="1"/>
        <v>3.4000000000000002E-4</v>
      </c>
    </row>
    <row r="1484" spans="1:12" ht="16.5" customHeight="1">
      <c r="A1484" s="13" t="str">
        <f>Solieusap!A1487</f>
        <v>97</v>
      </c>
      <c r="B1484" s="13">
        <f>Solieusap!B1487</f>
        <v>3.5</v>
      </c>
      <c r="C1484" s="13" t="str">
        <f>Solieusap!C1487</f>
        <v>BAO</v>
      </c>
      <c r="D1484" s="13" t="str">
        <f>Solieusap!D1487</f>
        <v>Combination</v>
      </c>
      <c r="E1484" s="14">
        <f>ABS(Solieusap!E1487)</f>
        <v>6.3E-3</v>
      </c>
      <c r="F1484" s="14">
        <f>ABS(Solieusap!F1487)</f>
        <v>0.89249999999999996</v>
      </c>
      <c r="G1484" s="14">
        <f>ABS(Solieusap!G1487)</f>
        <v>6.1890000000000005E-5</v>
      </c>
      <c r="H1484" s="14">
        <f>ABS(Solieusap!H1487)</f>
        <v>1.7420000000000001E-2</v>
      </c>
      <c r="I1484" s="14">
        <f>ABS(Solieusap!I1487)</f>
        <v>3.3E-4</v>
      </c>
      <c r="J1484" s="14">
        <f>ABS(Solieusap!J1487)</f>
        <v>3.2476099999999999</v>
      </c>
      <c r="K1484" s="14">
        <f t="shared" si="0"/>
        <v>6.3E-3</v>
      </c>
      <c r="L1484" s="14">
        <f t="shared" si="1"/>
        <v>3.3E-4</v>
      </c>
    </row>
    <row r="1485" spans="1:12" ht="16.5" customHeight="1">
      <c r="A1485" s="13" t="str">
        <f>Solieusap!A1488</f>
        <v>97</v>
      </c>
      <c r="B1485" s="13">
        <f>Solieusap!B1488</f>
        <v>4</v>
      </c>
      <c r="C1485" s="13" t="str">
        <f>Solieusap!C1488</f>
        <v>BAO</v>
      </c>
      <c r="D1485" s="13" t="str">
        <f>Solieusap!D1488</f>
        <v>Combination</v>
      </c>
      <c r="E1485" s="14">
        <f>ABS(Solieusap!E1488)</f>
        <v>6.3E-3</v>
      </c>
      <c r="F1485" s="14">
        <f>ABS(Solieusap!F1488)</f>
        <v>1.546</v>
      </c>
      <c r="G1485" s="14">
        <f>ABS(Solieusap!G1488)</f>
        <v>6.1890000000000005E-5</v>
      </c>
      <c r="H1485" s="14">
        <f>ABS(Solieusap!H1488)</f>
        <v>1.7420000000000001E-2</v>
      </c>
      <c r="I1485" s="14">
        <f>ABS(Solieusap!I1488)</f>
        <v>3.3E-4</v>
      </c>
      <c r="J1485" s="14">
        <f>ABS(Solieusap!J1488)</f>
        <v>2.8789099999999999</v>
      </c>
      <c r="K1485" s="14">
        <f t="shared" si="0"/>
        <v>6.3E-3</v>
      </c>
      <c r="L1485" s="14">
        <f t="shared" si="1"/>
        <v>3.3E-4</v>
      </c>
    </row>
    <row r="1486" spans="1:12" ht="16.5" customHeight="1">
      <c r="A1486" s="13" t="str">
        <f>Solieusap!A1489</f>
        <v>97</v>
      </c>
      <c r="B1486" s="13">
        <f>Solieusap!B1489</f>
        <v>4.5</v>
      </c>
      <c r="C1486" s="13" t="str">
        <f>Solieusap!C1489</f>
        <v>BAO</v>
      </c>
      <c r="D1486" s="13" t="str">
        <f>Solieusap!D1489</f>
        <v>Combination</v>
      </c>
      <c r="E1486" s="14">
        <f>ABS(Solieusap!E1489)</f>
        <v>6.3E-3</v>
      </c>
      <c r="F1486" s="14">
        <f>ABS(Solieusap!F1489)</f>
        <v>2.1995</v>
      </c>
      <c r="G1486" s="14">
        <f>ABS(Solieusap!G1489)</f>
        <v>6.1890000000000005E-5</v>
      </c>
      <c r="H1486" s="14">
        <f>ABS(Solieusap!H1489)</f>
        <v>1.7420000000000001E-2</v>
      </c>
      <c r="I1486" s="14">
        <f>ABS(Solieusap!I1489)</f>
        <v>3.3E-4</v>
      </c>
      <c r="J1486" s="14">
        <f>ABS(Solieusap!J1489)</f>
        <v>2.1834600000000002</v>
      </c>
      <c r="K1486" s="14">
        <f t="shared" si="0"/>
        <v>6.3E-3</v>
      </c>
      <c r="L1486" s="14">
        <f t="shared" si="1"/>
        <v>3.3E-4</v>
      </c>
    </row>
    <row r="1487" spans="1:12" ht="16.5" customHeight="1">
      <c r="A1487" s="13" t="str">
        <f>Solieusap!A1490</f>
        <v>97</v>
      </c>
      <c r="B1487" s="13">
        <f>Solieusap!B1490</f>
        <v>5</v>
      </c>
      <c r="C1487" s="13" t="str">
        <f>Solieusap!C1490</f>
        <v>BAO</v>
      </c>
      <c r="D1487" s="13" t="str">
        <f>Solieusap!D1490</f>
        <v>Combination</v>
      </c>
      <c r="E1487" s="14">
        <f>ABS(Solieusap!E1490)</f>
        <v>6.3E-3</v>
      </c>
      <c r="F1487" s="14">
        <f>ABS(Solieusap!F1490)</f>
        <v>2.8530000000000002</v>
      </c>
      <c r="G1487" s="14">
        <f>ABS(Solieusap!G1490)</f>
        <v>6.1890000000000005E-5</v>
      </c>
      <c r="H1487" s="14">
        <f>ABS(Solieusap!H1490)</f>
        <v>1.7420000000000001E-2</v>
      </c>
      <c r="I1487" s="14">
        <f>ABS(Solieusap!I1490)</f>
        <v>3.3E-4</v>
      </c>
      <c r="J1487" s="14">
        <f>ABS(Solieusap!J1490)</f>
        <v>1.16126</v>
      </c>
      <c r="K1487" s="14">
        <f t="shared" si="0"/>
        <v>6.3E-3</v>
      </c>
      <c r="L1487" s="14">
        <f t="shared" si="1"/>
        <v>3.3E-4</v>
      </c>
    </row>
    <row r="1488" spans="1:12" ht="16.5" customHeight="1">
      <c r="A1488" s="13" t="str">
        <f>Solieusap!A1491</f>
        <v>97</v>
      </c>
      <c r="B1488" s="13">
        <f>Solieusap!B1491</f>
        <v>5.5</v>
      </c>
      <c r="C1488" s="13" t="str">
        <f>Solieusap!C1491</f>
        <v>BAO</v>
      </c>
      <c r="D1488" s="13" t="str">
        <f>Solieusap!D1491</f>
        <v>Combination</v>
      </c>
      <c r="E1488" s="14">
        <f>ABS(Solieusap!E1491)</f>
        <v>6.3E-3</v>
      </c>
      <c r="F1488" s="14">
        <f>ABS(Solieusap!F1491)</f>
        <v>3.5065</v>
      </c>
      <c r="G1488" s="14">
        <f>ABS(Solieusap!G1491)</f>
        <v>6.1890000000000005E-5</v>
      </c>
      <c r="H1488" s="14">
        <f>ABS(Solieusap!H1491)</f>
        <v>1.7420000000000001E-2</v>
      </c>
      <c r="I1488" s="14">
        <f>ABS(Solieusap!I1491)</f>
        <v>3.3E-4</v>
      </c>
      <c r="J1488" s="14">
        <f>ABS(Solieusap!J1491)</f>
        <v>0.18769</v>
      </c>
      <c r="K1488" s="14">
        <f t="shared" si="0"/>
        <v>6.3E-3</v>
      </c>
      <c r="L1488" s="14">
        <f t="shared" si="1"/>
        <v>3.3E-4</v>
      </c>
    </row>
    <row r="1489" spans="1:12" ht="16.5" customHeight="1">
      <c r="A1489" s="13" t="str">
        <f>Solieusap!A1492</f>
        <v>97</v>
      </c>
      <c r="B1489" s="13">
        <f>Solieusap!B1492</f>
        <v>6</v>
      </c>
      <c r="C1489" s="13" t="str">
        <f>Solieusap!C1492</f>
        <v>BAO</v>
      </c>
      <c r="D1489" s="13" t="str">
        <f>Solieusap!D1492</f>
        <v>Combination</v>
      </c>
      <c r="E1489" s="14">
        <f>ABS(Solieusap!E1492)</f>
        <v>6.3E-3</v>
      </c>
      <c r="F1489" s="14">
        <f>ABS(Solieusap!F1492)</f>
        <v>4.16</v>
      </c>
      <c r="G1489" s="14">
        <f>ABS(Solieusap!G1492)</f>
        <v>6.1890000000000005E-5</v>
      </c>
      <c r="H1489" s="14">
        <f>ABS(Solieusap!H1492)</f>
        <v>1.7420000000000001E-2</v>
      </c>
      <c r="I1489" s="14">
        <f>ABS(Solieusap!I1492)</f>
        <v>3.2000000000000003E-4</v>
      </c>
      <c r="J1489" s="14">
        <f>ABS(Solieusap!J1492)</f>
        <v>1.8633900000000001</v>
      </c>
      <c r="K1489" s="14">
        <f t="shared" si="0"/>
        <v>6.3E-3</v>
      </c>
      <c r="L1489" s="14">
        <f t="shared" si="1"/>
        <v>3.2000000000000003E-4</v>
      </c>
    </row>
    <row r="1490" spans="1:12" ht="16.5" customHeight="1">
      <c r="A1490" s="13" t="str">
        <f>Solieusap!A1493</f>
        <v>97</v>
      </c>
      <c r="B1490" s="13">
        <f>Solieusap!B1493</f>
        <v>0</v>
      </c>
      <c r="C1490" s="13" t="str">
        <f>Solieusap!C1493</f>
        <v>BAO</v>
      </c>
      <c r="D1490" s="13" t="str">
        <f>Solieusap!D1493</f>
        <v>Combination</v>
      </c>
      <c r="E1490" s="14">
        <f>ABS(Solieusap!E1493)</f>
        <v>0.25090000000000001</v>
      </c>
      <c r="F1490" s="14">
        <f>ABS(Solieusap!F1493)</f>
        <v>4.1638000000000002</v>
      </c>
      <c r="G1490" s="14">
        <f>ABS(Solieusap!G1493)</f>
        <v>1.109E-4</v>
      </c>
      <c r="H1490" s="14">
        <f>ABS(Solieusap!H1493)</f>
        <v>4.0499999999999998E-3</v>
      </c>
      <c r="I1490" s="14">
        <f>ABS(Solieusap!I1493)</f>
        <v>4.2000000000000002E-4</v>
      </c>
      <c r="J1490" s="14">
        <f>ABS(Solieusap!J1493)</f>
        <v>3.3204799999999999</v>
      </c>
      <c r="K1490" s="14">
        <f t="shared" si="0"/>
        <v>0.25090000000000001</v>
      </c>
      <c r="L1490" s="14">
        <f t="shared" si="1"/>
        <v>4.2000000000000002E-4</v>
      </c>
    </row>
    <row r="1491" spans="1:12" ht="16.5" customHeight="1">
      <c r="A1491" s="13" t="str">
        <f>Solieusap!A1494</f>
        <v>97</v>
      </c>
      <c r="B1491" s="13">
        <f>Solieusap!B1494</f>
        <v>0.5</v>
      </c>
      <c r="C1491" s="13" t="str">
        <f>Solieusap!C1494</f>
        <v>BAO</v>
      </c>
      <c r="D1491" s="13" t="str">
        <f>Solieusap!D1494</f>
        <v>Combination</v>
      </c>
      <c r="E1491" s="14">
        <f>ABS(Solieusap!E1494)</f>
        <v>0.25090000000000001</v>
      </c>
      <c r="F1491" s="14">
        <f>ABS(Solieusap!F1494)</f>
        <v>3.5103</v>
      </c>
      <c r="G1491" s="14">
        <f>ABS(Solieusap!G1494)</f>
        <v>1.109E-4</v>
      </c>
      <c r="H1491" s="14">
        <f>ABS(Solieusap!H1494)</f>
        <v>4.0499999999999998E-3</v>
      </c>
      <c r="I1491" s="14">
        <f>ABS(Solieusap!I1494)</f>
        <v>3.6000000000000002E-4</v>
      </c>
      <c r="J1491" s="14">
        <f>ABS(Solieusap!J1494)</f>
        <v>1.4019299999999999</v>
      </c>
      <c r="K1491" s="14">
        <f t="shared" si="0"/>
        <v>0.25090000000000001</v>
      </c>
      <c r="L1491" s="14">
        <f t="shared" si="1"/>
        <v>3.6000000000000002E-4</v>
      </c>
    </row>
    <row r="1492" spans="1:12" ht="16.5" customHeight="1">
      <c r="A1492" s="13" t="str">
        <f>Solieusap!A1495</f>
        <v>97</v>
      </c>
      <c r="B1492" s="13">
        <f>Solieusap!B1495</f>
        <v>1</v>
      </c>
      <c r="C1492" s="13" t="str">
        <f>Solieusap!C1495</f>
        <v>BAO</v>
      </c>
      <c r="D1492" s="13" t="str">
        <f>Solieusap!D1495</f>
        <v>Combination</v>
      </c>
      <c r="E1492" s="14">
        <f>ABS(Solieusap!E1495)</f>
        <v>0.25090000000000001</v>
      </c>
      <c r="F1492" s="14">
        <f>ABS(Solieusap!F1495)</f>
        <v>2.8567999999999998</v>
      </c>
      <c r="G1492" s="14">
        <f>ABS(Solieusap!G1495)</f>
        <v>1.109E-4</v>
      </c>
      <c r="H1492" s="14">
        <f>ABS(Solieusap!H1495)</f>
        <v>4.0499999999999998E-3</v>
      </c>
      <c r="I1492" s="14">
        <f>ABS(Solieusap!I1495)</f>
        <v>3.1E-4</v>
      </c>
      <c r="J1492" s="14">
        <f>ABS(Solieusap!J1495)</f>
        <v>0.18987000000000001</v>
      </c>
      <c r="K1492" s="14">
        <f t="shared" si="0"/>
        <v>0.25090000000000001</v>
      </c>
      <c r="L1492" s="14">
        <f t="shared" si="1"/>
        <v>3.1E-4</v>
      </c>
    </row>
    <row r="1493" spans="1:12" ht="16.5" customHeight="1">
      <c r="A1493" s="13" t="str">
        <f>Solieusap!A1496</f>
        <v>97</v>
      </c>
      <c r="B1493" s="13">
        <f>Solieusap!B1496</f>
        <v>1.5</v>
      </c>
      <c r="C1493" s="13" t="str">
        <f>Solieusap!C1496</f>
        <v>BAO</v>
      </c>
      <c r="D1493" s="13" t="str">
        <f>Solieusap!D1496</f>
        <v>Combination</v>
      </c>
      <c r="E1493" s="14">
        <f>ABS(Solieusap!E1496)</f>
        <v>0.25090000000000001</v>
      </c>
      <c r="F1493" s="14">
        <f>ABS(Solieusap!F1496)</f>
        <v>2.2033</v>
      </c>
      <c r="G1493" s="14">
        <f>ABS(Solieusap!G1496)</f>
        <v>1.109E-4</v>
      </c>
      <c r="H1493" s="14">
        <f>ABS(Solieusap!H1496)</f>
        <v>4.0499999999999998E-3</v>
      </c>
      <c r="I1493" s="14">
        <f>ABS(Solieusap!I1496)</f>
        <v>2.5000000000000001E-4</v>
      </c>
      <c r="J1493" s="14">
        <f>ABS(Solieusap!J1496)</f>
        <v>1.45492</v>
      </c>
      <c r="K1493" s="14">
        <f t="shared" si="0"/>
        <v>0.25090000000000001</v>
      </c>
      <c r="L1493" s="14">
        <f t="shared" si="1"/>
        <v>2.5000000000000001E-4</v>
      </c>
    </row>
    <row r="1494" spans="1:12" ht="16.5" customHeight="1">
      <c r="A1494" s="13" t="str">
        <f>Solieusap!A1497</f>
        <v>97</v>
      </c>
      <c r="B1494" s="13">
        <f>Solieusap!B1497</f>
        <v>2</v>
      </c>
      <c r="C1494" s="13" t="str">
        <f>Solieusap!C1497</f>
        <v>BAO</v>
      </c>
      <c r="D1494" s="13" t="str">
        <f>Solieusap!D1497</f>
        <v>Combination</v>
      </c>
      <c r="E1494" s="14">
        <f>ABS(Solieusap!E1497)</f>
        <v>0.25090000000000001</v>
      </c>
      <c r="F1494" s="14">
        <f>ABS(Solieusap!F1497)</f>
        <v>1.5498000000000001</v>
      </c>
      <c r="G1494" s="14">
        <f>ABS(Solieusap!G1497)</f>
        <v>1.109E-4</v>
      </c>
      <c r="H1494" s="14">
        <f>ABS(Solieusap!H1497)</f>
        <v>4.0499999999999998E-3</v>
      </c>
      <c r="I1494" s="14">
        <f>ABS(Solieusap!I1497)</f>
        <v>2.0000000000000001E-4</v>
      </c>
      <c r="J1494" s="14">
        <f>ABS(Solieusap!J1497)</f>
        <v>2.3932099999999998</v>
      </c>
      <c r="K1494" s="14">
        <f t="shared" si="0"/>
        <v>0.25090000000000001</v>
      </c>
      <c r="L1494" s="14">
        <f t="shared" si="1"/>
        <v>2.0000000000000001E-4</v>
      </c>
    </row>
    <row r="1495" spans="1:12" ht="16.5" customHeight="1">
      <c r="A1495" s="13" t="str">
        <f>Solieusap!A1498</f>
        <v>97</v>
      </c>
      <c r="B1495" s="13">
        <f>Solieusap!B1498</f>
        <v>2.5</v>
      </c>
      <c r="C1495" s="13" t="str">
        <f>Solieusap!C1498</f>
        <v>BAO</v>
      </c>
      <c r="D1495" s="13" t="str">
        <f>Solieusap!D1498</f>
        <v>Combination</v>
      </c>
      <c r="E1495" s="14">
        <f>ABS(Solieusap!E1498)</f>
        <v>0.25090000000000001</v>
      </c>
      <c r="F1495" s="14">
        <f>ABS(Solieusap!F1498)</f>
        <v>0.89629999999999999</v>
      </c>
      <c r="G1495" s="14">
        <f>ABS(Solieusap!G1498)</f>
        <v>1.109E-4</v>
      </c>
      <c r="H1495" s="14">
        <f>ABS(Solieusap!H1498)</f>
        <v>4.0499999999999998E-3</v>
      </c>
      <c r="I1495" s="14">
        <f>ABS(Solieusap!I1498)</f>
        <v>1.3999999999999999E-4</v>
      </c>
      <c r="J1495" s="14">
        <f>ABS(Solieusap!J1498)</f>
        <v>3.0047600000000001</v>
      </c>
      <c r="K1495" s="14">
        <f t="shared" si="0"/>
        <v>0.25090000000000001</v>
      </c>
      <c r="L1495" s="14">
        <f t="shared" si="1"/>
        <v>1.3999999999999999E-4</v>
      </c>
    </row>
    <row r="1496" spans="1:12" ht="16.5" customHeight="1">
      <c r="A1496" s="13" t="str">
        <f>Solieusap!A1499</f>
        <v>97</v>
      </c>
      <c r="B1496" s="13">
        <f>Solieusap!B1499</f>
        <v>3</v>
      </c>
      <c r="C1496" s="13" t="str">
        <f>Solieusap!C1499</f>
        <v>BAO</v>
      </c>
      <c r="D1496" s="13" t="str">
        <f>Solieusap!D1499</f>
        <v>Combination</v>
      </c>
      <c r="E1496" s="14">
        <f>ABS(Solieusap!E1499)</f>
        <v>0.25090000000000001</v>
      </c>
      <c r="F1496" s="14">
        <f>ABS(Solieusap!F1499)</f>
        <v>0.24279999999999999</v>
      </c>
      <c r="G1496" s="14">
        <f>ABS(Solieusap!G1499)</f>
        <v>1.109E-4</v>
      </c>
      <c r="H1496" s="14">
        <f>ABS(Solieusap!H1499)</f>
        <v>4.0499999999999998E-3</v>
      </c>
      <c r="I1496" s="14">
        <f>ABS(Solieusap!I1499)</f>
        <v>8.6450000000000001E-5</v>
      </c>
      <c r="J1496" s="14">
        <f>ABS(Solieusap!J1499)</f>
        <v>3.2703000000000002</v>
      </c>
      <c r="K1496" s="14">
        <f t="shared" si="0"/>
        <v>0.25090000000000001</v>
      </c>
      <c r="L1496" s="14">
        <f t="shared" si="1"/>
        <v>8.6450000000000001E-5</v>
      </c>
    </row>
    <row r="1497" spans="1:12" ht="16.5" customHeight="1">
      <c r="A1497" s="13" t="str">
        <f>Solieusap!A1500</f>
        <v>97</v>
      </c>
      <c r="B1497" s="13">
        <f>Solieusap!B1500</f>
        <v>3.5</v>
      </c>
      <c r="C1497" s="13" t="str">
        <f>Solieusap!C1500</f>
        <v>BAO</v>
      </c>
      <c r="D1497" s="13" t="str">
        <f>Solieusap!D1500</f>
        <v>Combination</v>
      </c>
      <c r="E1497" s="14">
        <f>ABS(Solieusap!E1500)</f>
        <v>0.25090000000000001</v>
      </c>
      <c r="F1497" s="14">
        <f>ABS(Solieusap!F1500)</f>
        <v>0.41070000000000001</v>
      </c>
      <c r="G1497" s="14">
        <f>ABS(Solieusap!G1500)</f>
        <v>1.109E-4</v>
      </c>
      <c r="H1497" s="14">
        <f>ABS(Solieusap!H1500)</f>
        <v>4.0499999999999998E-3</v>
      </c>
      <c r="I1497" s="14">
        <f>ABS(Solieusap!I1500)</f>
        <v>3.099E-5</v>
      </c>
      <c r="J1497" s="14">
        <f>ABS(Solieusap!J1500)</f>
        <v>2.9874299999999998</v>
      </c>
      <c r="K1497" s="14">
        <f t="shared" si="0"/>
        <v>0.25090000000000001</v>
      </c>
      <c r="L1497" s="14">
        <f t="shared" si="1"/>
        <v>3.099E-5</v>
      </c>
    </row>
    <row r="1498" spans="1:12" ht="16.5" customHeight="1">
      <c r="A1498" s="13" t="str">
        <f>Solieusap!A1501</f>
        <v>97</v>
      </c>
      <c r="B1498" s="13">
        <f>Solieusap!B1501</f>
        <v>4</v>
      </c>
      <c r="C1498" s="13" t="str">
        <f>Solieusap!C1501</f>
        <v>BAO</v>
      </c>
      <c r="D1498" s="13" t="str">
        <f>Solieusap!D1501</f>
        <v>Combination</v>
      </c>
      <c r="E1498" s="14">
        <f>ABS(Solieusap!E1501)</f>
        <v>0.25090000000000001</v>
      </c>
      <c r="F1498" s="14">
        <f>ABS(Solieusap!F1501)</f>
        <v>1.0642</v>
      </c>
      <c r="G1498" s="14">
        <f>ABS(Solieusap!G1501)</f>
        <v>1.109E-4</v>
      </c>
      <c r="H1498" s="14">
        <f>ABS(Solieusap!H1501)</f>
        <v>4.0499999999999998E-3</v>
      </c>
      <c r="I1498" s="14">
        <f>ABS(Solieusap!I1501)</f>
        <v>2.336E-5</v>
      </c>
      <c r="J1498" s="14">
        <f>ABS(Solieusap!J1501)</f>
        <v>2.3778100000000002</v>
      </c>
      <c r="K1498" s="14">
        <f t="shared" si="0"/>
        <v>0.25090000000000001</v>
      </c>
      <c r="L1498" s="14">
        <f t="shared" si="1"/>
        <v>2.336E-5</v>
      </c>
    </row>
    <row r="1499" spans="1:12" ht="16.5" customHeight="1">
      <c r="A1499" s="13" t="str">
        <f>Solieusap!A1502</f>
        <v>97</v>
      </c>
      <c r="B1499" s="13">
        <f>Solieusap!B1502</f>
        <v>4.5</v>
      </c>
      <c r="C1499" s="13" t="str">
        <f>Solieusap!C1502</f>
        <v>BAO</v>
      </c>
      <c r="D1499" s="13" t="str">
        <f>Solieusap!D1502</f>
        <v>Combination</v>
      </c>
      <c r="E1499" s="14">
        <f>ABS(Solieusap!E1502)</f>
        <v>0.25090000000000001</v>
      </c>
      <c r="F1499" s="14">
        <f>ABS(Solieusap!F1502)</f>
        <v>1.7177</v>
      </c>
      <c r="G1499" s="14">
        <f>ABS(Solieusap!G1502)</f>
        <v>1.109E-4</v>
      </c>
      <c r="H1499" s="14">
        <f>ABS(Solieusap!H1502)</f>
        <v>4.0499999999999998E-3</v>
      </c>
      <c r="I1499" s="14">
        <f>ABS(Solieusap!I1502)</f>
        <v>2.9969999999999999E-5</v>
      </c>
      <c r="J1499" s="14">
        <f>ABS(Solieusap!J1502)</f>
        <v>1.4414499999999999</v>
      </c>
      <c r="K1499" s="14">
        <f t="shared" si="0"/>
        <v>0.25090000000000001</v>
      </c>
      <c r="L1499" s="14">
        <f t="shared" si="1"/>
        <v>2.9969999999999999E-5</v>
      </c>
    </row>
    <row r="1500" spans="1:12" ht="16.5" customHeight="1">
      <c r="A1500" s="13" t="str">
        <f>Solieusap!A1503</f>
        <v>97</v>
      </c>
      <c r="B1500" s="13">
        <f>Solieusap!B1503</f>
        <v>5</v>
      </c>
      <c r="C1500" s="13" t="str">
        <f>Solieusap!C1503</f>
        <v>BAO</v>
      </c>
      <c r="D1500" s="13" t="str">
        <f>Solieusap!D1503</f>
        <v>Combination</v>
      </c>
      <c r="E1500" s="14">
        <f>ABS(Solieusap!E1503)</f>
        <v>0.25090000000000001</v>
      </c>
      <c r="F1500" s="14">
        <f>ABS(Solieusap!F1503)</f>
        <v>2.3712</v>
      </c>
      <c r="G1500" s="14">
        <f>ABS(Solieusap!G1503)</f>
        <v>1.109E-4</v>
      </c>
      <c r="H1500" s="14">
        <f>ABS(Solieusap!H1503)</f>
        <v>4.0499999999999998E-3</v>
      </c>
      <c r="I1500" s="14">
        <f>ABS(Solieusap!I1503)</f>
        <v>3.4579999999999998E-5</v>
      </c>
      <c r="J1500" s="14">
        <f>ABS(Solieusap!J1503)</f>
        <v>0.17832999999999999</v>
      </c>
      <c r="K1500" s="14">
        <f t="shared" si="0"/>
        <v>0.25090000000000001</v>
      </c>
      <c r="L1500" s="14">
        <f t="shared" si="1"/>
        <v>3.4579999999999998E-5</v>
      </c>
    </row>
    <row r="1501" spans="1:12" ht="16.5" customHeight="1">
      <c r="A1501" s="13" t="str">
        <f>Solieusap!A1504</f>
        <v>97</v>
      </c>
      <c r="B1501" s="13">
        <f>Solieusap!B1504</f>
        <v>5.5</v>
      </c>
      <c r="C1501" s="13" t="str">
        <f>Solieusap!C1504</f>
        <v>BAO</v>
      </c>
      <c r="D1501" s="13" t="str">
        <f>Solieusap!D1504</f>
        <v>Combination</v>
      </c>
      <c r="E1501" s="14">
        <f>ABS(Solieusap!E1504)</f>
        <v>0.25090000000000001</v>
      </c>
      <c r="F1501" s="14">
        <f>ABS(Solieusap!F1504)</f>
        <v>3.0247000000000002</v>
      </c>
      <c r="G1501" s="14">
        <f>ABS(Solieusap!G1504)</f>
        <v>1.109E-4</v>
      </c>
      <c r="H1501" s="14">
        <f>ABS(Solieusap!H1504)</f>
        <v>4.0499999999999998E-3</v>
      </c>
      <c r="I1501" s="14">
        <f>ABS(Solieusap!I1504)</f>
        <v>3.9190000000000003E-5</v>
      </c>
      <c r="J1501" s="14">
        <f>ABS(Solieusap!J1504)</f>
        <v>1.41154</v>
      </c>
      <c r="K1501" s="14">
        <f t="shared" si="0"/>
        <v>0.25090000000000001</v>
      </c>
      <c r="L1501" s="14">
        <f t="shared" si="1"/>
        <v>3.9190000000000003E-5</v>
      </c>
    </row>
    <row r="1502" spans="1:12" ht="16.5" customHeight="1">
      <c r="A1502" s="13" t="str">
        <f>Solieusap!A1505</f>
        <v>97</v>
      </c>
      <c r="B1502" s="13">
        <f>Solieusap!B1505</f>
        <v>6</v>
      </c>
      <c r="C1502" s="13" t="str">
        <f>Solieusap!C1505</f>
        <v>BAO</v>
      </c>
      <c r="D1502" s="13" t="str">
        <f>Solieusap!D1505</f>
        <v>Combination</v>
      </c>
      <c r="E1502" s="14">
        <f>ABS(Solieusap!E1505)</f>
        <v>0.25090000000000001</v>
      </c>
      <c r="F1502" s="14">
        <f>ABS(Solieusap!F1505)</f>
        <v>3.6781999999999999</v>
      </c>
      <c r="G1502" s="14">
        <f>ABS(Solieusap!G1505)</f>
        <v>1.109E-4</v>
      </c>
      <c r="H1502" s="14">
        <f>ABS(Solieusap!H1505)</f>
        <v>4.0499999999999998E-3</v>
      </c>
      <c r="I1502" s="14">
        <f>ABS(Solieusap!I1505)</f>
        <v>4.3800000000000001E-5</v>
      </c>
      <c r="J1502" s="14">
        <f>ABS(Solieusap!J1505)</f>
        <v>3.32816</v>
      </c>
      <c r="K1502" s="14">
        <f t="shared" si="0"/>
        <v>0.25090000000000001</v>
      </c>
      <c r="L1502" s="14">
        <f t="shared" si="1"/>
        <v>4.3800000000000001E-5</v>
      </c>
    </row>
    <row r="1503" spans="1:12" ht="16.5" customHeight="1">
      <c r="A1503" s="13" t="str">
        <f>Solieusap!A1506</f>
        <v>100</v>
      </c>
      <c r="B1503" s="13">
        <f>Solieusap!B1506</f>
        <v>0</v>
      </c>
      <c r="C1503" s="13" t="str">
        <f>Solieusap!C1506</f>
        <v>BAO</v>
      </c>
      <c r="D1503" s="13" t="str">
        <f>Solieusap!D1506</f>
        <v>Combination</v>
      </c>
      <c r="E1503" s="14">
        <f>ABS(Solieusap!E1506)</f>
        <v>3.8800000000000001E-2</v>
      </c>
      <c r="F1503" s="14">
        <f>ABS(Solieusap!F1506)</f>
        <v>2.3963999999999999</v>
      </c>
      <c r="G1503" s="14">
        <f>ABS(Solieusap!G1506)</f>
        <v>1.3410000000000001E-4</v>
      </c>
      <c r="H1503" s="14">
        <f>ABS(Solieusap!H1506)</f>
        <v>1.3699999999999999E-3</v>
      </c>
      <c r="I1503" s="14">
        <f>ABS(Solieusap!I1506)</f>
        <v>1.7000000000000001E-4</v>
      </c>
      <c r="J1503" s="14">
        <f>ABS(Solieusap!J1506)</f>
        <v>1.79772</v>
      </c>
      <c r="K1503" s="14">
        <f t="shared" si="0"/>
        <v>3.8800000000000001E-2</v>
      </c>
      <c r="L1503" s="14">
        <f t="shared" si="1"/>
        <v>1.7000000000000001E-4</v>
      </c>
    </row>
    <row r="1504" spans="1:12" ht="16.5" customHeight="1">
      <c r="A1504" s="13" t="str">
        <f>Solieusap!A1507</f>
        <v>100</v>
      </c>
      <c r="B1504" s="13">
        <f>Solieusap!B1507</f>
        <v>0.5</v>
      </c>
      <c r="C1504" s="13" t="str">
        <f>Solieusap!C1507</f>
        <v>BAO</v>
      </c>
      <c r="D1504" s="13" t="str">
        <f>Solieusap!D1507</f>
        <v>Combination</v>
      </c>
      <c r="E1504" s="14">
        <f>ABS(Solieusap!E1507)</f>
        <v>3.8800000000000001E-2</v>
      </c>
      <c r="F1504" s="14">
        <f>ABS(Solieusap!F1507)</f>
        <v>1.7428999999999999</v>
      </c>
      <c r="G1504" s="14">
        <f>ABS(Solieusap!G1507)</f>
        <v>1.3410000000000001E-4</v>
      </c>
      <c r="H1504" s="14">
        <f>ABS(Solieusap!H1507)</f>
        <v>1.3699999999999999E-3</v>
      </c>
      <c r="I1504" s="14">
        <f>ABS(Solieusap!I1507)</f>
        <v>1E-4</v>
      </c>
      <c r="J1504" s="14">
        <f>ABS(Solieusap!J1507)</f>
        <v>0.76290000000000002</v>
      </c>
      <c r="K1504" s="14">
        <f t="shared" si="0"/>
        <v>3.8800000000000001E-2</v>
      </c>
      <c r="L1504" s="14">
        <f t="shared" si="1"/>
        <v>1E-4</v>
      </c>
    </row>
    <row r="1505" spans="1:12" ht="16.5" customHeight="1">
      <c r="A1505" s="13" t="str">
        <f>Solieusap!A1508</f>
        <v>100</v>
      </c>
      <c r="B1505" s="13">
        <f>Solieusap!B1508</f>
        <v>1</v>
      </c>
      <c r="C1505" s="13" t="str">
        <f>Solieusap!C1508</f>
        <v>BAO</v>
      </c>
      <c r="D1505" s="13" t="str">
        <f>Solieusap!D1508</f>
        <v>Combination</v>
      </c>
      <c r="E1505" s="14">
        <f>ABS(Solieusap!E1508)</f>
        <v>3.8800000000000001E-2</v>
      </c>
      <c r="F1505" s="14">
        <f>ABS(Solieusap!F1508)</f>
        <v>1.0893999999999999</v>
      </c>
      <c r="G1505" s="14">
        <f>ABS(Solieusap!G1508)</f>
        <v>1.3410000000000001E-4</v>
      </c>
      <c r="H1505" s="14">
        <f>ABS(Solieusap!H1508)</f>
        <v>1.3699999999999999E-3</v>
      </c>
      <c r="I1505" s="14">
        <f>ABS(Solieusap!I1508)</f>
        <v>3.8510000000000002E-5</v>
      </c>
      <c r="J1505" s="14">
        <f>ABS(Solieusap!J1508)</f>
        <v>5.4820000000000001E-2</v>
      </c>
      <c r="K1505" s="14">
        <f t="shared" si="0"/>
        <v>3.8800000000000001E-2</v>
      </c>
      <c r="L1505" s="14">
        <f t="shared" si="1"/>
        <v>3.8510000000000002E-5</v>
      </c>
    </row>
    <row r="1506" spans="1:12" ht="16.5" customHeight="1">
      <c r="A1506" s="13" t="str">
        <f>Solieusap!A1509</f>
        <v>100</v>
      </c>
      <c r="B1506" s="13">
        <f>Solieusap!B1509</f>
        <v>1.5</v>
      </c>
      <c r="C1506" s="13" t="str">
        <f>Solieusap!C1509</f>
        <v>BAO</v>
      </c>
      <c r="D1506" s="13" t="str">
        <f>Solieusap!D1509</f>
        <v>Combination</v>
      </c>
      <c r="E1506" s="14">
        <f>ABS(Solieusap!E1509)</f>
        <v>3.8800000000000001E-2</v>
      </c>
      <c r="F1506" s="14">
        <f>ABS(Solieusap!F1509)</f>
        <v>0.43590000000000001</v>
      </c>
      <c r="G1506" s="14">
        <f>ABS(Solieusap!G1509)</f>
        <v>1.3410000000000001E-4</v>
      </c>
      <c r="H1506" s="14">
        <f>ABS(Solieusap!H1509)</f>
        <v>1.3699999999999999E-3</v>
      </c>
      <c r="I1506" s="14">
        <f>ABS(Solieusap!I1509)</f>
        <v>2.2079999999999999E-5</v>
      </c>
      <c r="J1506" s="14">
        <f>ABS(Solieusap!J1509)</f>
        <v>0.32854</v>
      </c>
      <c r="K1506" s="14">
        <f t="shared" si="0"/>
        <v>3.8800000000000001E-2</v>
      </c>
      <c r="L1506" s="14">
        <f t="shared" si="1"/>
        <v>2.2079999999999999E-5</v>
      </c>
    </row>
    <row r="1507" spans="1:12" ht="16.5" customHeight="1">
      <c r="A1507" s="13" t="str">
        <f>Solieusap!A1510</f>
        <v>100</v>
      </c>
      <c r="B1507" s="13">
        <f>Solieusap!B1510</f>
        <v>2</v>
      </c>
      <c r="C1507" s="13" t="str">
        <f>Solieusap!C1510</f>
        <v>BAO</v>
      </c>
      <c r="D1507" s="13" t="str">
        <f>Solieusap!D1510</f>
        <v>Combination</v>
      </c>
      <c r="E1507" s="14">
        <f>ABS(Solieusap!E1510)</f>
        <v>3.8800000000000001E-2</v>
      </c>
      <c r="F1507" s="14">
        <f>ABS(Solieusap!F1510)</f>
        <v>0.21759999999999999</v>
      </c>
      <c r="G1507" s="14">
        <f>ABS(Solieusap!G1510)</f>
        <v>1.3410000000000001E-4</v>
      </c>
      <c r="H1507" s="14">
        <f>ABS(Solieusap!H1510)</f>
        <v>1.3699999999999999E-3</v>
      </c>
      <c r="I1507" s="14">
        <f>ABS(Solieusap!I1510)</f>
        <v>2.7860000000000001E-5</v>
      </c>
      <c r="J1507" s="14">
        <f>ABS(Solieusap!J1510)</f>
        <v>0.4002</v>
      </c>
      <c r="K1507" s="14">
        <f t="shared" si="0"/>
        <v>3.8800000000000001E-2</v>
      </c>
      <c r="L1507" s="14">
        <f t="shared" si="1"/>
        <v>2.7860000000000001E-5</v>
      </c>
    </row>
    <row r="1508" spans="1:12" ht="16.5" customHeight="1">
      <c r="A1508" s="13" t="str">
        <f>Solieusap!A1511</f>
        <v>100</v>
      </c>
      <c r="B1508" s="13">
        <f>Solieusap!B1511</f>
        <v>2.5</v>
      </c>
      <c r="C1508" s="13" t="str">
        <f>Solieusap!C1511</f>
        <v>BAO</v>
      </c>
      <c r="D1508" s="13" t="str">
        <f>Solieusap!D1511</f>
        <v>Combination</v>
      </c>
      <c r="E1508" s="14">
        <f>ABS(Solieusap!E1511)</f>
        <v>3.8800000000000001E-2</v>
      </c>
      <c r="F1508" s="14">
        <f>ABS(Solieusap!F1511)</f>
        <v>0.87109999999999999</v>
      </c>
      <c r="G1508" s="14">
        <f>ABS(Solieusap!G1511)</f>
        <v>1.3410000000000001E-4</v>
      </c>
      <c r="H1508" s="14">
        <f>ABS(Solieusap!H1511)</f>
        <v>1.3699999999999999E-3</v>
      </c>
      <c r="I1508" s="14">
        <f>ABS(Solieusap!I1511)</f>
        <v>2.5000000000000001E-5</v>
      </c>
      <c r="J1508" s="14">
        <f>ABS(Solieusap!J1511)</f>
        <v>0.32180999999999998</v>
      </c>
      <c r="K1508" s="14">
        <f t="shared" si="0"/>
        <v>3.8800000000000001E-2</v>
      </c>
      <c r="L1508" s="14">
        <f t="shared" si="1"/>
        <v>2.5000000000000001E-5</v>
      </c>
    </row>
    <row r="1509" spans="1:12" ht="16.5" customHeight="1">
      <c r="A1509" s="13" t="str">
        <f>Solieusap!A1512</f>
        <v>100</v>
      </c>
      <c r="B1509" s="13">
        <f>Solieusap!B1512</f>
        <v>3</v>
      </c>
      <c r="C1509" s="13" t="str">
        <f>Solieusap!C1512</f>
        <v>BAO</v>
      </c>
      <c r="D1509" s="13" t="str">
        <f>Solieusap!D1512</f>
        <v>Combination</v>
      </c>
      <c r="E1509" s="14">
        <f>ABS(Solieusap!E1512)</f>
        <v>3.8800000000000001E-2</v>
      </c>
      <c r="F1509" s="14">
        <f>ABS(Solieusap!F1512)</f>
        <v>1.5246</v>
      </c>
      <c r="G1509" s="14">
        <f>ABS(Solieusap!G1512)</f>
        <v>1.3410000000000001E-4</v>
      </c>
      <c r="H1509" s="14">
        <f>ABS(Solieusap!H1512)</f>
        <v>1.3699999999999999E-3</v>
      </c>
      <c r="I1509" s="14">
        <f>ABS(Solieusap!I1512)</f>
        <v>3.1770000000000002E-5</v>
      </c>
      <c r="J1509" s="14">
        <f>ABS(Solieusap!J1512)</f>
        <v>6.7849999999999994E-2</v>
      </c>
      <c r="K1509" s="14">
        <f t="shared" si="0"/>
        <v>3.8800000000000001E-2</v>
      </c>
      <c r="L1509" s="14">
        <f t="shared" si="1"/>
        <v>3.1770000000000002E-5</v>
      </c>
    </row>
    <row r="1510" spans="1:12" ht="16.5" customHeight="1">
      <c r="A1510" s="13" t="str">
        <f>Solieusap!A1513</f>
        <v>100</v>
      </c>
      <c r="B1510" s="13">
        <f>Solieusap!B1513</f>
        <v>3.5</v>
      </c>
      <c r="C1510" s="13" t="str">
        <f>Solieusap!C1513</f>
        <v>BAO</v>
      </c>
      <c r="D1510" s="13" t="str">
        <f>Solieusap!D1513</f>
        <v>Combination</v>
      </c>
      <c r="E1510" s="14">
        <f>ABS(Solieusap!E1513)</f>
        <v>3.8800000000000001E-2</v>
      </c>
      <c r="F1510" s="14">
        <f>ABS(Solieusap!F1513)</f>
        <v>2.1781000000000001</v>
      </c>
      <c r="G1510" s="14">
        <f>ABS(Solieusap!G1513)</f>
        <v>1.3410000000000001E-4</v>
      </c>
      <c r="H1510" s="14">
        <f>ABS(Solieusap!H1513)</f>
        <v>1.3699999999999999E-3</v>
      </c>
      <c r="I1510" s="14">
        <f>ABS(Solieusap!I1513)</f>
        <v>9.2930000000000006E-5</v>
      </c>
      <c r="J1510" s="14">
        <f>ABS(Solieusap!J1513)</f>
        <v>0.78244000000000002</v>
      </c>
      <c r="K1510" s="14">
        <f t="shared" si="0"/>
        <v>3.8800000000000001E-2</v>
      </c>
      <c r="L1510" s="14">
        <f t="shared" si="1"/>
        <v>9.2930000000000006E-5</v>
      </c>
    </row>
    <row r="1511" spans="1:12" ht="16.5" customHeight="1">
      <c r="A1511" s="13" t="str">
        <f>Solieusap!A1514</f>
        <v>100</v>
      </c>
      <c r="B1511" s="13">
        <f>Solieusap!B1514</f>
        <v>4</v>
      </c>
      <c r="C1511" s="13" t="str">
        <f>Solieusap!C1514</f>
        <v>BAO</v>
      </c>
      <c r="D1511" s="13" t="str">
        <f>Solieusap!D1514</f>
        <v>Combination</v>
      </c>
      <c r="E1511" s="14">
        <f>ABS(Solieusap!E1514)</f>
        <v>3.8800000000000001E-2</v>
      </c>
      <c r="F1511" s="14">
        <f>ABS(Solieusap!F1514)</f>
        <v>2.8315999999999999</v>
      </c>
      <c r="G1511" s="14">
        <f>ABS(Solieusap!G1514)</f>
        <v>1.3410000000000001E-4</v>
      </c>
      <c r="H1511" s="14">
        <f>ABS(Solieusap!H1514)</f>
        <v>1.3699999999999999E-3</v>
      </c>
      <c r="I1511" s="14">
        <f>ABS(Solieusap!I1514)</f>
        <v>1.6000000000000001E-4</v>
      </c>
      <c r="J1511" s="14">
        <f>ABS(Solieusap!J1514)</f>
        <v>1.8237699999999999</v>
      </c>
      <c r="K1511" s="14">
        <f t="shared" si="0"/>
        <v>3.8800000000000001E-2</v>
      </c>
      <c r="L1511" s="14">
        <f t="shared" si="1"/>
        <v>1.6000000000000001E-4</v>
      </c>
    </row>
    <row r="1512" spans="1:12" ht="16.5" customHeight="1">
      <c r="A1512" s="13" t="str">
        <f>Solieusap!A1515</f>
        <v>100</v>
      </c>
      <c r="B1512" s="13">
        <f>Solieusap!B1515</f>
        <v>0</v>
      </c>
      <c r="C1512" s="13" t="str">
        <f>Solieusap!C1515</f>
        <v>BAO</v>
      </c>
      <c r="D1512" s="13" t="str">
        <f>Solieusap!D1515</f>
        <v>Combination</v>
      </c>
      <c r="E1512" s="14">
        <f>ABS(Solieusap!E1515)</f>
        <v>0.1487</v>
      </c>
      <c r="F1512" s="14">
        <f>ABS(Solieusap!F1515)</f>
        <v>2.8186</v>
      </c>
      <c r="G1512" s="14">
        <f>ABS(Solieusap!G1515)</f>
        <v>1.2669999999999999E-4</v>
      </c>
      <c r="H1512" s="14">
        <f>ABS(Solieusap!H1515)</f>
        <v>6.7000000000000002E-4</v>
      </c>
      <c r="I1512" s="14">
        <f>ABS(Solieusap!I1515)</f>
        <v>3.5E-4</v>
      </c>
      <c r="J1512" s="14">
        <f>ABS(Solieusap!J1515)</f>
        <v>2.71428</v>
      </c>
      <c r="K1512" s="14">
        <f t="shared" si="0"/>
        <v>0.1487</v>
      </c>
      <c r="L1512" s="14">
        <f t="shared" si="1"/>
        <v>3.5E-4</v>
      </c>
    </row>
    <row r="1513" spans="1:12" ht="16.5" customHeight="1">
      <c r="A1513" s="13" t="str">
        <f>Solieusap!A1516</f>
        <v>100</v>
      </c>
      <c r="B1513" s="13">
        <f>Solieusap!B1516</f>
        <v>0.5</v>
      </c>
      <c r="C1513" s="13" t="str">
        <f>Solieusap!C1516</f>
        <v>BAO</v>
      </c>
      <c r="D1513" s="13" t="str">
        <f>Solieusap!D1516</f>
        <v>Combination</v>
      </c>
      <c r="E1513" s="14">
        <f>ABS(Solieusap!E1516)</f>
        <v>0.1487</v>
      </c>
      <c r="F1513" s="14">
        <f>ABS(Solieusap!F1516)</f>
        <v>2.1650999999999998</v>
      </c>
      <c r="G1513" s="14">
        <f>ABS(Solieusap!G1516)</f>
        <v>1.2669999999999999E-4</v>
      </c>
      <c r="H1513" s="14">
        <f>ABS(Solieusap!H1516)</f>
        <v>6.7000000000000002E-4</v>
      </c>
      <c r="I1513" s="14">
        <f>ABS(Solieusap!I1516)</f>
        <v>2.9E-4</v>
      </c>
      <c r="J1513" s="14">
        <f>ABS(Solieusap!J1516)</f>
        <v>1.4791799999999999</v>
      </c>
      <c r="K1513" s="14">
        <f t="shared" si="0"/>
        <v>0.1487</v>
      </c>
      <c r="L1513" s="14">
        <f t="shared" si="1"/>
        <v>2.9E-4</v>
      </c>
    </row>
    <row r="1514" spans="1:12" ht="16.5" customHeight="1">
      <c r="A1514" s="13" t="str">
        <f>Solieusap!A1517</f>
        <v>100</v>
      </c>
      <c r="B1514" s="13">
        <f>Solieusap!B1517</f>
        <v>1</v>
      </c>
      <c r="C1514" s="13" t="str">
        <f>Solieusap!C1517</f>
        <v>BAO</v>
      </c>
      <c r="D1514" s="13" t="str">
        <f>Solieusap!D1517</f>
        <v>Combination</v>
      </c>
      <c r="E1514" s="14">
        <f>ABS(Solieusap!E1517)</f>
        <v>0.1487</v>
      </c>
      <c r="F1514" s="14">
        <f>ABS(Solieusap!F1517)</f>
        <v>1.5116000000000001</v>
      </c>
      <c r="G1514" s="14">
        <f>ABS(Solieusap!G1517)</f>
        <v>1.2669999999999999E-4</v>
      </c>
      <c r="H1514" s="14">
        <f>ABS(Solieusap!H1517)</f>
        <v>6.7000000000000002E-4</v>
      </c>
      <c r="I1514" s="14">
        <f>ABS(Solieusap!I1517)</f>
        <v>2.2000000000000001E-4</v>
      </c>
      <c r="J1514" s="14">
        <f>ABS(Solieusap!J1517)</f>
        <v>0.57082999999999995</v>
      </c>
      <c r="K1514" s="14">
        <f t="shared" si="0"/>
        <v>0.1487</v>
      </c>
      <c r="L1514" s="14">
        <f t="shared" si="1"/>
        <v>2.2000000000000001E-4</v>
      </c>
    </row>
    <row r="1515" spans="1:12" ht="16.5" customHeight="1">
      <c r="A1515" s="13" t="str">
        <f>Solieusap!A1518</f>
        <v>100</v>
      </c>
      <c r="B1515" s="13">
        <f>Solieusap!B1518</f>
        <v>1.5</v>
      </c>
      <c r="C1515" s="13" t="str">
        <f>Solieusap!C1518</f>
        <v>BAO</v>
      </c>
      <c r="D1515" s="13" t="str">
        <f>Solieusap!D1518</f>
        <v>Combination</v>
      </c>
      <c r="E1515" s="14">
        <f>ABS(Solieusap!E1518)</f>
        <v>0.1487</v>
      </c>
      <c r="F1515" s="14">
        <f>ABS(Solieusap!F1518)</f>
        <v>0.85809999999999997</v>
      </c>
      <c r="G1515" s="14">
        <f>ABS(Solieusap!G1518)</f>
        <v>1.2669999999999999E-4</v>
      </c>
      <c r="H1515" s="14">
        <f>ABS(Solieusap!H1518)</f>
        <v>6.7000000000000002E-4</v>
      </c>
      <c r="I1515" s="14">
        <f>ABS(Solieusap!I1518)</f>
        <v>1.7000000000000001E-4</v>
      </c>
      <c r="J1515" s="14">
        <f>ABS(Solieusap!J1518)</f>
        <v>1.077E-2</v>
      </c>
      <c r="K1515" s="14">
        <f t="shared" si="0"/>
        <v>0.1487</v>
      </c>
      <c r="L1515" s="14">
        <f t="shared" si="1"/>
        <v>1.7000000000000001E-4</v>
      </c>
    </row>
    <row r="1516" spans="1:12" ht="16.5" customHeight="1">
      <c r="A1516" s="13" t="str">
        <f>Solieusap!A1519</f>
        <v>100</v>
      </c>
      <c r="B1516" s="13">
        <f>Solieusap!B1519</f>
        <v>2</v>
      </c>
      <c r="C1516" s="13" t="str">
        <f>Solieusap!C1519</f>
        <v>BAO</v>
      </c>
      <c r="D1516" s="13" t="str">
        <f>Solieusap!D1519</f>
        <v>Combination</v>
      </c>
      <c r="E1516" s="14">
        <f>ABS(Solieusap!E1519)</f>
        <v>0.1487</v>
      </c>
      <c r="F1516" s="14">
        <f>ABS(Solieusap!F1519)</f>
        <v>0.2046</v>
      </c>
      <c r="G1516" s="14">
        <f>ABS(Solieusap!G1519)</f>
        <v>1.2669999999999999E-4</v>
      </c>
      <c r="H1516" s="14">
        <f>ABS(Solieusap!H1519)</f>
        <v>6.7000000000000002E-4</v>
      </c>
      <c r="I1516" s="14">
        <f>ABS(Solieusap!I1519)</f>
        <v>1.8000000000000001E-4</v>
      </c>
      <c r="J1516" s="14">
        <f>ABS(Solieusap!J1519)</f>
        <v>0.25278</v>
      </c>
      <c r="K1516" s="14">
        <f t="shared" si="0"/>
        <v>0.1487</v>
      </c>
      <c r="L1516" s="14">
        <f t="shared" si="1"/>
        <v>1.8000000000000001E-4</v>
      </c>
    </row>
    <row r="1517" spans="1:12" ht="16.5" customHeight="1">
      <c r="A1517" s="13" t="str">
        <f>Solieusap!A1520</f>
        <v>100</v>
      </c>
      <c r="B1517" s="13">
        <f>Solieusap!B1520</f>
        <v>2.5</v>
      </c>
      <c r="C1517" s="13" t="str">
        <f>Solieusap!C1520</f>
        <v>BAO</v>
      </c>
      <c r="D1517" s="13" t="str">
        <f>Solieusap!D1520</f>
        <v>Combination</v>
      </c>
      <c r="E1517" s="14">
        <f>ABS(Solieusap!E1520)</f>
        <v>0.1487</v>
      </c>
      <c r="F1517" s="14">
        <f>ABS(Solieusap!F1520)</f>
        <v>0.44890000000000002</v>
      </c>
      <c r="G1517" s="14">
        <f>ABS(Solieusap!G1520)</f>
        <v>1.2669999999999999E-4</v>
      </c>
      <c r="H1517" s="14">
        <f>ABS(Solieusap!H1520)</f>
        <v>6.7000000000000002E-4</v>
      </c>
      <c r="I1517" s="14">
        <f>ABS(Solieusap!I1520)</f>
        <v>1.8000000000000001E-4</v>
      </c>
      <c r="J1517" s="14">
        <f>ABS(Solieusap!J1520)</f>
        <v>3.7599999999999999E-3</v>
      </c>
      <c r="K1517" s="14">
        <f t="shared" si="0"/>
        <v>0.1487</v>
      </c>
      <c r="L1517" s="14">
        <f t="shared" si="1"/>
        <v>1.8000000000000001E-4</v>
      </c>
    </row>
    <row r="1518" spans="1:12" ht="16.5" customHeight="1">
      <c r="A1518" s="13" t="str">
        <f>Solieusap!A1521</f>
        <v>100</v>
      </c>
      <c r="B1518" s="13">
        <f>Solieusap!B1521</f>
        <v>3</v>
      </c>
      <c r="C1518" s="13" t="str">
        <f>Solieusap!C1521</f>
        <v>BAO</v>
      </c>
      <c r="D1518" s="13" t="str">
        <f>Solieusap!D1521</f>
        <v>Combination</v>
      </c>
      <c r="E1518" s="14">
        <f>ABS(Solieusap!E1521)</f>
        <v>0.1487</v>
      </c>
      <c r="F1518" s="14">
        <f>ABS(Solieusap!F1521)</f>
        <v>1.1024</v>
      </c>
      <c r="G1518" s="14">
        <f>ABS(Solieusap!G1521)</f>
        <v>1.2669999999999999E-4</v>
      </c>
      <c r="H1518" s="14">
        <f>ABS(Solieusap!H1521)</f>
        <v>6.7000000000000002E-4</v>
      </c>
      <c r="I1518" s="14">
        <f>ABS(Solieusap!I1521)</f>
        <v>2.3000000000000001E-4</v>
      </c>
      <c r="J1518" s="14">
        <f>ABS(Solieusap!J1521)</f>
        <v>0.58487</v>
      </c>
      <c r="K1518" s="14">
        <f t="shared" si="0"/>
        <v>0.1487</v>
      </c>
      <c r="L1518" s="14">
        <f t="shared" si="1"/>
        <v>2.3000000000000001E-4</v>
      </c>
    </row>
    <row r="1519" spans="1:12" ht="16.5" customHeight="1">
      <c r="A1519" s="13" t="str">
        <f>Solieusap!A1522</f>
        <v>100</v>
      </c>
      <c r="B1519" s="13">
        <f>Solieusap!B1522</f>
        <v>3.5</v>
      </c>
      <c r="C1519" s="13" t="str">
        <f>Solieusap!C1522</f>
        <v>BAO</v>
      </c>
      <c r="D1519" s="13" t="str">
        <f>Solieusap!D1522</f>
        <v>Combination</v>
      </c>
      <c r="E1519" s="14">
        <f>ABS(Solieusap!E1522)</f>
        <v>0.1487</v>
      </c>
      <c r="F1519" s="14">
        <f>ABS(Solieusap!F1522)</f>
        <v>1.7559</v>
      </c>
      <c r="G1519" s="14">
        <f>ABS(Solieusap!G1522)</f>
        <v>1.2669999999999999E-4</v>
      </c>
      <c r="H1519" s="14">
        <f>ABS(Solieusap!H1522)</f>
        <v>6.7000000000000002E-4</v>
      </c>
      <c r="I1519" s="14">
        <f>ABS(Solieusap!I1522)</f>
        <v>2.9999999999999997E-4</v>
      </c>
      <c r="J1519" s="14">
        <f>ABS(Solieusap!J1522)</f>
        <v>1.5002500000000001</v>
      </c>
      <c r="K1519" s="14">
        <f t="shared" si="0"/>
        <v>0.1487</v>
      </c>
      <c r="L1519" s="14">
        <f t="shared" si="1"/>
        <v>2.9999999999999997E-4</v>
      </c>
    </row>
    <row r="1520" spans="1:12" ht="16.5" customHeight="1">
      <c r="A1520" s="13" t="str">
        <f>Solieusap!A1523</f>
        <v>100</v>
      </c>
      <c r="B1520" s="13">
        <f>Solieusap!B1523</f>
        <v>4</v>
      </c>
      <c r="C1520" s="13" t="str">
        <f>Solieusap!C1523</f>
        <v>BAO</v>
      </c>
      <c r="D1520" s="13" t="str">
        <f>Solieusap!D1523</f>
        <v>Combination</v>
      </c>
      <c r="E1520" s="14">
        <f>ABS(Solieusap!E1523)</f>
        <v>0.1487</v>
      </c>
      <c r="F1520" s="14">
        <f>ABS(Solieusap!F1523)</f>
        <v>2.4094000000000002</v>
      </c>
      <c r="G1520" s="14">
        <f>ABS(Solieusap!G1523)</f>
        <v>1.2669999999999999E-4</v>
      </c>
      <c r="H1520" s="14">
        <f>ABS(Solieusap!H1523)</f>
        <v>6.7000000000000002E-4</v>
      </c>
      <c r="I1520" s="14">
        <f>ABS(Solieusap!I1523)</f>
        <v>3.6999999999999999E-4</v>
      </c>
      <c r="J1520" s="14">
        <f>ABS(Solieusap!J1523)</f>
        <v>2.7423799999999998</v>
      </c>
      <c r="K1520" s="14">
        <f t="shared" si="0"/>
        <v>0.1487</v>
      </c>
      <c r="L1520" s="14">
        <f t="shared" si="1"/>
        <v>3.6999999999999999E-4</v>
      </c>
    </row>
    <row r="1521" spans="1:12" ht="16.5" customHeight="1">
      <c r="A1521" s="13" t="str">
        <f>Solieusap!A1524</f>
        <v>101</v>
      </c>
      <c r="B1521" s="13">
        <f>Solieusap!B1524</f>
        <v>0</v>
      </c>
      <c r="C1521" s="13" t="str">
        <f>Solieusap!C1524</f>
        <v>BAO</v>
      </c>
      <c r="D1521" s="13" t="str">
        <f>Solieusap!D1524</f>
        <v>Combination</v>
      </c>
      <c r="E1521" s="14">
        <f>ABS(Solieusap!E1524)</f>
        <v>0.20960000000000001</v>
      </c>
      <c r="F1521" s="14">
        <f>ABS(Solieusap!F1524)</f>
        <v>0.76980000000000004</v>
      </c>
      <c r="G1521" s="14">
        <f>ABS(Solieusap!G1524)</f>
        <v>6.9220000000000002E-4</v>
      </c>
      <c r="H1521" s="14">
        <f>ABS(Solieusap!H1524)</f>
        <v>9.5600000000000008E-3</v>
      </c>
      <c r="I1521" s="14">
        <f>ABS(Solieusap!I1524)</f>
        <v>1.0499999999999999E-3</v>
      </c>
      <c r="J1521" s="14">
        <f>ABS(Solieusap!J1524)</f>
        <v>0.39435999999999999</v>
      </c>
      <c r="K1521" s="14">
        <f t="shared" si="0"/>
        <v>0.20960000000000001</v>
      </c>
      <c r="L1521" s="14">
        <f t="shared" si="1"/>
        <v>1.0499999999999999E-3</v>
      </c>
    </row>
    <row r="1522" spans="1:12" ht="16.5" customHeight="1">
      <c r="A1522" s="13" t="str">
        <f>Solieusap!A1525</f>
        <v>101</v>
      </c>
      <c r="B1522" s="13">
        <f>Solieusap!B1525</f>
        <v>0.5</v>
      </c>
      <c r="C1522" s="13" t="str">
        <f>Solieusap!C1525</f>
        <v>BAO</v>
      </c>
      <c r="D1522" s="13" t="str">
        <f>Solieusap!D1525</f>
        <v>Combination</v>
      </c>
      <c r="E1522" s="14">
        <f>ABS(Solieusap!E1525)</f>
        <v>0.20960000000000001</v>
      </c>
      <c r="F1522" s="14">
        <f>ABS(Solieusap!F1525)</f>
        <v>0.1163</v>
      </c>
      <c r="G1522" s="14">
        <f>ABS(Solieusap!G1525)</f>
        <v>6.9220000000000002E-4</v>
      </c>
      <c r="H1522" s="14">
        <f>ABS(Solieusap!H1525)</f>
        <v>9.5600000000000008E-3</v>
      </c>
      <c r="I1522" s="14">
        <f>ABS(Solieusap!I1525)</f>
        <v>7.1000000000000002E-4</v>
      </c>
      <c r="J1522" s="14">
        <f>ABS(Solieusap!J1525)</f>
        <v>0.6159</v>
      </c>
      <c r="K1522" s="14">
        <f t="shared" si="0"/>
        <v>0.20960000000000001</v>
      </c>
      <c r="L1522" s="14">
        <f t="shared" si="1"/>
        <v>7.1000000000000002E-4</v>
      </c>
    </row>
    <row r="1523" spans="1:12" ht="16.5" customHeight="1">
      <c r="A1523" s="13" t="str">
        <f>Solieusap!A1526</f>
        <v>101</v>
      </c>
      <c r="B1523" s="13">
        <f>Solieusap!B1526</f>
        <v>1</v>
      </c>
      <c r="C1523" s="13" t="str">
        <f>Solieusap!C1526</f>
        <v>BAO</v>
      </c>
      <c r="D1523" s="13" t="str">
        <f>Solieusap!D1526</f>
        <v>Combination</v>
      </c>
      <c r="E1523" s="14">
        <f>ABS(Solieusap!E1526)</f>
        <v>0.20960000000000001</v>
      </c>
      <c r="F1523" s="14">
        <f>ABS(Solieusap!F1526)</f>
        <v>0.53720000000000001</v>
      </c>
      <c r="G1523" s="14">
        <f>ABS(Solieusap!G1526)</f>
        <v>6.9220000000000002E-4</v>
      </c>
      <c r="H1523" s="14">
        <f>ABS(Solieusap!H1526)</f>
        <v>9.5600000000000008E-3</v>
      </c>
      <c r="I1523" s="14">
        <f>ABS(Solieusap!I1526)</f>
        <v>3.6999999999999999E-4</v>
      </c>
      <c r="J1523" s="14">
        <f>ABS(Solieusap!J1526)</f>
        <v>0.51068999999999998</v>
      </c>
      <c r="K1523" s="14">
        <f t="shared" si="0"/>
        <v>0.20960000000000001</v>
      </c>
      <c r="L1523" s="14">
        <f t="shared" si="1"/>
        <v>3.6999999999999999E-4</v>
      </c>
    </row>
    <row r="1524" spans="1:12" ht="16.5" customHeight="1">
      <c r="A1524" s="13" t="str">
        <f>Solieusap!A1527</f>
        <v>101</v>
      </c>
      <c r="B1524" s="13">
        <f>Solieusap!B1527</f>
        <v>1.5</v>
      </c>
      <c r="C1524" s="13" t="str">
        <f>Solieusap!C1527</f>
        <v>BAO</v>
      </c>
      <c r="D1524" s="13" t="str">
        <f>Solieusap!D1527</f>
        <v>Combination</v>
      </c>
      <c r="E1524" s="14">
        <f>ABS(Solieusap!E1527)</f>
        <v>0.20960000000000001</v>
      </c>
      <c r="F1524" s="14">
        <f>ABS(Solieusap!F1527)</f>
        <v>1.1907000000000001</v>
      </c>
      <c r="G1524" s="14">
        <f>ABS(Solieusap!G1527)</f>
        <v>6.9220000000000002E-4</v>
      </c>
      <c r="H1524" s="14">
        <f>ABS(Solieusap!H1527)</f>
        <v>9.5600000000000008E-3</v>
      </c>
      <c r="I1524" s="14">
        <f>ABS(Solieusap!I1527)</f>
        <v>5.9559999999999999E-5</v>
      </c>
      <c r="J1524" s="14">
        <f>ABS(Solieusap!J1527)</f>
        <v>0.16989000000000001</v>
      </c>
      <c r="K1524" s="14">
        <f t="shared" si="0"/>
        <v>0.20960000000000001</v>
      </c>
      <c r="L1524" s="14">
        <f t="shared" si="1"/>
        <v>5.9559999999999999E-5</v>
      </c>
    </row>
    <row r="1525" spans="1:12" ht="16.5" customHeight="1">
      <c r="A1525" s="13" t="str">
        <f>Solieusap!A1528</f>
        <v>101</v>
      </c>
      <c r="B1525" s="13">
        <f>Solieusap!B1528</f>
        <v>2</v>
      </c>
      <c r="C1525" s="13" t="str">
        <f>Solieusap!C1528</f>
        <v>BAO</v>
      </c>
      <c r="D1525" s="13" t="str">
        <f>Solieusap!D1528</f>
        <v>Combination</v>
      </c>
      <c r="E1525" s="14">
        <f>ABS(Solieusap!E1528)</f>
        <v>0.20960000000000001</v>
      </c>
      <c r="F1525" s="14">
        <f>ABS(Solieusap!F1528)</f>
        <v>1.8442000000000001</v>
      </c>
      <c r="G1525" s="14">
        <f>ABS(Solieusap!G1528)</f>
        <v>6.9220000000000002E-4</v>
      </c>
      <c r="H1525" s="14">
        <f>ABS(Solieusap!H1528)</f>
        <v>9.5600000000000008E-3</v>
      </c>
      <c r="I1525" s="14">
        <f>ABS(Solieusap!I1528)</f>
        <v>1.7000000000000001E-4</v>
      </c>
      <c r="J1525" s="14">
        <f>ABS(Solieusap!J1528)</f>
        <v>0.13952999999999999</v>
      </c>
      <c r="K1525" s="14">
        <f t="shared" si="0"/>
        <v>0.20960000000000001</v>
      </c>
      <c r="L1525" s="14">
        <f t="shared" si="1"/>
        <v>1.7000000000000001E-4</v>
      </c>
    </row>
    <row r="1526" spans="1:12" ht="16.5" customHeight="1">
      <c r="A1526" s="13" t="str">
        <f>Solieusap!A1529</f>
        <v>101</v>
      </c>
      <c r="B1526" s="13">
        <f>Solieusap!B1529</f>
        <v>2.5</v>
      </c>
      <c r="C1526" s="13" t="str">
        <f>Solieusap!C1529</f>
        <v>BAO</v>
      </c>
      <c r="D1526" s="13" t="str">
        <f>Solieusap!D1529</f>
        <v>Combination</v>
      </c>
      <c r="E1526" s="14">
        <f>ABS(Solieusap!E1529)</f>
        <v>0.20960000000000001</v>
      </c>
      <c r="F1526" s="14">
        <f>ABS(Solieusap!F1529)</f>
        <v>2.4977</v>
      </c>
      <c r="G1526" s="14">
        <f>ABS(Solieusap!G1529)</f>
        <v>6.9220000000000002E-4</v>
      </c>
      <c r="H1526" s="14">
        <f>ABS(Solieusap!H1529)</f>
        <v>9.5600000000000008E-3</v>
      </c>
      <c r="I1526" s="14">
        <f>ABS(Solieusap!I1529)</f>
        <v>2.7999999999999998E-4</v>
      </c>
      <c r="J1526" s="14">
        <f>ABS(Solieusap!J1529)</f>
        <v>0.77478000000000002</v>
      </c>
      <c r="K1526" s="14">
        <f t="shared" si="0"/>
        <v>0.20960000000000001</v>
      </c>
      <c r="L1526" s="14">
        <f t="shared" si="1"/>
        <v>2.7999999999999998E-4</v>
      </c>
    </row>
    <row r="1527" spans="1:12" ht="16.5" customHeight="1">
      <c r="A1527" s="13" t="str">
        <f>Solieusap!A1530</f>
        <v>101</v>
      </c>
      <c r="B1527" s="13">
        <f>Solieusap!B1530</f>
        <v>3</v>
      </c>
      <c r="C1527" s="13" t="str">
        <f>Solieusap!C1530</f>
        <v>BAO</v>
      </c>
      <c r="D1527" s="13" t="str">
        <f>Solieusap!D1530</f>
        <v>Combination</v>
      </c>
      <c r="E1527" s="14">
        <f>ABS(Solieusap!E1530)</f>
        <v>0.20960000000000001</v>
      </c>
      <c r="F1527" s="14">
        <f>ABS(Solieusap!F1530)</f>
        <v>3.1511999999999998</v>
      </c>
      <c r="G1527" s="14">
        <f>ABS(Solieusap!G1530)</f>
        <v>6.9220000000000002E-4</v>
      </c>
      <c r="H1527" s="14">
        <f>ABS(Solieusap!H1530)</f>
        <v>9.5600000000000008E-3</v>
      </c>
      <c r="I1527" s="14">
        <f>ABS(Solieusap!I1530)</f>
        <v>3.8000000000000002E-4</v>
      </c>
      <c r="J1527" s="14">
        <f>ABS(Solieusap!J1530)</f>
        <v>1.73678</v>
      </c>
      <c r="K1527" s="14">
        <f t="shared" si="0"/>
        <v>0.20960000000000001</v>
      </c>
      <c r="L1527" s="14">
        <f t="shared" si="1"/>
        <v>3.8000000000000002E-4</v>
      </c>
    </row>
    <row r="1528" spans="1:12" ht="16.5" customHeight="1">
      <c r="A1528" s="13" t="str">
        <f>Solieusap!A1531</f>
        <v>101</v>
      </c>
      <c r="B1528" s="13">
        <f>Solieusap!B1531</f>
        <v>0</v>
      </c>
      <c r="C1528" s="13" t="str">
        <f>Solieusap!C1531</f>
        <v>BAO</v>
      </c>
      <c r="D1528" s="13" t="str">
        <f>Solieusap!D1531</f>
        <v>Combination</v>
      </c>
      <c r="E1528" s="14">
        <f>ABS(Solieusap!E1531)</f>
        <v>0.38119999999999998</v>
      </c>
      <c r="F1528" s="14">
        <f>ABS(Solieusap!F1531)</f>
        <v>1.6701999999999999</v>
      </c>
      <c r="G1528" s="14">
        <f>ABS(Solieusap!G1531)</f>
        <v>3.3970000000000002E-4</v>
      </c>
      <c r="H1528" s="14">
        <f>ABS(Solieusap!H1531)</f>
        <v>9.2899999999999996E-2</v>
      </c>
      <c r="I1528" s="14">
        <f>ABS(Solieusap!I1531)</f>
        <v>6.4999999999999997E-4</v>
      </c>
      <c r="J1528" s="14">
        <f>ABS(Solieusap!J1531)</f>
        <v>0.86600999999999995</v>
      </c>
      <c r="K1528" s="14">
        <f t="shared" si="0"/>
        <v>0.38119999999999998</v>
      </c>
      <c r="L1528" s="14">
        <f t="shared" si="1"/>
        <v>6.4999999999999997E-4</v>
      </c>
    </row>
    <row r="1529" spans="1:12" ht="16.5" customHeight="1">
      <c r="A1529" s="13" t="str">
        <f>Solieusap!A1532</f>
        <v>101</v>
      </c>
      <c r="B1529" s="13">
        <f>Solieusap!B1532</f>
        <v>0.5</v>
      </c>
      <c r="C1529" s="13" t="str">
        <f>Solieusap!C1532</f>
        <v>BAO</v>
      </c>
      <c r="D1529" s="13" t="str">
        <f>Solieusap!D1532</f>
        <v>Combination</v>
      </c>
      <c r="E1529" s="14">
        <f>ABS(Solieusap!E1532)</f>
        <v>0.38119999999999998</v>
      </c>
      <c r="F1529" s="14">
        <f>ABS(Solieusap!F1532)</f>
        <v>1.0166999999999999</v>
      </c>
      <c r="G1529" s="14">
        <f>ABS(Solieusap!G1532)</f>
        <v>3.3970000000000002E-4</v>
      </c>
      <c r="H1529" s="14">
        <f>ABS(Solieusap!H1532)</f>
        <v>9.2899999999999996E-2</v>
      </c>
      <c r="I1529" s="14">
        <f>ABS(Solieusap!I1532)</f>
        <v>4.8000000000000001E-4</v>
      </c>
      <c r="J1529" s="14">
        <f>ABS(Solieusap!J1532)</f>
        <v>0.19427</v>
      </c>
      <c r="K1529" s="14">
        <f t="shared" si="0"/>
        <v>0.38119999999999998</v>
      </c>
      <c r="L1529" s="14">
        <f t="shared" si="1"/>
        <v>4.8000000000000001E-4</v>
      </c>
    </row>
    <row r="1530" spans="1:12" ht="16.5" customHeight="1">
      <c r="A1530" s="13" t="str">
        <f>Solieusap!A1533</f>
        <v>101</v>
      </c>
      <c r="B1530" s="13">
        <f>Solieusap!B1533</f>
        <v>1</v>
      </c>
      <c r="C1530" s="13" t="str">
        <f>Solieusap!C1533</f>
        <v>BAO</v>
      </c>
      <c r="D1530" s="13" t="str">
        <f>Solieusap!D1533</f>
        <v>Combination</v>
      </c>
      <c r="E1530" s="14">
        <f>ABS(Solieusap!E1533)</f>
        <v>0.38119999999999998</v>
      </c>
      <c r="F1530" s="14">
        <f>ABS(Solieusap!F1533)</f>
        <v>0.36320000000000002</v>
      </c>
      <c r="G1530" s="14">
        <f>ABS(Solieusap!G1533)</f>
        <v>3.3970000000000002E-4</v>
      </c>
      <c r="H1530" s="14">
        <f>ABS(Solieusap!H1533)</f>
        <v>9.2899999999999996E-2</v>
      </c>
      <c r="I1530" s="14">
        <f>ABS(Solieusap!I1533)</f>
        <v>4.0999999999999999E-4</v>
      </c>
      <c r="J1530" s="14">
        <f>ABS(Solieusap!J1533)</f>
        <v>0.14548</v>
      </c>
      <c r="K1530" s="14">
        <f t="shared" si="0"/>
        <v>0.38119999999999998</v>
      </c>
      <c r="L1530" s="14">
        <f t="shared" si="1"/>
        <v>4.0999999999999999E-4</v>
      </c>
    </row>
    <row r="1531" spans="1:12" ht="16.5" customHeight="1">
      <c r="A1531" s="13" t="str">
        <f>Solieusap!A1534</f>
        <v>101</v>
      </c>
      <c r="B1531" s="13">
        <f>Solieusap!B1534</f>
        <v>1.5</v>
      </c>
      <c r="C1531" s="13" t="str">
        <f>Solieusap!C1534</f>
        <v>BAO</v>
      </c>
      <c r="D1531" s="13" t="str">
        <f>Solieusap!D1534</f>
        <v>Combination</v>
      </c>
      <c r="E1531" s="14">
        <f>ABS(Solieusap!E1534)</f>
        <v>0.38119999999999998</v>
      </c>
      <c r="F1531" s="14">
        <f>ABS(Solieusap!F1534)</f>
        <v>0.2903</v>
      </c>
      <c r="G1531" s="14">
        <f>ABS(Solieusap!G1534)</f>
        <v>3.3970000000000002E-4</v>
      </c>
      <c r="H1531" s="14">
        <f>ABS(Solieusap!H1534)</f>
        <v>9.2899999999999996E-2</v>
      </c>
      <c r="I1531" s="14">
        <f>ABS(Solieusap!I1534)</f>
        <v>3.6999999999999999E-4</v>
      </c>
      <c r="J1531" s="14">
        <f>ABS(Solieusap!J1534)</f>
        <v>5.4460000000000001E-2</v>
      </c>
      <c r="K1531" s="14">
        <f t="shared" si="0"/>
        <v>0.38119999999999998</v>
      </c>
      <c r="L1531" s="14">
        <f t="shared" si="1"/>
        <v>3.6999999999999999E-4</v>
      </c>
    </row>
    <row r="1532" spans="1:12" ht="16.5" customHeight="1">
      <c r="A1532" s="13" t="str">
        <f>Solieusap!A1535</f>
        <v>101</v>
      </c>
      <c r="B1532" s="13">
        <f>Solieusap!B1535</f>
        <v>2</v>
      </c>
      <c r="C1532" s="13" t="str">
        <f>Solieusap!C1535</f>
        <v>BAO</v>
      </c>
      <c r="D1532" s="13" t="str">
        <f>Solieusap!D1535</f>
        <v>Combination</v>
      </c>
      <c r="E1532" s="14">
        <f>ABS(Solieusap!E1535)</f>
        <v>0.38119999999999998</v>
      </c>
      <c r="F1532" s="14">
        <f>ABS(Solieusap!F1535)</f>
        <v>0.94379999999999997</v>
      </c>
      <c r="G1532" s="14">
        <f>ABS(Solieusap!G1535)</f>
        <v>3.3970000000000002E-4</v>
      </c>
      <c r="H1532" s="14">
        <f>ABS(Solieusap!H1535)</f>
        <v>9.2899999999999996E-2</v>
      </c>
      <c r="I1532" s="14">
        <f>ABS(Solieusap!I1535)</f>
        <v>3.4000000000000002E-4</v>
      </c>
      <c r="J1532" s="14">
        <f>ABS(Solieusap!J1535)</f>
        <v>0.67996999999999996</v>
      </c>
      <c r="K1532" s="14">
        <f t="shared" si="0"/>
        <v>0.38119999999999998</v>
      </c>
      <c r="L1532" s="14">
        <f t="shared" si="1"/>
        <v>3.4000000000000002E-4</v>
      </c>
    </row>
    <row r="1533" spans="1:12" ht="16.5" customHeight="1">
      <c r="A1533" s="13" t="str">
        <f>Solieusap!A1536</f>
        <v>101</v>
      </c>
      <c r="B1533" s="13">
        <f>Solieusap!B1536</f>
        <v>2.5</v>
      </c>
      <c r="C1533" s="13" t="str">
        <f>Solieusap!C1536</f>
        <v>BAO</v>
      </c>
      <c r="D1533" s="13" t="str">
        <f>Solieusap!D1536</f>
        <v>Combination</v>
      </c>
      <c r="E1533" s="14">
        <f>ABS(Solieusap!E1536)</f>
        <v>0.38119999999999998</v>
      </c>
      <c r="F1533" s="14">
        <f>ABS(Solieusap!F1536)</f>
        <v>1.5972999999999999</v>
      </c>
      <c r="G1533" s="14">
        <f>ABS(Solieusap!G1536)</f>
        <v>3.3970000000000002E-4</v>
      </c>
      <c r="H1533" s="14">
        <f>ABS(Solieusap!H1536)</f>
        <v>9.2899999999999996E-2</v>
      </c>
      <c r="I1533" s="14">
        <f>ABS(Solieusap!I1536)</f>
        <v>6.8000000000000005E-4</v>
      </c>
      <c r="J1533" s="14">
        <f>ABS(Solieusap!J1536)</f>
        <v>1.7654300000000001</v>
      </c>
      <c r="K1533" s="14">
        <f t="shared" si="0"/>
        <v>0.38119999999999998</v>
      </c>
      <c r="L1533" s="14">
        <f t="shared" si="1"/>
        <v>6.8000000000000005E-4</v>
      </c>
    </row>
    <row r="1534" spans="1:12" ht="16.5" customHeight="1">
      <c r="A1534" s="13" t="str">
        <f>Solieusap!A1537</f>
        <v>101</v>
      </c>
      <c r="B1534" s="13">
        <f>Solieusap!B1537</f>
        <v>3</v>
      </c>
      <c r="C1534" s="13" t="str">
        <f>Solieusap!C1537</f>
        <v>BAO</v>
      </c>
      <c r="D1534" s="13" t="str">
        <f>Solieusap!D1537</f>
        <v>Combination</v>
      </c>
      <c r="E1534" s="14">
        <f>ABS(Solieusap!E1537)</f>
        <v>0.38119999999999998</v>
      </c>
      <c r="F1534" s="14">
        <f>ABS(Solieusap!F1537)</f>
        <v>2.2507999999999999</v>
      </c>
      <c r="G1534" s="14">
        <f>ABS(Solieusap!G1537)</f>
        <v>3.3970000000000002E-4</v>
      </c>
      <c r="H1534" s="14">
        <f>ABS(Solieusap!H1537)</f>
        <v>9.2899999999999996E-2</v>
      </c>
      <c r="I1534" s="14">
        <f>ABS(Solieusap!I1537)</f>
        <v>1.0200000000000001E-3</v>
      </c>
      <c r="J1534" s="14">
        <f>ABS(Solieusap!J1537)</f>
        <v>3.1776399999999998</v>
      </c>
      <c r="K1534" s="14">
        <f t="shared" si="0"/>
        <v>0.38119999999999998</v>
      </c>
      <c r="L1534" s="14">
        <f t="shared" si="1"/>
        <v>1.0200000000000001E-3</v>
      </c>
    </row>
    <row r="1535" spans="1:12" ht="16.5" customHeight="1">
      <c r="A1535" s="13" t="str">
        <f>Solieusap!A1538</f>
        <v>103</v>
      </c>
      <c r="B1535" s="13">
        <f>Solieusap!B1538</f>
        <v>0</v>
      </c>
      <c r="C1535" s="13" t="str">
        <f>Solieusap!C1538</f>
        <v>BAO</v>
      </c>
      <c r="D1535" s="13" t="str">
        <f>Solieusap!D1538</f>
        <v>Combination</v>
      </c>
      <c r="E1535" s="14">
        <f>ABS(Solieusap!E1538)</f>
        <v>9.3799999999999994E-2</v>
      </c>
      <c r="F1535" s="14">
        <f>ABS(Solieusap!F1538)</f>
        <v>2.0190000000000001</v>
      </c>
      <c r="G1535" s="14">
        <f>ABS(Solieusap!G1538)</f>
        <v>1.9349999999999999E-4</v>
      </c>
      <c r="H1535" s="14">
        <f>ABS(Solieusap!H1538)</f>
        <v>0.38151000000000002</v>
      </c>
      <c r="I1535" s="14">
        <f>ABS(Solieusap!I1538)</f>
        <v>1.6000000000000001E-4</v>
      </c>
      <c r="J1535" s="14">
        <f>ABS(Solieusap!J1538)</f>
        <v>4.7399999999999998E-2</v>
      </c>
      <c r="K1535" s="14">
        <f t="shared" si="0"/>
        <v>9.3799999999999994E-2</v>
      </c>
      <c r="L1535" s="14">
        <f t="shared" si="1"/>
        <v>1.6000000000000001E-4</v>
      </c>
    </row>
    <row r="1536" spans="1:12" ht="16.5" customHeight="1">
      <c r="A1536" s="13" t="str">
        <f>Solieusap!A1539</f>
        <v>103</v>
      </c>
      <c r="B1536" s="13">
        <f>Solieusap!B1539</f>
        <v>0.5</v>
      </c>
      <c r="C1536" s="13" t="str">
        <f>Solieusap!C1539</f>
        <v>BAO</v>
      </c>
      <c r="D1536" s="13" t="str">
        <f>Solieusap!D1539</f>
        <v>Combination</v>
      </c>
      <c r="E1536" s="14">
        <f>ABS(Solieusap!E1539)</f>
        <v>9.3799999999999994E-2</v>
      </c>
      <c r="F1536" s="14">
        <f>ABS(Solieusap!F1539)</f>
        <v>1.3654999999999999</v>
      </c>
      <c r="G1536" s="14">
        <f>ABS(Solieusap!G1539)</f>
        <v>1.9349999999999999E-4</v>
      </c>
      <c r="H1536" s="14">
        <f>ABS(Solieusap!H1539)</f>
        <v>0.38151000000000002</v>
      </c>
      <c r="I1536" s="14">
        <f>ABS(Solieusap!I1539)</f>
        <v>1.6000000000000001E-4</v>
      </c>
      <c r="J1536" s="14">
        <f>ABS(Solieusap!J1539)</f>
        <v>0.79871999999999999</v>
      </c>
      <c r="K1536" s="14">
        <f t="shared" si="0"/>
        <v>9.3799999999999994E-2</v>
      </c>
      <c r="L1536" s="14">
        <f t="shared" si="1"/>
        <v>1.6000000000000001E-4</v>
      </c>
    </row>
    <row r="1537" spans="1:12" ht="16.5" customHeight="1">
      <c r="A1537" s="13" t="str">
        <f>Solieusap!A1540</f>
        <v>103</v>
      </c>
      <c r="B1537" s="13">
        <f>Solieusap!B1540</f>
        <v>1</v>
      </c>
      <c r="C1537" s="13" t="str">
        <f>Solieusap!C1540</f>
        <v>BAO</v>
      </c>
      <c r="D1537" s="13" t="str">
        <f>Solieusap!D1540</f>
        <v>Combination</v>
      </c>
      <c r="E1537" s="14">
        <f>ABS(Solieusap!E1540)</f>
        <v>9.3799999999999994E-2</v>
      </c>
      <c r="F1537" s="14">
        <f>ABS(Solieusap!F1540)</f>
        <v>0.71199999999999997</v>
      </c>
      <c r="G1537" s="14">
        <f>ABS(Solieusap!G1540)</f>
        <v>1.9349999999999999E-4</v>
      </c>
      <c r="H1537" s="14">
        <f>ABS(Solieusap!H1540)</f>
        <v>0.38151000000000002</v>
      </c>
      <c r="I1537" s="14">
        <f>ABS(Solieusap!I1540)</f>
        <v>1.4999999999999999E-4</v>
      </c>
      <c r="J1537" s="14">
        <f>ABS(Solieusap!J1540)</f>
        <v>1.3181</v>
      </c>
      <c r="K1537" s="14">
        <f t="shared" si="0"/>
        <v>9.3799999999999994E-2</v>
      </c>
      <c r="L1537" s="14">
        <f t="shared" si="1"/>
        <v>1.4999999999999999E-4</v>
      </c>
    </row>
    <row r="1538" spans="1:12" ht="16.5" customHeight="1">
      <c r="A1538" s="13" t="str">
        <f>Solieusap!A1541</f>
        <v>103</v>
      </c>
      <c r="B1538" s="13">
        <f>Solieusap!B1541</f>
        <v>1.5</v>
      </c>
      <c r="C1538" s="13" t="str">
        <f>Solieusap!C1541</f>
        <v>BAO</v>
      </c>
      <c r="D1538" s="13" t="str">
        <f>Solieusap!D1541</f>
        <v>Combination</v>
      </c>
      <c r="E1538" s="14">
        <f>ABS(Solieusap!E1541)</f>
        <v>9.3799999999999994E-2</v>
      </c>
      <c r="F1538" s="14">
        <f>ABS(Solieusap!F1541)</f>
        <v>5.8500000000000003E-2</v>
      </c>
      <c r="G1538" s="14">
        <f>ABS(Solieusap!G1541)</f>
        <v>1.9349999999999999E-4</v>
      </c>
      <c r="H1538" s="14">
        <f>ABS(Solieusap!H1541)</f>
        <v>0.38151000000000002</v>
      </c>
      <c r="I1538" s="14">
        <f>ABS(Solieusap!I1541)</f>
        <v>2.3000000000000001E-4</v>
      </c>
      <c r="J1538" s="14">
        <f>ABS(Solieusap!J1541)</f>
        <v>1.51783</v>
      </c>
      <c r="K1538" s="14">
        <f t="shared" si="0"/>
        <v>9.3799999999999994E-2</v>
      </c>
      <c r="L1538" s="14">
        <f t="shared" si="1"/>
        <v>2.3000000000000001E-4</v>
      </c>
    </row>
    <row r="1539" spans="1:12" ht="16.5" customHeight="1">
      <c r="A1539" s="13" t="str">
        <f>Solieusap!A1542</f>
        <v>103</v>
      </c>
      <c r="B1539" s="13">
        <f>Solieusap!B1542</f>
        <v>2</v>
      </c>
      <c r="C1539" s="13" t="str">
        <f>Solieusap!C1542</f>
        <v>BAO</v>
      </c>
      <c r="D1539" s="13" t="str">
        <f>Solieusap!D1542</f>
        <v>Combination</v>
      </c>
      <c r="E1539" s="14">
        <f>ABS(Solieusap!E1542)</f>
        <v>9.3799999999999994E-2</v>
      </c>
      <c r="F1539" s="14">
        <f>ABS(Solieusap!F1542)</f>
        <v>0.59499999999999997</v>
      </c>
      <c r="G1539" s="14">
        <f>ABS(Solieusap!G1542)</f>
        <v>1.9349999999999999E-4</v>
      </c>
      <c r="H1539" s="14">
        <f>ABS(Solieusap!H1542)</f>
        <v>0.38151000000000002</v>
      </c>
      <c r="I1539" s="14">
        <f>ABS(Solieusap!I1542)</f>
        <v>3.6999999999999999E-4</v>
      </c>
      <c r="J1539" s="14">
        <f>ABS(Solieusap!J1542)</f>
        <v>1.4269700000000001</v>
      </c>
      <c r="K1539" s="14">
        <f t="shared" si="0"/>
        <v>9.3799999999999994E-2</v>
      </c>
      <c r="L1539" s="14">
        <f t="shared" si="1"/>
        <v>3.6999999999999999E-4</v>
      </c>
    </row>
    <row r="1540" spans="1:12" ht="16.5" customHeight="1">
      <c r="A1540" s="13" t="str">
        <f>Solieusap!A1543</f>
        <v>103</v>
      </c>
      <c r="B1540" s="13">
        <f>Solieusap!B1543</f>
        <v>2.5</v>
      </c>
      <c r="C1540" s="13" t="str">
        <f>Solieusap!C1543</f>
        <v>BAO</v>
      </c>
      <c r="D1540" s="13" t="str">
        <f>Solieusap!D1543</f>
        <v>Combination</v>
      </c>
      <c r="E1540" s="14">
        <f>ABS(Solieusap!E1543)</f>
        <v>9.3799999999999994E-2</v>
      </c>
      <c r="F1540" s="14">
        <f>ABS(Solieusap!F1543)</f>
        <v>1.2484999999999999</v>
      </c>
      <c r="G1540" s="14">
        <f>ABS(Solieusap!G1543)</f>
        <v>1.9349999999999999E-4</v>
      </c>
      <c r="H1540" s="14">
        <f>ABS(Solieusap!H1543)</f>
        <v>0.38151000000000002</v>
      </c>
      <c r="I1540" s="14">
        <f>ABS(Solieusap!I1543)</f>
        <v>5.0000000000000001E-4</v>
      </c>
      <c r="J1540" s="14">
        <f>ABS(Solieusap!J1543)</f>
        <v>1.11337</v>
      </c>
      <c r="K1540" s="14">
        <f t="shared" si="0"/>
        <v>9.3799999999999994E-2</v>
      </c>
      <c r="L1540" s="14">
        <f t="shared" si="1"/>
        <v>5.0000000000000001E-4</v>
      </c>
    </row>
    <row r="1541" spans="1:12" ht="16.5" customHeight="1">
      <c r="A1541" s="13" t="str">
        <f>Solieusap!A1544</f>
        <v>103</v>
      </c>
      <c r="B1541" s="13">
        <f>Solieusap!B1544</f>
        <v>3</v>
      </c>
      <c r="C1541" s="13" t="str">
        <f>Solieusap!C1544</f>
        <v>BAO</v>
      </c>
      <c r="D1541" s="13" t="str">
        <f>Solieusap!D1544</f>
        <v>Combination</v>
      </c>
      <c r="E1541" s="14">
        <f>ABS(Solieusap!E1544)</f>
        <v>9.3799999999999994E-2</v>
      </c>
      <c r="F1541" s="14">
        <f>ABS(Solieusap!F1544)</f>
        <v>1.9019999999999999</v>
      </c>
      <c r="G1541" s="14">
        <f>ABS(Solieusap!G1544)</f>
        <v>1.9349999999999999E-4</v>
      </c>
      <c r="H1541" s="14">
        <f>ABS(Solieusap!H1544)</f>
        <v>0.38151000000000002</v>
      </c>
      <c r="I1541" s="14">
        <f>ABS(Solieusap!I1544)</f>
        <v>6.3000000000000003E-4</v>
      </c>
      <c r="J1541" s="14">
        <f>ABS(Solieusap!J1544)</f>
        <v>0.71860999999999997</v>
      </c>
      <c r="K1541" s="14">
        <f t="shared" si="0"/>
        <v>9.3799999999999994E-2</v>
      </c>
      <c r="L1541" s="14">
        <f t="shared" si="1"/>
        <v>6.3000000000000003E-4</v>
      </c>
    </row>
    <row r="1542" spans="1:12" ht="16.5" customHeight="1">
      <c r="A1542" s="13" t="str">
        <f>Solieusap!A1545</f>
        <v>103</v>
      </c>
      <c r="B1542" s="13">
        <f>Solieusap!B1545</f>
        <v>3.5</v>
      </c>
      <c r="C1542" s="13" t="str">
        <f>Solieusap!C1545</f>
        <v>BAO</v>
      </c>
      <c r="D1542" s="13" t="str">
        <f>Solieusap!D1545</f>
        <v>Combination</v>
      </c>
      <c r="E1542" s="14">
        <f>ABS(Solieusap!E1545)</f>
        <v>9.3799999999999994E-2</v>
      </c>
      <c r="F1542" s="14">
        <f>ABS(Solieusap!F1545)</f>
        <v>2.5554999999999999</v>
      </c>
      <c r="G1542" s="14">
        <f>ABS(Solieusap!G1545)</f>
        <v>1.9349999999999999E-4</v>
      </c>
      <c r="H1542" s="14">
        <f>ABS(Solieusap!H1545)</f>
        <v>0.38151000000000002</v>
      </c>
      <c r="I1542" s="14">
        <f>ABS(Solieusap!I1545)</f>
        <v>7.6999999999999996E-4</v>
      </c>
      <c r="J1542" s="14">
        <f>ABS(Solieusap!J1545)</f>
        <v>2.8999999999999998E-3</v>
      </c>
      <c r="K1542" s="14">
        <f t="shared" si="0"/>
        <v>9.3799999999999994E-2</v>
      </c>
      <c r="L1542" s="14">
        <f t="shared" si="1"/>
        <v>7.6999999999999996E-4</v>
      </c>
    </row>
    <row r="1543" spans="1:12" ht="16.5" customHeight="1">
      <c r="A1543" s="13" t="str">
        <f>Solieusap!A1546</f>
        <v>103</v>
      </c>
      <c r="B1543" s="13">
        <f>Solieusap!B1546</f>
        <v>4</v>
      </c>
      <c r="C1543" s="13" t="str">
        <f>Solieusap!C1546</f>
        <v>BAO</v>
      </c>
      <c r="D1543" s="13" t="str">
        <f>Solieusap!D1546</f>
        <v>Combination</v>
      </c>
      <c r="E1543" s="14">
        <f>ABS(Solieusap!E1546)</f>
        <v>9.3799999999999994E-2</v>
      </c>
      <c r="F1543" s="14">
        <f>ABS(Solieusap!F1546)</f>
        <v>3.2090000000000001</v>
      </c>
      <c r="G1543" s="14">
        <f>ABS(Solieusap!G1546)</f>
        <v>1.9349999999999999E-4</v>
      </c>
      <c r="H1543" s="14">
        <f>ABS(Solieusap!H1546)</f>
        <v>0.38151000000000002</v>
      </c>
      <c r="I1543" s="14">
        <f>ABS(Solieusap!I1546)</f>
        <v>8.9999999999999998E-4</v>
      </c>
      <c r="J1543" s="14">
        <f>ABS(Solieusap!J1546)</f>
        <v>1.0511600000000001</v>
      </c>
      <c r="K1543" s="14">
        <f t="shared" si="0"/>
        <v>9.3799999999999994E-2</v>
      </c>
      <c r="L1543" s="14">
        <f t="shared" si="1"/>
        <v>8.9999999999999998E-4</v>
      </c>
    </row>
    <row r="1544" spans="1:12" ht="16.5" customHeight="1">
      <c r="A1544" s="13" t="str">
        <f>Solieusap!A1547</f>
        <v>103</v>
      </c>
      <c r="B1544" s="13">
        <f>Solieusap!B1547</f>
        <v>0</v>
      </c>
      <c r="C1544" s="13" t="str">
        <f>Solieusap!C1547</f>
        <v>BAO</v>
      </c>
      <c r="D1544" s="13" t="str">
        <f>Solieusap!D1547</f>
        <v>Combination</v>
      </c>
      <c r="E1544" s="14">
        <f>ABS(Solieusap!E1547)</f>
        <v>0.13600000000000001</v>
      </c>
      <c r="F1544" s="14">
        <f>ABS(Solieusap!F1547)</f>
        <v>2.8047</v>
      </c>
      <c r="G1544" s="14">
        <f>ABS(Solieusap!G1547)</f>
        <v>2.6600000000000001E-4</v>
      </c>
      <c r="H1544" s="14">
        <f>ABS(Solieusap!H1547)</f>
        <v>0.28472999999999998</v>
      </c>
      <c r="I1544" s="14">
        <f>ABS(Solieusap!I1547)</f>
        <v>2.7999999999999998E-4</v>
      </c>
      <c r="J1544" s="14">
        <f>ABS(Solieusap!J1547)</f>
        <v>1.8140799999999999</v>
      </c>
      <c r="K1544" s="14">
        <f t="shared" si="0"/>
        <v>0.13600000000000001</v>
      </c>
      <c r="L1544" s="14">
        <f t="shared" si="1"/>
        <v>2.7999999999999998E-4</v>
      </c>
    </row>
    <row r="1545" spans="1:12" ht="16.5" customHeight="1">
      <c r="A1545" s="13" t="str">
        <f>Solieusap!A1548</f>
        <v>103</v>
      </c>
      <c r="B1545" s="13">
        <f>Solieusap!B1548</f>
        <v>0.5</v>
      </c>
      <c r="C1545" s="13" t="str">
        <f>Solieusap!C1548</f>
        <v>BAO</v>
      </c>
      <c r="D1545" s="13" t="str">
        <f>Solieusap!D1548</f>
        <v>Combination</v>
      </c>
      <c r="E1545" s="14">
        <f>ABS(Solieusap!E1548)</f>
        <v>0.13600000000000001</v>
      </c>
      <c r="F1545" s="14">
        <f>ABS(Solieusap!F1548)</f>
        <v>2.1511999999999998</v>
      </c>
      <c r="G1545" s="14">
        <f>ABS(Solieusap!G1548)</f>
        <v>2.6600000000000001E-4</v>
      </c>
      <c r="H1545" s="14">
        <f>ABS(Solieusap!H1548)</f>
        <v>0.28472999999999998</v>
      </c>
      <c r="I1545" s="14">
        <f>ABS(Solieusap!I1548)</f>
        <v>3.1E-4</v>
      </c>
      <c r="J1545" s="14">
        <f>ABS(Solieusap!J1548)</f>
        <v>0.57508999999999999</v>
      </c>
      <c r="K1545" s="14">
        <f t="shared" si="0"/>
        <v>0.13600000000000001</v>
      </c>
      <c r="L1545" s="14">
        <f t="shared" si="1"/>
        <v>3.1E-4</v>
      </c>
    </row>
    <row r="1546" spans="1:12" ht="16.5" customHeight="1">
      <c r="A1546" s="13" t="str">
        <f>Solieusap!A1549</f>
        <v>103</v>
      </c>
      <c r="B1546" s="13">
        <f>Solieusap!B1549</f>
        <v>1</v>
      </c>
      <c r="C1546" s="13" t="str">
        <f>Solieusap!C1549</f>
        <v>BAO</v>
      </c>
      <c r="D1546" s="13" t="str">
        <f>Solieusap!D1549</f>
        <v>Combination</v>
      </c>
      <c r="E1546" s="14">
        <f>ABS(Solieusap!E1549)</f>
        <v>0.13600000000000001</v>
      </c>
      <c r="F1546" s="14">
        <f>ABS(Solieusap!F1549)</f>
        <v>1.4977</v>
      </c>
      <c r="G1546" s="14">
        <f>ABS(Solieusap!G1549)</f>
        <v>2.6600000000000001E-4</v>
      </c>
      <c r="H1546" s="14">
        <f>ABS(Solieusap!H1549)</f>
        <v>0.28472999999999998</v>
      </c>
      <c r="I1546" s="14">
        <f>ABS(Solieusap!I1549)</f>
        <v>3.3E-4</v>
      </c>
      <c r="J1546" s="14">
        <f>ABS(Solieusap!J1549)</f>
        <v>0.33346999999999999</v>
      </c>
      <c r="K1546" s="14">
        <f t="shared" si="0"/>
        <v>0.13600000000000001</v>
      </c>
      <c r="L1546" s="14">
        <f t="shared" si="1"/>
        <v>3.3E-4</v>
      </c>
    </row>
    <row r="1547" spans="1:12" ht="16.5" customHeight="1">
      <c r="A1547" s="13" t="str">
        <f>Solieusap!A1550</f>
        <v>103</v>
      </c>
      <c r="B1547" s="13">
        <f>Solieusap!B1550</f>
        <v>1.5</v>
      </c>
      <c r="C1547" s="13" t="str">
        <f>Solieusap!C1550</f>
        <v>BAO</v>
      </c>
      <c r="D1547" s="13" t="str">
        <f>Solieusap!D1550</f>
        <v>Combination</v>
      </c>
      <c r="E1547" s="14">
        <f>ABS(Solieusap!E1550)</f>
        <v>0.13600000000000001</v>
      </c>
      <c r="F1547" s="14">
        <f>ABS(Solieusap!F1550)</f>
        <v>0.84419999999999995</v>
      </c>
      <c r="G1547" s="14">
        <f>ABS(Solieusap!G1550)</f>
        <v>2.6600000000000001E-4</v>
      </c>
      <c r="H1547" s="14">
        <f>ABS(Solieusap!H1550)</f>
        <v>0.28472999999999998</v>
      </c>
      <c r="I1547" s="14">
        <f>ABS(Solieusap!I1550)</f>
        <v>3.6000000000000002E-4</v>
      </c>
      <c r="J1547" s="14">
        <f>ABS(Solieusap!J1550)</f>
        <v>0.88885000000000003</v>
      </c>
      <c r="K1547" s="14">
        <f t="shared" si="0"/>
        <v>0.13600000000000001</v>
      </c>
      <c r="L1547" s="14">
        <f t="shared" si="1"/>
        <v>3.6000000000000002E-4</v>
      </c>
    </row>
    <row r="1548" spans="1:12" ht="16.5" customHeight="1">
      <c r="A1548" s="13" t="str">
        <f>Solieusap!A1551</f>
        <v>103</v>
      </c>
      <c r="B1548" s="13">
        <f>Solieusap!B1551</f>
        <v>2</v>
      </c>
      <c r="C1548" s="13" t="str">
        <f>Solieusap!C1551</f>
        <v>BAO</v>
      </c>
      <c r="D1548" s="13" t="str">
        <f>Solieusap!D1551</f>
        <v>Combination</v>
      </c>
      <c r="E1548" s="14">
        <f>ABS(Solieusap!E1551)</f>
        <v>0.13600000000000001</v>
      </c>
      <c r="F1548" s="14">
        <f>ABS(Solieusap!F1551)</f>
        <v>0.19070000000000001</v>
      </c>
      <c r="G1548" s="14">
        <f>ABS(Solieusap!G1551)</f>
        <v>2.6600000000000001E-4</v>
      </c>
      <c r="H1548" s="14">
        <f>ABS(Solieusap!H1551)</f>
        <v>0.28472999999999998</v>
      </c>
      <c r="I1548" s="14">
        <f>ABS(Solieusap!I1551)</f>
        <v>4.2999999999999999E-4</v>
      </c>
      <c r="J1548" s="14">
        <f>ABS(Solieusap!J1551)</f>
        <v>1.11748</v>
      </c>
      <c r="K1548" s="14">
        <f t="shared" si="0"/>
        <v>0.13600000000000001</v>
      </c>
      <c r="L1548" s="14">
        <f t="shared" si="1"/>
        <v>4.2999999999999999E-4</v>
      </c>
    </row>
    <row r="1549" spans="1:12" ht="16.5" customHeight="1">
      <c r="A1549" s="13" t="str">
        <f>Solieusap!A1552</f>
        <v>103</v>
      </c>
      <c r="B1549" s="13">
        <f>Solieusap!B1552</f>
        <v>2.5</v>
      </c>
      <c r="C1549" s="13" t="str">
        <f>Solieusap!C1552</f>
        <v>BAO</v>
      </c>
      <c r="D1549" s="13" t="str">
        <f>Solieusap!D1552</f>
        <v>Combination</v>
      </c>
      <c r="E1549" s="14">
        <f>ABS(Solieusap!E1552)</f>
        <v>0.13600000000000001</v>
      </c>
      <c r="F1549" s="14">
        <f>ABS(Solieusap!F1552)</f>
        <v>0.46279999999999999</v>
      </c>
      <c r="G1549" s="14">
        <f>ABS(Solieusap!G1552)</f>
        <v>2.6600000000000001E-4</v>
      </c>
      <c r="H1549" s="14">
        <f>ABS(Solieusap!H1552)</f>
        <v>0.28472999999999998</v>
      </c>
      <c r="I1549" s="14">
        <f>ABS(Solieusap!I1552)</f>
        <v>5.1999999999999995E-4</v>
      </c>
      <c r="J1549" s="14">
        <f>ABS(Solieusap!J1552)</f>
        <v>0.91571000000000002</v>
      </c>
      <c r="K1549" s="14">
        <f t="shared" si="0"/>
        <v>0.13600000000000001</v>
      </c>
      <c r="L1549" s="14">
        <f t="shared" si="1"/>
        <v>5.1999999999999995E-4</v>
      </c>
    </row>
    <row r="1550" spans="1:12" ht="16.5" customHeight="1">
      <c r="A1550" s="13" t="str">
        <f>Solieusap!A1553</f>
        <v>103</v>
      </c>
      <c r="B1550" s="13">
        <f>Solieusap!B1553</f>
        <v>3</v>
      </c>
      <c r="C1550" s="13" t="str">
        <f>Solieusap!C1553</f>
        <v>BAO</v>
      </c>
      <c r="D1550" s="13" t="str">
        <f>Solieusap!D1553</f>
        <v>Combination</v>
      </c>
      <c r="E1550" s="14">
        <f>ABS(Solieusap!E1553)</f>
        <v>0.13600000000000001</v>
      </c>
      <c r="F1550" s="14">
        <f>ABS(Solieusap!F1553)</f>
        <v>1.1163000000000001</v>
      </c>
      <c r="G1550" s="14">
        <f>ABS(Solieusap!G1553)</f>
        <v>2.6600000000000001E-4</v>
      </c>
      <c r="H1550" s="14">
        <f>ABS(Solieusap!H1553)</f>
        <v>0.28472999999999998</v>
      </c>
      <c r="I1550" s="14">
        <f>ABS(Solieusap!I1553)</f>
        <v>6.0999999999999997E-4</v>
      </c>
      <c r="J1550" s="14">
        <f>ABS(Solieusap!J1553)</f>
        <v>0.12809000000000001</v>
      </c>
      <c r="K1550" s="14">
        <f t="shared" si="0"/>
        <v>0.13600000000000001</v>
      </c>
      <c r="L1550" s="14">
        <f t="shared" si="1"/>
        <v>6.0999999999999997E-4</v>
      </c>
    </row>
    <row r="1551" spans="1:12" ht="16.5" customHeight="1">
      <c r="A1551" s="13" t="str">
        <f>Solieusap!A1554</f>
        <v>103</v>
      </c>
      <c r="B1551" s="13">
        <f>Solieusap!B1554</f>
        <v>3.5</v>
      </c>
      <c r="C1551" s="13" t="str">
        <f>Solieusap!C1554</f>
        <v>BAO</v>
      </c>
      <c r="D1551" s="13" t="str">
        <f>Solieusap!D1554</f>
        <v>Combination</v>
      </c>
      <c r="E1551" s="14">
        <f>ABS(Solieusap!E1554)</f>
        <v>0.13600000000000001</v>
      </c>
      <c r="F1551" s="14">
        <f>ABS(Solieusap!F1554)</f>
        <v>1.7698</v>
      </c>
      <c r="G1551" s="14">
        <f>ABS(Solieusap!G1554)</f>
        <v>2.6600000000000001E-4</v>
      </c>
      <c r="H1551" s="14">
        <f>ABS(Solieusap!H1554)</f>
        <v>0.28472999999999998</v>
      </c>
      <c r="I1551" s="14">
        <f>ABS(Solieusap!I1554)</f>
        <v>6.9999999999999999E-4</v>
      </c>
      <c r="J1551" s="14">
        <f>ABS(Solieusap!J1554)</f>
        <v>0.98629</v>
      </c>
      <c r="K1551" s="14">
        <f t="shared" si="0"/>
        <v>0.13600000000000001</v>
      </c>
      <c r="L1551" s="14">
        <f t="shared" si="1"/>
        <v>6.9999999999999999E-4</v>
      </c>
    </row>
    <row r="1552" spans="1:12" ht="16.5" customHeight="1">
      <c r="A1552" s="13" t="str">
        <f>Solieusap!A1555</f>
        <v>103</v>
      </c>
      <c r="B1552" s="13">
        <f>Solieusap!B1555</f>
        <v>4</v>
      </c>
      <c r="C1552" s="13" t="str">
        <f>Solieusap!C1555</f>
        <v>BAO</v>
      </c>
      <c r="D1552" s="13" t="str">
        <f>Solieusap!D1555</f>
        <v>Combination</v>
      </c>
      <c r="E1552" s="14">
        <f>ABS(Solieusap!E1555)</f>
        <v>0.13600000000000001</v>
      </c>
      <c r="F1552" s="14">
        <f>ABS(Solieusap!F1555)</f>
        <v>2.4232999999999998</v>
      </c>
      <c r="G1552" s="14">
        <f>ABS(Solieusap!G1555)</f>
        <v>2.6600000000000001E-4</v>
      </c>
      <c r="H1552" s="14">
        <f>ABS(Solieusap!H1555)</f>
        <v>0.28472999999999998</v>
      </c>
      <c r="I1552" s="14">
        <f>ABS(Solieusap!I1555)</f>
        <v>7.9000000000000001E-4</v>
      </c>
      <c r="J1552" s="14">
        <f>ABS(Solieusap!J1555)</f>
        <v>2.4274200000000001</v>
      </c>
      <c r="K1552" s="14">
        <f t="shared" si="0"/>
        <v>0.13600000000000001</v>
      </c>
      <c r="L1552" s="14">
        <f t="shared" si="1"/>
        <v>7.9000000000000001E-4</v>
      </c>
    </row>
    <row r="1553" spans="1:12" ht="16.5" customHeight="1">
      <c r="A1553" s="13" t="str">
        <f>Solieusap!A1556</f>
        <v>104</v>
      </c>
      <c r="B1553" s="13">
        <f>Solieusap!B1556</f>
        <v>0</v>
      </c>
      <c r="C1553" s="13" t="str">
        <f>Solieusap!C1556</f>
        <v>BAO</v>
      </c>
      <c r="D1553" s="13" t="str">
        <f>Solieusap!D1556</f>
        <v>Combination</v>
      </c>
      <c r="E1553" s="14">
        <f>ABS(Solieusap!E1556)</f>
        <v>6.1000000000000004E-3</v>
      </c>
      <c r="F1553" s="14">
        <f>ABS(Solieusap!F1556)</f>
        <v>3.6787999999999998</v>
      </c>
      <c r="G1553" s="14">
        <f>ABS(Solieusap!G1556)</f>
        <v>1.1010000000000001E-4</v>
      </c>
      <c r="H1553" s="14">
        <f>ABS(Solieusap!H1556)</f>
        <v>4.4799999999999996E-3</v>
      </c>
      <c r="I1553" s="14">
        <f>ABS(Solieusap!I1556)</f>
        <v>3.2000000000000003E-4</v>
      </c>
      <c r="J1553" s="14">
        <f>ABS(Solieusap!J1556)</f>
        <v>1.8652200000000001</v>
      </c>
      <c r="K1553" s="14">
        <f t="shared" si="0"/>
        <v>6.1000000000000004E-3</v>
      </c>
      <c r="L1553" s="14">
        <f t="shared" si="1"/>
        <v>3.2000000000000003E-4</v>
      </c>
    </row>
    <row r="1554" spans="1:12" ht="16.5" customHeight="1">
      <c r="A1554" s="13" t="str">
        <f>Solieusap!A1557</f>
        <v>104</v>
      </c>
      <c r="B1554" s="13">
        <f>Solieusap!B1557</f>
        <v>0.5</v>
      </c>
      <c r="C1554" s="13" t="str">
        <f>Solieusap!C1557</f>
        <v>BAO</v>
      </c>
      <c r="D1554" s="13" t="str">
        <f>Solieusap!D1557</f>
        <v>Combination</v>
      </c>
      <c r="E1554" s="14">
        <f>ABS(Solieusap!E1557)</f>
        <v>6.1000000000000004E-3</v>
      </c>
      <c r="F1554" s="14">
        <f>ABS(Solieusap!F1557)</f>
        <v>3.0253000000000001</v>
      </c>
      <c r="G1554" s="14">
        <f>ABS(Solieusap!G1557)</f>
        <v>1.1010000000000001E-4</v>
      </c>
      <c r="H1554" s="14">
        <f>ABS(Solieusap!H1557)</f>
        <v>4.4799999999999996E-3</v>
      </c>
      <c r="I1554" s="14">
        <f>ABS(Solieusap!I1557)</f>
        <v>3.3E-4</v>
      </c>
      <c r="J1554" s="14">
        <f>ABS(Solieusap!J1557)</f>
        <v>0.18920000000000001</v>
      </c>
      <c r="K1554" s="14">
        <f t="shared" si="0"/>
        <v>6.1000000000000004E-3</v>
      </c>
      <c r="L1554" s="14">
        <f t="shared" si="1"/>
        <v>3.3E-4</v>
      </c>
    </row>
    <row r="1555" spans="1:12" ht="16.5" customHeight="1">
      <c r="A1555" s="13" t="str">
        <f>Solieusap!A1558</f>
        <v>104</v>
      </c>
      <c r="B1555" s="13">
        <f>Solieusap!B1558</f>
        <v>1</v>
      </c>
      <c r="C1555" s="13" t="str">
        <f>Solieusap!C1558</f>
        <v>BAO</v>
      </c>
      <c r="D1555" s="13" t="str">
        <f>Solieusap!D1558</f>
        <v>Combination</v>
      </c>
      <c r="E1555" s="14">
        <f>ABS(Solieusap!E1558)</f>
        <v>6.1000000000000004E-3</v>
      </c>
      <c r="F1555" s="14">
        <f>ABS(Solieusap!F1558)</f>
        <v>2.3717999999999999</v>
      </c>
      <c r="G1555" s="14">
        <f>ABS(Solieusap!G1558)</f>
        <v>1.1010000000000001E-4</v>
      </c>
      <c r="H1555" s="14">
        <f>ABS(Solieusap!H1558)</f>
        <v>4.4799999999999996E-3</v>
      </c>
      <c r="I1555" s="14">
        <f>ABS(Solieusap!I1558)</f>
        <v>3.3E-4</v>
      </c>
      <c r="J1555" s="14">
        <f>ABS(Solieusap!J1558)</f>
        <v>1.16008</v>
      </c>
      <c r="K1555" s="14">
        <f t="shared" si="0"/>
        <v>6.1000000000000004E-3</v>
      </c>
      <c r="L1555" s="14">
        <f t="shared" si="1"/>
        <v>3.3E-4</v>
      </c>
    </row>
    <row r="1556" spans="1:12" ht="16.5" customHeight="1">
      <c r="A1556" s="13" t="str">
        <f>Solieusap!A1559</f>
        <v>104</v>
      </c>
      <c r="B1556" s="13">
        <f>Solieusap!B1559</f>
        <v>1.5</v>
      </c>
      <c r="C1556" s="13" t="str">
        <f>Solieusap!C1559</f>
        <v>BAO</v>
      </c>
      <c r="D1556" s="13" t="str">
        <f>Solieusap!D1559</f>
        <v>Combination</v>
      </c>
      <c r="E1556" s="14">
        <f>ABS(Solieusap!E1559)</f>
        <v>6.1000000000000004E-3</v>
      </c>
      <c r="F1556" s="14">
        <f>ABS(Solieusap!F1559)</f>
        <v>1.7182999999999999</v>
      </c>
      <c r="G1556" s="14">
        <f>ABS(Solieusap!G1559)</f>
        <v>1.1010000000000001E-4</v>
      </c>
      <c r="H1556" s="14">
        <f>ABS(Solieusap!H1559)</f>
        <v>4.4799999999999996E-3</v>
      </c>
      <c r="I1556" s="14">
        <f>ABS(Solieusap!I1559)</f>
        <v>3.4000000000000002E-4</v>
      </c>
      <c r="J1556" s="14">
        <f>ABS(Solieusap!J1559)</f>
        <v>2.1825999999999999</v>
      </c>
      <c r="K1556" s="14">
        <f t="shared" si="0"/>
        <v>6.1000000000000004E-3</v>
      </c>
      <c r="L1556" s="14">
        <f t="shared" si="1"/>
        <v>3.4000000000000002E-4</v>
      </c>
    </row>
    <row r="1557" spans="1:12" ht="16.5" customHeight="1">
      <c r="A1557" s="13" t="str">
        <f>Solieusap!A1560</f>
        <v>104</v>
      </c>
      <c r="B1557" s="13">
        <f>Solieusap!B1560</f>
        <v>2</v>
      </c>
      <c r="C1557" s="13" t="str">
        <f>Solieusap!C1560</f>
        <v>BAO</v>
      </c>
      <c r="D1557" s="13" t="str">
        <f>Solieusap!D1560</f>
        <v>Combination</v>
      </c>
      <c r="E1557" s="14">
        <f>ABS(Solieusap!E1560)</f>
        <v>6.1000000000000004E-3</v>
      </c>
      <c r="F1557" s="14">
        <f>ABS(Solieusap!F1560)</f>
        <v>1.0648</v>
      </c>
      <c r="G1557" s="14">
        <f>ABS(Solieusap!G1560)</f>
        <v>1.1010000000000001E-4</v>
      </c>
      <c r="H1557" s="14">
        <f>ABS(Solieusap!H1560)</f>
        <v>4.4799999999999996E-3</v>
      </c>
      <c r="I1557" s="14">
        <f>ABS(Solieusap!I1560)</f>
        <v>3.4000000000000002E-4</v>
      </c>
      <c r="J1557" s="14">
        <f>ABS(Solieusap!J1560)</f>
        <v>2.8783699999999999</v>
      </c>
      <c r="K1557" s="14">
        <f t="shared" si="0"/>
        <v>6.1000000000000004E-3</v>
      </c>
      <c r="L1557" s="14">
        <f t="shared" si="1"/>
        <v>3.4000000000000002E-4</v>
      </c>
    </row>
    <row r="1558" spans="1:12" ht="16.5" customHeight="1">
      <c r="A1558" s="13" t="str">
        <f>Solieusap!A1561</f>
        <v>104</v>
      </c>
      <c r="B1558" s="13">
        <f>Solieusap!B1561</f>
        <v>2.5</v>
      </c>
      <c r="C1558" s="13" t="str">
        <f>Solieusap!C1561</f>
        <v>BAO</v>
      </c>
      <c r="D1558" s="13" t="str">
        <f>Solieusap!D1561</f>
        <v>Combination</v>
      </c>
      <c r="E1558" s="14">
        <f>ABS(Solieusap!E1561)</f>
        <v>6.1000000000000004E-3</v>
      </c>
      <c r="F1558" s="14">
        <f>ABS(Solieusap!F1561)</f>
        <v>0.4113</v>
      </c>
      <c r="G1558" s="14">
        <f>ABS(Solieusap!G1561)</f>
        <v>1.1010000000000001E-4</v>
      </c>
      <c r="H1558" s="14">
        <f>ABS(Solieusap!H1561)</f>
        <v>4.4799999999999996E-3</v>
      </c>
      <c r="I1558" s="14">
        <f>ABS(Solieusap!I1561)</f>
        <v>3.4000000000000002E-4</v>
      </c>
      <c r="J1558" s="14">
        <f>ABS(Solieusap!J1561)</f>
        <v>3.2473999999999998</v>
      </c>
      <c r="K1558" s="14">
        <f t="shared" si="0"/>
        <v>6.1000000000000004E-3</v>
      </c>
      <c r="L1558" s="14">
        <f t="shared" si="1"/>
        <v>3.4000000000000002E-4</v>
      </c>
    </row>
    <row r="1559" spans="1:12" ht="16.5" customHeight="1">
      <c r="A1559" s="13" t="str">
        <f>Solieusap!A1562</f>
        <v>104</v>
      </c>
      <c r="B1559" s="13">
        <f>Solieusap!B1562</f>
        <v>3</v>
      </c>
      <c r="C1559" s="13" t="str">
        <f>Solieusap!C1562</f>
        <v>BAO</v>
      </c>
      <c r="D1559" s="13" t="str">
        <f>Solieusap!D1562</f>
        <v>Combination</v>
      </c>
      <c r="E1559" s="14">
        <f>ABS(Solieusap!E1562)</f>
        <v>6.1000000000000004E-3</v>
      </c>
      <c r="F1559" s="14">
        <f>ABS(Solieusap!F1562)</f>
        <v>0.2422</v>
      </c>
      <c r="G1559" s="14">
        <f>ABS(Solieusap!G1562)</f>
        <v>1.1010000000000001E-4</v>
      </c>
      <c r="H1559" s="14">
        <f>ABS(Solieusap!H1562)</f>
        <v>4.4799999999999996E-3</v>
      </c>
      <c r="I1559" s="14">
        <f>ABS(Solieusap!I1562)</f>
        <v>3.5E-4</v>
      </c>
      <c r="J1559" s="14">
        <f>ABS(Solieusap!J1562)</f>
        <v>3.2921200000000002</v>
      </c>
      <c r="K1559" s="14">
        <f t="shared" si="0"/>
        <v>6.1000000000000004E-3</v>
      </c>
      <c r="L1559" s="14">
        <f t="shared" si="1"/>
        <v>3.5E-4</v>
      </c>
    </row>
    <row r="1560" spans="1:12" ht="16.5" customHeight="1">
      <c r="A1560" s="13" t="str">
        <f>Solieusap!A1563</f>
        <v>104</v>
      </c>
      <c r="B1560" s="13">
        <f>Solieusap!B1563</f>
        <v>3.5</v>
      </c>
      <c r="C1560" s="13" t="str">
        <f>Solieusap!C1563</f>
        <v>BAO</v>
      </c>
      <c r="D1560" s="13" t="str">
        <f>Solieusap!D1563</f>
        <v>Combination</v>
      </c>
      <c r="E1560" s="14">
        <f>ABS(Solieusap!E1563)</f>
        <v>6.1000000000000004E-3</v>
      </c>
      <c r="F1560" s="14">
        <f>ABS(Solieusap!F1563)</f>
        <v>0.89570000000000005</v>
      </c>
      <c r="G1560" s="14">
        <f>ABS(Solieusap!G1563)</f>
        <v>1.1010000000000001E-4</v>
      </c>
      <c r="H1560" s="14">
        <f>ABS(Solieusap!H1563)</f>
        <v>4.4799999999999996E-3</v>
      </c>
      <c r="I1560" s="14">
        <f>ABS(Solieusap!I1563)</f>
        <v>3.8000000000000002E-4</v>
      </c>
      <c r="J1560" s="14">
        <f>ABS(Solieusap!J1563)</f>
        <v>3.2270599999999998</v>
      </c>
      <c r="K1560" s="14">
        <f t="shared" si="0"/>
        <v>6.1000000000000004E-3</v>
      </c>
      <c r="L1560" s="14">
        <f t="shared" si="1"/>
        <v>3.8000000000000002E-4</v>
      </c>
    </row>
    <row r="1561" spans="1:12" ht="16.5" customHeight="1">
      <c r="A1561" s="13" t="str">
        <f>Solieusap!A1564</f>
        <v>104</v>
      </c>
      <c r="B1561" s="13">
        <f>Solieusap!B1564</f>
        <v>4</v>
      </c>
      <c r="C1561" s="13" t="str">
        <f>Solieusap!C1564</f>
        <v>BAO</v>
      </c>
      <c r="D1561" s="13" t="str">
        <f>Solieusap!D1564</f>
        <v>Combination</v>
      </c>
      <c r="E1561" s="14">
        <f>ABS(Solieusap!E1564)</f>
        <v>6.1000000000000004E-3</v>
      </c>
      <c r="F1561" s="14">
        <f>ABS(Solieusap!F1564)</f>
        <v>1.5491999999999999</v>
      </c>
      <c r="G1561" s="14">
        <f>ABS(Solieusap!G1564)</f>
        <v>1.1010000000000001E-4</v>
      </c>
      <c r="H1561" s="14">
        <f>ABS(Solieusap!H1564)</f>
        <v>4.4799999999999996E-3</v>
      </c>
      <c r="I1561" s="14">
        <f>ABS(Solieusap!I1564)</f>
        <v>4.0999999999999999E-4</v>
      </c>
      <c r="J1561" s="14">
        <f>ABS(Solieusap!J1564)</f>
        <v>2.8564400000000001</v>
      </c>
      <c r="K1561" s="14">
        <f t="shared" si="0"/>
        <v>6.1000000000000004E-3</v>
      </c>
      <c r="L1561" s="14">
        <f t="shared" si="1"/>
        <v>4.0999999999999999E-4</v>
      </c>
    </row>
    <row r="1562" spans="1:12" ht="16.5" customHeight="1">
      <c r="A1562" s="13" t="str">
        <f>Solieusap!A1565</f>
        <v>104</v>
      </c>
      <c r="B1562" s="13">
        <f>Solieusap!B1565</f>
        <v>4.5</v>
      </c>
      <c r="C1562" s="13" t="str">
        <f>Solieusap!C1565</f>
        <v>BAO</v>
      </c>
      <c r="D1562" s="13" t="str">
        <f>Solieusap!D1565</f>
        <v>Combination</v>
      </c>
      <c r="E1562" s="14">
        <f>ABS(Solieusap!E1565)</f>
        <v>6.1000000000000004E-3</v>
      </c>
      <c r="F1562" s="14">
        <f>ABS(Solieusap!F1565)</f>
        <v>2.2027000000000001</v>
      </c>
      <c r="G1562" s="14">
        <f>ABS(Solieusap!G1565)</f>
        <v>1.1010000000000001E-4</v>
      </c>
      <c r="H1562" s="14">
        <f>ABS(Solieusap!H1565)</f>
        <v>4.4799999999999996E-3</v>
      </c>
      <c r="I1562" s="14">
        <f>ABS(Solieusap!I1565)</f>
        <v>4.4000000000000002E-4</v>
      </c>
      <c r="J1562" s="14">
        <f>ABS(Solieusap!J1565)</f>
        <v>2.1590699999999998</v>
      </c>
      <c r="K1562" s="14">
        <f t="shared" si="0"/>
        <v>6.1000000000000004E-3</v>
      </c>
      <c r="L1562" s="14">
        <f t="shared" si="1"/>
        <v>4.4000000000000002E-4</v>
      </c>
    </row>
    <row r="1563" spans="1:12" ht="16.5" customHeight="1">
      <c r="A1563" s="13" t="str">
        <f>Solieusap!A1566</f>
        <v>104</v>
      </c>
      <c r="B1563" s="13">
        <f>Solieusap!B1566</f>
        <v>5</v>
      </c>
      <c r="C1563" s="13" t="str">
        <f>Solieusap!C1566</f>
        <v>BAO</v>
      </c>
      <c r="D1563" s="13" t="str">
        <f>Solieusap!D1566</f>
        <v>Combination</v>
      </c>
      <c r="E1563" s="14">
        <f>ABS(Solieusap!E1566)</f>
        <v>6.1000000000000004E-3</v>
      </c>
      <c r="F1563" s="14">
        <f>ABS(Solieusap!F1566)</f>
        <v>2.8561999999999999</v>
      </c>
      <c r="G1563" s="14">
        <f>ABS(Solieusap!G1566)</f>
        <v>1.1010000000000001E-4</v>
      </c>
      <c r="H1563" s="14">
        <f>ABS(Solieusap!H1566)</f>
        <v>4.4799999999999996E-3</v>
      </c>
      <c r="I1563" s="14">
        <f>ABS(Solieusap!I1566)</f>
        <v>4.6999999999999999E-4</v>
      </c>
      <c r="J1563" s="14">
        <f>ABS(Solieusap!J1566)</f>
        <v>1.13496</v>
      </c>
      <c r="K1563" s="14">
        <f t="shared" si="0"/>
        <v>6.1000000000000004E-3</v>
      </c>
      <c r="L1563" s="14">
        <f t="shared" si="1"/>
        <v>4.6999999999999999E-4</v>
      </c>
    </row>
    <row r="1564" spans="1:12" ht="16.5" customHeight="1">
      <c r="A1564" s="13" t="str">
        <f>Solieusap!A1567</f>
        <v>104</v>
      </c>
      <c r="B1564" s="13">
        <f>Solieusap!B1567</f>
        <v>5.5</v>
      </c>
      <c r="C1564" s="13" t="str">
        <f>Solieusap!C1567</f>
        <v>BAO</v>
      </c>
      <c r="D1564" s="13" t="str">
        <f>Solieusap!D1567</f>
        <v>Combination</v>
      </c>
      <c r="E1564" s="14">
        <f>ABS(Solieusap!E1567)</f>
        <v>6.1000000000000004E-3</v>
      </c>
      <c r="F1564" s="14">
        <f>ABS(Solieusap!F1567)</f>
        <v>3.5097</v>
      </c>
      <c r="G1564" s="14">
        <f>ABS(Solieusap!G1567)</f>
        <v>1.1010000000000001E-4</v>
      </c>
      <c r="H1564" s="14">
        <f>ABS(Solieusap!H1567)</f>
        <v>4.4799999999999996E-3</v>
      </c>
      <c r="I1564" s="14">
        <f>ABS(Solieusap!I1567)</f>
        <v>5.0000000000000001E-4</v>
      </c>
      <c r="J1564" s="14">
        <f>ABS(Solieusap!J1567)</f>
        <v>0.21590999999999999</v>
      </c>
      <c r="K1564" s="14">
        <f t="shared" si="0"/>
        <v>6.1000000000000004E-3</v>
      </c>
      <c r="L1564" s="14">
        <f t="shared" si="1"/>
        <v>5.0000000000000001E-4</v>
      </c>
    </row>
    <row r="1565" spans="1:12" ht="16.5" customHeight="1">
      <c r="A1565" s="13" t="str">
        <f>Solieusap!A1568</f>
        <v>104</v>
      </c>
      <c r="B1565" s="13">
        <f>Solieusap!B1568</f>
        <v>6</v>
      </c>
      <c r="C1565" s="13" t="str">
        <f>Solieusap!C1568</f>
        <v>BAO</v>
      </c>
      <c r="D1565" s="13" t="str">
        <f>Solieusap!D1568</f>
        <v>Combination</v>
      </c>
      <c r="E1565" s="14">
        <f>ABS(Solieusap!E1568)</f>
        <v>6.1000000000000004E-3</v>
      </c>
      <c r="F1565" s="14">
        <f>ABS(Solieusap!F1568)</f>
        <v>4.1631999999999998</v>
      </c>
      <c r="G1565" s="14">
        <f>ABS(Solieusap!G1568)</f>
        <v>1.1010000000000001E-4</v>
      </c>
      <c r="H1565" s="14">
        <f>ABS(Solieusap!H1568)</f>
        <v>4.4799999999999996E-3</v>
      </c>
      <c r="I1565" s="14">
        <f>ABS(Solieusap!I1568)</f>
        <v>5.1999999999999995E-4</v>
      </c>
      <c r="J1565" s="14">
        <f>ABS(Solieusap!J1568)</f>
        <v>1.8935299999999999</v>
      </c>
      <c r="K1565" s="14">
        <f t="shared" si="0"/>
        <v>6.1000000000000004E-3</v>
      </c>
      <c r="L1565" s="14">
        <f t="shared" si="1"/>
        <v>5.1999999999999995E-4</v>
      </c>
    </row>
    <row r="1566" spans="1:12" ht="16.5" customHeight="1">
      <c r="A1566" s="13" t="str">
        <f>Solieusap!A1569</f>
        <v>104</v>
      </c>
      <c r="B1566" s="13">
        <f>Solieusap!B1569</f>
        <v>0</v>
      </c>
      <c r="C1566" s="13" t="str">
        <f>Solieusap!C1569</f>
        <v>BAO</v>
      </c>
      <c r="D1566" s="13" t="str">
        <f>Solieusap!D1569</f>
        <v>Combination</v>
      </c>
      <c r="E1566" s="14">
        <f>ABS(Solieusap!E1569)</f>
        <v>0.25069999999999998</v>
      </c>
      <c r="F1566" s="14">
        <f>ABS(Solieusap!F1569)</f>
        <v>4.16</v>
      </c>
      <c r="G1566" s="14">
        <f>ABS(Solieusap!G1569)</f>
        <v>6.1680000000000006E-5</v>
      </c>
      <c r="H1566" s="14">
        <f>ABS(Solieusap!H1569)</f>
        <v>1.882E-2</v>
      </c>
      <c r="I1566" s="14">
        <f>ABS(Solieusap!I1569)</f>
        <v>3.3949999999999999E-5</v>
      </c>
      <c r="J1566" s="14">
        <f>ABS(Solieusap!J1569)</f>
        <v>3.3275999999999999</v>
      </c>
      <c r="K1566" s="14">
        <f t="shared" si="0"/>
        <v>0.25069999999999998</v>
      </c>
      <c r="L1566" s="14">
        <f t="shared" si="1"/>
        <v>3.3949999999999999E-5</v>
      </c>
    </row>
    <row r="1567" spans="1:12" ht="16.5" customHeight="1">
      <c r="A1567" s="13" t="str">
        <f>Solieusap!A1570</f>
        <v>104</v>
      </c>
      <c r="B1567" s="13">
        <f>Solieusap!B1570</f>
        <v>0.5</v>
      </c>
      <c r="C1567" s="13" t="str">
        <f>Solieusap!C1570</f>
        <v>BAO</v>
      </c>
      <c r="D1567" s="13" t="str">
        <f>Solieusap!D1570</f>
        <v>Combination</v>
      </c>
      <c r="E1567" s="14">
        <f>ABS(Solieusap!E1570)</f>
        <v>0.25069999999999998</v>
      </c>
      <c r="F1567" s="14">
        <f>ABS(Solieusap!F1570)</f>
        <v>3.5065</v>
      </c>
      <c r="G1567" s="14">
        <f>ABS(Solieusap!G1570)</f>
        <v>6.1680000000000006E-5</v>
      </c>
      <c r="H1567" s="14">
        <f>ABS(Solieusap!H1570)</f>
        <v>1.882E-2</v>
      </c>
      <c r="I1567" s="14">
        <f>ABS(Solieusap!I1570)</f>
        <v>2.991E-5</v>
      </c>
      <c r="J1567" s="14">
        <f>ABS(Solieusap!J1570)</f>
        <v>1.4109700000000001</v>
      </c>
      <c r="K1567" s="14">
        <f t="shared" si="0"/>
        <v>0.25069999999999998</v>
      </c>
      <c r="L1567" s="14">
        <f t="shared" si="1"/>
        <v>2.991E-5</v>
      </c>
    </row>
    <row r="1568" spans="1:12" ht="16.5" customHeight="1">
      <c r="A1568" s="13" t="str">
        <f>Solieusap!A1571</f>
        <v>104</v>
      </c>
      <c r="B1568" s="13">
        <f>Solieusap!B1571</f>
        <v>1</v>
      </c>
      <c r="C1568" s="13" t="str">
        <f>Solieusap!C1571</f>
        <v>BAO</v>
      </c>
      <c r="D1568" s="13" t="str">
        <f>Solieusap!D1571</f>
        <v>Combination</v>
      </c>
      <c r="E1568" s="14">
        <f>ABS(Solieusap!E1571)</f>
        <v>0.25069999999999998</v>
      </c>
      <c r="F1568" s="14">
        <f>ABS(Solieusap!F1571)</f>
        <v>2.8530000000000002</v>
      </c>
      <c r="G1568" s="14">
        <f>ABS(Solieusap!G1571)</f>
        <v>6.1680000000000006E-5</v>
      </c>
      <c r="H1568" s="14">
        <f>ABS(Solieusap!H1571)</f>
        <v>1.882E-2</v>
      </c>
      <c r="I1568" s="14">
        <f>ABS(Solieusap!I1571)</f>
        <v>2.588E-5</v>
      </c>
      <c r="J1568" s="14">
        <f>ABS(Solieusap!J1571)</f>
        <v>0.17891000000000001</v>
      </c>
      <c r="K1568" s="14">
        <f t="shared" si="0"/>
        <v>0.25069999999999998</v>
      </c>
      <c r="L1568" s="14">
        <f t="shared" si="1"/>
        <v>2.588E-5</v>
      </c>
    </row>
    <row r="1569" spans="1:12" ht="16.5" customHeight="1">
      <c r="A1569" s="13" t="str">
        <f>Solieusap!A1572</f>
        <v>104</v>
      </c>
      <c r="B1569" s="13">
        <f>Solieusap!B1572</f>
        <v>1.5</v>
      </c>
      <c r="C1569" s="13" t="str">
        <f>Solieusap!C1572</f>
        <v>BAO</v>
      </c>
      <c r="D1569" s="13" t="str">
        <f>Solieusap!D1572</f>
        <v>Combination</v>
      </c>
      <c r="E1569" s="14">
        <f>ABS(Solieusap!E1572)</f>
        <v>0.25069999999999998</v>
      </c>
      <c r="F1569" s="14">
        <f>ABS(Solieusap!F1572)</f>
        <v>2.1995</v>
      </c>
      <c r="G1569" s="14">
        <f>ABS(Solieusap!G1572)</f>
        <v>6.1680000000000006E-5</v>
      </c>
      <c r="H1569" s="14">
        <f>ABS(Solieusap!H1572)</f>
        <v>1.882E-2</v>
      </c>
      <c r="I1569" s="14">
        <f>ABS(Solieusap!I1572)</f>
        <v>2.1840000000000001E-5</v>
      </c>
      <c r="J1569" s="14">
        <f>ABS(Solieusap!J1572)</f>
        <v>1.44204</v>
      </c>
      <c r="K1569" s="14">
        <f t="shared" si="0"/>
        <v>0.25069999999999998</v>
      </c>
      <c r="L1569" s="14">
        <f t="shared" si="1"/>
        <v>2.1840000000000001E-5</v>
      </c>
    </row>
    <row r="1570" spans="1:12" ht="16.5" customHeight="1">
      <c r="A1570" s="13" t="str">
        <f>Solieusap!A1573</f>
        <v>104</v>
      </c>
      <c r="B1570" s="13">
        <f>Solieusap!B1573</f>
        <v>2</v>
      </c>
      <c r="C1570" s="13" t="str">
        <f>Solieusap!C1573</f>
        <v>BAO</v>
      </c>
      <c r="D1570" s="13" t="str">
        <f>Solieusap!D1573</f>
        <v>Combination</v>
      </c>
      <c r="E1570" s="14">
        <f>ABS(Solieusap!E1573)</f>
        <v>0.25069999999999998</v>
      </c>
      <c r="F1570" s="14">
        <f>ABS(Solieusap!F1573)</f>
        <v>1.546</v>
      </c>
      <c r="G1570" s="14">
        <f>ABS(Solieusap!G1573)</f>
        <v>6.1680000000000006E-5</v>
      </c>
      <c r="H1570" s="14">
        <f>ABS(Solieusap!H1573)</f>
        <v>1.882E-2</v>
      </c>
      <c r="I1570" s="14">
        <f>ABS(Solieusap!I1573)</f>
        <v>1.7799999999999999E-5</v>
      </c>
      <c r="J1570" s="14">
        <f>ABS(Solieusap!J1573)</f>
        <v>2.3784200000000002</v>
      </c>
      <c r="K1570" s="14">
        <f t="shared" si="0"/>
        <v>0.25069999999999998</v>
      </c>
      <c r="L1570" s="14">
        <f t="shared" si="1"/>
        <v>1.7799999999999999E-5</v>
      </c>
    </row>
    <row r="1571" spans="1:12" ht="16.5" customHeight="1">
      <c r="A1571" s="13" t="str">
        <f>Solieusap!A1574</f>
        <v>104</v>
      </c>
      <c r="B1571" s="13">
        <f>Solieusap!B1574</f>
        <v>2.5</v>
      </c>
      <c r="C1571" s="13" t="str">
        <f>Solieusap!C1574</f>
        <v>BAO</v>
      </c>
      <c r="D1571" s="13" t="str">
        <f>Solieusap!D1574</f>
        <v>Combination</v>
      </c>
      <c r="E1571" s="14">
        <f>ABS(Solieusap!E1574)</f>
        <v>0.25069999999999998</v>
      </c>
      <c r="F1571" s="14">
        <f>ABS(Solieusap!F1574)</f>
        <v>0.89249999999999996</v>
      </c>
      <c r="G1571" s="14">
        <f>ABS(Solieusap!G1574)</f>
        <v>6.1680000000000006E-5</v>
      </c>
      <c r="H1571" s="14">
        <f>ABS(Solieusap!H1574)</f>
        <v>1.882E-2</v>
      </c>
      <c r="I1571" s="14">
        <f>ABS(Solieusap!I1574)</f>
        <v>3.5580000000000002E-5</v>
      </c>
      <c r="J1571" s="14">
        <f>ABS(Solieusap!J1574)</f>
        <v>2.9880499999999999</v>
      </c>
      <c r="K1571" s="14">
        <f t="shared" si="0"/>
        <v>0.25069999999999998</v>
      </c>
      <c r="L1571" s="14">
        <f t="shared" si="1"/>
        <v>3.5580000000000002E-5</v>
      </c>
    </row>
    <row r="1572" spans="1:12" ht="16.5" customHeight="1">
      <c r="A1572" s="13" t="str">
        <f>Solieusap!A1575</f>
        <v>104</v>
      </c>
      <c r="B1572" s="13">
        <f>Solieusap!B1575</f>
        <v>3</v>
      </c>
      <c r="C1572" s="13" t="str">
        <f>Solieusap!C1575</f>
        <v>BAO</v>
      </c>
      <c r="D1572" s="13" t="str">
        <f>Solieusap!D1575</f>
        <v>Combination</v>
      </c>
      <c r="E1572" s="14">
        <f>ABS(Solieusap!E1575)</f>
        <v>0.25069999999999998</v>
      </c>
      <c r="F1572" s="14">
        <f>ABS(Solieusap!F1575)</f>
        <v>0.23899999999999999</v>
      </c>
      <c r="G1572" s="14">
        <f>ABS(Solieusap!G1575)</f>
        <v>6.1680000000000006E-5</v>
      </c>
      <c r="H1572" s="14">
        <f>ABS(Solieusap!H1575)</f>
        <v>1.882E-2</v>
      </c>
      <c r="I1572" s="14">
        <f>ABS(Solieusap!I1575)</f>
        <v>9.0630000000000005E-5</v>
      </c>
      <c r="J1572" s="14">
        <f>ABS(Solieusap!J1575)</f>
        <v>3.2709299999999999</v>
      </c>
      <c r="K1572" s="14">
        <f t="shared" si="0"/>
        <v>0.25069999999999998</v>
      </c>
      <c r="L1572" s="14">
        <f t="shared" si="1"/>
        <v>9.0630000000000005E-5</v>
      </c>
    </row>
    <row r="1573" spans="1:12" ht="16.5" customHeight="1">
      <c r="A1573" s="13" t="str">
        <f>Solieusap!A1576</f>
        <v>104</v>
      </c>
      <c r="B1573" s="13">
        <f>Solieusap!B1576</f>
        <v>3.5</v>
      </c>
      <c r="C1573" s="13" t="str">
        <f>Solieusap!C1576</f>
        <v>BAO</v>
      </c>
      <c r="D1573" s="13" t="str">
        <f>Solieusap!D1576</f>
        <v>Combination</v>
      </c>
      <c r="E1573" s="14">
        <f>ABS(Solieusap!E1576)</f>
        <v>0.25069999999999998</v>
      </c>
      <c r="F1573" s="14">
        <f>ABS(Solieusap!F1576)</f>
        <v>0.41449999999999998</v>
      </c>
      <c r="G1573" s="14">
        <f>ABS(Solieusap!G1576)</f>
        <v>6.1680000000000006E-5</v>
      </c>
      <c r="H1573" s="14">
        <f>ABS(Solieusap!H1576)</f>
        <v>1.882E-2</v>
      </c>
      <c r="I1573" s="14">
        <f>ABS(Solieusap!I1576)</f>
        <v>1.4999999999999999E-4</v>
      </c>
      <c r="J1573" s="14">
        <f>ABS(Solieusap!J1576)</f>
        <v>3.0051899999999998</v>
      </c>
      <c r="K1573" s="14">
        <f t="shared" si="0"/>
        <v>0.25069999999999998</v>
      </c>
      <c r="L1573" s="14">
        <f t="shared" si="1"/>
        <v>1.4999999999999999E-4</v>
      </c>
    </row>
    <row r="1574" spans="1:12" ht="16.5" customHeight="1">
      <c r="A1574" s="13" t="str">
        <f>Solieusap!A1577</f>
        <v>104</v>
      </c>
      <c r="B1574" s="13">
        <f>Solieusap!B1577</f>
        <v>4</v>
      </c>
      <c r="C1574" s="13" t="str">
        <f>Solieusap!C1577</f>
        <v>BAO</v>
      </c>
      <c r="D1574" s="13" t="str">
        <f>Solieusap!D1577</f>
        <v>Combination</v>
      </c>
      <c r="E1574" s="14">
        <f>ABS(Solieusap!E1577)</f>
        <v>0.25069999999999998</v>
      </c>
      <c r="F1574" s="14">
        <f>ABS(Solieusap!F1577)</f>
        <v>1.0680000000000001</v>
      </c>
      <c r="G1574" s="14">
        <f>ABS(Solieusap!G1577)</f>
        <v>6.1680000000000006E-5</v>
      </c>
      <c r="H1574" s="14">
        <f>ABS(Solieusap!H1577)</f>
        <v>1.882E-2</v>
      </c>
      <c r="I1574" s="14">
        <f>ABS(Solieusap!I1577)</f>
        <v>2.0000000000000001E-4</v>
      </c>
      <c r="J1574" s="14">
        <f>ABS(Solieusap!J1577)</f>
        <v>2.3939599999999999</v>
      </c>
      <c r="K1574" s="14">
        <f t="shared" si="0"/>
        <v>0.25069999999999998</v>
      </c>
      <c r="L1574" s="14">
        <f t="shared" si="1"/>
        <v>2.0000000000000001E-4</v>
      </c>
    </row>
    <row r="1575" spans="1:12" ht="16.5" customHeight="1">
      <c r="A1575" s="13" t="str">
        <f>Solieusap!A1578</f>
        <v>104</v>
      </c>
      <c r="B1575" s="13">
        <f>Solieusap!B1578</f>
        <v>4.5</v>
      </c>
      <c r="C1575" s="13" t="str">
        <f>Solieusap!C1578</f>
        <v>BAO</v>
      </c>
      <c r="D1575" s="13" t="str">
        <f>Solieusap!D1578</f>
        <v>Combination</v>
      </c>
      <c r="E1575" s="14">
        <f>ABS(Solieusap!E1578)</f>
        <v>0.25069999999999998</v>
      </c>
      <c r="F1575" s="14">
        <f>ABS(Solieusap!F1578)</f>
        <v>1.7215</v>
      </c>
      <c r="G1575" s="14">
        <f>ABS(Solieusap!G1578)</f>
        <v>6.1680000000000006E-5</v>
      </c>
      <c r="H1575" s="14">
        <f>ABS(Solieusap!H1578)</f>
        <v>1.882E-2</v>
      </c>
      <c r="I1575" s="14">
        <f>ABS(Solieusap!I1578)</f>
        <v>2.5999999999999998E-4</v>
      </c>
      <c r="J1575" s="14">
        <f>ABS(Solieusap!J1578)</f>
        <v>1.4559899999999999</v>
      </c>
      <c r="K1575" s="14">
        <f t="shared" si="0"/>
        <v>0.25069999999999998</v>
      </c>
      <c r="L1575" s="14">
        <f t="shared" si="1"/>
        <v>2.5999999999999998E-4</v>
      </c>
    </row>
    <row r="1576" spans="1:12" ht="16.5" customHeight="1">
      <c r="A1576" s="13" t="str">
        <f>Solieusap!A1579</f>
        <v>104</v>
      </c>
      <c r="B1576" s="13">
        <f>Solieusap!B1579</f>
        <v>5</v>
      </c>
      <c r="C1576" s="13" t="str">
        <f>Solieusap!C1579</f>
        <v>BAO</v>
      </c>
      <c r="D1576" s="13" t="str">
        <f>Solieusap!D1579</f>
        <v>Combination</v>
      </c>
      <c r="E1576" s="14">
        <f>ABS(Solieusap!E1579)</f>
        <v>0.25069999999999998</v>
      </c>
      <c r="F1576" s="14">
        <f>ABS(Solieusap!F1579)</f>
        <v>2.375</v>
      </c>
      <c r="G1576" s="14">
        <f>ABS(Solieusap!G1579)</f>
        <v>6.1680000000000006E-5</v>
      </c>
      <c r="H1576" s="14">
        <f>ABS(Solieusap!H1579)</f>
        <v>1.882E-2</v>
      </c>
      <c r="I1576" s="14">
        <f>ABS(Solieusap!I1579)</f>
        <v>3.1E-4</v>
      </c>
      <c r="J1576" s="14">
        <f>ABS(Solieusap!J1579)</f>
        <v>0.19126000000000001</v>
      </c>
      <c r="K1576" s="14">
        <f t="shared" si="0"/>
        <v>0.25069999999999998</v>
      </c>
      <c r="L1576" s="14">
        <f t="shared" si="1"/>
        <v>3.1E-4</v>
      </c>
    </row>
    <row r="1577" spans="1:12" ht="16.5" customHeight="1">
      <c r="A1577" s="13" t="str">
        <f>Solieusap!A1580</f>
        <v>104</v>
      </c>
      <c r="B1577" s="13">
        <f>Solieusap!B1580</f>
        <v>5.5</v>
      </c>
      <c r="C1577" s="13" t="str">
        <f>Solieusap!C1580</f>
        <v>BAO</v>
      </c>
      <c r="D1577" s="13" t="str">
        <f>Solieusap!D1580</f>
        <v>Combination</v>
      </c>
      <c r="E1577" s="14">
        <f>ABS(Solieusap!E1580)</f>
        <v>0.25069999999999998</v>
      </c>
      <c r="F1577" s="14">
        <f>ABS(Solieusap!F1580)</f>
        <v>3.0285000000000002</v>
      </c>
      <c r="G1577" s="14">
        <f>ABS(Solieusap!G1580)</f>
        <v>6.1680000000000006E-5</v>
      </c>
      <c r="H1577" s="14">
        <f>ABS(Solieusap!H1580)</f>
        <v>1.882E-2</v>
      </c>
      <c r="I1577" s="14">
        <f>ABS(Solieusap!I1580)</f>
        <v>3.6999999999999999E-4</v>
      </c>
      <c r="J1577" s="14">
        <f>ABS(Solieusap!J1580)</f>
        <v>1.40022</v>
      </c>
      <c r="K1577" s="14">
        <f t="shared" si="0"/>
        <v>0.25069999999999998</v>
      </c>
      <c r="L1577" s="14">
        <f t="shared" si="1"/>
        <v>3.6999999999999999E-4</v>
      </c>
    </row>
    <row r="1578" spans="1:12" ht="16.5" customHeight="1">
      <c r="A1578" s="13" t="str">
        <f>Solieusap!A1581</f>
        <v>104</v>
      </c>
      <c r="B1578" s="13">
        <f>Solieusap!B1581</f>
        <v>6</v>
      </c>
      <c r="C1578" s="13" t="str">
        <f>Solieusap!C1581</f>
        <v>BAO</v>
      </c>
      <c r="D1578" s="13" t="str">
        <f>Solieusap!D1581</f>
        <v>Combination</v>
      </c>
      <c r="E1578" s="14">
        <f>ABS(Solieusap!E1581)</f>
        <v>0.25069999999999998</v>
      </c>
      <c r="F1578" s="14">
        <f>ABS(Solieusap!F1581)</f>
        <v>3.6819999999999999</v>
      </c>
      <c r="G1578" s="14">
        <f>ABS(Solieusap!G1581)</f>
        <v>6.1680000000000006E-5</v>
      </c>
      <c r="H1578" s="14">
        <f>ABS(Solieusap!H1581)</f>
        <v>1.882E-2</v>
      </c>
      <c r="I1578" s="14">
        <f>ABS(Solieusap!I1581)</f>
        <v>4.2000000000000002E-4</v>
      </c>
      <c r="J1578" s="14">
        <f>ABS(Solieusap!J1581)</f>
        <v>3.3184399999999998</v>
      </c>
      <c r="K1578" s="14">
        <f t="shared" si="0"/>
        <v>0.25069999999999998</v>
      </c>
      <c r="L1578" s="14">
        <f t="shared" si="1"/>
        <v>4.2000000000000002E-4</v>
      </c>
    </row>
    <row r="1579" spans="1:12" ht="16.5" customHeight="1">
      <c r="A1579" s="13" t="str">
        <f>Solieusap!A1582</f>
        <v>105</v>
      </c>
      <c r="B1579" s="13">
        <f>Solieusap!B1582</f>
        <v>0</v>
      </c>
      <c r="C1579" s="13" t="str">
        <f>Solieusap!C1582</f>
        <v>BAO</v>
      </c>
      <c r="D1579" s="13" t="str">
        <f>Solieusap!D1582</f>
        <v>Combination</v>
      </c>
      <c r="E1579" s="14">
        <f>ABS(Solieusap!E1582)</f>
        <v>0.1087</v>
      </c>
      <c r="F1579" s="14">
        <f>ABS(Solieusap!F1582)</f>
        <v>1.9226000000000001</v>
      </c>
      <c r="G1579" s="14">
        <f>ABS(Solieusap!G1582)</f>
        <v>1.228E-4</v>
      </c>
      <c r="H1579" s="14">
        <f>ABS(Solieusap!H1582)</f>
        <v>0.30836000000000002</v>
      </c>
      <c r="I1579" s="14">
        <f>ABS(Solieusap!I1582)</f>
        <v>4.8000000000000001E-4</v>
      </c>
      <c r="J1579" s="14">
        <f>ABS(Solieusap!J1582)</f>
        <v>3.9539999999999999E-2</v>
      </c>
      <c r="K1579" s="14">
        <f t="shared" si="0"/>
        <v>0.1087</v>
      </c>
      <c r="L1579" s="14">
        <f t="shared" si="1"/>
        <v>4.8000000000000001E-4</v>
      </c>
    </row>
    <row r="1580" spans="1:12" ht="16.5" customHeight="1">
      <c r="A1580" s="13" t="str">
        <f>Solieusap!A1583</f>
        <v>105</v>
      </c>
      <c r="B1580" s="13">
        <f>Solieusap!B1583</f>
        <v>0.5</v>
      </c>
      <c r="C1580" s="13" t="str">
        <f>Solieusap!C1583</f>
        <v>BAO</v>
      </c>
      <c r="D1580" s="13" t="str">
        <f>Solieusap!D1583</f>
        <v>Combination</v>
      </c>
      <c r="E1580" s="14">
        <f>ABS(Solieusap!E1583)</f>
        <v>0.1087</v>
      </c>
      <c r="F1580" s="14">
        <f>ABS(Solieusap!F1583)</f>
        <v>1.2690999999999999</v>
      </c>
      <c r="G1580" s="14">
        <f>ABS(Solieusap!G1583)</f>
        <v>1.228E-4</v>
      </c>
      <c r="H1580" s="14">
        <f>ABS(Solieusap!H1583)</f>
        <v>0.30836000000000002</v>
      </c>
      <c r="I1580" s="14">
        <f>ABS(Solieusap!I1583)</f>
        <v>4.2000000000000002E-4</v>
      </c>
      <c r="J1580" s="14">
        <f>ABS(Solieusap!J1583)</f>
        <v>0.83745999999999998</v>
      </c>
      <c r="K1580" s="14">
        <f t="shared" si="0"/>
        <v>0.1087</v>
      </c>
      <c r="L1580" s="14">
        <f t="shared" si="1"/>
        <v>4.2000000000000002E-4</v>
      </c>
    </row>
    <row r="1581" spans="1:12" ht="16.5" customHeight="1">
      <c r="A1581" s="13" t="str">
        <f>Solieusap!A1584</f>
        <v>105</v>
      </c>
      <c r="B1581" s="13">
        <f>Solieusap!B1584</f>
        <v>1</v>
      </c>
      <c r="C1581" s="13" t="str">
        <f>Solieusap!C1584</f>
        <v>BAO</v>
      </c>
      <c r="D1581" s="13" t="str">
        <f>Solieusap!D1584</f>
        <v>Combination</v>
      </c>
      <c r="E1581" s="14">
        <f>ABS(Solieusap!E1584)</f>
        <v>0.1087</v>
      </c>
      <c r="F1581" s="14">
        <f>ABS(Solieusap!F1584)</f>
        <v>0.61560000000000004</v>
      </c>
      <c r="G1581" s="14">
        <f>ABS(Solieusap!G1584)</f>
        <v>1.228E-4</v>
      </c>
      <c r="H1581" s="14">
        <f>ABS(Solieusap!H1584)</f>
        <v>0.30836000000000002</v>
      </c>
      <c r="I1581" s="14">
        <f>ABS(Solieusap!I1584)</f>
        <v>3.6000000000000002E-4</v>
      </c>
      <c r="J1581" s="14">
        <f>ABS(Solieusap!J1584)</f>
        <v>1.3086199999999999</v>
      </c>
      <c r="K1581" s="14">
        <f t="shared" si="0"/>
        <v>0.1087</v>
      </c>
      <c r="L1581" s="14">
        <f t="shared" si="1"/>
        <v>3.6000000000000002E-4</v>
      </c>
    </row>
    <row r="1582" spans="1:12" ht="16.5" customHeight="1">
      <c r="A1582" s="13" t="str">
        <f>Solieusap!A1585</f>
        <v>105</v>
      </c>
      <c r="B1582" s="13">
        <f>Solieusap!B1585</f>
        <v>1.5</v>
      </c>
      <c r="C1582" s="13" t="str">
        <f>Solieusap!C1585</f>
        <v>BAO</v>
      </c>
      <c r="D1582" s="13" t="str">
        <f>Solieusap!D1585</f>
        <v>Combination</v>
      </c>
      <c r="E1582" s="14">
        <f>ABS(Solieusap!E1585)</f>
        <v>0.1087</v>
      </c>
      <c r="F1582" s="14">
        <f>ABS(Solieusap!F1585)</f>
        <v>3.7900000000000003E-2</v>
      </c>
      <c r="G1582" s="14">
        <f>ABS(Solieusap!G1585)</f>
        <v>1.228E-4</v>
      </c>
      <c r="H1582" s="14">
        <f>ABS(Solieusap!H1585)</f>
        <v>0.30836000000000002</v>
      </c>
      <c r="I1582" s="14">
        <f>ABS(Solieusap!I1585)</f>
        <v>3.3E-4</v>
      </c>
      <c r="J1582" s="14">
        <f>ABS(Solieusap!J1585)</f>
        <v>1.45303</v>
      </c>
      <c r="K1582" s="14">
        <f t="shared" si="0"/>
        <v>0.1087</v>
      </c>
      <c r="L1582" s="14">
        <f t="shared" si="1"/>
        <v>3.3E-4</v>
      </c>
    </row>
    <row r="1583" spans="1:12" ht="16.5" customHeight="1">
      <c r="A1583" s="13" t="str">
        <f>Solieusap!A1586</f>
        <v>105</v>
      </c>
      <c r="B1583" s="13">
        <f>Solieusap!B1586</f>
        <v>2</v>
      </c>
      <c r="C1583" s="13" t="str">
        <f>Solieusap!C1586</f>
        <v>BAO</v>
      </c>
      <c r="D1583" s="13" t="str">
        <f>Solieusap!D1586</f>
        <v>Combination</v>
      </c>
      <c r="E1583" s="14">
        <f>ABS(Solieusap!E1586)</f>
        <v>0.1087</v>
      </c>
      <c r="F1583" s="14">
        <f>ABS(Solieusap!F1586)</f>
        <v>0.69140000000000001</v>
      </c>
      <c r="G1583" s="14">
        <f>ABS(Solieusap!G1586)</f>
        <v>1.228E-4</v>
      </c>
      <c r="H1583" s="14">
        <f>ABS(Solieusap!H1586)</f>
        <v>0.30836000000000002</v>
      </c>
      <c r="I1583" s="14">
        <f>ABS(Solieusap!I1586)</f>
        <v>3.5E-4</v>
      </c>
      <c r="J1583" s="14">
        <f>ABS(Solieusap!J1586)</f>
        <v>1.2743800000000001</v>
      </c>
      <c r="K1583" s="14">
        <f t="shared" si="0"/>
        <v>0.1087</v>
      </c>
      <c r="L1583" s="14">
        <f t="shared" si="1"/>
        <v>3.5E-4</v>
      </c>
    </row>
    <row r="1584" spans="1:12" ht="16.5" customHeight="1">
      <c r="A1584" s="13" t="str">
        <f>Solieusap!A1587</f>
        <v>105</v>
      </c>
      <c r="B1584" s="13">
        <f>Solieusap!B1587</f>
        <v>2.5</v>
      </c>
      <c r="C1584" s="13" t="str">
        <f>Solieusap!C1587</f>
        <v>BAO</v>
      </c>
      <c r="D1584" s="13" t="str">
        <f>Solieusap!D1587</f>
        <v>Combination</v>
      </c>
      <c r="E1584" s="14">
        <f>ABS(Solieusap!E1587)</f>
        <v>0.1087</v>
      </c>
      <c r="F1584" s="14">
        <f>ABS(Solieusap!F1587)</f>
        <v>1.3449</v>
      </c>
      <c r="G1584" s="14">
        <f>ABS(Solieusap!G1587)</f>
        <v>1.228E-4</v>
      </c>
      <c r="H1584" s="14">
        <f>ABS(Solieusap!H1587)</f>
        <v>0.30836000000000002</v>
      </c>
      <c r="I1584" s="14">
        <f>ABS(Solieusap!I1587)</f>
        <v>3.6000000000000002E-4</v>
      </c>
      <c r="J1584" s="14">
        <f>ABS(Solieusap!J1587)</f>
        <v>0.87712000000000001</v>
      </c>
      <c r="K1584" s="14">
        <f t="shared" si="0"/>
        <v>0.1087</v>
      </c>
      <c r="L1584" s="14">
        <f t="shared" si="1"/>
        <v>3.6000000000000002E-4</v>
      </c>
    </row>
    <row r="1585" spans="1:12" ht="16.5" customHeight="1">
      <c r="A1585" s="13" t="str">
        <f>Solieusap!A1588</f>
        <v>105</v>
      </c>
      <c r="B1585" s="13">
        <f>Solieusap!B1588</f>
        <v>3</v>
      </c>
      <c r="C1585" s="13" t="str">
        <f>Solieusap!C1588</f>
        <v>BAO</v>
      </c>
      <c r="D1585" s="13" t="str">
        <f>Solieusap!D1588</f>
        <v>Combination</v>
      </c>
      <c r="E1585" s="14">
        <f>ABS(Solieusap!E1588)</f>
        <v>0.1087</v>
      </c>
      <c r="F1585" s="14">
        <f>ABS(Solieusap!F1588)</f>
        <v>1.9984</v>
      </c>
      <c r="G1585" s="14">
        <f>ABS(Solieusap!G1588)</f>
        <v>1.228E-4</v>
      </c>
      <c r="H1585" s="14">
        <f>ABS(Solieusap!H1588)</f>
        <v>0.30836000000000002</v>
      </c>
      <c r="I1585" s="14">
        <f>ABS(Solieusap!I1588)</f>
        <v>3.8000000000000002E-4</v>
      </c>
      <c r="J1585" s="14">
        <f>ABS(Solieusap!J1588)</f>
        <v>0.40242</v>
      </c>
      <c r="K1585" s="14">
        <f t="shared" si="0"/>
        <v>0.1087</v>
      </c>
      <c r="L1585" s="14">
        <f t="shared" si="1"/>
        <v>3.8000000000000002E-4</v>
      </c>
    </row>
    <row r="1586" spans="1:12" ht="16.5" customHeight="1">
      <c r="A1586" s="13" t="str">
        <f>Solieusap!A1589</f>
        <v>105</v>
      </c>
      <c r="B1586" s="13">
        <f>Solieusap!B1589</f>
        <v>3.5</v>
      </c>
      <c r="C1586" s="13" t="str">
        <f>Solieusap!C1589</f>
        <v>BAO</v>
      </c>
      <c r="D1586" s="13" t="str">
        <f>Solieusap!D1589</f>
        <v>Combination</v>
      </c>
      <c r="E1586" s="14">
        <f>ABS(Solieusap!E1589)</f>
        <v>0.1087</v>
      </c>
      <c r="F1586" s="14">
        <f>ABS(Solieusap!F1589)</f>
        <v>2.6518999999999999</v>
      </c>
      <c r="G1586" s="14">
        <f>ABS(Solieusap!G1589)</f>
        <v>1.228E-4</v>
      </c>
      <c r="H1586" s="14">
        <f>ABS(Solieusap!H1589)</f>
        <v>0.30836000000000002</v>
      </c>
      <c r="I1586" s="14">
        <f>ABS(Solieusap!I1589)</f>
        <v>4.4000000000000002E-4</v>
      </c>
      <c r="J1586" s="14">
        <f>ABS(Solieusap!J1589)</f>
        <v>0.39355000000000001</v>
      </c>
      <c r="K1586" s="14">
        <f t="shared" si="0"/>
        <v>0.1087</v>
      </c>
      <c r="L1586" s="14">
        <f t="shared" si="1"/>
        <v>4.4000000000000002E-4</v>
      </c>
    </row>
    <row r="1587" spans="1:12" ht="16.5" customHeight="1">
      <c r="A1587" s="13" t="str">
        <f>Solieusap!A1590</f>
        <v>105</v>
      </c>
      <c r="B1587" s="13">
        <f>Solieusap!B1590</f>
        <v>4</v>
      </c>
      <c r="C1587" s="13" t="str">
        <f>Solieusap!C1590</f>
        <v>BAO</v>
      </c>
      <c r="D1587" s="13" t="str">
        <f>Solieusap!D1590</f>
        <v>Combination</v>
      </c>
      <c r="E1587" s="14">
        <f>ABS(Solieusap!E1590)</f>
        <v>0.1087</v>
      </c>
      <c r="F1587" s="14">
        <f>ABS(Solieusap!F1590)</f>
        <v>3.3054000000000001</v>
      </c>
      <c r="G1587" s="14">
        <f>ABS(Solieusap!G1590)</f>
        <v>1.228E-4</v>
      </c>
      <c r="H1587" s="14">
        <f>ABS(Solieusap!H1590)</f>
        <v>0.30836000000000002</v>
      </c>
      <c r="I1587" s="14">
        <f>ABS(Solieusap!I1590)</f>
        <v>5.9000000000000003E-4</v>
      </c>
      <c r="J1587" s="14">
        <f>ABS(Solieusap!J1590)</f>
        <v>1.51627</v>
      </c>
      <c r="K1587" s="14">
        <f t="shared" si="0"/>
        <v>0.1087</v>
      </c>
      <c r="L1587" s="14">
        <f t="shared" si="1"/>
        <v>5.9000000000000003E-4</v>
      </c>
    </row>
    <row r="1588" spans="1:12" ht="16.5" customHeight="1">
      <c r="A1588" s="13" t="str">
        <f>Solieusap!A1591</f>
        <v>105</v>
      </c>
      <c r="B1588" s="13">
        <f>Solieusap!B1591</f>
        <v>0</v>
      </c>
      <c r="C1588" s="13" t="str">
        <f>Solieusap!C1591</f>
        <v>BAO</v>
      </c>
      <c r="D1588" s="13" t="str">
        <f>Solieusap!D1591</f>
        <v>Combination</v>
      </c>
      <c r="E1588" s="14">
        <f>ABS(Solieusap!E1591)</f>
        <v>0.1449</v>
      </c>
      <c r="F1588" s="14">
        <f>ABS(Solieusap!F1591)</f>
        <v>2.6558000000000002</v>
      </c>
      <c r="G1588" s="14">
        <f>ABS(Solieusap!G1591)</f>
        <v>3.19E-4</v>
      </c>
      <c r="H1588" s="14">
        <f>ABS(Solieusap!H1591)</f>
        <v>0.32264999999999999</v>
      </c>
      <c r="I1588" s="14">
        <f>ABS(Solieusap!I1591)</f>
        <v>6.8999999999999997E-4</v>
      </c>
      <c r="J1588" s="14">
        <f>ABS(Solieusap!J1591)</f>
        <v>1.6835100000000001</v>
      </c>
      <c r="K1588" s="14">
        <f t="shared" si="0"/>
        <v>0.1449</v>
      </c>
      <c r="L1588" s="14">
        <f t="shared" si="1"/>
        <v>6.8999999999999997E-4</v>
      </c>
    </row>
    <row r="1589" spans="1:12" ht="16.5" customHeight="1">
      <c r="A1589" s="13" t="str">
        <f>Solieusap!A1592</f>
        <v>105</v>
      </c>
      <c r="B1589" s="13">
        <f>Solieusap!B1592</f>
        <v>0.5</v>
      </c>
      <c r="C1589" s="13" t="str">
        <f>Solieusap!C1592</f>
        <v>BAO</v>
      </c>
      <c r="D1589" s="13" t="str">
        <f>Solieusap!D1592</f>
        <v>Combination</v>
      </c>
      <c r="E1589" s="14">
        <f>ABS(Solieusap!E1592)</f>
        <v>0.1449</v>
      </c>
      <c r="F1589" s="14">
        <f>ABS(Solieusap!F1592)</f>
        <v>2.0023</v>
      </c>
      <c r="G1589" s="14">
        <f>ABS(Solieusap!G1592)</f>
        <v>3.19E-4</v>
      </c>
      <c r="H1589" s="14">
        <f>ABS(Solieusap!H1592)</f>
        <v>0.32264999999999999</v>
      </c>
      <c r="I1589" s="14">
        <f>ABS(Solieusap!I1592)</f>
        <v>5.2999999999999998E-4</v>
      </c>
      <c r="J1589" s="14">
        <f>ABS(Solieusap!J1592)</f>
        <v>0.51898</v>
      </c>
      <c r="K1589" s="14">
        <f t="shared" si="0"/>
        <v>0.1449</v>
      </c>
      <c r="L1589" s="14">
        <f t="shared" si="1"/>
        <v>5.2999999999999998E-4</v>
      </c>
    </row>
    <row r="1590" spans="1:12" ht="16.5" customHeight="1">
      <c r="A1590" s="13" t="str">
        <f>Solieusap!A1593</f>
        <v>105</v>
      </c>
      <c r="B1590" s="13">
        <f>Solieusap!B1593</f>
        <v>1</v>
      </c>
      <c r="C1590" s="13" t="str">
        <f>Solieusap!C1593</f>
        <v>BAO</v>
      </c>
      <c r="D1590" s="13" t="str">
        <f>Solieusap!D1593</f>
        <v>Combination</v>
      </c>
      <c r="E1590" s="14">
        <f>ABS(Solieusap!E1593)</f>
        <v>0.1449</v>
      </c>
      <c r="F1590" s="14">
        <f>ABS(Solieusap!F1593)</f>
        <v>1.3488</v>
      </c>
      <c r="G1590" s="14">
        <f>ABS(Solieusap!G1593)</f>
        <v>3.19E-4</v>
      </c>
      <c r="H1590" s="14">
        <f>ABS(Solieusap!H1593)</f>
        <v>0.32264999999999999</v>
      </c>
      <c r="I1590" s="14">
        <f>ABS(Solieusap!I1593)</f>
        <v>3.6999999999999999E-4</v>
      </c>
      <c r="J1590" s="14">
        <f>ABS(Solieusap!J1593)</f>
        <v>0.31879999999999997</v>
      </c>
      <c r="K1590" s="14">
        <f t="shared" si="0"/>
        <v>0.1449</v>
      </c>
      <c r="L1590" s="14">
        <f t="shared" si="1"/>
        <v>3.6999999999999999E-4</v>
      </c>
    </row>
    <row r="1591" spans="1:12" ht="16.5" customHeight="1">
      <c r="A1591" s="13" t="str">
        <f>Solieusap!A1594</f>
        <v>105</v>
      </c>
      <c r="B1591" s="13">
        <f>Solieusap!B1594</f>
        <v>1.5</v>
      </c>
      <c r="C1591" s="13" t="str">
        <f>Solieusap!C1594</f>
        <v>BAO</v>
      </c>
      <c r="D1591" s="13" t="str">
        <f>Solieusap!D1594</f>
        <v>Combination</v>
      </c>
      <c r="E1591" s="14">
        <f>ABS(Solieusap!E1594)</f>
        <v>0.1449</v>
      </c>
      <c r="F1591" s="14">
        <f>ABS(Solieusap!F1594)</f>
        <v>0.69530000000000003</v>
      </c>
      <c r="G1591" s="14">
        <f>ABS(Solieusap!G1594)</f>
        <v>3.19E-4</v>
      </c>
      <c r="H1591" s="14">
        <f>ABS(Solieusap!H1594)</f>
        <v>0.32264999999999999</v>
      </c>
      <c r="I1591" s="14">
        <f>ABS(Solieusap!I1594)</f>
        <v>2.1000000000000001E-4</v>
      </c>
      <c r="J1591" s="14">
        <f>ABS(Solieusap!J1594)</f>
        <v>0.82982999999999996</v>
      </c>
      <c r="K1591" s="14">
        <f t="shared" si="0"/>
        <v>0.1449</v>
      </c>
      <c r="L1591" s="14">
        <f t="shared" si="1"/>
        <v>2.1000000000000001E-4</v>
      </c>
    </row>
    <row r="1592" spans="1:12" ht="16.5" customHeight="1">
      <c r="A1592" s="13" t="str">
        <f>Solieusap!A1595</f>
        <v>105</v>
      </c>
      <c r="B1592" s="13">
        <f>Solieusap!B1595</f>
        <v>2</v>
      </c>
      <c r="C1592" s="13" t="str">
        <f>Solieusap!C1595</f>
        <v>BAO</v>
      </c>
      <c r="D1592" s="13" t="str">
        <f>Solieusap!D1595</f>
        <v>Combination</v>
      </c>
      <c r="E1592" s="14">
        <f>ABS(Solieusap!E1595)</f>
        <v>0.1449</v>
      </c>
      <c r="F1592" s="14">
        <f>ABS(Solieusap!F1595)</f>
        <v>4.1799999999999997E-2</v>
      </c>
      <c r="G1592" s="14">
        <f>ABS(Solieusap!G1595)</f>
        <v>3.19E-4</v>
      </c>
      <c r="H1592" s="14">
        <f>ABS(Solieusap!H1595)</f>
        <v>0.32264999999999999</v>
      </c>
      <c r="I1592" s="14">
        <f>ABS(Solieusap!I1595)</f>
        <v>9.6559999999999997E-5</v>
      </c>
      <c r="J1592" s="14">
        <f>ABS(Solieusap!J1595)</f>
        <v>1.0141100000000001</v>
      </c>
      <c r="K1592" s="14">
        <f t="shared" si="0"/>
        <v>0.1449</v>
      </c>
      <c r="L1592" s="14">
        <f t="shared" si="1"/>
        <v>9.6559999999999997E-5</v>
      </c>
    </row>
    <row r="1593" spans="1:12" ht="16.5" customHeight="1">
      <c r="A1593" s="13" t="str">
        <f>Solieusap!A1596</f>
        <v>105</v>
      </c>
      <c r="B1593" s="13">
        <f>Solieusap!B1596</f>
        <v>2.5</v>
      </c>
      <c r="C1593" s="13" t="str">
        <f>Solieusap!C1596</f>
        <v>BAO</v>
      </c>
      <c r="D1593" s="13" t="str">
        <f>Solieusap!D1596</f>
        <v>Combination</v>
      </c>
      <c r="E1593" s="14">
        <f>ABS(Solieusap!E1596)</f>
        <v>0.1449</v>
      </c>
      <c r="F1593" s="14">
        <f>ABS(Solieusap!F1596)</f>
        <v>0.61170000000000002</v>
      </c>
      <c r="G1593" s="14">
        <f>ABS(Solieusap!G1596)</f>
        <v>3.19E-4</v>
      </c>
      <c r="H1593" s="14">
        <f>ABS(Solieusap!H1596)</f>
        <v>0.32264999999999999</v>
      </c>
      <c r="I1593" s="14">
        <f>ABS(Solieusap!I1596)</f>
        <v>7.2730000000000003E-5</v>
      </c>
      <c r="J1593" s="14">
        <f>ABS(Solieusap!J1596)</f>
        <v>0.76161000000000001</v>
      </c>
      <c r="K1593" s="14">
        <f t="shared" si="0"/>
        <v>0.1449</v>
      </c>
      <c r="L1593" s="14">
        <f t="shared" si="1"/>
        <v>7.2730000000000003E-5</v>
      </c>
    </row>
    <row r="1594" spans="1:12" ht="16.5" customHeight="1">
      <c r="A1594" s="13" t="str">
        <f>Solieusap!A1597</f>
        <v>105</v>
      </c>
      <c r="B1594" s="13">
        <f>Solieusap!B1597</f>
        <v>3</v>
      </c>
      <c r="C1594" s="13" t="str">
        <f>Solieusap!C1597</f>
        <v>BAO</v>
      </c>
      <c r="D1594" s="13" t="str">
        <f>Solieusap!D1597</f>
        <v>Combination</v>
      </c>
      <c r="E1594" s="14">
        <f>ABS(Solieusap!E1597)</f>
        <v>0.1449</v>
      </c>
      <c r="F1594" s="14">
        <f>ABS(Solieusap!F1597)</f>
        <v>1.2652000000000001</v>
      </c>
      <c r="G1594" s="14">
        <f>ABS(Solieusap!G1597)</f>
        <v>3.19E-4</v>
      </c>
      <c r="H1594" s="14">
        <f>ABS(Solieusap!H1597)</f>
        <v>0.32264999999999999</v>
      </c>
      <c r="I1594" s="14">
        <f>ABS(Solieusap!I1597)</f>
        <v>4.8900000000000003E-5</v>
      </c>
      <c r="J1594" s="14">
        <f>ABS(Solieusap!J1597)</f>
        <v>7.4230000000000004E-2</v>
      </c>
      <c r="K1594" s="14">
        <f t="shared" si="0"/>
        <v>0.1449</v>
      </c>
      <c r="L1594" s="14">
        <f t="shared" si="1"/>
        <v>4.8900000000000003E-5</v>
      </c>
    </row>
    <row r="1595" spans="1:12" ht="16.5" customHeight="1">
      <c r="A1595" s="13" t="str">
        <f>Solieusap!A1598</f>
        <v>105</v>
      </c>
      <c r="B1595" s="13">
        <f>Solieusap!B1598</f>
        <v>3.5</v>
      </c>
      <c r="C1595" s="13" t="str">
        <f>Solieusap!C1598</f>
        <v>BAO</v>
      </c>
      <c r="D1595" s="13" t="str">
        <f>Solieusap!D1598</f>
        <v>Combination</v>
      </c>
      <c r="E1595" s="14">
        <f>ABS(Solieusap!E1598)</f>
        <v>0.1449</v>
      </c>
      <c r="F1595" s="14">
        <f>ABS(Solieusap!F1598)</f>
        <v>1.9187000000000001</v>
      </c>
      <c r="G1595" s="14">
        <f>ABS(Solieusap!G1598)</f>
        <v>3.19E-4</v>
      </c>
      <c r="H1595" s="14">
        <f>ABS(Solieusap!H1598)</f>
        <v>0.32264999999999999</v>
      </c>
      <c r="I1595" s="14">
        <f>ABS(Solieusap!I1598)</f>
        <v>2.5069999999999999E-5</v>
      </c>
      <c r="J1595" s="14">
        <f>ABS(Solieusap!J1598)</f>
        <v>1.23681</v>
      </c>
      <c r="K1595" s="14">
        <f t="shared" si="0"/>
        <v>0.1449</v>
      </c>
      <c r="L1595" s="14">
        <f t="shared" si="1"/>
        <v>2.5069999999999999E-5</v>
      </c>
    </row>
    <row r="1596" spans="1:12" ht="16.5" customHeight="1">
      <c r="A1596" s="13" t="str">
        <f>Solieusap!A1599</f>
        <v>105</v>
      </c>
      <c r="B1596" s="13">
        <f>Solieusap!B1599</f>
        <v>4</v>
      </c>
      <c r="C1596" s="13" t="str">
        <f>Solieusap!C1599</f>
        <v>BAO</v>
      </c>
      <c r="D1596" s="13" t="str">
        <f>Solieusap!D1599</f>
        <v>Combination</v>
      </c>
      <c r="E1596" s="14">
        <f>ABS(Solieusap!E1599)</f>
        <v>0.1449</v>
      </c>
      <c r="F1596" s="14">
        <f>ABS(Solieusap!F1599)</f>
        <v>2.5722</v>
      </c>
      <c r="G1596" s="14">
        <f>ABS(Solieusap!G1599)</f>
        <v>3.19E-4</v>
      </c>
      <c r="H1596" s="14">
        <f>ABS(Solieusap!H1599)</f>
        <v>0.32264999999999999</v>
      </c>
      <c r="I1596" s="14">
        <f>ABS(Solieusap!I1599)</f>
        <v>9.9420000000000007E-6</v>
      </c>
      <c r="J1596" s="14">
        <f>ABS(Solieusap!J1599)</f>
        <v>2.7261500000000001</v>
      </c>
      <c r="K1596" s="14">
        <f t="shared" si="0"/>
        <v>0.1449</v>
      </c>
      <c r="L1596" s="14">
        <f t="shared" si="1"/>
        <v>9.9420000000000007E-6</v>
      </c>
    </row>
    <row r="1597" spans="1:12" ht="16.5" customHeight="1">
      <c r="A1597" s="13" t="str">
        <f>Solieusap!A1600</f>
        <v>106</v>
      </c>
      <c r="B1597" s="13">
        <f>Solieusap!B1600</f>
        <v>0</v>
      </c>
      <c r="C1597" s="13" t="str">
        <f>Solieusap!C1600</f>
        <v>BAO</v>
      </c>
      <c r="D1597" s="13" t="str">
        <f>Solieusap!D1600</f>
        <v>Combination</v>
      </c>
      <c r="E1597" s="14">
        <f>ABS(Solieusap!E1600)</f>
        <v>0.1431</v>
      </c>
      <c r="F1597" s="14">
        <f>ABS(Solieusap!F1600)</f>
        <v>2.5474000000000001</v>
      </c>
      <c r="G1597" s="14">
        <f>ABS(Solieusap!G1600)</f>
        <v>1.3909999999999999E-4</v>
      </c>
      <c r="H1597" s="14">
        <f>ABS(Solieusap!H1600)</f>
        <v>0.13497000000000001</v>
      </c>
      <c r="I1597" s="14">
        <f>ABS(Solieusap!I1600)</f>
        <v>6.9999999999999999E-4</v>
      </c>
      <c r="J1597" s="14">
        <f>ABS(Solieusap!J1600)</f>
        <v>1.5301499999999999</v>
      </c>
      <c r="K1597" s="14">
        <f t="shared" si="0"/>
        <v>0.1431</v>
      </c>
      <c r="L1597" s="14">
        <f t="shared" si="1"/>
        <v>6.9999999999999999E-4</v>
      </c>
    </row>
    <row r="1598" spans="1:12" ht="16.5" customHeight="1">
      <c r="A1598" s="13" t="str">
        <f>Solieusap!A1601</f>
        <v>106</v>
      </c>
      <c r="B1598" s="13">
        <f>Solieusap!B1601</f>
        <v>0.5</v>
      </c>
      <c r="C1598" s="13" t="str">
        <f>Solieusap!C1601</f>
        <v>BAO</v>
      </c>
      <c r="D1598" s="13" t="str">
        <f>Solieusap!D1601</f>
        <v>Combination</v>
      </c>
      <c r="E1598" s="14">
        <f>ABS(Solieusap!E1601)</f>
        <v>0.1431</v>
      </c>
      <c r="F1598" s="14">
        <f>ABS(Solieusap!F1601)</f>
        <v>1.8938999999999999</v>
      </c>
      <c r="G1598" s="14">
        <f>ABS(Solieusap!G1601)</f>
        <v>1.3909999999999999E-4</v>
      </c>
      <c r="H1598" s="14">
        <f>ABS(Solieusap!H1601)</f>
        <v>0.13497000000000001</v>
      </c>
      <c r="I1598" s="14">
        <f>ABS(Solieusap!I1601)</f>
        <v>6.3000000000000003E-4</v>
      </c>
      <c r="J1598" s="14">
        <f>ABS(Solieusap!J1601)</f>
        <v>0.41981000000000002</v>
      </c>
      <c r="K1598" s="14">
        <f t="shared" si="0"/>
        <v>0.1431</v>
      </c>
      <c r="L1598" s="14">
        <f t="shared" si="1"/>
        <v>6.3000000000000003E-4</v>
      </c>
    </row>
    <row r="1599" spans="1:12" ht="16.5" customHeight="1">
      <c r="A1599" s="13" t="str">
        <f>Solieusap!A1602</f>
        <v>106</v>
      </c>
      <c r="B1599" s="13">
        <f>Solieusap!B1602</f>
        <v>1</v>
      </c>
      <c r="C1599" s="13" t="str">
        <f>Solieusap!C1602</f>
        <v>BAO</v>
      </c>
      <c r="D1599" s="13" t="str">
        <f>Solieusap!D1602</f>
        <v>Combination</v>
      </c>
      <c r="E1599" s="14">
        <f>ABS(Solieusap!E1602)</f>
        <v>0.1431</v>
      </c>
      <c r="F1599" s="14">
        <f>ABS(Solieusap!F1602)</f>
        <v>1.2403999999999999</v>
      </c>
      <c r="G1599" s="14">
        <f>ABS(Solieusap!G1602)</f>
        <v>1.3909999999999999E-4</v>
      </c>
      <c r="H1599" s="14">
        <f>ABS(Solieusap!H1602)</f>
        <v>0.13497000000000001</v>
      </c>
      <c r="I1599" s="14">
        <f>ABS(Solieusap!I1602)</f>
        <v>5.5999999999999995E-4</v>
      </c>
      <c r="J1599" s="14">
        <f>ABS(Solieusap!J1602)</f>
        <v>0.36377999999999999</v>
      </c>
      <c r="K1599" s="14">
        <f t="shared" si="0"/>
        <v>0.1431</v>
      </c>
      <c r="L1599" s="14">
        <f t="shared" si="1"/>
        <v>5.5999999999999995E-4</v>
      </c>
    </row>
    <row r="1600" spans="1:12" ht="16.5" customHeight="1">
      <c r="A1600" s="13" t="str">
        <f>Solieusap!A1603</f>
        <v>106</v>
      </c>
      <c r="B1600" s="13">
        <f>Solieusap!B1603</f>
        <v>1.5</v>
      </c>
      <c r="C1600" s="13" t="str">
        <f>Solieusap!C1603</f>
        <v>BAO</v>
      </c>
      <c r="D1600" s="13" t="str">
        <f>Solieusap!D1603</f>
        <v>Combination</v>
      </c>
      <c r="E1600" s="14">
        <f>ABS(Solieusap!E1603)</f>
        <v>0.1431</v>
      </c>
      <c r="F1600" s="14">
        <f>ABS(Solieusap!F1603)</f>
        <v>0.58689999999999998</v>
      </c>
      <c r="G1600" s="14">
        <f>ABS(Solieusap!G1603)</f>
        <v>1.3909999999999999E-4</v>
      </c>
      <c r="H1600" s="14">
        <f>ABS(Solieusap!H1603)</f>
        <v>0.13497000000000001</v>
      </c>
      <c r="I1600" s="14">
        <f>ABS(Solieusap!I1603)</f>
        <v>4.8999999999999998E-4</v>
      </c>
      <c r="J1600" s="14">
        <f>ABS(Solieusap!J1603)</f>
        <v>0.82938000000000001</v>
      </c>
      <c r="K1600" s="14">
        <f t="shared" si="0"/>
        <v>0.1431</v>
      </c>
      <c r="L1600" s="14">
        <f t="shared" si="1"/>
        <v>4.8999999999999998E-4</v>
      </c>
    </row>
    <row r="1601" spans="1:12" ht="16.5" customHeight="1">
      <c r="A1601" s="13" t="str">
        <f>Solieusap!A1604</f>
        <v>106</v>
      </c>
      <c r="B1601" s="13">
        <f>Solieusap!B1604</f>
        <v>2</v>
      </c>
      <c r="C1601" s="13" t="str">
        <f>Solieusap!C1604</f>
        <v>BAO</v>
      </c>
      <c r="D1601" s="13" t="str">
        <f>Solieusap!D1604</f>
        <v>Combination</v>
      </c>
      <c r="E1601" s="14">
        <f>ABS(Solieusap!E1604)</f>
        <v>0.1431</v>
      </c>
      <c r="F1601" s="14">
        <f>ABS(Solieusap!F1604)</f>
        <v>6.6600000000000006E-2</v>
      </c>
      <c r="G1601" s="14">
        <f>ABS(Solieusap!G1604)</f>
        <v>1.3909999999999999E-4</v>
      </c>
      <c r="H1601" s="14">
        <f>ABS(Solieusap!H1604)</f>
        <v>0.13497000000000001</v>
      </c>
      <c r="I1601" s="14">
        <f>ABS(Solieusap!I1604)</f>
        <v>4.2000000000000002E-4</v>
      </c>
      <c r="J1601" s="14">
        <f>ABS(Solieusap!J1604)</f>
        <v>0.98285</v>
      </c>
      <c r="K1601" s="14">
        <f t="shared" si="0"/>
        <v>0.1431</v>
      </c>
      <c r="L1601" s="14">
        <f t="shared" si="1"/>
        <v>4.2000000000000002E-4</v>
      </c>
    </row>
    <row r="1602" spans="1:12" ht="16.5" customHeight="1">
      <c r="A1602" s="13" t="str">
        <f>Solieusap!A1605</f>
        <v>106</v>
      </c>
      <c r="B1602" s="13">
        <f>Solieusap!B1605</f>
        <v>2.5</v>
      </c>
      <c r="C1602" s="13" t="str">
        <f>Solieusap!C1605</f>
        <v>BAO</v>
      </c>
      <c r="D1602" s="13" t="str">
        <f>Solieusap!D1605</f>
        <v>Combination</v>
      </c>
      <c r="E1602" s="14">
        <f>ABS(Solieusap!E1605)</f>
        <v>0.1431</v>
      </c>
      <c r="F1602" s="14">
        <f>ABS(Solieusap!F1605)</f>
        <v>0.72009999999999996</v>
      </c>
      <c r="G1602" s="14">
        <f>ABS(Solieusap!G1605)</f>
        <v>1.3909999999999999E-4</v>
      </c>
      <c r="H1602" s="14">
        <f>ABS(Solieusap!H1605)</f>
        <v>0.13497000000000001</v>
      </c>
      <c r="I1602" s="14">
        <f>ABS(Solieusap!I1605)</f>
        <v>3.5E-4</v>
      </c>
      <c r="J1602" s="14">
        <f>ABS(Solieusap!J1605)</f>
        <v>1.006</v>
      </c>
      <c r="K1602" s="14">
        <f t="shared" si="0"/>
        <v>0.1431</v>
      </c>
      <c r="L1602" s="14">
        <f t="shared" si="1"/>
        <v>3.5E-4</v>
      </c>
    </row>
    <row r="1603" spans="1:12" ht="16.5" customHeight="1">
      <c r="A1603" s="13" t="str">
        <f>Solieusap!A1606</f>
        <v>106</v>
      </c>
      <c r="B1603" s="13">
        <f>Solieusap!B1606</f>
        <v>3</v>
      </c>
      <c r="C1603" s="13" t="str">
        <f>Solieusap!C1606</f>
        <v>BAO</v>
      </c>
      <c r="D1603" s="13" t="str">
        <f>Solieusap!D1606</f>
        <v>Combination</v>
      </c>
      <c r="E1603" s="14">
        <f>ABS(Solieusap!E1606)</f>
        <v>0.1431</v>
      </c>
      <c r="F1603" s="14">
        <f>ABS(Solieusap!F1606)</f>
        <v>1.3735999999999999</v>
      </c>
      <c r="G1603" s="14">
        <f>ABS(Solieusap!G1606)</f>
        <v>1.3909999999999999E-4</v>
      </c>
      <c r="H1603" s="14">
        <f>ABS(Solieusap!H1606)</f>
        <v>0.13497000000000001</v>
      </c>
      <c r="I1603" s="14">
        <f>ABS(Solieusap!I1606)</f>
        <v>2.7999999999999998E-4</v>
      </c>
      <c r="J1603" s="14">
        <f>ABS(Solieusap!J1606)</f>
        <v>0.70240000000000002</v>
      </c>
      <c r="K1603" s="14">
        <f t="shared" si="0"/>
        <v>0.1431</v>
      </c>
      <c r="L1603" s="14">
        <f t="shared" si="1"/>
        <v>2.7999999999999998E-4</v>
      </c>
    </row>
    <row r="1604" spans="1:12" ht="16.5" customHeight="1">
      <c r="A1604" s="13" t="str">
        <f>Solieusap!A1607</f>
        <v>106</v>
      </c>
      <c r="B1604" s="13">
        <f>Solieusap!B1607</f>
        <v>3.5</v>
      </c>
      <c r="C1604" s="13" t="str">
        <f>Solieusap!C1607</f>
        <v>BAO</v>
      </c>
      <c r="D1604" s="13" t="str">
        <f>Solieusap!D1607</f>
        <v>Combination</v>
      </c>
      <c r="E1604" s="14">
        <f>ABS(Solieusap!E1607)</f>
        <v>0.1431</v>
      </c>
      <c r="F1604" s="14">
        <f>ABS(Solieusap!F1607)</f>
        <v>2.0270999999999999</v>
      </c>
      <c r="G1604" s="14">
        <f>ABS(Solieusap!G1607)</f>
        <v>1.3909999999999999E-4</v>
      </c>
      <c r="H1604" s="14">
        <f>ABS(Solieusap!H1607)</f>
        <v>0.13497000000000001</v>
      </c>
      <c r="I1604" s="14">
        <f>ABS(Solieusap!I1607)</f>
        <v>2.2000000000000001E-4</v>
      </c>
      <c r="J1604" s="14">
        <f>ABS(Solieusap!J1607)</f>
        <v>7.2050000000000003E-2</v>
      </c>
      <c r="K1604" s="14">
        <f t="shared" si="0"/>
        <v>0.1431</v>
      </c>
      <c r="L1604" s="14">
        <f t="shared" si="1"/>
        <v>2.2000000000000001E-4</v>
      </c>
    </row>
    <row r="1605" spans="1:12" ht="16.5" customHeight="1">
      <c r="A1605" s="13" t="str">
        <f>Solieusap!A1608</f>
        <v>106</v>
      </c>
      <c r="B1605" s="13">
        <f>Solieusap!B1608</f>
        <v>4</v>
      </c>
      <c r="C1605" s="13" t="str">
        <f>Solieusap!C1608</f>
        <v>BAO</v>
      </c>
      <c r="D1605" s="13" t="str">
        <f>Solieusap!D1608</f>
        <v>Combination</v>
      </c>
      <c r="E1605" s="14">
        <f>ABS(Solieusap!E1608)</f>
        <v>0.1431</v>
      </c>
      <c r="F1605" s="14">
        <f>ABS(Solieusap!F1608)</f>
        <v>2.6806000000000001</v>
      </c>
      <c r="G1605" s="14">
        <f>ABS(Solieusap!G1608)</f>
        <v>1.3909999999999999E-4</v>
      </c>
      <c r="H1605" s="14">
        <f>ABS(Solieusap!H1608)</f>
        <v>0.13497000000000001</v>
      </c>
      <c r="I1605" s="14">
        <f>ABS(Solieusap!I1608)</f>
        <v>1.8000000000000001E-4</v>
      </c>
      <c r="J1605" s="14">
        <f>ABS(Solieusap!J1608)</f>
        <v>0.88505</v>
      </c>
      <c r="K1605" s="14">
        <f t="shared" si="0"/>
        <v>0.1431</v>
      </c>
      <c r="L1605" s="14">
        <f t="shared" si="1"/>
        <v>1.8000000000000001E-4</v>
      </c>
    </row>
    <row r="1606" spans="1:12" ht="16.5" customHeight="1">
      <c r="A1606" s="13" t="str">
        <f>Solieusap!A1609</f>
        <v>106</v>
      </c>
      <c r="B1606" s="13">
        <f>Solieusap!B1609</f>
        <v>0</v>
      </c>
      <c r="C1606" s="13" t="str">
        <f>Solieusap!C1609</f>
        <v>BAO</v>
      </c>
      <c r="D1606" s="13" t="str">
        <f>Solieusap!D1609</f>
        <v>Combination</v>
      </c>
      <c r="E1606" s="14">
        <f>ABS(Solieusap!E1609)</f>
        <v>0.10290000000000001</v>
      </c>
      <c r="F1606" s="14">
        <f>ABS(Solieusap!F1609)</f>
        <v>2.9967999999999999</v>
      </c>
      <c r="G1606" s="14">
        <f>ABS(Solieusap!G1609)</f>
        <v>5.9389999999999999E-5</v>
      </c>
      <c r="H1606" s="14">
        <f>ABS(Solieusap!H1609)</f>
        <v>0.11325</v>
      </c>
      <c r="I1606" s="14">
        <f>ABS(Solieusap!I1609)</f>
        <v>2.7999999999999998E-4</v>
      </c>
      <c r="J1606" s="14">
        <f>ABS(Solieusap!J1609)</f>
        <v>2.4201899999999998</v>
      </c>
      <c r="K1606" s="14">
        <f t="shared" si="0"/>
        <v>0.10290000000000001</v>
      </c>
      <c r="L1606" s="14">
        <f t="shared" si="1"/>
        <v>2.7999999999999998E-4</v>
      </c>
    </row>
    <row r="1607" spans="1:12" ht="16.5" customHeight="1">
      <c r="A1607" s="13" t="str">
        <f>Solieusap!A1610</f>
        <v>106</v>
      </c>
      <c r="B1607" s="13">
        <f>Solieusap!B1610</f>
        <v>0.5</v>
      </c>
      <c r="C1607" s="13" t="str">
        <f>Solieusap!C1610</f>
        <v>BAO</v>
      </c>
      <c r="D1607" s="13" t="str">
        <f>Solieusap!D1610</f>
        <v>Combination</v>
      </c>
      <c r="E1607" s="14">
        <f>ABS(Solieusap!E1610)</f>
        <v>0.10290000000000001</v>
      </c>
      <c r="F1607" s="14">
        <f>ABS(Solieusap!F1610)</f>
        <v>2.3433000000000002</v>
      </c>
      <c r="G1607" s="14">
        <f>ABS(Solieusap!G1610)</f>
        <v>5.9389999999999999E-5</v>
      </c>
      <c r="H1607" s="14">
        <f>ABS(Solieusap!H1610)</f>
        <v>0.11325</v>
      </c>
      <c r="I1607" s="14">
        <f>ABS(Solieusap!I1610)</f>
        <v>2.5000000000000001E-4</v>
      </c>
      <c r="J1607" s="14">
        <f>ABS(Solieusap!J1610)</f>
        <v>1.0851599999999999</v>
      </c>
      <c r="K1607" s="14">
        <f t="shared" si="0"/>
        <v>0.10290000000000001</v>
      </c>
      <c r="L1607" s="14">
        <f t="shared" si="1"/>
        <v>2.5000000000000001E-4</v>
      </c>
    </row>
    <row r="1608" spans="1:12" ht="16.5" customHeight="1">
      <c r="A1608" s="13" t="str">
        <f>Solieusap!A1611</f>
        <v>106</v>
      </c>
      <c r="B1608" s="13">
        <f>Solieusap!B1611</f>
        <v>1</v>
      </c>
      <c r="C1608" s="13" t="str">
        <f>Solieusap!C1611</f>
        <v>BAO</v>
      </c>
      <c r="D1608" s="13" t="str">
        <f>Solieusap!D1611</f>
        <v>Combination</v>
      </c>
      <c r="E1608" s="14">
        <f>ABS(Solieusap!E1611)</f>
        <v>0.10290000000000001</v>
      </c>
      <c r="F1608" s="14">
        <f>ABS(Solieusap!F1611)</f>
        <v>1.6898</v>
      </c>
      <c r="G1608" s="14">
        <f>ABS(Solieusap!G1611)</f>
        <v>5.9389999999999999E-5</v>
      </c>
      <c r="H1608" s="14">
        <f>ABS(Solieusap!H1611)</f>
        <v>0.11325</v>
      </c>
      <c r="I1608" s="14">
        <f>ABS(Solieusap!I1611)</f>
        <v>2.2000000000000001E-4</v>
      </c>
      <c r="J1608" s="14">
        <f>ABS(Solieusap!J1611)</f>
        <v>7.689E-2</v>
      </c>
      <c r="K1608" s="14">
        <f t="shared" si="0"/>
        <v>0.10290000000000001</v>
      </c>
      <c r="L1608" s="14">
        <f t="shared" si="1"/>
        <v>2.2000000000000001E-4</v>
      </c>
    </row>
    <row r="1609" spans="1:12" ht="16.5" customHeight="1">
      <c r="A1609" s="13" t="str">
        <f>Solieusap!A1612</f>
        <v>106</v>
      </c>
      <c r="B1609" s="13">
        <f>Solieusap!B1612</f>
        <v>1.5</v>
      </c>
      <c r="C1609" s="13" t="str">
        <f>Solieusap!C1612</f>
        <v>BAO</v>
      </c>
      <c r="D1609" s="13" t="str">
        <f>Solieusap!D1612</f>
        <v>Combination</v>
      </c>
      <c r="E1609" s="14">
        <f>ABS(Solieusap!E1612)</f>
        <v>0.10290000000000001</v>
      </c>
      <c r="F1609" s="14">
        <f>ABS(Solieusap!F1612)</f>
        <v>1.0363</v>
      </c>
      <c r="G1609" s="14">
        <f>ABS(Solieusap!G1612)</f>
        <v>5.9389999999999999E-5</v>
      </c>
      <c r="H1609" s="14">
        <f>ABS(Solieusap!H1612)</f>
        <v>0.11325</v>
      </c>
      <c r="I1609" s="14">
        <f>ABS(Solieusap!I1612)</f>
        <v>2.0000000000000001E-4</v>
      </c>
      <c r="J1609" s="14">
        <f>ABS(Solieusap!J1612)</f>
        <v>0.60463999999999996</v>
      </c>
      <c r="K1609" s="14">
        <f t="shared" si="0"/>
        <v>0.10290000000000001</v>
      </c>
      <c r="L1609" s="14">
        <f t="shared" si="1"/>
        <v>2.0000000000000001E-4</v>
      </c>
    </row>
    <row r="1610" spans="1:12" ht="16.5" customHeight="1">
      <c r="A1610" s="13" t="str">
        <f>Solieusap!A1613</f>
        <v>106</v>
      </c>
      <c r="B1610" s="13">
        <f>Solieusap!B1613</f>
        <v>2</v>
      </c>
      <c r="C1610" s="13" t="str">
        <f>Solieusap!C1613</f>
        <v>BAO</v>
      </c>
      <c r="D1610" s="13" t="str">
        <f>Solieusap!D1613</f>
        <v>Combination</v>
      </c>
      <c r="E1610" s="14">
        <f>ABS(Solieusap!E1613)</f>
        <v>0.10290000000000001</v>
      </c>
      <c r="F1610" s="14">
        <f>ABS(Solieusap!F1613)</f>
        <v>0.38279999999999997</v>
      </c>
      <c r="G1610" s="14">
        <f>ABS(Solieusap!G1613)</f>
        <v>5.9389999999999999E-5</v>
      </c>
      <c r="H1610" s="14">
        <f>ABS(Solieusap!H1613)</f>
        <v>0.11325</v>
      </c>
      <c r="I1610" s="14">
        <f>ABS(Solieusap!I1613)</f>
        <v>1.7000000000000001E-4</v>
      </c>
      <c r="J1610" s="14">
        <f>ABS(Solieusap!J1613)</f>
        <v>0.94699999999999995</v>
      </c>
      <c r="K1610" s="14">
        <f t="shared" si="0"/>
        <v>0.10290000000000001</v>
      </c>
      <c r="L1610" s="14">
        <f t="shared" si="1"/>
        <v>1.7000000000000001E-4</v>
      </c>
    </row>
    <row r="1611" spans="1:12" ht="16.5" customHeight="1">
      <c r="A1611" s="13" t="str">
        <f>Solieusap!A1614</f>
        <v>106</v>
      </c>
      <c r="B1611" s="13">
        <f>Solieusap!B1614</f>
        <v>2.5</v>
      </c>
      <c r="C1611" s="13" t="str">
        <f>Solieusap!C1614</f>
        <v>BAO</v>
      </c>
      <c r="D1611" s="13" t="str">
        <f>Solieusap!D1614</f>
        <v>Combination</v>
      </c>
      <c r="E1611" s="14">
        <f>ABS(Solieusap!E1614)</f>
        <v>0.10290000000000001</v>
      </c>
      <c r="F1611" s="14">
        <f>ABS(Solieusap!F1614)</f>
        <v>0.2707</v>
      </c>
      <c r="G1611" s="14">
        <f>ABS(Solieusap!G1614)</f>
        <v>5.9389999999999999E-5</v>
      </c>
      <c r="H1611" s="14">
        <f>ABS(Solieusap!H1614)</f>
        <v>0.11325</v>
      </c>
      <c r="I1611" s="14">
        <f>ABS(Solieusap!I1614)</f>
        <v>1.6000000000000001E-4</v>
      </c>
      <c r="J1611" s="14">
        <f>ABS(Solieusap!J1614)</f>
        <v>0.75095999999999996</v>
      </c>
      <c r="K1611" s="14">
        <f t="shared" si="0"/>
        <v>0.10290000000000001</v>
      </c>
      <c r="L1611" s="14">
        <f t="shared" si="1"/>
        <v>1.6000000000000001E-4</v>
      </c>
    </row>
    <row r="1612" spans="1:12" ht="16.5" customHeight="1">
      <c r="A1612" s="13" t="str">
        <f>Solieusap!A1615</f>
        <v>106</v>
      </c>
      <c r="B1612" s="13">
        <f>Solieusap!B1615</f>
        <v>3</v>
      </c>
      <c r="C1612" s="13" t="str">
        <f>Solieusap!C1615</f>
        <v>BAO</v>
      </c>
      <c r="D1612" s="13" t="str">
        <f>Solieusap!D1615</f>
        <v>Combination</v>
      </c>
      <c r="E1612" s="14">
        <f>ABS(Solieusap!E1615)</f>
        <v>0.10290000000000001</v>
      </c>
      <c r="F1612" s="14">
        <f>ABS(Solieusap!F1615)</f>
        <v>0.92420000000000002</v>
      </c>
      <c r="G1612" s="14">
        <f>ABS(Solieusap!G1615)</f>
        <v>5.9389999999999999E-5</v>
      </c>
      <c r="H1612" s="14">
        <f>ABS(Solieusap!H1615)</f>
        <v>0.11325</v>
      </c>
      <c r="I1612" s="14">
        <f>ABS(Solieusap!I1615)</f>
        <v>1.7000000000000001E-4</v>
      </c>
      <c r="J1612" s="14">
        <f>ABS(Solieusap!J1615)</f>
        <v>0.22817999999999999</v>
      </c>
      <c r="K1612" s="14">
        <f t="shared" si="0"/>
        <v>0.10290000000000001</v>
      </c>
      <c r="L1612" s="14">
        <f t="shared" si="1"/>
        <v>1.7000000000000001E-4</v>
      </c>
    </row>
    <row r="1613" spans="1:12" ht="16.5" customHeight="1">
      <c r="A1613" s="13" t="str">
        <f>Solieusap!A1616</f>
        <v>106</v>
      </c>
      <c r="B1613" s="13">
        <f>Solieusap!B1616</f>
        <v>3.5</v>
      </c>
      <c r="C1613" s="13" t="str">
        <f>Solieusap!C1616</f>
        <v>BAO</v>
      </c>
      <c r="D1613" s="13" t="str">
        <f>Solieusap!D1616</f>
        <v>Combination</v>
      </c>
      <c r="E1613" s="14">
        <f>ABS(Solieusap!E1616)</f>
        <v>0.10290000000000001</v>
      </c>
      <c r="F1613" s="14">
        <f>ABS(Solieusap!F1616)</f>
        <v>1.5777000000000001</v>
      </c>
      <c r="G1613" s="14">
        <f>ABS(Solieusap!G1616)</f>
        <v>5.9389999999999999E-5</v>
      </c>
      <c r="H1613" s="14">
        <f>ABS(Solieusap!H1616)</f>
        <v>0.11325</v>
      </c>
      <c r="I1613" s="14">
        <f>ABS(Solieusap!I1616)</f>
        <v>1.8000000000000001E-4</v>
      </c>
      <c r="J1613" s="14">
        <f>ABS(Solieusap!J1616)</f>
        <v>0.62134999999999996</v>
      </c>
      <c r="K1613" s="14">
        <f t="shared" si="0"/>
        <v>0.10290000000000001</v>
      </c>
      <c r="L1613" s="14">
        <f t="shared" si="1"/>
        <v>1.8000000000000001E-4</v>
      </c>
    </row>
    <row r="1614" spans="1:12" ht="16.5" customHeight="1">
      <c r="A1614" s="13" t="str">
        <f>Solieusap!A1617</f>
        <v>106</v>
      </c>
      <c r="B1614" s="13">
        <f>Solieusap!B1617</f>
        <v>4</v>
      </c>
      <c r="C1614" s="13" t="str">
        <f>Solieusap!C1617</f>
        <v>BAO</v>
      </c>
      <c r="D1614" s="13" t="str">
        <f>Solieusap!D1617</f>
        <v>Combination</v>
      </c>
      <c r="E1614" s="14">
        <f>ABS(Solieusap!E1617)</f>
        <v>0.10290000000000001</v>
      </c>
      <c r="F1614" s="14">
        <f>ABS(Solieusap!F1617)</f>
        <v>2.2311999999999999</v>
      </c>
      <c r="G1614" s="14">
        <f>ABS(Solieusap!G1617)</f>
        <v>5.9389999999999999E-5</v>
      </c>
      <c r="H1614" s="14">
        <f>ABS(Solieusap!H1617)</f>
        <v>0.11325</v>
      </c>
      <c r="I1614" s="14">
        <f>ABS(Solieusap!I1617)</f>
        <v>2.0000000000000001E-4</v>
      </c>
      <c r="J1614" s="14">
        <f>ABS(Solieusap!J1617)</f>
        <v>1.7976399999999999</v>
      </c>
      <c r="K1614" s="14">
        <f t="shared" si="0"/>
        <v>0.10290000000000001</v>
      </c>
      <c r="L1614" s="14">
        <f t="shared" si="1"/>
        <v>2.0000000000000001E-4</v>
      </c>
    </row>
    <row r="1615" spans="1:12" ht="16.5" customHeight="1">
      <c r="A1615" s="13" t="str">
        <f>Solieusap!A1618</f>
        <v>108</v>
      </c>
      <c r="B1615" s="13">
        <f>Solieusap!B1618</f>
        <v>0</v>
      </c>
      <c r="C1615" s="13" t="str">
        <f>Solieusap!C1618</f>
        <v>BAO</v>
      </c>
      <c r="D1615" s="13" t="str">
        <f>Solieusap!D1618</f>
        <v>Combination</v>
      </c>
      <c r="E1615" s="14">
        <f>ABS(Solieusap!E1618)</f>
        <v>0.1206</v>
      </c>
      <c r="F1615" s="14">
        <f>ABS(Solieusap!F1618)</f>
        <v>0.44919999999999999</v>
      </c>
      <c r="G1615" s="14">
        <f>ABS(Solieusap!G1618)</f>
        <v>1.049E-4</v>
      </c>
      <c r="H1615" s="14">
        <f>ABS(Solieusap!H1618)</f>
        <v>1.533E-2</v>
      </c>
      <c r="I1615" s="14">
        <f>ABS(Solieusap!I1618)</f>
        <v>2.516E-5</v>
      </c>
      <c r="J1615" s="14">
        <f>ABS(Solieusap!J1618)</f>
        <v>0.10315000000000001</v>
      </c>
      <c r="K1615" s="14">
        <f t="shared" si="0"/>
        <v>0.1206</v>
      </c>
      <c r="L1615" s="14">
        <f t="shared" si="1"/>
        <v>2.516E-5</v>
      </c>
    </row>
    <row r="1616" spans="1:12" ht="16.5" customHeight="1">
      <c r="A1616" s="13" t="str">
        <f>Solieusap!A1619</f>
        <v>108</v>
      </c>
      <c r="B1616" s="13">
        <f>Solieusap!B1619</f>
        <v>0.5</v>
      </c>
      <c r="C1616" s="13" t="str">
        <f>Solieusap!C1619</f>
        <v>BAO</v>
      </c>
      <c r="D1616" s="13" t="str">
        <f>Solieusap!D1619</f>
        <v>Combination</v>
      </c>
      <c r="E1616" s="14">
        <f>ABS(Solieusap!E1619)</f>
        <v>0.1206</v>
      </c>
      <c r="F1616" s="14">
        <f>ABS(Solieusap!F1619)</f>
        <v>0.20430000000000001</v>
      </c>
      <c r="G1616" s="14">
        <f>ABS(Solieusap!G1619)</f>
        <v>1.049E-4</v>
      </c>
      <c r="H1616" s="14">
        <f>ABS(Solieusap!H1619)</f>
        <v>1.533E-2</v>
      </c>
      <c r="I1616" s="14">
        <f>ABS(Solieusap!I1619)</f>
        <v>4.8260000000000002E-5</v>
      </c>
      <c r="J1616" s="14">
        <f>ABS(Solieusap!J1619)</f>
        <v>4.1919999999999999E-2</v>
      </c>
      <c r="K1616" s="14">
        <f t="shared" si="0"/>
        <v>0.1206</v>
      </c>
      <c r="L1616" s="14">
        <f t="shared" si="1"/>
        <v>4.8260000000000002E-5</v>
      </c>
    </row>
    <row r="1617" spans="1:12" ht="16.5" customHeight="1">
      <c r="A1617" s="13" t="str">
        <f>Solieusap!A1620</f>
        <v>108</v>
      </c>
      <c r="B1617" s="13">
        <f>Solieusap!B1620</f>
        <v>1</v>
      </c>
      <c r="C1617" s="13" t="str">
        <f>Solieusap!C1620</f>
        <v>BAO</v>
      </c>
      <c r="D1617" s="13" t="str">
        <f>Solieusap!D1620</f>
        <v>Combination</v>
      </c>
      <c r="E1617" s="14">
        <f>ABS(Solieusap!E1620)</f>
        <v>0.1206</v>
      </c>
      <c r="F1617" s="14">
        <f>ABS(Solieusap!F1620)</f>
        <v>0.85780000000000001</v>
      </c>
      <c r="G1617" s="14">
        <f>ABS(Solieusap!G1620)</f>
        <v>1.049E-4</v>
      </c>
      <c r="H1617" s="14">
        <f>ABS(Solieusap!H1620)</f>
        <v>1.533E-2</v>
      </c>
      <c r="I1617" s="14">
        <f>ABS(Solieusap!I1620)</f>
        <v>8.2700000000000004E-5</v>
      </c>
      <c r="J1617" s="14">
        <f>ABS(Solieusap!J1620)</f>
        <v>0.26008999999999999</v>
      </c>
      <c r="K1617" s="14">
        <f t="shared" si="0"/>
        <v>0.1206</v>
      </c>
      <c r="L1617" s="14">
        <f t="shared" si="1"/>
        <v>8.2700000000000004E-5</v>
      </c>
    </row>
    <row r="1618" spans="1:12" ht="16.5" customHeight="1">
      <c r="A1618" s="13" t="str">
        <f>Solieusap!A1621</f>
        <v>108</v>
      </c>
      <c r="B1618" s="13">
        <f>Solieusap!B1621</f>
        <v>1.5</v>
      </c>
      <c r="C1618" s="13" t="str">
        <f>Solieusap!C1621</f>
        <v>BAO</v>
      </c>
      <c r="D1618" s="13" t="str">
        <f>Solieusap!D1621</f>
        <v>Combination</v>
      </c>
      <c r="E1618" s="14">
        <f>ABS(Solieusap!E1621)</f>
        <v>0.1206</v>
      </c>
      <c r="F1618" s="14">
        <f>ABS(Solieusap!F1621)</f>
        <v>1.5113000000000001</v>
      </c>
      <c r="G1618" s="14">
        <f>ABS(Solieusap!G1621)</f>
        <v>1.049E-4</v>
      </c>
      <c r="H1618" s="14">
        <f>ABS(Solieusap!H1621)</f>
        <v>1.533E-2</v>
      </c>
      <c r="I1618" s="14">
        <f>ABS(Solieusap!I1621)</f>
        <v>1.8000000000000001E-4</v>
      </c>
      <c r="J1618" s="14">
        <f>ABS(Solieusap!J1621)</f>
        <v>0.33437</v>
      </c>
      <c r="K1618" s="14">
        <f t="shared" si="0"/>
        <v>0.1206</v>
      </c>
      <c r="L1618" s="14">
        <f t="shared" si="1"/>
        <v>1.8000000000000001E-4</v>
      </c>
    </row>
    <row r="1619" spans="1:12" ht="16.5" customHeight="1">
      <c r="A1619" s="13" t="str">
        <f>Solieusap!A1622</f>
        <v>108</v>
      </c>
      <c r="B1619" s="13">
        <f>Solieusap!B1622</f>
        <v>2</v>
      </c>
      <c r="C1619" s="13" t="str">
        <f>Solieusap!C1622</f>
        <v>BAO</v>
      </c>
      <c r="D1619" s="13" t="str">
        <f>Solieusap!D1622</f>
        <v>Combination</v>
      </c>
      <c r="E1619" s="14">
        <f>ABS(Solieusap!E1622)</f>
        <v>0.1206</v>
      </c>
      <c r="F1619" s="14">
        <f>ABS(Solieusap!F1622)</f>
        <v>2.1648000000000001</v>
      </c>
      <c r="G1619" s="14">
        <f>ABS(Solieusap!G1622)</f>
        <v>1.049E-4</v>
      </c>
      <c r="H1619" s="14">
        <f>ABS(Solieusap!H1622)</f>
        <v>1.533E-2</v>
      </c>
      <c r="I1619" s="14">
        <f>ABS(Solieusap!I1622)</f>
        <v>3.3E-4</v>
      </c>
      <c r="J1619" s="14">
        <f>ABS(Solieusap!J1622)</f>
        <v>0.64788000000000001</v>
      </c>
      <c r="K1619" s="14">
        <f t="shared" si="0"/>
        <v>0.1206</v>
      </c>
      <c r="L1619" s="14">
        <f t="shared" si="1"/>
        <v>3.3E-4</v>
      </c>
    </row>
    <row r="1620" spans="1:12" ht="16.5" customHeight="1">
      <c r="A1620" s="13" t="str">
        <f>Solieusap!A1623</f>
        <v>108</v>
      </c>
      <c r="B1620" s="13">
        <f>Solieusap!B1623</f>
        <v>0</v>
      </c>
      <c r="C1620" s="13" t="str">
        <f>Solieusap!C1623</f>
        <v>BAO</v>
      </c>
      <c r="D1620" s="13" t="str">
        <f>Solieusap!D1623</f>
        <v>Combination</v>
      </c>
      <c r="E1620" s="14">
        <f>ABS(Solieusap!E1623)</f>
        <v>6.83E-2</v>
      </c>
      <c r="F1620" s="14">
        <f>ABS(Solieusap!F1623)</f>
        <v>1.6601999999999999</v>
      </c>
      <c r="G1620" s="14">
        <f>ABS(Solieusap!G1623)</f>
        <v>3.1789999999999998E-4</v>
      </c>
      <c r="H1620" s="14">
        <f>ABS(Solieusap!H1623)</f>
        <v>1.221E-2</v>
      </c>
      <c r="I1620" s="14">
        <f>ABS(Solieusap!I1623)</f>
        <v>5.5000000000000003E-4</v>
      </c>
      <c r="J1620" s="14">
        <f>ABS(Solieusap!J1623)</f>
        <v>1.3543400000000001</v>
      </c>
      <c r="K1620" s="14">
        <f t="shared" si="0"/>
        <v>6.83E-2</v>
      </c>
      <c r="L1620" s="14">
        <f t="shared" si="1"/>
        <v>5.5000000000000003E-4</v>
      </c>
    </row>
    <row r="1621" spans="1:12" ht="16.5" customHeight="1">
      <c r="A1621" s="13" t="str">
        <f>Solieusap!A1624</f>
        <v>108</v>
      </c>
      <c r="B1621" s="13">
        <f>Solieusap!B1624</f>
        <v>0.5</v>
      </c>
      <c r="C1621" s="13" t="str">
        <f>Solieusap!C1624</f>
        <v>BAO</v>
      </c>
      <c r="D1621" s="13" t="str">
        <f>Solieusap!D1624</f>
        <v>Combination</v>
      </c>
      <c r="E1621" s="14">
        <f>ABS(Solieusap!E1624)</f>
        <v>6.83E-2</v>
      </c>
      <c r="F1621" s="14">
        <f>ABS(Solieusap!F1624)</f>
        <v>1.0066999999999999</v>
      </c>
      <c r="G1621" s="14">
        <f>ABS(Solieusap!G1624)</f>
        <v>3.1789999999999998E-4</v>
      </c>
      <c r="H1621" s="14">
        <f>ABS(Solieusap!H1624)</f>
        <v>1.221E-2</v>
      </c>
      <c r="I1621" s="14">
        <f>ABS(Solieusap!I1624)</f>
        <v>5.9000000000000003E-4</v>
      </c>
      <c r="J1621" s="14">
        <f>ABS(Solieusap!J1624)</f>
        <v>0.68759999999999999</v>
      </c>
      <c r="K1621" s="14">
        <f t="shared" si="0"/>
        <v>6.83E-2</v>
      </c>
      <c r="L1621" s="14">
        <f t="shared" si="1"/>
        <v>5.9000000000000003E-4</v>
      </c>
    </row>
    <row r="1622" spans="1:12" ht="16.5" customHeight="1">
      <c r="A1622" s="13" t="str">
        <f>Solieusap!A1625</f>
        <v>108</v>
      </c>
      <c r="B1622" s="13">
        <f>Solieusap!B1625</f>
        <v>1</v>
      </c>
      <c r="C1622" s="13" t="str">
        <f>Solieusap!C1625</f>
        <v>BAO</v>
      </c>
      <c r="D1622" s="13" t="str">
        <f>Solieusap!D1625</f>
        <v>Combination</v>
      </c>
      <c r="E1622" s="14">
        <f>ABS(Solieusap!E1625)</f>
        <v>6.83E-2</v>
      </c>
      <c r="F1622" s="14">
        <f>ABS(Solieusap!F1625)</f>
        <v>0.35320000000000001</v>
      </c>
      <c r="G1622" s="14">
        <f>ABS(Solieusap!G1625)</f>
        <v>3.1789999999999998E-4</v>
      </c>
      <c r="H1622" s="14">
        <f>ABS(Solieusap!H1625)</f>
        <v>1.221E-2</v>
      </c>
      <c r="I1622" s="14">
        <f>ABS(Solieusap!I1625)</f>
        <v>6.4000000000000005E-4</v>
      </c>
      <c r="J1622" s="14">
        <f>ABS(Solieusap!J1625)</f>
        <v>0.39049</v>
      </c>
      <c r="K1622" s="14">
        <f t="shared" si="0"/>
        <v>6.83E-2</v>
      </c>
      <c r="L1622" s="14">
        <f t="shared" si="1"/>
        <v>6.4000000000000005E-4</v>
      </c>
    </row>
    <row r="1623" spans="1:12" ht="16.5" customHeight="1">
      <c r="A1623" s="13" t="str">
        <f>Solieusap!A1626</f>
        <v>108</v>
      </c>
      <c r="B1623" s="13">
        <f>Solieusap!B1626</f>
        <v>1.5</v>
      </c>
      <c r="C1623" s="13" t="str">
        <f>Solieusap!C1626</f>
        <v>BAO</v>
      </c>
      <c r="D1623" s="13" t="str">
        <f>Solieusap!D1626</f>
        <v>Combination</v>
      </c>
      <c r="E1623" s="14">
        <f>ABS(Solieusap!E1626)</f>
        <v>6.83E-2</v>
      </c>
      <c r="F1623" s="14">
        <f>ABS(Solieusap!F1626)</f>
        <v>0.30030000000000001</v>
      </c>
      <c r="G1623" s="14">
        <f>ABS(Solieusap!G1626)</f>
        <v>3.1789999999999998E-4</v>
      </c>
      <c r="H1623" s="14">
        <f>ABS(Solieusap!H1626)</f>
        <v>1.221E-2</v>
      </c>
      <c r="I1623" s="14">
        <f>ABS(Solieusap!I1626)</f>
        <v>6.8999999999999997E-4</v>
      </c>
      <c r="J1623" s="14">
        <f>ABS(Solieusap!J1626)</f>
        <v>0.89970000000000006</v>
      </c>
      <c r="K1623" s="14">
        <f t="shared" si="0"/>
        <v>6.83E-2</v>
      </c>
      <c r="L1623" s="14">
        <f t="shared" si="1"/>
        <v>6.8999999999999997E-4</v>
      </c>
    </row>
    <row r="1624" spans="1:12" ht="16.5" customHeight="1">
      <c r="A1624" s="13" t="str">
        <f>Solieusap!A1627</f>
        <v>108</v>
      </c>
      <c r="B1624" s="13">
        <f>Solieusap!B1627</f>
        <v>2</v>
      </c>
      <c r="C1624" s="13" t="str">
        <f>Solieusap!C1627</f>
        <v>BAO</v>
      </c>
      <c r="D1624" s="13" t="str">
        <f>Solieusap!D1627</f>
        <v>Combination</v>
      </c>
      <c r="E1624" s="14">
        <f>ABS(Solieusap!E1627)</f>
        <v>6.83E-2</v>
      </c>
      <c r="F1624" s="14">
        <f>ABS(Solieusap!F1627)</f>
        <v>0.95379999999999998</v>
      </c>
      <c r="G1624" s="14">
        <f>ABS(Solieusap!G1627)</f>
        <v>3.1789999999999998E-4</v>
      </c>
      <c r="H1624" s="14">
        <f>ABS(Solieusap!H1627)</f>
        <v>1.221E-2</v>
      </c>
      <c r="I1624" s="14">
        <f>ABS(Solieusap!I1627)</f>
        <v>7.5000000000000002E-4</v>
      </c>
      <c r="J1624" s="14">
        <f>ABS(Solieusap!J1627)</f>
        <v>1.81871</v>
      </c>
      <c r="K1624" s="14">
        <f t="shared" si="0"/>
        <v>6.83E-2</v>
      </c>
      <c r="L1624" s="14">
        <f t="shared" si="1"/>
        <v>7.5000000000000002E-4</v>
      </c>
    </row>
    <row r="1625" spans="1:12" ht="16.5" customHeight="1">
      <c r="A1625" s="13" t="str">
        <f>Solieusap!A1628</f>
        <v>109</v>
      </c>
      <c r="B1625" s="13">
        <f>Solieusap!B1628</f>
        <v>0</v>
      </c>
      <c r="C1625" s="13" t="str">
        <f>Solieusap!C1628</f>
        <v>BAO</v>
      </c>
      <c r="D1625" s="13" t="str">
        <f>Solieusap!D1628</f>
        <v>Combination</v>
      </c>
      <c r="E1625" s="14">
        <f>ABS(Solieusap!E1628)</f>
        <v>9.9500000000000005E-2</v>
      </c>
      <c r="F1625" s="14">
        <f>ABS(Solieusap!F1628)</f>
        <v>1.8453999999999999</v>
      </c>
      <c r="G1625" s="14">
        <f>ABS(Solieusap!G1628)</f>
        <v>3.0920000000000002E-5</v>
      </c>
      <c r="H1625" s="14">
        <f>ABS(Solieusap!H1628)</f>
        <v>6.1799999999999997E-3</v>
      </c>
      <c r="I1625" s="14">
        <f>ABS(Solieusap!I1628)</f>
        <v>8.9069999999999999E-5</v>
      </c>
      <c r="J1625" s="14">
        <f>ABS(Solieusap!J1628)</f>
        <v>0.68772999999999995</v>
      </c>
      <c r="K1625" s="14">
        <f t="shared" si="0"/>
        <v>9.9500000000000005E-2</v>
      </c>
      <c r="L1625" s="14">
        <f t="shared" si="1"/>
        <v>8.9069999999999999E-5</v>
      </c>
    </row>
    <row r="1626" spans="1:12" ht="16.5" customHeight="1">
      <c r="A1626" s="13" t="str">
        <f>Solieusap!A1629</f>
        <v>109</v>
      </c>
      <c r="B1626" s="13">
        <f>Solieusap!B1629</f>
        <v>0.5</v>
      </c>
      <c r="C1626" s="13" t="str">
        <f>Solieusap!C1629</f>
        <v>BAO</v>
      </c>
      <c r="D1626" s="13" t="str">
        <f>Solieusap!D1629</f>
        <v>Combination</v>
      </c>
      <c r="E1626" s="14">
        <f>ABS(Solieusap!E1629)</f>
        <v>9.9500000000000005E-2</v>
      </c>
      <c r="F1626" s="14">
        <f>ABS(Solieusap!F1629)</f>
        <v>1.4888999999999999</v>
      </c>
      <c r="G1626" s="14">
        <f>ABS(Solieusap!G1629)</f>
        <v>3.0920000000000002E-5</v>
      </c>
      <c r="H1626" s="14">
        <f>ABS(Solieusap!H1629)</f>
        <v>6.1799999999999997E-3</v>
      </c>
      <c r="I1626" s="14">
        <f>ABS(Solieusap!I1629)</f>
        <v>7.3609999999999995E-5</v>
      </c>
      <c r="J1626" s="14">
        <f>ABS(Solieusap!J1629)</f>
        <v>0.14584</v>
      </c>
      <c r="K1626" s="14">
        <f t="shared" si="0"/>
        <v>9.9500000000000005E-2</v>
      </c>
      <c r="L1626" s="14">
        <f t="shared" si="1"/>
        <v>7.3609999999999995E-5</v>
      </c>
    </row>
    <row r="1627" spans="1:12" ht="16.5" customHeight="1">
      <c r="A1627" s="13" t="str">
        <f>Solieusap!A1630</f>
        <v>109</v>
      </c>
      <c r="B1627" s="13">
        <f>Solieusap!B1630</f>
        <v>1</v>
      </c>
      <c r="C1627" s="13" t="str">
        <f>Solieusap!C1630</f>
        <v>BAO</v>
      </c>
      <c r="D1627" s="13" t="str">
        <f>Solieusap!D1630</f>
        <v>Combination</v>
      </c>
      <c r="E1627" s="14">
        <f>ABS(Solieusap!E1630)</f>
        <v>9.9500000000000005E-2</v>
      </c>
      <c r="F1627" s="14">
        <f>ABS(Solieusap!F1630)</f>
        <v>1.1324000000000001</v>
      </c>
      <c r="G1627" s="14">
        <f>ABS(Solieusap!G1630)</f>
        <v>3.0920000000000002E-5</v>
      </c>
      <c r="H1627" s="14">
        <f>ABS(Solieusap!H1630)</f>
        <v>6.1799999999999997E-3</v>
      </c>
      <c r="I1627" s="14">
        <f>ABS(Solieusap!I1630)</f>
        <v>5.8149999999999997E-5</v>
      </c>
      <c r="J1627" s="14">
        <f>ABS(Solieusap!J1630)</f>
        <v>0.80115999999999998</v>
      </c>
      <c r="K1627" s="14">
        <f t="shared" si="0"/>
        <v>9.9500000000000005E-2</v>
      </c>
      <c r="L1627" s="14">
        <f t="shared" si="1"/>
        <v>5.8149999999999997E-5</v>
      </c>
    </row>
    <row r="1628" spans="1:12" ht="16.5" customHeight="1">
      <c r="A1628" s="13" t="str">
        <f>Solieusap!A1631</f>
        <v>109</v>
      </c>
      <c r="B1628" s="13">
        <f>Solieusap!B1631</f>
        <v>1.5</v>
      </c>
      <c r="C1628" s="13" t="str">
        <f>Solieusap!C1631</f>
        <v>BAO</v>
      </c>
      <c r="D1628" s="13" t="str">
        <f>Solieusap!D1631</f>
        <v>Combination</v>
      </c>
      <c r="E1628" s="14">
        <f>ABS(Solieusap!E1631)</f>
        <v>9.9500000000000005E-2</v>
      </c>
      <c r="F1628" s="14">
        <f>ABS(Solieusap!F1631)</f>
        <v>0.77590000000000003</v>
      </c>
      <c r="G1628" s="14">
        <f>ABS(Solieusap!G1631)</f>
        <v>3.0920000000000002E-5</v>
      </c>
      <c r="H1628" s="14">
        <f>ABS(Solieusap!H1631)</f>
        <v>6.1799999999999997E-3</v>
      </c>
      <c r="I1628" s="14">
        <f>ABS(Solieusap!I1631)</f>
        <v>4.269E-5</v>
      </c>
      <c r="J1628" s="14">
        <f>ABS(Solieusap!J1631)</f>
        <v>1.2782199999999999</v>
      </c>
      <c r="K1628" s="14">
        <f t="shared" si="0"/>
        <v>9.9500000000000005E-2</v>
      </c>
      <c r="L1628" s="14">
        <f t="shared" si="1"/>
        <v>4.269E-5</v>
      </c>
    </row>
    <row r="1629" spans="1:12" ht="16.5" customHeight="1">
      <c r="A1629" s="13" t="str">
        <f>Solieusap!A1632</f>
        <v>109</v>
      </c>
      <c r="B1629" s="13">
        <f>Solieusap!B1632</f>
        <v>2</v>
      </c>
      <c r="C1629" s="13" t="str">
        <f>Solieusap!C1632</f>
        <v>BAO</v>
      </c>
      <c r="D1629" s="13" t="str">
        <f>Solieusap!D1632</f>
        <v>Combination</v>
      </c>
      <c r="E1629" s="14">
        <f>ABS(Solieusap!E1632)</f>
        <v>9.9500000000000005E-2</v>
      </c>
      <c r="F1629" s="14">
        <f>ABS(Solieusap!F1632)</f>
        <v>0.4194</v>
      </c>
      <c r="G1629" s="14">
        <f>ABS(Solieusap!G1632)</f>
        <v>3.0920000000000002E-5</v>
      </c>
      <c r="H1629" s="14">
        <f>ABS(Solieusap!H1632)</f>
        <v>6.1799999999999997E-3</v>
      </c>
      <c r="I1629" s="14">
        <f>ABS(Solieusap!I1632)</f>
        <v>2.724E-5</v>
      </c>
      <c r="J1629" s="14">
        <f>ABS(Solieusap!J1632)</f>
        <v>1.57704</v>
      </c>
      <c r="K1629" s="14">
        <f t="shared" si="0"/>
        <v>9.9500000000000005E-2</v>
      </c>
      <c r="L1629" s="14">
        <f t="shared" si="1"/>
        <v>2.724E-5</v>
      </c>
    </row>
    <row r="1630" spans="1:12" ht="16.5" customHeight="1">
      <c r="A1630" s="13" t="str">
        <f>Solieusap!A1633</f>
        <v>109</v>
      </c>
      <c r="B1630" s="13">
        <f>Solieusap!B1633</f>
        <v>2.5</v>
      </c>
      <c r="C1630" s="13" t="str">
        <f>Solieusap!C1633</f>
        <v>BAO</v>
      </c>
      <c r="D1630" s="13" t="str">
        <f>Solieusap!D1633</f>
        <v>Combination</v>
      </c>
      <c r="E1630" s="14">
        <f>ABS(Solieusap!E1633)</f>
        <v>9.9500000000000005E-2</v>
      </c>
      <c r="F1630" s="14">
        <f>ABS(Solieusap!F1633)</f>
        <v>6.2899999999999998E-2</v>
      </c>
      <c r="G1630" s="14">
        <f>ABS(Solieusap!G1633)</f>
        <v>3.0920000000000002E-5</v>
      </c>
      <c r="H1630" s="14">
        <f>ABS(Solieusap!H1633)</f>
        <v>6.1799999999999997E-3</v>
      </c>
      <c r="I1630" s="14">
        <f>ABS(Solieusap!I1633)</f>
        <v>1.755E-5</v>
      </c>
      <c r="J1630" s="14">
        <f>ABS(Solieusap!J1633)</f>
        <v>1.6976100000000001</v>
      </c>
      <c r="K1630" s="14">
        <f t="shared" si="0"/>
        <v>9.9500000000000005E-2</v>
      </c>
      <c r="L1630" s="14">
        <f t="shared" si="1"/>
        <v>1.755E-5</v>
      </c>
    </row>
    <row r="1631" spans="1:12" ht="16.5" customHeight="1">
      <c r="A1631" s="13" t="str">
        <f>Solieusap!A1634</f>
        <v>109</v>
      </c>
      <c r="B1631" s="13">
        <f>Solieusap!B1634</f>
        <v>3</v>
      </c>
      <c r="C1631" s="13" t="str">
        <f>Solieusap!C1634</f>
        <v>BAO</v>
      </c>
      <c r="D1631" s="13" t="str">
        <f>Solieusap!D1634</f>
        <v>Combination</v>
      </c>
      <c r="E1631" s="14">
        <f>ABS(Solieusap!E1634)</f>
        <v>9.9500000000000005E-2</v>
      </c>
      <c r="F1631" s="14">
        <f>ABS(Solieusap!F1634)</f>
        <v>0.29360000000000003</v>
      </c>
      <c r="G1631" s="14">
        <f>ABS(Solieusap!G1634)</f>
        <v>3.0920000000000002E-5</v>
      </c>
      <c r="H1631" s="14">
        <f>ABS(Solieusap!H1634)</f>
        <v>6.1799999999999997E-3</v>
      </c>
      <c r="I1631" s="14">
        <f>ABS(Solieusap!I1634)</f>
        <v>1.5639999999999999E-5</v>
      </c>
      <c r="J1631" s="14">
        <f>ABS(Solieusap!J1634)</f>
        <v>1.6399300000000001</v>
      </c>
      <c r="K1631" s="14">
        <f t="shared" si="0"/>
        <v>9.9500000000000005E-2</v>
      </c>
      <c r="L1631" s="14">
        <f t="shared" si="1"/>
        <v>1.5639999999999999E-5</v>
      </c>
    </row>
    <row r="1632" spans="1:12" ht="16.5" customHeight="1">
      <c r="A1632" s="13" t="str">
        <f>Solieusap!A1635</f>
        <v>109</v>
      </c>
      <c r="B1632" s="13">
        <f>Solieusap!B1635</f>
        <v>3.5</v>
      </c>
      <c r="C1632" s="13" t="str">
        <f>Solieusap!C1635</f>
        <v>BAO</v>
      </c>
      <c r="D1632" s="13" t="str">
        <f>Solieusap!D1635</f>
        <v>Combination</v>
      </c>
      <c r="E1632" s="14">
        <f>ABS(Solieusap!E1635)</f>
        <v>9.9500000000000005E-2</v>
      </c>
      <c r="F1632" s="14">
        <f>ABS(Solieusap!F1635)</f>
        <v>0.65010000000000001</v>
      </c>
      <c r="G1632" s="14">
        <f>ABS(Solieusap!G1635)</f>
        <v>3.0920000000000002E-5</v>
      </c>
      <c r="H1632" s="14">
        <f>ABS(Solieusap!H1635)</f>
        <v>6.1799999999999997E-3</v>
      </c>
      <c r="I1632" s="14">
        <f>ABS(Solieusap!I1635)</f>
        <v>1.9559999999999999E-5</v>
      </c>
      <c r="J1632" s="14">
        <f>ABS(Solieusap!J1635)</f>
        <v>1.4221699999999999</v>
      </c>
      <c r="K1632" s="14">
        <f t="shared" si="0"/>
        <v>9.9500000000000005E-2</v>
      </c>
      <c r="L1632" s="14">
        <f t="shared" si="1"/>
        <v>1.9559999999999999E-5</v>
      </c>
    </row>
    <row r="1633" spans="1:12" ht="16.5" customHeight="1">
      <c r="A1633" s="13" t="str">
        <f>Solieusap!A1636</f>
        <v>109</v>
      </c>
      <c r="B1633" s="13">
        <f>Solieusap!B1636</f>
        <v>4</v>
      </c>
      <c r="C1633" s="13" t="str">
        <f>Solieusap!C1636</f>
        <v>BAO</v>
      </c>
      <c r="D1633" s="13" t="str">
        <f>Solieusap!D1636</f>
        <v>Combination</v>
      </c>
      <c r="E1633" s="14">
        <f>ABS(Solieusap!E1636)</f>
        <v>9.9500000000000005E-2</v>
      </c>
      <c r="F1633" s="14">
        <f>ABS(Solieusap!F1636)</f>
        <v>1.0065999999999999</v>
      </c>
      <c r="G1633" s="14">
        <f>ABS(Solieusap!G1636)</f>
        <v>3.0920000000000002E-5</v>
      </c>
      <c r="H1633" s="14">
        <f>ABS(Solieusap!H1636)</f>
        <v>6.1799999999999997E-3</v>
      </c>
      <c r="I1633" s="14">
        <f>ABS(Solieusap!I1636)</f>
        <v>2.3479999999999999E-5</v>
      </c>
      <c r="J1633" s="14">
        <f>ABS(Solieusap!J1636)</f>
        <v>1.1539600000000001</v>
      </c>
      <c r="K1633" s="14">
        <f t="shared" si="0"/>
        <v>9.9500000000000005E-2</v>
      </c>
      <c r="L1633" s="14">
        <f t="shared" si="1"/>
        <v>2.3479999999999999E-5</v>
      </c>
    </row>
    <row r="1634" spans="1:12" ht="16.5" customHeight="1">
      <c r="A1634" s="13" t="str">
        <f>Solieusap!A1637</f>
        <v>109</v>
      </c>
      <c r="B1634" s="13">
        <f>Solieusap!B1637</f>
        <v>4.5</v>
      </c>
      <c r="C1634" s="13" t="str">
        <f>Solieusap!C1637</f>
        <v>BAO</v>
      </c>
      <c r="D1634" s="13" t="str">
        <f>Solieusap!D1637</f>
        <v>Combination</v>
      </c>
      <c r="E1634" s="14">
        <f>ABS(Solieusap!E1637)</f>
        <v>9.9500000000000005E-2</v>
      </c>
      <c r="F1634" s="14">
        <f>ABS(Solieusap!F1637)</f>
        <v>1.3631</v>
      </c>
      <c r="G1634" s="14">
        <f>ABS(Solieusap!G1637)</f>
        <v>3.0920000000000002E-5</v>
      </c>
      <c r="H1634" s="14">
        <f>ABS(Solieusap!H1637)</f>
        <v>6.1799999999999997E-3</v>
      </c>
      <c r="I1634" s="14">
        <f>ABS(Solieusap!I1637)</f>
        <v>2.741E-5</v>
      </c>
      <c r="J1634" s="14">
        <f>ABS(Solieusap!J1637)</f>
        <v>0.73324</v>
      </c>
      <c r="K1634" s="14">
        <f t="shared" si="0"/>
        <v>9.9500000000000005E-2</v>
      </c>
      <c r="L1634" s="14">
        <f t="shared" si="1"/>
        <v>2.741E-5</v>
      </c>
    </row>
    <row r="1635" spans="1:12" ht="16.5" customHeight="1">
      <c r="A1635" s="13" t="str">
        <f>Solieusap!A1638</f>
        <v>109</v>
      </c>
      <c r="B1635" s="13">
        <f>Solieusap!B1638</f>
        <v>5</v>
      </c>
      <c r="C1635" s="13" t="str">
        <f>Solieusap!C1638</f>
        <v>BAO</v>
      </c>
      <c r="D1635" s="13" t="str">
        <f>Solieusap!D1638</f>
        <v>Combination</v>
      </c>
      <c r="E1635" s="14">
        <f>ABS(Solieusap!E1638)</f>
        <v>9.9500000000000005E-2</v>
      </c>
      <c r="F1635" s="14">
        <f>ABS(Solieusap!F1638)</f>
        <v>1.7196</v>
      </c>
      <c r="G1635" s="14">
        <f>ABS(Solieusap!G1638)</f>
        <v>3.0920000000000002E-5</v>
      </c>
      <c r="H1635" s="14">
        <f>ABS(Solieusap!H1638)</f>
        <v>6.1799999999999997E-3</v>
      </c>
      <c r="I1635" s="14">
        <f>ABS(Solieusap!I1638)</f>
        <v>3.133E-5</v>
      </c>
      <c r="J1635" s="14">
        <f>ABS(Solieusap!J1638)</f>
        <v>0.13427</v>
      </c>
      <c r="K1635" s="14">
        <f t="shared" si="0"/>
        <v>9.9500000000000005E-2</v>
      </c>
      <c r="L1635" s="14">
        <f t="shared" si="1"/>
        <v>3.133E-5</v>
      </c>
    </row>
    <row r="1636" spans="1:12" ht="16.5" customHeight="1">
      <c r="A1636" s="13" t="str">
        <f>Solieusap!A1639</f>
        <v>109</v>
      </c>
      <c r="B1636" s="13">
        <f>Solieusap!B1639</f>
        <v>5.5</v>
      </c>
      <c r="C1636" s="13" t="str">
        <f>Solieusap!C1639</f>
        <v>BAO</v>
      </c>
      <c r="D1636" s="13" t="str">
        <f>Solieusap!D1639</f>
        <v>Combination</v>
      </c>
      <c r="E1636" s="14">
        <f>ABS(Solieusap!E1639)</f>
        <v>9.9500000000000005E-2</v>
      </c>
      <c r="F1636" s="14">
        <f>ABS(Solieusap!F1639)</f>
        <v>2.0760999999999998</v>
      </c>
      <c r="G1636" s="14">
        <f>ABS(Solieusap!G1639)</f>
        <v>3.0920000000000002E-5</v>
      </c>
      <c r="H1636" s="14">
        <f>ABS(Solieusap!H1639)</f>
        <v>6.1799999999999997E-3</v>
      </c>
      <c r="I1636" s="14">
        <f>ABS(Solieusap!I1639)</f>
        <v>3.5250000000000003E-5</v>
      </c>
      <c r="J1636" s="14">
        <f>ABS(Solieusap!J1639)</f>
        <v>0.64295000000000002</v>
      </c>
      <c r="K1636" s="14">
        <f t="shared" si="0"/>
        <v>9.9500000000000005E-2</v>
      </c>
      <c r="L1636" s="14">
        <f t="shared" si="1"/>
        <v>3.5250000000000003E-5</v>
      </c>
    </row>
    <row r="1637" spans="1:12" ht="16.5" customHeight="1">
      <c r="A1637" s="13" t="str">
        <f>Solieusap!A1640</f>
        <v>109</v>
      </c>
      <c r="B1637" s="13">
        <f>Solieusap!B1640</f>
        <v>6</v>
      </c>
      <c r="C1637" s="13" t="str">
        <f>Solieusap!C1640</f>
        <v>BAO</v>
      </c>
      <c r="D1637" s="13" t="str">
        <f>Solieusap!D1640</f>
        <v>Combination</v>
      </c>
      <c r="E1637" s="14">
        <f>ABS(Solieusap!E1640)</f>
        <v>9.9500000000000005E-2</v>
      </c>
      <c r="F1637" s="14">
        <f>ABS(Solieusap!F1640)</f>
        <v>2.4325999999999999</v>
      </c>
      <c r="G1637" s="14">
        <f>ABS(Solieusap!G1640)</f>
        <v>3.0920000000000002E-5</v>
      </c>
      <c r="H1637" s="14">
        <f>ABS(Solieusap!H1640)</f>
        <v>6.1799999999999997E-3</v>
      </c>
      <c r="I1637" s="14">
        <f>ABS(Solieusap!I1640)</f>
        <v>3.9169999999999999E-5</v>
      </c>
      <c r="J1637" s="14">
        <f>ABS(Solieusap!J1640)</f>
        <v>1.59842</v>
      </c>
      <c r="K1637" s="14">
        <f t="shared" si="0"/>
        <v>9.9500000000000005E-2</v>
      </c>
      <c r="L1637" s="14">
        <f t="shared" si="1"/>
        <v>3.9169999999999999E-5</v>
      </c>
    </row>
    <row r="1638" spans="1:12" ht="16.5" customHeight="1">
      <c r="A1638" s="13" t="str">
        <f>Solieusap!A1641</f>
        <v>109</v>
      </c>
      <c r="B1638" s="13">
        <f>Solieusap!B1641</f>
        <v>0</v>
      </c>
      <c r="C1638" s="13" t="str">
        <f>Solieusap!C1641</f>
        <v>BAO</v>
      </c>
      <c r="D1638" s="13" t="str">
        <f>Solieusap!D1641</f>
        <v>Combination</v>
      </c>
      <c r="E1638" s="14">
        <f>ABS(Solieusap!E1641)</f>
        <v>0.22869999999999999</v>
      </c>
      <c r="F1638" s="14">
        <f>ABS(Solieusap!F1641)</f>
        <v>2.1888000000000001</v>
      </c>
      <c r="G1638" s="14">
        <f>ABS(Solieusap!G1641)</f>
        <v>2.7670000000000001E-5</v>
      </c>
      <c r="H1638" s="14">
        <f>ABS(Solieusap!H1641)</f>
        <v>1.481E-2</v>
      </c>
      <c r="I1638" s="14">
        <f>ABS(Solieusap!I1641)</f>
        <v>2.7E-4</v>
      </c>
      <c r="J1638" s="14">
        <f>ABS(Solieusap!J1641)</f>
        <v>1.8972899999999999</v>
      </c>
      <c r="K1638" s="14">
        <f t="shared" si="0"/>
        <v>0.22869999999999999</v>
      </c>
      <c r="L1638" s="14">
        <f t="shared" si="1"/>
        <v>2.7E-4</v>
      </c>
    </row>
    <row r="1639" spans="1:12" ht="16.5" customHeight="1">
      <c r="A1639" s="13" t="str">
        <f>Solieusap!A1642</f>
        <v>109</v>
      </c>
      <c r="B1639" s="13">
        <f>Solieusap!B1642</f>
        <v>0.5</v>
      </c>
      <c r="C1639" s="13" t="str">
        <f>Solieusap!C1642</f>
        <v>BAO</v>
      </c>
      <c r="D1639" s="13" t="str">
        <f>Solieusap!D1642</f>
        <v>Combination</v>
      </c>
      <c r="E1639" s="14">
        <f>ABS(Solieusap!E1642)</f>
        <v>0.22869999999999999</v>
      </c>
      <c r="F1639" s="14">
        <f>ABS(Solieusap!F1642)</f>
        <v>1.8323</v>
      </c>
      <c r="G1639" s="14">
        <f>ABS(Solieusap!G1642)</f>
        <v>2.7670000000000001E-5</v>
      </c>
      <c r="H1639" s="14">
        <f>ABS(Solieusap!H1642)</f>
        <v>1.481E-2</v>
      </c>
      <c r="I1639" s="14">
        <f>ABS(Solieusap!I1642)</f>
        <v>2.5999999999999998E-4</v>
      </c>
      <c r="J1639" s="14">
        <f>ABS(Solieusap!J1642)</f>
        <v>0.89200999999999997</v>
      </c>
      <c r="K1639" s="14">
        <f t="shared" si="0"/>
        <v>0.22869999999999999</v>
      </c>
      <c r="L1639" s="14">
        <f t="shared" si="1"/>
        <v>2.5999999999999998E-4</v>
      </c>
    </row>
    <row r="1640" spans="1:12" ht="16.5" customHeight="1">
      <c r="A1640" s="13" t="str">
        <f>Solieusap!A1643</f>
        <v>109</v>
      </c>
      <c r="B1640" s="13">
        <f>Solieusap!B1643</f>
        <v>1</v>
      </c>
      <c r="C1640" s="13" t="str">
        <f>Solieusap!C1643</f>
        <v>BAO</v>
      </c>
      <c r="D1640" s="13" t="str">
        <f>Solieusap!D1643</f>
        <v>Combination</v>
      </c>
      <c r="E1640" s="14">
        <f>ABS(Solieusap!E1643)</f>
        <v>0.22869999999999999</v>
      </c>
      <c r="F1640" s="14">
        <f>ABS(Solieusap!F1643)</f>
        <v>1.4758</v>
      </c>
      <c r="G1640" s="14">
        <f>ABS(Solieusap!G1643)</f>
        <v>2.7670000000000001E-5</v>
      </c>
      <c r="H1640" s="14">
        <f>ABS(Solieusap!H1643)</f>
        <v>1.481E-2</v>
      </c>
      <c r="I1640" s="14">
        <f>ABS(Solieusap!I1643)</f>
        <v>2.5000000000000001E-4</v>
      </c>
      <c r="J1640" s="14">
        <f>ABS(Solieusap!J1643)</f>
        <v>6.5610000000000002E-2</v>
      </c>
      <c r="K1640" s="14">
        <f t="shared" si="0"/>
        <v>0.22869999999999999</v>
      </c>
      <c r="L1640" s="14">
        <f t="shared" si="1"/>
        <v>2.5000000000000001E-4</v>
      </c>
    </row>
    <row r="1641" spans="1:12" ht="16.5" customHeight="1">
      <c r="A1641" s="13" t="str">
        <f>Solieusap!A1644</f>
        <v>109</v>
      </c>
      <c r="B1641" s="13">
        <f>Solieusap!B1644</f>
        <v>1.5</v>
      </c>
      <c r="C1641" s="13" t="str">
        <f>Solieusap!C1644</f>
        <v>BAO</v>
      </c>
      <c r="D1641" s="13" t="str">
        <f>Solieusap!D1644</f>
        <v>Combination</v>
      </c>
      <c r="E1641" s="14">
        <f>ABS(Solieusap!E1644)</f>
        <v>0.22869999999999999</v>
      </c>
      <c r="F1641" s="14">
        <f>ABS(Solieusap!F1644)</f>
        <v>1.1193</v>
      </c>
      <c r="G1641" s="14">
        <f>ABS(Solieusap!G1644)</f>
        <v>2.7670000000000001E-5</v>
      </c>
      <c r="H1641" s="14">
        <f>ABS(Solieusap!H1644)</f>
        <v>1.481E-2</v>
      </c>
      <c r="I1641" s="14">
        <f>ABS(Solieusap!I1644)</f>
        <v>2.3000000000000001E-4</v>
      </c>
      <c r="J1641" s="14">
        <f>ABS(Solieusap!J1644)</f>
        <v>0.57908999999999999</v>
      </c>
      <c r="K1641" s="14">
        <f t="shared" si="0"/>
        <v>0.22869999999999999</v>
      </c>
      <c r="L1641" s="14">
        <f t="shared" si="1"/>
        <v>2.3000000000000001E-4</v>
      </c>
    </row>
    <row r="1642" spans="1:12" ht="16.5" customHeight="1">
      <c r="A1642" s="13" t="str">
        <f>Solieusap!A1645</f>
        <v>109</v>
      </c>
      <c r="B1642" s="13">
        <f>Solieusap!B1645</f>
        <v>2</v>
      </c>
      <c r="C1642" s="13" t="str">
        <f>Solieusap!C1645</f>
        <v>BAO</v>
      </c>
      <c r="D1642" s="13" t="str">
        <f>Solieusap!D1645</f>
        <v>Combination</v>
      </c>
      <c r="E1642" s="14">
        <f>ABS(Solieusap!E1645)</f>
        <v>0.22869999999999999</v>
      </c>
      <c r="F1642" s="14">
        <f>ABS(Solieusap!F1645)</f>
        <v>0.76280000000000003</v>
      </c>
      <c r="G1642" s="14">
        <f>ABS(Solieusap!G1645)</f>
        <v>2.7670000000000001E-5</v>
      </c>
      <c r="H1642" s="14">
        <f>ABS(Solieusap!H1645)</f>
        <v>1.481E-2</v>
      </c>
      <c r="I1642" s="14">
        <f>ABS(Solieusap!I1645)</f>
        <v>2.2000000000000001E-4</v>
      </c>
      <c r="J1642" s="14">
        <f>ABS(Solieusap!J1645)</f>
        <v>1.0455399999999999</v>
      </c>
      <c r="K1642" s="14">
        <f t="shared" si="0"/>
        <v>0.22869999999999999</v>
      </c>
      <c r="L1642" s="14">
        <f t="shared" si="1"/>
        <v>2.2000000000000001E-4</v>
      </c>
    </row>
    <row r="1643" spans="1:12" ht="16.5" customHeight="1">
      <c r="A1643" s="13" t="str">
        <f>Solieusap!A1646</f>
        <v>109</v>
      </c>
      <c r="B1643" s="13">
        <f>Solieusap!B1646</f>
        <v>2.5</v>
      </c>
      <c r="C1643" s="13" t="str">
        <f>Solieusap!C1646</f>
        <v>BAO</v>
      </c>
      <c r="D1643" s="13" t="str">
        <f>Solieusap!D1646</f>
        <v>Combination</v>
      </c>
      <c r="E1643" s="14">
        <f>ABS(Solieusap!E1646)</f>
        <v>0.22869999999999999</v>
      </c>
      <c r="F1643" s="14">
        <f>ABS(Solieusap!F1646)</f>
        <v>0.40629999999999999</v>
      </c>
      <c r="G1643" s="14">
        <f>ABS(Solieusap!G1646)</f>
        <v>2.7670000000000001E-5</v>
      </c>
      <c r="H1643" s="14">
        <f>ABS(Solieusap!H1646)</f>
        <v>1.481E-2</v>
      </c>
      <c r="I1643" s="14">
        <f>ABS(Solieusap!I1646)</f>
        <v>2.1000000000000001E-4</v>
      </c>
      <c r="J1643" s="14">
        <f>ABS(Solieusap!J1646)</f>
        <v>1.33375</v>
      </c>
      <c r="K1643" s="14">
        <f t="shared" si="0"/>
        <v>0.22869999999999999</v>
      </c>
      <c r="L1643" s="14">
        <f t="shared" si="1"/>
        <v>2.1000000000000001E-4</v>
      </c>
    </row>
    <row r="1644" spans="1:12" ht="16.5" customHeight="1">
      <c r="A1644" s="13" t="str">
        <f>Solieusap!A1647</f>
        <v>109</v>
      </c>
      <c r="B1644" s="13">
        <f>Solieusap!B1647</f>
        <v>3</v>
      </c>
      <c r="C1644" s="13" t="str">
        <f>Solieusap!C1647</f>
        <v>BAO</v>
      </c>
      <c r="D1644" s="13" t="str">
        <f>Solieusap!D1647</f>
        <v>Combination</v>
      </c>
      <c r="E1644" s="14">
        <f>ABS(Solieusap!E1647)</f>
        <v>0.22869999999999999</v>
      </c>
      <c r="F1644" s="14">
        <f>ABS(Solieusap!F1647)</f>
        <v>4.9799999999999997E-2</v>
      </c>
      <c r="G1644" s="14">
        <f>ABS(Solieusap!G1647)</f>
        <v>2.7670000000000001E-5</v>
      </c>
      <c r="H1644" s="14">
        <f>ABS(Solieusap!H1647)</f>
        <v>1.481E-2</v>
      </c>
      <c r="I1644" s="14">
        <f>ABS(Solieusap!I1647)</f>
        <v>2.0000000000000001E-4</v>
      </c>
      <c r="J1644" s="14">
        <f>ABS(Solieusap!J1647)</f>
        <v>1.4437</v>
      </c>
      <c r="K1644" s="14">
        <f t="shared" si="0"/>
        <v>0.22869999999999999</v>
      </c>
      <c r="L1644" s="14">
        <f t="shared" si="1"/>
        <v>2.0000000000000001E-4</v>
      </c>
    </row>
    <row r="1645" spans="1:12" ht="16.5" customHeight="1">
      <c r="A1645" s="13" t="str">
        <f>Solieusap!A1648</f>
        <v>109</v>
      </c>
      <c r="B1645" s="13">
        <f>Solieusap!B1648</f>
        <v>3.5</v>
      </c>
      <c r="C1645" s="13" t="str">
        <f>Solieusap!C1648</f>
        <v>BAO</v>
      </c>
      <c r="D1645" s="13" t="str">
        <f>Solieusap!D1648</f>
        <v>Combination</v>
      </c>
      <c r="E1645" s="14">
        <f>ABS(Solieusap!E1648)</f>
        <v>0.22869999999999999</v>
      </c>
      <c r="F1645" s="14">
        <f>ABS(Solieusap!F1648)</f>
        <v>0.30669999999999997</v>
      </c>
      <c r="G1645" s="14">
        <f>ABS(Solieusap!G1648)</f>
        <v>2.7670000000000001E-5</v>
      </c>
      <c r="H1645" s="14">
        <f>ABS(Solieusap!H1648)</f>
        <v>1.481E-2</v>
      </c>
      <c r="I1645" s="14">
        <f>ABS(Solieusap!I1648)</f>
        <v>1.9000000000000001E-4</v>
      </c>
      <c r="J1645" s="14">
        <f>ABS(Solieusap!J1648)</f>
        <v>1.3754</v>
      </c>
      <c r="K1645" s="14">
        <f t="shared" si="0"/>
        <v>0.22869999999999999</v>
      </c>
      <c r="L1645" s="14">
        <f t="shared" si="1"/>
        <v>1.9000000000000001E-4</v>
      </c>
    </row>
    <row r="1646" spans="1:12" ht="16.5" customHeight="1">
      <c r="A1646" s="13" t="str">
        <f>Solieusap!A1649</f>
        <v>109</v>
      </c>
      <c r="B1646" s="13">
        <f>Solieusap!B1649</f>
        <v>4</v>
      </c>
      <c r="C1646" s="13" t="str">
        <f>Solieusap!C1649</f>
        <v>BAO</v>
      </c>
      <c r="D1646" s="13" t="str">
        <f>Solieusap!D1649</f>
        <v>Combination</v>
      </c>
      <c r="E1646" s="14">
        <f>ABS(Solieusap!E1649)</f>
        <v>0.22869999999999999</v>
      </c>
      <c r="F1646" s="14">
        <f>ABS(Solieusap!F1649)</f>
        <v>0.66320000000000001</v>
      </c>
      <c r="G1646" s="14">
        <f>ABS(Solieusap!G1649)</f>
        <v>2.7670000000000001E-5</v>
      </c>
      <c r="H1646" s="14">
        <f>ABS(Solieusap!H1649)</f>
        <v>1.481E-2</v>
      </c>
      <c r="I1646" s="14">
        <f>ABS(Solieusap!I1649)</f>
        <v>1.8000000000000001E-4</v>
      </c>
      <c r="J1646" s="14">
        <f>ABS(Solieusap!J1649)</f>
        <v>0.98980999999999997</v>
      </c>
      <c r="K1646" s="14">
        <f t="shared" si="0"/>
        <v>0.22869999999999999</v>
      </c>
      <c r="L1646" s="14">
        <f t="shared" si="1"/>
        <v>1.8000000000000001E-4</v>
      </c>
    </row>
    <row r="1647" spans="1:12" ht="16.5" customHeight="1">
      <c r="A1647" s="13" t="str">
        <f>Solieusap!A1650</f>
        <v>109</v>
      </c>
      <c r="B1647" s="13">
        <f>Solieusap!B1650</f>
        <v>4.5</v>
      </c>
      <c r="C1647" s="13" t="str">
        <f>Solieusap!C1650</f>
        <v>BAO</v>
      </c>
      <c r="D1647" s="13" t="str">
        <f>Solieusap!D1650</f>
        <v>Combination</v>
      </c>
      <c r="E1647" s="14">
        <f>ABS(Solieusap!E1650)</f>
        <v>0.22869999999999999</v>
      </c>
      <c r="F1647" s="14">
        <f>ABS(Solieusap!F1650)</f>
        <v>1.0197000000000001</v>
      </c>
      <c r="G1647" s="14">
        <f>ABS(Solieusap!G1650)</f>
        <v>2.7670000000000001E-5</v>
      </c>
      <c r="H1647" s="14">
        <f>ABS(Solieusap!H1650)</f>
        <v>1.481E-2</v>
      </c>
      <c r="I1647" s="14">
        <f>ABS(Solieusap!I1650)</f>
        <v>1.8000000000000001E-4</v>
      </c>
      <c r="J1647" s="14">
        <f>ABS(Solieusap!J1650)</f>
        <v>0.39738000000000001</v>
      </c>
      <c r="K1647" s="14">
        <f t="shared" si="0"/>
        <v>0.22869999999999999</v>
      </c>
      <c r="L1647" s="14">
        <f t="shared" si="1"/>
        <v>1.8000000000000001E-4</v>
      </c>
    </row>
    <row r="1648" spans="1:12" ht="16.5" customHeight="1">
      <c r="A1648" s="13" t="str">
        <f>Solieusap!A1651</f>
        <v>109</v>
      </c>
      <c r="B1648" s="13">
        <f>Solieusap!B1651</f>
        <v>5</v>
      </c>
      <c r="C1648" s="13" t="str">
        <f>Solieusap!C1651</f>
        <v>BAO</v>
      </c>
      <c r="D1648" s="13" t="str">
        <f>Solieusap!D1651</f>
        <v>Combination</v>
      </c>
      <c r="E1648" s="14">
        <f>ABS(Solieusap!E1651)</f>
        <v>0.22869999999999999</v>
      </c>
      <c r="F1648" s="14">
        <f>ABS(Solieusap!F1651)</f>
        <v>1.3762000000000001</v>
      </c>
      <c r="G1648" s="14">
        <f>ABS(Solieusap!G1651)</f>
        <v>2.7670000000000001E-5</v>
      </c>
      <c r="H1648" s="14">
        <f>ABS(Solieusap!H1651)</f>
        <v>1.481E-2</v>
      </c>
      <c r="I1648" s="14">
        <f>ABS(Solieusap!I1651)</f>
        <v>1.8000000000000001E-4</v>
      </c>
      <c r="J1648" s="14">
        <f>ABS(Solieusap!J1651)</f>
        <v>0.37330000000000002</v>
      </c>
      <c r="K1648" s="14">
        <f t="shared" si="0"/>
        <v>0.22869999999999999</v>
      </c>
      <c r="L1648" s="14">
        <f t="shared" si="1"/>
        <v>1.8000000000000001E-4</v>
      </c>
    </row>
    <row r="1649" spans="1:12" ht="16.5" customHeight="1">
      <c r="A1649" s="13" t="str">
        <f>Solieusap!A1652</f>
        <v>109</v>
      </c>
      <c r="B1649" s="13">
        <f>Solieusap!B1652</f>
        <v>5.5</v>
      </c>
      <c r="C1649" s="13" t="str">
        <f>Solieusap!C1652</f>
        <v>BAO</v>
      </c>
      <c r="D1649" s="13" t="str">
        <f>Solieusap!D1652</f>
        <v>Combination</v>
      </c>
      <c r="E1649" s="14">
        <f>ABS(Solieusap!E1652)</f>
        <v>0.22869999999999999</v>
      </c>
      <c r="F1649" s="14">
        <f>ABS(Solieusap!F1652)</f>
        <v>1.7326999999999999</v>
      </c>
      <c r="G1649" s="14">
        <f>ABS(Solieusap!G1652)</f>
        <v>2.7670000000000001E-5</v>
      </c>
      <c r="H1649" s="14">
        <f>ABS(Solieusap!H1652)</f>
        <v>1.481E-2</v>
      </c>
      <c r="I1649" s="14">
        <f>ABS(Solieusap!I1652)</f>
        <v>1.7000000000000001E-4</v>
      </c>
      <c r="J1649" s="14">
        <f>ABS(Solieusap!J1652)</f>
        <v>1.32223</v>
      </c>
      <c r="K1649" s="14">
        <f t="shared" si="0"/>
        <v>0.22869999999999999</v>
      </c>
      <c r="L1649" s="14">
        <f t="shared" si="1"/>
        <v>1.7000000000000001E-4</v>
      </c>
    </row>
    <row r="1650" spans="1:12" ht="16.5" customHeight="1">
      <c r="A1650" s="13" t="str">
        <f>Solieusap!A1653</f>
        <v>109</v>
      </c>
      <c r="B1650" s="13">
        <f>Solieusap!B1653</f>
        <v>6</v>
      </c>
      <c r="C1650" s="13" t="str">
        <f>Solieusap!C1653</f>
        <v>BAO</v>
      </c>
      <c r="D1650" s="13" t="str">
        <f>Solieusap!D1653</f>
        <v>Combination</v>
      </c>
      <c r="E1650" s="14">
        <f>ABS(Solieusap!E1653)</f>
        <v>0.22869999999999999</v>
      </c>
      <c r="F1650" s="14">
        <f>ABS(Solieusap!F1653)</f>
        <v>2.0891999999999999</v>
      </c>
      <c r="G1650" s="14">
        <f>ABS(Solieusap!G1653)</f>
        <v>2.7670000000000001E-5</v>
      </c>
      <c r="H1650" s="14">
        <f>ABS(Solieusap!H1653)</f>
        <v>1.481E-2</v>
      </c>
      <c r="I1650" s="14">
        <f>ABS(Solieusap!I1653)</f>
        <v>1.7000000000000001E-4</v>
      </c>
      <c r="J1650" s="14">
        <f>ABS(Solieusap!J1653)</f>
        <v>2.4494199999999999</v>
      </c>
      <c r="K1650" s="14">
        <f t="shared" si="0"/>
        <v>0.22869999999999999</v>
      </c>
      <c r="L1650" s="14">
        <f t="shared" si="1"/>
        <v>1.7000000000000001E-4</v>
      </c>
    </row>
    <row r="1651" spans="1:12" ht="16.5" customHeight="1">
      <c r="A1651" s="13" t="str">
        <f>Solieusap!A1654</f>
        <v>110</v>
      </c>
      <c r="B1651" s="13">
        <f>Solieusap!B1654</f>
        <v>0</v>
      </c>
      <c r="C1651" s="13" t="str">
        <f>Solieusap!C1654</f>
        <v>BAO</v>
      </c>
      <c r="D1651" s="13" t="str">
        <f>Solieusap!D1654</f>
        <v>Combination</v>
      </c>
      <c r="E1651" s="14">
        <f>ABS(Solieusap!E1654)</f>
        <v>5.9299999999999999E-2</v>
      </c>
      <c r="F1651" s="14">
        <f>ABS(Solieusap!F1654)</f>
        <v>0.84150000000000003</v>
      </c>
      <c r="G1651" s="14">
        <f>ABS(Solieusap!G1654)</f>
        <v>1.671E-4</v>
      </c>
      <c r="H1651" s="14">
        <f>ABS(Solieusap!H1654)</f>
        <v>1.5869999999999999E-2</v>
      </c>
      <c r="I1651" s="14">
        <f>ABS(Solieusap!I1654)</f>
        <v>5.8E-4</v>
      </c>
      <c r="J1651" s="14">
        <f>ABS(Solieusap!J1654)</f>
        <v>0.80406999999999995</v>
      </c>
      <c r="K1651" s="14">
        <f t="shared" si="0"/>
        <v>5.9299999999999999E-2</v>
      </c>
      <c r="L1651" s="14">
        <f t="shared" si="1"/>
        <v>5.8E-4</v>
      </c>
    </row>
    <row r="1652" spans="1:12" ht="16.5" customHeight="1">
      <c r="A1652" s="13" t="str">
        <f>Solieusap!A1655</f>
        <v>110</v>
      </c>
      <c r="B1652" s="13">
        <f>Solieusap!B1655</f>
        <v>0.5</v>
      </c>
      <c r="C1652" s="13" t="str">
        <f>Solieusap!C1655</f>
        <v>BAO</v>
      </c>
      <c r="D1652" s="13" t="str">
        <f>Solieusap!D1655</f>
        <v>Combination</v>
      </c>
      <c r="E1652" s="14">
        <f>ABS(Solieusap!E1655)</f>
        <v>5.9299999999999999E-2</v>
      </c>
      <c r="F1652" s="14">
        <f>ABS(Solieusap!F1655)</f>
        <v>0.48499999999999999</v>
      </c>
      <c r="G1652" s="14">
        <f>ABS(Solieusap!G1655)</f>
        <v>1.671E-4</v>
      </c>
      <c r="H1652" s="14">
        <f>ABS(Solieusap!H1655)</f>
        <v>1.5869999999999999E-2</v>
      </c>
      <c r="I1652" s="14">
        <f>ABS(Solieusap!I1655)</f>
        <v>5.1999999999999995E-4</v>
      </c>
      <c r="J1652" s="14">
        <f>ABS(Solieusap!J1655)</f>
        <v>0.47244999999999998</v>
      </c>
      <c r="K1652" s="14">
        <f t="shared" si="0"/>
        <v>5.9299999999999999E-2</v>
      </c>
      <c r="L1652" s="14">
        <f t="shared" si="1"/>
        <v>5.1999999999999995E-4</v>
      </c>
    </row>
    <row r="1653" spans="1:12" ht="16.5" customHeight="1">
      <c r="A1653" s="13" t="str">
        <f>Solieusap!A1656</f>
        <v>110</v>
      </c>
      <c r="B1653" s="13">
        <f>Solieusap!B1656</f>
        <v>1</v>
      </c>
      <c r="C1653" s="13" t="str">
        <f>Solieusap!C1656</f>
        <v>BAO</v>
      </c>
      <c r="D1653" s="13" t="str">
        <f>Solieusap!D1656</f>
        <v>Combination</v>
      </c>
      <c r="E1653" s="14">
        <f>ABS(Solieusap!E1656)</f>
        <v>5.9299999999999999E-2</v>
      </c>
      <c r="F1653" s="14">
        <f>ABS(Solieusap!F1656)</f>
        <v>0.1285</v>
      </c>
      <c r="G1653" s="14">
        <f>ABS(Solieusap!G1656)</f>
        <v>1.671E-4</v>
      </c>
      <c r="H1653" s="14">
        <f>ABS(Solieusap!H1656)</f>
        <v>1.5869999999999999E-2</v>
      </c>
      <c r="I1653" s="14">
        <f>ABS(Solieusap!I1656)</f>
        <v>4.4999999999999999E-4</v>
      </c>
      <c r="J1653" s="14">
        <f>ABS(Solieusap!J1656)</f>
        <v>0.31908999999999998</v>
      </c>
      <c r="K1653" s="14">
        <f t="shared" si="0"/>
        <v>5.9299999999999999E-2</v>
      </c>
      <c r="L1653" s="14">
        <f t="shared" si="1"/>
        <v>4.4999999999999999E-4</v>
      </c>
    </row>
    <row r="1654" spans="1:12" ht="16.5" customHeight="1">
      <c r="A1654" s="13" t="str">
        <f>Solieusap!A1657</f>
        <v>110</v>
      </c>
      <c r="B1654" s="13">
        <f>Solieusap!B1657</f>
        <v>1.5</v>
      </c>
      <c r="C1654" s="13" t="str">
        <f>Solieusap!C1657</f>
        <v>BAO</v>
      </c>
      <c r="D1654" s="13" t="str">
        <f>Solieusap!D1657</f>
        <v>Combination</v>
      </c>
      <c r="E1654" s="14">
        <f>ABS(Solieusap!E1657)</f>
        <v>5.9299999999999999E-2</v>
      </c>
      <c r="F1654" s="14">
        <f>ABS(Solieusap!F1657)</f>
        <v>0.22800000000000001</v>
      </c>
      <c r="G1654" s="14">
        <f>ABS(Solieusap!G1657)</f>
        <v>1.671E-4</v>
      </c>
      <c r="H1654" s="14">
        <f>ABS(Solieusap!H1657)</f>
        <v>1.5869999999999999E-2</v>
      </c>
      <c r="I1654" s="14">
        <f>ABS(Solieusap!I1657)</f>
        <v>4.2000000000000002E-4</v>
      </c>
      <c r="J1654" s="14">
        <f>ABS(Solieusap!J1657)</f>
        <v>0.30201</v>
      </c>
      <c r="K1654" s="14">
        <f t="shared" si="0"/>
        <v>5.9299999999999999E-2</v>
      </c>
      <c r="L1654" s="14">
        <f t="shared" si="1"/>
        <v>4.2000000000000002E-4</v>
      </c>
    </row>
    <row r="1655" spans="1:12" ht="16.5" customHeight="1">
      <c r="A1655" s="13" t="str">
        <f>Solieusap!A1658</f>
        <v>110</v>
      </c>
      <c r="B1655" s="13">
        <f>Solieusap!B1658</f>
        <v>2</v>
      </c>
      <c r="C1655" s="13" t="str">
        <f>Solieusap!C1658</f>
        <v>BAO</v>
      </c>
      <c r="D1655" s="13" t="str">
        <f>Solieusap!D1658</f>
        <v>Combination</v>
      </c>
      <c r="E1655" s="14">
        <f>ABS(Solieusap!E1658)</f>
        <v>5.9299999999999999E-2</v>
      </c>
      <c r="F1655" s="14">
        <f>ABS(Solieusap!F1658)</f>
        <v>0.58450000000000002</v>
      </c>
      <c r="G1655" s="14">
        <f>ABS(Solieusap!G1658)</f>
        <v>1.671E-4</v>
      </c>
      <c r="H1655" s="14">
        <f>ABS(Solieusap!H1658)</f>
        <v>1.5869999999999999E-2</v>
      </c>
      <c r="I1655" s="14">
        <f>ABS(Solieusap!I1658)</f>
        <v>5.9000000000000003E-4</v>
      </c>
      <c r="J1655" s="14">
        <f>ABS(Solieusap!J1658)</f>
        <v>0.21203</v>
      </c>
      <c r="K1655" s="14">
        <f t="shared" si="0"/>
        <v>5.9299999999999999E-2</v>
      </c>
      <c r="L1655" s="14">
        <f t="shared" si="1"/>
        <v>5.9000000000000003E-4</v>
      </c>
    </row>
    <row r="1656" spans="1:12" ht="16.5" customHeight="1">
      <c r="A1656" s="13" t="str">
        <f>Solieusap!A1659</f>
        <v>110</v>
      </c>
      <c r="B1656" s="13">
        <f>Solieusap!B1659</f>
        <v>2.5</v>
      </c>
      <c r="C1656" s="13" t="str">
        <f>Solieusap!C1659</f>
        <v>BAO</v>
      </c>
      <c r="D1656" s="13" t="str">
        <f>Solieusap!D1659</f>
        <v>Combination</v>
      </c>
      <c r="E1656" s="14">
        <f>ABS(Solieusap!E1659)</f>
        <v>5.9299999999999999E-2</v>
      </c>
      <c r="F1656" s="14">
        <f>ABS(Solieusap!F1659)</f>
        <v>0.94099999999999995</v>
      </c>
      <c r="G1656" s="14">
        <f>ABS(Solieusap!G1659)</f>
        <v>1.671E-4</v>
      </c>
      <c r="H1656" s="14">
        <f>ABS(Solieusap!H1659)</f>
        <v>1.5869999999999999E-2</v>
      </c>
      <c r="I1656" s="14">
        <f>ABS(Solieusap!I1659)</f>
        <v>7.5000000000000002E-4</v>
      </c>
      <c r="J1656" s="14">
        <f>ABS(Solieusap!J1659)</f>
        <v>0.29913000000000001</v>
      </c>
      <c r="K1656" s="14">
        <f t="shared" si="0"/>
        <v>5.9299999999999999E-2</v>
      </c>
      <c r="L1656" s="14">
        <f t="shared" si="1"/>
        <v>7.5000000000000002E-4</v>
      </c>
    </row>
    <row r="1657" spans="1:12" ht="16.5" customHeight="1">
      <c r="A1657" s="13" t="str">
        <f>Solieusap!A1660</f>
        <v>110</v>
      </c>
      <c r="B1657" s="13">
        <f>Solieusap!B1660</f>
        <v>3</v>
      </c>
      <c r="C1657" s="13" t="str">
        <f>Solieusap!C1660</f>
        <v>BAO</v>
      </c>
      <c r="D1657" s="13" t="str">
        <f>Solieusap!D1660</f>
        <v>Combination</v>
      </c>
      <c r="E1657" s="14">
        <f>ABS(Solieusap!E1660)</f>
        <v>5.9299999999999999E-2</v>
      </c>
      <c r="F1657" s="14">
        <f>ABS(Solieusap!F1660)</f>
        <v>1.2975000000000001</v>
      </c>
      <c r="G1657" s="14">
        <f>ABS(Solieusap!G1660)</f>
        <v>1.671E-4</v>
      </c>
      <c r="H1657" s="14">
        <f>ABS(Solieusap!H1660)</f>
        <v>1.5869999999999999E-2</v>
      </c>
      <c r="I1657" s="14">
        <f>ABS(Solieusap!I1660)</f>
        <v>9.1E-4</v>
      </c>
      <c r="J1657" s="14">
        <f>ABS(Solieusap!J1660)</f>
        <v>0.56449000000000005</v>
      </c>
      <c r="K1657" s="14">
        <f t="shared" si="0"/>
        <v>5.9299999999999999E-2</v>
      </c>
      <c r="L1657" s="14">
        <f t="shared" si="1"/>
        <v>9.1E-4</v>
      </c>
    </row>
    <row r="1658" spans="1:12" ht="16.5" customHeight="1">
      <c r="A1658" s="13" t="str">
        <f>Solieusap!A1661</f>
        <v>110</v>
      </c>
      <c r="B1658" s="13">
        <f>Solieusap!B1661</f>
        <v>0</v>
      </c>
      <c r="C1658" s="13" t="str">
        <f>Solieusap!C1661</f>
        <v>BAO</v>
      </c>
      <c r="D1658" s="13" t="str">
        <f>Solieusap!D1661</f>
        <v>Combination</v>
      </c>
      <c r="E1658" s="14">
        <f>ABS(Solieusap!E1661)</f>
        <v>0.1401</v>
      </c>
      <c r="F1658" s="14">
        <f>ABS(Solieusap!F1661)</f>
        <v>1.43</v>
      </c>
      <c r="G1658" s="14">
        <f>ABS(Solieusap!G1661)</f>
        <v>3.2410000000000002E-4</v>
      </c>
      <c r="H1658" s="14">
        <f>ABS(Solieusap!H1661)</f>
        <v>4.3130000000000002E-2</v>
      </c>
      <c r="I1658" s="14">
        <f>ABS(Solieusap!I1661)</f>
        <v>2.5999999999999998E-4</v>
      </c>
      <c r="J1658" s="14">
        <f>ABS(Solieusap!J1661)</f>
        <v>1.6460900000000001</v>
      </c>
      <c r="K1658" s="14">
        <f t="shared" si="0"/>
        <v>0.1401</v>
      </c>
      <c r="L1658" s="14">
        <f t="shared" si="1"/>
        <v>2.5999999999999998E-4</v>
      </c>
    </row>
    <row r="1659" spans="1:12" ht="16.5" customHeight="1">
      <c r="A1659" s="13" t="str">
        <f>Solieusap!A1662</f>
        <v>110</v>
      </c>
      <c r="B1659" s="13">
        <f>Solieusap!B1662</f>
        <v>0.5</v>
      </c>
      <c r="C1659" s="13" t="str">
        <f>Solieusap!C1662</f>
        <v>BAO</v>
      </c>
      <c r="D1659" s="13" t="str">
        <f>Solieusap!D1662</f>
        <v>Combination</v>
      </c>
      <c r="E1659" s="14">
        <f>ABS(Solieusap!E1662)</f>
        <v>0.1401</v>
      </c>
      <c r="F1659" s="14">
        <f>ABS(Solieusap!F1662)</f>
        <v>1.0734999999999999</v>
      </c>
      <c r="G1659" s="14">
        <f>ABS(Solieusap!G1662)</f>
        <v>3.2410000000000002E-4</v>
      </c>
      <c r="H1659" s="14">
        <f>ABS(Solieusap!H1662)</f>
        <v>4.3130000000000002E-2</v>
      </c>
      <c r="I1659" s="14">
        <f>ABS(Solieusap!I1662)</f>
        <v>1.9000000000000001E-4</v>
      </c>
      <c r="J1659" s="14">
        <f>ABS(Solieusap!J1662)</f>
        <v>1.0202</v>
      </c>
      <c r="K1659" s="14">
        <f t="shared" si="0"/>
        <v>0.1401</v>
      </c>
      <c r="L1659" s="14">
        <f t="shared" si="1"/>
        <v>1.9000000000000001E-4</v>
      </c>
    </row>
    <row r="1660" spans="1:12" ht="16.5" customHeight="1">
      <c r="A1660" s="13" t="str">
        <f>Solieusap!A1663</f>
        <v>110</v>
      </c>
      <c r="B1660" s="13">
        <f>Solieusap!B1663</f>
        <v>1</v>
      </c>
      <c r="C1660" s="13" t="str">
        <f>Solieusap!C1663</f>
        <v>BAO</v>
      </c>
      <c r="D1660" s="13" t="str">
        <f>Solieusap!D1663</f>
        <v>Combination</v>
      </c>
      <c r="E1660" s="14">
        <f>ABS(Solieusap!E1663)</f>
        <v>0.1401</v>
      </c>
      <c r="F1660" s="14">
        <f>ABS(Solieusap!F1663)</f>
        <v>0.71699999999999997</v>
      </c>
      <c r="G1660" s="14">
        <f>ABS(Solieusap!G1663)</f>
        <v>3.2410000000000002E-4</v>
      </c>
      <c r="H1660" s="14">
        <f>ABS(Solieusap!H1663)</f>
        <v>4.3130000000000002E-2</v>
      </c>
      <c r="I1660" s="14">
        <f>ABS(Solieusap!I1663)</f>
        <v>1.6000000000000001E-4</v>
      </c>
      <c r="J1660" s="14">
        <f>ABS(Solieusap!J1663)</f>
        <v>0.57255999999999996</v>
      </c>
      <c r="K1660" s="14">
        <f t="shared" si="0"/>
        <v>0.1401</v>
      </c>
      <c r="L1660" s="14">
        <f t="shared" si="1"/>
        <v>1.6000000000000001E-4</v>
      </c>
    </row>
    <row r="1661" spans="1:12" ht="16.5" customHeight="1">
      <c r="A1661" s="13" t="str">
        <f>Solieusap!A1664</f>
        <v>110</v>
      </c>
      <c r="B1661" s="13">
        <f>Solieusap!B1664</f>
        <v>1.5</v>
      </c>
      <c r="C1661" s="13" t="str">
        <f>Solieusap!C1664</f>
        <v>BAO</v>
      </c>
      <c r="D1661" s="13" t="str">
        <f>Solieusap!D1664</f>
        <v>Combination</v>
      </c>
      <c r="E1661" s="14">
        <f>ABS(Solieusap!E1664)</f>
        <v>0.1401</v>
      </c>
      <c r="F1661" s="14">
        <f>ABS(Solieusap!F1664)</f>
        <v>0.36049999999999999</v>
      </c>
      <c r="G1661" s="14">
        <f>ABS(Solieusap!G1664)</f>
        <v>3.2410000000000002E-4</v>
      </c>
      <c r="H1661" s="14">
        <f>ABS(Solieusap!H1664)</f>
        <v>4.3130000000000002E-2</v>
      </c>
      <c r="I1661" s="14">
        <f>ABS(Solieusap!I1664)</f>
        <v>1.2E-4</v>
      </c>
      <c r="J1661" s="14">
        <f>ABS(Solieusap!J1664)</f>
        <v>0.3498</v>
      </c>
      <c r="K1661" s="14">
        <f t="shared" si="0"/>
        <v>0.1401</v>
      </c>
      <c r="L1661" s="14">
        <f t="shared" si="1"/>
        <v>1.2E-4</v>
      </c>
    </row>
    <row r="1662" spans="1:12" ht="16.5" customHeight="1">
      <c r="A1662" s="13" t="str">
        <f>Solieusap!A1665</f>
        <v>110</v>
      </c>
      <c r="B1662" s="13">
        <f>Solieusap!B1665</f>
        <v>2</v>
      </c>
      <c r="C1662" s="13" t="str">
        <f>Solieusap!C1665</f>
        <v>BAO</v>
      </c>
      <c r="D1662" s="13" t="str">
        <f>Solieusap!D1665</f>
        <v>Combination</v>
      </c>
      <c r="E1662" s="14">
        <f>ABS(Solieusap!E1665)</f>
        <v>0.1401</v>
      </c>
      <c r="F1662" s="14">
        <f>ABS(Solieusap!F1665)</f>
        <v>4.0000000000000001E-3</v>
      </c>
      <c r="G1662" s="14">
        <f>ABS(Solieusap!G1665)</f>
        <v>3.2410000000000002E-4</v>
      </c>
      <c r="H1662" s="14">
        <f>ABS(Solieusap!H1665)</f>
        <v>4.3130000000000002E-2</v>
      </c>
      <c r="I1662" s="14">
        <f>ABS(Solieusap!I1665)</f>
        <v>9.3449999999999995E-5</v>
      </c>
      <c r="J1662" s="14">
        <f>ABS(Solieusap!J1665)</f>
        <v>0.54710999999999999</v>
      </c>
      <c r="K1662" s="14">
        <f t="shared" si="0"/>
        <v>0.1401</v>
      </c>
      <c r="L1662" s="14">
        <f t="shared" si="1"/>
        <v>9.3449999999999995E-5</v>
      </c>
    </row>
    <row r="1663" spans="1:12" ht="16.5" customHeight="1">
      <c r="A1663" s="13" t="str">
        <f>Solieusap!A1666</f>
        <v>110</v>
      </c>
      <c r="B1663" s="13">
        <f>Solieusap!B1666</f>
        <v>2.5</v>
      </c>
      <c r="C1663" s="13" t="str">
        <f>Solieusap!C1666</f>
        <v>BAO</v>
      </c>
      <c r="D1663" s="13" t="str">
        <f>Solieusap!D1666</f>
        <v>Combination</v>
      </c>
      <c r="E1663" s="14">
        <f>ABS(Solieusap!E1666)</f>
        <v>0.1401</v>
      </c>
      <c r="F1663" s="14">
        <f>ABS(Solieusap!F1666)</f>
        <v>0.35249999999999998</v>
      </c>
      <c r="G1663" s="14">
        <f>ABS(Solieusap!G1666)</f>
        <v>3.2410000000000002E-4</v>
      </c>
      <c r="H1663" s="14">
        <f>ABS(Solieusap!H1666)</f>
        <v>4.3130000000000002E-2</v>
      </c>
      <c r="I1663" s="14">
        <f>ABS(Solieusap!I1666)</f>
        <v>7.2949999999999998E-5</v>
      </c>
      <c r="J1663" s="14">
        <f>ABS(Solieusap!J1666)</f>
        <v>0.92849000000000004</v>
      </c>
      <c r="K1663" s="14">
        <f t="shared" si="0"/>
        <v>0.1401</v>
      </c>
      <c r="L1663" s="14">
        <f t="shared" si="1"/>
        <v>7.2949999999999998E-5</v>
      </c>
    </row>
    <row r="1664" spans="1:12" ht="16.5" customHeight="1">
      <c r="A1664" s="13" t="str">
        <f>Solieusap!A1667</f>
        <v>110</v>
      </c>
      <c r="B1664" s="13">
        <f>Solieusap!B1667</f>
        <v>3</v>
      </c>
      <c r="C1664" s="13" t="str">
        <f>Solieusap!C1667</f>
        <v>BAO</v>
      </c>
      <c r="D1664" s="13" t="str">
        <f>Solieusap!D1667</f>
        <v>Combination</v>
      </c>
      <c r="E1664" s="14">
        <f>ABS(Solieusap!E1667)</f>
        <v>0.1401</v>
      </c>
      <c r="F1664" s="14">
        <f>ABS(Solieusap!F1667)</f>
        <v>0.70899999999999996</v>
      </c>
      <c r="G1664" s="14">
        <f>ABS(Solieusap!G1667)</f>
        <v>3.2410000000000002E-4</v>
      </c>
      <c r="H1664" s="14">
        <f>ABS(Solieusap!H1667)</f>
        <v>4.3130000000000002E-2</v>
      </c>
      <c r="I1664" s="14">
        <f>ABS(Solieusap!I1667)</f>
        <v>8.1299999999999997E-5</v>
      </c>
      <c r="J1664" s="14">
        <f>ABS(Solieusap!J1667)</f>
        <v>1.48813</v>
      </c>
      <c r="K1664" s="14">
        <f t="shared" si="0"/>
        <v>0.1401</v>
      </c>
      <c r="L1664" s="14">
        <f t="shared" si="1"/>
        <v>8.1299999999999997E-5</v>
      </c>
    </row>
    <row r="1665" spans="1:12" ht="16.5" customHeight="1">
      <c r="A1665" s="13" t="str">
        <f>Solieusap!A1668</f>
        <v>111</v>
      </c>
      <c r="B1665" s="13">
        <f>Solieusap!B1668</f>
        <v>0</v>
      </c>
      <c r="C1665" s="13" t="str">
        <f>Solieusap!C1668</f>
        <v>BAO</v>
      </c>
      <c r="D1665" s="13" t="str">
        <f>Solieusap!D1668</f>
        <v>Combination</v>
      </c>
      <c r="E1665" s="14">
        <f>ABS(Solieusap!E1668)</f>
        <v>1.6999999999999999E-3</v>
      </c>
      <c r="F1665" s="14">
        <f>ABS(Solieusap!F1668)</f>
        <v>1.8996999999999999</v>
      </c>
      <c r="G1665" s="14">
        <f>ABS(Solieusap!G1668)</f>
        <v>3.5630000000000003E-5</v>
      </c>
      <c r="H1665" s="14">
        <f>ABS(Solieusap!H1668)</f>
        <v>1.1220000000000001E-2</v>
      </c>
      <c r="I1665" s="14">
        <f>ABS(Solieusap!I1668)</f>
        <v>8.4770000000000003E-5</v>
      </c>
      <c r="J1665" s="14">
        <f>ABS(Solieusap!J1668)</f>
        <v>1.3204400000000001</v>
      </c>
      <c r="K1665" s="14">
        <f t="shared" si="0"/>
        <v>1.6999999999999999E-3</v>
      </c>
      <c r="L1665" s="14">
        <f t="shared" si="1"/>
        <v>8.4770000000000003E-5</v>
      </c>
    </row>
    <row r="1666" spans="1:12" ht="16.5" customHeight="1">
      <c r="A1666" s="13" t="str">
        <f>Solieusap!A1669</f>
        <v>111</v>
      </c>
      <c r="B1666" s="13">
        <f>Solieusap!B1669</f>
        <v>0.5</v>
      </c>
      <c r="C1666" s="13" t="str">
        <f>Solieusap!C1669</f>
        <v>BAO</v>
      </c>
      <c r="D1666" s="13" t="str">
        <f>Solieusap!D1669</f>
        <v>Combination</v>
      </c>
      <c r="E1666" s="14">
        <f>ABS(Solieusap!E1669)</f>
        <v>1.6999999999999999E-3</v>
      </c>
      <c r="F1666" s="14">
        <f>ABS(Solieusap!F1669)</f>
        <v>1.5431999999999999</v>
      </c>
      <c r="G1666" s="14">
        <f>ABS(Solieusap!G1669)</f>
        <v>3.5630000000000003E-5</v>
      </c>
      <c r="H1666" s="14">
        <f>ABS(Solieusap!H1669)</f>
        <v>1.1220000000000001E-2</v>
      </c>
      <c r="I1666" s="14">
        <f>ABS(Solieusap!I1669)</f>
        <v>6.7329999999999994E-5</v>
      </c>
      <c r="J1666" s="14">
        <f>ABS(Solieusap!J1669)</f>
        <v>0.45973000000000003</v>
      </c>
      <c r="K1666" s="14">
        <f t="shared" si="0"/>
        <v>1.6999999999999999E-3</v>
      </c>
      <c r="L1666" s="14">
        <f t="shared" si="1"/>
        <v>6.7329999999999994E-5</v>
      </c>
    </row>
    <row r="1667" spans="1:12" ht="16.5" customHeight="1">
      <c r="A1667" s="13" t="str">
        <f>Solieusap!A1670</f>
        <v>111</v>
      </c>
      <c r="B1667" s="13">
        <f>Solieusap!B1670</f>
        <v>1</v>
      </c>
      <c r="C1667" s="13" t="str">
        <f>Solieusap!C1670</f>
        <v>BAO</v>
      </c>
      <c r="D1667" s="13" t="str">
        <f>Solieusap!D1670</f>
        <v>Combination</v>
      </c>
      <c r="E1667" s="14">
        <f>ABS(Solieusap!E1670)</f>
        <v>1.6999999999999999E-3</v>
      </c>
      <c r="F1667" s="14">
        <f>ABS(Solieusap!F1670)</f>
        <v>1.1867000000000001</v>
      </c>
      <c r="G1667" s="14">
        <f>ABS(Solieusap!G1670)</f>
        <v>3.5630000000000003E-5</v>
      </c>
      <c r="H1667" s="14">
        <f>ABS(Solieusap!H1670)</f>
        <v>1.1220000000000001E-2</v>
      </c>
      <c r="I1667" s="14">
        <f>ABS(Solieusap!I1670)</f>
        <v>4.9889999999999998E-5</v>
      </c>
      <c r="J1667" s="14">
        <f>ABS(Solieusap!J1670)</f>
        <v>0.22272</v>
      </c>
      <c r="K1667" s="14">
        <f t="shared" si="0"/>
        <v>1.6999999999999999E-3</v>
      </c>
      <c r="L1667" s="14">
        <f t="shared" si="1"/>
        <v>4.9889999999999998E-5</v>
      </c>
    </row>
    <row r="1668" spans="1:12" ht="16.5" customHeight="1">
      <c r="A1668" s="13" t="str">
        <f>Solieusap!A1671</f>
        <v>111</v>
      </c>
      <c r="B1668" s="13">
        <f>Solieusap!B1671</f>
        <v>1.5</v>
      </c>
      <c r="C1668" s="13" t="str">
        <f>Solieusap!C1671</f>
        <v>BAO</v>
      </c>
      <c r="D1668" s="13" t="str">
        <f>Solieusap!D1671</f>
        <v>Combination</v>
      </c>
      <c r="E1668" s="14">
        <f>ABS(Solieusap!E1671)</f>
        <v>1.6999999999999999E-3</v>
      </c>
      <c r="F1668" s="14">
        <f>ABS(Solieusap!F1671)</f>
        <v>0.83020000000000005</v>
      </c>
      <c r="G1668" s="14">
        <f>ABS(Solieusap!G1671)</f>
        <v>3.5630000000000003E-5</v>
      </c>
      <c r="H1668" s="14">
        <f>ABS(Solieusap!H1671)</f>
        <v>1.1220000000000001E-2</v>
      </c>
      <c r="I1668" s="14">
        <f>ABS(Solieusap!I1671)</f>
        <v>3.2450000000000003E-5</v>
      </c>
      <c r="J1668" s="14">
        <f>ABS(Solieusap!J1671)</f>
        <v>0.72692999999999997</v>
      </c>
      <c r="K1668" s="14">
        <f t="shared" si="0"/>
        <v>1.6999999999999999E-3</v>
      </c>
      <c r="L1668" s="14">
        <f t="shared" si="1"/>
        <v>3.2450000000000003E-5</v>
      </c>
    </row>
    <row r="1669" spans="1:12" ht="16.5" customHeight="1">
      <c r="A1669" s="13" t="str">
        <f>Solieusap!A1672</f>
        <v>111</v>
      </c>
      <c r="B1669" s="13">
        <f>Solieusap!B1672</f>
        <v>2</v>
      </c>
      <c r="C1669" s="13" t="str">
        <f>Solieusap!C1672</f>
        <v>BAO</v>
      </c>
      <c r="D1669" s="13" t="str">
        <f>Solieusap!D1672</f>
        <v>Combination</v>
      </c>
      <c r="E1669" s="14">
        <f>ABS(Solieusap!E1672)</f>
        <v>1.6999999999999999E-3</v>
      </c>
      <c r="F1669" s="14">
        <f>ABS(Solieusap!F1672)</f>
        <v>0.47370000000000001</v>
      </c>
      <c r="G1669" s="14">
        <f>ABS(Solieusap!G1672)</f>
        <v>3.5630000000000003E-5</v>
      </c>
      <c r="H1669" s="14">
        <f>ABS(Solieusap!H1672)</f>
        <v>1.1220000000000001E-2</v>
      </c>
      <c r="I1669" s="14">
        <f>ABS(Solieusap!I1672)</f>
        <v>1.501E-5</v>
      </c>
      <c r="J1669" s="14">
        <f>ABS(Solieusap!J1672)</f>
        <v>1.05288</v>
      </c>
      <c r="K1669" s="14">
        <f t="shared" si="0"/>
        <v>1.6999999999999999E-3</v>
      </c>
      <c r="L1669" s="14">
        <f t="shared" si="1"/>
        <v>1.501E-5</v>
      </c>
    </row>
    <row r="1670" spans="1:12" ht="16.5" customHeight="1">
      <c r="A1670" s="13" t="str">
        <f>Solieusap!A1673</f>
        <v>111</v>
      </c>
      <c r="B1670" s="13">
        <f>Solieusap!B1673</f>
        <v>2.5</v>
      </c>
      <c r="C1670" s="13" t="str">
        <f>Solieusap!C1673</f>
        <v>BAO</v>
      </c>
      <c r="D1670" s="13" t="str">
        <f>Solieusap!D1673</f>
        <v>Combination</v>
      </c>
      <c r="E1670" s="14">
        <f>ABS(Solieusap!E1673)</f>
        <v>1.6999999999999999E-3</v>
      </c>
      <c r="F1670" s="14">
        <f>ABS(Solieusap!F1673)</f>
        <v>0.1172</v>
      </c>
      <c r="G1670" s="14">
        <f>ABS(Solieusap!G1673)</f>
        <v>3.5630000000000003E-5</v>
      </c>
      <c r="H1670" s="14">
        <f>ABS(Solieusap!H1673)</f>
        <v>1.1220000000000001E-2</v>
      </c>
      <c r="I1670" s="14">
        <f>ABS(Solieusap!I1673)</f>
        <v>2.4339999999999999E-6</v>
      </c>
      <c r="J1670" s="14">
        <f>ABS(Solieusap!J1673)</f>
        <v>1.20059</v>
      </c>
      <c r="K1670" s="14">
        <f t="shared" si="0"/>
        <v>1.6999999999999999E-3</v>
      </c>
      <c r="L1670" s="14">
        <f t="shared" si="1"/>
        <v>2.4339999999999999E-6</v>
      </c>
    </row>
    <row r="1671" spans="1:12" ht="16.5" customHeight="1">
      <c r="A1671" s="13" t="str">
        <f>Solieusap!A1674</f>
        <v>111</v>
      </c>
      <c r="B1671" s="13">
        <f>Solieusap!B1674</f>
        <v>3</v>
      </c>
      <c r="C1671" s="13" t="str">
        <f>Solieusap!C1674</f>
        <v>BAO</v>
      </c>
      <c r="D1671" s="13" t="str">
        <f>Solieusap!D1674</f>
        <v>Combination</v>
      </c>
      <c r="E1671" s="14">
        <f>ABS(Solieusap!E1674)</f>
        <v>1.6999999999999999E-3</v>
      </c>
      <c r="F1671" s="14">
        <f>ABS(Solieusap!F1674)</f>
        <v>0.23930000000000001</v>
      </c>
      <c r="G1671" s="14">
        <f>ABS(Solieusap!G1674)</f>
        <v>3.5630000000000003E-5</v>
      </c>
      <c r="H1671" s="14">
        <f>ABS(Solieusap!H1674)</f>
        <v>1.1220000000000001E-2</v>
      </c>
      <c r="I1671" s="14">
        <f>ABS(Solieusap!I1674)</f>
        <v>1.0169999999999999E-5</v>
      </c>
      <c r="J1671" s="14">
        <f>ABS(Solieusap!J1674)</f>
        <v>1.23933</v>
      </c>
      <c r="K1671" s="14">
        <f t="shared" si="0"/>
        <v>1.6999999999999999E-3</v>
      </c>
      <c r="L1671" s="14">
        <f t="shared" si="1"/>
        <v>1.0169999999999999E-5</v>
      </c>
    </row>
    <row r="1672" spans="1:12" ht="16.5" customHeight="1">
      <c r="A1672" s="13" t="str">
        <f>Solieusap!A1675</f>
        <v>111</v>
      </c>
      <c r="B1672" s="13">
        <f>Solieusap!B1675</f>
        <v>3.5</v>
      </c>
      <c r="C1672" s="13" t="str">
        <f>Solieusap!C1675</f>
        <v>BAO</v>
      </c>
      <c r="D1672" s="13" t="str">
        <f>Solieusap!D1675</f>
        <v>Combination</v>
      </c>
      <c r="E1672" s="14">
        <f>ABS(Solieusap!E1675)</f>
        <v>1.6999999999999999E-3</v>
      </c>
      <c r="F1672" s="14">
        <f>ABS(Solieusap!F1675)</f>
        <v>0.5958</v>
      </c>
      <c r="G1672" s="14">
        <f>ABS(Solieusap!G1675)</f>
        <v>3.5630000000000003E-5</v>
      </c>
      <c r="H1672" s="14">
        <f>ABS(Solieusap!H1675)</f>
        <v>1.1220000000000001E-2</v>
      </c>
      <c r="I1672" s="14">
        <f>ABS(Solieusap!I1675)</f>
        <v>1.4630000000000001E-5</v>
      </c>
      <c r="J1672" s="14">
        <f>ABS(Solieusap!J1675)</f>
        <v>1.1519600000000001</v>
      </c>
      <c r="K1672" s="14">
        <f t="shared" si="0"/>
        <v>1.6999999999999999E-3</v>
      </c>
      <c r="L1672" s="14">
        <f t="shared" si="1"/>
        <v>1.4630000000000001E-5</v>
      </c>
    </row>
    <row r="1673" spans="1:12" ht="16.5" customHeight="1">
      <c r="A1673" s="13" t="str">
        <f>Solieusap!A1676</f>
        <v>111</v>
      </c>
      <c r="B1673" s="13">
        <f>Solieusap!B1676</f>
        <v>4</v>
      </c>
      <c r="C1673" s="13" t="str">
        <f>Solieusap!C1676</f>
        <v>BAO</v>
      </c>
      <c r="D1673" s="13" t="str">
        <f>Solieusap!D1676</f>
        <v>Combination</v>
      </c>
      <c r="E1673" s="14">
        <f>ABS(Solieusap!E1676)</f>
        <v>1.6999999999999999E-3</v>
      </c>
      <c r="F1673" s="14">
        <f>ABS(Solieusap!F1676)</f>
        <v>0.95230000000000004</v>
      </c>
      <c r="G1673" s="14">
        <f>ABS(Solieusap!G1676)</f>
        <v>3.5630000000000003E-5</v>
      </c>
      <c r="H1673" s="14">
        <f>ABS(Solieusap!H1676)</f>
        <v>1.1220000000000001E-2</v>
      </c>
      <c r="I1673" s="14">
        <f>ABS(Solieusap!I1676)</f>
        <v>1.91E-5</v>
      </c>
      <c r="J1673" s="14">
        <f>ABS(Solieusap!J1676)</f>
        <v>0.88634000000000002</v>
      </c>
      <c r="K1673" s="14">
        <f t="shared" si="0"/>
        <v>1.6999999999999999E-3</v>
      </c>
      <c r="L1673" s="14">
        <f t="shared" si="1"/>
        <v>1.91E-5</v>
      </c>
    </row>
    <row r="1674" spans="1:12" ht="16.5" customHeight="1">
      <c r="A1674" s="13" t="str">
        <f>Solieusap!A1677</f>
        <v>111</v>
      </c>
      <c r="B1674" s="13">
        <f>Solieusap!B1677</f>
        <v>4.5</v>
      </c>
      <c r="C1674" s="13" t="str">
        <f>Solieusap!C1677</f>
        <v>BAO</v>
      </c>
      <c r="D1674" s="13" t="str">
        <f>Solieusap!D1677</f>
        <v>Combination</v>
      </c>
      <c r="E1674" s="14">
        <f>ABS(Solieusap!E1677)</f>
        <v>1.6999999999999999E-3</v>
      </c>
      <c r="F1674" s="14">
        <f>ABS(Solieusap!F1677)</f>
        <v>1.3088</v>
      </c>
      <c r="G1674" s="14">
        <f>ABS(Solieusap!G1677)</f>
        <v>3.5630000000000003E-5</v>
      </c>
      <c r="H1674" s="14">
        <f>ABS(Solieusap!H1677)</f>
        <v>1.1220000000000001E-2</v>
      </c>
      <c r="I1674" s="14">
        <f>ABS(Solieusap!I1677)</f>
        <v>1.433E-5</v>
      </c>
      <c r="J1674" s="14">
        <f>ABS(Solieusap!J1677)</f>
        <v>0.44246999999999997</v>
      </c>
      <c r="K1674" s="14">
        <f t="shared" si="0"/>
        <v>1.6999999999999999E-3</v>
      </c>
      <c r="L1674" s="14">
        <f t="shared" si="1"/>
        <v>1.433E-5</v>
      </c>
    </row>
    <row r="1675" spans="1:12" ht="16.5" customHeight="1">
      <c r="A1675" s="13" t="str">
        <f>Solieusap!A1678</f>
        <v>111</v>
      </c>
      <c r="B1675" s="13">
        <f>Solieusap!B1678</f>
        <v>5</v>
      </c>
      <c r="C1675" s="13" t="str">
        <f>Solieusap!C1678</f>
        <v>BAO</v>
      </c>
      <c r="D1675" s="13" t="str">
        <f>Solieusap!D1678</f>
        <v>Combination</v>
      </c>
      <c r="E1675" s="14">
        <f>ABS(Solieusap!E1678)</f>
        <v>1.6999999999999999E-3</v>
      </c>
      <c r="F1675" s="14">
        <f>ABS(Solieusap!F1678)</f>
        <v>1.6653</v>
      </c>
      <c r="G1675" s="14">
        <f>ABS(Solieusap!G1678)</f>
        <v>3.5630000000000003E-5</v>
      </c>
      <c r="H1675" s="14">
        <f>ABS(Solieusap!H1678)</f>
        <v>1.1220000000000001E-2</v>
      </c>
      <c r="I1675" s="14">
        <f>ABS(Solieusap!I1678)</f>
        <v>1.1070000000000001E-5</v>
      </c>
      <c r="J1675" s="14">
        <f>ABS(Solieusap!J1678)</f>
        <v>0.17965999999999999</v>
      </c>
      <c r="K1675" s="14">
        <f t="shared" si="0"/>
        <v>1.6999999999999999E-3</v>
      </c>
      <c r="L1675" s="14">
        <f t="shared" si="1"/>
        <v>1.1070000000000001E-5</v>
      </c>
    </row>
    <row r="1676" spans="1:12" ht="16.5" customHeight="1">
      <c r="A1676" s="13" t="str">
        <f>Solieusap!A1679</f>
        <v>111</v>
      </c>
      <c r="B1676" s="13">
        <f>Solieusap!B1679</f>
        <v>5.5</v>
      </c>
      <c r="C1676" s="13" t="str">
        <f>Solieusap!C1679</f>
        <v>BAO</v>
      </c>
      <c r="D1676" s="13" t="str">
        <f>Solieusap!D1679</f>
        <v>Combination</v>
      </c>
      <c r="E1676" s="14">
        <f>ABS(Solieusap!E1679)</f>
        <v>1.6999999999999999E-3</v>
      </c>
      <c r="F1676" s="14">
        <f>ABS(Solieusap!F1679)</f>
        <v>2.0217999999999998</v>
      </c>
      <c r="G1676" s="14">
        <f>ABS(Solieusap!G1679)</f>
        <v>3.5630000000000003E-5</v>
      </c>
      <c r="H1676" s="14">
        <f>ABS(Solieusap!H1679)</f>
        <v>1.1220000000000001E-2</v>
      </c>
      <c r="I1676" s="14">
        <f>ABS(Solieusap!I1679)</f>
        <v>3.9690000000000001E-5</v>
      </c>
      <c r="J1676" s="14">
        <f>ABS(Solieusap!J1679)</f>
        <v>0.98002999999999996</v>
      </c>
      <c r="K1676" s="14">
        <f t="shared" si="0"/>
        <v>1.6999999999999999E-3</v>
      </c>
      <c r="L1676" s="14">
        <f t="shared" si="1"/>
        <v>3.9690000000000001E-5</v>
      </c>
    </row>
    <row r="1677" spans="1:12" ht="16.5" customHeight="1">
      <c r="A1677" s="13" t="str">
        <f>Solieusap!A1680</f>
        <v>111</v>
      </c>
      <c r="B1677" s="13">
        <f>Solieusap!B1680</f>
        <v>0</v>
      </c>
      <c r="C1677" s="13" t="str">
        <f>Solieusap!C1680</f>
        <v>BAO</v>
      </c>
      <c r="D1677" s="13" t="str">
        <f>Solieusap!D1680</f>
        <v>Combination</v>
      </c>
      <c r="E1677" s="14">
        <f>ABS(Solieusap!E1680)</f>
        <v>0.1331</v>
      </c>
      <c r="F1677" s="14">
        <f>ABS(Solieusap!F1680)</f>
        <v>2.1450999999999998</v>
      </c>
      <c r="G1677" s="14">
        <f>ABS(Solieusap!G1680)</f>
        <v>5.7250000000000002E-5</v>
      </c>
      <c r="H1677" s="14">
        <f>ABS(Solieusap!H1680)</f>
        <v>1.3999999999999999E-4</v>
      </c>
      <c r="I1677" s="14">
        <f>ABS(Solieusap!I1680)</f>
        <v>2.7999999999999998E-4</v>
      </c>
      <c r="J1677" s="14">
        <f>ABS(Solieusap!J1680)</f>
        <v>2.0070700000000001</v>
      </c>
      <c r="K1677" s="14">
        <f t="shared" si="0"/>
        <v>0.1331</v>
      </c>
      <c r="L1677" s="14">
        <f t="shared" si="1"/>
        <v>2.7999999999999998E-4</v>
      </c>
    </row>
    <row r="1678" spans="1:12" ht="16.5" customHeight="1">
      <c r="A1678" s="13" t="str">
        <f>Solieusap!A1681</f>
        <v>111</v>
      </c>
      <c r="B1678" s="13">
        <f>Solieusap!B1681</f>
        <v>0.5</v>
      </c>
      <c r="C1678" s="13" t="str">
        <f>Solieusap!C1681</f>
        <v>BAO</v>
      </c>
      <c r="D1678" s="13" t="str">
        <f>Solieusap!D1681</f>
        <v>Combination</v>
      </c>
      <c r="E1678" s="14">
        <f>ABS(Solieusap!E1681)</f>
        <v>0.1331</v>
      </c>
      <c r="F1678" s="14">
        <f>ABS(Solieusap!F1681)</f>
        <v>1.7886</v>
      </c>
      <c r="G1678" s="14">
        <f>ABS(Solieusap!G1681)</f>
        <v>5.7250000000000002E-5</v>
      </c>
      <c r="H1678" s="14">
        <f>ABS(Solieusap!H1681)</f>
        <v>1.3999999999999999E-4</v>
      </c>
      <c r="I1678" s="14">
        <f>ABS(Solieusap!I1681)</f>
        <v>2.5000000000000001E-4</v>
      </c>
      <c r="J1678" s="14">
        <f>ABS(Solieusap!J1681)</f>
        <v>1.0236400000000001</v>
      </c>
      <c r="K1678" s="14">
        <f t="shared" si="0"/>
        <v>0.1331</v>
      </c>
      <c r="L1678" s="14">
        <f t="shared" si="1"/>
        <v>2.5000000000000001E-4</v>
      </c>
    </row>
    <row r="1679" spans="1:12" ht="16.5" customHeight="1">
      <c r="A1679" s="13" t="str">
        <f>Solieusap!A1682</f>
        <v>111</v>
      </c>
      <c r="B1679" s="13">
        <f>Solieusap!B1682</f>
        <v>1</v>
      </c>
      <c r="C1679" s="13" t="str">
        <f>Solieusap!C1682</f>
        <v>BAO</v>
      </c>
      <c r="D1679" s="13" t="str">
        <f>Solieusap!D1682</f>
        <v>Combination</v>
      </c>
      <c r="E1679" s="14">
        <f>ABS(Solieusap!E1682)</f>
        <v>0.1331</v>
      </c>
      <c r="F1679" s="14">
        <f>ABS(Solieusap!F1682)</f>
        <v>1.4320999999999999</v>
      </c>
      <c r="G1679" s="14">
        <f>ABS(Solieusap!G1682)</f>
        <v>5.7250000000000002E-5</v>
      </c>
      <c r="H1679" s="14">
        <f>ABS(Solieusap!H1682)</f>
        <v>1.3999999999999999E-4</v>
      </c>
      <c r="I1679" s="14">
        <f>ABS(Solieusap!I1682)</f>
        <v>2.2000000000000001E-4</v>
      </c>
      <c r="J1679" s="14">
        <f>ABS(Solieusap!J1682)</f>
        <v>0.21845000000000001</v>
      </c>
      <c r="K1679" s="14">
        <f t="shared" si="0"/>
        <v>0.1331</v>
      </c>
      <c r="L1679" s="14">
        <f t="shared" si="1"/>
        <v>2.2000000000000001E-4</v>
      </c>
    </row>
    <row r="1680" spans="1:12" ht="16.5" customHeight="1">
      <c r="A1680" s="13" t="str">
        <f>Solieusap!A1683</f>
        <v>111</v>
      </c>
      <c r="B1680" s="13">
        <f>Solieusap!B1683</f>
        <v>1.5</v>
      </c>
      <c r="C1680" s="13" t="str">
        <f>Solieusap!C1683</f>
        <v>BAO</v>
      </c>
      <c r="D1680" s="13" t="str">
        <f>Solieusap!D1683</f>
        <v>Combination</v>
      </c>
      <c r="E1680" s="14">
        <f>ABS(Solieusap!E1683)</f>
        <v>0.1331</v>
      </c>
      <c r="F1680" s="14">
        <f>ABS(Solieusap!F1683)</f>
        <v>1.0755999999999999</v>
      </c>
      <c r="G1680" s="14">
        <f>ABS(Solieusap!G1683)</f>
        <v>5.7250000000000002E-5</v>
      </c>
      <c r="H1680" s="14">
        <f>ABS(Solieusap!H1683)</f>
        <v>1.3999999999999999E-4</v>
      </c>
      <c r="I1680" s="14">
        <f>ABS(Solieusap!I1683)</f>
        <v>1.9000000000000001E-4</v>
      </c>
      <c r="J1680" s="14">
        <f>ABS(Solieusap!J1683)</f>
        <v>0.40848000000000001</v>
      </c>
      <c r="K1680" s="14">
        <f t="shared" si="0"/>
        <v>0.1331</v>
      </c>
      <c r="L1680" s="14">
        <f t="shared" si="1"/>
        <v>1.9000000000000001E-4</v>
      </c>
    </row>
    <row r="1681" spans="1:12" ht="16.5" customHeight="1">
      <c r="A1681" s="13" t="str">
        <f>Solieusap!A1684</f>
        <v>111</v>
      </c>
      <c r="B1681" s="13">
        <f>Solieusap!B1684</f>
        <v>2</v>
      </c>
      <c r="C1681" s="13" t="str">
        <f>Solieusap!C1684</f>
        <v>BAO</v>
      </c>
      <c r="D1681" s="13" t="str">
        <f>Solieusap!D1684</f>
        <v>Combination</v>
      </c>
      <c r="E1681" s="14">
        <f>ABS(Solieusap!E1684)</f>
        <v>0.1331</v>
      </c>
      <c r="F1681" s="14">
        <f>ABS(Solieusap!F1684)</f>
        <v>0.71909999999999996</v>
      </c>
      <c r="G1681" s="14">
        <f>ABS(Solieusap!G1684)</f>
        <v>5.7250000000000002E-5</v>
      </c>
      <c r="H1681" s="14">
        <f>ABS(Solieusap!H1684)</f>
        <v>1.3999999999999999E-4</v>
      </c>
      <c r="I1681" s="14">
        <f>ABS(Solieusap!I1684)</f>
        <v>1.6000000000000001E-4</v>
      </c>
      <c r="J1681" s="14">
        <f>ABS(Solieusap!J1684)</f>
        <v>0.85716999999999999</v>
      </c>
      <c r="K1681" s="14">
        <f t="shared" si="0"/>
        <v>0.1331</v>
      </c>
      <c r="L1681" s="14">
        <f t="shared" si="1"/>
        <v>1.6000000000000001E-4</v>
      </c>
    </row>
    <row r="1682" spans="1:12" ht="16.5" customHeight="1">
      <c r="A1682" s="13" t="str">
        <f>Solieusap!A1685</f>
        <v>111</v>
      </c>
      <c r="B1682" s="13">
        <f>Solieusap!B1685</f>
        <v>2.5</v>
      </c>
      <c r="C1682" s="13" t="str">
        <f>Solieusap!C1685</f>
        <v>BAO</v>
      </c>
      <c r="D1682" s="13" t="str">
        <f>Solieusap!D1685</f>
        <v>Combination</v>
      </c>
      <c r="E1682" s="14">
        <f>ABS(Solieusap!E1685)</f>
        <v>0.1331</v>
      </c>
      <c r="F1682" s="14">
        <f>ABS(Solieusap!F1685)</f>
        <v>0.36259999999999998</v>
      </c>
      <c r="G1682" s="14">
        <f>ABS(Solieusap!G1685)</f>
        <v>5.7250000000000002E-5</v>
      </c>
      <c r="H1682" s="14">
        <f>ABS(Solieusap!H1685)</f>
        <v>1.3999999999999999E-4</v>
      </c>
      <c r="I1682" s="14">
        <f>ABS(Solieusap!I1685)</f>
        <v>1.2999999999999999E-4</v>
      </c>
      <c r="J1682" s="14">
        <f>ABS(Solieusap!J1685)</f>
        <v>1.1275999999999999</v>
      </c>
      <c r="K1682" s="14">
        <f t="shared" si="0"/>
        <v>0.1331</v>
      </c>
      <c r="L1682" s="14">
        <f t="shared" si="1"/>
        <v>1.2999999999999999E-4</v>
      </c>
    </row>
    <row r="1683" spans="1:12" ht="16.5" customHeight="1">
      <c r="A1683" s="13" t="str">
        <f>Solieusap!A1686</f>
        <v>111</v>
      </c>
      <c r="B1683" s="13">
        <f>Solieusap!B1686</f>
        <v>3</v>
      </c>
      <c r="C1683" s="13" t="str">
        <f>Solieusap!C1686</f>
        <v>BAO</v>
      </c>
      <c r="D1683" s="13" t="str">
        <f>Solieusap!D1686</f>
        <v>Combination</v>
      </c>
      <c r="E1683" s="14">
        <f>ABS(Solieusap!E1686)</f>
        <v>0.1331</v>
      </c>
      <c r="F1683" s="14">
        <f>ABS(Solieusap!F1686)</f>
        <v>6.1000000000000004E-3</v>
      </c>
      <c r="G1683" s="14">
        <f>ABS(Solieusap!G1686)</f>
        <v>5.7250000000000002E-5</v>
      </c>
      <c r="H1683" s="14">
        <f>ABS(Solieusap!H1686)</f>
        <v>1.3999999999999999E-4</v>
      </c>
      <c r="I1683" s="14">
        <f>ABS(Solieusap!I1686)</f>
        <v>1.1E-4</v>
      </c>
      <c r="J1683" s="14">
        <f>ABS(Solieusap!J1686)</f>
        <v>1.1574199999999999</v>
      </c>
      <c r="K1683" s="14">
        <f t="shared" si="0"/>
        <v>0.1331</v>
      </c>
      <c r="L1683" s="14">
        <f t="shared" si="1"/>
        <v>1.1E-4</v>
      </c>
    </row>
    <row r="1684" spans="1:12" ht="16.5" customHeight="1">
      <c r="A1684" s="13" t="str">
        <f>Solieusap!A1687</f>
        <v>111</v>
      </c>
      <c r="B1684" s="13">
        <f>Solieusap!B1687</f>
        <v>3.5</v>
      </c>
      <c r="C1684" s="13" t="str">
        <f>Solieusap!C1687</f>
        <v>BAO</v>
      </c>
      <c r="D1684" s="13" t="str">
        <f>Solieusap!D1687</f>
        <v>Combination</v>
      </c>
      <c r="E1684" s="14">
        <f>ABS(Solieusap!E1687)</f>
        <v>0.1331</v>
      </c>
      <c r="F1684" s="14">
        <f>ABS(Solieusap!F1687)</f>
        <v>0.35039999999999999</v>
      </c>
      <c r="G1684" s="14">
        <f>ABS(Solieusap!G1687)</f>
        <v>5.7250000000000002E-5</v>
      </c>
      <c r="H1684" s="14">
        <f>ABS(Solieusap!H1687)</f>
        <v>1.3999999999999999E-4</v>
      </c>
      <c r="I1684" s="14">
        <f>ABS(Solieusap!I1687)</f>
        <v>8.5539999999999998E-5</v>
      </c>
      <c r="J1684" s="14">
        <f>ABS(Solieusap!J1687)</f>
        <v>0.96125000000000005</v>
      </c>
      <c r="K1684" s="14">
        <f t="shared" si="0"/>
        <v>0.1331</v>
      </c>
      <c r="L1684" s="14">
        <f t="shared" si="1"/>
        <v>8.5539999999999998E-5</v>
      </c>
    </row>
    <row r="1685" spans="1:12" ht="16.5" customHeight="1">
      <c r="A1685" s="13" t="str">
        <f>Solieusap!A1688</f>
        <v>111</v>
      </c>
      <c r="B1685" s="13">
        <f>Solieusap!B1688</f>
        <v>4</v>
      </c>
      <c r="C1685" s="13" t="str">
        <f>Solieusap!C1688</f>
        <v>BAO</v>
      </c>
      <c r="D1685" s="13" t="str">
        <f>Solieusap!D1688</f>
        <v>Combination</v>
      </c>
      <c r="E1685" s="14">
        <f>ABS(Solieusap!E1688)</f>
        <v>0.1331</v>
      </c>
      <c r="F1685" s="14">
        <f>ABS(Solieusap!F1688)</f>
        <v>0.70689999999999997</v>
      </c>
      <c r="G1685" s="14">
        <f>ABS(Solieusap!G1688)</f>
        <v>5.7250000000000002E-5</v>
      </c>
      <c r="H1685" s="14">
        <f>ABS(Solieusap!H1688)</f>
        <v>1.3999999999999999E-4</v>
      </c>
      <c r="I1685" s="14">
        <f>ABS(Solieusap!I1688)</f>
        <v>8.1019999999999993E-5</v>
      </c>
      <c r="J1685" s="14">
        <f>ABS(Solieusap!J1688)</f>
        <v>0.57420000000000004</v>
      </c>
      <c r="K1685" s="14">
        <f t="shared" si="0"/>
        <v>0.1331</v>
      </c>
      <c r="L1685" s="14">
        <f t="shared" si="1"/>
        <v>8.1019999999999993E-5</v>
      </c>
    </row>
    <row r="1686" spans="1:12" ht="16.5" customHeight="1">
      <c r="A1686" s="13" t="str">
        <f>Solieusap!A1689</f>
        <v>111</v>
      </c>
      <c r="B1686" s="13">
        <f>Solieusap!B1689</f>
        <v>4.5</v>
      </c>
      <c r="C1686" s="13" t="str">
        <f>Solieusap!C1689</f>
        <v>BAO</v>
      </c>
      <c r="D1686" s="13" t="str">
        <f>Solieusap!D1689</f>
        <v>Combination</v>
      </c>
      <c r="E1686" s="14">
        <f>ABS(Solieusap!E1689)</f>
        <v>0.1331</v>
      </c>
      <c r="F1686" s="14">
        <f>ABS(Solieusap!F1689)</f>
        <v>1.0633999999999999</v>
      </c>
      <c r="G1686" s="14">
        <f>ABS(Solieusap!G1689)</f>
        <v>5.7250000000000002E-5</v>
      </c>
      <c r="H1686" s="14">
        <f>ABS(Solieusap!H1689)</f>
        <v>1.3999999999999999E-4</v>
      </c>
      <c r="I1686" s="14">
        <f>ABS(Solieusap!I1689)</f>
        <v>9.8830000000000001E-5</v>
      </c>
      <c r="J1686" s="14">
        <f>ABS(Solieusap!J1689)</f>
        <v>8.9099999999999995E-3</v>
      </c>
      <c r="K1686" s="14">
        <f t="shared" si="0"/>
        <v>0.1331</v>
      </c>
      <c r="L1686" s="14">
        <f t="shared" si="1"/>
        <v>9.8830000000000001E-5</v>
      </c>
    </row>
    <row r="1687" spans="1:12" ht="16.5" customHeight="1">
      <c r="A1687" s="13" t="str">
        <f>Solieusap!A1690</f>
        <v>111</v>
      </c>
      <c r="B1687" s="13">
        <f>Solieusap!B1690</f>
        <v>5</v>
      </c>
      <c r="C1687" s="13" t="str">
        <f>Solieusap!C1690</f>
        <v>BAO</v>
      </c>
      <c r="D1687" s="13" t="str">
        <f>Solieusap!D1690</f>
        <v>Combination</v>
      </c>
      <c r="E1687" s="14">
        <f>ABS(Solieusap!E1690)</f>
        <v>0.1331</v>
      </c>
      <c r="F1687" s="14">
        <f>ABS(Solieusap!F1690)</f>
        <v>1.4198999999999999</v>
      </c>
      <c r="G1687" s="14">
        <f>ABS(Solieusap!G1690)</f>
        <v>5.7250000000000002E-5</v>
      </c>
      <c r="H1687" s="14">
        <f>ABS(Solieusap!H1690)</f>
        <v>1.3999999999999999E-4</v>
      </c>
      <c r="I1687" s="14">
        <f>ABS(Solieusap!I1690)</f>
        <v>1.2E-4</v>
      </c>
      <c r="J1687" s="14">
        <f>ABS(Solieusap!J1690)</f>
        <v>0.73463999999999996</v>
      </c>
      <c r="K1687" s="14">
        <f t="shared" si="0"/>
        <v>0.1331</v>
      </c>
      <c r="L1687" s="14">
        <f t="shared" si="1"/>
        <v>1.2E-4</v>
      </c>
    </row>
    <row r="1688" spans="1:12" ht="16.5" customHeight="1">
      <c r="A1688" s="13" t="str">
        <f>Solieusap!A1691</f>
        <v>111</v>
      </c>
      <c r="B1688" s="13">
        <f>Solieusap!B1691</f>
        <v>5.5</v>
      </c>
      <c r="C1688" s="13" t="str">
        <f>Solieusap!C1691</f>
        <v>BAO</v>
      </c>
      <c r="D1688" s="13" t="str">
        <f>Solieusap!D1691</f>
        <v>Combination</v>
      </c>
      <c r="E1688" s="14">
        <f>ABS(Solieusap!E1691)</f>
        <v>0.1331</v>
      </c>
      <c r="F1688" s="14">
        <f>ABS(Solieusap!F1691)</f>
        <v>1.7764</v>
      </c>
      <c r="G1688" s="14">
        <f>ABS(Solieusap!G1691)</f>
        <v>5.7250000000000002E-5</v>
      </c>
      <c r="H1688" s="14">
        <f>ABS(Solieusap!H1691)</f>
        <v>1.3999999999999999E-4</v>
      </c>
      <c r="I1688" s="14">
        <f>ABS(Solieusap!I1691)</f>
        <v>1.2999999999999999E-4</v>
      </c>
      <c r="J1688" s="14">
        <f>ABS(Solieusap!J1691)</f>
        <v>1.6564399999999999</v>
      </c>
      <c r="K1688" s="14">
        <f t="shared" si="0"/>
        <v>0.1331</v>
      </c>
      <c r="L1688" s="14">
        <f t="shared" si="1"/>
        <v>1.2999999999999999E-4</v>
      </c>
    </row>
    <row r="1689" spans="1:12" ht="16.5" customHeight="1">
      <c r="A1689" s="13" t="str">
        <f>Solieusap!A1692</f>
        <v>112</v>
      </c>
      <c r="B1689" s="13">
        <f>Solieusap!B1692</f>
        <v>0</v>
      </c>
      <c r="C1689" s="13" t="str">
        <f>Solieusap!C1692</f>
        <v>BAO</v>
      </c>
      <c r="D1689" s="13" t="str">
        <f>Solieusap!D1692</f>
        <v>Combination</v>
      </c>
      <c r="E1689" s="14">
        <f>ABS(Solieusap!E1692)</f>
        <v>3.7000000000000002E-3</v>
      </c>
      <c r="F1689" s="14">
        <f>ABS(Solieusap!F1692)</f>
        <v>0.2261</v>
      </c>
      <c r="G1689" s="14">
        <f>ABS(Solieusap!G1692)</f>
        <v>1.9890000000000001E-4</v>
      </c>
      <c r="H1689" s="14">
        <f>ABS(Solieusap!H1692)</f>
        <v>5.1000000000000004E-4</v>
      </c>
      <c r="I1689" s="14">
        <f>ABS(Solieusap!I1692)</f>
        <v>5.0000000000000001E-4</v>
      </c>
      <c r="J1689" s="14">
        <f>ABS(Solieusap!J1692)</f>
        <v>4.2779999999999999E-2</v>
      </c>
      <c r="K1689" s="14">
        <f t="shared" si="0"/>
        <v>3.7000000000000002E-3</v>
      </c>
      <c r="L1689" s="14">
        <f t="shared" si="1"/>
        <v>5.0000000000000001E-4</v>
      </c>
    </row>
    <row r="1690" spans="1:12" ht="16.5" customHeight="1">
      <c r="A1690" s="13" t="str">
        <f>Solieusap!A1693</f>
        <v>112</v>
      </c>
      <c r="B1690" s="13">
        <f>Solieusap!B1693</f>
        <v>0.5</v>
      </c>
      <c r="C1690" s="13" t="str">
        <f>Solieusap!C1693</f>
        <v>BAO</v>
      </c>
      <c r="D1690" s="13" t="str">
        <f>Solieusap!D1693</f>
        <v>Combination</v>
      </c>
      <c r="E1690" s="14">
        <f>ABS(Solieusap!E1693)</f>
        <v>3.7000000000000002E-3</v>
      </c>
      <c r="F1690" s="14">
        <f>ABS(Solieusap!F1693)</f>
        <v>0.2261</v>
      </c>
      <c r="G1690" s="14">
        <f>ABS(Solieusap!G1693)</f>
        <v>1.9890000000000001E-4</v>
      </c>
      <c r="H1690" s="14">
        <f>ABS(Solieusap!H1693)</f>
        <v>5.1000000000000004E-4</v>
      </c>
      <c r="I1690" s="14">
        <f>ABS(Solieusap!I1693)</f>
        <v>4.4999999999999999E-4</v>
      </c>
      <c r="J1690" s="14">
        <f>ABS(Solieusap!J1693)</f>
        <v>0.15584999999999999</v>
      </c>
      <c r="K1690" s="14">
        <f t="shared" si="0"/>
        <v>3.7000000000000002E-3</v>
      </c>
      <c r="L1690" s="14">
        <f t="shared" si="1"/>
        <v>4.4999999999999999E-4</v>
      </c>
    </row>
    <row r="1691" spans="1:12" ht="16.5" customHeight="1">
      <c r="A1691" s="13" t="str">
        <f>Solieusap!A1694</f>
        <v>112</v>
      </c>
      <c r="B1691" s="13">
        <f>Solieusap!B1694</f>
        <v>1</v>
      </c>
      <c r="C1691" s="13" t="str">
        <f>Solieusap!C1694</f>
        <v>BAO</v>
      </c>
      <c r="D1691" s="13" t="str">
        <f>Solieusap!D1694</f>
        <v>Combination</v>
      </c>
      <c r="E1691" s="14">
        <f>ABS(Solieusap!E1694)</f>
        <v>3.7000000000000002E-3</v>
      </c>
      <c r="F1691" s="14">
        <f>ABS(Solieusap!F1694)</f>
        <v>0.2261</v>
      </c>
      <c r="G1691" s="14">
        <f>ABS(Solieusap!G1694)</f>
        <v>1.9890000000000001E-4</v>
      </c>
      <c r="H1691" s="14">
        <f>ABS(Solieusap!H1694)</f>
        <v>5.1000000000000004E-4</v>
      </c>
      <c r="I1691" s="14">
        <f>ABS(Solieusap!I1694)</f>
        <v>4.4999999999999999E-4</v>
      </c>
      <c r="J1691" s="14">
        <f>ABS(Solieusap!J1694)</f>
        <v>0.26891999999999999</v>
      </c>
      <c r="K1691" s="14">
        <f t="shared" si="0"/>
        <v>3.7000000000000002E-3</v>
      </c>
      <c r="L1691" s="14">
        <f t="shared" si="1"/>
        <v>4.4999999999999999E-4</v>
      </c>
    </row>
    <row r="1692" spans="1:12" ht="16.5" customHeight="1">
      <c r="A1692" s="13" t="str">
        <f>Solieusap!A1695</f>
        <v>112</v>
      </c>
      <c r="B1692" s="13">
        <f>Solieusap!B1695</f>
        <v>1.5</v>
      </c>
      <c r="C1692" s="13" t="str">
        <f>Solieusap!C1695</f>
        <v>BAO</v>
      </c>
      <c r="D1692" s="13" t="str">
        <f>Solieusap!D1695</f>
        <v>Combination</v>
      </c>
      <c r="E1692" s="14">
        <f>ABS(Solieusap!E1695)</f>
        <v>3.7000000000000002E-3</v>
      </c>
      <c r="F1692" s="14">
        <f>ABS(Solieusap!F1695)</f>
        <v>0.2261</v>
      </c>
      <c r="G1692" s="14">
        <f>ABS(Solieusap!G1695)</f>
        <v>1.9890000000000001E-4</v>
      </c>
      <c r="H1692" s="14">
        <f>ABS(Solieusap!H1695)</f>
        <v>5.1000000000000004E-4</v>
      </c>
      <c r="I1692" s="14">
        <f>ABS(Solieusap!I1695)</f>
        <v>4.4999999999999999E-4</v>
      </c>
      <c r="J1692" s="14">
        <f>ABS(Solieusap!J1695)</f>
        <v>0.38200000000000001</v>
      </c>
      <c r="K1692" s="14">
        <f t="shared" si="0"/>
        <v>3.7000000000000002E-3</v>
      </c>
      <c r="L1692" s="14">
        <f t="shared" si="1"/>
        <v>4.4999999999999999E-4</v>
      </c>
    </row>
    <row r="1693" spans="1:12" ht="16.5" customHeight="1">
      <c r="A1693" s="13" t="str">
        <f>Solieusap!A1696</f>
        <v>112</v>
      </c>
      <c r="B1693" s="13">
        <f>Solieusap!B1696</f>
        <v>2</v>
      </c>
      <c r="C1693" s="13" t="str">
        <f>Solieusap!C1696</f>
        <v>BAO</v>
      </c>
      <c r="D1693" s="13" t="str">
        <f>Solieusap!D1696</f>
        <v>Combination</v>
      </c>
      <c r="E1693" s="14">
        <f>ABS(Solieusap!E1696)</f>
        <v>3.7000000000000002E-3</v>
      </c>
      <c r="F1693" s="14">
        <f>ABS(Solieusap!F1696)</f>
        <v>0.2261</v>
      </c>
      <c r="G1693" s="14">
        <f>ABS(Solieusap!G1696)</f>
        <v>1.9890000000000001E-4</v>
      </c>
      <c r="H1693" s="14">
        <f>ABS(Solieusap!H1696)</f>
        <v>5.1000000000000004E-4</v>
      </c>
      <c r="I1693" s="14">
        <f>ABS(Solieusap!I1696)</f>
        <v>4.4999999999999999E-4</v>
      </c>
      <c r="J1693" s="14">
        <f>ABS(Solieusap!J1696)</f>
        <v>0.48246</v>
      </c>
      <c r="K1693" s="14">
        <f t="shared" si="0"/>
        <v>3.7000000000000002E-3</v>
      </c>
      <c r="L1693" s="14">
        <f t="shared" si="1"/>
        <v>4.4999999999999999E-4</v>
      </c>
    </row>
    <row r="1694" spans="1:12" ht="16.5" customHeight="1">
      <c r="A1694" s="13" t="str">
        <f>Solieusap!A1697</f>
        <v>112</v>
      </c>
      <c r="B1694" s="13">
        <f>Solieusap!B1697</f>
        <v>2.5</v>
      </c>
      <c r="C1694" s="13" t="str">
        <f>Solieusap!C1697</f>
        <v>BAO</v>
      </c>
      <c r="D1694" s="13" t="str">
        <f>Solieusap!D1697</f>
        <v>Combination</v>
      </c>
      <c r="E1694" s="14">
        <f>ABS(Solieusap!E1697)</f>
        <v>3.7000000000000002E-3</v>
      </c>
      <c r="F1694" s="14">
        <f>ABS(Solieusap!F1697)</f>
        <v>0.2261</v>
      </c>
      <c r="G1694" s="14">
        <f>ABS(Solieusap!G1697)</f>
        <v>1.9890000000000001E-4</v>
      </c>
      <c r="H1694" s="14">
        <f>ABS(Solieusap!H1697)</f>
        <v>5.1000000000000004E-4</v>
      </c>
      <c r="I1694" s="14">
        <f>ABS(Solieusap!I1697)</f>
        <v>4.4999999999999999E-4</v>
      </c>
      <c r="J1694" s="14">
        <f>ABS(Solieusap!J1697)</f>
        <v>0.38684000000000002</v>
      </c>
      <c r="K1694" s="14">
        <f t="shared" si="0"/>
        <v>3.7000000000000002E-3</v>
      </c>
      <c r="L1694" s="14">
        <f t="shared" si="1"/>
        <v>4.4999999999999999E-4</v>
      </c>
    </row>
    <row r="1695" spans="1:12" ht="16.5" customHeight="1">
      <c r="A1695" s="13" t="str">
        <f>Solieusap!A1698</f>
        <v>112</v>
      </c>
      <c r="B1695" s="13">
        <f>Solieusap!B1698</f>
        <v>3</v>
      </c>
      <c r="C1695" s="13" t="str">
        <f>Solieusap!C1698</f>
        <v>BAO</v>
      </c>
      <c r="D1695" s="13" t="str">
        <f>Solieusap!D1698</f>
        <v>Combination</v>
      </c>
      <c r="E1695" s="14">
        <f>ABS(Solieusap!E1698)</f>
        <v>3.7000000000000002E-3</v>
      </c>
      <c r="F1695" s="14">
        <f>ABS(Solieusap!F1698)</f>
        <v>0.2261</v>
      </c>
      <c r="G1695" s="14">
        <f>ABS(Solieusap!G1698)</f>
        <v>1.9890000000000001E-4</v>
      </c>
      <c r="H1695" s="14">
        <f>ABS(Solieusap!H1698)</f>
        <v>5.1000000000000004E-4</v>
      </c>
      <c r="I1695" s="14">
        <f>ABS(Solieusap!I1698)</f>
        <v>4.6000000000000001E-4</v>
      </c>
      <c r="J1695" s="14">
        <f>ABS(Solieusap!J1698)</f>
        <v>0.28139999999999998</v>
      </c>
      <c r="K1695" s="14">
        <f t="shared" si="0"/>
        <v>3.7000000000000002E-3</v>
      </c>
      <c r="L1695" s="14">
        <f t="shared" si="1"/>
        <v>4.6000000000000001E-4</v>
      </c>
    </row>
    <row r="1696" spans="1:12" ht="16.5" customHeight="1">
      <c r="A1696" s="13" t="str">
        <f>Solieusap!A1699</f>
        <v>112</v>
      </c>
      <c r="B1696" s="13">
        <f>Solieusap!B1699</f>
        <v>3.5</v>
      </c>
      <c r="C1696" s="13" t="str">
        <f>Solieusap!C1699</f>
        <v>BAO</v>
      </c>
      <c r="D1696" s="13" t="str">
        <f>Solieusap!D1699</f>
        <v>Combination</v>
      </c>
      <c r="E1696" s="14">
        <f>ABS(Solieusap!E1699)</f>
        <v>3.7000000000000002E-3</v>
      </c>
      <c r="F1696" s="14">
        <f>ABS(Solieusap!F1699)</f>
        <v>0.2261</v>
      </c>
      <c r="G1696" s="14">
        <f>ABS(Solieusap!G1699)</f>
        <v>1.9890000000000001E-4</v>
      </c>
      <c r="H1696" s="14">
        <f>ABS(Solieusap!H1699)</f>
        <v>5.1000000000000004E-4</v>
      </c>
      <c r="I1696" s="14">
        <f>ABS(Solieusap!I1699)</f>
        <v>4.6000000000000001E-4</v>
      </c>
      <c r="J1696" s="14">
        <f>ABS(Solieusap!J1699)</f>
        <v>0.17455999999999999</v>
      </c>
      <c r="K1696" s="14">
        <f t="shared" si="0"/>
        <v>3.7000000000000002E-3</v>
      </c>
      <c r="L1696" s="14">
        <f t="shared" si="1"/>
        <v>4.6000000000000001E-4</v>
      </c>
    </row>
    <row r="1697" spans="1:12" ht="16.5" customHeight="1">
      <c r="A1697" s="13" t="str">
        <f>Solieusap!A1700</f>
        <v>112</v>
      </c>
      <c r="B1697" s="13">
        <f>Solieusap!B1700</f>
        <v>4</v>
      </c>
      <c r="C1697" s="13" t="str">
        <f>Solieusap!C1700</f>
        <v>BAO</v>
      </c>
      <c r="D1697" s="13" t="str">
        <f>Solieusap!D1700</f>
        <v>Combination</v>
      </c>
      <c r="E1697" s="14">
        <f>ABS(Solieusap!E1700)</f>
        <v>3.7000000000000002E-3</v>
      </c>
      <c r="F1697" s="14">
        <f>ABS(Solieusap!F1700)</f>
        <v>0.2261</v>
      </c>
      <c r="G1697" s="14">
        <f>ABS(Solieusap!G1700)</f>
        <v>1.9890000000000001E-4</v>
      </c>
      <c r="H1697" s="14">
        <f>ABS(Solieusap!H1700)</f>
        <v>5.1000000000000004E-4</v>
      </c>
      <c r="I1697" s="14">
        <f>ABS(Solieusap!I1700)</f>
        <v>5.1000000000000004E-4</v>
      </c>
      <c r="J1697" s="14">
        <f>ABS(Solieusap!J1700)</f>
        <v>6.7729999999999999E-2</v>
      </c>
      <c r="K1697" s="14">
        <f t="shared" si="0"/>
        <v>3.7000000000000002E-3</v>
      </c>
      <c r="L1697" s="14">
        <f t="shared" si="1"/>
        <v>5.1000000000000004E-4</v>
      </c>
    </row>
    <row r="1698" spans="1:12" ht="16.5" customHeight="1">
      <c r="A1698" s="13" t="str">
        <f>Solieusap!A1701</f>
        <v>112</v>
      </c>
      <c r="B1698" s="13">
        <f>Solieusap!B1701</f>
        <v>0</v>
      </c>
      <c r="C1698" s="13" t="str">
        <f>Solieusap!C1701</f>
        <v>BAO</v>
      </c>
      <c r="D1698" s="13" t="str">
        <f>Solieusap!D1701</f>
        <v>Combination</v>
      </c>
      <c r="E1698" s="14">
        <f>ABS(Solieusap!E1701)</f>
        <v>5.7500000000000002E-2</v>
      </c>
      <c r="F1698" s="14">
        <f>ABS(Solieusap!F1701)</f>
        <v>0.2137</v>
      </c>
      <c r="G1698" s="14">
        <f>ABS(Solieusap!G1701)</f>
        <v>2.039E-4</v>
      </c>
      <c r="H1698" s="14">
        <f>ABS(Solieusap!H1701)</f>
        <v>1.07E-3</v>
      </c>
      <c r="I1698" s="14">
        <f>ABS(Solieusap!I1701)</f>
        <v>3.2000000000000003E-4</v>
      </c>
      <c r="J1698" s="14">
        <f>ABS(Solieusap!J1701)</f>
        <v>0.9224</v>
      </c>
      <c r="K1698" s="14">
        <f t="shared" si="0"/>
        <v>5.7500000000000002E-2</v>
      </c>
      <c r="L1698" s="14">
        <f t="shared" si="1"/>
        <v>3.2000000000000003E-4</v>
      </c>
    </row>
    <row r="1699" spans="1:12" ht="16.5" customHeight="1">
      <c r="A1699" s="13" t="str">
        <f>Solieusap!A1702</f>
        <v>112</v>
      </c>
      <c r="B1699" s="13">
        <f>Solieusap!B1702</f>
        <v>0.5</v>
      </c>
      <c r="C1699" s="13" t="str">
        <f>Solieusap!C1702</f>
        <v>BAO</v>
      </c>
      <c r="D1699" s="13" t="str">
        <f>Solieusap!D1702</f>
        <v>Combination</v>
      </c>
      <c r="E1699" s="14">
        <f>ABS(Solieusap!E1702)</f>
        <v>5.7500000000000002E-2</v>
      </c>
      <c r="F1699" s="14">
        <f>ABS(Solieusap!F1702)</f>
        <v>0.2137</v>
      </c>
      <c r="G1699" s="14">
        <f>ABS(Solieusap!G1702)</f>
        <v>2.039E-4</v>
      </c>
      <c r="H1699" s="14">
        <f>ABS(Solieusap!H1702)</f>
        <v>1.07E-3</v>
      </c>
      <c r="I1699" s="14">
        <f>ABS(Solieusap!I1702)</f>
        <v>2.2000000000000001E-4</v>
      </c>
      <c r="J1699" s="14">
        <f>ABS(Solieusap!J1702)</f>
        <v>0.81557000000000002</v>
      </c>
      <c r="K1699" s="14">
        <f t="shared" si="0"/>
        <v>5.7500000000000002E-2</v>
      </c>
      <c r="L1699" s="14">
        <f t="shared" si="1"/>
        <v>2.2000000000000001E-4</v>
      </c>
    </row>
    <row r="1700" spans="1:12" ht="16.5" customHeight="1">
      <c r="A1700" s="13" t="str">
        <f>Solieusap!A1703</f>
        <v>112</v>
      </c>
      <c r="B1700" s="13">
        <f>Solieusap!B1703</f>
        <v>1</v>
      </c>
      <c r="C1700" s="13" t="str">
        <f>Solieusap!C1703</f>
        <v>BAO</v>
      </c>
      <c r="D1700" s="13" t="str">
        <f>Solieusap!D1703</f>
        <v>Combination</v>
      </c>
      <c r="E1700" s="14">
        <f>ABS(Solieusap!E1703)</f>
        <v>5.7500000000000002E-2</v>
      </c>
      <c r="F1700" s="14">
        <f>ABS(Solieusap!F1703)</f>
        <v>0.2137</v>
      </c>
      <c r="G1700" s="14">
        <f>ABS(Solieusap!G1703)</f>
        <v>2.039E-4</v>
      </c>
      <c r="H1700" s="14">
        <f>ABS(Solieusap!H1703)</f>
        <v>1.07E-3</v>
      </c>
      <c r="I1700" s="14">
        <f>ABS(Solieusap!I1703)</f>
        <v>1.2999999999999999E-4</v>
      </c>
      <c r="J1700" s="14">
        <f>ABS(Solieusap!J1703)</f>
        <v>0.70874000000000004</v>
      </c>
      <c r="K1700" s="14">
        <f t="shared" si="0"/>
        <v>5.7500000000000002E-2</v>
      </c>
      <c r="L1700" s="14">
        <f t="shared" si="1"/>
        <v>1.2999999999999999E-4</v>
      </c>
    </row>
    <row r="1701" spans="1:12" ht="16.5" customHeight="1">
      <c r="A1701" s="13" t="str">
        <f>Solieusap!A1704</f>
        <v>112</v>
      </c>
      <c r="B1701" s="13">
        <f>Solieusap!B1704</f>
        <v>1.5</v>
      </c>
      <c r="C1701" s="13" t="str">
        <f>Solieusap!C1704</f>
        <v>BAO</v>
      </c>
      <c r="D1701" s="13" t="str">
        <f>Solieusap!D1704</f>
        <v>Combination</v>
      </c>
      <c r="E1701" s="14">
        <f>ABS(Solieusap!E1704)</f>
        <v>5.7500000000000002E-2</v>
      </c>
      <c r="F1701" s="14">
        <f>ABS(Solieusap!F1704)</f>
        <v>0.2137</v>
      </c>
      <c r="G1701" s="14">
        <f>ABS(Solieusap!G1704)</f>
        <v>2.039E-4</v>
      </c>
      <c r="H1701" s="14">
        <f>ABS(Solieusap!H1704)</f>
        <v>1.07E-3</v>
      </c>
      <c r="I1701" s="14">
        <f>ABS(Solieusap!I1704)</f>
        <v>3.9589999999999999E-5</v>
      </c>
      <c r="J1701" s="14">
        <f>ABS(Solieusap!J1704)</f>
        <v>0.60189999999999999</v>
      </c>
      <c r="K1701" s="14">
        <f t="shared" si="0"/>
        <v>5.7500000000000002E-2</v>
      </c>
      <c r="L1701" s="14">
        <f t="shared" si="1"/>
        <v>3.9589999999999999E-5</v>
      </c>
    </row>
    <row r="1702" spans="1:12" ht="16.5" customHeight="1">
      <c r="A1702" s="13" t="str">
        <f>Solieusap!A1705</f>
        <v>112</v>
      </c>
      <c r="B1702" s="13">
        <f>Solieusap!B1705</f>
        <v>2</v>
      </c>
      <c r="C1702" s="13" t="str">
        <f>Solieusap!C1705</f>
        <v>BAO</v>
      </c>
      <c r="D1702" s="13" t="str">
        <f>Solieusap!D1705</f>
        <v>Combination</v>
      </c>
      <c r="E1702" s="14">
        <f>ABS(Solieusap!E1705)</f>
        <v>5.7500000000000002E-2</v>
      </c>
      <c r="F1702" s="14">
        <f>ABS(Solieusap!F1705)</f>
        <v>0.2137</v>
      </c>
      <c r="G1702" s="14">
        <f>ABS(Solieusap!G1705)</f>
        <v>2.039E-4</v>
      </c>
      <c r="H1702" s="14">
        <f>ABS(Solieusap!H1705)</f>
        <v>1.07E-3</v>
      </c>
      <c r="I1702" s="14">
        <f>ABS(Solieusap!I1705)</f>
        <v>1.9769999999999999E-5</v>
      </c>
      <c r="J1702" s="14">
        <f>ABS(Solieusap!J1705)</f>
        <v>0.49507000000000001</v>
      </c>
      <c r="K1702" s="14">
        <f t="shared" si="0"/>
        <v>5.7500000000000002E-2</v>
      </c>
      <c r="L1702" s="14">
        <f t="shared" si="1"/>
        <v>1.9769999999999999E-5</v>
      </c>
    </row>
    <row r="1703" spans="1:12" ht="16.5" customHeight="1">
      <c r="A1703" s="13" t="str">
        <f>Solieusap!A1706</f>
        <v>112</v>
      </c>
      <c r="B1703" s="13">
        <f>Solieusap!B1706</f>
        <v>2.5</v>
      </c>
      <c r="C1703" s="13" t="str">
        <f>Solieusap!C1706</f>
        <v>BAO</v>
      </c>
      <c r="D1703" s="13" t="str">
        <f>Solieusap!D1706</f>
        <v>Combination</v>
      </c>
      <c r="E1703" s="14">
        <f>ABS(Solieusap!E1706)</f>
        <v>5.7500000000000002E-2</v>
      </c>
      <c r="F1703" s="14">
        <f>ABS(Solieusap!F1706)</f>
        <v>0.2137</v>
      </c>
      <c r="G1703" s="14">
        <f>ABS(Solieusap!G1706)</f>
        <v>2.039E-4</v>
      </c>
      <c r="H1703" s="14">
        <f>ABS(Solieusap!H1706)</f>
        <v>1.07E-3</v>
      </c>
      <c r="I1703" s="14">
        <f>ABS(Solieusap!I1706)</f>
        <v>3.6149999999999998E-5</v>
      </c>
      <c r="J1703" s="14">
        <f>ABS(Solieusap!J1706)</f>
        <v>0.60814000000000001</v>
      </c>
      <c r="K1703" s="14">
        <f t="shared" si="0"/>
        <v>5.7500000000000002E-2</v>
      </c>
      <c r="L1703" s="14">
        <f t="shared" si="1"/>
        <v>3.6149999999999998E-5</v>
      </c>
    </row>
    <row r="1704" spans="1:12" ht="16.5" customHeight="1">
      <c r="A1704" s="13" t="str">
        <f>Solieusap!A1707</f>
        <v>112</v>
      </c>
      <c r="B1704" s="13">
        <f>Solieusap!B1707</f>
        <v>3</v>
      </c>
      <c r="C1704" s="13" t="str">
        <f>Solieusap!C1707</f>
        <v>BAO</v>
      </c>
      <c r="D1704" s="13" t="str">
        <f>Solieusap!D1707</f>
        <v>Combination</v>
      </c>
      <c r="E1704" s="14">
        <f>ABS(Solieusap!E1707)</f>
        <v>5.7500000000000002E-2</v>
      </c>
      <c r="F1704" s="14">
        <f>ABS(Solieusap!F1707)</f>
        <v>0.2137</v>
      </c>
      <c r="G1704" s="14">
        <f>ABS(Solieusap!G1707)</f>
        <v>2.039E-4</v>
      </c>
      <c r="H1704" s="14">
        <f>ABS(Solieusap!H1707)</f>
        <v>1.07E-3</v>
      </c>
      <c r="I1704" s="14">
        <f>ABS(Solieusap!I1707)</f>
        <v>1.2999999999999999E-4</v>
      </c>
      <c r="J1704" s="14">
        <f>ABS(Solieusap!J1707)</f>
        <v>0.72121000000000002</v>
      </c>
      <c r="K1704" s="14">
        <f t="shared" si="0"/>
        <v>5.7500000000000002E-2</v>
      </c>
      <c r="L1704" s="14">
        <f t="shared" si="1"/>
        <v>1.2999999999999999E-4</v>
      </c>
    </row>
    <row r="1705" spans="1:12" ht="16.5" customHeight="1">
      <c r="A1705" s="13" t="str">
        <f>Solieusap!A1708</f>
        <v>112</v>
      </c>
      <c r="B1705" s="13">
        <f>Solieusap!B1708</f>
        <v>3.5</v>
      </c>
      <c r="C1705" s="13" t="str">
        <f>Solieusap!C1708</f>
        <v>BAO</v>
      </c>
      <c r="D1705" s="13" t="str">
        <f>Solieusap!D1708</f>
        <v>Combination</v>
      </c>
      <c r="E1705" s="14">
        <f>ABS(Solieusap!E1708)</f>
        <v>5.7500000000000002E-2</v>
      </c>
      <c r="F1705" s="14">
        <f>ABS(Solieusap!F1708)</f>
        <v>0.2137</v>
      </c>
      <c r="G1705" s="14">
        <f>ABS(Solieusap!G1708)</f>
        <v>2.039E-4</v>
      </c>
      <c r="H1705" s="14">
        <f>ABS(Solieusap!H1708)</f>
        <v>1.07E-3</v>
      </c>
      <c r="I1705" s="14">
        <f>ABS(Solieusap!I1708)</f>
        <v>2.1000000000000001E-4</v>
      </c>
      <c r="J1705" s="14">
        <f>ABS(Solieusap!J1708)</f>
        <v>0.83428000000000002</v>
      </c>
      <c r="K1705" s="14">
        <f t="shared" si="0"/>
        <v>5.7500000000000002E-2</v>
      </c>
      <c r="L1705" s="14">
        <f t="shared" si="1"/>
        <v>2.1000000000000001E-4</v>
      </c>
    </row>
    <row r="1706" spans="1:12" ht="16.5" customHeight="1">
      <c r="A1706" s="13" t="str">
        <f>Solieusap!A1709</f>
        <v>112</v>
      </c>
      <c r="B1706" s="13">
        <f>Solieusap!B1709</f>
        <v>4</v>
      </c>
      <c r="C1706" s="13" t="str">
        <f>Solieusap!C1709</f>
        <v>BAO</v>
      </c>
      <c r="D1706" s="13" t="str">
        <f>Solieusap!D1709</f>
        <v>Combination</v>
      </c>
      <c r="E1706" s="14">
        <f>ABS(Solieusap!E1709)</f>
        <v>5.7500000000000002E-2</v>
      </c>
      <c r="F1706" s="14">
        <f>ABS(Solieusap!F1709)</f>
        <v>0.2137</v>
      </c>
      <c r="G1706" s="14">
        <f>ABS(Solieusap!G1709)</f>
        <v>2.039E-4</v>
      </c>
      <c r="H1706" s="14">
        <f>ABS(Solieusap!H1709)</f>
        <v>1.07E-3</v>
      </c>
      <c r="I1706" s="14">
        <f>ABS(Solieusap!I1709)</f>
        <v>2.9999999999999997E-4</v>
      </c>
      <c r="J1706" s="14">
        <f>ABS(Solieusap!J1709)</f>
        <v>0.94735000000000003</v>
      </c>
      <c r="K1706" s="14">
        <f t="shared" si="0"/>
        <v>5.7500000000000002E-2</v>
      </c>
      <c r="L1706" s="14">
        <f t="shared" si="1"/>
        <v>2.9999999999999997E-4</v>
      </c>
    </row>
    <row r="1707" spans="1:12" ht="16.5" customHeight="1">
      <c r="A1707" s="13" t="str">
        <f>Solieusap!A1710</f>
        <v>113</v>
      </c>
      <c r="B1707" s="13">
        <f>Solieusap!B1710</f>
        <v>0</v>
      </c>
      <c r="C1707" s="13" t="str">
        <f>Solieusap!C1710</f>
        <v>BAO</v>
      </c>
      <c r="D1707" s="13" t="str">
        <f>Solieusap!D1710</f>
        <v>Combination</v>
      </c>
      <c r="E1707" s="14">
        <f>ABS(Solieusap!E1710)</f>
        <v>2.2000000000000001E-3</v>
      </c>
      <c r="F1707" s="14">
        <f>ABS(Solieusap!F1710)</f>
        <v>1.7891999999999999</v>
      </c>
      <c r="G1707" s="14">
        <f>ABS(Solieusap!G1710)</f>
        <v>5.8329999999999999E-5</v>
      </c>
      <c r="H1707" s="14">
        <f>ABS(Solieusap!H1710)</f>
        <v>2.495E-2</v>
      </c>
      <c r="I1707" s="14">
        <f>ABS(Solieusap!I1710)</f>
        <v>4.388E-5</v>
      </c>
      <c r="J1707" s="14">
        <f>ABS(Solieusap!J1710)</f>
        <v>1.0197099999999999</v>
      </c>
      <c r="K1707" s="14">
        <f t="shared" si="0"/>
        <v>2.2000000000000001E-3</v>
      </c>
      <c r="L1707" s="14">
        <f t="shared" si="1"/>
        <v>4.388E-5</v>
      </c>
    </row>
    <row r="1708" spans="1:12" ht="16.5" customHeight="1">
      <c r="A1708" s="13" t="str">
        <f>Solieusap!A1711</f>
        <v>113</v>
      </c>
      <c r="B1708" s="13">
        <f>Solieusap!B1711</f>
        <v>0.5</v>
      </c>
      <c r="C1708" s="13" t="str">
        <f>Solieusap!C1711</f>
        <v>BAO</v>
      </c>
      <c r="D1708" s="13" t="str">
        <f>Solieusap!D1711</f>
        <v>Combination</v>
      </c>
      <c r="E1708" s="14">
        <f>ABS(Solieusap!E1711)</f>
        <v>2.2000000000000001E-3</v>
      </c>
      <c r="F1708" s="14">
        <f>ABS(Solieusap!F1711)</f>
        <v>1.4327000000000001</v>
      </c>
      <c r="G1708" s="14">
        <f>ABS(Solieusap!G1711)</f>
        <v>5.8329999999999999E-5</v>
      </c>
      <c r="H1708" s="14">
        <f>ABS(Solieusap!H1711)</f>
        <v>2.495E-2</v>
      </c>
      <c r="I1708" s="14">
        <f>ABS(Solieusap!I1711)</f>
        <v>1.471E-5</v>
      </c>
      <c r="J1708" s="14">
        <f>ABS(Solieusap!J1711)</f>
        <v>0.21032000000000001</v>
      </c>
      <c r="K1708" s="14">
        <f t="shared" si="0"/>
        <v>2.2000000000000001E-3</v>
      </c>
      <c r="L1708" s="14">
        <f t="shared" si="1"/>
        <v>1.471E-5</v>
      </c>
    </row>
    <row r="1709" spans="1:12" ht="16.5" customHeight="1">
      <c r="A1709" s="13" t="str">
        <f>Solieusap!A1712</f>
        <v>113</v>
      </c>
      <c r="B1709" s="13">
        <f>Solieusap!B1712</f>
        <v>1</v>
      </c>
      <c r="C1709" s="13" t="str">
        <f>Solieusap!C1712</f>
        <v>BAO</v>
      </c>
      <c r="D1709" s="13" t="str">
        <f>Solieusap!D1712</f>
        <v>Combination</v>
      </c>
      <c r="E1709" s="14">
        <f>ABS(Solieusap!E1712)</f>
        <v>2.2000000000000001E-3</v>
      </c>
      <c r="F1709" s="14">
        <f>ABS(Solieusap!F1712)</f>
        <v>1.0762</v>
      </c>
      <c r="G1709" s="14">
        <f>ABS(Solieusap!G1712)</f>
        <v>5.8329999999999999E-5</v>
      </c>
      <c r="H1709" s="14">
        <f>ABS(Solieusap!H1712)</f>
        <v>2.495E-2</v>
      </c>
      <c r="I1709" s="14">
        <f>ABS(Solieusap!I1712)</f>
        <v>1.1250000000000001E-5</v>
      </c>
      <c r="J1709" s="14">
        <f>ABS(Solieusap!J1712)</f>
        <v>0.42082999999999998</v>
      </c>
      <c r="K1709" s="14">
        <f t="shared" si="0"/>
        <v>2.2000000000000001E-3</v>
      </c>
      <c r="L1709" s="14">
        <f t="shared" si="1"/>
        <v>1.1250000000000001E-5</v>
      </c>
    </row>
    <row r="1710" spans="1:12" ht="16.5" customHeight="1">
      <c r="A1710" s="13" t="str">
        <f>Solieusap!A1713</f>
        <v>113</v>
      </c>
      <c r="B1710" s="13">
        <f>Solieusap!B1713</f>
        <v>1.5</v>
      </c>
      <c r="C1710" s="13" t="str">
        <f>Solieusap!C1713</f>
        <v>BAO</v>
      </c>
      <c r="D1710" s="13" t="str">
        <f>Solieusap!D1713</f>
        <v>Combination</v>
      </c>
      <c r="E1710" s="14">
        <f>ABS(Solieusap!E1713)</f>
        <v>2.2000000000000001E-3</v>
      </c>
      <c r="F1710" s="14">
        <f>ABS(Solieusap!F1713)</f>
        <v>0.71970000000000001</v>
      </c>
      <c r="G1710" s="14">
        <f>ABS(Solieusap!G1713)</f>
        <v>5.8329999999999999E-5</v>
      </c>
      <c r="H1710" s="14">
        <f>ABS(Solieusap!H1713)</f>
        <v>2.495E-2</v>
      </c>
      <c r="I1710" s="14">
        <f>ABS(Solieusap!I1713)</f>
        <v>1.6880000000000001E-5</v>
      </c>
      <c r="J1710" s="14">
        <f>ABS(Solieusap!J1713)</f>
        <v>0.87372000000000005</v>
      </c>
      <c r="K1710" s="14">
        <f t="shared" si="0"/>
        <v>2.2000000000000001E-3</v>
      </c>
      <c r="L1710" s="14">
        <f t="shared" si="1"/>
        <v>1.6880000000000001E-5</v>
      </c>
    </row>
    <row r="1711" spans="1:12" ht="16.5" customHeight="1">
      <c r="A1711" s="13" t="str">
        <f>Solieusap!A1714</f>
        <v>113</v>
      </c>
      <c r="B1711" s="13">
        <f>Solieusap!B1714</f>
        <v>2</v>
      </c>
      <c r="C1711" s="13" t="str">
        <f>Solieusap!C1714</f>
        <v>BAO</v>
      </c>
      <c r="D1711" s="13" t="str">
        <f>Solieusap!D1714</f>
        <v>Combination</v>
      </c>
      <c r="E1711" s="14">
        <f>ABS(Solieusap!E1714)</f>
        <v>2.2000000000000001E-3</v>
      </c>
      <c r="F1711" s="14">
        <f>ABS(Solieusap!F1714)</f>
        <v>0.36320000000000002</v>
      </c>
      <c r="G1711" s="14">
        <f>ABS(Solieusap!G1714)</f>
        <v>5.8329999999999999E-5</v>
      </c>
      <c r="H1711" s="14">
        <f>ABS(Solieusap!H1714)</f>
        <v>2.495E-2</v>
      </c>
      <c r="I1711" s="14">
        <f>ABS(Solieusap!I1714)</f>
        <v>1.3149999999999999E-5</v>
      </c>
      <c r="J1711" s="14">
        <f>ABS(Solieusap!J1714)</f>
        <v>1.14836</v>
      </c>
      <c r="K1711" s="14">
        <f t="shared" si="0"/>
        <v>2.2000000000000001E-3</v>
      </c>
      <c r="L1711" s="14">
        <f t="shared" si="1"/>
        <v>1.3149999999999999E-5</v>
      </c>
    </row>
    <row r="1712" spans="1:12" ht="16.5" customHeight="1">
      <c r="A1712" s="13" t="str">
        <f>Solieusap!A1715</f>
        <v>113</v>
      </c>
      <c r="B1712" s="13">
        <f>Solieusap!B1715</f>
        <v>2.5</v>
      </c>
      <c r="C1712" s="13" t="str">
        <f>Solieusap!C1715</f>
        <v>BAO</v>
      </c>
      <c r="D1712" s="13" t="str">
        <f>Solieusap!D1715</f>
        <v>Combination</v>
      </c>
      <c r="E1712" s="14">
        <f>ABS(Solieusap!E1715)</f>
        <v>2.2000000000000001E-3</v>
      </c>
      <c r="F1712" s="14">
        <f>ABS(Solieusap!F1715)</f>
        <v>6.7000000000000002E-3</v>
      </c>
      <c r="G1712" s="14">
        <f>ABS(Solieusap!G1715)</f>
        <v>5.8329999999999999E-5</v>
      </c>
      <c r="H1712" s="14">
        <f>ABS(Solieusap!H1715)</f>
        <v>2.495E-2</v>
      </c>
      <c r="I1712" s="14">
        <f>ABS(Solieusap!I1715)</f>
        <v>9.4269999999999997E-6</v>
      </c>
      <c r="J1712" s="14">
        <f>ABS(Solieusap!J1715)</f>
        <v>1.24475</v>
      </c>
      <c r="K1712" s="14">
        <f t="shared" si="0"/>
        <v>2.2000000000000001E-3</v>
      </c>
      <c r="L1712" s="14">
        <f t="shared" si="1"/>
        <v>9.4269999999999997E-6</v>
      </c>
    </row>
    <row r="1713" spans="1:12" ht="16.5" customHeight="1">
      <c r="A1713" s="13" t="str">
        <f>Solieusap!A1716</f>
        <v>113</v>
      </c>
      <c r="B1713" s="13">
        <f>Solieusap!B1716</f>
        <v>3</v>
      </c>
      <c r="C1713" s="13" t="str">
        <f>Solieusap!C1716</f>
        <v>BAO</v>
      </c>
      <c r="D1713" s="13" t="str">
        <f>Solieusap!D1716</f>
        <v>Combination</v>
      </c>
      <c r="E1713" s="14">
        <f>ABS(Solieusap!E1716)</f>
        <v>2.2000000000000001E-3</v>
      </c>
      <c r="F1713" s="14">
        <f>ABS(Solieusap!F1716)</f>
        <v>0.3498</v>
      </c>
      <c r="G1713" s="14">
        <f>ABS(Solieusap!G1716)</f>
        <v>5.8329999999999999E-5</v>
      </c>
      <c r="H1713" s="14">
        <f>ABS(Solieusap!H1716)</f>
        <v>2.495E-2</v>
      </c>
      <c r="I1713" s="14">
        <f>ABS(Solieusap!I1716)</f>
        <v>5.2900000000000004E-7</v>
      </c>
      <c r="J1713" s="14">
        <f>ABS(Solieusap!J1716)</f>
        <v>1.2149799999999999</v>
      </c>
      <c r="K1713" s="14">
        <f t="shared" si="0"/>
        <v>2.2000000000000001E-3</v>
      </c>
      <c r="L1713" s="14">
        <f t="shared" si="1"/>
        <v>5.2900000000000004E-7</v>
      </c>
    </row>
    <row r="1714" spans="1:12" ht="16.5" customHeight="1">
      <c r="A1714" s="13" t="str">
        <f>Solieusap!A1717</f>
        <v>113</v>
      </c>
      <c r="B1714" s="13">
        <f>Solieusap!B1717</f>
        <v>3.5</v>
      </c>
      <c r="C1714" s="13" t="str">
        <f>Solieusap!C1717</f>
        <v>BAO</v>
      </c>
      <c r="D1714" s="13" t="str">
        <f>Solieusap!D1717</f>
        <v>Combination</v>
      </c>
      <c r="E1714" s="14">
        <f>ABS(Solieusap!E1717)</f>
        <v>2.2000000000000001E-3</v>
      </c>
      <c r="F1714" s="14">
        <f>ABS(Solieusap!F1717)</f>
        <v>0.70630000000000004</v>
      </c>
      <c r="G1714" s="14">
        <f>ABS(Solieusap!G1717)</f>
        <v>5.8329999999999999E-5</v>
      </c>
      <c r="H1714" s="14">
        <f>ABS(Solieusap!H1717)</f>
        <v>2.495E-2</v>
      </c>
      <c r="I1714" s="14">
        <f>ABS(Solieusap!I1717)</f>
        <v>1.6370000000000001E-5</v>
      </c>
      <c r="J1714" s="14">
        <f>ABS(Solieusap!J1717)</f>
        <v>1.07629</v>
      </c>
      <c r="K1714" s="14">
        <f t="shared" si="0"/>
        <v>2.2000000000000001E-3</v>
      </c>
      <c r="L1714" s="14">
        <f t="shared" si="1"/>
        <v>1.6370000000000001E-5</v>
      </c>
    </row>
    <row r="1715" spans="1:12" ht="16.5" customHeight="1">
      <c r="A1715" s="13" t="str">
        <f>Solieusap!A1718</f>
        <v>113</v>
      </c>
      <c r="B1715" s="13">
        <f>Solieusap!B1718</f>
        <v>4</v>
      </c>
      <c r="C1715" s="13" t="str">
        <f>Solieusap!C1718</f>
        <v>BAO</v>
      </c>
      <c r="D1715" s="13" t="str">
        <f>Solieusap!D1718</f>
        <v>Combination</v>
      </c>
      <c r="E1715" s="14">
        <f>ABS(Solieusap!E1718)</f>
        <v>2.2000000000000001E-3</v>
      </c>
      <c r="F1715" s="14">
        <f>ABS(Solieusap!F1718)</f>
        <v>1.0628</v>
      </c>
      <c r="G1715" s="14">
        <f>ABS(Solieusap!G1718)</f>
        <v>5.8329999999999999E-5</v>
      </c>
      <c r="H1715" s="14">
        <f>ABS(Solieusap!H1718)</f>
        <v>2.495E-2</v>
      </c>
      <c r="I1715" s="14">
        <f>ABS(Solieusap!I1718)</f>
        <v>3.3259999999999997E-5</v>
      </c>
      <c r="J1715" s="14">
        <f>ABS(Solieusap!J1718)</f>
        <v>0.75934000000000001</v>
      </c>
      <c r="K1715" s="14">
        <f t="shared" si="0"/>
        <v>2.2000000000000001E-3</v>
      </c>
      <c r="L1715" s="14">
        <f t="shared" si="1"/>
        <v>3.3259999999999997E-5</v>
      </c>
    </row>
    <row r="1716" spans="1:12" ht="16.5" customHeight="1">
      <c r="A1716" s="13" t="str">
        <f>Solieusap!A1719</f>
        <v>113</v>
      </c>
      <c r="B1716" s="13">
        <f>Solieusap!B1719</f>
        <v>4.5</v>
      </c>
      <c r="C1716" s="13" t="str">
        <f>Solieusap!C1719</f>
        <v>BAO</v>
      </c>
      <c r="D1716" s="13" t="str">
        <f>Solieusap!D1719</f>
        <v>Combination</v>
      </c>
      <c r="E1716" s="14">
        <f>ABS(Solieusap!E1719)</f>
        <v>2.2000000000000001E-3</v>
      </c>
      <c r="F1716" s="14">
        <f>ABS(Solieusap!F1719)</f>
        <v>1.4193</v>
      </c>
      <c r="G1716" s="14">
        <f>ABS(Solieusap!G1719)</f>
        <v>5.8329999999999999E-5</v>
      </c>
      <c r="H1716" s="14">
        <f>ABS(Solieusap!H1719)</f>
        <v>2.495E-2</v>
      </c>
      <c r="I1716" s="14">
        <f>ABS(Solieusap!I1719)</f>
        <v>5.0149999999999999E-5</v>
      </c>
      <c r="J1716" s="14">
        <f>ABS(Solieusap!J1719)</f>
        <v>0.26415</v>
      </c>
      <c r="K1716" s="14">
        <f t="shared" si="0"/>
        <v>2.2000000000000001E-3</v>
      </c>
      <c r="L1716" s="14">
        <f t="shared" si="1"/>
        <v>5.0149999999999999E-5</v>
      </c>
    </row>
    <row r="1717" spans="1:12" ht="16.5" customHeight="1">
      <c r="A1717" s="13" t="str">
        <f>Solieusap!A1720</f>
        <v>113</v>
      </c>
      <c r="B1717" s="13">
        <f>Solieusap!B1720</f>
        <v>5</v>
      </c>
      <c r="C1717" s="13" t="str">
        <f>Solieusap!C1720</f>
        <v>BAO</v>
      </c>
      <c r="D1717" s="13" t="str">
        <f>Solieusap!D1720</f>
        <v>Combination</v>
      </c>
      <c r="E1717" s="14">
        <f>ABS(Solieusap!E1720)</f>
        <v>2.2000000000000001E-3</v>
      </c>
      <c r="F1717" s="14">
        <f>ABS(Solieusap!F1720)</f>
        <v>1.7758</v>
      </c>
      <c r="G1717" s="14">
        <f>ABS(Solieusap!G1720)</f>
        <v>5.8329999999999999E-5</v>
      </c>
      <c r="H1717" s="14">
        <f>ABS(Solieusap!H1720)</f>
        <v>2.495E-2</v>
      </c>
      <c r="I1717" s="14">
        <f>ABS(Solieusap!I1720)</f>
        <v>6.7050000000000003E-5</v>
      </c>
      <c r="J1717" s="14">
        <f>ABS(Solieusap!J1720)</f>
        <v>0.4093</v>
      </c>
      <c r="K1717" s="14">
        <f t="shared" si="0"/>
        <v>2.2000000000000001E-3</v>
      </c>
      <c r="L1717" s="14">
        <f t="shared" si="1"/>
        <v>6.7050000000000003E-5</v>
      </c>
    </row>
    <row r="1718" spans="1:12" ht="16.5" customHeight="1">
      <c r="A1718" s="13" t="str">
        <f>Solieusap!A1721</f>
        <v>113</v>
      </c>
      <c r="B1718" s="13">
        <f>Solieusap!B1721</f>
        <v>5.5</v>
      </c>
      <c r="C1718" s="13" t="str">
        <f>Solieusap!C1721</f>
        <v>BAO</v>
      </c>
      <c r="D1718" s="13" t="str">
        <f>Solieusap!D1721</f>
        <v>Combination</v>
      </c>
      <c r="E1718" s="14">
        <f>ABS(Solieusap!E1721)</f>
        <v>2.2000000000000001E-3</v>
      </c>
      <c r="F1718" s="14">
        <f>ABS(Solieusap!F1721)</f>
        <v>2.1322999999999999</v>
      </c>
      <c r="G1718" s="14">
        <f>ABS(Solieusap!G1721)</f>
        <v>5.8329999999999999E-5</v>
      </c>
      <c r="H1718" s="14">
        <f>ABS(Solieusap!H1721)</f>
        <v>2.495E-2</v>
      </c>
      <c r="I1718" s="14">
        <f>ABS(Solieusap!I1721)</f>
        <v>8.3939999999999999E-5</v>
      </c>
      <c r="J1718" s="14">
        <f>ABS(Solieusap!J1721)</f>
        <v>1.2609900000000001</v>
      </c>
      <c r="K1718" s="14">
        <f t="shared" si="0"/>
        <v>2.2000000000000001E-3</v>
      </c>
      <c r="L1718" s="14">
        <f t="shared" si="1"/>
        <v>8.3939999999999999E-5</v>
      </c>
    </row>
    <row r="1719" spans="1:12" ht="16.5" customHeight="1">
      <c r="A1719" s="13" t="str">
        <f>Solieusap!A1722</f>
        <v>113</v>
      </c>
      <c r="B1719" s="13">
        <f>Solieusap!B1722</f>
        <v>0</v>
      </c>
      <c r="C1719" s="13" t="str">
        <f>Solieusap!C1722</f>
        <v>BAO</v>
      </c>
      <c r="D1719" s="13" t="str">
        <f>Solieusap!D1722</f>
        <v>Combination</v>
      </c>
      <c r="E1719" s="14">
        <f>ABS(Solieusap!E1722)</f>
        <v>0.13289999999999999</v>
      </c>
      <c r="F1719" s="14">
        <f>ABS(Solieusap!F1722)</f>
        <v>2.0398999999999998</v>
      </c>
      <c r="G1719" s="14">
        <f>ABS(Solieusap!G1722)</f>
        <v>3.379E-5</v>
      </c>
      <c r="H1719" s="14">
        <f>ABS(Solieusap!H1722)</f>
        <v>1.392E-2</v>
      </c>
      <c r="I1719" s="14">
        <f>ABS(Solieusap!I1722)</f>
        <v>1.2E-4</v>
      </c>
      <c r="J1719" s="14">
        <f>ABS(Solieusap!J1722)</f>
        <v>1.6960999999999999</v>
      </c>
      <c r="K1719" s="14">
        <f t="shared" si="0"/>
        <v>0.13289999999999999</v>
      </c>
      <c r="L1719" s="14">
        <f t="shared" si="1"/>
        <v>1.2E-4</v>
      </c>
    </row>
    <row r="1720" spans="1:12" ht="16.5" customHeight="1">
      <c r="A1720" s="13" t="str">
        <f>Solieusap!A1723</f>
        <v>113</v>
      </c>
      <c r="B1720" s="13">
        <f>Solieusap!B1723</f>
        <v>0.5</v>
      </c>
      <c r="C1720" s="13" t="str">
        <f>Solieusap!C1723</f>
        <v>BAO</v>
      </c>
      <c r="D1720" s="13" t="str">
        <f>Solieusap!D1723</f>
        <v>Combination</v>
      </c>
      <c r="E1720" s="14">
        <f>ABS(Solieusap!E1723)</f>
        <v>0.13289999999999999</v>
      </c>
      <c r="F1720" s="14">
        <f>ABS(Solieusap!F1723)</f>
        <v>1.6834</v>
      </c>
      <c r="G1720" s="14">
        <f>ABS(Solieusap!G1723)</f>
        <v>3.379E-5</v>
      </c>
      <c r="H1720" s="14">
        <f>ABS(Solieusap!H1723)</f>
        <v>1.392E-2</v>
      </c>
      <c r="I1720" s="14">
        <f>ABS(Solieusap!I1723)</f>
        <v>1.1E-4</v>
      </c>
      <c r="J1720" s="14">
        <f>ABS(Solieusap!J1723)</f>
        <v>0.76529000000000003</v>
      </c>
      <c r="K1720" s="14">
        <f t="shared" si="0"/>
        <v>0.13289999999999999</v>
      </c>
      <c r="L1720" s="14">
        <f t="shared" si="1"/>
        <v>1.1E-4</v>
      </c>
    </row>
    <row r="1721" spans="1:12" ht="16.5" customHeight="1">
      <c r="A1721" s="13" t="str">
        <f>Solieusap!A1724</f>
        <v>113</v>
      </c>
      <c r="B1721" s="13">
        <f>Solieusap!B1724</f>
        <v>1</v>
      </c>
      <c r="C1721" s="13" t="str">
        <f>Solieusap!C1724</f>
        <v>BAO</v>
      </c>
      <c r="D1721" s="13" t="str">
        <f>Solieusap!D1724</f>
        <v>Combination</v>
      </c>
      <c r="E1721" s="14">
        <f>ABS(Solieusap!E1724)</f>
        <v>0.13289999999999999</v>
      </c>
      <c r="F1721" s="14">
        <f>ABS(Solieusap!F1724)</f>
        <v>1.3269</v>
      </c>
      <c r="G1721" s="14">
        <f>ABS(Solieusap!G1724)</f>
        <v>3.379E-5</v>
      </c>
      <c r="H1721" s="14">
        <f>ABS(Solieusap!H1724)</f>
        <v>1.392E-2</v>
      </c>
      <c r="I1721" s="14">
        <f>ABS(Solieusap!I1724)</f>
        <v>9.1189999999999999E-5</v>
      </c>
      <c r="J1721" s="14">
        <f>ABS(Solieusap!J1724)</f>
        <v>1.274E-2</v>
      </c>
      <c r="K1721" s="14">
        <f t="shared" si="0"/>
        <v>0.13289999999999999</v>
      </c>
      <c r="L1721" s="14">
        <f t="shared" si="1"/>
        <v>9.1189999999999999E-5</v>
      </c>
    </row>
    <row r="1722" spans="1:12" ht="16.5" customHeight="1">
      <c r="A1722" s="13" t="str">
        <f>Solieusap!A1725</f>
        <v>113</v>
      </c>
      <c r="B1722" s="13">
        <f>Solieusap!B1725</f>
        <v>1.5</v>
      </c>
      <c r="C1722" s="13" t="str">
        <f>Solieusap!C1725</f>
        <v>BAO</v>
      </c>
      <c r="D1722" s="13" t="str">
        <f>Solieusap!D1725</f>
        <v>Combination</v>
      </c>
      <c r="E1722" s="14">
        <f>ABS(Solieusap!E1725)</f>
        <v>0.13289999999999999</v>
      </c>
      <c r="F1722" s="14">
        <f>ABS(Solieusap!F1725)</f>
        <v>0.97040000000000004</v>
      </c>
      <c r="G1722" s="14">
        <f>ABS(Solieusap!G1725)</f>
        <v>3.379E-5</v>
      </c>
      <c r="H1722" s="14">
        <f>ABS(Solieusap!H1725)</f>
        <v>1.392E-2</v>
      </c>
      <c r="I1722" s="14">
        <f>ABS(Solieusap!I1725)</f>
        <v>7.6240000000000002E-5</v>
      </c>
      <c r="J1722" s="14">
        <f>ABS(Solieusap!J1725)</f>
        <v>0.56157000000000001</v>
      </c>
      <c r="K1722" s="14">
        <f t="shared" si="0"/>
        <v>0.13289999999999999</v>
      </c>
      <c r="L1722" s="14">
        <f t="shared" si="1"/>
        <v>7.6240000000000002E-5</v>
      </c>
    </row>
    <row r="1723" spans="1:12" ht="16.5" customHeight="1">
      <c r="A1723" s="13" t="str">
        <f>Solieusap!A1726</f>
        <v>113</v>
      </c>
      <c r="B1723" s="13">
        <f>Solieusap!B1726</f>
        <v>2</v>
      </c>
      <c r="C1723" s="13" t="str">
        <f>Solieusap!C1726</f>
        <v>BAO</v>
      </c>
      <c r="D1723" s="13" t="str">
        <f>Solieusap!D1726</f>
        <v>Combination</v>
      </c>
      <c r="E1723" s="14">
        <f>ABS(Solieusap!E1726)</f>
        <v>0.13289999999999999</v>
      </c>
      <c r="F1723" s="14">
        <f>ABS(Solieusap!F1726)</f>
        <v>0.6139</v>
      </c>
      <c r="G1723" s="14">
        <f>ABS(Solieusap!G1726)</f>
        <v>3.379E-5</v>
      </c>
      <c r="H1723" s="14">
        <f>ABS(Solieusap!H1726)</f>
        <v>1.392E-2</v>
      </c>
      <c r="I1723" s="14">
        <f>ABS(Solieusap!I1726)</f>
        <v>8.4599999999999996E-5</v>
      </c>
      <c r="J1723" s="14">
        <f>ABS(Solieusap!J1726)</f>
        <v>0.95365999999999995</v>
      </c>
      <c r="K1723" s="14">
        <f t="shared" si="0"/>
        <v>0.13289999999999999</v>
      </c>
      <c r="L1723" s="14">
        <f t="shared" si="1"/>
        <v>8.4599999999999996E-5</v>
      </c>
    </row>
    <row r="1724" spans="1:12" ht="16.5" customHeight="1">
      <c r="A1724" s="13" t="str">
        <f>Solieusap!A1727</f>
        <v>113</v>
      </c>
      <c r="B1724" s="13">
        <f>Solieusap!B1727</f>
        <v>2.5</v>
      </c>
      <c r="C1724" s="13" t="str">
        <f>Solieusap!C1727</f>
        <v>BAO</v>
      </c>
      <c r="D1724" s="13" t="str">
        <f>Solieusap!D1727</f>
        <v>Combination</v>
      </c>
      <c r="E1724" s="14">
        <f>ABS(Solieusap!E1727)</f>
        <v>0.13289999999999999</v>
      </c>
      <c r="F1724" s="14">
        <f>ABS(Solieusap!F1727)</f>
        <v>0.25740000000000002</v>
      </c>
      <c r="G1724" s="14">
        <f>ABS(Solieusap!G1727)</f>
        <v>3.379E-5</v>
      </c>
      <c r="H1724" s="14">
        <f>ABS(Solieusap!H1727)</f>
        <v>1.392E-2</v>
      </c>
      <c r="I1724" s="14">
        <f>ABS(Solieusap!I1727)</f>
        <v>1.1E-4</v>
      </c>
      <c r="J1724" s="14">
        <f>ABS(Solieusap!J1727)</f>
        <v>1.15544</v>
      </c>
      <c r="K1724" s="14">
        <f t="shared" si="0"/>
        <v>0.13289999999999999</v>
      </c>
      <c r="L1724" s="14">
        <f t="shared" si="1"/>
        <v>1.1E-4</v>
      </c>
    </row>
    <row r="1725" spans="1:12" ht="16.5" customHeight="1">
      <c r="A1725" s="13" t="str">
        <f>Solieusap!A1728</f>
        <v>113</v>
      </c>
      <c r="B1725" s="13">
        <f>Solieusap!B1728</f>
        <v>3</v>
      </c>
      <c r="C1725" s="13" t="str">
        <f>Solieusap!C1728</f>
        <v>BAO</v>
      </c>
      <c r="D1725" s="13" t="str">
        <f>Solieusap!D1728</f>
        <v>Combination</v>
      </c>
      <c r="E1725" s="14">
        <f>ABS(Solieusap!E1728)</f>
        <v>0.13289999999999999</v>
      </c>
      <c r="F1725" s="14">
        <f>ABS(Solieusap!F1728)</f>
        <v>9.9099999999999994E-2</v>
      </c>
      <c r="G1725" s="14">
        <f>ABS(Solieusap!G1728)</f>
        <v>3.379E-5</v>
      </c>
      <c r="H1725" s="14">
        <f>ABS(Solieusap!H1728)</f>
        <v>1.392E-2</v>
      </c>
      <c r="I1725" s="14">
        <f>ABS(Solieusap!I1728)</f>
        <v>1.2999999999999999E-4</v>
      </c>
      <c r="J1725" s="14">
        <f>ABS(Solieusap!J1728)</f>
        <v>1.1320699999999999</v>
      </c>
      <c r="K1725" s="14">
        <f t="shared" si="0"/>
        <v>0.13289999999999999</v>
      </c>
      <c r="L1725" s="14">
        <f t="shared" si="1"/>
        <v>1.2999999999999999E-4</v>
      </c>
    </row>
    <row r="1726" spans="1:12" ht="16.5" customHeight="1">
      <c r="A1726" s="13" t="str">
        <f>Solieusap!A1729</f>
        <v>113</v>
      </c>
      <c r="B1726" s="13">
        <f>Solieusap!B1729</f>
        <v>3.5</v>
      </c>
      <c r="C1726" s="13" t="str">
        <f>Solieusap!C1729</f>
        <v>BAO</v>
      </c>
      <c r="D1726" s="13" t="str">
        <f>Solieusap!D1729</f>
        <v>Combination</v>
      </c>
      <c r="E1726" s="14">
        <f>ABS(Solieusap!E1729)</f>
        <v>0.13289999999999999</v>
      </c>
      <c r="F1726" s="14">
        <f>ABS(Solieusap!F1729)</f>
        <v>0.4556</v>
      </c>
      <c r="G1726" s="14">
        <f>ABS(Solieusap!G1729)</f>
        <v>3.379E-5</v>
      </c>
      <c r="H1726" s="14">
        <f>ABS(Solieusap!H1729)</f>
        <v>1.392E-2</v>
      </c>
      <c r="I1726" s="14">
        <f>ABS(Solieusap!I1729)</f>
        <v>1.6000000000000001E-4</v>
      </c>
      <c r="J1726" s="14">
        <f>ABS(Solieusap!J1729)</f>
        <v>0.86807000000000001</v>
      </c>
      <c r="K1726" s="14">
        <f t="shared" si="0"/>
        <v>0.13289999999999999</v>
      </c>
      <c r="L1726" s="14">
        <f t="shared" si="1"/>
        <v>1.6000000000000001E-4</v>
      </c>
    </row>
    <row r="1727" spans="1:12" ht="16.5" customHeight="1">
      <c r="A1727" s="13" t="str">
        <f>Solieusap!A1730</f>
        <v>113</v>
      </c>
      <c r="B1727" s="13">
        <f>Solieusap!B1730</f>
        <v>4</v>
      </c>
      <c r="C1727" s="13" t="str">
        <f>Solieusap!C1730</f>
        <v>BAO</v>
      </c>
      <c r="D1727" s="13" t="str">
        <f>Solieusap!D1730</f>
        <v>Combination</v>
      </c>
      <c r="E1727" s="14">
        <f>ABS(Solieusap!E1730)</f>
        <v>0.13289999999999999</v>
      </c>
      <c r="F1727" s="14">
        <f>ABS(Solieusap!F1730)</f>
        <v>0.81210000000000004</v>
      </c>
      <c r="G1727" s="14">
        <f>ABS(Solieusap!G1730)</f>
        <v>3.379E-5</v>
      </c>
      <c r="H1727" s="14">
        <f>ABS(Solieusap!H1730)</f>
        <v>1.392E-2</v>
      </c>
      <c r="I1727" s="14">
        <f>ABS(Solieusap!I1730)</f>
        <v>1.9000000000000001E-4</v>
      </c>
      <c r="J1727" s="14">
        <f>ABS(Solieusap!J1730)</f>
        <v>0.42581999999999998</v>
      </c>
      <c r="K1727" s="14">
        <f t="shared" si="0"/>
        <v>0.13289999999999999</v>
      </c>
      <c r="L1727" s="14">
        <f t="shared" si="1"/>
        <v>1.9000000000000001E-4</v>
      </c>
    </row>
    <row r="1728" spans="1:12" ht="16.5" customHeight="1">
      <c r="A1728" s="13" t="str">
        <f>Solieusap!A1731</f>
        <v>113</v>
      </c>
      <c r="B1728" s="13">
        <f>Solieusap!B1731</f>
        <v>4.5</v>
      </c>
      <c r="C1728" s="13" t="str">
        <f>Solieusap!C1731</f>
        <v>BAO</v>
      </c>
      <c r="D1728" s="13" t="str">
        <f>Solieusap!D1731</f>
        <v>Combination</v>
      </c>
      <c r="E1728" s="14">
        <f>ABS(Solieusap!E1731)</f>
        <v>0.13289999999999999</v>
      </c>
      <c r="F1728" s="14">
        <f>ABS(Solieusap!F1731)</f>
        <v>1.1686000000000001</v>
      </c>
      <c r="G1728" s="14">
        <f>ABS(Solieusap!G1731)</f>
        <v>3.379E-5</v>
      </c>
      <c r="H1728" s="14">
        <f>ABS(Solieusap!H1731)</f>
        <v>1.392E-2</v>
      </c>
      <c r="I1728" s="14">
        <f>ABS(Solieusap!I1731)</f>
        <v>2.2000000000000001E-4</v>
      </c>
      <c r="J1728" s="14">
        <f>ABS(Solieusap!J1731)</f>
        <v>0.19467999999999999</v>
      </c>
      <c r="K1728" s="14">
        <f t="shared" si="0"/>
        <v>0.13289999999999999</v>
      </c>
      <c r="L1728" s="14">
        <f t="shared" si="1"/>
        <v>2.2000000000000001E-4</v>
      </c>
    </row>
    <row r="1729" spans="1:12" ht="16.5" customHeight="1">
      <c r="A1729" s="13" t="str">
        <f>Solieusap!A1732</f>
        <v>113</v>
      </c>
      <c r="B1729" s="13">
        <f>Solieusap!B1732</f>
        <v>5</v>
      </c>
      <c r="C1729" s="13" t="str">
        <f>Solieusap!C1732</f>
        <v>BAO</v>
      </c>
      <c r="D1729" s="13" t="str">
        <f>Solieusap!D1732</f>
        <v>Combination</v>
      </c>
      <c r="E1729" s="14">
        <f>ABS(Solieusap!E1732)</f>
        <v>0.13289999999999999</v>
      </c>
      <c r="F1729" s="14">
        <f>ABS(Solieusap!F1732)</f>
        <v>1.5250999999999999</v>
      </c>
      <c r="G1729" s="14">
        <f>ABS(Solieusap!G1732)</f>
        <v>3.379E-5</v>
      </c>
      <c r="H1729" s="14">
        <f>ABS(Solieusap!H1732)</f>
        <v>1.392E-2</v>
      </c>
      <c r="I1729" s="14">
        <f>ABS(Solieusap!I1732)</f>
        <v>2.5000000000000001E-4</v>
      </c>
      <c r="J1729" s="14">
        <f>ABS(Solieusap!J1732)</f>
        <v>0.99343000000000004</v>
      </c>
      <c r="K1729" s="14">
        <f t="shared" si="0"/>
        <v>0.13289999999999999</v>
      </c>
      <c r="L1729" s="14">
        <f t="shared" si="1"/>
        <v>2.5000000000000001E-4</v>
      </c>
    </row>
    <row r="1730" spans="1:12" ht="16.5" customHeight="1">
      <c r="A1730" s="13" t="str">
        <f>Solieusap!A1733</f>
        <v>113</v>
      </c>
      <c r="B1730" s="13">
        <f>Solieusap!B1733</f>
        <v>5.5</v>
      </c>
      <c r="C1730" s="13" t="str">
        <f>Solieusap!C1733</f>
        <v>BAO</v>
      </c>
      <c r="D1730" s="13" t="str">
        <f>Solieusap!D1733</f>
        <v>Combination</v>
      </c>
      <c r="E1730" s="14">
        <f>ABS(Solieusap!E1733)</f>
        <v>0.13289999999999999</v>
      </c>
      <c r="F1730" s="14">
        <f>ABS(Solieusap!F1733)</f>
        <v>1.8815999999999999</v>
      </c>
      <c r="G1730" s="14">
        <f>ABS(Solieusap!G1733)</f>
        <v>3.379E-5</v>
      </c>
      <c r="H1730" s="14">
        <f>ABS(Solieusap!H1733)</f>
        <v>1.392E-2</v>
      </c>
      <c r="I1730" s="14">
        <f>ABS(Solieusap!I1733)</f>
        <v>2.7999999999999998E-4</v>
      </c>
      <c r="J1730" s="14">
        <f>ABS(Solieusap!J1733)</f>
        <v>1.9704299999999999</v>
      </c>
      <c r="K1730" s="14">
        <f t="shared" si="0"/>
        <v>0.13289999999999999</v>
      </c>
      <c r="L1730" s="14">
        <f t="shared" si="1"/>
        <v>2.7999999999999998E-4</v>
      </c>
    </row>
    <row r="1731" spans="1:12" ht="16.5" customHeight="1">
      <c r="A1731" s="13" t="str">
        <f>Solieusap!A1734</f>
        <v>114</v>
      </c>
      <c r="B1731" s="13">
        <f>Solieusap!B1734</f>
        <v>0</v>
      </c>
      <c r="C1731" s="13" t="str">
        <f>Solieusap!C1734</f>
        <v>BAO</v>
      </c>
      <c r="D1731" s="13" t="str">
        <f>Solieusap!D1734</f>
        <v>Combination</v>
      </c>
      <c r="E1731" s="14">
        <f>ABS(Solieusap!E1734)</f>
        <v>6.1499999999999999E-2</v>
      </c>
      <c r="F1731" s="14">
        <f>ABS(Solieusap!F1734)</f>
        <v>0.65620000000000001</v>
      </c>
      <c r="G1731" s="14">
        <f>ABS(Solieusap!G1734)</f>
        <v>3.3310000000000002E-4</v>
      </c>
      <c r="H1731" s="14">
        <f>ABS(Solieusap!H1734)</f>
        <v>1.072E-2</v>
      </c>
      <c r="I1731" s="14">
        <f>ABS(Solieusap!I1734)</f>
        <v>9.2000000000000003E-4</v>
      </c>
      <c r="J1731" s="14">
        <f>ABS(Solieusap!J1734)</f>
        <v>0.47788999999999998</v>
      </c>
      <c r="K1731" s="14">
        <f t="shared" si="0"/>
        <v>6.1499999999999999E-2</v>
      </c>
      <c r="L1731" s="14">
        <f t="shared" si="1"/>
        <v>9.2000000000000003E-4</v>
      </c>
    </row>
    <row r="1732" spans="1:12" ht="16.5" customHeight="1">
      <c r="A1732" s="13" t="str">
        <f>Solieusap!A1735</f>
        <v>114</v>
      </c>
      <c r="B1732" s="13">
        <f>Solieusap!B1735</f>
        <v>0.5</v>
      </c>
      <c r="C1732" s="13" t="str">
        <f>Solieusap!C1735</f>
        <v>BAO</v>
      </c>
      <c r="D1732" s="13" t="str">
        <f>Solieusap!D1735</f>
        <v>Combination</v>
      </c>
      <c r="E1732" s="14">
        <f>ABS(Solieusap!E1735)</f>
        <v>6.1499999999999999E-2</v>
      </c>
      <c r="F1732" s="14">
        <f>ABS(Solieusap!F1735)</f>
        <v>0.29970000000000002</v>
      </c>
      <c r="G1732" s="14">
        <f>ABS(Solieusap!G1735)</f>
        <v>3.3310000000000002E-4</v>
      </c>
      <c r="H1732" s="14">
        <f>ABS(Solieusap!H1735)</f>
        <v>1.072E-2</v>
      </c>
      <c r="I1732" s="14">
        <f>ABS(Solieusap!I1735)</f>
        <v>7.5000000000000002E-4</v>
      </c>
      <c r="J1732" s="14">
        <f>ABS(Solieusap!J1735)</f>
        <v>0.23891999999999999</v>
      </c>
      <c r="K1732" s="14">
        <f t="shared" si="0"/>
        <v>6.1499999999999999E-2</v>
      </c>
      <c r="L1732" s="14">
        <f t="shared" si="1"/>
        <v>7.5000000000000002E-4</v>
      </c>
    </row>
    <row r="1733" spans="1:12" ht="16.5" customHeight="1">
      <c r="A1733" s="13" t="str">
        <f>Solieusap!A1736</f>
        <v>114</v>
      </c>
      <c r="B1733" s="13">
        <f>Solieusap!B1736</f>
        <v>1</v>
      </c>
      <c r="C1733" s="13" t="str">
        <f>Solieusap!C1736</f>
        <v>BAO</v>
      </c>
      <c r="D1733" s="13" t="str">
        <f>Solieusap!D1736</f>
        <v>Combination</v>
      </c>
      <c r="E1733" s="14">
        <f>ABS(Solieusap!E1736)</f>
        <v>6.1499999999999999E-2</v>
      </c>
      <c r="F1733" s="14">
        <f>ABS(Solieusap!F1736)</f>
        <v>5.6800000000000003E-2</v>
      </c>
      <c r="G1733" s="14">
        <f>ABS(Solieusap!G1736)</f>
        <v>3.3310000000000002E-4</v>
      </c>
      <c r="H1733" s="14">
        <f>ABS(Solieusap!H1736)</f>
        <v>1.072E-2</v>
      </c>
      <c r="I1733" s="14">
        <f>ABS(Solieusap!I1736)</f>
        <v>5.9000000000000003E-4</v>
      </c>
      <c r="J1733" s="14">
        <f>ABS(Solieusap!J1736)</f>
        <v>0.17821000000000001</v>
      </c>
      <c r="K1733" s="14">
        <f t="shared" si="0"/>
        <v>6.1499999999999999E-2</v>
      </c>
      <c r="L1733" s="14">
        <f t="shared" si="1"/>
        <v>5.9000000000000003E-4</v>
      </c>
    </row>
    <row r="1734" spans="1:12" ht="16.5" customHeight="1">
      <c r="A1734" s="13" t="str">
        <f>Solieusap!A1737</f>
        <v>114</v>
      </c>
      <c r="B1734" s="13">
        <f>Solieusap!B1737</f>
        <v>1.5</v>
      </c>
      <c r="C1734" s="13" t="str">
        <f>Solieusap!C1737</f>
        <v>BAO</v>
      </c>
      <c r="D1734" s="13" t="str">
        <f>Solieusap!D1737</f>
        <v>Combination</v>
      </c>
      <c r="E1734" s="14">
        <f>ABS(Solieusap!E1737)</f>
        <v>6.1499999999999999E-2</v>
      </c>
      <c r="F1734" s="14">
        <f>ABS(Solieusap!F1737)</f>
        <v>0.4133</v>
      </c>
      <c r="G1734" s="14">
        <f>ABS(Solieusap!G1737)</f>
        <v>3.3310000000000002E-4</v>
      </c>
      <c r="H1734" s="14">
        <f>ABS(Solieusap!H1737)</f>
        <v>1.072E-2</v>
      </c>
      <c r="I1734" s="14">
        <f>ABS(Solieusap!I1737)</f>
        <v>4.2000000000000002E-4</v>
      </c>
      <c r="J1734" s="14">
        <f>ABS(Solieusap!J1737)</f>
        <v>0.29575000000000001</v>
      </c>
      <c r="K1734" s="14">
        <f t="shared" si="0"/>
        <v>6.1499999999999999E-2</v>
      </c>
      <c r="L1734" s="14">
        <f t="shared" si="1"/>
        <v>4.2000000000000002E-4</v>
      </c>
    </row>
    <row r="1735" spans="1:12" ht="16.5" customHeight="1">
      <c r="A1735" s="13" t="str">
        <f>Solieusap!A1738</f>
        <v>114</v>
      </c>
      <c r="B1735" s="13">
        <f>Solieusap!B1738</f>
        <v>2</v>
      </c>
      <c r="C1735" s="13" t="str">
        <f>Solieusap!C1738</f>
        <v>BAO</v>
      </c>
      <c r="D1735" s="13" t="str">
        <f>Solieusap!D1738</f>
        <v>Combination</v>
      </c>
      <c r="E1735" s="14">
        <f>ABS(Solieusap!E1738)</f>
        <v>6.1499999999999999E-2</v>
      </c>
      <c r="F1735" s="14">
        <f>ABS(Solieusap!F1738)</f>
        <v>0.76980000000000004</v>
      </c>
      <c r="G1735" s="14">
        <f>ABS(Solieusap!G1738)</f>
        <v>3.3310000000000002E-4</v>
      </c>
      <c r="H1735" s="14">
        <f>ABS(Solieusap!H1738)</f>
        <v>1.072E-2</v>
      </c>
      <c r="I1735" s="14">
        <f>ABS(Solieusap!I1738)</f>
        <v>4.4000000000000002E-4</v>
      </c>
      <c r="J1735" s="14">
        <f>ABS(Solieusap!J1738)</f>
        <v>0.32902999999999999</v>
      </c>
      <c r="K1735" s="14">
        <f t="shared" si="0"/>
        <v>6.1499999999999999E-2</v>
      </c>
      <c r="L1735" s="14">
        <f t="shared" si="1"/>
        <v>4.4000000000000002E-4</v>
      </c>
    </row>
    <row r="1736" spans="1:12" ht="16.5" customHeight="1">
      <c r="A1736" s="13" t="str">
        <f>Solieusap!A1739</f>
        <v>114</v>
      </c>
      <c r="B1736" s="13">
        <f>Solieusap!B1739</f>
        <v>2.5</v>
      </c>
      <c r="C1736" s="13" t="str">
        <f>Solieusap!C1739</f>
        <v>BAO</v>
      </c>
      <c r="D1736" s="13" t="str">
        <f>Solieusap!D1739</f>
        <v>Combination</v>
      </c>
      <c r="E1736" s="14">
        <f>ABS(Solieusap!E1739)</f>
        <v>6.1499999999999999E-2</v>
      </c>
      <c r="F1736" s="14">
        <f>ABS(Solieusap!F1739)</f>
        <v>1.1263000000000001</v>
      </c>
      <c r="G1736" s="14">
        <f>ABS(Solieusap!G1739)</f>
        <v>3.3310000000000002E-4</v>
      </c>
      <c r="H1736" s="14">
        <f>ABS(Solieusap!H1739)</f>
        <v>1.072E-2</v>
      </c>
      <c r="I1736" s="14">
        <f>ABS(Solieusap!I1739)</f>
        <v>5.1000000000000004E-4</v>
      </c>
      <c r="J1736" s="14">
        <f>ABS(Solieusap!J1739)</f>
        <v>0.49803999999999998</v>
      </c>
      <c r="K1736" s="14">
        <f t="shared" si="0"/>
        <v>6.1499999999999999E-2</v>
      </c>
      <c r="L1736" s="14">
        <f t="shared" si="1"/>
        <v>5.1000000000000004E-4</v>
      </c>
    </row>
    <row r="1737" spans="1:12" ht="16.5" customHeight="1">
      <c r="A1737" s="13" t="str">
        <f>Solieusap!A1740</f>
        <v>114</v>
      </c>
      <c r="B1737" s="13">
        <f>Solieusap!B1740</f>
        <v>3</v>
      </c>
      <c r="C1737" s="13" t="str">
        <f>Solieusap!C1740</f>
        <v>BAO</v>
      </c>
      <c r="D1737" s="13" t="str">
        <f>Solieusap!D1740</f>
        <v>Combination</v>
      </c>
      <c r="E1737" s="14">
        <f>ABS(Solieusap!E1740)</f>
        <v>6.1499999999999999E-2</v>
      </c>
      <c r="F1737" s="14">
        <f>ABS(Solieusap!F1740)</f>
        <v>1.4827999999999999</v>
      </c>
      <c r="G1737" s="14">
        <f>ABS(Solieusap!G1740)</f>
        <v>3.3310000000000002E-4</v>
      </c>
      <c r="H1737" s="14">
        <f>ABS(Solieusap!H1740)</f>
        <v>1.072E-2</v>
      </c>
      <c r="I1737" s="14">
        <f>ABS(Solieusap!I1740)</f>
        <v>5.9000000000000003E-4</v>
      </c>
      <c r="J1737" s="14">
        <f>ABS(Solieusap!J1740)</f>
        <v>0.84528999999999999</v>
      </c>
      <c r="K1737" s="14">
        <f t="shared" si="0"/>
        <v>6.1499999999999999E-2</v>
      </c>
      <c r="L1737" s="14">
        <f t="shared" si="1"/>
        <v>5.9000000000000003E-4</v>
      </c>
    </row>
    <row r="1738" spans="1:12" ht="16.5" customHeight="1">
      <c r="A1738" s="13" t="str">
        <f>Solieusap!A1741</f>
        <v>114</v>
      </c>
      <c r="B1738" s="13">
        <f>Solieusap!B1741</f>
        <v>0</v>
      </c>
      <c r="C1738" s="13" t="str">
        <f>Solieusap!C1741</f>
        <v>BAO</v>
      </c>
      <c r="D1738" s="13" t="str">
        <f>Solieusap!D1741</f>
        <v>Combination</v>
      </c>
      <c r="E1738" s="14">
        <f>ABS(Solieusap!E1741)</f>
        <v>0.1389</v>
      </c>
      <c r="F1738" s="14">
        <f>ABS(Solieusap!F1741)</f>
        <v>1.2662</v>
      </c>
      <c r="G1738" s="14">
        <f>ABS(Solieusap!G1741)</f>
        <v>1.629E-4</v>
      </c>
      <c r="H1738" s="14">
        <f>ABS(Solieusap!H1741)</f>
        <v>2.648E-2</v>
      </c>
      <c r="I1738" s="14">
        <f>ABS(Solieusap!I1741)</f>
        <v>4.3279999999999999E-5</v>
      </c>
      <c r="J1738" s="14">
        <f>ABS(Solieusap!J1741)</f>
        <v>1.4355100000000001</v>
      </c>
      <c r="K1738" s="14">
        <f t="shared" si="0"/>
        <v>0.1389</v>
      </c>
      <c r="L1738" s="14">
        <f t="shared" si="1"/>
        <v>4.3279999999999999E-5</v>
      </c>
    </row>
    <row r="1739" spans="1:12" ht="16.5" customHeight="1">
      <c r="A1739" s="13" t="str">
        <f>Solieusap!A1742</f>
        <v>114</v>
      </c>
      <c r="B1739" s="13">
        <f>Solieusap!B1742</f>
        <v>0.5</v>
      </c>
      <c r="C1739" s="13" t="str">
        <f>Solieusap!C1742</f>
        <v>BAO</v>
      </c>
      <c r="D1739" s="13" t="str">
        <f>Solieusap!D1742</f>
        <v>Combination</v>
      </c>
      <c r="E1739" s="14">
        <f>ABS(Solieusap!E1742)</f>
        <v>0.1389</v>
      </c>
      <c r="F1739" s="14">
        <f>ABS(Solieusap!F1742)</f>
        <v>0.90969999999999995</v>
      </c>
      <c r="G1739" s="14">
        <f>ABS(Solieusap!G1742)</f>
        <v>1.629E-4</v>
      </c>
      <c r="H1739" s="14">
        <f>ABS(Solieusap!H1742)</f>
        <v>2.648E-2</v>
      </c>
      <c r="I1739" s="14">
        <f>ABS(Solieusap!I1742)</f>
        <v>4.5349999999999998E-5</v>
      </c>
      <c r="J1739" s="14">
        <f>ABS(Solieusap!J1742)</f>
        <v>0.89151999999999998</v>
      </c>
      <c r="K1739" s="14">
        <f t="shared" si="0"/>
        <v>0.1389</v>
      </c>
      <c r="L1739" s="14">
        <f t="shared" si="1"/>
        <v>4.5349999999999998E-5</v>
      </c>
    </row>
    <row r="1740" spans="1:12" ht="16.5" customHeight="1">
      <c r="A1740" s="13" t="str">
        <f>Solieusap!A1743</f>
        <v>114</v>
      </c>
      <c r="B1740" s="13">
        <f>Solieusap!B1743</f>
        <v>1</v>
      </c>
      <c r="C1740" s="13" t="str">
        <f>Solieusap!C1743</f>
        <v>BAO</v>
      </c>
      <c r="D1740" s="13" t="str">
        <f>Solieusap!D1743</f>
        <v>Combination</v>
      </c>
      <c r="E1740" s="14">
        <f>ABS(Solieusap!E1743)</f>
        <v>0.1389</v>
      </c>
      <c r="F1740" s="14">
        <f>ABS(Solieusap!F1743)</f>
        <v>0.55320000000000003</v>
      </c>
      <c r="G1740" s="14">
        <f>ABS(Solieusap!G1743)</f>
        <v>1.629E-4</v>
      </c>
      <c r="H1740" s="14">
        <f>ABS(Solieusap!H1743)</f>
        <v>2.648E-2</v>
      </c>
      <c r="I1740" s="14">
        <f>ABS(Solieusap!I1743)</f>
        <v>8.1379999999999997E-5</v>
      </c>
      <c r="J1740" s="14">
        <f>ABS(Solieusap!J1743)</f>
        <v>0.52576999999999996</v>
      </c>
      <c r="K1740" s="14">
        <f t="shared" si="0"/>
        <v>0.1389</v>
      </c>
      <c r="L1740" s="14">
        <f t="shared" si="1"/>
        <v>8.1379999999999997E-5</v>
      </c>
    </row>
    <row r="1741" spans="1:12" ht="16.5" customHeight="1">
      <c r="A1741" s="13" t="str">
        <f>Solieusap!A1744</f>
        <v>114</v>
      </c>
      <c r="B1741" s="13">
        <f>Solieusap!B1744</f>
        <v>1.5</v>
      </c>
      <c r="C1741" s="13" t="str">
        <f>Solieusap!C1744</f>
        <v>BAO</v>
      </c>
      <c r="D1741" s="13" t="str">
        <f>Solieusap!D1744</f>
        <v>Combination</v>
      </c>
      <c r="E1741" s="14">
        <f>ABS(Solieusap!E1744)</f>
        <v>0.1389</v>
      </c>
      <c r="F1741" s="14">
        <f>ABS(Solieusap!F1744)</f>
        <v>0.19670000000000001</v>
      </c>
      <c r="G1741" s="14">
        <f>ABS(Solieusap!G1744)</f>
        <v>1.629E-4</v>
      </c>
      <c r="H1741" s="14">
        <f>ABS(Solieusap!H1744)</f>
        <v>2.648E-2</v>
      </c>
      <c r="I1741" s="14">
        <f>ABS(Solieusap!I1744)</f>
        <v>1.2E-4</v>
      </c>
      <c r="J1741" s="14">
        <f>ABS(Solieusap!J1744)</f>
        <v>0.34244000000000002</v>
      </c>
      <c r="K1741" s="14">
        <f t="shared" si="0"/>
        <v>0.1389</v>
      </c>
      <c r="L1741" s="14">
        <f t="shared" si="1"/>
        <v>1.2E-4</v>
      </c>
    </row>
    <row r="1742" spans="1:12" ht="16.5" customHeight="1">
      <c r="A1742" s="13" t="str">
        <f>Solieusap!A1745</f>
        <v>114</v>
      </c>
      <c r="B1742" s="13">
        <f>Solieusap!B1745</f>
        <v>2</v>
      </c>
      <c r="C1742" s="13" t="str">
        <f>Solieusap!C1745</f>
        <v>BAO</v>
      </c>
      <c r="D1742" s="13" t="str">
        <f>Solieusap!D1745</f>
        <v>Combination</v>
      </c>
      <c r="E1742" s="14">
        <f>ABS(Solieusap!E1745)</f>
        <v>0.1389</v>
      </c>
      <c r="F1742" s="14">
        <f>ABS(Solieusap!F1745)</f>
        <v>0.1598</v>
      </c>
      <c r="G1742" s="14">
        <f>ABS(Solieusap!G1745)</f>
        <v>1.629E-4</v>
      </c>
      <c r="H1742" s="14">
        <f>ABS(Solieusap!H1745)</f>
        <v>2.648E-2</v>
      </c>
      <c r="I1742" s="14">
        <f>ABS(Solieusap!I1745)</f>
        <v>1.4999999999999999E-4</v>
      </c>
      <c r="J1742" s="14">
        <f>ABS(Solieusap!J1745)</f>
        <v>0.59153999999999995</v>
      </c>
      <c r="K1742" s="14">
        <f t="shared" si="0"/>
        <v>0.1389</v>
      </c>
      <c r="L1742" s="14">
        <f t="shared" si="1"/>
        <v>1.4999999999999999E-4</v>
      </c>
    </row>
    <row r="1743" spans="1:12" ht="16.5" customHeight="1">
      <c r="A1743" s="13" t="str">
        <f>Solieusap!A1746</f>
        <v>114</v>
      </c>
      <c r="B1743" s="13">
        <f>Solieusap!B1746</f>
        <v>2.5</v>
      </c>
      <c r="C1743" s="13" t="str">
        <f>Solieusap!C1746</f>
        <v>BAO</v>
      </c>
      <c r="D1743" s="13" t="str">
        <f>Solieusap!D1746</f>
        <v>Combination</v>
      </c>
      <c r="E1743" s="14">
        <f>ABS(Solieusap!E1746)</f>
        <v>0.1389</v>
      </c>
      <c r="F1743" s="14">
        <f>ABS(Solieusap!F1746)</f>
        <v>0.51629999999999998</v>
      </c>
      <c r="G1743" s="14">
        <f>ABS(Solieusap!G1746)</f>
        <v>1.629E-4</v>
      </c>
      <c r="H1743" s="14">
        <f>ABS(Solieusap!H1746)</f>
        <v>2.648E-2</v>
      </c>
      <c r="I1743" s="14">
        <f>ABS(Solieusap!I1746)</f>
        <v>2.0000000000000001E-4</v>
      </c>
      <c r="J1743" s="14">
        <f>ABS(Solieusap!J1746)</f>
        <v>1.06558</v>
      </c>
      <c r="K1743" s="14">
        <f t="shared" si="0"/>
        <v>0.1389</v>
      </c>
      <c r="L1743" s="14">
        <f t="shared" si="1"/>
        <v>2.0000000000000001E-4</v>
      </c>
    </row>
    <row r="1744" spans="1:12" ht="16.5" customHeight="1">
      <c r="A1744" s="13" t="str">
        <f>Solieusap!A1747</f>
        <v>114</v>
      </c>
      <c r="B1744" s="13">
        <f>Solieusap!B1747</f>
        <v>3</v>
      </c>
      <c r="C1744" s="13" t="str">
        <f>Solieusap!C1747</f>
        <v>BAO</v>
      </c>
      <c r="D1744" s="13" t="str">
        <f>Solieusap!D1747</f>
        <v>Combination</v>
      </c>
      <c r="E1744" s="14">
        <f>ABS(Solieusap!E1747)</f>
        <v>0.1389</v>
      </c>
      <c r="F1744" s="14">
        <f>ABS(Solieusap!F1747)</f>
        <v>0.87280000000000002</v>
      </c>
      <c r="G1744" s="14">
        <f>ABS(Solieusap!G1747)</f>
        <v>1.629E-4</v>
      </c>
      <c r="H1744" s="14">
        <f>ABS(Solieusap!H1747)</f>
        <v>2.648E-2</v>
      </c>
      <c r="I1744" s="14">
        <f>ABS(Solieusap!I1747)</f>
        <v>2.5000000000000001E-4</v>
      </c>
      <c r="J1744" s="14">
        <f>ABS(Solieusap!J1747)</f>
        <v>1.7178599999999999</v>
      </c>
      <c r="K1744" s="14">
        <f t="shared" si="0"/>
        <v>0.1389</v>
      </c>
      <c r="L1744" s="14">
        <f t="shared" si="1"/>
        <v>2.5000000000000001E-4</v>
      </c>
    </row>
    <row r="1745" spans="1:12" ht="16.5" customHeight="1">
      <c r="A1745" s="13" t="str">
        <f>Solieusap!A1748</f>
        <v>115</v>
      </c>
      <c r="B1745" s="13">
        <f>Solieusap!B1748</f>
        <v>0</v>
      </c>
      <c r="C1745" s="13" t="str">
        <f>Solieusap!C1748</f>
        <v>BAO</v>
      </c>
      <c r="D1745" s="13" t="str">
        <f>Solieusap!D1748</f>
        <v>Combination</v>
      </c>
      <c r="E1745" s="14">
        <f>ABS(Solieusap!E1748)</f>
        <v>9.9299999999999999E-2</v>
      </c>
      <c r="F1745" s="14">
        <f>ABS(Solieusap!F1748)</f>
        <v>2.0947</v>
      </c>
      <c r="G1745" s="14">
        <f>ABS(Solieusap!G1748)</f>
        <v>2.9159999999999999E-5</v>
      </c>
      <c r="H1745" s="14">
        <f>ABS(Solieusap!H1748)</f>
        <v>1.4250000000000001E-2</v>
      </c>
      <c r="I1745" s="14">
        <f>ABS(Solieusap!I1748)</f>
        <v>4.4919999999999997E-5</v>
      </c>
      <c r="J1745" s="14">
        <f>ABS(Solieusap!J1748)</f>
        <v>1.6118699999999999</v>
      </c>
      <c r="K1745" s="14">
        <f t="shared" si="0"/>
        <v>9.9299999999999999E-2</v>
      </c>
      <c r="L1745" s="14">
        <f t="shared" si="1"/>
        <v>4.4919999999999997E-5</v>
      </c>
    </row>
    <row r="1746" spans="1:12" ht="16.5" customHeight="1">
      <c r="A1746" s="13" t="str">
        <f>Solieusap!A1749</f>
        <v>115</v>
      </c>
      <c r="B1746" s="13">
        <f>Solieusap!B1749</f>
        <v>0.5</v>
      </c>
      <c r="C1746" s="13" t="str">
        <f>Solieusap!C1749</f>
        <v>BAO</v>
      </c>
      <c r="D1746" s="13" t="str">
        <f>Solieusap!D1749</f>
        <v>Combination</v>
      </c>
      <c r="E1746" s="14">
        <f>ABS(Solieusap!E1749)</f>
        <v>9.9299999999999999E-2</v>
      </c>
      <c r="F1746" s="14">
        <f>ABS(Solieusap!F1749)</f>
        <v>1.7382</v>
      </c>
      <c r="G1746" s="14">
        <f>ABS(Solieusap!G1749)</f>
        <v>2.9159999999999999E-5</v>
      </c>
      <c r="H1746" s="14">
        <f>ABS(Solieusap!H1749)</f>
        <v>1.4250000000000001E-2</v>
      </c>
      <c r="I1746" s="14">
        <f>ABS(Solieusap!I1749)</f>
        <v>3.9740000000000002E-5</v>
      </c>
      <c r="J1746" s="14">
        <f>ABS(Solieusap!J1749)</f>
        <v>0.65364999999999995</v>
      </c>
      <c r="K1746" s="14">
        <f t="shared" si="0"/>
        <v>9.9299999999999999E-2</v>
      </c>
      <c r="L1746" s="14">
        <f t="shared" si="1"/>
        <v>3.9740000000000002E-5</v>
      </c>
    </row>
    <row r="1747" spans="1:12" ht="16.5" customHeight="1">
      <c r="A1747" s="13" t="str">
        <f>Solieusap!A1750</f>
        <v>115</v>
      </c>
      <c r="B1747" s="13">
        <f>Solieusap!B1750</f>
        <v>1</v>
      </c>
      <c r="C1747" s="13" t="str">
        <f>Solieusap!C1750</f>
        <v>BAO</v>
      </c>
      <c r="D1747" s="13" t="str">
        <f>Solieusap!D1750</f>
        <v>Combination</v>
      </c>
      <c r="E1747" s="14">
        <f>ABS(Solieusap!E1750)</f>
        <v>9.9299999999999999E-2</v>
      </c>
      <c r="F1747" s="14">
        <f>ABS(Solieusap!F1750)</f>
        <v>1.3816999999999999</v>
      </c>
      <c r="G1747" s="14">
        <f>ABS(Solieusap!G1750)</f>
        <v>2.9159999999999999E-5</v>
      </c>
      <c r="H1747" s="14">
        <f>ABS(Solieusap!H1750)</f>
        <v>1.4250000000000001E-2</v>
      </c>
      <c r="I1747" s="14">
        <f>ABS(Solieusap!I1750)</f>
        <v>3.4570000000000003E-5</v>
      </c>
      <c r="J1747" s="14">
        <f>ABS(Solieusap!J1750)</f>
        <v>0.12631000000000001</v>
      </c>
      <c r="K1747" s="14">
        <f t="shared" si="0"/>
        <v>9.9299999999999999E-2</v>
      </c>
      <c r="L1747" s="14">
        <f t="shared" si="1"/>
        <v>3.4570000000000003E-5</v>
      </c>
    </row>
    <row r="1748" spans="1:12" ht="16.5" customHeight="1">
      <c r="A1748" s="13" t="str">
        <f>Solieusap!A1751</f>
        <v>115</v>
      </c>
      <c r="B1748" s="13">
        <f>Solieusap!B1751</f>
        <v>1.5</v>
      </c>
      <c r="C1748" s="13" t="str">
        <f>Solieusap!C1751</f>
        <v>BAO</v>
      </c>
      <c r="D1748" s="13" t="str">
        <f>Solieusap!D1751</f>
        <v>Combination</v>
      </c>
      <c r="E1748" s="14">
        <f>ABS(Solieusap!E1751)</f>
        <v>9.9299999999999999E-2</v>
      </c>
      <c r="F1748" s="14">
        <f>ABS(Solieusap!F1751)</f>
        <v>1.0251999999999999</v>
      </c>
      <c r="G1748" s="14">
        <f>ABS(Solieusap!G1751)</f>
        <v>2.9159999999999999E-5</v>
      </c>
      <c r="H1748" s="14">
        <f>ABS(Solieusap!H1751)</f>
        <v>1.4250000000000001E-2</v>
      </c>
      <c r="I1748" s="14">
        <f>ABS(Solieusap!I1751)</f>
        <v>2.9390000000000002E-5</v>
      </c>
      <c r="J1748" s="14">
        <f>ABS(Solieusap!J1751)</f>
        <v>0.72802999999999995</v>
      </c>
      <c r="K1748" s="14">
        <f t="shared" si="0"/>
        <v>9.9299999999999999E-2</v>
      </c>
      <c r="L1748" s="14">
        <f t="shared" si="1"/>
        <v>2.9390000000000002E-5</v>
      </c>
    </row>
    <row r="1749" spans="1:12" ht="16.5" customHeight="1">
      <c r="A1749" s="13" t="str">
        <f>Solieusap!A1752</f>
        <v>115</v>
      </c>
      <c r="B1749" s="13">
        <f>Solieusap!B1752</f>
        <v>2</v>
      </c>
      <c r="C1749" s="13" t="str">
        <f>Solieusap!C1752</f>
        <v>BAO</v>
      </c>
      <c r="D1749" s="13" t="str">
        <f>Solieusap!D1752</f>
        <v>Combination</v>
      </c>
      <c r="E1749" s="14">
        <f>ABS(Solieusap!E1752)</f>
        <v>9.9299999999999999E-2</v>
      </c>
      <c r="F1749" s="14">
        <f>ABS(Solieusap!F1752)</f>
        <v>0.66869999999999996</v>
      </c>
      <c r="G1749" s="14">
        <f>ABS(Solieusap!G1752)</f>
        <v>2.9159999999999999E-5</v>
      </c>
      <c r="H1749" s="14">
        <f>ABS(Solieusap!H1752)</f>
        <v>1.4250000000000001E-2</v>
      </c>
      <c r="I1749" s="14">
        <f>ABS(Solieusap!I1752)</f>
        <v>2.4219999999999999E-5</v>
      </c>
      <c r="J1749" s="14">
        <f>ABS(Solieusap!J1752)</f>
        <v>1.1515</v>
      </c>
      <c r="K1749" s="14">
        <f t="shared" si="0"/>
        <v>9.9299999999999999E-2</v>
      </c>
      <c r="L1749" s="14">
        <f t="shared" si="1"/>
        <v>2.4219999999999999E-5</v>
      </c>
    </row>
    <row r="1750" spans="1:12" ht="16.5" customHeight="1">
      <c r="A1750" s="13" t="str">
        <f>Solieusap!A1753</f>
        <v>115</v>
      </c>
      <c r="B1750" s="13">
        <f>Solieusap!B1753</f>
        <v>2.5</v>
      </c>
      <c r="C1750" s="13" t="str">
        <f>Solieusap!C1753</f>
        <v>BAO</v>
      </c>
      <c r="D1750" s="13" t="str">
        <f>Solieusap!D1753</f>
        <v>Combination</v>
      </c>
      <c r="E1750" s="14">
        <f>ABS(Solieusap!E1753)</f>
        <v>9.9299999999999999E-2</v>
      </c>
      <c r="F1750" s="14">
        <f>ABS(Solieusap!F1753)</f>
        <v>0.31219999999999998</v>
      </c>
      <c r="G1750" s="14">
        <f>ABS(Solieusap!G1753)</f>
        <v>2.9159999999999999E-5</v>
      </c>
      <c r="H1750" s="14">
        <f>ABS(Solieusap!H1753)</f>
        <v>1.4250000000000001E-2</v>
      </c>
      <c r="I1750" s="14">
        <f>ABS(Solieusap!I1753)</f>
        <v>1.9040000000000001E-5</v>
      </c>
      <c r="J1750" s="14">
        <f>ABS(Solieusap!J1753)</f>
        <v>1.4226799999999999</v>
      </c>
      <c r="K1750" s="14">
        <f t="shared" si="0"/>
        <v>9.9299999999999999E-2</v>
      </c>
      <c r="L1750" s="14">
        <f t="shared" si="1"/>
        <v>1.9040000000000001E-5</v>
      </c>
    </row>
    <row r="1751" spans="1:12" ht="16.5" customHeight="1">
      <c r="A1751" s="13" t="str">
        <f>Solieusap!A1754</f>
        <v>115</v>
      </c>
      <c r="B1751" s="13">
        <f>Solieusap!B1754</f>
        <v>3</v>
      </c>
      <c r="C1751" s="13" t="str">
        <f>Solieusap!C1754</f>
        <v>BAO</v>
      </c>
      <c r="D1751" s="13" t="str">
        <f>Solieusap!D1754</f>
        <v>Combination</v>
      </c>
      <c r="E1751" s="14">
        <f>ABS(Solieusap!E1754)</f>
        <v>9.9299999999999999E-2</v>
      </c>
      <c r="F1751" s="14">
        <f>ABS(Solieusap!F1754)</f>
        <v>4.4299999999999999E-2</v>
      </c>
      <c r="G1751" s="14">
        <f>ABS(Solieusap!G1754)</f>
        <v>2.9159999999999999E-5</v>
      </c>
      <c r="H1751" s="14">
        <f>ABS(Solieusap!H1754)</f>
        <v>1.4250000000000001E-2</v>
      </c>
      <c r="I1751" s="14">
        <f>ABS(Solieusap!I1754)</f>
        <v>1.3869999999999999E-5</v>
      </c>
      <c r="J1751" s="14">
        <f>ABS(Solieusap!J1754)</f>
        <v>1.6405700000000001</v>
      </c>
      <c r="K1751" s="14">
        <f t="shared" si="0"/>
        <v>9.9299999999999999E-2</v>
      </c>
      <c r="L1751" s="14">
        <f t="shared" si="1"/>
        <v>1.3869999999999999E-5</v>
      </c>
    </row>
    <row r="1752" spans="1:12" ht="16.5" customHeight="1">
      <c r="A1752" s="13" t="str">
        <f>Solieusap!A1755</f>
        <v>115</v>
      </c>
      <c r="B1752" s="13">
        <f>Solieusap!B1755</f>
        <v>3.5</v>
      </c>
      <c r="C1752" s="13" t="str">
        <f>Solieusap!C1755</f>
        <v>BAO</v>
      </c>
      <c r="D1752" s="13" t="str">
        <f>Solieusap!D1755</f>
        <v>Combination</v>
      </c>
      <c r="E1752" s="14">
        <f>ABS(Solieusap!E1755)</f>
        <v>9.9299999999999999E-2</v>
      </c>
      <c r="F1752" s="14">
        <f>ABS(Solieusap!F1755)</f>
        <v>0.40079999999999999</v>
      </c>
      <c r="G1752" s="14">
        <f>ABS(Solieusap!G1755)</f>
        <v>2.9159999999999999E-5</v>
      </c>
      <c r="H1752" s="14">
        <f>ABS(Solieusap!H1755)</f>
        <v>1.4250000000000001E-2</v>
      </c>
      <c r="I1752" s="14">
        <f>ABS(Solieusap!I1755)</f>
        <v>1.5739999999999998E-5</v>
      </c>
      <c r="J1752" s="14">
        <f>ABS(Solieusap!J1755)</f>
        <v>1.6911400000000001</v>
      </c>
      <c r="K1752" s="14">
        <f t="shared" si="0"/>
        <v>9.9299999999999999E-2</v>
      </c>
      <c r="L1752" s="14">
        <f t="shared" si="1"/>
        <v>1.5739999999999998E-5</v>
      </c>
    </row>
    <row r="1753" spans="1:12" ht="16.5" customHeight="1">
      <c r="A1753" s="13" t="str">
        <f>Solieusap!A1756</f>
        <v>115</v>
      </c>
      <c r="B1753" s="13">
        <f>Solieusap!B1756</f>
        <v>4</v>
      </c>
      <c r="C1753" s="13" t="str">
        <f>Solieusap!C1756</f>
        <v>BAO</v>
      </c>
      <c r="D1753" s="13" t="str">
        <f>Solieusap!D1756</f>
        <v>Combination</v>
      </c>
      <c r="E1753" s="14">
        <f>ABS(Solieusap!E1756)</f>
        <v>9.9299999999999999E-2</v>
      </c>
      <c r="F1753" s="14">
        <f>ABS(Solieusap!F1756)</f>
        <v>0.75729999999999997</v>
      </c>
      <c r="G1753" s="14">
        <f>ABS(Solieusap!G1756)</f>
        <v>2.9159999999999999E-5</v>
      </c>
      <c r="H1753" s="14">
        <f>ABS(Solieusap!H1756)</f>
        <v>1.4250000000000001E-2</v>
      </c>
      <c r="I1753" s="14">
        <f>ABS(Solieusap!I1756)</f>
        <v>2.1929999999999998E-5</v>
      </c>
      <c r="J1753" s="14">
        <f>ABS(Solieusap!J1756)</f>
        <v>1.5744499999999999</v>
      </c>
      <c r="K1753" s="14">
        <f t="shared" si="0"/>
        <v>9.9299999999999999E-2</v>
      </c>
      <c r="L1753" s="14">
        <f t="shared" si="1"/>
        <v>2.1929999999999998E-5</v>
      </c>
    </row>
    <row r="1754" spans="1:12" ht="16.5" customHeight="1">
      <c r="A1754" s="13" t="str">
        <f>Solieusap!A1757</f>
        <v>115</v>
      </c>
      <c r="B1754" s="13">
        <f>Solieusap!B1757</f>
        <v>4.5</v>
      </c>
      <c r="C1754" s="13" t="str">
        <f>Solieusap!C1757</f>
        <v>BAO</v>
      </c>
      <c r="D1754" s="13" t="str">
        <f>Solieusap!D1757</f>
        <v>Combination</v>
      </c>
      <c r="E1754" s="14">
        <f>ABS(Solieusap!E1757)</f>
        <v>9.9299999999999999E-2</v>
      </c>
      <c r="F1754" s="14">
        <f>ABS(Solieusap!F1757)</f>
        <v>1.1137999999999999</v>
      </c>
      <c r="G1754" s="14">
        <f>ABS(Solieusap!G1757)</f>
        <v>2.9159999999999999E-5</v>
      </c>
      <c r="H1754" s="14">
        <f>ABS(Solieusap!H1757)</f>
        <v>1.4250000000000001E-2</v>
      </c>
      <c r="I1754" s="14">
        <f>ABS(Solieusap!I1757)</f>
        <v>2.811E-5</v>
      </c>
      <c r="J1754" s="14">
        <f>ABS(Solieusap!J1757)</f>
        <v>1.2795099999999999</v>
      </c>
      <c r="K1754" s="14">
        <f t="shared" si="0"/>
        <v>9.9299999999999999E-2</v>
      </c>
      <c r="L1754" s="14">
        <f t="shared" si="1"/>
        <v>2.811E-5</v>
      </c>
    </row>
    <row r="1755" spans="1:12" ht="16.5" customHeight="1">
      <c r="A1755" s="13" t="str">
        <f>Solieusap!A1758</f>
        <v>115</v>
      </c>
      <c r="B1755" s="13">
        <f>Solieusap!B1758</f>
        <v>5</v>
      </c>
      <c r="C1755" s="13" t="str">
        <f>Solieusap!C1758</f>
        <v>BAO</v>
      </c>
      <c r="D1755" s="13" t="str">
        <f>Solieusap!D1758</f>
        <v>Combination</v>
      </c>
      <c r="E1755" s="14">
        <f>ABS(Solieusap!E1758)</f>
        <v>9.9299999999999999E-2</v>
      </c>
      <c r="F1755" s="14">
        <f>ABS(Solieusap!F1758)</f>
        <v>1.4702999999999999</v>
      </c>
      <c r="G1755" s="14">
        <f>ABS(Solieusap!G1758)</f>
        <v>2.9159999999999999E-5</v>
      </c>
      <c r="H1755" s="14">
        <f>ABS(Solieusap!H1758)</f>
        <v>1.4250000000000001E-2</v>
      </c>
      <c r="I1755" s="14">
        <f>ABS(Solieusap!I1758)</f>
        <v>3.43E-5</v>
      </c>
      <c r="J1755" s="14">
        <f>ABS(Solieusap!J1758)</f>
        <v>0.80632000000000004</v>
      </c>
      <c r="K1755" s="14">
        <f t="shared" si="0"/>
        <v>9.9299999999999999E-2</v>
      </c>
      <c r="L1755" s="14">
        <f t="shared" si="1"/>
        <v>3.43E-5</v>
      </c>
    </row>
    <row r="1756" spans="1:12" ht="16.5" customHeight="1">
      <c r="A1756" s="13" t="str">
        <f>Solieusap!A1759</f>
        <v>115</v>
      </c>
      <c r="B1756" s="13">
        <f>Solieusap!B1759</f>
        <v>5.5</v>
      </c>
      <c r="C1756" s="13" t="str">
        <f>Solieusap!C1759</f>
        <v>BAO</v>
      </c>
      <c r="D1756" s="13" t="str">
        <f>Solieusap!D1759</f>
        <v>Combination</v>
      </c>
      <c r="E1756" s="14">
        <f>ABS(Solieusap!E1759)</f>
        <v>9.9299999999999999E-2</v>
      </c>
      <c r="F1756" s="14">
        <f>ABS(Solieusap!F1759)</f>
        <v>1.8268</v>
      </c>
      <c r="G1756" s="14">
        <f>ABS(Solieusap!G1759)</f>
        <v>2.9159999999999999E-5</v>
      </c>
      <c r="H1756" s="14">
        <f>ABS(Solieusap!H1759)</f>
        <v>1.4250000000000001E-2</v>
      </c>
      <c r="I1756" s="14">
        <f>ABS(Solieusap!I1759)</f>
        <v>4.0479999999999999E-5</v>
      </c>
      <c r="J1756" s="14">
        <f>ABS(Solieusap!J1759)</f>
        <v>0.15487999999999999</v>
      </c>
      <c r="K1756" s="14">
        <f t="shared" si="0"/>
        <v>9.9299999999999999E-2</v>
      </c>
      <c r="L1756" s="14">
        <f t="shared" si="1"/>
        <v>4.0479999999999999E-5</v>
      </c>
    </row>
    <row r="1757" spans="1:12" ht="16.5" customHeight="1">
      <c r="A1757" s="13" t="str">
        <f>Solieusap!A1760</f>
        <v>115</v>
      </c>
      <c r="B1757" s="13">
        <f>Solieusap!B1760</f>
        <v>6</v>
      </c>
      <c r="C1757" s="13" t="str">
        <f>Solieusap!C1760</f>
        <v>BAO</v>
      </c>
      <c r="D1757" s="13" t="str">
        <f>Solieusap!D1760</f>
        <v>Combination</v>
      </c>
      <c r="E1757" s="14">
        <f>ABS(Solieusap!E1760)</f>
        <v>9.9299999999999999E-2</v>
      </c>
      <c r="F1757" s="14">
        <f>ABS(Solieusap!F1760)</f>
        <v>2.1833</v>
      </c>
      <c r="G1757" s="14">
        <f>ABS(Solieusap!G1760)</f>
        <v>2.9159999999999999E-5</v>
      </c>
      <c r="H1757" s="14">
        <f>ABS(Solieusap!H1760)</f>
        <v>1.4250000000000001E-2</v>
      </c>
      <c r="I1757" s="14">
        <f>ABS(Solieusap!I1760)</f>
        <v>4.6669999999999999E-5</v>
      </c>
      <c r="J1757" s="14">
        <f>ABS(Solieusap!J1760)</f>
        <v>0.67481999999999998</v>
      </c>
      <c r="K1757" s="14">
        <f t="shared" si="0"/>
        <v>9.9299999999999999E-2</v>
      </c>
      <c r="L1757" s="14">
        <f t="shared" si="1"/>
        <v>4.6669999999999999E-5</v>
      </c>
    </row>
    <row r="1758" spans="1:12" ht="16.5" customHeight="1">
      <c r="A1758" s="13" t="str">
        <f>Solieusap!A1761</f>
        <v>115</v>
      </c>
      <c r="B1758" s="13">
        <f>Solieusap!B1761</f>
        <v>0</v>
      </c>
      <c r="C1758" s="13" t="str">
        <f>Solieusap!C1761</f>
        <v>BAO</v>
      </c>
      <c r="D1758" s="13" t="str">
        <f>Solieusap!D1761</f>
        <v>Combination</v>
      </c>
      <c r="E1758" s="14">
        <f>ABS(Solieusap!E1761)</f>
        <v>0.2296</v>
      </c>
      <c r="F1758" s="14">
        <f>ABS(Solieusap!F1761)</f>
        <v>2.4403999999999999</v>
      </c>
      <c r="G1758" s="14">
        <f>ABS(Solieusap!G1761)</f>
        <v>2.0109999999999999E-5</v>
      </c>
      <c r="H1758" s="14">
        <f>ABS(Solieusap!H1761)</f>
        <v>4.9800000000000001E-3</v>
      </c>
      <c r="I1758" s="14">
        <f>ABS(Solieusap!I1761)</f>
        <v>1.6000000000000001E-4</v>
      </c>
      <c r="J1758" s="14">
        <f>ABS(Solieusap!J1761)</f>
        <v>2.4830199999999998</v>
      </c>
      <c r="K1758" s="14">
        <f t="shared" si="0"/>
        <v>0.2296</v>
      </c>
      <c r="L1758" s="14">
        <f t="shared" si="1"/>
        <v>1.6000000000000001E-4</v>
      </c>
    </row>
    <row r="1759" spans="1:12" ht="16.5" customHeight="1">
      <c r="A1759" s="13" t="str">
        <f>Solieusap!A1762</f>
        <v>115</v>
      </c>
      <c r="B1759" s="13">
        <f>Solieusap!B1762</f>
        <v>0.5</v>
      </c>
      <c r="C1759" s="13" t="str">
        <f>Solieusap!C1762</f>
        <v>BAO</v>
      </c>
      <c r="D1759" s="13" t="str">
        <f>Solieusap!D1762</f>
        <v>Combination</v>
      </c>
      <c r="E1759" s="14">
        <f>ABS(Solieusap!E1762)</f>
        <v>0.2296</v>
      </c>
      <c r="F1759" s="14">
        <f>ABS(Solieusap!F1762)</f>
        <v>2.0838999999999999</v>
      </c>
      <c r="G1759" s="14">
        <f>ABS(Solieusap!G1762)</f>
        <v>2.0109999999999999E-5</v>
      </c>
      <c r="H1759" s="14">
        <f>ABS(Solieusap!H1762)</f>
        <v>4.9800000000000001E-3</v>
      </c>
      <c r="I1759" s="14">
        <f>ABS(Solieusap!I1762)</f>
        <v>1.6000000000000001E-4</v>
      </c>
      <c r="J1759" s="14">
        <f>ABS(Solieusap!J1762)</f>
        <v>1.3519600000000001</v>
      </c>
      <c r="K1759" s="14">
        <f t="shared" si="0"/>
        <v>0.2296</v>
      </c>
      <c r="L1759" s="14">
        <f t="shared" si="1"/>
        <v>1.6000000000000001E-4</v>
      </c>
    </row>
    <row r="1760" spans="1:12" ht="16.5" customHeight="1">
      <c r="A1760" s="13" t="str">
        <f>Solieusap!A1763</f>
        <v>115</v>
      </c>
      <c r="B1760" s="13">
        <f>Solieusap!B1763</f>
        <v>1</v>
      </c>
      <c r="C1760" s="13" t="str">
        <f>Solieusap!C1763</f>
        <v>BAO</v>
      </c>
      <c r="D1760" s="13" t="str">
        <f>Solieusap!D1763</f>
        <v>Combination</v>
      </c>
      <c r="E1760" s="14">
        <f>ABS(Solieusap!E1763)</f>
        <v>0.2296</v>
      </c>
      <c r="F1760" s="14">
        <f>ABS(Solieusap!F1763)</f>
        <v>1.7274</v>
      </c>
      <c r="G1760" s="14">
        <f>ABS(Solieusap!G1763)</f>
        <v>2.0109999999999999E-5</v>
      </c>
      <c r="H1760" s="14">
        <f>ABS(Solieusap!H1763)</f>
        <v>4.9800000000000001E-3</v>
      </c>
      <c r="I1760" s="14">
        <f>ABS(Solieusap!I1763)</f>
        <v>1.7000000000000001E-4</v>
      </c>
      <c r="J1760" s="14">
        <f>ABS(Solieusap!J1763)</f>
        <v>0.39915</v>
      </c>
      <c r="K1760" s="14">
        <f t="shared" si="0"/>
        <v>0.2296</v>
      </c>
      <c r="L1760" s="14">
        <f t="shared" si="1"/>
        <v>1.7000000000000001E-4</v>
      </c>
    </row>
    <row r="1761" spans="1:12" ht="16.5" customHeight="1">
      <c r="A1761" s="13" t="str">
        <f>Solieusap!A1764</f>
        <v>115</v>
      </c>
      <c r="B1761" s="13">
        <f>Solieusap!B1764</f>
        <v>1.5</v>
      </c>
      <c r="C1761" s="13" t="str">
        <f>Solieusap!C1764</f>
        <v>BAO</v>
      </c>
      <c r="D1761" s="13" t="str">
        <f>Solieusap!D1764</f>
        <v>Combination</v>
      </c>
      <c r="E1761" s="14">
        <f>ABS(Solieusap!E1764)</f>
        <v>0.2296</v>
      </c>
      <c r="F1761" s="14">
        <f>ABS(Solieusap!F1764)</f>
        <v>1.3709</v>
      </c>
      <c r="G1761" s="14">
        <f>ABS(Solieusap!G1764)</f>
        <v>2.0109999999999999E-5</v>
      </c>
      <c r="H1761" s="14">
        <f>ABS(Solieusap!H1764)</f>
        <v>4.9800000000000001E-3</v>
      </c>
      <c r="I1761" s="14">
        <f>ABS(Solieusap!I1764)</f>
        <v>1.8000000000000001E-4</v>
      </c>
      <c r="J1761" s="14">
        <f>ABS(Solieusap!J1764)</f>
        <v>0.37541000000000002</v>
      </c>
      <c r="K1761" s="14">
        <f t="shared" si="0"/>
        <v>0.2296</v>
      </c>
      <c r="L1761" s="14">
        <f t="shared" si="1"/>
        <v>1.8000000000000001E-4</v>
      </c>
    </row>
    <row r="1762" spans="1:12" ht="16.5" customHeight="1">
      <c r="A1762" s="13" t="str">
        <f>Solieusap!A1765</f>
        <v>115</v>
      </c>
      <c r="B1762" s="13">
        <f>Solieusap!B1765</f>
        <v>2</v>
      </c>
      <c r="C1762" s="13" t="str">
        <f>Solieusap!C1765</f>
        <v>BAO</v>
      </c>
      <c r="D1762" s="13" t="str">
        <f>Solieusap!D1765</f>
        <v>Combination</v>
      </c>
      <c r="E1762" s="14">
        <f>ABS(Solieusap!E1765)</f>
        <v>0.2296</v>
      </c>
      <c r="F1762" s="14">
        <f>ABS(Solieusap!F1765)</f>
        <v>1.0144</v>
      </c>
      <c r="G1762" s="14">
        <f>ABS(Solieusap!G1765)</f>
        <v>2.0109999999999999E-5</v>
      </c>
      <c r="H1762" s="14">
        <f>ABS(Solieusap!H1765)</f>
        <v>4.9800000000000001E-3</v>
      </c>
      <c r="I1762" s="14">
        <f>ABS(Solieusap!I1765)</f>
        <v>1.8000000000000001E-4</v>
      </c>
      <c r="J1762" s="14">
        <f>ABS(Solieusap!J1765)</f>
        <v>0.97172000000000003</v>
      </c>
      <c r="K1762" s="14">
        <f t="shared" si="0"/>
        <v>0.2296</v>
      </c>
      <c r="L1762" s="14">
        <f t="shared" si="1"/>
        <v>1.8000000000000001E-4</v>
      </c>
    </row>
    <row r="1763" spans="1:12" ht="16.5" customHeight="1">
      <c r="A1763" s="13" t="str">
        <f>Solieusap!A1766</f>
        <v>115</v>
      </c>
      <c r="B1763" s="13">
        <f>Solieusap!B1766</f>
        <v>2.5</v>
      </c>
      <c r="C1763" s="13" t="str">
        <f>Solieusap!C1766</f>
        <v>BAO</v>
      </c>
      <c r="D1763" s="13" t="str">
        <f>Solieusap!D1766</f>
        <v>Combination</v>
      </c>
      <c r="E1763" s="14">
        <f>ABS(Solieusap!E1766)</f>
        <v>0.2296</v>
      </c>
      <c r="F1763" s="14">
        <f>ABS(Solieusap!F1766)</f>
        <v>0.65790000000000004</v>
      </c>
      <c r="G1763" s="14">
        <f>ABS(Solieusap!G1766)</f>
        <v>2.0109999999999999E-5</v>
      </c>
      <c r="H1763" s="14">
        <f>ABS(Solieusap!H1766)</f>
        <v>4.9800000000000001E-3</v>
      </c>
      <c r="I1763" s="14">
        <f>ABS(Solieusap!I1766)</f>
        <v>1.9000000000000001E-4</v>
      </c>
      <c r="J1763" s="14">
        <f>ABS(Solieusap!J1766)</f>
        <v>1.36093</v>
      </c>
      <c r="K1763" s="14">
        <f t="shared" si="0"/>
        <v>0.2296</v>
      </c>
      <c r="L1763" s="14">
        <f t="shared" si="1"/>
        <v>1.9000000000000001E-4</v>
      </c>
    </row>
    <row r="1764" spans="1:12" ht="16.5" customHeight="1">
      <c r="A1764" s="13" t="str">
        <f>Solieusap!A1767</f>
        <v>115</v>
      </c>
      <c r="B1764" s="13">
        <f>Solieusap!B1767</f>
        <v>3</v>
      </c>
      <c r="C1764" s="13" t="str">
        <f>Solieusap!C1767</f>
        <v>BAO</v>
      </c>
      <c r="D1764" s="13" t="str">
        <f>Solieusap!D1767</f>
        <v>Combination</v>
      </c>
      <c r="E1764" s="14">
        <f>ABS(Solieusap!E1767)</f>
        <v>0.2296</v>
      </c>
      <c r="F1764" s="14">
        <f>ABS(Solieusap!F1767)</f>
        <v>0.3014</v>
      </c>
      <c r="G1764" s="14">
        <f>ABS(Solieusap!G1767)</f>
        <v>2.0109999999999999E-5</v>
      </c>
      <c r="H1764" s="14">
        <f>ABS(Solieusap!H1767)</f>
        <v>4.9800000000000001E-3</v>
      </c>
      <c r="I1764" s="14">
        <f>ABS(Solieusap!I1767)</f>
        <v>2.0000000000000001E-4</v>
      </c>
      <c r="J1764" s="14">
        <f>ABS(Solieusap!J1767)</f>
        <v>1.4330400000000001</v>
      </c>
      <c r="K1764" s="14">
        <f t="shared" si="0"/>
        <v>0.2296</v>
      </c>
      <c r="L1764" s="14">
        <f t="shared" si="1"/>
        <v>2.0000000000000001E-4</v>
      </c>
    </row>
    <row r="1765" spans="1:12" ht="16.5" customHeight="1">
      <c r="A1765" s="13" t="str">
        <f>Solieusap!A1768</f>
        <v>115</v>
      </c>
      <c r="B1765" s="13">
        <f>Solieusap!B1768</f>
        <v>3.5</v>
      </c>
      <c r="C1765" s="13" t="str">
        <f>Solieusap!C1768</f>
        <v>BAO</v>
      </c>
      <c r="D1765" s="13" t="str">
        <f>Solieusap!D1768</f>
        <v>Combination</v>
      </c>
      <c r="E1765" s="14">
        <f>ABS(Solieusap!E1768)</f>
        <v>0.2296</v>
      </c>
      <c r="F1765" s="14">
        <f>ABS(Solieusap!F1768)</f>
        <v>5.5100000000000003E-2</v>
      </c>
      <c r="G1765" s="14">
        <f>ABS(Solieusap!G1768)</f>
        <v>2.0109999999999999E-5</v>
      </c>
      <c r="H1765" s="14">
        <f>ABS(Solieusap!H1768)</f>
        <v>4.9800000000000001E-3</v>
      </c>
      <c r="I1765" s="14">
        <f>ABS(Solieusap!I1768)</f>
        <v>2.1000000000000001E-4</v>
      </c>
      <c r="J1765" s="14">
        <f>ABS(Solieusap!J1768)</f>
        <v>1.32691</v>
      </c>
      <c r="K1765" s="14">
        <f t="shared" si="0"/>
        <v>0.2296</v>
      </c>
      <c r="L1765" s="14">
        <f t="shared" si="1"/>
        <v>2.1000000000000001E-4</v>
      </c>
    </row>
    <row r="1766" spans="1:12" ht="16.5" customHeight="1">
      <c r="A1766" s="13" t="str">
        <f>Solieusap!A1769</f>
        <v>115</v>
      </c>
      <c r="B1766" s="13">
        <f>Solieusap!B1769</f>
        <v>4</v>
      </c>
      <c r="C1766" s="13" t="str">
        <f>Solieusap!C1769</f>
        <v>BAO</v>
      </c>
      <c r="D1766" s="13" t="str">
        <f>Solieusap!D1769</f>
        <v>Combination</v>
      </c>
      <c r="E1766" s="14">
        <f>ABS(Solieusap!E1769)</f>
        <v>0.2296</v>
      </c>
      <c r="F1766" s="14">
        <f>ABS(Solieusap!F1769)</f>
        <v>0.41160000000000002</v>
      </c>
      <c r="G1766" s="14">
        <f>ABS(Solieusap!G1769)</f>
        <v>2.0109999999999999E-5</v>
      </c>
      <c r="H1766" s="14">
        <f>ABS(Solieusap!H1769)</f>
        <v>4.9800000000000001E-3</v>
      </c>
      <c r="I1766" s="14">
        <f>ABS(Solieusap!I1769)</f>
        <v>2.2000000000000001E-4</v>
      </c>
      <c r="J1766" s="14">
        <f>ABS(Solieusap!J1769)</f>
        <v>1.04253</v>
      </c>
      <c r="K1766" s="14">
        <f t="shared" si="0"/>
        <v>0.2296</v>
      </c>
      <c r="L1766" s="14">
        <f t="shared" si="1"/>
        <v>2.2000000000000001E-4</v>
      </c>
    </row>
    <row r="1767" spans="1:12" ht="16.5" customHeight="1">
      <c r="A1767" s="13" t="str">
        <f>Solieusap!A1770</f>
        <v>115</v>
      </c>
      <c r="B1767" s="13">
        <f>Solieusap!B1770</f>
        <v>4.5</v>
      </c>
      <c r="C1767" s="13" t="str">
        <f>Solieusap!C1770</f>
        <v>BAO</v>
      </c>
      <c r="D1767" s="13" t="str">
        <f>Solieusap!D1770</f>
        <v>Combination</v>
      </c>
      <c r="E1767" s="14">
        <f>ABS(Solieusap!E1770)</f>
        <v>0.2296</v>
      </c>
      <c r="F1767" s="14">
        <f>ABS(Solieusap!F1770)</f>
        <v>0.7681</v>
      </c>
      <c r="G1767" s="14">
        <f>ABS(Solieusap!G1770)</f>
        <v>2.0109999999999999E-5</v>
      </c>
      <c r="H1767" s="14">
        <f>ABS(Solieusap!H1770)</f>
        <v>4.9800000000000001E-3</v>
      </c>
      <c r="I1767" s="14">
        <f>ABS(Solieusap!I1770)</f>
        <v>2.3000000000000001E-4</v>
      </c>
      <c r="J1767" s="14">
        <f>ABS(Solieusap!J1770)</f>
        <v>0.57989000000000002</v>
      </c>
      <c r="K1767" s="14">
        <f t="shared" si="0"/>
        <v>0.2296</v>
      </c>
      <c r="L1767" s="14">
        <f t="shared" si="1"/>
        <v>2.3000000000000001E-4</v>
      </c>
    </row>
    <row r="1768" spans="1:12" ht="16.5" customHeight="1">
      <c r="A1768" s="13" t="str">
        <f>Solieusap!A1771</f>
        <v>115</v>
      </c>
      <c r="B1768" s="13">
        <f>Solieusap!B1771</f>
        <v>5</v>
      </c>
      <c r="C1768" s="13" t="str">
        <f>Solieusap!C1771</f>
        <v>BAO</v>
      </c>
      <c r="D1768" s="13" t="str">
        <f>Solieusap!D1771</f>
        <v>Combination</v>
      </c>
      <c r="E1768" s="14">
        <f>ABS(Solieusap!E1771)</f>
        <v>0.2296</v>
      </c>
      <c r="F1768" s="14">
        <f>ABS(Solieusap!F1771)</f>
        <v>1.1246</v>
      </c>
      <c r="G1768" s="14">
        <f>ABS(Solieusap!G1771)</f>
        <v>2.0109999999999999E-5</v>
      </c>
      <c r="H1768" s="14">
        <f>ABS(Solieusap!H1771)</f>
        <v>4.9800000000000001E-3</v>
      </c>
      <c r="I1768" s="14">
        <f>ABS(Solieusap!I1771)</f>
        <v>2.4000000000000001E-4</v>
      </c>
      <c r="J1768" s="14">
        <f>ABS(Solieusap!J1771)</f>
        <v>6.0990000000000003E-2</v>
      </c>
      <c r="K1768" s="14">
        <f t="shared" si="0"/>
        <v>0.2296</v>
      </c>
      <c r="L1768" s="14">
        <f t="shared" si="1"/>
        <v>2.4000000000000001E-4</v>
      </c>
    </row>
    <row r="1769" spans="1:12" ht="16.5" customHeight="1">
      <c r="A1769" s="13" t="str">
        <f>Solieusap!A1772</f>
        <v>115</v>
      </c>
      <c r="B1769" s="13">
        <f>Solieusap!B1772</f>
        <v>5.5</v>
      </c>
      <c r="C1769" s="13" t="str">
        <f>Solieusap!C1772</f>
        <v>BAO</v>
      </c>
      <c r="D1769" s="13" t="str">
        <f>Solieusap!D1772</f>
        <v>Combination</v>
      </c>
      <c r="E1769" s="14">
        <f>ABS(Solieusap!E1772)</f>
        <v>0.2296</v>
      </c>
      <c r="F1769" s="14">
        <f>ABS(Solieusap!F1772)</f>
        <v>1.4811000000000001</v>
      </c>
      <c r="G1769" s="14">
        <f>ABS(Solieusap!G1772)</f>
        <v>2.0109999999999999E-5</v>
      </c>
      <c r="H1769" s="14">
        <f>ABS(Solieusap!H1772)</f>
        <v>4.9800000000000001E-3</v>
      </c>
      <c r="I1769" s="14">
        <f>ABS(Solieusap!I1772)</f>
        <v>2.5999999999999998E-4</v>
      </c>
      <c r="J1769" s="14">
        <f>ABS(Solieusap!J1772)</f>
        <v>0.88012000000000001</v>
      </c>
      <c r="K1769" s="14">
        <f t="shared" si="0"/>
        <v>0.2296</v>
      </c>
      <c r="L1769" s="14">
        <f t="shared" si="1"/>
        <v>2.5999999999999998E-4</v>
      </c>
    </row>
    <row r="1770" spans="1:12" ht="16.5" customHeight="1">
      <c r="A1770" s="13" t="str">
        <f>Solieusap!A1773</f>
        <v>115</v>
      </c>
      <c r="B1770" s="13">
        <f>Solieusap!B1773</f>
        <v>6</v>
      </c>
      <c r="C1770" s="13" t="str">
        <f>Solieusap!C1773</f>
        <v>BAO</v>
      </c>
      <c r="D1770" s="13" t="str">
        <f>Solieusap!D1773</f>
        <v>Combination</v>
      </c>
      <c r="E1770" s="14">
        <f>ABS(Solieusap!E1773)</f>
        <v>0.2296</v>
      </c>
      <c r="F1770" s="14">
        <f>ABS(Solieusap!F1773)</f>
        <v>1.8375999999999999</v>
      </c>
      <c r="G1770" s="14">
        <f>ABS(Solieusap!G1773)</f>
        <v>2.0109999999999999E-5</v>
      </c>
      <c r="H1770" s="14">
        <f>ABS(Solieusap!H1773)</f>
        <v>4.9800000000000001E-3</v>
      </c>
      <c r="I1770" s="14">
        <f>ABS(Solieusap!I1773)</f>
        <v>2.7E-4</v>
      </c>
      <c r="J1770" s="14">
        <f>ABS(Solieusap!J1773)</f>
        <v>1.8777600000000001</v>
      </c>
      <c r="K1770" s="14">
        <f t="shared" si="0"/>
        <v>0.2296</v>
      </c>
      <c r="L1770" s="14">
        <f t="shared" si="1"/>
        <v>2.7E-4</v>
      </c>
    </row>
    <row r="1771" spans="1:12" ht="16.5" customHeight="1">
      <c r="A1771" s="13" t="str">
        <f>Solieusap!A1774</f>
        <v>116</v>
      </c>
      <c r="B1771" s="13">
        <f>Solieusap!B1774</f>
        <v>0</v>
      </c>
      <c r="C1771" s="13" t="str">
        <f>Solieusap!C1774</f>
        <v>BAO</v>
      </c>
      <c r="D1771" s="13" t="str">
        <f>Solieusap!D1774</f>
        <v>Combination</v>
      </c>
      <c r="E1771" s="14">
        <f>ABS(Solieusap!E1774)</f>
        <v>0.15429999999999999</v>
      </c>
      <c r="F1771" s="14">
        <f>ABS(Solieusap!F1774)</f>
        <v>0.1956</v>
      </c>
      <c r="G1771" s="14">
        <f>ABS(Solieusap!G1774)</f>
        <v>1.6370000000000001E-5</v>
      </c>
      <c r="H1771" s="14">
        <f>ABS(Solieusap!H1774)</f>
        <v>1.5879999999999998E-2</v>
      </c>
      <c r="I1771" s="14">
        <f>ABS(Solieusap!I1774)</f>
        <v>1.4999999999999999E-4</v>
      </c>
      <c r="J1771" s="14">
        <f>ABS(Solieusap!J1774)</f>
        <v>0.72921000000000002</v>
      </c>
      <c r="K1771" s="14">
        <f t="shared" si="0"/>
        <v>0.15429999999999999</v>
      </c>
      <c r="L1771" s="14">
        <f t="shared" si="1"/>
        <v>1.4999999999999999E-4</v>
      </c>
    </row>
    <row r="1772" spans="1:12" ht="16.5" customHeight="1">
      <c r="A1772" s="13" t="str">
        <f>Solieusap!A1775</f>
        <v>116</v>
      </c>
      <c r="B1772" s="13">
        <f>Solieusap!B1775</f>
        <v>0.5</v>
      </c>
      <c r="C1772" s="13" t="str">
        <f>Solieusap!C1775</f>
        <v>BAO</v>
      </c>
      <c r="D1772" s="13" t="str">
        <f>Solieusap!D1775</f>
        <v>Combination</v>
      </c>
      <c r="E1772" s="14">
        <f>ABS(Solieusap!E1775)</f>
        <v>0.15429999999999999</v>
      </c>
      <c r="F1772" s="14">
        <f>ABS(Solieusap!F1775)</f>
        <v>0.1956</v>
      </c>
      <c r="G1772" s="14">
        <f>ABS(Solieusap!G1775)</f>
        <v>1.6370000000000001E-5</v>
      </c>
      <c r="H1772" s="14">
        <f>ABS(Solieusap!H1775)</f>
        <v>1.5879999999999998E-2</v>
      </c>
      <c r="I1772" s="14">
        <f>ABS(Solieusap!I1775)</f>
        <v>1.3999999999999999E-4</v>
      </c>
      <c r="J1772" s="14">
        <f>ABS(Solieusap!J1775)</f>
        <v>0.63139999999999996</v>
      </c>
      <c r="K1772" s="14">
        <f t="shared" si="0"/>
        <v>0.15429999999999999</v>
      </c>
      <c r="L1772" s="14">
        <f t="shared" si="1"/>
        <v>1.3999999999999999E-4</v>
      </c>
    </row>
    <row r="1773" spans="1:12" ht="16.5" customHeight="1">
      <c r="A1773" s="13" t="str">
        <f>Solieusap!A1776</f>
        <v>116</v>
      </c>
      <c r="B1773" s="13">
        <f>Solieusap!B1776</f>
        <v>1</v>
      </c>
      <c r="C1773" s="13" t="str">
        <f>Solieusap!C1776</f>
        <v>BAO</v>
      </c>
      <c r="D1773" s="13" t="str">
        <f>Solieusap!D1776</f>
        <v>Combination</v>
      </c>
      <c r="E1773" s="14">
        <f>ABS(Solieusap!E1776)</f>
        <v>0.15429999999999999</v>
      </c>
      <c r="F1773" s="14">
        <f>ABS(Solieusap!F1776)</f>
        <v>0.1956</v>
      </c>
      <c r="G1773" s="14">
        <f>ABS(Solieusap!G1776)</f>
        <v>1.6370000000000001E-5</v>
      </c>
      <c r="H1773" s="14">
        <f>ABS(Solieusap!H1776)</f>
        <v>1.5879999999999998E-2</v>
      </c>
      <c r="I1773" s="14">
        <f>ABS(Solieusap!I1776)</f>
        <v>1.3999999999999999E-4</v>
      </c>
      <c r="J1773" s="14">
        <f>ABS(Solieusap!J1776)</f>
        <v>0.53359999999999996</v>
      </c>
      <c r="K1773" s="14">
        <f t="shared" si="0"/>
        <v>0.15429999999999999</v>
      </c>
      <c r="L1773" s="14">
        <f t="shared" si="1"/>
        <v>1.3999999999999999E-4</v>
      </c>
    </row>
    <row r="1774" spans="1:12" ht="16.5" customHeight="1">
      <c r="A1774" s="13" t="str">
        <f>Solieusap!A1777</f>
        <v>116</v>
      </c>
      <c r="B1774" s="13">
        <f>Solieusap!B1777</f>
        <v>1.5</v>
      </c>
      <c r="C1774" s="13" t="str">
        <f>Solieusap!C1777</f>
        <v>BAO</v>
      </c>
      <c r="D1774" s="13" t="str">
        <f>Solieusap!D1777</f>
        <v>Combination</v>
      </c>
      <c r="E1774" s="14">
        <f>ABS(Solieusap!E1777)</f>
        <v>0.15429999999999999</v>
      </c>
      <c r="F1774" s="14">
        <f>ABS(Solieusap!F1777)</f>
        <v>0.1956</v>
      </c>
      <c r="G1774" s="14">
        <f>ABS(Solieusap!G1777)</f>
        <v>1.6370000000000001E-5</v>
      </c>
      <c r="H1774" s="14">
        <f>ABS(Solieusap!H1777)</f>
        <v>1.5879999999999998E-2</v>
      </c>
      <c r="I1774" s="14">
        <f>ABS(Solieusap!I1777)</f>
        <v>1.2999999999999999E-4</v>
      </c>
      <c r="J1774" s="14">
        <f>ABS(Solieusap!J1777)</f>
        <v>0.43579000000000001</v>
      </c>
      <c r="K1774" s="14">
        <f t="shared" si="0"/>
        <v>0.15429999999999999</v>
      </c>
      <c r="L1774" s="14">
        <f t="shared" si="1"/>
        <v>1.2999999999999999E-4</v>
      </c>
    </row>
    <row r="1775" spans="1:12" ht="16.5" customHeight="1">
      <c r="A1775" s="13" t="str">
        <f>Solieusap!A1778</f>
        <v>116</v>
      </c>
      <c r="B1775" s="13">
        <f>Solieusap!B1778</f>
        <v>2</v>
      </c>
      <c r="C1775" s="13" t="str">
        <f>Solieusap!C1778</f>
        <v>BAO</v>
      </c>
      <c r="D1775" s="13" t="str">
        <f>Solieusap!D1778</f>
        <v>Combination</v>
      </c>
      <c r="E1775" s="14">
        <f>ABS(Solieusap!E1778)</f>
        <v>0.15429999999999999</v>
      </c>
      <c r="F1775" s="14">
        <f>ABS(Solieusap!F1778)</f>
        <v>0.1956</v>
      </c>
      <c r="G1775" s="14">
        <f>ABS(Solieusap!G1778)</f>
        <v>1.6370000000000001E-5</v>
      </c>
      <c r="H1775" s="14">
        <f>ABS(Solieusap!H1778)</f>
        <v>1.5879999999999998E-2</v>
      </c>
      <c r="I1775" s="14">
        <f>ABS(Solieusap!I1778)</f>
        <v>1.2999999999999999E-4</v>
      </c>
      <c r="J1775" s="14">
        <f>ABS(Solieusap!J1778)</f>
        <v>0.33798</v>
      </c>
      <c r="K1775" s="14">
        <f t="shared" si="0"/>
        <v>0.15429999999999999</v>
      </c>
      <c r="L1775" s="14">
        <f t="shared" si="1"/>
        <v>1.2999999999999999E-4</v>
      </c>
    </row>
    <row r="1776" spans="1:12" ht="16.5" customHeight="1">
      <c r="A1776" s="13" t="str">
        <f>Solieusap!A1779</f>
        <v>116</v>
      </c>
      <c r="B1776" s="13">
        <f>Solieusap!B1779</f>
        <v>2.5</v>
      </c>
      <c r="C1776" s="13" t="str">
        <f>Solieusap!C1779</f>
        <v>BAO</v>
      </c>
      <c r="D1776" s="13" t="str">
        <f>Solieusap!D1779</f>
        <v>Combination</v>
      </c>
      <c r="E1776" s="14">
        <f>ABS(Solieusap!E1779)</f>
        <v>0.15429999999999999</v>
      </c>
      <c r="F1776" s="14">
        <f>ABS(Solieusap!F1779)</f>
        <v>0.1956</v>
      </c>
      <c r="G1776" s="14">
        <f>ABS(Solieusap!G1779)</f>
        <v>1.6370000000000001E-5</v>
      </c>
      <c r="H1776" s="14">
        <f>ABS(Solieusap!H1779)</f>
        <v>1.5879999999999998E-2</v>
      </c>
      <c r="I1776" s="14">
        <f>ABS(Solieusap!I1779)</f>
        <v>1.2999999999999999E-4</v>
      </c>
      <c r="J1776" s="14">
        <f>ABS(Solieusap!J1779)</f>
        <v>0.25153999999999999</v>
      </c>
      <c r="K1776" s="14">
        <f t="shared" si="0"/>
        <v>0.15429999999999999</v>
      </c>
      <c r="L1776" s="14">
        <f t="shared" si="1"/>
        <v>1.2999999999999999E-4</v>
      </c>
    </row>
    <row r="1777" spans="1:12" ht="16.5" customHeight="1">
      <c r="A1777" s="13" t="str">
        <f>Solieusap!A1780</f>
        <v>116</v>
      </c>
      <c r="B1777" s="13">
        <f>Solieusap!B1780</f>
        <v>3</v>
      </c>
      <c r="C1777" s="13" t="str">
        <f>Solieusap!C1780</f>
        <v>BAO</v>
      </c>
      <c r="D1777" s="13" t="str">
        <f>Solieusap!D1780</f>
        <v>Combination</v>
      </c>
      <c r="E1777" s="14">
        <f>ABS(Solieusap!E1780)</f>
        <v>0.15429999999999999</v>
      </c>
      <c r="F1777" s="14">
        <f>ABS(Solieusap!F1780)</f>
        <v>0.1956</v>
      </c>
      <c r="G1777" s="14">
        <f>ABS(Solieusap!G1780)</f>
        <v>1.6370000000000001E-5</v>
      </c>
      <c r="H1777" s="14">
        <f>ABS(Solieusap!H1780)</f>
        <v>1.5879999999999998E-2</v>
      </c>
      <c r="I1777" s="14">
        <f>ABS(Solieusap!I1780)</f>
        <v>1.3999999999999999E-4</v>
      </c>
      <c r="J1777" s="14">
        <f>ABS(Solieusap!J1780)</f>
        <v>0.19255</v>
      </c>
      <c r="K1777" s="14">
        <f t="shared" si="0"/>
        <v>0.15429999999999999</v>
      </c>
      <c r="L1777" s="14">
        <f t="shared" si="1"/>
        <v>1.3999999999999999E-4</v>
      </c>
    </row>
    <row r="1778" spans="1:12" ht="16.5" customHeight="1">
      <c r="A1778" s="13" t="str">
        <f>Solieusap!A1781</f>
        <v>116</v>
      </c>
      <c r="B1778" s="13">
        <f>Solieusap!B1781</f>
        <v>3.5</v>
      </c>
      <c r="C1778" s="13" t="str">
        <f>Solieusap!C1781</f>
        <v>BAO</v>
      </c>
      <c r="D1778" s="13" t="str">
        <f>Solieusap!D1781</f>
        <v>Combination</v>
      </c>
      <c r="E1778" s="14">
        <f>ABS(Solieusap!E1781)</f>
        <v>0.15429999999999999</v>
      </c>
      <c r="F1778" s="14">
        <f>ABS(Solieusap!F1781)</f>
        <v>0.1956</v>
      </c>
      <c r="G1778" s="14">
        <f>ABS(Solieusap!G1781)</f>
        <v>1.6370000000000001E-5</v>
      </c>
      <c r="H1778" s="14">
        <f>ABS(Solieusap!H1781)</f>
        <v>1.5879999999999998E-2</v>
      </c>
      <c r="I1778" s="14">
        <f>ABS(Solieusap!I1781)</f>
        <v>1.3999999999999999E-4</v>
      </c>
      <c r="J1778" s="14">
        <f>ABS(Solieusap!J1781)</f>
        <v>0.13402</v>
      </c>
      <c r="K1778" s="14">
        <f t="shared" si="0"/>
        <v>0.15429999999999999</v>
      </c>
      <c r="L1778" s="14">
        <f t="shared" si="1"/>
        <v>1.3999999999999999E-4</v>
      </c>
    </row>
    <row r="1779" spans="1:12" ht="16.5" customHeight="1">
      <c r="A1779" s="13" t="str">
        <f>Solieusap!A1782</f>
        <v>116</v>
      </c>
      <c r="B1779" s="13">
        <f>Solieusap!B1782</f>
        <v>4</v>
      </c>
      <c r="C1779" s="13" t="str">
        <f>Solieusap!C1782</f>
        <v>BAO</v>
      </c>
      <c r="D1779" s="13" t="str">
        <f>Solieusap!D1782</f>
        <v>Combination</v>
      </c>
      <c r="E1779" s="14">
        <f>ABS(Solieusap!E1782)</f>
        <v>0.15429999999999999</v>
      </c>
      <c r="F1779" s="14">
        <f>ABS(Solieusap!F1782)</f>
        <v>0.1956</v>
      </c>
      <c r="G1779" s="14">
        <f>ABS(Solieusap!G1782)</f>
        <v>1.6370000000000001E-5</v>
      </c>
      <c r="H1779" s="14">
        <f>ABS(Solieusap!H1782)</f>
        <v>1.5879999999999998E-2</v>
      </c>
      <c r="I1779" s="14">
        <f>ABS(Solieusap!I1782)</f>
        <v>1.3999999999999999E-4</v>
      </c>
      <c r="J1779" s="14">
        <f>ABS(Solieusap!J1782)</f>
        <v>0.20180999999999999</v>
      </c>
      <c r="K1779" s="14">
        <f t="shared" si="0"/>
        <v>0.15429999999999999</v>
      </c>
      <c r="L1779" s="14">
        <f t="shared" si="1"/>
        <v>1.3999999999999999E-4</v>
      </c>
    </row>
    <row r="1780" spans="1:12" ht="16.5" customHeight="1">
      <c r="A1780" s="13" t="str">
        <f>Solieusap!A1783</f>
        <v>116</v>
      </c>
      <c r="B1780" s="13">
        <f>Solieusap!B1783</f>
        <v>4.5</v>
      </c>
      <c r="C1780" s="13" t="str">
        <f>Solieusap!C1783</f>
        <v>BAO</v>
      </c>
      <c r="D1780" s="13" t="str">
        <f>Solieusap!D1783</f>
        <v>Combination</v>
      </c>
      <c r="E1780" s="14">
        <f>ABS(Solieusap!E1783)</f>
        <v>0.15429999999999999</v>
      </c>
      <c r="F1780" s="14">
        <f>ABS(Solieusap!F1783)</f>
        <v>0.1956</v>
      </c>
      <c r="G1780" s="14">
        <f>ABS(Solieusap!G1783)</f>
        <v>1.6370000000000001E-5</v>
      </c>
      <c r="H1780" s="14">
        <f>ABS(Solieusap!H1783)</f>
        <v>1.5879999999999998E-2</v>
      </c>
      <c r="I1780" s="14">
        <f>ABS(Solieusap!I1783)</f>
        <v>1.3999999999999999E-4</v>
      </c>
      <c r="J1780" s="14">
        <f>ABS(Solieusap!J1783)</f>
        <v>0.28788999999999998</v>
      </c>
      <c r="K1780" s="14">
        <f t="shared" si="0"/>
        <v>0.15429999999999999</v>
      </c>
      <c r="L1780" s="14">
        <f t="shared" si="1"/>
        <v>1.3999999999999999E-4</v>
      </c>
    </row>
    <row r="1781" spans="1:12" ht="16.5" customHeight="1">
      <c r="A1781" s="13" t="str">
        <f>Solieusap!A1784</f>
        <v>116</v>
      </c>
      <c r="B1781" s="13">
        <f>Solieusap!B1784</f>
        <v>5</v>
      </c>
      <c r="C1781" s="13" t="str">
        <f>Solieusap!C1784</f>
        <v>BAO</v>
      </c>
      <c r="D1781" s="13" t="str">
        <f>Solieusap!D1784</f>
        <v>Combination</v>
      </c>
      <c r="E1781" s="14">
        <f>ABS(Solieusap!E1784)</f>
        <v>0.15429999999999999</v>
      </c>
      <c r="F1781" s="14">
        <f>ABS(Solieusap!F1784)</f>
        <v>0.1956</v>
      </c>
      <c r="G1781" s="14">
        <f>ABS(Solieusap!G1784)</f>
        <v>1.6370000000000001E-5</v>
      </c>
      <c r="H1781" s="14">
        <f>ABS(Solieusap!H1784)</f>
        <v>1.5879999999999998E-2</v>
      </c>
      <c r="I1781" s="14">
        <f>ABS(Solieusap!I1784)</f>
        <v>1.4999999999999999E-4</v>
      </c>
      <c r="J1781" s="14">
        <f>ABS(Solieusap!J1784)</f>
        <v>0.37397000000000002</v>
      </c>
      <c r="K1781" s="14">
        <f t="shared" si="0"/>
        <v>0.15429999999999999</v>
      </c>
      <c r="L1781" s="14">
        <f t="shared" si="1"/>
        <v>1.4999999999999999E-4</v>
      </c>
    </row>
    <row r="1782" spans="1:12" ht="16.5" customHeight="1">
      <c r="A1782" s="13" t="str">
        <f>Solieusap!A1785</f>
        <v>116</v>
      </c>
      <c r="B1782" s="13">
        <f>Solieusap!B1785</f>
        <v>5.5</v>
      </c>
      <c r="C1782" s="13" t="str">
        <f>Solieusap!C1785</f>
        <v>BAO</v>
      </c>
      <c r="D1782" s="13" t="str">
        <f>Solieusap!D1785</f>
        <v>Combination</v>
      </c>
      <c r="E1782" s="14">
        <f>ABS(Solieusap!E1785)</f>
        <v>0.15429999999999999</v>
      </c>
      <c r="F1782" s="14">
        <f>ABS(Solieusap!F1785)</f>
        <v>0.1956</v>
      </c>
      <c r="G1782" s="14">
        <f>ABS(Solieusap!G1785)</f>
        <v>1.6370000000000001E-5</v>
      </c>
      <c r="H1782" s="14">
        <f>ABS(Solieusap!H1785)</f>
        <v>1.5879999999999998E-2</v>
      </c>
      <c r="I1782" s="14">
        <f>ABS(Solieusap!I1785)</f>
        <v>1.4999999999999999E-4</v>
      </c>
      <c r="J1782" s="14">
        <f>ABS(Solieusap!J1785)</f>
        <v>0.46005000000000001</v>
      </c>
      <c r="K1782" s="14">
        <f t="shared" si="0"/>
        <v>0.15429999999999999</v>
      </c>
      <c r="L1782" s="14">
        <f t="shared" si="1"/>
        <v>1.4999999999999999E-4</v>
      </c>
    </row>
    <row r="1783" spans="1:12" ht="16.5" customHeight="1">
      <c r="A1783" s="13" t="str">
        <f>Solieusap!A1786</f>
        <v>116</v>
      </c>
      <c r="B1783" s="13">
        <f>Solieusap!B1786</f>
        <v>6</v>
      </c>
      <c r="C1783" s="13" t="str">
        <f>Solieusap!C1786</f>
        <v>BAO</v>
      </c>
      <c r="D1783" s="13" t="str">
        <f>Solieusap!D1786</f>
        <v>Combination</v>
      </c>
      <c r="E1783" s="14">
        <f>ABS(Solieusap!E1786)</f>
        <v>0.15429999999999999</v>
      </c>
      <c r="F1783" s="14">
        <f>ABS(Solieusap!F1786)</f>
        <v>0.1956</v>
      </c>
      <c r="G1783" s="14">
        <f>ABS(Solieusap!G1786)</f>
        <v>1.6370000000000001E-5</v>
      </c>
      <c r="H1783" s="14">
        <f>ABS(Solieusap!H1786)</f>
        <v>1.5879999999999998E-2</v>
      </c>
      <c r="I1783" s="14">
        <f>ABS(Solieusap!I1786)</f>
        <v>1.4999999999999999E-4</v>
      </c>
      <c r="J1783" s="14">
        <f>ABS(Solieusap!J1786)</f>
        <v>0.54613</v>
      </c>
      <c r="K1783" s="14">
        <f t="shared" si="0"/>
        <v>0.15429999999999999</v>
      </c>
      <c r="L1783" s="14">
        <f t="shared" si="1"/>
        <v>1.4999999999999999E-4</v>
      </c>
    </row>
    <row r="1784" spans="1:12" ht="16.5" customHeight="1">
      <c r="A1784" s="13" t="str">
        <f>Solieusap!A1787</f>
        <v>116</v>
      </c>
      <c r="B1784" s="13">
        <f>Solieusap!B1787</f>
        <v>0</v>
      </c>
      <c r="C1784" s="13" t="str">
        <f>Solieusap!C1787</f>
        <v>BAO</v>
      </c>
      <c r="D1784" s="13" t="str">
        <f>Solieusap!D1787</f>
        <v>Combination</v>
      </c>
      <c r="E1784" s="14">
        <f>ABS(Solieusap!E1787)</f>
        <v>0.17979999999999999</v>
      </c>
      <c r="F1784" s="14">
        <f>ABS(Solieusap!F1787)</f>
        <v>0.17219999999999999</v>
      </c>
      <c r="G1784" s="14">
        <f>ABS(Solieusap!G1787)</f>
        <v>3.1919999999999999E-5</v>
      </c>
      <c r="H1784" s="14">
        <f>ABS(Solieusap!H1787)</f>
        <v>1.7330000000000002E-2</v>
      </c>
      <c r="I1784" s="14">
        <f>ABS(Solieusap!I1787)</f>
        <v>2.7E-4</v>
      </c>
      <c r="J1784" s="14">
        <f>ABS(Solieusap!J1787)</f>
        <v>0.48682999999999998</v>
      </c>
      <c r="K1784" s="14">
        <f t="shared" si="0"/>
        <v>0.17979999999999999</v>
      </c>
      <c r="L1784" s="14">
        <f t="shared" si="1"/>
        <v>2.7E-4</v>
      </c>
    </row>
    <row r="1785" spans="1:12" ht="16.5" customHeight="1">
      <c r="A1785" s="13" t="str">
        <f>Solieusap!A1788</f>
        <v>116</v>
      </c>
      <c r="B1785" s="13">
        <f>Solieusap!B1788</f>
        <v>0.5</v>
      </c>
      <c r="C1785" s="13" t="str">
        <f>Solieusap!C1788</f>
        <v>BAO</v>
      </c>
      <c r="D1785" s="13" t="str">
        <f>Solieusap!D1788</f>
        <v>Combination</v>
      </c>
      <c r="E1785" s="14">
        <f>ABS(Solieusap!E1788)</f>
        <v>0.17979999999999999</v>
      </c>
      <c r="F1785" s="14">
        <f>ABS(Solieusap!F1788)</f>
        <v>0.17219999999999999</v>
      </c>
      <c r="G1785" s="14">
        <f>ABS(Solieusap!G1788)</f>
        <v>3.1919999999999999E-5</v>
      </c>
      <c r="H1785" s="14">
        <f>ABS(Solieusap!H1788)</f>
        <v>1.7330000000000002E-2</v>
      </c>
      <c r="I1785" s="14">
        <f>ABS(Solieusap!I1788)</f>
        <v>2.5999999999999998E-4</v>
      </c>
      <c r="J1785" s="14">
        <f>ABS(Solieusap!J1788)</f>
        <v>0.40075</v>
      </c>
      <c r="K1785" s="14">
        <f t="shared" si="0"/>
        <v>0.17979999999999999</v>
      </c>
      <c r="L1785" s="14">
        <f t="shared" si="1"/>
        <v>2.5999999999999998E-4</v>
      </c>
    </row>
    <row r="1786" spans="1:12" ht="16.5" customHeight="1">
      <c r="A1786" s="13" t="str">
        <f>Solieusap!A1789</f>
        <v>116</v>
      </c>
      <c r="B1786" s="13">
        <f>Solieusap!B1789</f>
        <v>1</v>
      </c>
      <c r="C1786" s="13" t="str">
        <f>Solieusap!C1789</f>
        <v>BAO</v>
      </c>
      <c r="D1786" s="13" t="str">
        <f>Solieusap!D1789</f>
        <v>Combination</v>
      </c>
      <c r="E1786" s="14">
        <f>ABS(Solieusap!E1789)</f>
        <v>0.17979999999999999</v>
      </c>
      <c r="F1786" s="14">
        <f>ABS(Solieusap!F1789)</f>
        <v>0.17219999999999999</v>
      </c>
      <c r="G1786" s="14">
        <f>ABS(Solieusap!G1789)</f>
        <v>3.1919999999999999E-5</v>
      </c>
      <c r="H1786" s="14">
        <f>ABS(Solieusap!H1789)</f>
        <v>1.7330000000000002E-2</v>
      </c>
      <c r="I1786" s="14">
        <f>ABS(Solieusap!I1789)</f>
        <v>2.4000000000000001E-4</v>
      </c>
      <c r="J1786" s="14">
        <f>ABS(Solieusap!J1789)</f>
        <v>0.31467000000000001</v>
      </c>
      <c r="K1786" s="14">
        <f t="shared" si="0"/>
        <v>0.17979999999999999</v>
      </c>
      <c r="L1786" s="14">
        <f t="shared" si="1"/>
        <v>2.4000000000000001E-4</v>
      </c>
    </row>
    <row r="1787" spans="1:12" ht="16.5" customHeight="1">
      <c r="A1787" s="13" t="str">
        <f>Solieusap!A1790</f>
        <v>116</v>
      </c>
      <c r="B1787" s="13">
        <f>Solieusap!B1790</f>
        <v>1.5</v>
      </c>
      <c r="C1787" s="13" t="str">
        <f>Solieusap!C1790</f>
        <v>BAO</v>
      </c>
      <c r="D1787" s="13" t="str">
        <f>Solieusap!D1790</f>
        <v>Combination</v>
      </c>
      <c r="E1787" s="14">
        <f>ABS(Solieusap!E1790)</f>
        <v>0.17979999999999999</v>
      </c>
      <c r="F1787" s="14">
        <f>ABS(Solieusap!F1790)</f>
        <v>0.17219999999999999</v>
      </c>
      <c r="G1787" s="14">
        <f>ABS(Solieusap!G1790)</f>
        <v>3.1919999999999999E-5</v>
      </c>
      <c r="H1787" s="14">
        <f>ABS(Solieusap!H1790)</f>
        <v>1.7330000000000002E-2</v>
      </c>
      <c r="I1787" s="14">
        <f>ABS(Solieusap!I1790)</f>
        <v>2.3000000000000001E-4</v>
      </c>
      <c r="J1787" s="14">
        <f>ABS(Solieusap!J1790)</f>
        <v>0.22875999999999999</v>
      </c>
      <c r="K1787" s="14">
        <f t="shared" si="0"/>
        <v>0.17979999999999999</v>
      </c>
      <c r="L1787" s="14">
        <f t="shared" si="1"/>
        <v>2.3000000000000001E-4</v>
      </c>
    </row>
    <row r="1788" spans="1:12" ht="16.5" customHeight="1">
      <c r="A1788" s="13" t="str">
        <f>Solieusap!A1791</f>
        <v>116</v>
      </c>
      <c r="B1788" s="13">
        <f>Solieusap!B1791</f>
        <v>2</v>
      </c>
      <c r="C1788" s="13" t="str">
        <f>Solieusap!C1791</f>
        <v>BAO</v>
      </c>
      <c r="D1788" s="13" t="str">
        <f>Solieusap!D1791</f>
        <v>Combination</v>
      </c>
      <c r="E1788" s="14">
        <f>ABS(Solieusap!E1791)</f>
        <v>0.17979999999999999</v>
      </c>
      <c r="F1788" s="14">
        <f>ABS(Solieusap!F1791)</f>
        <v>0.17219999999999999</v>
      </c>
      <c r="G1788" s="14">
        <f>ABS(Solieusap!G1791)</f>
        <v>3.1919999999999999E-5</v>
      </c>
      <c r="H1788" s="14">
        <f>ABS(Solieusap!H1791)</f>
        <v>1.7330000000000002E-2</v>
      </c>
      <c r="I1788" s="14">
        <f>ABS(Solieusap!I1791)</f>
        <v>2.1000000000000001E-4</v>
      </c>
      <c r="J1788" s="14">
        <f>ABS(Solieusap!J1791)</f>
        <v>0.16538</v>
      </c>
      <c r="K1788" s="14">
        <f t="shared" si="0"/>
        <v>0.17979999999999999</v>
      </c>
      <c r="L1788" s="14">
        <f t="shared" si="1"/>
        <v>2.1000000000000001E-4</v>
      </c>
    </row>
    <row r="1789" spans="1:12" ht="16.5" customHeight="1">
      <c r="A1789" s="13" t="str">
        <f>Solieusap!A1792</f>
        <v>116</v>
      </c>
      <c r="B1789" s="13">
        <f>Solieusap!B1792</f>
        <v>2.5</v>
      </c>
      <c r="C1789" s="13" t="str">
        <f>Solieusap!C1792</f>
        <v>BAO</v>
      </c>
      <c r="D1789" s="13" t="str">
        <f>Solieusap!D1792</f>
        <v>Combination</v>
      </c>
      <c r="E1789" s="14">
        <f>ABS(Solieusap!E1792)</f>
        <v>0.17979999999999999</v>
      </c>
      <c r="F1789" s="14">
        <f>ABS(Solieusap!F1792)</f>
        <v>0.17219999999999999</v>
      </c>
      <c r="G1789" s="14">
        <f>ABS(Solieusap!G1792)</f>
        <v>3.1919999999999999E-5</v>
      </c>
      <c r="H1789" s="14">
        <f>ABS(Solieusap!H1792)</f>
        <v>1.7330000000000002E-2</v>
      </c>
      <c r="I1789" s="14">
        <f>ABS(Solieusap!I1792)</f>
        <v>2.0000000000000001E-4</v>
      </c>
      <c r="J1789" s="14">
        <f>ABS(Solieusap!J1792)</f>
        <v>0.10201</v>
      </c>
      <c r="K1789" s="14">
        <f t="shared" si="0"/>
        <v>0.17979999999999999</v>
      </c>
      <c r="L1789" s="14">
        <f t="shared" si="1"/>
        <v>2.0000000000000001E-4</v>
      </c>
    </row>
    <row r="1790" spans="1:12" ht="16.5" customHeight="1">
      <c r="A1790" s="13" t="str">
        <f>Solieusap!A1793</f>
        <v>116</v>
      </c>
      <c r="B1790" s="13">
        <f>Solieusap!B1793</f>
        <v>3</v>
      </c>
      <c r="C1790" s="13" t="str">
        <f>Solieusap!C1793</f>
        <v>BAO</v>
      </c>
      <c r="D1790" s="13" t="str">
        <f>Solieusap!D1793</f>
        <v>Combination</v>
      </c>
      <c r="E1790" s="14">
        <f>ABS(Solieusap!E1793)</f>
        <v>0.17979999999999999</v>
      </c>
      <c r="F1790" s="14">
        <f>ABS(Solieusap!F1793)</f>
        <v>0.17219999999999999</v>
      </c>
      <c r="G1790" s="14">
        <f>ABS(Solieusap!G1793)</f>
        <v>3.1919999999999999E-5</v>
      </c>
      <c r="H1790" s="14">
        <f>ABS(Solieusap!H1793)</f>
        <v>1.7330000000000002E-2</v>
      </c>
      <c r="I1790" s="14">
        <f>ABS(Solieusap!I1793)</f>
        <v>1.8000000000000001E-4</v>
      </c>
      <c r="J1790" s="14">
        <f>ABS(Solieusap!J1793)</f>
        <v>3.8629999999999998E-2</v>
      </c>
      <c r="K1790" s="14">
        <f t="shared" si="0"/>
        <v>0.17979999999999999</v>
      </c>
      <c r="L1790" s="14">
        <f t="shared" si="1"/>
        <v>1.8000000000000001E-4</v>
      </c>
    </row>
    <row r="1791" spans="1:12" ht="16.5" customHeight="1">
      <c r="A1791" s="13" t="str">
        <f>Solieusap!A1794</f>
        <v>116</v>
      </c>
      <c r="B1791" s="13">
        <f>Solieusap!B1794</f>
        <v>3.5</v>
      </c>
      <c r="C1791" s="13" t="str">
        <f>Solieusap!C1794</f>
        <v>BAO</v>
      </c>
      <c r="D1791" s="13" t="str">
        <f>Solieusap!D1794</f>
        <v>Combination</v>
      </c>
      <c r="E1791" s="14">
        <f>ABS(Solieusap!E1794)</f>
        <v>0.17979999999999999</v>
      </c>
      <c r="F1791" s="14">
        <f>ABS(Solieusap!F1794)</f>
        <v>0.17219999999999999</v>
      </c>
      <c r="G1791" s="14">
        <f>ABS(Solieusap!G1794)</f>
        <v>3.1919999999999999E-5</v>
      </c>
      <c r="H1791" s="14">
        <f>ABS(Solieusap!H1794)</f>
        <v>1.7330000000000002E-2</v>
      </c>
      <c r="I1791" s="14">
        <f>ABS(Solieusap!I1794)</f>
        <v>1.7000000000000001E-4</v>
      </c>
      <c r="J1791" s="14">
        <f>ABS(Solieusap!J1794)</f>
        <v>2.4740000000000002E-2</v>
      </c>
      <c r="K1791" s="14">
        <f t="shared" si="0"/>
        <v>0.17979999999999999</v>
      </c>
      <c r="L1791" s="14">
        <f t="shared" si="1"/>
        <v>1.7000000000000001E-4</v>
      </c>
    </row>
    <row r="1792" spans="1:12" ht="16.5" customHeight="1">
      <c r="A1792" s="13" t="str">
        <f>Solieusap!A1795</f>
        <v>116</v>
      </c>
      <c r="B1792" s="13">
        <f>Solieusap!B1795</f>
        <v>4</v>
      </c>
      <c r="C1792" s="13" t="str">
        <f>Solieusap!C1795</f>
        <v>BAO</v>
      </c>
      <c r="D1792" s="13" t="str">
        <f>Solieusap!D1795</f>
        <v>Combination</v>
      </c>
      <c r="E1792" s="14">
        <f>ABS(Solieusap!E1795)</f>
        <v>0.17979999999999999</v>
      </c>
      <c r="F1792" s="14">
        <f>ABS(Solieusap!F1795)</f>
        <v>0.17219999999999999</v>
      </c>
      <c r="G1792" s="14">
        <f>ABS(Solieusap!G1795)</f>
        <v>3.1919999999999999E-5</v>
      </c>
      <c r="H1792" s="14">
        <f>ABS(Solieusap!H1795)</f>
        <v>1.7330000000000002E-2</v>
      </c>
      <c r="I1792" s="14">
        <f>ABS(Solieusap!I1795)</f>
        <v>1.7000000000000001E-4</v>
      </c>
      <c r="J1792" s="14">
        <f>ABS(Solieusap!J1795)</f>
        <v>5.3240000000000003E-2</v>
      </c>
      <c r="K1792" s="14">
        <f t="shared" si="0"/>
        <v>0.17979999999999999</v>
      </c>
      <c r="L1792" s="14">
        <f t="shared" si="1"/>
        <v>1.7000000000000001E-4</v>
      </c>
    </row>
    <row r="1793" spans="1:12" ht="16.5" customHeight="1">
      <c r="A1793" s="13" t="str">
        <f>Solieusap!A1796</f>
        <v>116</v>
      </c>
      <c r="B1793" s="13">
        <f>Solieusap!B1796</f>
        <v>4.5</v>
      </c>
      <c r="C1793" s="13" t="str">
        <f>Solieusap!C1796</f>
        <v>BAO</v>
      </c>
      <c r="D1793" s="13" t="str">
        <f>Solieusap!D1796</f>
        <v>Combination</v>
      </c>
      <c r="E1793" s="14">
        <f>ABS(Solieusap!E1796)</f>
        <v>0.17979999999999999</v>
      </c>
      <c r="F1793" s="14">
        <f>ABS(Solieusap!F1796)</f>
        <v>0.17219999999999999</v>
      </c>
      <c r="G1793" s="14">
        <f>ABS(Solieusap!G1796)</f>
        <v>3.1919999999999999E-5</v>
      </c>
      <c r="H1793" s="14">
        <f>ABS(Solieusap!H1796)</f>
        <v>1.7330000000000002E-2</v>
      </c>
      <c r="I1793" s="14">
        <f>ABS(Solieusap!I1796)</f>
        <v>1.8000000000000001E-4</v>
      </c>
      <c r="J1793" s="14">
        <f>ABS(Solieusap!J1796)</f>
        <v>0.15104999999999999</v>
      </c>
      <c r="K1793" s="14">
        <f t="shared" si="0"/>
        <v>0.17979999999999999</v>
      </c>
      <c r="L1793" s="14">
        <f t="shared" si="1"/>
        <v>1.8000000000000001E-4</v>
      </c>
    </row>
    <row r="1794" spans="1:12" ht="16.5" customHeight="1">
      <c r="A1794" s="13" t="str">
        <f>Solieusap!A1797</f>
        <v>116</v>
      </c>
      <c r="B1794" s="13">
        <f>Solieusap!B1797</f>
        <v>5</v>
      </c>
      <c r="C1794" s="13" t="str">
        <f>Solieusap!C1797</f>
        <v>BAO</v>
      </c>
      <c r="D1794" s="13" t="str">
        <f>Solieusap!D1797</f>
        <v>Combination</v>
      </c>
      <c r="E1794" s="14">
        <f>ABS(Solieusap!E1797)</f>
        <v>0.17979999999999999</v>
      </c>
      <c r="F1794" s="14">
        <f>ABS(Solieusap!F1797)</f>
        <v>0.17219999999999999</v>
      </c>
      <c r="G1794" s="14">
        <f>ABS(Solieusap!G1797)</f>
        <v>3.1919999999999999E-5</v>
      </c>
      <c r="H1794" s="14">
        <f>ABS(Solieusap!H1797)</f>
        <v>1.7330000000000002E-2</v>
      </c>
      <c r="I1794" s="14">
        <f>ABS(Solieusap!I1797)</f>
        <v>1.9000000000000001E-4</v>
      </c>
      <c r="J1794" s="14">
        <f>ABS(Solieusap!J1797)</f>
        <v>0.24884999999999999</v>
      </c>
      <c r="K1794" s="14">
        <f t="shared" si="0"/>
        <v>0.17979999999999999</v>
      </c>
      <c r="L1794" s="14">
        <f t="shared" si="1"/>
        <v>1.9000000000000001E-4</v>
      </c>
    </row>
    <row r="1795" spans="1:12" ht="16.5" customHeight="1">
      <c r="A1795" s="13" t="str">
        <f>Solieusap!A1798</f>
        <v>116</v>
      </c>
      <c r="B1795" s="13">
        <f>Solieusap!B1798</f>
        <v>5.5</v>
      </c>
      <c r="C1795" s="13" t="str">
        <f>Solieusap!C1798</f>
        <v>BAO</v>
      </c>
      <c r="D1795" s="13" t="str">
        <f>Solieusap!D1798</f>
        <v>Combination</v>
      </c>
      <c r="E1795" s="14">
        <f>ABS(Solieusap!E1798)</f>
        <v>0.17979999999999999</v>
      </c>
      <c r="F1795" s="14">
        <f>ABS(Solieusap!F1798)</f>
        <v>0.17219999999999999</v>
      </c>
      <c r="G1795" s="14">
        <f>ABS(Solieusap!G1798)</f>
        <v>3.1919999999999999E-5</v>
      </c>
      <c r="H1795" s="14">
        <f>ABS(Solieusap!H1798)</f>
        <v>1.7330000000000002E-2</v>
      </c>
      <c r="I1795" s="14">
        <f>ABS(Solieusap!I1798)</f>
        <v>1.9000000000000001E-4</v>
      </c>
      <c r="J1795" s="14">
        <f>ABS(Solieusap!J1798)</f>
        <v>0.34666000000000002</v>
      </c>
      <c r="K1795" s="14">
        <f t="shared" si="0"/>
        <v>0.17979999999999999</v>
      </c>
      <c r="L1795" s="14">
        <f t="shared" si="1"/>
        <v>1.9000000000000001E-4</v>
      </c>
    </row>
    <row r="1796" spans="1:12" ht="16.5" customHeight="1">
      <c r="A1796" s="13" t="str">
        <f>Solieusap!A1799</f>
        <v>116</v>
      </c>
      <c r="B1796" s="13">
        <f>Solieusap!B1799</f>
        <v>6</v>
      </c>
      <c r="C1796" s="13" t="str">
        <f>Solieusap!C1799</f>
        <v>BAO</v>
      </c>
      <c r="D1796" s="13" t="str">
        <f>Solieusap!D1799</f>
        <v>Combination</v>
      </c>
      <c r="E1796" s="14">
        <f>ABS(Solieusap!E1799)</f>
        <v>0.17979999999999999</v>
      </c>
      <c r="F1796" s="14">
        <f>ABS(Solieusap!F1799)</f>
        <v>0.17219999999999999</v>
      </c>
      <c r="G1796" s="14">
        <f>ABS(Solieusap!G1799)</f>
        <v>3.1919999999999999E-5</v>
      </c>
      <c r="H1796" s="14">
        <f>ABS(Solieusap!H1799)</f>
        <v>1.7330000000000002E-2</v>
      </c>
      <c r="I1796" s="14">
        <f>ABS(Solieusap!I1799)</f>
        <v>2.0000000000000001E-4</v>
      </c>
      <c r="J1796" s="14">
        <f>ABS(Solieusap!J1799)</f>
        <v>0.44446999999999998</v>
      </c>
      <c r="K1796" s="14">
        <f t="shared" si="0"/>
        <v>0.17979999999999999</v>
      </c>
      <c r="L1796" s="14">
        <f t="shared" si="1"/>
        <v>2.0000000000000001E-4</v>
      </c>
    </row>
    <row r="1797" spans="1:12" ht="16.5" customHeight="1">
      <c r="A1797" s="13" t="str">
        <f>Solieusap!A1800</f>
        <v>117</v>
      </c>
      <c r="B1797" s="13">
        <f>Solieusap!B1800</f>
        <v>0</v>
      </c>
      <c r="C1797" s="13" t="str">
        <f>Solieusap!C1800</f>
        <v>BAO</v>
      </c>
      <c r="D1797" s="13" t="str">
        <f>Solieusap!D1800</f>
        <v>Combination</v>
      </c>
      <c r="E1797" s="14">
        <f>ABS(Solieusap!E1800)</f>
        <v>0.2072</v>
      </c>
      <c r="F1797" s="14">
        <f>ABS(Solieusap!F1800)</f>
        <v>0.77900000000000003</v>
      </c>
      <c r="G1797" s="14">
        <f>ABS(Solieusap!G1800)</f>
        <v>3.7419999999999999E-4</v>
      </c>
      <c r="H1797" s="14">
        <f>ABS(Solieusap!H1800)</f>
        <v>0.16037999999999999</v>
      </c>
      <c r="I1797" s="14">
        <f>ABS(Solieusap!I1800)</f>
        <v>7.3999999999999999E-4</v>
      </c>
      <c r="J1797" s="14">
        <f>ABS(Solieusap!J1800)</f>
        <v>0.38855000000000001</v>
      </c>
      <c r="K1797" s="14">
        <f t="shared" si="0"/>
        <v>0.2072</v>
      </c>
      <c r="L1797" s="14">
        <f t="shared" si="1"/>
        <v>7.3999999999999999E-4</v>
      </c>
    </row>
    <row r="1798" spans="1:12" ht="16.5" customHeight="1">
      <c r="A1798" s="13" t="str">
        <f>Solieusap!A1801</f>
        <v>117</v>
      </c>
      <c r="B1798" s="13">
        <f>Solieusap!B1801</f>
        <v>0.5</v>
      </c>
      <c r="C1798" s="13" t="str">
        <f>Solieusap!C1801</f>
        <v>BAO</v>
      </c>
      <c r="D1798" s="13" t="str">
        <f>Solieusap!D1801</f>
        <v>Combination</v>
      </c>
      <c r="E1798" s="14">
        <f>ABS(Solieusap!E1801)</f>
        <v>0.2072</v>
      </c>
      <c r="F1798" s="14">
        <f>ABS(Solieusap!F1801)</f>
        <v>0.1255</v>
      </c>
      <c r="G1798" s="14">
        <f>ABS(Solieusap!G1801)</f>
        <v>3.7419999999999999E-4</v>
      </c>
      <c r="H1798" s="14">
        <f>ABS(Solieusap!H1801)</f>
        <v>0.16037999999999999</v>
      </c>
      <c r="I1798" s="14">
        <f>ABS(Solieusap!I1801)</f>
        <v>5.5000000000000003E-4</v>
      </c>
      <c r="J1798" s="14">
        <f>ABS(Solieusap!J1801)</f>
        <v>0.61468</v>
      </c>
      <c r="K1798" s="14">
        <f t="shared" si="0"/>
        <v>0.2072</v>
      </c>
      <c r="L1798" s="14">
        <f t="shared" si="1"/>
        <v>5.5000000000000003E-4</v>
      </c>
    </row>
    <row r="1799" spans="1:12" ht="16.5" customHeight="1">
      <c r="A1799" s="13" t="str">
        <f>Solieusap!A1802</f>
        <v>117</v>
      </c>
      <c r="B1799" s="13">
        <f>Solieusap!B1802</f>
        <v>1</v>
      </c>
      <c r="C1799" s="13" t="str">
        <f>Solieusap!C1802</f>
        <v>BAO</v>
      </c>
      <c r="D1799" s="13" t="str">
        <f>Solieusap!D1802</f>
        <v>Combination</v>
      </c>
      <c r="E1799" s="14">
        <f>ABS(Solieusap!E1802)</f>
        <v>0.2072</v>
      </c>
      <c r="F1799" s="14">
        <f>ABS(Solieusap!F1802)</f>
        <v>0.52800000000000002</v>
      </c>
      <c r="G1799" s="14">
        <f>ABS(Solieusap!G1802)</f>
        <v>3.7419999999999999E-4</v>
      </c>
      <c r="H1799" s="14">
        <f>ABS(Solieusap!H1802)</f>
        <v>0.16037999999999999</v>
      </c>
      <c r="I1799" s="14">
        <f>ABS(Solieusap!I1802)</f>
        <v>4.4999999999999999E-4</v>
      </c>
      <c r="J1799" s="14">
        <f>ABS(Solieusap!J1802)</f>
        <v>0.51405000000000001</v>
      </c>
      <c r="K1799" s="14">
        <f t="shared" si="0"/>
        <v>0.2072</v>
      </c>
      <c r="L1799" s="14">
        <f t="shared" si="1"/>
        <v>4.4999999999999999E-4</v>
      </c>
    </row>
    <row r="1800" spans="1:12" ht="16.5" customHeight="1">
      <c r="A1800" s="13" t="str">
        <f>Solieusap!A1803</f>
        <v>117</v>
      </c>
      <c r="B1800" s="13">
        <f>Solieusap!B1803</f>
        <v>1.5</v>
      </c>
      <c r="C1800" s="13" t="str">
        <f>Solieusap!C1803</f>
        <v>BAO</v>
      </c>
      <c r="D1800" s="13" t="str">
        <f>Solieusap!D1803</f>
        <v>Combination</v>
      </c>
      <c r="E1800" s="14">
        <f>ABS(Solieusap!E1803)</f>
        <v>0.2072</v>
      </c>
      <c r="F1800" s="14">
        <f>ABS(Solieusap!F1803)</f>
        <v>1.1815</v>
      </c>
      <c r="G1800" s="14">
        <f>ABS(Solieusap!G1803)</f>
        <v>3.7419999999999999E-4</v>
      </c>
      <c r="H1800" s="14">
        <f>ABS(Solieusap!H1803)</f>
        <v>0.16037999999999999</v>
      </c>
      <c r="I1800" s="14">
        <f>ABS(Solieusap!I1803)</f>
        <v>3.8000000000000002E-4</v>
      </c>
      <c r="J1800" s="14">
        <f>ABS(Solieusap!J1803)</f>
        <v>0.17630999999999999</v>
      </c>
      <c r="K1800" s="14">
        <f t="shared" si="0"/>
        <v>0.2072</v>
      </c>
      <c r="L1800" s="14">
        <f t="shared" si="1"/>
        <v>3.8000000000000002E-4</v>
      </c>
    </row>
    <row r="1801" spans="1:12" ht="16.5" customHeight="1">
      <c r="A1801" s="13" t="str">
        <f>Solieusap!A1804</f>
        <v>117</v>
      </c>
      <c r="B1801" s="13">
        <f>Solieusap!B1804</f>
        <v>2</v>
      </c>
      <c r="C1801" s="13" t="str">
        <f>Solieusap!C1804</f>
        <v>BAO</v>
      </c>
      <c r="D1801" s="13" t="str">
        <f>Solieusap!D1804</f>
        <v>Combination</v>
      </c>
      <c r="E1801" s="14">
        <f>ABS(Solieusap!E1804)</f>
        <v>0.2072</v>
      </c>
      <c r="F1801" s="14">
        <f>ABS(Solieusap!F1804)</f>
        <v>1.835</v>
      </c>
      <c r="G1801" s="14">
        <f>ABS(Solieusap!G1804)</f>
        <v>3.7419999999999999E-4</v>
      </c>
      <c r="H1801" s="14">
        <f>ABS(Solieusap!H1804)</f>
        <v>0.16037999999999999</v>
      </c>
      <c r="I1801" s="14">
        <f>ABS(Solieusap!I1804)</f>
        <v>3.2000000000000003E-4</v>
      </c>
      <c r="J1801" s="14">
        <f>ABS(Solieusap!J1804)</f>
        <v>0.11622</v>
      </c>
      <c r="K1801" s="14">
        <f t="shared" si="0"/>
        <v>0.2072</v>
      </c>
      <c r="L1801" s="14">
        <f t="shared" si="1"/>
        <v>3.2000000000000003E-4</v>
      </c>
    </row>
    <row r="1802" spans="1:12" ht="16.5" customHeight="1">
      <c r="A1802" s="13" t="str">
        <f>Solieusap!A1805</f>
        <v>117</v>
      </c>
      <c r="B1802" s="13">
        <f>Solieusap!B1805</f>
        <v>2.5</v>
      </c>
      <c r="C1802" s="13" t="str">
        <f>Solieusap!C1805</f>
        <v>BAO</v>
      </c>
      <c r="D1802" s="13" t="str">
        <f>Solieusap!D1805</f>
        <v>Combination</v>
      </c>
      <c r="E1802" s="14">
        <f>ABS(Solieusap!E1805)</f>
        <v>0.2072</v>
      </c>
      <c r="F1802" s="14">
        <f>ABS(Solieusap!F1805)</f>
        <v>2.4885000000000002</v>
      </c>
      <c r="G1802" s="14">
        <f>ABS(Solieusap!G1805)</f>
        <v>3.7419999999999999E-4</v>
      </c>
      <c r="H1802" s="14">
        <f>ABS(Solieusap!H1805)</f>
        <v>0.16037999999999999</v>
      </c>
      <c r="I1802" s="14">
        <f>ABS(Solieusap!I1805)</f>
        <v>6.3000000000000003E-4</v>
      </c>
      <c r="J1802" s="14">
        <f>ABS(Solieusap!J1805)</f>
        <v>0.73473999999999995</v>
      </c>
      <c r="K1802" s="14">
        <f t="shared" si="0"/>
        <v>0.2072</v>
      </c>
      <c r="L1802" s="14">
        <f t="shared" si="1"/>
        <v>6.3000000000000003E-4</v>
      </c>
    </row>
    <row r="1803" spans="1:12" ht="16.5" customHeight="1">
      <c r="A1803" s="13" t="str">
        <f>Solieusap!A1806</f>
        <v>117</v>
      </c>
      <c r="B1803" s="13">
        <f>Solieusap!B1806</f>
        <v>3</v>
      </c>
      <c r="C1803" s="13" t="str">
        <f>Solieusap!C1806</f>
        <v>BAO</v>
      </c>
      <c r="D1803" s="13" t="str">
        <f>Solieusap!D1806</f>
        <v>Combination</v>
      </c>
      <c r="E1803" s="14">
        <f>ABS(Solieusap!E1806)</f>
        <v>0.2072</v>
      </c>
      <c r="F1803" s="14">
        <f>ABS(Solieusap!F1806)</f>
        <v>3.1419999999999999</v>
      </c>
      <c r="G1803" s="14">
        <f>ABS(Solieusap!G1806)</f>
        <v>3.7419999999999999E-4</v>
      </c>
      <c r="H1803" s="14">
        <f>ABS(Solieusap!H1806)</f>
        <v>0.16037999999999999</v>
      </c>
      <c r="I1803" s="14">
        <f>ABS(Solieusap!I1806)</f>
        <v>9.7000000000000005E-4</v>
      </c>
      <c r="J1803" s="14">
        <f>ABS(Solieusap!J1806)</f>
        <v>1.68001</v>
      </c>
      <c r="K1803" s="14">
        <f t="shared" si="0"/>
        <v>0.2072</v>
      </c>
      <c r="L1803" s="14">
        <f t="shared" si="1"/>
        <v>9.7000000000000005E-4</v>
      </c>
    </row>
    <row r="1804" spans="1:12" ht="16.5" customHeight="1">
      <c r="A1804" s="13" t="str">
        <f>Solieusap!A1807</f>
        <v>117</v>
      </c>
      <c r="B1804" s="13">
        <f>Solieusap!B1807</f>
        <v>0</v>
      </c>
      <c r="C1804" s="13" t="str">
        <f>Solieusap!C1807</f>
        <v>BAO</v>
      </c>
      <c r="D1804" s="13" t="str">
        <f>Solieusap!D1807</f>
        <v>Combination</v>
      </c>
      <c r="E1804" s="14">
        <f>ABS(Solieusap!E1807)</f>
        <v>0.38450000000000001</v>
      </c>
      <c r="F1804" s="14">
        <f>ABS(Solieusap!F1807)</f>
        <v>1.7037</v>
      </c>
      <c r="G1804" s="14">
        <f>ABS(Solieusap!G1807)</f>
        <v>6.6279999999999996E-4</v>
      </c>
      <c r="H1804" s="14">
        <f>ABS(Solieusap!H1807)</f>
        <v>7.7030000000000001E-2</v>
      </c>
      <c r="I1804" s="14">
        <f>ABS(Solieusap!I1807)</f>
        <v>1.0200000000000001E-3</v>
      </c>
      <c r="J1804" s="14">
        <f>ABS(Solieusap!J1807)</f>
        <v>0.90964</v>
      </c>
      <c r="K1804" s="14">
        <f t="shared" si="0"/>
        <v>0.38450000000000001</v>
      </c>
      <c r="L1804" s="14">
        <f t="shared" si="1"/>
        <v>1.0200000000000001E-3</v>
      </c>
    </row>
    <row r="1805" spans="1:12" ht="16.5" customHeight="1">
      <c r="A1805" s="13" t="str">
        <f>Solieusap!A1808</f>
        <v>117</v>
      </c>
      <c r="B1805" s="13">
        <f>Solieusap!B1808</f>
        <v>0.5</v>
      </c>
      <c r="C1805" s="13" t="str">
        <f>Solieusap!C1808</f>
        <v>BAO</v>
      </c>
      <c r="D1805" s="13" t="str">
        <f>Solieusap!D1808</f>
        <v>Combination</v>
      </c>
      <c r="E1805" s="14">
        <f>ABS(Solieusap!E1808)</f>
        <v>0.38450000000000001</v>
      </c>
      <c r="F1805" s="14">
        <f>ABS(Solieusap!F1808)</f>
        <v>1.0502</v>
      </c>
      <c r="G1805" s="14">
        <f>ABS(Solieusap!G1808)</f>
        <v>6.6279999999999996E-4</v>
      </c>
      <c r="H1805" s="14">
        <f>ABS(Solieusap!H1808)</f>
        <v>7.7030000000000001E-2</v>
      </c>
      <c r="I1805" s="14">
        <f>ABS(Solieusap!I1808)</f>
        <v>6.8999999999999997E-4</v>
      </c>
      <c r="J1805" s="14">
        <f>ABS(Solieusap!J1808)</f>
        <v>0.22116</v>
      </c>
      <c r="K1805" s="14">
        <f t="shared" si="0"/>
        <v>0.38450000000000001</v>
      </c>
      <c r="L1805" s="14">
        <f t="shared" si="1"/>
        <v>6.8999999999999997E-4</v>
      </c>
    </row>
    <row r="1806" spans="1:12" ht="16.5" customHeight="1">
      <c r="A1806" s="13" t="str">
        <f>Solieusap!A1809</f>
        <v>117</v>
      </c>
      <c r="B1806" s="13">
        <f>Solieusap!B1809</f>
        <v>1</v>
      </c>
      <c r="C1806" s="13" t="str">
        <f>Solieusap!C1809</f>
        <v>BAO</v>
      </c>
      <c r="D1806" s="13" t="str">
        <f>Solieusap!D1809</f>
        <v>Combination</v>
      </c>
      <c r="E1806" s="14">
        <f>ABS(Solieusap!E1809)</f>
        <v>0.38450000000000001</v>
      </c>
      <c r="F1806" s="14">
        <f>ABS(Solieusap!F1809)</f>
        <v>0.3967</v>
      </c>
      <c r="G1806" s="14">
        <f>ABS(Solieusap!G1809)</f>
        <v>6.6279999999999996E-4</v>
      </c>
      <c r="H1806" s="14">
        <f>ABS(Solieusap!H1809)</f>
        <v>7.7030000000000001E-2</v>
      </c>
      <c r="I1806" s="14">
        <f>ABS(Solieusap!I1809)</f>
        <v>3.6000000000000002E-4</v>
      </c>
      <c r="J1806" s="14">
        <f>ABS(Solieusap!J1809)</f>
        <v>0.13586999999999999</v>
      </c>
      <c r="K1806" s="14">
        <f t="shared" si="0"/>
        <v>0.38450000000000001</v>
      </c>
      <c r="L1806" s="14">
        <f t="shared" si="1"/>
        <v>3.6000000000000002E-4</v>
      </c>
    </row>
    <row r="1807" spans="1:12" ht="16.5" customHeight="1">
      <c r="A1807" s="13" t="str">
        <f>Solieusap!A1810</f>
        <v>117</v>
      </c>
      <c r="B1807" s="13">
        <f>Solieusap!B1810</f>
        <v>1.5</v>
      </c>
      <c r="C1807" s="13" t="str">
        <f>Solieusap!C1810</f>
        <v>BAO</v>
      </c>
      <c r="D1807" s="13" t="str">
        <f>Solieusap!D1810</f>
        <v>Combination</v>
      </c>
      <c r="E1807" s="14">
        <f>ABS(Solieusap!E1810)</f>
        <v>0.38450000000000001</v>
      </c>
      <c r="F1807" s="14">
        <f>ABS(Solieusap!F1810)</f>
        <v>0.25679999999999997</v>
      </c>
      <c r="G1807" s="14">
        <f>ABS(Solieusap!G1810)</f>
        <v>6.6279999999999996E-4</v>
      </c>
      <c r="H1807" s="14">
        <f>ABS(Solieusap!H1810)</f>
        <v>7.7030000000000001E-2</v>
      </c>
      <c r="I1807" s="14">
        <f>ABS(Solieusap!I1810)</f>
        <v>6.4350000000000006E-5</v>
      </c>
      <c r="J1807" s="14">
        <f>ABS(Solieusap!J1810)</f>
        <v>6.0260000000000001E-2</v>
      </c>
      <c r="K1807" s="14">
        <f t="shared" si="0"/>
        <v>0.38450000000000001</v>
      </c>
      <c r="L1807" s="14">
        <f t="shared" si="1"/>
        <v>6.4350000000000006E-5</v>
      </c>
    </row>
    <row r="1808" spans="1:12" ht="16.5" customHeight="1">
      <c r="A1808" s="13" t="str">
        <f>Solieusap!A1811</f>
        <v>117</v>
      </c>
      <c r="B1808" s="13">
        <f>Solieusap!B1811</f>
        <v>2</v>
      </c>
      <c r="C1808" s="13" t="str">
        <f>Solieusap!C1811</f>
        <v>BAO</v>
      </c>
      <c r="D1808" s="13" t="str">
        <f>Solieusap!D1811</f>
        <v>Combination</v>
      </c>
      <c r="E1808" s="14">
        <f>ABS(Solieusap!E1811)</f>
        <v>0.38450000000000001</v>
      </c>
      <c r="F1808" s="14">
        <f>ABS(Solieusap!F1811)</f>
        <v>0.9103</v>
      </c>
      <c r="G1808" s="14">
        <f>ABS(Solieusap!G1811)</f>
        <v>6.6279999999999996E-4</v>
      </c>
      <c r="H1808" s="14">
        <f>ABS(Solieusap!H1811)</f>
        <v>7.7030000000000001E-2</v>
      </c>
      <c r="I1808" s="14">
        <f>ABS(Solieusap!I1811)</f>
        <v>1.9000000000000001E-4</v>
      </c>
      <c r="J1808" s="14">
        <f>ABS(Solieusap!J1811)</f>
        <v>0.66746000000000005</v>
      </c>
      <c r="K1808" s="14">
        <f t="shared" si="0"/>
        <v>0.38450000000000001</v>
      </c>
      <c r="L1808" s="14">
        <f t="shared" si="1"/>
        <v>1.9000000000000001E-4</v>
      </c>
    </row>
    <row r="1809" spans="1:12" ht="16.5" customHeight="1">
      <c r="A1809" s="13" t="str">
        <f>Solieusap!A1812</f>
        <v>117</v>
      </c>
      <c r="B1809" s="13">
        <f>Solieusap!B1812</f>
        <v>2.5</v>
      </c>
      <c r="C1809" s="13" t="str">
        <f>Solieusap!C1812</f>
        <v>BAO</v>
      </c>
      <c r="D1809" s="13" t="str">
        <f>Solieusap!D1812</f>
        <v>Combination</v>
      </c>
      <c r="E1809" s="14">
        <f>ABS(Solieusap!E1812)</f>
        <v>0.38450000000000001</v>
      </c>
      <c r="F1809" s="14">
        <f>ABS(Solieusap!F1812)</f>
        <v>1.5638000000000001</v>
      </c>
      <c r="G1809" s="14">
        <f>ABS(Solieusap!G1812)</f>
        <v>6.6279999999999996E-4</v>
      </c>
      <c r="H1809" s="14">
        <f>ABS(Solieusap!H1812)</f>
        <v>7.7030000000000001E-2</v>
      </c>
      <c r="I1809" s="14">
        <f>ABS(Solieusap!I1812)</f>
        <v>3.1E-4</v>
      </c>
      <c r="J1809" s="14">
        <f>ABS(Solieusap!J1812)</f>
        <v>1.74834</v>
      </c>
      <c r="K1809" s="14">
        <f t="shared" si="0"/>
        <v>0.38450000000000001</v>
      </c>
      <c r="L1809" s="14">
        <f t="shared" si="1"/>
        <v>3.1E-4</v>
      </c>
    </row>
    <row r="1810" spans="1:12" ht="16.5" customHeight="1">
      <c r="A1810" s="13" t="str">
        <f>Solieusap!A1813</f>
        <v>117</v>
      </c>
      <c r="B1810" s="13">
        <f>Solieusap!B1813</f>
        <v>3</v>
      </c>
      <c r="C1810" s="13" t="str">
        <f>Solieusap!C1813</f>
        <v>BAO</v>
      </c>
      <c r="D1810" s="13" t="str">
        <f>Solieusap!D1813</f>
        <v>Combination</v>
      </c>
      <c r="E1810" s="14">
        <f>ABS(Solieusap!E1813)</f>
        <v>0.38450000000000001</v>
      </c>
      <c r="F1810" s="14">
        <f>ABS(Solieusap!F1813)</f>
        <v>2.2172999999999998</v>
      </c>
      <c r="G1810" s="14">
        <f>ABS(Solieusap!G1813)</f>
        <v>6.6279999999999996E-4</v>
      </c>
      <c r="H1810" s="14">
        <f>ABS(Solieusap!H1813)</f>
        <v>7.7030000000000001E-2</v>
      </c>
      <c r="I1810" s="14">
        <f>ABS(Solieusap!I1813)</f>
        <v>4.4000000000000002E-4</v>
      </c>
      <c r="J1810" s="14">
        <f>ABS(Solieusap!J1813)</f>
        <v>3.1559699999999999</v>
      </c>
      <c r="K1810" s="14">
        <f t="shared" si="0"/>
        <v>0.38450000000000001</v>
      </c>
      <c r="L1810" s="14">
        <f t="shared" si="1"/>
        <v>4.4000000000000002E-4</v>
      </c>
    </row>
    <row r="1811" spans="1:12" ht="16.5" customHeight="1">
      <c r="A1811" s="13" t="str">
        <f>Solieusap!A1814</f>
        <v>118</v>
      </c>
      <c r="B1811" s="13">
        <f>Solieusap!B1814</f>
        <v>0</v>
      </c>
      <c r="C1811" s="13" t="str">
        <f>Solieusap!C1814</f>
        <v>BAO</v>
      </c>
      <c r="D1811" s="13" t="str">
        <f>Solieusap!D1814</f>
        <v>Combination</v>
      </c>
      <c r="E1811" s="14">
        <f>ABS(Solieusap!E1814)</f>
        <v>9.3600000000000003E-2</v>
      </c>
      <c r="F1811" s="14">
        <f>ABS(Solieusap!F1814)</f>
        <v>2.0215999999999998</v>
      </c>
      <c r="G1811" s="14">
        <f>ABS(Solieusap!G1814)</f>
        <v>2.6620000000000002E-4</v>
      </c>
      <c r="H1811" s="14">
        <f>ABS(Solieusap!H1814)</f>
        <v>0.28571999999999997</v>
      </c>
      <c r="I1811" s="14">
        <f>ABS(Solieusap!I1814)</f>
        <v>2.7E-4</v>
      </c>
      <c r="J1811" s="14">
        <f>ABS(Solieusap!J1814)</f>
        <v>5.2690000000000001E-2</v>
      </c>
      <c r="K1811" s="14">
        <f t="shared" si="0"/>
        <v>9.3600000000000003E-2</v>
      </c>
      <c r="L1811" s="14">
        <f t="shared" si="1"/>
        <v>2.7E-4</v>
      </c>
    </row>
    <row r="1812" spans="1:12" ht="16.5" customHeight="1">
      <c r="A1812" s="13" t="str">
        <f>Solieusap!A1815</f>
        <v>118</v>
      </c>
      <c r="B1812" s="13">
        <f>Solieusap!B1815</f>
        <v>0.5</v>
      </c>
      <c r="C1812" s="13" t="str">
        <f>Solieusap!C1815</f>
        <v>BAO</v>
      </c>
      <c r="D1812" s="13" t="str">
        <f>Solieusap!D1815</f>
        <v>Combination</v>
      </c>
      <c r="E1812" s="14">
        <f>ABS(Solieusap!E1815)</f>
        <v>9.3600000000000003E-2</v>
      </c>
      <c r="F1812" s="14">
        <f>ABS(Solieusap!F1815)</f>
        <v>1.3681000000000001</v>
      </c>
      <c r="G1812" s="14">
        <f>ABS(Solieusap!G1815)</f>
        <v>2.6620000000000002E-4</v>
      </c>
      <c r="H1812" s="14">
        <f>ABS(Solieusap!H1815)</f>
        <v>0.28571999999999997</v>
      </c>
      <c r="I1812" s="14">
        <f>ABS(Solieusap!I1815)</f>
        <v>2.9E-4</v>
      </c>
      <c r="J1812" s="14">
        <f>ABS(Solieusap!J1815)</f>
        <v>0.79473000000000005</v>
      </c>
      <c r="K1812" s="14">
        <f t="shared" si="0"/>
        <v>9.3600000000000003E-2</v>
      </c>
      <c r="L1812" s="14">
        <f t="shared" si="1"/>
        <v>2.9E-4</v>
      </c>
    </row>
    <row r="1813" spans="1:12" ht="16.5" customHeight="1">
      <c r="A1813" s="13" t="str">
        <f>Solieusap!A1816</f>
        <v>118</v>
      </c>
      <c r="B1813" s="13">
        <f>Solieusap!B1816</f>
        <v>1</v>
      </c>
      <c r="C1813" s="13" t="str">
        <f>Solieusap!C1816</f>
        <v>BAO</v>
      </c>
      <c r="D1813" s="13" t="str">
        <f>Solieusap!D1816</f>
        <v>Combination</v>
      </c>
      <c r="E1813" s="14">
        <f>ABS(Solieusap!E1816)</f>
        <v>9.3600000000000003E-2</v>
      </c>
      <c r="F1813" s="14">
        <f>ABS(Solieusap!F1816)</f>
        <v>0.71460000000000001</v>
      </c>
      <c r="G1813" s="14">
        <f>ABS(Solieusap!G1816)</f>
        <v>2.6620000000000002E-4</v>
      </c>
      <c r="H1813" s="14">
        <f>ABS(Solieusap!H1816)</f>
        <v>0.28571999999999997</v>
      </c>
      <c r="I1813" s="14">
        <f>ABS(Solieusap!I1816)</f>
        <v>3.2000000000000003E-4</v>
      </c>
      <c r="J1813" s="14">
        <f>ABS(Solieusap!J1816)</f>
        <v>1.3157000000000001</v>
      </c>
      <c r="K1813" s="14">
        <f t="shared" si="0"/>
        <v>9.3600000000000003E-2</v>
      </c>
      <c r="L1813" s="14">
        <f t="shared" si="1"/>
        <v>3.2000000000000003E-4</v>
      </c>
    </row>
    <row r="1814" spans="1:12" ht="16.5" customHeight="1">
      <c r="A1814" s="13" t="str">
        <f>Solieusap!A1817</f>
        <v>118</v>
      </c>
      <c r="B1814" s="13">
        <f>Solieusap!B1817</f>
        <v>1.5</v>
      </c>
      <c r="C1814" s="13" t="str">
        <f>Solieusap!C1817</f>
        <v>BAO</v>
      </c>
      <c r="D1814" s="13" t="str">
        <f>Solieusap!D1817</f>
        <v>Combination</v>
      </c>
      <c r="E1814" s="14">
        <f>ABS(Solieusap!E1817)</f>
        <v>9.3600000000000003E-2</v>
      </c>
      <c r="F1814" s="14">
        <f>ABS(Solieusap!F1817)</f>
        <v>6.1100000000000002E-2</v>
      </c>
      <c r="G1814" s="14">
        <f>ABS(Solieusap!G1817)</f>
        <v>2.6620000000000002E-4</v>
      </c>
      <c r="H1814" s="14">
        <f>ABS(Solieusap!H1817)</f>
        <v>0.28571999999999997</v>
      </c>
      <c r="I1814" s="14">
        <f>ABS(Solieusap!I1817)</f>
        <v>3.4000000000000002E-4</v>
      </c>
      <c r="J1814" s="14">
        <f>ABS(Solieusap!J1817)</f>
        <v>1.53068</v>
      </c>
      <c r="K1814" s="14">
        <f t="shared" si="0"/>
        <v>9.3600000000000003E-2</v>
      </c>
      <c r="L1814" s="14">
        <f t="shared" si="1"/>
        <v>3.4000000000000002E-4</v>
      </c>
    </row>
    <row r="1815" spans="1:12" ht="16.5" customHeight="1">
      <c r="A1815" s="13" t="str">
        <f>Solieusap!A1818</f>
        <v>118</v>
      </c>
      <c r="B1815" s="13">
        <f>Solieusap!B1818</f>
        <v>2</v>
      </c>
      <c r="C1815" s="13" t="str">
        <f>Solieusap!C1818</f>
        <v>BAO</v>
      </c>
      <c r="D1815" s="13" t="str">
        <f>Solieusap!D1818</f>
        <v>Combination</v>
      </c>
      <c r="E1815" s="14">
        <f>ABS(Solieusap!E1818)</f>
        <v>9.3600000000000003E-2</v>
      </c>
      <c r="F1815" s="14">
        <f>ABS(Solieusap!F1818)</f>
        <v>0.59240000000000004</v>
      </c>
      <c r="G1815" s="14">
        <f>ABS(Solieusap!G1818)</f>
        <v>2.6620000000000002E-4</v>
      </c>
      <c r="H1815" s="14">
        <f>ABS(Solieusap!H1818)</f>
        <v>0.28571999999999997</v>
      </c>
      <c r="I1815" s="14">
        <f>ABS(Solieusap!I1818)</f>
        <v>4.0999999999999999E-4</v>
      </c>
      <c r="J1815" s="14">
        <f>ABS(Solieusap!J1818)</f>
        <v>1.4460500000000001</v>
      </c>
      <c r="K1815" s="14">
        <f t="shared" si="0"/>
        <v>9.3600000000000003E-2</v>
      </c>
      <c r="L1815" s="14">
        <f t="shared" si="1"/>
        <v>4.0999999999999999E-4</v>
      </c>
    </row>
    <row r="1816" spans="1:12" ht="16.5" customHeight="1">
      <c r="A1816" s="13" t="str">
        <f>Solieusap!A1819</f>
        <v>118</v>
      </c>
      <c r="B1816" s="13">
        <f>Solieusap!B1819</f>
        <v>2.5</v>
      </c>
      <c r="C1816" s="13" t="str">
        <f>Solieusap!C1819</f>
        <v>BAO</v>
      </c>
      <c r="D1816" s="13" t="str">
        <f>Solieusap!D1819</f>
        <v>Combination</v>
      </c>
      <c r="E1816" s="14">
        <f>ABS(Solieusap!E1819)</f>
        <v>9.3600000000000003E-2</v>
      </c>
      <c r="F1816" s="14">
        <f>ABS(Solieusap!F1819)</f>
        <v>1.2459</v>
      </c>
      <c r="G1816" s="14">
        <f>ABS(Solieusap!G1819)</f>
        <v>2.6620000000000002E-4</v>
      </c>
      <c r="H1816" s="14">
        <f>ABS(Solieusap!H1819)</f>
        <v>0.28571999999999997</v>
      </c>
      <c r="I1816" s="14">
        <f>ABS(Solieusap!I1819)</f>
        <v>5.1000000000000004E-4</v>
      </c>
      <c r="J1816" s="14">
        <f>ABS(Solieusap!J1819)</f>
        <v>1.13395</v>
      </c>
      <c r="K1816" s="14">
        <f t="shared" si="0"/>
        <v>9.3600000000000003E-2</v>
      </c>
      <c r="L1816" s="14">
        <f t="shared" si="1"/>
        <v>5.1000000000000004E-4</v>
      </c>
    </row>
    <row r="1817" spans="1:12" ht="16.5" customHeight="1">
      <c r="A1817" s="13" t="str">
        <f>Solieusap!A1820</f>
        <v>118</v>
      </c>
      <c r="B1817" s="13">
        <f>Solieusap!B1820</f>
        <v>3</v>
      </c>
      <c r="C1817" s="13" t="str">
        <f>Solieusap!C1820</f>
        <v>BAO</v>
      </c>
      <c r="D1817" s="13" t="str">
        <f>Solieusap!D1820</f>
        <v>Combination</v>
      </c>
      <c r="E1817" s="14">
        <f>ABS(Solieusap!E1820)</f>
        <v>9.3600000000000003E-2</v>
      </c>
      <c r="F1817" s="14">
        <f>ABS(Solieusap!F1820)</f>
        <v>1.8994</v>
      </c>
      <c r="G1817" s="14">
        <f>ABS(Solieusap!G1820)</f>
        <v>2.6620000000000002E-4</v>
      </c>
      <c r="H1817" s="14">
        <f>ABS(Solieusap!H1820)</f>
        <v>0.28571999999999997</v>
      </c>
      <c r="I1817" s="14">
        <f>ABS(Solieusap!I1820)</f>
        <v>6.0999999999999997E-4</v>
      </c>
      <c r="J1817" s="14">
        <f>ABS(Solieusap!J1820)</f>
        <v>0.74360999999999999</v>
      </c>
      <c r="K1817" s="14">
        <f t="shared" si="0"/>
        <v>9.3600000000000003E-2</v>
      </c>
      <c r="L1817" s="14">
        <f t="shared" si="1"/>
        <v>6.0999999999999997E-4</v>
      </c>
    </row>
    <row r="1818" spans="1:12" ht="16.5" customHeight="1">
      <c r="A1818" s="13" t="str">
        <f>Solieusap!A1821</f>
        <v>118</v>
      </c>
      <c r="B1818" s="13">
        <f>Solieusap!B1821</f>
        <v>3.5</v>
      </c>
      <c r="C1818" s="13" t="str">
        <f>Solieusap!C1821</f>
        <v>BAO</v>
      </c>
      <c r="D1818" s="13" t="str">
        <f>Solieusap!D1821</f>
        <v>Combination</v>
      </c>
      <c r="E1818" s="14">
        <f>ABS(Solieusap!E1821)</f>
        <v>9.3600000000000003E-2</v>
      </c>
      <c r="F1818" s="14">
        <f>ABS(Solieusap!F1821)</f>
        <v>2.5529000000000002</v>
      </c>
      <c r="G1818" s="14">
        <f>ABS(Solieusap!G1821)</f>
        <v>2.6620000000000002E-4</v>
      </c>
      <c r="H1818" s="14">
        <f>ABS(Solieusap!H1821)</f>
        <v>0.28571999999999997</v>
      </c>
      <c r="I1818" s="14">
        <f>ABS(Solieusap!I1821)</f>
        <v>7.1000000000000002E-4</v>
      </c>
      <c r="J1818" s="14">
        <f>ABS(Solieusap!J1821)</f>
        <v>2.6509999999999999E-2</v>
      </c>
      <c r="K1818" s="14">
        <f t="shared" si="0"/>
        <v>9.3600000000000003E-2</v>
      </c>
      <c r="L1818" s="14">
        <f t="shared" si="1"/>
        <v>7.1000000000000002E-4</v>
      </c>
    </row>
    <row r="1819" spans="1:12" ht="16.5" customHeight="1">
      <c r="A1819" s="13" t="str">
        <f>Solieusap!A1822</f>
        <v>118</v>
      </c>
      <c r="B1819" s="13">
        <f>Solieusap!B1822</f>
        <v>4</v>
      </c>
      <c r="C1819" s="13" t="str">
        <f>Solieusap!C1822</f>
        <v>BAO</v>
      </c>
      <c r="D1819" s="13" t="str">
        <f>Solieusap!D1822</f>
        <v>Combination</v>
      </c>
      <c r="E1819" s="14">
        <f>ABS(Solieusap!E1822)</f>
        <v>9.3600000000000003E-2</v>
      </c>
      <c r="F1819" s="14">
        <f>ABS(Solieusap!F1822)</f>
        <v>3.2063999999999999</v>
      </c>
      <c r="G1819" s="14">
        <f>ABS(Solieusap!G1822)</f>
        <v>2.6620000000000002E-4</v>
      </c>
      <c r="H1819" s="14">
        <f>ABS(Solieusap!H1822)</f>
        <v>0.28571999999999997</v>
      </c>
      <c r="I1819" s="14">
        <f>ABS(Solieusap!I1822)</f>
        <v>8.0999999999999996E-4</v>
      </c>
      <c r="J1819" s="14">
        <f>ABS(Solieusap!J1822)</f>
        <v>1.0173300000000001</v>
      </c>
      <c r="K1819" s="14">
        <f t="shared" si="0"/>
        <v>9.3600000000000003E-2</v>
      </c>
      <c r="L1819" s="14">
        <f t="shared" si="1"/>
        <v>8.0999999999999996E-4</v>
      </c>
    </row>
    <row r="1820" spans="1:12" ht="16.5" customHeight="1">
      <c r="A1820" s="13" t="str">
        <f>Solieusap!A1823</f>
        <v>118</v>
      </c>
      <c r="B1820" s="13">
        <f>Solieusap!B1823</f>
        <v>0</v>
      </c>
      <c r="C1820" s="13" t="str">
        <f>Solieusap!C1823</f>
        <v>BAO</v>
      </c>
      <c r="D1820" s="13" t="str">
        <f>Solieusap!D1823</f>
        <v>Combination</v>
      </c>
      <c r="E1820" s="14">
        <f>ABS(Solieusap!E1823)</f>
        <v>0.13689999999999999</v>
      </c>
      <c r="F1820" s="14">
        <f>ABS(Solieusap!F1823)</f>
        <v>2.8136000000000001</v>
      </c>
      <c r="G1820" s="14">
        <f>ABS(Solieusap!G1823)</f>
        <v>1.9599999999999999E-4</v>
      </c>
      <c r="H1820" s="14">
        <f>ABS(Solieusap!H1823)</f>
        <v>0.38496000000000002</v>
      </c>
      <c r="I1820" s="14">
        <f>ABS(Solieusap!I1823)</f>
        <v>1.6000000000000001E-4</v>
      </c>
      <c r="J1820" s="14">
        <f>ABS(Solieusap!J1823)</f>
        <v>1.81558</v>
      </c>
      <c r="K1820" s="14">
        <f t="shared" si="0"/>
        <v>0.13689999999999999</v>
      </c>
      <c r="L1820" s="14">
        <f t="shared" si="1"/>
        <v>1.6000000000000001E-4</v>
      </c>
    </row>
    <row r="1821" spans="1:12" ht="16.5" customHeight="1">
      <c r="A1821" s="13" t="str">
        <f>Solieusap!A1824</f>
        <v>118</v>
      </c>
      <c r="B1821" s="13">
        <f>Solieusap!B1824</f>
        <v>0.5</v>
      </c>
      <c r="C1821" s="13" t="str">
        <f>Solieusap!C1824</f>
        <v>BAO</v>
      </c>
      <c r="D1821" s="13" t="str">
        <f>Solieusap!D1824</f>
        <v>Combination</v>
      </c>
      <c r="E1821" s="14">
        <f>ABS(Solieusap!E1824)</f>
        <v>0.13689999999999999</v>
      </c>
      <c r="F1821" s="14">
        <f>ABS(Solieusap!F1824)</f>
        <v>2.1600999999999999</v>
      </c>
      <c r="G1821" s="14">
        <f>ABS(Solieusap!G1824)</f>
        <v>1.9599999999999999E-4</v>
      </c>
      <c r="H1821" s="14">
        <f>ABS(Solieusap!H1824)</f>
        <v>0.38496000000000002</v>
      </c>
      <c r="I1821" s="14">
        <f>ABS(Solieusap!I1824)</f>
        <v>1.4999999999999999E-4</v>
      </c>
      <c r="J1821" s="14">
        <f>ABS(Solieusap!J1824)</f>
        <v>0.57218000000000002</v>
      </c>
      <c r="K1821" s="14">
        <f t="shared" si="0"/>
        <v>0.13689999999999999</v>
      </c>
      <c r="L1821" s="14">
        <f t="shared" si="1"/>
        <v>1.4999999999999999E-4</v>
      </c>
    </row>
    <row r="1822" spans="1:12" ht="16.5" customHeight="1">
      <c r="A1822" s="13" t="str">
        <f>Solieusap!A1825</f>
        <v>118</v>
      </c>
      <c r="B1822" s="13">
        <f>Solieusap!B1825</f>
        <v>1</v>
      </c>
      <c r="C1822" s="13" t="str">
        <f>Solieusap!C1825</f>
        <v>BAO</v>
      </c>
      <c r="D1822" s="13" t="str">
        <f>Solieusap!D1825</f>
        <v>Combination</v>
      </c>
      <c r="E1822" s="14">
        <f>ABS(Solieusap!E1825)</f>
        <v>0.13689999999999999</v>
      </c>
      <c r="F1822" s="14">
        <f>ABS(Solieusap!F1825)</f>
        <v>1.5065999999999999</v>
      </c>
      <c r="G1822" s="14">
        <f>ABS(Solieusap!G1825)</f>
        <v>1.9599999999999999E-4</v>
      </c>
      <c r="H1822" s="14">
        <f>ABS(Solieusap!H1825)</f>
        <v>0.38496000000000002</v>
      </c>
      <c r="I1822" s="14">
        <f>ABS(Solieusap!I1825)</f>
        <v>1.3999999999999999E-4</v>
      </c>
      <c r="J1822" s="14">
        <f>ABS(Solieusap!J1825)</f>
        <v>0.33111000000000002</v>
      </c>
      <c r="K1822" s="14">
        <f t="shared" si="0"/>
        <v>0.13689999999999999</v>
      </c>
      <c r="L1822" s="14">
        <f t="shared" si="1"/>
        <v>1.3999999999999999E-4</v>
      </c>
    </row>
    <row r="1823" spans="1:12" ht="16.5" customHeight="1">
      <c r="A1823" s="13" t="str">
        <f>Solieusap!A1826</f>
        <v>118</v>
      </c>
      <c r="B1823" s="13">
        <f>Solieusap!B1826</f>
        <v>1.5</v>
      </c>
      <c r="C1823" s="13" t="str">
        <f>Solieusap!C1826</f>
        <v>BAO</v>
      </c>
      <c r="D1823" s="13" t="str">
        <f>Solieusap!D1826</f>
        <v>Combination</v>
      </c>
      <c r="E1823" s="14">
        <f>ABS(Solieusap!E1826)</f>
        <v>0.13689999999999999</v>
      </c>
      <c r="F1823" s="14">
        <f>ABS(Solieusap!F1826)</f>
        <v>0.85309999999999997</v>
      </c>
      <c r="G1823" s="14">
        <f>ABS(Solieusap!G1826)</f>
        <v>1.9599999999999999E-4</v>
      </c>
      <c r="H1823" s="14">
        <f>ABS(Solieusap!H1826)</f>
        <v>0.38496000000000002</v>
      </c>
      <c r="I1823" s="14">
        <f>ABS(Solieusap!I1826)</f>
        <v>2.3000000000000001E-4</v>
      </c>
      <c r="J1823" s="14">
        <f>ABS(Solieusap!J1826)</f>
        <v>0.88544999999999996</v>
      </c>
      <c r="K1823" s="14">
        <f t="shared" si="0"/>
        <v>0.13689999999999999</v>
      </c>
      <c r="L1823" s="14">
        <f t="shared" si="1"/>
        <v>2.3000000000000001E-4</v>
      </c>
    </row>
    <row r="1824" spans="1:12" ht="16.5" customHeight="1">
      <c r="A1824" s="13" t="str">
        <f>Solieusap!A1827</f>
        <v>118</v>
      </c>
      <c r="B1824" s="13">
        <f>Solieusap!B1827</f>
        <v>2</v>
      </c>
      <c r="C1824" s="13" t="str">
        <f>Solieusap!C1827</f>
        <v>BAO</v>
      </c>
      <c r="D1824" s="13" t="str">
        <f>Solieusap!D1827</f>
        <v>Combination</v>
      </c>
      <c r="E1824" s="14">
        <f>ABS(Solieusap!E1827)</f>
        <v>0.13689999999999999</v>
      </c>
      <c r="F1824" s="14">
        <f>ABS(Solieusap!F1827)</f>
        <v>0.1996</v>
      </c>
      <c r="G1824" s="14">
        <f>ABS(Solieusap!G1827)</f>
        <v>1.9599999999999999E-4</v>
      </c>
      <c r="H1824" s="14">
        <f>ABS(Solieusap!H1827)</f>
        <v>0.38496000000000002</v>
      </c>
      <c r="I1824" s="14">
        <f>ABS(Solieusap!I1827)</f>
        <v>3.6000000000000002E-4</v>
      </c>
      <c r="J1824" s="14">
        <f>ABS(Solieusap!J1827)</f>
        <v>1.11304</v>
      </c>
      <c r="K1824" s="14">
        <f t="shared" si="0"/>
        <v>0.13689999999999999</v>
      </c>
      <c r="L1824" s="14">
        <f t="shared" si="1"/>
        <v>3.6000000000000002E-4</v>
      </c>
    </row>
    <row r="1825" spans="1:12" ht="16.5" customHeight="1">
      <c r="A1825" s="13" t="str">
        <f>Solieusap!A1828</f>
        <v>118</v>
      </c>
      <c r="B1825" s="13">
        <f>Solieusap!B1828</f>
        <v>2.5</v>
      </c>
      <c r="C1825" s="13" t="str">
        <f>Solieusap!C1828</f>
        <v>BAO</v>
      </c>
      <c r="D1825" s="13" t="str">
        <f>Solieusap!D1828</f>
        <v>Combination</v>
      </c>
      <c r="E1825" s="14">
        <f>ABS(Solieusap!E1828)</f>
        <v>0.13689999999999999</v>
      </c>
      <c r="F1825" s="14">
        <f>ABS(Solieusap!F1828)</f>
        <v>0.45390000000000003</v>
      </c>
      <c r="G1825" s="14">
        <f>ABS(Solieusap!G1828)</f>
        <v>1.9599999999999999E-4</v>
      </c>
      <c r="H1825" s="14">
        <f>ABS(Solieusap!H1828)</f>
        <v>0.38496000000000002</v>
      </c>
      <c r="I1825" s="14">
        <f>ABS(Solieusap!I1828)</f>
        <v>4.8999999999999998E-4</v>
      </c>
      <c r="J1825" s="14">
        <f>ABS(Solieusap!J1828)</f>
        <v>0.91693999999999998</v>
      </c>
      <c r="K1825" s="14">
        <f t="shared" si="0"/>
        <v>0.13689999999999999</v>
      </c>
      <c r="L1825" s="14">
        <f t="shared" si="1"/>
        <v>4.8999999999999998E-4</v>
      </c>
    </row>
    <row r="1826" spans="1:12" ht="16.5" customHeight="1">
      <c r="A1826" s="13" t="str">
        <f>Solieusap!A1829</f>
        <v>118</v>
      </c>
      <c r="B1826" s="13">
        <f>Solieusap!B1829</f>
        <v>3</v>
      </c>
      <c r="C1826" s="13" t="str">
        <f>Solieusap!C1829</f>
        <v>BAO</v>
      </c>
      <c r="D1826" s="13" t="str">
        <f>Solieusap!D1829</f>
        <v>Combination</v>
      </c>
      <c r="E1826" s="14">
        <f>ABS(Solieusap!E1829)</f>
        <v>0.13689999999999999</v>
      </c>
      <c r="F1826" s="14">
        <f>ABS(Solieusap!F1829)</f>
        <v>1.1073999999999999</v>
      </c>
      <c r="G1826" s="14">
        <f>ABS(Solieusap!G1829)</f>
        <v>1.9599999999999999E-4</v>
      </c>
      <c r="H1826" s="14">
        <f>ABS(Solieusap!H1829)</f>
        <v>0.38496000000000002</v>
      </c>
      <c r="I1826" s="14">
        <f>ABS(Solieusap!I1829)</f>
        <v>6.3000000000000003E-4</v>
      </c>
      <c r="J1826" s="14">
        <f>ABS(Solieusap!J1829)</f>
        <v>0.13061</v>
      </c>
      <c r="K1826" s="14">
        <f t="shared" si="0"/>
        <v>0.13689999999999999</v>
      </c>
      <c r="L1826" s="14">
        <f t="shared" si="1"/>
        <v>6.3000000000000003E-4</v>
      </c>
    </row>
    <row r="1827" spans="1:12" ht="16.5" customHeight="1">
      <c r="A1827" s="13" t="str">
        <f>Solieusap!A1830</f>
        <v>118</v>
      </c>
      <c r="B1827" s="13">
        <f>Solieusap!B1830</f>
        <v>3.5</v>
      </c>
      <c r="C1827" s="13" t="str">
        <f>Solieusap!C1830</f>
        <v>BAO</v>
      </c>
      <c r="D1827" s="13" t="str">
        <f>Solieusap!D1830</f>
        <v>Combination</v>
      </c>
      <c r="E1827" s="14">
        <f>ABS(Solieusap!E1830)</f>
        <v>0.13689999999999999</v>
      </c>
      <c r="F1827" s="14">
        <f>ABS(Solieusap!F1830)</f>
        <v>1.7608999999999999</v>
      </c>
      <c r="G1827" s="14">
        <f>ABS(Solieusap!G1830)</f>
        <v>1.9599999999999999E-4</v>
      </c>
      <c r="H1827" s="14">
        <f>ABS(Solieusap!H1830)</f>
        <v>0.38496000000000002</v>
      </c>
      <c r="I1827" s="14">
        <f>ABS(Solieusap!I1830)</f>
        <v>7.6000000000000004E-4</v>
      </c>
      <c r="J1827" s="14">
        <f>ABS(Solieusap!J1830)</f>
        <v>0.98246</v>
      </c>
      <c r="K1827" s="14">
        <f t="shared" si="0"/>
        <v>0.13689999999999999</v>
      </c>
      <c r="L1827" s="14">
        <f t="shared" si="1"/>
        <v>7.6000000000000004E-4</v>
      </c>
    </row>
    <row r="1828" spans="1:12" ht="16.5" customHeight="1">
      <c r="A1828" s="13" t="str">
        <f>Solieusap!A1831</f>
        <v>118</v>
      </c>
      <c r="B1828" s="13">
        <f>Solieusap!B1831</f>
        <v>4</v>
      </c>
      <c r="C1828" s="13" t="str">
        <f>Solieusap!C1831</f>
        <v>BAO</v>
      </c>
      <c r="D1828" s="13" t="str">
        <f>Solieusap!D1831</f>
        <v>Combination</v>
      </c>
      <c r="E1828" s="14">
        <f>ABS(Solieusap!E1831)</f>
        <v>0.13689999999999999</v>
      </c>
      <c r="F1828" s="14">
        <f>ABS(Solieusap!F1831)</f>
        <v>2.4144000000000001</v>
      </c>
      <c r="G1828" s="14">
        <f>ABS(Solieusap!G1831)</f>
        <v>1.9599999999999999E-4</v>
      </c>
      <c r="H1828" s="14">
        <f>ABS(Solieusap!H1831)</f>
        <v>0.38496000000000002</v>
      </c>
      <c r="I1828" s="14">
        <f>ABS(Solieusap!I1831)</f>
        <v>8.8999999999999995E-4</v>
      </c>
      <c r="J1828" s="14">
        <f>ABS(Solieusap!J1831)</f>
        <v>2.4222899999999998</v>
      </c>
      <c r="K1828" s="14">
        <f t="shared" si="0"/>
        <v>0.13689999999999999</v>
      </c>
      <c r="L1828" s="14">
        <f t="shared" si="1"/>
        <v>8.8999999999999995E-4</v>
      </c>
    </row>
    <row r="1829" spans="1:12" ht="16.5" customHeight="1">
      <c r="A1829" s="13" t="str">
        <f>Solieusap!A1832</f>
        <v>120</v>
      </c>
      <c r="B1829" s="13">
        <f>Solieusap!B1832</f>
        <v>0</v>
      </c>
      <c r="C1829" s="13" t="str">
        <f>Solieusap!C1832</f>
        <v>BAO</v>
      </c>
      <c r="D1829" s="13" t="str">
        <f>Solieusap!D1832</f>
        <v>Combination</v>
      </c>
      <c r="E1829" s="14">
        <f>ABS(Solieusap!E1832)</f>
        <v>0.15049999999999999</v>
      </c>
      <c r="F1829" s="14">
        <f>ABS(Solieusap!F1832)</f>
        <v>0.16389999999999999</v>
      </c>
      <c r="G1829" s="14">
        <f>ABS(Solieusap!G1832)</f>
        <v>3.6369999999999999E-5</v>
      </c>
      <c r="H1829" s="14">
        <f>ABS(Solieusap!H1832)</f>
        <v>1.9619999999999999E-2</v>
      </c>
      <c r="I1829" s="14">
        <f>ABS(Solieusap!I1832)</f>
        <v>1.6000000000000001E-4</v>
      </c>
      <c r="J1829" s="14">
        <f>ABS(Solieusap!J1832)</f>
        <v>0.52890999999999999</v>
      </c>
      <c r="K1829" s="14">
        <f t="shared" si="0"/>
        <v>0.15049999999999999</v>
      </c>
      <c r="L1829" s="14">
        <f t="shared" si="1"/>
        <v>1.6000000000000001E-4</v>
      </c>
    </row>
    <row r="1830" spans="1:12" ht="16.5" customHeight="1">
      <c r="A1830" s="13" t="str">
        <f>Solieusap!A1833</f>
        <v>120</v>
      </c>
      <c r="B1830" s="13">
        <f>Solieusap!B1833</f>
        <v>0.5</v>
      </c>
      <c r="C1830" s="13" t="str">
        <f>Solieusap!C1833</f>
        <v>BAO</v>
      </c>
      <c r="D1830" s="13" t="str">
        <f>Solieusap!D1833</f>
        <v>Combination</v>
      </c>
      <c r="E1830" s="14">
        <f>ABS(Solieusap!E1833)</f>
        <v>0.15049999999999999</v>
      </c>
      <c r="F1830" s="14">
        <f>ABS(Solieusap!F1833)</f>
        <v>0.16389999999999999</v>
      </c>
      <c r="G1830" s="14">
        <f>ABS(Solieusap!G1833)</f>
        <v>3.6369999999999999E-5</v>
      </c>
      <c r="H1830" s="14">
        <f>ABS(Solieusap!H1833)</f>
        <v>1.9619999999999999E-2</v>
      </c>
      <c r="I1830" s="14">
        <f>ABS(Solieusap!I1833)</f>
        <v>1.4999999999999999E-4</v>
      </c>
      <c r="J1830" s="14">
        <f>ABS(Solieusap!J1833)</f>
        <v>0.44695000000000001</v>
      </c>
      <c r="K1830" s="14">
        <f t="shared" si="0"/>
        <v>0.15049999999999999</v>
      </c>
      <c r="L1830" s="14">
        <f t="shared" si="1"/>
        <v>1.4999999999999999E-4</v>
      </c>
    </row>
    <row r="1831" spans="1:12" ht="16.5" customHeight="1">
      <c r="A1831" s="13" t="str">
        <f>Solieusap!A1834</f>
        <v>120</v>
      </c>
      <c r="B1831" s="13">
        <f>Solieusap!B1834</f>
        <v>1</v>
      </c>
      <c r="C1831" s="13" t="str">
        <f>Solieusap!C1834</f>
        <v>BAO</v>
      </c>
      <c r="D1831" s="13" t="str">
        <f>Solieusap!D1834</f>
        <v>Combination</v>
      </c>
      <c r="E1831" s="14">
        <f>ABS(Solieusap!E1834)</f>
        <v>0.15049999999999999</v>
      </c>
      <c r="F1831" s="14">
        <f>ABS(Solieusap!F1834)</f>
        <v>0.16389999999999999</v>
      </c>
      <c r="G1831" s="14">
        <f>ABS(Solieusap!G1834)</f>
        <v>3.6369999999999999E-5</v>
      </c>
      <c r="H1831" s="14">
        <f>ABS(Solieusap!H1834)</f>
        <v>1.9619999999999999E-2</v>
      </c>
      <c r="I1831" s="14">
        <f>ABS(Solieusap!I1834)</f>
        <v>1.4999999999999999E-4</v>
      </c>
      <c r="J1831" s="14">
        <f>ABS(Solieusap!J1834)</f>
        <v>0.36498999999999998</v>
      </c>
      <c r="K1831" s="14">
        <f t="shared" si="0"/>
        <v>0.15049999999999999</v>
      </c>
      <c r="L1831" s="14">
        <f t="shared" si="1"/>
        <v>1.4999999999999999E-4</v>
      </c>
    </row>
    <row r="1832" spans="1:12" ht="16.5" customHeight="1">
      <c r="A1832" s="13" t="str">
        <f>Solieusap!A1835</f>
        <v>120</v>
      </c>
      <c r="B1832" s="13">
        <f>Solieusap!B1835</f>
        <v>1.5</v>
      </c>
      <c r="C1832" s="13" t="str">
        <f>Solieusap!C1835</f>
        <v>BAO</v>
      </c>
      <c r="D1832" s="13" t="str">
        <f>Solieusap!D1835</f>
        <v>Combination</v>
      </c>
      <c r="E1832" s="14">
        <f>ABS(Solieusap!E1835)</f>
        <v>0.15049999999999999</v>
      </c>
      <c r="F1832" s="14">
        <f>ABS(Solieusap!F1835)</f>
        <v>0.16389999999999999</v>
      </c>
      <c r="G1832" s="14">
        <f>ABS(Solieusap!G1835)</f>
        <v>3.6369999999999999E-5</v>
      </c>
      <c r="H1832" s="14">
        <f>ABS(Solieusap!H1835)</f>
        <v>1.9619999999999999E-2</v>
      </c>
      <c r="I1832" s="14">
        <f>ABS(Solieusap!I1835)</f>
        <v>1.3999999999999999E-4</v>
      </c>
      <c r="J1832" s="14">
        <f>ABS(Solieusap!J1835)</f>
        <v>0.28303</v>
      </c>
      <c r="K1832" s="14">
        <f t="shared" si="0"/>
        <v>0.15049999999999999</v>
      </c>
      <c r="L1832" s="14">
        <f t="shared" si="1"/>
        <v>1.3999999999999999E-4</v>
      </c>
    </row>
    <row r="1833" spans="1:12" ht="16.5" customHeight="1">
      <c r="A1833" s="13" t="str">
        <f>Solieusap!A1836</f>
        <v>120</v>
      </c>
      <c r="B1833" s="13">
        <f>Solieusap!B1836</f>
        <v>2</v>
      </c>
      <c r="C1833" s="13" t="str">
        <f>Solieusap!C1836</f>
        <v>BAO</v>
      </c>
      <c r="D1833" s="13" t="str">
        <f>Solieusap!D1836</f>
        <v>Combination</v>
      </c>
      <c r="E1833" s="14">
        <f>ABS(Solieusap!E1836)</f>
        <v>0.15049999999999999</v>
      </c>
      <c r="F1833" s="14">
        <f>ABS(Solieusap!F1836)</f>
        <v>0.16389999999999999</v>
      </c>
      <c r="G1833" s="14">
        <f>ABS(Solieusap!G1836)</f>
        <v>3.6369999999999999E-5</v>
      </c>
      <c r="H1833" s="14">
        <f>ABS(Solieusap!H1836)</f>
        <v>1.9619999999999999E-2</v>
      </c>
      <c r="I1833" s="14">
        <f>ABS(Solieusap!I1836)</f>
        <v>1.3999999999999999E-4</v>
      </c>
      <c r="J1833" s="14">
        <f>ABS(Solieusap!J1836)</f>
        <v>0.20107</v>
      </c>
      <c r="K1833" s="14">
        <f t="shared" si="0"/>
        <v>0.15049999999999999</v>
      </c>
      <c r="L1833" s="14">
        <f t="shared" si="1"/>
        <v>1.3999999999999999E-4</v>
      </c>
    </row>
    <row r="1834" spans="1:12" ht="16.5" customHeight="1">
      <c r="A1834" s="13" t="str">
        <f>Solieusap!A1837</f>
        <v>120</v>
      </c>
      <c r="B1834" s="13">
        <f>Solieusap!B1837</f>
        <v>2.5</v>
      </c>
      <c r="C1834" s="13" t="str">
        <f>Solieusap!C1837</f>
        <v>BAO</v>
      </c>
      <c r="D1834" s="13" t="str">
        <f>Solieusap!D1837</f>
        <v>Combination</v>
      </c>
      <c r="E1834" s="14">
        <f>ABS(Solieusap!E1837)</f>
        <v>0.15049999999999999</v>
      </c>
      <c r="F1834" s="14">
        <f>ABS(Solieusap!F1837)</f>
        <v>0.16389999999999999</v>
      </c>
      <c r="G1834" s="14">
        <f>ABS(Solieusap!G1837)</f>
        <v>3.6369999999999999E-5</v>
      </c>
      <c r="H1834" s="14">
        <f>ABS(Solieusap!H1837)</f>
        <v>1.9619999999999999E-2</v>
      </c>
      <c r="I1834" s="14">
        <f>ABS(Solieusap!I1837)</f>
        <v>1.3999999999999999E-4</v>
      </c>
      <c r="J1834" s="14">
        <f>ABS(Solieusap!J1837)</f>
        <v>0.13613</v>
      </c>
      <c r="K1834" s="14">
        <f t="shared" si="0"/>
        <v>0.15049999999999999</v>
      </c>
      <c r="L1834" s="14">
        <f t="shared" si="1"/>
        <v>1.3999999999999999E-4</v>
      </c>
    </row>
    <row r="1835" spans="1:12" ht="16.5" customHeight="1">
      <c r="A1835" s="13" t="str">
        <f>Solieusap!A1838</f>
        <v>120</v>
      </c>
      <c r="B1835" s="13">
        <f>Solieusap!B1838</f>
        <v>3</v>
      </c>
      <c r="C1835" s="13" t="str">
        <f>Solieusap!C1838</f>
        <v>BAO</v>
      </c>
      <c r="D1835" s="13" t="str">
        <f>Solieusap!D1838</f>
        <v>Combination</v>
      </c>
      <c r="E1835" s="14">
        <f>ABS(Solieusap!E1838)</f>
        <v>0.15049999999999999</v>
      </c>
      <c r="F1835" s="14">
        <f>ABS(Solieusap!F1838)</f>
        <v>0.16389999999999999</v>
      </c>
      <c r="G1835" s="14">
        <f>ABS(Solieusap!G1838)</f>
        <v>3.6369999999999999E-5</v>
      </c>
      <c r="H1835" s="14">
        <f>ABS(Solieusap!H1838)</f>
        <v>1.9619999999999999E-2</v>
      </c>
      <c r="I1835" s="14">
        <f>ABS(Solieusap!I1838)</f>
        <v>1.3999999999999999E-4</v>
      </c>
      <c r="J1835" s="14">
        <f>ABS(Solieusap!J1838)</f>
        <v>0.19918</v>
      </c>
      <c r="K1835" s="14">
        <f t="shared" si="0"/>
        <v>0.15049999999999999</v>
      </c>
      <c r="L1835" s="14">
        <f t="shared" si="1"/>
        <v>1.3999999999999999E-4</v>
      </c>
    </row>
    <row r="1836" spans="1:12" ht="16.5" customHeight="1">
      <c r="A1836" s="13" t="str">
        <f>Solieusap!A1839</f>
        <v>120</v>
      </c>
      <c r="B1836" s="13">
        <f>Solieusap!B1839</f>
        <v>3.5</v>
      </c>
      <c r="C1836" s="13" t="str">
        <f>Solieusap!C1839</f>
        <v>BAO</v>
      </c>
      <c r="D1836" s="13" t="str">
        <f>Solieusap!D1839</f>
        <v>Combination</v>
      </c>
      <c r="E1836" s="14">
        <f>ABS(Solieusap!E1839)</f>
        <v>0.15049999999999999</v>
      </c>
      <c r="F1836" s="14">
        <f>ABS(Solieusap!F1839)</f>
        <v>0.16389999999999999</v>
      </c>
      <c r="G1836" s="14">
        <f>ABS(Solieusap!G1839)</f>
        <v>3.6369999999999999E-5</v>
      </c>
      <c r="H1836" s="14">
        <f>ABS(Solieusap!H1839)</f>
        <v>1.9619999999999999E-2</v>
      </c>
      <c r="I1836" s="14">
        <f>ABS(Solieusap!I1839)</f>
        <v>1.3999999999999999E-4</v>
      </c>
      <c r="J1836" s="14">
        <f>ABS(Solieusap!J1839)</f>
        <v>0.26223999999999997</v>
      </c>
      <c r="K1836" s="14">
        <f t="shared" si="0"/>
        <v>0.15049999999999999</v>
      </c>
      <c r="L1836" s="14">
        <f t="shared" si="1"/>
        <v>1.3999999999999999E-4</v>
      </c>
    </row>
    <row r="1837" spans="1:12" ht="16.5" customHeight="1">
      <c r="A1837" s="13" t="str">
        <f>Solieusap!A1840</f>
        <v>120</v>
      </c>
      <c r="B1837" s="13">
        <f>Solieusap!B1840</f>
        <v>4</v>
      </c>
      <c r="C1837" s="13" t="str">
        <f>Solieusap!C1840</f>
        <v>BAO</v>
      </c>
      <c r="D1837" s="13" t="str">
        <f>Solieusap!D1840</f>
        <v>Combination</v>
      </c>
      <c r="E1837" s="14">
        <f>ABS(Solieusap!E1840)</f>
        <v>0.15049999999999999</v>
      </c>
      <c r="F1837" s="14">
        <f>ABS(Solieusap!F1840)</f>
        <v>0.16389999999999999</v>
      </c>
      <c r="G1837" s="14">
        <f>ABS(Solieusap!G1840)</f>
        <v>3.6369999999999999E-5</v>
      </c>
      <c r="H1837" s="14">
        <f>ABS(Solieusap!H1840)</f>
        <v>1.9619999999999999E-2</v>
      </c>
      <c r="I1837" s="14">
        <f>ABS(Solieusap!I1840)</f>
        <v>1.2999999999999999E-4</v>
      </c>
      <c r="J1837" s="14">
        <f>ABS(Solieusap!J1840)</f>
        <v>0.34354000000000001</v>
      </c>
      <c r="K1837" s="14">
        <f t="shared" si="0"/>
        <v>0.15049999999999999</v>
      </c>
      <c r="L1837" s="14">
        <f t="shared" si="1"/>
        <v>1.2999999999999999E-4</v>
      </c>
    </row>
    <row r="1838" spans="1:12" ht="16.5" customHeight="1">
      <c r="A1838" s="13" t="str">
        <f>Solieusap!A1841</f>
        <v>120</v>
      </c>
      <c r="B1838" s="13">
        <f>Solieusap!B1841</f>
        <v>4.5</v>
      </c>
      <c r="C1838" s="13" t="str">
        <f>Solieusap!C1841</f>
        <v>BAO</v>
      </c>
      <c r="D1838" s="13" t="str">
        <f>Solieusap!D1841</f>
        <v>Combination</v>
      </c>
      <c r="E1838" s="14">
        <f>ABS(Solieusap!E1841)</f>
        <v>0.15049999999999999</v>
      </c>
      <c r="F1838" s="14">
        <f>ABS(Solieusap!F1841)</f>
        <v>0.16389999999999999</v>
      </c>
      <c r="G1838" s="14">
        <f>ABS(Solieusap!G1841)</f>
        <v>3.6369999999999999E-5</v>
      </c>
      <c r="H1838" s="14">
        <f>ABS(Solieusap!H1841)</f>
        <v>1.9619999999999999E-2</v>
      </c>
      <c r="I1838" s="14">
        <f>ABS(Solieusap!I1841)</f>
        <v>1.2999999999999999E-4</v>
      </c>
      <c r="J1838" s="14">
        <f>ABS(Solieusap!J1841)</f>
        <v>0.43939</v>
      </c>
      <c r="K1838" s="14">
        <f t="shared" si="0"/>
        <v>0.15049999999999999</v>
      </c>
      <c r="L1838" s="14">
        <f t="shared" si="1"/>
        <v>1.2999999999999999E-4</v>
      </c>
    </row>
    <row r="1839" spans="1:12" ht="16.5" customHeight="1">
      <c r="A1839" s="13" t="str">
        <f>Solieusap!A1842</f>
        <v>120</v>
      </c>
      <c r="B1839" s="13">
        <f>Solieusap!B1842</f>
        <v>5</v>
      </c>
      <c r="C1839" s="13" t="str">
        <f>Solieusap!C1842</f>
        <v>BAO</v>
      </c>
      <c r="D1839" s="13" t="str">
        <f>Solieusap!D1842</f>
        <v>Combination</v>
      </c>
      <c r="E1839" s="14">
        <f>ABS(Solieusap!E1842)</f>
        <v>0.15049999999999999</v>
      </c>
      <c r="F1839" s="14">
        <f>ABS(Solieusap!F1842)</f>
        <v>0.16389999999999999</v>
      </c>
      <c r="G1839" s="14">
        <f>ABS(Solieusap!G1842)</f>
        <v>3.6369999999999999E-5</v>
      </c>
      <c r="H1839" s="14">
        <f>ABS(Solieusap!H1842)</f>
        <v>1.9619999999999999E-2</v>
      </c>
      <c r="I1839" s="14">
        <f>ABS(Solieusap!I1842)</f>
        <v>1.3999999999999999E-4</v>
      </c>
      <c r="J1839" s="14">
        <f>ABS(Solieusap!J1842)</f>
        <v>0.53525</v>
      </c>
      <c r="K1839" s="14">
        <f t="shared" si="0"/>
        <v>0.15049999999999999</v>
      </c>
      <c r="L1839" s="14">
        <f t="shared" si="1"/>
        <v>1.3999999999999999E-4</v>
      </c>
    </row>
    <row r="1840" spans="1:12" ht="16.5" customHeight="1">
      <c r="A1840" s="13" t="str">
        <f>Solieusap!A1843</f>
        <v>120</v>
      </c>
      <c r="B1840" s="13">
        <f>Solieusap!B1843</f>
        <v>5.5</v>
      </c>
      <c r="C1840" s="13" t="str">
        <f>Solieusap!C1843</f>
        <v>BAO</v>
      </c>
      <c r="D1840" s="13" t="str">
        <f>Solieusap!D1843</f>
        <v>Combination</v>
      </c>
      <c r="E1840" s="14">
        <f>ABS(Solieusap!E1843)</f>
        <v>0.15049999999999999</v>
      </c>
      <c r="F1840" s="14">
        <f>ABS(Solieusap!F1843)</f>
        <v>0.16389999999999999</v>
      </c>
      <c r="G1840" s="14">
        <f>ABS(Solieusap!G1843)</f>
        <v>3.6369999999999999E-5</v>
      </c>
      <c r="H1840" s="14">
        <f>ABS(Solieusap!H1843)</f>
        <v>1.9619999999999999E-2</v>
      </c>
      <c r="I1840" s="14">
        <f>ABS(Solieusap!I1843)</f>
        <v>1.3999999999999999E-4</v>
      </c>
      <c r="J1840" s="14">
        <f>ABS(Solieusap!J1843)</f>
        <v>0.63109999999999999</v>
      </c>
      <c r="K1840" s="14">
        <f t="shared" si="0"/>
        <v>0.15049999999999999</v>
      </c>
      <c r="L1840" s="14">
        <f t="shared" si="1"/>
        <v>1.3999999999999999E-4</v>
      </c>
    </row>
    <row r="1841" spans="1:12" ht="16.5" customHeight="1">
      <c r="A1841" s="13" t="str">
        <f>Solieusap!A1844</f>
        <v>120</v>
      </c>
      <c r="B1841" s="13">
        <f>Solieusap!B1844</f>
        <v>6</v>
      </c>
      <c r="C1841" s="13" t="str">
        <f>Solieusap!C1844</f>
        <v>BAO</v>
      </c>
      <c r="D1841" s="13" t="str">
        <f>Solieusap!D1844</f>
        <v>Combination</v>
      </c>
      <c r="E1841" s="14">
        <f>ABS(Solieusap!E1844)</f>
        <v>0.15049999999999999</v>
      </c>
      <c r="F1841" s="14">
        <f>ABS(Solieusap!F1844)</f>
        <v>0.16389999999999999</v>
      </c>
      <c r="G1841" s="14">
        <f>ABS(Solieusap!G1844)</f>
        <v>3.6369999999999999E-5</v>
      </c>
      <c r="H1841" s="14">
        <f>ABS(Solieusap!H1844)</f>
        <v>1.9619999999999999E-2</v>
      </c>
      <c r="I1841" s="14">
        <f>ABS(Solieusap!I1844)</f>
        <v>1.4999999999999999E-4</v>
      </c>
      <c r="J1841" s="14">
        <f>ABS(Solieusap!J1844)</f>
        <v>0.72694999999999999</v>
      </c>
      <c r="K1841" s="14">
        <f t="shared" si="0"/>
        <v>0.15049999999999999</v>
      </c>
      <c r="L1841" s="14">
        <f t="shared" si="1"/>
        <v>1.4999999999999999E-4</v>
      </c>
    </row>
    <row r="1842" spans="1:12" ht="16.5" customHeight="1">
      <c r="A1842" s="13" t="str">
        <f>Solieusap!A1845</f>
        <v>120</v>
      </c>
      <c r="B1842" s="13">
        <f>Solieusap!B1845</f>
        <v>0</v>
      </c>
      <c r="C1842" s="13" t="str">
        <f>Solieusap!C1845</f>
        <v>BAO</v>
      </c>
      <c r="D1842" s="13" t="str">
        <f>Solieusap!D1845</f>
        <v>Combination</v>
      </c>
      <c r="E1842" s="14">
        <f>ABS(Solieusap!E1845)</f>
        <v>0.1797</v>
      </c>
      <c r="F1842" s="14">
        <f>ABS(Solieusap!F1845)</f>
        <v>0.19170000000000001</v>
      </c>
      <c r="G1842" s="14">
        <f>ABS(Solieusap!G1845)</f>
        <v>1.6629999999999998E-5</v>
      </c>
      <c r="H1842" s="14">
        <f>ABS(Solieusap!H1845)</f>
        <v>1.7299999999999999E-2</v>
      </c>
      <c r="I1842" s="14">
        <f>ABS(Solieusap!I1845)</f>
        <v>2.1000000000000001E-4</v>
      </c>
      <c r="J1842" s="14">
        <f>ABS(Solieusap!J1845)</f>
        <v>0.42326999999999998</v>
      </c>
      <c r="K1842" s="14">
        <f t="shared" si="0"/>
        <v>0.1797</v>
      </c>
      <c r="L1842" s="14">
        <f t="shared" si="1"/>
        <v>2.1000000000000001E-4</v>
      </c>
    </row>
    <row r="1843" spans="1:12" ht="16.5" customHeight="1">
      <c r="A1843" s="13" t="str">
        <f>Solieusap!A1846</f>
        <v>120</v>
      </c>
      <c r="B1843" s="13">
        <f>Solieusap!B1846</f>
        <v>0.5</v>
      </c>
      <c r="C1843" s="13" t="str">
        <f>Solieusap!C1846</f>
        <v>BAO</v>
      </c>
      <c r="D1843" s="13" t="str">
        <f>Solieusap!D1846</f>
        <v>Combination</v>
      </c>
      <c r="E1843" s="14">
        <f>ABS(Solieusap!E1846)</f>
        <v>0.1797</v>
      </c>
      <c r="F1843" s="14">
        <f>ABS(Solieusap!F1846)</f>
        <v>0.19170000000000001</v>
      </c>
      <c r="G1843" s="14">
        <f>ABS(Solieusap!G1846)</f>
        <v>1.6629999999999998E-5</v>
      </c>
      <c r="H1843" s="14">
        <f>ABS(Solieusap!H1846)</f>
        <v>1.7299999999999999E-2</v>
      </c>
      <c r="I1843" s="14">
        <f>ABS(Solieusap!I1846)</f>
        <v>2.0000000000000001E-4</v>
      </c>
      <c r="J1843" s="14">
        <f>ABS(Solieusap!J1846)</f>
        <v>0.32741999999999999</v>
      </c>
      <c r="K1843" s="14">
        <f t="shared" si="0"/>
        <v>0.1797</v>
      </c>
      <c r="L1843" s="14">
        <f t="shared" si="1"/>
        <v>2.0000000000000001E-4</v>
      </c>
    </row>
    <row r="1844" spans="1:12" ht="16.5" customHeight="1">
      <c r="A1844" s="13" t="str">
        <f>Solieusap!A1847</f>
        <v>120</v>
      </c>
      <c r="B1844" s="13">
        <f>Solieusap!B1847</f>
        <v>1</v>
      </c>
      <c r="C1844" s="13" t="str">
        <f>Solieusap!C1847</f>
        <v>BAO</v>
      </c>
      <c r="D1844" s="13" t="str">
        <f>Solieusap!D1847</f>
        <v>Combination</v>
      </c>
      <c r="E1844" s="14">
        <f>ABS(Solieusap!E1847)</f>
        <v>0.1797</v>
      </c>
      <c r="F1844" s="14">
        <f>ABS(Solieusap!F1847)</f>
        <v>0.19170000000000001</v>
      </c>
      <c r="G1844" s="14">
        <f>ABS(Solieusap!G1847)</f>
        <v>1.6629999999999998E-5</v>
      </c>
      <c r="H1844" s="14">
        <f>ABS(Solieusap!H1847)</f>
        <v>1.7299999999999999E-2</v>
      </c>
      <c r="I1844" s="14">
        <f>ABS(Solieusap!I1847)</f>
        <v>1.9000000000000001E-4</v>
      </c>
      <c r="J1844" s="14">
        <f>ABS(Solieusap!J1847)</f>
        <v>0.23157</v>
      </c>
      <c r="K1844" s="14">
        <f t="shared" si="0"/>
        <v>0.1797</v>
      </c>
      <c r="L1844" s="14">
        <f t="shared" si="1"/>
        <v>1.9000000000000001E-4</v>
      </c>
    </row>
    <row r="1845" spans="1:12" ht="16.5" customHeight="1">
      <c r="A1845" s="13" t="str">
        <f>Solieusap!A1848</f>
        <v>120</v>
      </c>
      <c r="B1845" s="13">
        <f>Solieusap!B1848</f>
        <v>1.5</v>
      </c>
      <c r="C1845" s="13" t="str">
        <f>Solieusap!C1848</f>
        <v>BAO</v>
      </c>
      <c r="D1845" s="13" t="str">
        <f>Solieusap!D1848</f>
        <v>Combination</v>
      </c>
      <c r="E1845" s="14">
        <f>ABS(Solieusap!E1848)</f>
        <v>0.1797</v>
      </c>
      <c r="F1845" s="14">
        <f>ABS(Solieusap!F1848)</f>
        <v>0.19170000000000001</v>
      </c>
      <c r="G1845" s="14">
        <f>ABS(Solieusap!G1848)</f>
        <v>1.6629999999999998E-5</v>
      </c>
      <c r="H1845" s="14">
        <f>ABS(Solieusap!H1848)</f>
        <v>1.7299999999999999E-2</v>
      </c>
      <c r="I1845" s="14">
        <f>ABS(Solieusap!I1848)</f>
        <v>1.9000000000000001E-4</v>
      </c>
      <c r="J1845" s="14">
        <f>ABS(Solieusap!J1848)</f>
        <v>0.13572000000000001</v>
      </c>
      <c r="K1845" s="14">
        <f t="shared" si="0"/>
        <v>0.1797</v>
      </c>
      <c r="L1845" s="14">
        <f t="shared" si="1"/>
        <v>1.9000000000000001E-4</v>
      </c>
    </row>
    <row r="1846" spans="1:12" ht="16.5" customHeight="1">
      <c r="A1846" s="13" t="str">
        <f>Solieusap!A1849</f>
        <v>120</v>
      </c>
      <c r="B1846" s="13">
        <f>Solieusap!B1849</f>
        <v>2</v>
      </c>
      <c r="C1846" s="13" t="str">
        <f>Solieusap!C1849</f>
        <v>BAO</v>
      </c>
      <c r="D1846" s="13" t="str">
        <f>Solieusap!D1849</f>
        <v>Combination</v>
      </c>
      <c r="E1846" s="14">
        <f>ABS(Solieusap!E1849)</f>
        <v>0.1797</v>
      </c>
      <c r="F1846" s="14">
        <f>ABS(Solieusap!F1849)</f>
        <v>0.19170000000000001</v>
      </c>
      <c r="G1846" s="14">
        <f>ABS(Solieusap!G1849)</f>
        <v>1.6629999999999998E-5</v>
      </c>
      <c r="H1846" s="14">
        <f>ABS(Solieusap!H1849)</f>
        <v>1.7299999999999999E-2</v>
      </c>
      <c r="I1846" s="14">
        <f>ABS(Solieusap!I1849)</f>
        <v>1.8000000000000001E-4</v>
      </c>
      <c r="J1846" s="14">
        <f>ABS(Solieusap!J1849)</f>
        <v>3.986E-2</v>
      </c>
      <c r="K1846" s="14">
        <f t="shared" si="0"/>
        <v>0.1797</v>
      </c>
      <c r="L1846" s="14">
        <f t="shared" si="1"/>
        <v>1.8000000000000001E-4</v>
      </c>
    </row>
    <row r="1847" spans="1:12" ht="16.5" customHeight="1">
      <c r="A1847" s="13" t="str">
        <f>Solieusap!A1850</f>
        <v>120</v>
      </c>
      <c r="B1847" s="13">
        <f>Solieusap!B1850</f>
        <v>2.5</v>
      </c>
      <c r="C1847" s="13" t="str">
        <f>Solieusap!C1850</f>
        <v>BAO</v>
      </c>
      <c r="D1847" s="13" t="str">
        <f>Solieusap!D1850</f>
        <v>Combination</v>
      </c>
      <c r="E1847" s="14">
        <f>ABS(Solieusap!E1850)</f>
        <v>0.1797</v>
      </c>
      <c r="F1847" s="14">
        <f>ABS(Solieusap!F1850)</f>
        <v>0.19170000000000001</v>
      </c>
      <c r="G1847" s="14">
        <f>ABS(Solieusap!G1850)</f>
        <v>1.6629999999999998E-5</v>
      </c>
      <c r="H1847" s="14">
        <f>ABS(Solieusap!H1850)</f>
        <v>1.7299999999999999E-2</v>
      </c>
      <c r="I1847" s="14">
        <f>ABS(Solieusap!I1850)</f>
        <v>1.7000000000000001E-4</v>
      </c>
      <c r="J1847" s="14">
        <f>ABS(Solieusap!J1850)</f>
        <v>3.7080000000000002E-2</v>
      </c>
      <c r="K1847" s="14">
        <f t="shared" si="0"/>
        <v>0.1797</v>
      </c>
      <c r="L1847" s="14">
        <f t="shared" si="1"/>
        <v>1.7000000000000001E-4</v>
      </c>
    </row>
    <row r="1848" spans="1:12" ht="16.5" customHeight="1">
      <c r="A1848" s="13" t="str">
        <f>Solieusap!A1851</f>
        <v>120</v>
      </c>
      <c r="B1848" s="13">
        <f>Solieusap!B1851</f>
        <v>3</v>
      </c>
      <c r="C1848" s="13" t="str">
        <f>Solieusap!C1851</f>
        <v>BAO</v>
      </c>
      <c r="D1848" s="13" t="str">
        <f>Solieusap!D1851</f>
        <v>Combination</v>
      </c>
      <c r="E1848" s="14">
        <f>ABS(Solieusap!E1851)</f>
        <v>0.1797</v>
      </c>
      <c r="F1848" s="14">
        <f>ABS(Solieusap!F1851)</f>
        <v>0.19170000000000001</v>
      </c>
      <c r="G1848" s="14">
        <f>ABS(Solieusap!G1851)</f>
        <v>1.6629999999999998E-5</v>
      </c>
      <c r="H1848" s="14">
        <f>ABS(Solieusap!H1851)</f>
        <v>1.7299999999999999E-2</v>
      </c>
      <c r="I1848" s="14">
        <f>ABS(Solieusap!I1851)</f>
        <v>1.9000000000000001E-4</v>
      </c>
      <c r="J1848" s="14">
        <f>ABS(Solieusap!J1851)</f>
        <v>2.8199999999999999E-2</v>
      </c>
      <c r="K1848" s="14">
        <f t="shared" si="0"/>
        <v>0.1797</v>
      </c>
      <c r="L1848" s="14">
        <f t="shared" si="1"/>
        <v>1.9000000000000001E-4</v>
      </c>
    </row>
    <row r="1849" spans="1:12" ht="16.5" customHeight="1">
      <c r="A1849" s="13" t="str">
        <f>Solieusap!A1852</f>
        <v>120</v>
      </c>
      <c r="B1849" s="13">
        <f>Solieusap!B1852</f>
        <v>3.5</v>
      </c>
      <c r="C1849" s="13" t="str">
        <f>Solieusap!C1852</f>
        <v>BAO</v>
      </c>
      <c r="D1849" s="13" t="str">
        <f>Solieusap!D1852</f>
        <v>Combination</v>
      </c>
      <c r="E1849" s="14">
        <f>ABS(Solieusap!E1852)</f>
        <v>0.1797</v>
      </c>
      <c r="F1849" s="14">
        <f>ABS(Solieusap!F1852)</f>
        <v>0.19170000000000001</v>
      </c>
      <c r="G1849" s="14">
        <f>ABS(Solieusap!G1852)</f>
        <v>1.6629999999999998E-5</v>
      </c>
      <c r="H1849" s="14">
        <f>ABS(Solieusap!H1852)</f>
        <v>1.7299999999999999E-2</v>
      </c>
      <c r="I1849" s="14">
        <f>ABS(Solieusap!I1852)</f>
        <v>2.0000000000000001E-4</v>
      </c>
      <c r="J1849" s="14">
        <f>ABS(Solieusap!J1852)</f>
        <v>9.3469999999999998E-2</v>
      </c>
      <c r="K1849" s="14">
        <f t="shared" si="0"/>
        <v>0.1797</v>
      </c>
      <c r="L1849" s="14">
        <f t="shared" si="1"/>
        <v>2.0000000000000001E-4</v>
      </c>
    </row>
    <row r="1850" spans="1:12" ht="16.5" customHeight="1">
      <c r="A1850" s="13" t="str">
        <f>Solieusap!A1853</f>
        <v>120</v>
      </c>
      <c r="B1850" s="13">
        <f>Solieusap!B1853</f>
        <v>4</v>
      </c>
      <c r="C1850" s="13" t="str">
        <f>Solieusap!C1853</f>
        <v>BAO</v>
      </c>
      <c r="D1850" s="13" t="str">
        <f>Solieusap!D1853</f>
        <v>Combination</v>
      </c>
      <c r="E1850" s="14">
        <f>ABS(Solieusap!E1853)</f>
        <v>0.1797</v>
      </c>
      <c r="F1850" s="14">
        <f>ABS(Solieusap!F1853)</f>
        <v>0.19170000000000001</v>
      </c>
      <c r="G1850" s="14">
        <f>ABS(Solieusap!G1853)</f>
        <v>1.6629999999999998E-5</v>
      </c>
      <c r="H1850" s="14">
        <f>ABS(Solieusap!H1853)</f>
        <v>1.7299999999999999E-2</v>
      </c>
      <c r="I1850" s="14">
        <f>ABS(Solieusap!I1853)</f>
        <v>2.2000000000000001E-4</v>
      </c>
      <c r="J1850" s="14">
        <f>ABS(Solieusap!J1853)</f>
        <v>0.15873999999999999</v>
      </c>
      <c r="K1850" s="14">
        <f t="shared" si="0"/>
        <v>0.1797</v>
      </c>
      <c r="L1850" s="14">
        <f t="shared" si="1"/>
        <v>2.2000000000000001E-4</v>
      </c>
    </row>
    <row r="1851" spans="1:12" ht="16.5" customHeight="1">
      <c r="A1851" s="13" t="str">
        <f>Solieusap!A1854</f>
        <v>120</v>
      </c>
      <c r="B1851" s="13">
        <f>Solieusap!B1854</f>
        <v>4.5</v>
      </c>
      <c r="C1851" s="13" t="str">
        <f>Solieusap!C1854</f>
        <v>BAO</v>
      </c>
      <c r="D1851" s="13" t="str">
        <f>Solieusap!D1854</f>
        <v>Combination</v>
      </c>
      <c r="E1851" s="14">
        <f>ABS(Solieusap!E1854)</f>
        <v>0.1797</v>
      </c>
      <c r="F1851" s="14">
        <f>ABS(Solieusap!F1854)</f>
        <v>0.19170000000000001</v>
      </c>
      <c r="G1851" s="14">
        <f>ABS(Solieusap!G1854)</f>
        <v>1.6629999999999998E-5</v>
      </c>
      <c r="H1851" s="14">
        <f>ABS(Solieusap!H1854)</f>
        <v>1.7299999999999999E-2</v>
      </c>
      <c r="I1851" s="14">
        <f>ABS(Solieusap!I1854)</f>
        <v>2.3000000000000001E-4</v>
      </c>
      <c r="J1851" s="14">
        <f>ABS(Solieusap!J1854)</f>
        <v>0.22400999999999999</v>
      </c>
      <c r="K1851" s="14">
        <f t="shared" si="0"/>
        <v>0.1797</v>
      </c>
      <c r="L1851" s="14">
        <f t="shared" si="1"/>
        <v>2.3000000000000001E-4</v>
      </c>
    </row>
    <row r="1852" spans="1:12" ht="16.5" customHeight="1">
      <c r="A1852" s="13" t="str">
        <f>Solieusap!A1855</f>
        <v>120</v>
      </c>
      <c r="B1852" s="13">
        <f>Solieusap!B1855</f>
        <v>5</v>
      </c>
      <c r="C1852" s="13" t="str">
        <f>Solieusap!C1855</f>
        <v>BAO</v>
      </c>
      <c r="D1852" s="13" t="str">
        <f>Solieusap!D1855</f>
        <v>Combination</v>
      </c>
      <c r="E1852" s="14">
        <f>ABS(Solieusap!E1855)</f>
        <v>0.1797</v>
      </c>
      <c r="F1852" s="14">
        <f>ABS(Solieusap!F1855)</f>
        <v>0.19170000000000001</v>
      </c>
      <c r="G1852" s="14">
        <f>ABS(Solieusap!G1855)</f>
        <v>1.6629999999999998E-5</v>
      </c>
      <c r="H1852" s="14">
        <f>ABS(Solieusap!H1855)</f>
        <v>1.7299999999999999E-2</v>
      </c>
      <c r="I1852" s="14">
        <f>ABS(Solieusap!I1855)</f>
        <v>2.5000000000000001E-4</v>
      </c>
      <c r="J1852" s="14">
        <f>ABS(Solieusap!J1855)</f>
        <v>0.29069</v>
      </c>
      <c r="K1852" s="14">
        <f t="shared" si="0"/>
        <v>0.1797</v>
      </c>
      <c r="L1852" s="14">
        <f t="shared" si="1"/>
        <v>2.5000000000000001E-4</v>
      </c>
    </row>
    <row r="1853" spans="1:12" ht="16.5" customHeight="1">
      <c r="A1853" s="13" t="str">
        <f>Solieusap!A1856</f>
        <v>120</v>
      </c>
      <c r="B1853" s="13">
        <f>Solieusap!B1856</f>
        <v>5.5</v>
      </c>
      <c r="C1853" s="13" t="str">
        <f>Solieusap!C1856</f>
        <v>BAO</v>
      </c>
      <c r="D1853" s="13" t="str">
        <f>Solieusap!D1856</f>
        <v>Combination</v>
      </c>
      <c r="E1853" s="14">
        <f>ABS(Solieusap!E1856)</f>
        <v>0.1797</v>
      </c>
      <c r="F1853" s="14">
        <f>ABS(Solieusap!F1856)</f>
        <v>0.19170000000000001</v>
      </c>
      <c r="G1853" s="14">
        <f>ABS(Solieusap!G1856)</f>
        <v>1.6629999999999998E-5</v>
      </c>
      <c r="H1853" s="14">
        <f>ABS(Solieusap!H1856)</f>
        <v>1.7299999999999999E-2</v>
      </c>
      <c r="I1853" s="14">
        <f>ABS(Solieusap!I1856)</f>
        <v>2.5999999999999998E-4</v>
      </c>
      <c r="J1853" s="14">
        <f>ABS(Solieusap!J1856)</f>
        <v>0.37264000000000003</v>
      </c>
      <c r="K1853" s="14">
        <f t="shared" si="0"/>
        <v>0.1797</v>
      </c>
      <c r="L1853" s="14">
        <f t="shared" si="1"/>
        <v>2.5999999999999998E-4</v>
      </c>
    </row>
    <row r="1854" spans="1:12" ht="16.5" customHeight="1">
      <c r="A1854" s="13" t="str">
        <f>Solieusap!A1857</f>
        <v>120</v>
      </c>
      <c r="B1854" s="13">
        <f>Solieusap!B1857</f>
        <v>6</v>
      </c>
      <c r="C1854" s="13" t="str">
        <f>Solieusap!C1857</f>
        <v>BAO</v>
      </c>
      <c r="D1854" s="13" t="str">
        <f>Solieusap!D1857</f>
        <v>Combination</v>
      </c>
      <c r="E1854" s="14">
        <f>ABS(Solieusap!E1857)</f>
        <v>0.1797</v>
      </c>
      <c r="F1854" s="14">
        <f>ABS(Solieusap!F1857)</f>
        <v>0.19170000000000001</v>
      </c>
      <c r="G1854" s="14">
        <f>ABS(Solieusap!G1857)</f>
        <v>1.6629999999999998E-5</v>
      </c>
      <c r="H1854" s="14">
        <f>ABS(Solieusap!H1857)</f>
        <v>1.7299999999999999E-2</v>
      </c>
      <c r="I1854" s="14">
        <f>ABS(Solieusap!I1857)</f>
        <v>2.7999999999999998E-4</v>
      </c>
      <c r="J1854" s="14">
        <f>ABS(Solieusap!J1857)</f>
        <v>0.4546</v>
      </c>
      <c r="K1854" s="14">
        <f t="shared" si="0"/>
        <v>0.1797</v>
      </c>
      <c r="L1854" s="14">
        <f t="shared" si="1"/>
        <v>2.7999999999999998E-4</v>
      </c>
    </row>
    <row r="1855" spans="1:12" ht="16.5" customHeight="1">
      <c r="A1855" s="13" t="str">
        <f>Solieusap!A1858</f>
        <v>121</v>
      </c>
      <c r="B1855" s="13">
        <f>Solieusap!B1858</f>
        <v>0</v>
      </c>
      <c r="C1855" s="13" t="str">
        <f>Solieusap!C1858</f>
        <v>BAO</v>
      </c>
      <c r="D1855" s="13" t="str">
        <f>Solieusap!D1858</f>
        <v>Combination</v>
      </c>
      <c r="E1855" s="14">
        <f>ABS(Solieusap!E1858)</f>
        <v>4.8800000000000003E-2</v>
      </c>
      <c r="F1855" s="14">
        <f>ABS(Solieusap!F1858)</f>
        <v>1.0291999999999999</v>
      </c>
      <c r="G1855" s="14">
        <f>ABS(Solieusap!G1858)</f>
        <v>3.0450000000000002E-5</v>
      </c>
      <c r="H1855" s="14">
        <f>ABS(Solieusap!H1858)</f>
        <v>8.1540000000000001E-2</v>
      </c>
      <c r="I1855" s="14">
        <f>ABS(Solieusap!I1858)</f>
        <v>5.9719999999999997E-5</v>
      </c>
      <c r="J1855" s="14">
        <f>ABS(Solieusap!J1858)</f>
        <v>0.20716000000000001</v>
      </c>
      <c r="K1855" s="14">
        <f t="shared" si="0"/>
        <v>4.8800000000000003E-2</v>
      </c>
      <c r="L1855" s="14">
        <f t="shared" si="1"/>
        <v>5.9719999999999997E-5</v>
      </c>
    </row>
    <row r="1856" spans="1:12" ht="16.5" customHeight="1">
      <c r="A1856" s="13" t="str">
        <f>Solieusap!A1859</f>
        <v>121</v>
      </c>
      <c r="B1856" s="13">
        <f>Solieusap!B1859</f>
        <v>0.5</v>
      </c>
      <c r="C1856" s="13" t="str">
        <f>Solieusap!C1859</f>
        <v>BAO</v>
      </c>
      <c r="D1856" s="13" t="str">
        <f>Solieusap!D1859</f>
        <v>Combination</v>
      </c>
      <c r="E1856" s="14">
        <f>ABS(Solieusap!E1859)</f>
        <v>4.8800000000000003E-2</v>
      </c>
      <c r="F1856" s="14">
        <f>ABS(Solieusap!F1859)</f>
        <v>0.67269999999999996</v>
      </c>
      <c r="G1856" s="14">
        <f>ABS(Solieusap!G1859)</f>
        <v>3.0450000000000002E-5</v>
      </c>
      <c r="H1856" s="14">
        <f>ABS(Solieusap!H1859)</f>
        <v>8.1540000000000001E-2</v>
      </c>
      <c r="I1856" s="14">
        <f>ABS(Solieusap!I1859)</f>
        <v>4.5219999999999997E-5</v>
      </c>
      <c r="J1856" s="14">
        <f>ABS(Solieusap!J1859)</f>
        <v>0.63263000000000003</v>
      </c>
      <c r="K1856" s="14">
        <f t="shared" si="0"/>
        <v>4.8800000000000003E-2</v>
      </c>
      <c r="L1856" s="14">
        <f t="shared" si="1"/>
        <v>4.5219999999999997E-5</v>
      </c>
    </row>
    <row r="1857" spans="1:12" ht="16.5" customHeight="1">
      <c r="A1857" s="13" t="str">
        <f>Solieusap!A1860</f>
        <v>121</v>
      </c>
      <c r="B1857" s="13">
        <f>Solieusap!B1860</f>
        <v>1</v>
      </c>
      <c r="C1857" s="13" t="str">
        <f>Solieusap!C1860</f>
        <v>BAO</v>
      </c>
      <c r="D1857" s="13" t="str">
        <f>Solieusap!D1860</f>
        <v>Combination</v>
      </c>
      <c r="E1857" s="14">
        <f>ABS(Solieusap!E1860)</f>
        <v>4.8800000000000003E-2</v>
      </c>
      <c r="F1857" s="14">
        <f>ABS(Solieusap!F1860)</f>
        <v>0.31619999999999998</v>
      </c>
      <c r="G1857" s="14">
        <f>ABS(Solieusap!G1860)</f>
        <v>3.0450000000000002E-5</v>
      </c>
      <c r="H1857" s="14">
        <f>ABS(Solieusap!H1860)</f>
        <v>8.1540000000000001E-2</v>
      </c>
      <c r="I1857" s="14">
        <f>ABS(Solieusap!I1860)</f>
        <v>3.0710000000000002E-5</v>
      </c>
      <c r="J1857" s="14">
        <f>ABS(Solieusap!J1860)</f>
        <v>0.87985999999999998</v>
      </c>
      <c r="K1857" s="14">
        <f t="shared" si="0"/>
        <v>4.8800000000000003E-2</v>
      </c>
      <c r="L1857" s="14">
        <f t="shared" si="1"/>
        <v>3.0710000000000002E-5</v>
      </c>
    </row>
    <row r="1858" spans="1:12" ht="16.5" customHeight="1">
      <c r="A1858" s="13" t="str">
        <f>Solieusap!A1861</f>
        <v>121</v>
      </c>
      <c r="B1858" s="13">
        <f>Solieusap!B1861</f>
        <v>1.5</v>
      </c>
      <c r="C1858" s="13" t="str">
        <f>Solieusap!C1861</f>
        <v>BAO</v>
      </c>
      <c r="D1858" s="13" t="str">
        <f>Solieusap!D1861</f>
        <v>Combination</v>
      </c>
      <c r="E1858" s="14">
        <f>ABS(Solieusap!E1861)</f>
        <v>4.8800000000000003E-2</v>
      </c>
      <c r="F1858" s="14">
        <f>ABS(Solieusap!F1861)</f>
        <v>4.0300000000000002E-2</v>
      </c>
      <c r="G1858" s="14">
        <f>ABS(Solieusap!G1861)</f>
        <v>3.0450000000000002E-5</v>
      </c>
      <c r="H1858" s="14">
        <f>ABS(Solieusap!H1861)</f>
        <v>8.1540000000000001E-2</v>
      </c>
      <c r="I1858" s="14">
        <f>ABS(Solieusap!I1861)</f>
        <v>1.6200000000000001E-5</v>
      </c>
      <c r="J1858" s="14">
        <f>ABS(Solieusap!J1861)</f>
        <v>0.94884000000000002</v>
      </c>
      <c r="K1858" s="14">
        <f t="shared" si="0"/>
        <v>4.8800000000000003E-2</v>
      </c>
      <c r="L1858" s="14">
        <f t="shared" si="1"/>
        <v>1.6200000000000001E-5</v>
      </c>
    </row>
    <row r="1859" spans="1:12" ht="16.5" customHeight="1">
      <c r="A1859" s="13" t="str">
        <f>Solieusap!A1862</f>
        <v>121</v>
      </c>
      <c r="B1859" s="13">
        <f>Solieusap!B1862</f>
        <v>2</v>
      </c>
      <c r="C1859" s="13" t="str">
        <f>Solieusap!C1862</f>
        <v>BAO</v>
      </c>
      <c r="D1859" s="13" t="str">
        <f>Solieusap!D1862</f>
        <v>Combination</v>
      </c>
      <c r="E1859" s="14">
        <f>ABS(Solieusap!E1862)</f>
        <v>4.8800000000000003E-2</v>
      </c>
      <c r="F1859" s="14">
        <f>ABS(Solieusap!F1862)</f>
        <v>0.39679999999999999</v>
      </c>
      <c r="G1859" s="14">
        <f>ABS(Solieusap!G1862)</f>
        <v>3.0450000000000002E-5</v>
      </c>
      <c r="H1859" s="14">
        <f>ABS(Solieusap!H1862)</f>
        <v>8.1540000000000001E-2</v>
      </c>
      <c r="I1859" s="14">
        <f>ABS(Solieusap!I1862)</f>
        <v>1.6959999999999999E-6</v>
      </c>
      <c r="J1859" s="14">
        <f>ABS(Solieusap!J1862)</f>
        <v>0.85143999999999997</v>
      </c>
      <c r="K1859" s="14">
        <f t="shared" si="0"/>
        <v>4.8800000000000003E-2</v>
      </c>
      <c r="L1859" s="14">
        <f t="shared" si="1"/>
        <v>1.6959999999999999E-6</v>
      </c>
    </row>
    <row r="1860" spans="1:12" ht="16.5" customHeight="1">
      <c r="A1860" s="13" t="str">
        <f>Solieusap!A1863</f>
        <v>121</v>
      </c>
      <c r="B1860" s="13">
        <f>Solieusap!B1863</f>
        <v>2.5</v>
      </c>
      <c r="C1860" s="13" t="str">
        <f>Solieusap!C1863</f>
        <v>BAO</v>
      </c>
      <c r="D1860" s="13" t="str">
        <f>Solieusap!D1863</f>
        <v>Combination</v>
      </c>
      <c r="E1860" s="14">
        <f>ABS(Solieusap!E1863)</f>
        <v>4.8800000000000003E-2</v>
      </c>
      <c r="F1860" s="14">
        <f>ABS(Solieusap!F1863)</f>
        <v>0.75329999999999997</v>
      </c>
      <c r="G1860" s="14">
        <f>ABS(Solieusap!G1863)</f>
        <v>3.0450000000000002E-5</v>
      </c>
      <c r="H1860" s="14">
        <f>ABS(Solieusap!H1863)</f>
        <v>8.1540000000000001E-2</v>
      </c>
      <c r="I1860" s="14">
        <f>ABS(Solieusap!I1863)</f>
        <v>1.2809999999999999E-5</v>
      </c>
      <c r="J1860" s="14">
        <f>ABS(Solieusap!J1863)</f>
        <v>0.65908999999999995</v>
      </c>
      <c r="K1860" s="14">
        <f t="shared" si="0"/>
        <v>4.8800000000000003E-2</v>
      </c>
      <c r="L1860" s="14">
        <f t="shared" si="1"/>
        <v>1.2809999999999999E-5</v>
      </c>
    </row>
    <row r="1861" spans="1:12" ht="16.5" customHeight="1">
      <c r="A1861" s="13" t="str">
        <f>Solieusap!A1864</f>
        <v>121</v>
      </c>
      <c r="B1861" s="13">
        <f>Solieusap!B1864</f>
        <v>3</v>
      </c>
      <c r="C1861" s="13" t="str">
        <f>Solieusap!C1864</f>
        <v>BAO</v>
      </c>
      <c r="D1861" s="13" t="str">
        <f>Solieusap!D1864</f>
        <v>Combination</v>
      </c>
      <c r="E1861" s="14">
        <f>ABS(Solieusap!E1864)</f>
        <v>4.8800000000000003E-2</v>
      </c>
      <c r="F1861" s="14">
        <f>ABS(Solieusap!F1864)</f>
        <v>1.1097999999999999</v>
      </c>
      <c r="G1861" s="14">
        <f>ABS(Solieusap!G1864)</f>
        <v>3.0450000000000002E-5</v>
      </c>
      <c r="H1861" s="14">
        <f>ABS(Solieusap!H1864)</f>
        <v>8.1540000000000001E-2</v>
      </c>
      <c r="I1861" s="14">
        <f>ABS(Solieusap!I1864)</f>
        <v>1.3720000000000001E-5</v>
      </c>
      <c r="J1861" s="14">
        <f>ABS(Solieusap!J1864)</f>
        <v>0.53571000000000002</v>
      </c>
      <c r="K1861" s="14">
        <f t="shared" si="0"/>
        <v>4.8800000000000003E-2</v>
      </c>
      <c r="L1861" s="14">
        <f t="shared" si="1"/>
        <v>1.3720000000000001E-5</v>
      </c>
    </row>
    <row r="1862" spans="1:12" ht="16.5" customHeight="1">
      <c r="A1862" s="13" t="str">
        <f>Solieusap!A1865</f>
        <v>121</v>
      </c>
      <c r="B1862" s="13">
        <f>Solieusap!B1865</f>
        <v>3.5</v>
      </c>
      <c r="C1862" s="13" t="str">
        <f>Solieusap!C1865</f>
        <v>BAO</v>
      </c>
      <c r="D1862" s="13" t="str">
        <f>Solieusap!D1865</f>
        <v>Combination</v>
      </c>
      <c r="E1862" s="14">
        <f>ABS(Solieusap!E1865)</f>
        <v>4.8800000000000003E-2</v>
      </c>
      <c r="F1862" s="14">
        <f>ABS(Solieusap!F1865)</f>
        <v>1.4662999999999999</v>
      </c>
      <c r="G1862" s="14">
        <f>ABS(Solieusap!G1865)</f>
        <v>3.0450000000000002E-5</v>
      </c>
      <c r="H1862" s="14">
        <f>ABS(Solieusap!H1865)</f>
        <v>8.1540000000000001E-2</v>
      </c>
      <c r="I1862" s="14">
        <f>ABS(Solieusap!I1865)</f>
        <v>5.485E-6</v>
      </c>
      <c r="J1862" s="14">
        <f>ABS(Solieusap!J1865)</f>
        <v>0.23408999999999999</v>
      </c>
      <c r="K1862" s="14">
        <f t="shared" si="0"/>
        <v>4.8800000000000003E-2</v>
      </c>
      <c r="L1862" s="14">
        <f t="shared" si="1"/>
        <v>5.485E-6</v>
      </c>
    </row>
    <row r="1863" spans="1:12" ht="16.5" customHeight="1">
      <c r="A1863" s="13" t="str">
        <f>Solieusap!A1866</f>
        <v>121</v>
      </c>
      <c r="B1863" s="13">
        <f>Solieusap!B1866</f>
        <v>4</v>
      </c>
      <c r="C1863" s="13" t="str">
        <f>Solieusap!C1866</f>
        <v>BAO</v>
      </c>
      <c r="D1863" s="13" t="str">
        <f>Solieusap!D1866</f>
        <v>Combination</v>
      </c>
      <c r="E1863" s="14">
        <f>ABS(Solieusap!E1866)</f>
        <v>4.8800000000000003E-2</v>
      </c>
      <c r="F1863" s="14">
        <f>ABS(Solieusap!F1866)</f>
        <v>1.8228</v>
      </c>
      <c r="G1863" s="14">
        <f>ABS(Solieusap!G1866)</f>
        <v>3.0450000000000002E-5</v>
      </c>
      <c r="H1863" s="14">
        <f>ABS(Solieusap!H1866)</f>
        <v>8.1540000000000001E-2</v>
      </c>
      <c r="I1863" s="14">
        <f>ABS(Solieusap!I1866)</f>
        <v>2.7470000000000001E-6</v>
      </c>
      <c r="J1863" s="14">
        <f>ABS(Solieusap!J1866)</f>
        <v>0.24579000000000001</v>
      </c>
      <c r="K1863" s="14">
        <f t="shared" si="0"/>
        <v>4.8800000000000003E-2</v>
      </c>
      <c r="L1863" s="14">
        <f t="shared" si="1"/>
        <v>2.7470000000000001E-6</v>
      </c>
    </row>
    <row r="1864" spans="1:12" ht="16.5" customHeight="1">
      <c r="A1864" s="13" t="str">
        <f>Solieusap!A1867</f>
        <v>121</v>
      </c>
      <c r="B1864" s="13">
        <f>Solieusap!B1867</f>
        <v>0</v>
      </c>
      <c r="C1864" s="13" t="str">
        <f>Solieusap!C1867</f>
        <v>BAO</v>
      </c>
      <c r="D1864" s="13" t="str">
        <f>Solieusap!D1867</f>
        <v>Combination</v>
      </c>
      <c r="E1864" s="14">
        <f>ABS(Solieusap!E1867)</f>
        <v>9.6199999999999994E-2</v>
      </c>
      <c r="F1864" s="14">
        <f>ABS(Solieusap!F1867)</f>
        <v>1.714</v>
      </c>
      <c r="G1864" s="14">
        <f>ABS(Solieusap!G1867)</f>
        <v>6.6050000000000006E-5</v>
      </c>
      <c r="H1864" s="14">
        <f>ABS(Solieusap!H1867)</f>
        <v>7.22E-2</v>
      </c>
      <c r="I1864" s="14">
        <f>ABS(Solieusap!I1867)</f>
        <v>4.8999999999999998E-4</v>
      </c>
      <c r="J1864" s="14">
        <f>ABS(Solieusap!J1867)</f>
        <v>1.3977900000000001</v>
      </c>
      <c r="K1864" s="14">
        <f t="shared" si="0"/>
        <v>9.6199999999999994E-2</v>
      </c>
      <c r="L1864" s="14">
        <f t="shared" si="1"/>
        <v>4.8999999999999998E-4</v>
      </c>
    </row>
    <row r="1865" spans="1:12" ht="16.5" customHeight="1">
      <c r="A1865" s="13" t="str">
        <f>Solieusap!A1868</f>
        <v>121</v>
      </c>
      <c r="B1865" s="13">
        <f>Solieusap!B1868</f>
        <v>0.5</v>
      </c>
      <c r="C1865" s="13" t="str">
        <f>Solieusap!C1868</f>
        <v>BAO</v>
      </c>
      <c r="D1865" s="13" t="str">
        <f>Solieusap!D1868</f>
        <v>Combination</v>
      </c>
      <c r="E1865" s="14">
        <f>ABS(Solieusap!E1868)</f>
        <v>9.6199999999999994E-2</v>
      </c>
      <c r="F1865" s="14">
        <f>ABS(Solieusap!F1868)</f>
        <v>1.3574999999999999</v>
      </c>
      <c r="G1865" s="14">
        <f>ABS(Solieusap!G1868)</f>
        <v>6.6050000000000006E-5</v>
      </c>
      <c r="H1865" s="14">
        <f>ABS(Solieusap!H1868)</f>
        <v>7.22E-2</v>
      </c>
      <c r="I1865" s="14">
        <f>ABS(Solieusap!I1868)</f>
        <v>4.6000000000000001E-4</v>
      </c>
      <c r="J1865" s="14">
        <f>ABS(Solieusap!J1868)</f>
        <v>0.62992000000000004</v>
      </c>
      <c r="K1865" s="14">
        <f t="shared" si="0"/>
        <v>9.6199999999999994E-2</v>
      </c>
      <c r="L1865" s="14">
        <f t="shared" si="1"/>
        <v>4.6000000000000001E-4</v>
      </c>
    </row>
    <row r="1866" spans="1:12" ht="16.5" customHeight="1">
      <c r="A1866" s="13" t="str">
        <f>Solieusap!A1869</f>
        <v>121</v>
      </c>
      <c r="B1866" s="13">
        <f>Solieusap!B1869</f>
        <v>1</v>
      </c>
      <c r="C1866" s="13" t="str">
        <f>Solieusap!C1869</f>
        <v>BAO</v>
      </c>
      <c r="D1866" s="13" t="str">
        <f>Solieusap!D1869</f>
        <v>Combination</v>
      </c>
      <c r="E1866" s="14">
        <f>ABS(Solieusap!E1869)</f>
        <v>9.6199999999999994E-2</v>
      </c>
      <c r="F1866" s="14">
        <f>ABS(Solieusap!F1869)</f>
        <v>1.0009999999999999</v>
      </c>
      <c r="G1866" s="14">
        <f>ABS(Solieusap!G1869)</f>
        <v>6.6050000000000006E-5</v>
      </c>
      <c r="H1866" s="14">
        <f>ABS(Solieusap!H1869)</f>
        <v>7.22E-2</v>
      </c>
      <c r="I1866" s="14">
        <f>ABS(Solieusap!I1869)</f>
        <v>4.2999999999999999E-4</v>
      </c>
      <c r="J1866" s="14">
        <f>ABS(Solieusap!J1869)</f>
        <v>4.0289999999999999E-2</v>
      </c>
      <c r="K1866" s="14">
        <f t="shared" si="0"/>
        <v>9.6199999999999994E-2</v>
      </c>
      <c r="L1866" s="14">
        <f t="shared" si="1"/>
        <v>4.2999999999999999E-4</v>
      </c>
    </row>
    <row r="1867" spans="1:12" ht="16.5" customHeight="1">
      <c r="A1867" s="13" t="str">
        <f>Solieusap!A1870</f>
        <v>121</v>
      </c>
      <c r="B1867" s="13">
        <f>Solieusap!B1870</f>
        <v>1.5</v>
      </c>
      <c r="C1867" s="13" t="str">
        <f>Solieusap!C1870</f>
        <v>BAO</v>
      </c>
      <c r="D1867" s="13" t="str">
        <f>Solieusap!D1870</f>
        <v>Combination</v>
      </c>
      <c r="E1867" s="14">
        <f>ABS(Solieusap!E1870)</f>
        <v>9.6199999999999994E-2</v>
      </c>
      <c r="F1867" s="14">
        <f>ABS(Solieusap!F1870)</f>
        <v>0.64449999999999996</v>
      </c>
      <c r="G1867" s="14">
        <f>ABS(Solieusap!G1870)</f>
        <v>6.6050000000000006E-5</v>
      </c>
      <c r="H1867" s="14">
        <f>ABS(Solieusap!H1870)</f>
        <v>7.22E-2</v>
      </c>
      <c r="I1867" s="14">
        <f>ABS(Solieusap!I1870)</f>
        <v>3.8999999999999999E-4</v>
      </c>
      <c r="J1867" s="14">
        <f>ABS(Solieusap!J1870)</f>
        <v>0.36460999999999999</v>
      </c>
      <c r="K1867" s="14">
        <f t="shared" si="0"/>
        <v>9.6199999999999994E-2</v>
      </c>
      <c r="L1867" s="14">
        <f t="shared" si="1"/>
        <v>3.8999999999999999E-4</v>
      </c>
    </row>
    <row r="1868" spans="1:12" ht="16.5" customHeight="1">
      <c r="A1868" s="13" t="str">
        <f>Solieusap!A1871</f>
        <v>121</v>
      </c>
      <c r="B1868" s="13">
        <f>Solieusap!B1871</f>
        <v>2</v>
      </c>
      <c r="C1868" s="13" t="str">
        <f>Solieusap!C1871</f>
        <v>BAO</v>
      </c>
      <c r="D1868" s="13" t="str">
        <f>Solieusap!D1871</f>
        <v>Combination</v>
      </c>
      <c r="E1868" s="14">
        <f>ABS(Solieusap!E1871)</f>
        <v>9.6199999999999994E-2</v>
      </c>
      <c r="F1868" s="14">
        <f>ABS(Solieusap!F1871)</f>
        <v>0.28799999999999998</v>
      </c>
      <c r="G1868" s="14">
        <f>ABS(Solieusap!G1871)</f>
        <v>6.6050000000000006E-5</v>
      </c>
      <c r="H1868" s="14">
        <f>ABS(Solieusap!H1871)</f>
        <v>7.22E-2</v>
      </c>
      <c r="I1868" s="14">
        <f>ABS(Solieusap!I1871)</f>
        <v>3.6000000000000002E-4</v>
      </c>
      <c r="J1868" s="14">
        <f>ABS(Solieusap!J1871)</f>
        <v>0.58194000000000001</v>
      </c>
      <c r="K1868" s="14">
        <f t="shared" si="0"/>
        <v>9.6199999999999994E-2</v>
      </c>
      <c r="L1868" s="14">
        <f t="shared" si="1"/>
        <v>3.6000000000000002E-4</v>
      </c>
    </row>
    <row r="1869" spans="1:12" ht="16.5" customHeight="1">
      <c r="A1869" s="13" t="str">
        <f>Solieusap!A1872</f>
        <v>121</v>
      </c>
      <c r="B1869" s="13">
        <f>Solieusap!B1872</f>
        <v>2.5</v>
      </c>
      <c r="C1869" s="13" t="str">
        <f>Solieusap!C1872</f>
        <v>BAO</v>
      </c>
      <c r="D1869" s="13" t="str">
        <f>Solieusap!D1872</f>
        <v>Combination</v>
      </c>
      <c r="E1869" s="14">
        <f>ABS(Solieusap!E1872)</f>
        <v>9.6199999999999994E-2</v>
      </c>
      <c r="F1869" s="14">
        <f>ABS(Solieusap!F1872)</f>
        <v>6.8500000000000005E-2</v>
      </c>
      <c r="G1869" s="14">
        <f>ABS(Solieusap!G1872)</f>
        <v>6.6050000000000006E-5</v>
      </c>
      <c r="H1869" s="14">
        <f>ABS(Solieusap!H1872)</f>
        <v>7.22E-2</v>
      </c>
      <c r="I1869" s="14">
        <f>ABS(Solieusap!I1872)</f>
        <v>3.3E-4</v>
      </c>
      <c r="J1869" s="14">
        <f>ABS(Solieusap!J1872)</f>
        <v>0.55203999999999998</v>
      </c>
      <c r="K1869" s="14">
        <f t="shared" si="0"/>
        <v>9.6199999999999994E-2</v>
      </c>
      <c r="L1869" s="14">
        <f t="shared" si="1"/>
        <v>3.3E-4</v>
      </c>
    </row>
    <row r="1870" spans="1:12" ht="16.5" customHeight="1">
      <c r="A1870" s="13" t="str">
        <f>Solieusap!A1873</f>
        <v>121</v>
      </c>
      <c r="B1870" s="13">
        <f>Solieusap!B1873</f>
        <v>3</v>
      </c>
      <c r="C1870" s="13" t="str">
        <f>Solieusap!C1873</f>
        <v>BAO</v>
      </c>
      <c r="D1870" s="13" t="str">
        <f>Solieusap!D1873</f>
        <v>Combination</v>
      </c>
      <c r="E1870" s="14">
        <f>ABS(Solieusap!E1873)</f>
        <v>9.6199999999999994E-2</v>
      </c>
      <c r="F1870" s="14">
        <f>ABS(Solieusap!F1873)</f>
        <v>0.42499999999999999</v>
      </c>
      <c r="G1870" s="14">
        <f>ABS(Solieusap!G1873)</f>
        <v>6.6050000000000006E-5</v>
      </c>
      <c r="H1870" s="14">
        <f>ABS(Solieusap!H1873)</f>
        <v>7.22E-2</v>
      </c>
      <c r="I1870" s="14">
        <f>ABS(Solieusap!I1873)</f>
        <v>2.9E-4</v>
      </c>
      <c r="J1870" s="14">
        <f>ABS(Solieusap!J1873)</f>
        <v>8.6269999999999999E-2</v>
      </c>
      <c r="K1870" s="14">
        <f t="shared" si="0"/>
        <v>9.6199999999999994E-2</v>
      </c>
      <c r="L1870" s="14">
        <f t="shared" si="1"/>
        <v>2.9E-4</v>
      </c>
    </row>
    <row r="1871" spans="1:12" ht="16.5" customHeight="1">
      <c r="A1871" s="13" t="str">
        <f>Solieusap!A1874</f>
        <v>121</v>
      </c>
      <c r="B1871" s="13">
        <f>Solieusap!B1874</f>
        <v>3.5</v>
      </c>
      <c r="C1871" s="13" t="str">
        <f>Solieusap!C1874</f>
        <v>BAO</v>
      </c>
      <c r="D1871" s="13" t="str">
        <f>Solieusap!D1874</f>
        <v>Combination</v>
      </c>
      <c r="E1871" s="14">
        <f>ABS(Solieusap!E1874)</f>
        <v>9.6199999999999994E-2</v>
      </c>
      <c r="F1871" s="14">
        <f>ABS(Solieusap!F1874)</f>
        <v>0.78149999999999997</v>
      </c>
      <c r="G1871" s="14">
        <f>ABS(Solieusap!G1874)</f>
        <v>6.6050000000000006E-5</v>
      </c>
      <c r="H1871" s="14">
        <f>ABS(Solieusap!H1874)</f>
        <v>7.22E-2</v>
      </c>
      <c r="I1871" s="14">
        <f>ABS(Solieusap!I1874)</f>
        <v>2.5999999999999998E-4</v>
      </c>
      <c r="J1871" s="14">
        <f>ABS(Solieusap!J1874)</f>
        <v>0.55774999999999997</v>
      </c>
      <c r="K1871" s="14">
        <f t="shared" si="0"/>
        <v>9.6199999999999994E-2</v>
      </c>
      <c r="L1871" s="14">
        <f t="shared" si="1"/>
        <v>2.5999999999999998E-4</v>
      </c>
    </row>
    <row r="1872" spans="1:12" ht="16.5" customHeight="1">
      <c r="A1872" s="13" t="str">
        <f>Solieusap!A1875</f>
        <v>121</v>
      </c>
      <c r="B1872" s="13">
        <f>Solieusap!B1875</f>
        <v>4</v>
      </c>
      <c r="C1872" s="13" t="str">
        <f>Solieusap!C1875</f>
        <v>BAO</v>
      </c>
      <c r="D1872" s="13" t="str">
        <f>Solieusap!D1875</f>
        <v>Combination</v>
      </c>
      <c r="E1872" s="14">
        <f>ABS(Solieusap!E1875)</f>
        <v>9.6199999999999994E-2</v>
      </c>
      <c r="F1872" s="14">
        <f>ABS(Solieusap!F1875)</f>
        <v>1.1379999999999999</v>
      </c>
      <c r="G1872" s="14">
        <f>ABS(Solieusap!G1875)</f>
        <v>6.6050000000000006E-5</v>
      </c>
      <c r="H1872" s="14">
        <f>ABS(Solieusap!H1875)</f>
        <v>7.22E-2</v>
      </c>
      <c r="I1872" s="14">
        <f>ABS(Solieusap!I1875)</f>
        <v>2.3000000000000001E-4</v>
      </c>
      <c r="J1872" s="14">
        <f>ABS(Solieusap!J1875)</f>
        <v>1.3800300000000001</v>
      </c>
      <c r="K1872" s="14">
        <f t="shared" si="0"/>
        <v>9.6199999999999994E-2</v>
      </c>
      <c r="L1872" s="14">
        <f t="shared" si="1"/>
        <v>2.3000000000000001E-4</v>
      </c>
    </row>
    <row r="1873" spans="1:12" ht="16.5" customHeight="1">
      <c r="A1873" s="13" t="str">
        <f>Solieusap!A1876</f>
        <v>122</v>
      </c>
      <c r="B1873" s="13">
        <f>Solieusap!B1876</f>
        <v>0</v>
      </c>
      <c r="C1873" s="13" t="str">
        <f>Solieusap!C1876</f>
        <v>BAO</v>
      </c>
      <c r="D1873" s="13" t="str">
        <f>Solieusap!D1876</f>
        <v>Combination</v>
      </c>
      <c r="E1873" s="14">
        <f>ABS(Solieusap!E1876)</f>
        <v>1.5299999999999999E-2</v>
      </c>
      <c r="F1873" s="14">
        <f>ABS(Solieusap!F1876)</f>
        <v>0.4143</v>
      </c>
      <c r="G1873" s="14">
        <f>ABS(Solieusap!G1876)</f>
        <v>2.7060000000000002E-4</v>
      </c>
      <c r="H1873" s="14">
        <f>ABS(Solieusap!H1876)</f>
        <v>1.376E-2</v>
      </c>
      <c r="I1873" s="14">
        <f>ABS(Solieusap!I1876)</f>
        <v>2.3000000000000001E-4</v>
      </c>
      <c r="J1873" s="14">
        <f>ABS(Solieusap!J1876)</f>
        <v>1.4999999999999999E-4</v>
      </c>
      <c r="K1873" s="14">
        <f t="shared" si="0"/>
        <v>1.5299999999999999E-2</v>
      </c>
      <c r="L1873" s="14">
        <f t="shared" si="1"/>
        <v>2.3000000000000001E-4</v>
      </c>
    </row>
    <row r="1874" spans="1:12" ht="16.5" customHeight="1">
      <c r="A1874" s="13" t="str">
        <f>Solieusap!A1877</f>
        <v>122</v>
      </c>
      <c r="B1874" s="13">
        <f>Solieusap!B1877</f>
        <v>0.5</v>
      </c>
      <c r="C1874" s="13" t="str">
        <f>Solieusap!C1877</f>
        <v>BAO</v>
      </c>
      <c r="D1874" s="13" t="str">
        <f>Solieusap!D1877</f>
        <v>Combination</v>
      </c>
      <c r="E1874" s="14">
        <f>ABS(Solieusap!E1877)</f>
        <v>1.5299999999999999E-2</v>
      </c>
      <c r="F1874" s="14">
        <f>ABS(Solieusap!F1877)</f>
        <v>0.4143</v>
      </c>
      <c r="G1874" s="14">
        <f>ABS(Solieusap!G1877)</f>
        <v>2.7060000000000002E-4</v>
      </c>
      <c r="H1874" s="14">
        <f>ABS(Solieusap!H1877)</f>
        <v>1.376E-2</v>
      </c>
      <c r="I1874" s="14">
        <f>ABS(Solieusap!I1877)</f>
        <v>2.9999999999999997E-4</v>
      </c>
      <c r="J1874" s="14">
        <f>ABS(Solieusap!J1877)</f>
        <v>0.19227</v>
      </c>
      <c r="K1874" s="14">
        <f t="shared" si="0"/>
        <v>1.5299999999999999E-2</v>
      </c>
      <c r="L1874" s="14">
        <f t="shared" si="1"/>
        <v>2.9999999999999997E-4</v>
      </c>
    </row>
    <row r="1875" spans="1:12" ht="16.5" customHeight="1">
      <c r="A1875" s="13" t="str">
        <f>Solieusap!A1878</f>
        <v>122</v>
      </c>
      <c r="B1875" s="13">
        <f>Solieusap!B1878</f>
        <v>1</v>
      </c>
      <c r="C1875" s="13" t="str">
        <f>Solieusap!C1878</f>
        <v>BAO</v>
      </c>
      <c r="D1875" s="13" t="str">
        <f>Solieusap!D1878</f>
        <v>Combination</v>
      </c>
      <c r="E1875" s="14">
        <f>ABS(Solieusap!E1878)</f>
        <v>1.5299999999999999E-2</v>
      </c>
      <c r="F1875" s="14">
        <f>ABS(Solieusap!F1878)</f>
        <v>0.4143</v>
      </c>
      <c r="G1875" s="14">
        <f>ABS(Solieusap!G1878)</f>
        <v>2.7060000000000002E-4</v>
      </c>
      <c r="H1875" s="14">
        <f>ABS(Solieusap!H1878)</f>
        <v>1.376E-2</v>
      </c>
      <c r="I1875" s="14">
        <f>ABS(Solieusap!I1878)</f>
        <v>6.3000000000000003E-4</v>
      </c>
      <c r="J1875" s="14">
        <f>ABS(Solieusap!J1878)</f>
        <v>0.27156999999999998</v>
      </c>
      <c r="K1875" s="14">
        <f t="shared" si="0"/>
        <v>1.5299999999999999E-2</v>
      </c>
      <c r="L1875" s="14">
        <f t="shared" si="1"/>
        <v>6.3000000000000003E-4</v>
      </c>
    </row>
    <row r="1876" spans="1:12" ht="16.5" customHeight="1">
      <c r="A1876" s="13" t="str">
        <f>Solieusap!A1879</f>
        <v>122</v>
      </c>
      <c r="B1876" s="13">
        <f>Solieusap!B1879</f>
        <v>1.5</v>
      </c>
      <c r="C1876" s="13" t="str">
        <f>Solieusap!C1879</f>
        <v>BAO</v>
      </c>
      <c r="D1876" s="13" t="str">
        <f>Solieusap!D1879</f>
        <v>Combination</v>
      </c>
      <c r="E1876" s="14">
        <f>ABS(Solieusap!E1879)</f>
        <v>1.5299999999999999E-2</v>
      </c>
      <c r="F1876" s="14">
        <f>ABS(Solieusap!F1879)</f>
        <v>0.4143</v>
      </c>
      <c r="G1876" s="14">
        <f>ABS(Solieusap!G1879)</f>
        <v>2.7060000000000002E-4</v>
      </c>
      <c r="H1876" s="14">
        <f>ABS(Solieusap!H1879)</f>
        <v>1.376E-2</v>
      </c>
      <c r="I1876" s="14">
        <f>ABS(Solieusap!I1879)</f>
        <v>9.7999999999999997E-4</v>
      </c>
      <c r="J1876" s="14">
        <f>ABS(Solieusap!J1879)</f>
        <v>9.7999999999999997E-3</v>
      </c>
      <c r="K1876" s="14">
        <f t="shared" si="0"/>
        <v>1.5299999999999999E-2</v>
      </c>
      <c r="L1876" s="14">
        <f t="shared" si="1"/>
        <v>9.7999999999999997E-4</v>
      </c>
    </row>
    <row r="1877" spans="1:12" ht="16.5" customHeight="1">
      <c r="A1877" s="13" t="str">
        <f>Solieusap!A1880</f>
        <v>122</v>
      </c>
      <c r="B1877" s="13">
        <f>Solieusap!B1880</f>
        <v>2</v>
      </c>
      <c r="C1877" s="13" t="str">
        <f>Solieusap!C1880</f>
        <v>BAO</v>
      </c>
      <c r="D1877" s="13" t="str">
        <f>Solieusap!D1880</f>
        <v>Combination</v>
      </c>
      <c r="E1877" s="14">
        <f>ABS(Solieusap!E1880)</f>
        <v>1.5299999999999999E-2</v>
      </c>
      <c r="F1877" s="14">
        <f>ABS(Solieusap!F1880)</f>
        <v>0.4143</v>
      </c>
      <c r="G1877" s="14">
        <f>ABS(Solieusap!G1880)</f>
        <v>2.7060000000000002E-4</v>
      </c>
      <c r="H1877" s="14">
        <f>ABS(Solieusap!H1880)</f>
        <v>1.376E-2</v>
      </c>
      <c r="I1877" s="14">
        <f>ABS(Solieusap!I1880)</f>
        <v>1.34E-3</v>
      </c>
      <c r="J1877" s="14">
        <f>ABS(Solieusap!J1880)</f>
        <v>0.29183999999999999</v>
      </c>
      <c r="K1877" s="14">
        <f t="shared" si="0"/>
        <v>1.5299999999999999E-2</v>
      </c>
      <c r="L1877" s="14">
        <f t="shared" si="1"/>
        <v>1.34E-3</v>
      </c>
    </row>
    <row r="1878" spans="1:12" ht="16.5" customHeight="1">
      <c r="A1878" s="13" t="str">
        <f>Solieusap!A1881</f>
        <v>122</v>
      </c>
      <c r="B1878" s="13">
        <f>Solieusap!B1881</f>
        <v>0</v>
      </c>
      <c r="C1878" s="13" t="str">
        <f>Solieusap!C1881</f>
        <v>BAO</v>
      </c>
      <c r="D1878" s="13" t="str">
        <f>Solieusap!D1881</f>
        <v>Combination</v>
      </c>
      <c r="E1878" s="14">
        <f>ABS(Solieusap!E1881)</f>
        <v>0.04</v>
      </c>
      <c r="F1878" s="14">
        <f>ABS(Solieusap!F1881)</f>
        <v>0.56410000000000005</v>
      </c>
      <c r="G1878" s="14">
        <f>ABS(Solieusap!G1881)</f>
        <v>7.1009999999999997E-4</v>
      </c>
      <c r="H1878" s="14">
        <f>ABS(Solieusap!H1881)</f>
        <v>6.77E-3</v>
      </c>
      <c r="I1878" s="14">
        <f>ABS(Solieusap!I1881)</f>
        <v>2.1000000000000001E-4</v>
      </c>
      <c r="J1878" s="14">
        <f>ABS(Solieusap!J1881)</f>
        <v>0.83655000000000002</v>
      </c>
      <c r="K1878" s="14">
        <f t="shared" si="0"/>
        <v>0.04</v>
      </c>
      <c r="L1878" s="14">
        <f t="shared" si="1"/>
        <v>2.1000000000000001E-4</v>
      </c>
    </row>
    <row r="1879" spans="1:12" ht="16.5" customHeight="1">
      <c r="A1879" s="13" t="str">
        <f>Solieusap!A1882</f>
        <v>122</v>
      </c>
      <c r="B1879" s="13">
        <f>Solieusap!B1882</f>
        <v>0.5</v>
      </c>
      <c r="C1879" s="13" t="str">
        <f>Solieusap!C1882</f>
        <v>BAO</v>
      </c>
      <c r="D1879" s="13" t="str">
        <f>Solieusap!D1882</f>
        <v>Combination</v>
      </c>
      <c r="E1879" s="14">
        <f>ABS(Solieusap!E1882)</f>
        <v>0.04</v>
      </c>
      <c r="F1879" s="14">
        <f>ABS(Solieusap!F1882)</f>
        <v>0.56410000000000005</v>
      </c>
      <c r="G1879" s="14">
        <f>ABS(Solieusap!G1882)</f>
        <v>7.1009999999999997E-4</v>
      </c>
      <c r="H1879" s="14">
        <f>ABS(Solieusap!H1882)</f>
        <v>6.77E-3</v>
      </c>
      <c r="I1879" s="14">
        <f>ABS(Solieusap!I1882)</f>
        <v>1.2E-4</v>
      </c>
      <c r="J1879" s="14">
        <f>ABS(Solieusap!J1882)</f>
        <v>0.55835000000000001</v>
      </c>
      <c r="K1879" s="14">
        <f t="shared" si="0"/>
        <v>0.04</v>
      </c>
      <c r="L1879" s="14">
        <f t="shared" si="1"/>
        <v>1.2E-4</v>
      </c>
    </row>
    <row r="1880" spans="1:12" ht="16.5" customHeight="1">
      <c r="A1880" s="13" t="str">
        <f>Solieusap!A1883</f>
        <v>122</v>
      </c>
      <c r="B1880" s="13">
        <f>Solieusap!B1883</f>
        <v>1</v>
      </c>
      <c r="C1880" s="13" t="str">
        <f>Solieusap!C1883</f>
        <v>BAO</v>
      </c>
      <c r="D1880" s="13" t="str">
        <f>Solieusap!D1883</f>
        <v>Combination</v>
      </c>
      <c r="E1880" s="14">
        <f>ABS(Solieusap!E1883)</f>
        <v>0.04</v>
      </c>
      <c r="F1880" s="14">
        <f>ABS(Solieusap!F1883)</f>
        <v>0.56410000000000005</v>
      </c>
      <c r="G1880" s="14">
        <f>ABS(Solieusap!G1883)</f>
        <v>7.1009999999999997E-4</v>
      </c>
      <c r="H1880" s="14">
        <f>ABS(Solieusap!H1883)</f>
        <v>6.77E-3</v>
      </c>
      <c r="I1880" s="14">
        <f>ABS(Solieusap!I1883)</f>
        <v>1.1E-4</v>
      </c>
      <c r="J1880" s="14">
        <f>ABS(Solieusap!J1883)</f>
        <v>0.41444999999999999</v>
      </c>
      <c r="K1880" s="14">
        <f t="shared" si="0"/>
        <v>0.04</v>
      </c>
      <c r="L1880" s="14">
        <f t="shared" si="1"/>
        <v>1.1E-4</v>
      </c>
    </row>
    <row r="1881" spans="1:12" ht="16.5" customHeight="1">
      <c r="A1881" s="13" t="str">
        <f>Solieusap!A1884</f>
        <v>122</v>
      </c>
      <c r="B1881" s="13">
        <f>Solieusap!B1884</f>
        <v>1.5</v>
      </c>
      <c r="C1881" s="13" t="str">
        <f>Solieusap!C1884</f>
        <v>BAO</v>
      </c>
      <c r="D1881" s="13" t="str">
        <f>Solieusap!D1884</f>
        <v>Combination</v>
      </c>
      <c r="E1881" s="14">
        <f>ABS(Solieusap!E1884)</f>
        <v>0.04</v>
      </c>
      <c r="F1881" s="14">
        <f>ABS(Solieusap!F1884)</f>
        <v>0.56410000000000005</v>
      </c>
      <c r="G1881" s="14">
        <f>ABS(Solieusap!G1884)</f>
        <v>7.1009999999999997E-4</v>
      </c>
      <c r="H1881" s="14">
        <f>ABS(Solieusap!H1884)</f>
        <v>6.77E-3</v>
      </c>
      <c r="I1881" s="14">
        <f>ABS(Solieusap!I1884)</f>
        <v>2.3000000000000001E-4</v>
      </c>
      <c r="J1881" s="14">
        <f>ABS(Solieusap!J1884)</f>
        <v>0.62160000000000004</v>
      </c>
      <c r="K1881" s="14">
        <f t="shared" si="0"/>
        <v>0.04</v>
      </c>
      <c r="L1881" s="14">
        <f t="shared" si="1"/>
        <v>2.3000000000000001E-4</v>
      </c>
    </row>
    <row r="1882" spans="1:12" ht="16.5" customHeight="1">
      <c r="A1882" s="13" t="str">
        <f>Solieusap!A1885</f>
        <v>122</v>
      </c>
      <c r="B1882" s="13">
        <f>Solieusap!B1885</f>
        <v>2</v>
      </c>
      <c r="C1882" s="13" t="str">
        <f>Solieusap!C1885</f>
        <v>BAO</v>
      </c>
      <c r="D1882" s="13" t="str">
        <f>Solieusap!D1885</f>
        <v>Combination</v>
      </c>
      <c r="E1882" s="14">
        <f>ABS(Solieusap!E1885)</f>
        <v>0.04</v>
      </c>
      <c r="F1882" s="14">
        <f>ABS(Solieusap!F1885)</f>
        <v>0.56410000000000005</v>
      </c>
      <c r="G1882" s="14">
        <f>ABS(Solieusap!G1885)</f>
        <v>7.1009999999999997E-4</v>
      </c>
      <c r="H1882" s="14">
        <f>ABS(Solieusap!H1885)</f>
        <v>6.77E-3</v>
      </c>
      <c r="I1882" s="14">
        <f>ABS(Solieusap!I1885)</f>
        <v>3.5E-4</v>
      </c>
      <c r="J1882" s="14">
        <f>ABS(Solieusap!J1885)</f>
        <v>0.82874999999999999</v>
      </c>
      <c r="K1882" s="14">
        <f t="shared" si="0"/>
        <v>0.04</v>
      </c>
      <c r="L1882" s="14">
        <f t="shared" si="1"/>
        <v>3.5E-4</v>
      </c>
    </row>
    <row r="1883" spans="1:12" ht="16.5" customHeight="1">
      <c r="A1883" s="13" t="str">
        <f>Solieusap!A1886</f>
        <v>123</v>
      </c>
      <c r="B1883" s="13">
        <f>Solieusap!B1886</f>
        <v>0</v>
      </c>
      <c r="C1883" s="13" t="str">
        <f>Solieusap!C1886</f>
        <v>BAO</v>
      </c>
      <c r="D1883" s="13" t="str">
        <f>Solieusap!D1886</f>
        <v>Combination</v>
      </c>
      <c r="E1883" s="14">
        <f>ABS(Solieusap!E1886)</f>
        <v>2.35E-2</v>
      </c>
      <c r="F1883" s="14">
        <f>ABS(Solieusap!F1886)</f>
        <v>1.0457000000000001</v>
      </c>
      <c r="G1883" s="14">
        <f>ABS(Solieusap!G1886)</f>
        <v>8.017E-5</v>
      </c>
      <c r="H1883" s="14">
        <f>ABS(Solieusap!H1886)</f>
        <v>8.4459999999999993E-2</v>
      </c>
      <c r="I1883" s="14">
        <f>ABS(Solieusap!I1886)</f>
        <v>7.3159999999999997E-5</v>
      </c>
      <c r="J1883" s="14">
        <f>ABS(Solieusap!J1886)</f>
        <v>0.22872999999999999</v>
      </c>
      <c r="K1883" s="14">
        <f t="shared" si="0"/>
        <v>2.35E-2</v>
      </c>
      <c r="L1883" s="14">
        <f t="shared" si="1"/>
        <v>7.3159999999999997E-5</v>
      </c>
    </row>
    <row r="1884" spans="1:12" ht="16.5" customHeight="1">
      <c r="A1884" s="13" t="str">
        <f>Solieusap!A1887</f>
        <v>123</v>
      </c>
      <c r="B1884" s="13">
        <f>Solieusap!B1887</f>
        <v>0.5</v>
      </c>
      <c r="C1884" s="13" t="str">
        <f>Solieusap!C1887</f>
        <v>BAO</v>
      </c>
      <c r="D1884" s="13" t="str">
        <f>Solieusap!D1887</f>
        <v>Combination</v>
      </c>
      <c r="E1884" s="14">
        <f>ABS(Solieusap!E1887)</f>
        <v>2.35E-2</v>
      </c>
      <c r="F1884" s="14">
        <f>ABS(Solieusap!F1887)</f>
        <v>0.68920000000000003</v>
      </c>
      <c r="G1884" s="14">
        <f>ABS(Solieusap!G1887)</f>
        <v>8.017E-5</v>
      </c>
      <c r="H1884" s="14">
        <f>ABS(Solieusap!H1887)</f>
        <v>8.4459999999999993E-2</v>
      </c>
      <c r="I1884" s="14">
        <f>ABS(Solieusap!I1887)</f>
        <v>7.9010000000000004E-5</v>
      </c>
      <c r="J1884" s="14">
        <f>ABS(Solieusap!J1887)</f>
        <v>0.20499000000000001</v>
      </c>
      <c r="K1884" s="14">
        <f t="shared" si="0"/>
        <v>2.35E-2</v>
      </c>
      <c r="L1884" s="14">
        <f t="shared" si="1"/>
        <v>7.9010000000000004E-5</v>
      </c>
    </row>
    <row r="1885" spans="1:12" ht="16.5" customHeight="1">
      <c r="A1885" s="13" t="str">
        <f>Solieusap!A1888</f>
        <v>123</v>
      </c>
      <c r="B1885" s="13">
        <f>Solieusap!B1888</f>
        <v>1</v>
      </c>
      <c r="C1885" s="13" t="str">
        <f>Solieusap!C1888</f>
        <v>BAO</v>
      </c>
      <c r="D1885" s="13" t="str">
        <f>Solieusap!D1888</f>
        <v>Combination</v>
      </c>
      <c r="E1885" s="14">
        <f>ABS(Solieusap!E1888)</f>
        <v>2.35E-2</v>
      </c>
      <c r="F1885" s="14">
        <f>ABS(Solieusap!F1888)</f>
        <v>0.3327</v>
      </c>
      <c r="G1885" s="14">
        <f>ABS(Solieusap!G1888)</f>
        <v>8.017E-5</v>
      </c>
      <c r="H1885" s="14">
        <f>ABS(Solieusap!H1888)</f>
        <v>8.4459999999999993E-2</v>
      </c>
      <c r="I1885" s="14">
        <f>ABS(Solieusap!I1888)</f>
        <v>8.4850000000000002E-5</v>
      </c>
      <c r="J1885" s="14">
        <f>ABS(Solieusap!J1888)</f>
        <v>0.46046999999999999</v>
      </c>
      <c r="K1885" s="14">
        <f t="shared" si="0"/>
        <v>2.35E-2</v>
      </c>
      <c r="L1885" s="14">
        <f t="shared" si="1"/>
        <v>8.4850000000000002E-5</v>
      </c>
    </row>
    <row r="1886" spans="1:12" ht="16.5" customHeight="1">
      <c r="A1886" s="13" t="str">
        <f>Solieusap!A1889</f>
        <v>123</v>
      </c>
      <c r="B1886" s="13">
        <f>Solieusap!B1889</f>
        <v>1.5</v>
      </c>
      <c r="C1886" s="13" t="str">
        <f>Solieusap!C1889</f>
        <v>BAO</v>
      </c>
      <c r="D1886" s="13" t="str">
        <f>Solieusap!D1889</f>
        <v>Combination</v>
      </c>
      <c r="E1886" s="14">
        <f>ABS(Solieusap!E1889)</f>
        <v>2.35E-2</v>
      </c>
      <c r="F1886" s="14">
        <f>ABS(Solieusap!F1889)</f>
        <v>2.3800000000000002E-2</v>
      </c>
      <c r="G1886" s="14">
        <f>ABS(Solieusap!G1889)</f>
        <v>8.017E-5</v>
      </c>
      <c r="H1886" s="14">
        <f>ABS(Solieusap!H1889)</f>
        <v>8.4459999999999993E-2</v>
      </c>
      <c r="I1886" s="14">
        <f>ABS(Solieusap!I1889)</f>
        <v>9.0699999999999996E-5</v>
      </c>
      <c r="J1886" s="14">
        <f>ABS(Solieusap!J1889)</f>
        <v>0.53769</v>
      </c>
      <c r="K1886" s="14">
        <f t="shared" si="0"/>
        <v>2.35E-2</v>
      </c>
      <c r="L1886" s="14">
        <f t="shared" si="1"/>
        <v>9.0699999999999996E-5</v>
      </c>
    </row>
    <row r="1887" spans="1:12" ht="16.5" customHeight="1">
      <c r="A1887" s="13" t="str">
        <f>Solieusap!A1890</f>
        <v>123</v>
      </c>
      <c r="B1887" s="13">
        <f>Solieusap!B1890</f>
        <v>2</v>
      </c>
      <c r="C1887" s="13" t="str">
        <f>Solieusap!C1890</f>
        <v>BAO</v>
      </c>
      <c r="D1887" s="13" t="str">
        <f>Solieusap!D1890</f>
        <v>Combination</v>
      </c>
      <c r="E1887" s="14">
        <f>ABS(Solieusap!E1890)</f>
        <v>2.35E-2</v>
      </c>
      <c r="F1887" s="14">
        <f>ABS(Solieusap!F1890)</f>
        <v>0.38030000000000003</v>
      </c>
      <c r="G1887" s="14">
        <f>ABS(Solieusap!G1890)</f>
        <v>8.017E-5</v>
      </c>
      <c r="H1887" s="14">
        <f>ABS(Solieusap!H1890)</f>
        <v>8.4459999999999993E-2</v>
      </c>
      <c r="I1887" s="14">
        <f>ABS(Solieusap!I1890)</f>
        <v>9.6550000000000002E-5</v>
      </c>
      <c r="J1887" s="14">
        <f>ABS(Solieusap!J1890)</f>
        <v>0.44857000000000002</v>
      </c>
      <c r="K1887" s="14">
        <f t="shared" si="0"/>
        <v>2.35E-2</v>
      </c>
      <c r="L1887" s="14">
        <f t="shared" si="1"/>
        <v>9.6550000000000002E-5</v>
      </c>
    </row>
    <row r="1888" spans="1:12" ht="16.5" customHeight="1">
      <c r="A1888" s="13" t="str">
        <f>Solieusap!A1891</f>
        <v>123</v>
      </c>
      <c r="B1888" s="13">
        <f>Solieusap!B1891</f>
        <v>2.5</v>
      </c>
      <c r="C1888" s="13" t="str">
        <f>Solieusap!C1891</f>
        <v>BAO</v>
      </c>
      <c r="D1888" s="13" t="str">
        <f>Solieusap!D1891</f>
        <v>Combination</v>
      </c>
      <c r="E1888" s="14">
        <f>ABS(Solieusap!E1891)</f>
        <v>2.35E-2</v>
      </c>
      <c r="F1888" s="14">
        <f>ABS(Solieusap!F1891)</f>
        <v>0.73680000000000001</v>
      </c>
      <c r="G1888" s="14">
        <f>ABS(Solieusap!G1891)</f>
        <v>8.017E-5</v>
      </c>
      <c r="H1888" s="14">
        <f>ABS(Solieusap!H1891)</f>
        <v>8.4459999999999993E-2</v>
      </c>
      <c r="I1888" s="14">
        <f>ABS(Solieusap!I1891)</f>
        <v>1E-4</v>
      </c>
      <c r="J1888" s="14">
        <f>ABS(Solieusap!J1891)</f>
        <v>0.43025999999999998</v>
      </c>
      <c r="K1888" s="14">
        <f t="shared" si="0"/>
        <v>2.35E-2</v>
      </c>
      <c r="L1888" s="14">
        <f t="shared" si="1"/>
        <v>1E-4</v>
      </c>
    </row>
    <row r="1889" spans="1:12" ht="16.5" customHeight="1">
      <c r="A1889" s="13" t="str">
        <f>Solieusap!A1892</f>
        <v>123</v>
      </c>
      <c r="B1889" s="13">
        <f>Solieusap!B1892</f>
        <v>3</v>
      </c>
      <c r="C1889" s="13" t="str">
        <f>Solieusap!C1892</f>
        <v>BAO</v>
      </c>
      <c r="D1889" s="13" t="str">
        <f>Solieusap!D1892</f>
        <v>Combination</v>
      </c>
      <c r="E1889" s="14">
        <f>ABS(Solieusap!E1892)</f>
        <v>2.35E-2</v>
      </c>
      <c r="F1889" s="14">
        <f>ABS(Solieusap!F1892)</f>
        <v>1.0932999999999999</v>
      </c>
      <c r="G1889" s="14">
        <f>ABS(Solieusap!G1892)</f>
        <v>8.017E-5</v>
      </c>
      <c r="H1889" s="14">
        <f>ABS(Solieusap!H1892)</f>
        <v>8.4459999999999993E-2</v>
      </c>
      <c r="I1889" s="14">
        <f>ABS(Solieusap!I1892)</f>
        <v>1.1E-4</v>
      </c>
      <c r="J1889" s="14">
        <f>ABS(Solieusap!J1892)</f>
        <v>0.23568</v>
      </c>
      <c r="K1889" s="14">
        <f t="shared" si="0"/>
        <v>2.35E-2</v>
      </c>
      <c r="L1889" s="14">
        <f t="shared" si="1"/>
        <v>1.1E-4</v>
      </c>
    </row>
    <row r="1890" spans="1:12" ht="16.5" customHeight="1">
      <c r="A1890" s="13" t="str">
        <f>Solieusap!A1893</f>
        <v>123</v>
      </c>
      <c r="B1890" s="13">
        <f>Solieusap!B1893</f>
        <v>3.5</v>
      </c>
      <c r="C1890" s="13" t="str">
        <f>Solieusap!C1893</f>
        <v>BAO</v>
      </c>
      <c r="D1890" s="13" t="str">
        <f>Solieusap!D1893</f>
        <v>Combination</v>
      </c>
      <c r="E1890" s="14">
        <f>ABS(Solieusap!E1893)</f>
        <v>2.35E-2</v>
      </c>
      <c r="F1890" s="14">
        <f>ABS(Solieusap!F1893)</f>
        <v>1.4498</v>
      </c>
      <c r="G1890" s="14">
        <f>ABS(Solieusap!G1893)</f>
        <v>8.017E-5</v>
      </c>
      <c r="H1890" s="14">
        <f>ABS(Solieusap!H1893)</f>
        <v>8.4459999999999993E-2</v>
      </c>
      <c r="I1890" s="14">
        <f>ABS(Solieusap!I1893)</f>
        <v>1.1E-4</v>
      </c>
      <c r="J1890" s="14">
        <f>ABS(Solieusap!J1893)</f>
        <v>0.13714999999999999</v>
      </c>
      <c r="K1890" s="14">
        <f t="shared" si="0"/>
        <v>2.35E-2</v>
      </c>
      <c r="L1890" s="14">
        <f t="shared" si="1"/>
        <v>1.1E-4</v>
      </c>
    </row>
    <row r="1891" spans="1:12" ht="16.5" customHeight="1">
      <c r="A1891" s="13" t="str">
        <f>Solieusap!A1894</f>
        <v>123</v>
      </c>
      <c r="B1891" s="13">
        <f>Solieusap!B1894</f>
        <v>4</v>
      </c>
      <c r="C1891" s="13" t="str">
        <f>Solieusap!C1894</f>
        <v>BAO</v>
      </c>
      <c r="D1891" s="13" t="str">
        <f>Solieusap!D1894</f>
        <v>Combination</v>
      </c>
      <c r="E1891" s="14">
        <f>ABS(Solieusap!E1894)</f>
        <v>2.35E-2</v>
      </c>
      <c r="F1891" s="14">
        <f>ABS(Solieusap!F1894)</f>
        <v>1.8063</v>
      </c>
      <c r="G1891" s="14">
        <f>ABS(Solieusap!G1894)</f>
        <v>8.017E-5</v>
      </c>
      <c r="H1891" s="14">
        <f>ABS(Solieusap!H1894)</f>
        <v>8.4459999999999993E-2</v>
      </c>
      <c r="I1891" s="14">
        <f>ABS(Solieusap!I1894)</f>
        <v>1.2E-4</v>
      </c>
      <c r="J1891" s="14">
        <f>ABS(Solieusap!J1894)</f>
        <v>0.68823000000000001</v>
      </c>
      <c r="K1891" s="14">
        <f t="shared" si="0"/>
        <v>2.35E-2</v>
      </c>
      <c r="L1891" s="14">
        <f t="shared" si="1"/>
        <v>1.2E-4</v>
      </c>
    </row>
    <row r="1892" spans="1:12" ht="16.5" customHeight="1">
      <c r="A1892" s="13" t="str">
        <f>Solieusap!A1895</f>
        <v>123</v>
      </c>
      <c r="B1892" s="13">
        <f>Solieusap!B1895</f>
        <v>0</v>
      </c>
      <c r="C1892" s="13" t="str">
        <f>Solieusap!C1895</f>
        <v>BAO</v>
      </c>
      <c r="D1892" s="13" t="str">
        <f>Solieusap!D1895</f>
        <v>Combination</v>
      </c>
      <c r="E1892" s="14">
        <f>ABS(Solieusap!E1895)</f>
        <v>4.8500000000000001E-2</v>
      </c>
      <c r="F1892" s="14">
        <f>ABS(Solieusap!F1895)</f>
        <v>1.5716000000000001</v>
      </c>
      <c r="G1892" s="14">
        <f>ABS(Solieusap!G1895)</f>
        <v>4.9079999999999998E-5</v>
      </c>
      <c r="H1892" s="14">
        <f>ABS(Solieusap!H1895)</f>
        <v>6.9250000000000006E-2</v>
      </c>
      <c r="I1892" s="14">
        <f>ABS(Solieusap!I1895)</f>
        <v>3.5E-4</v>
      </c>
      <c r="J1892" s="14">
        <f>ABS(Solieusap!J1895)</f>
        <v>1.27058</v>
      </c>
      <c r="K1892" s="14">
        <f t="shared" si="0"/>
        <v>4.8500000000000001E-2</v>
      </c>
      <c r="L1892" s="14">
        <f t="shared" si="1"/>
        <v>3.5E-4</v>
      </c>
    </row>
    <row r="1893" spans="1:12" ht="16.5" customHeight="1">
      <c r="A1893" s="13" t="str">
        <f>Solieusap!A1896</f>
        <v>123</v>
      </c>
      <c r="B1893" s="13">
        <f>Solieusap!B1896</f>
        <v>0.5</v>
      </c>
      <c r="C1893" s="13" t="str">
        <f>Solieusap!C1896</f>
        <v>BAO</v>
      </c>
      <c r="D1893" s="13" t="str">
        <f>Solieusap!D1896</f>
        <v>Combination</v>
      </c>
      <c r="E1893" s="14">
        <f>ABS(Solieusap!E1896)</f>
        <v>4.8500000000000001E-2</v>
      </c>
      <c r="F1893" s="14">
        <f>ABS(Solieusap!F1896)</f>
        <v>1.2151000000000001</v>
      </c>
      <c r="G1893" s="14">
        <f>ABS(Solieusap!G1896)</f>
        <v>4.9079999999999998E-5</v>
      </c>
      <c r="H1893" s="14">
        <f>ABS(Solieusap!H1896)</f>
        <v>6.9250000000000006E-2</v>
      </c>
      <c r="I1893" s="14">
        <f>ABS(Solieusap!I1896)</f>
        <v>3.3E-4</v>
      </c>
      <c r="J1893" s="14">
        <f>ABS(Solieusap!J1896)</f>
        <v>0.57391999999999999</v>
      </c>
      <c r="K1893" s="14">
        <f t="shared" si="0"/>
        <v>4.8500000000000001E-2</v>
      </c>
      <c r="L1893" s="14">
        <f t="shared" si="1"/>
        <v>3.3E-4</v>
      </c>
    </row>
    <row r="1894" spans="1:12" ht="16.5" customHeight="1">
      <c r="A1894" s="13" t="str">
        <f>Solieusap!A1897</f>
        <v>123</v>
      </c>
      <c r="B1894" s="13">
        <f>Solieusap!B1897</f>
        <v>1</v>
      </c>
      <c r="C1894" s="13" t="str">
        <f>Solieusap!C1897</f>
        <v>BAO</v>
      </c>
      <c r="D1894" s="13" t="str">
        <f>Solieusap!D1897</f>
        <v>Combination</v>
      </c>
      <c r="E1894" s="14">
        <f>ABS(Solieusap!E1897)</f>
        <v>4.8500000000000001E-2</v>
      </c>
      <c r="F1894" s="14">
        <f>ABS(Solieusap!F1897)</f>
        <v>0.85860000000000003</v>
      </c>
      <c r="G1894" s="14">
        <f>ABS(Solieusap!G1897)</f>
        <v>4.9079999999999998E-5</v>
      </c>
      <c r="H1894" s="14">
        <f>ABS(Solieusap!H1897)</f>
        <v>6.9250000000000006E-2</v>
      </c>
      <c r="I1894" s="14">
        <f>ABS(Solieusap!I1897)</f>
        <v>3.1E-4</v>
      </c>
      <c r="J1894" s="14">
        <f>ABS(Solieusap!J1897)</f>
        <v>5.5500000000000001E-2</v>
      </c>
      <c r="K1894" s="14">
        <f t="shared" si="0"/>
        <v>4.8500000000000001E-2</v>
      </c>
      <c r="L1894" s="14">
        <f t="shared" si="1"/>
        <v>3.1E-4</v>
      </c>
    </row>
    <row r="1895" spans="1:12" ht="16.5" customHeight="1">
      <c r="A1895" s="13" t="str">
        <f>Solieusap!A1898</f>
        <v>123</v>
      </c>
      <c r="B1895" s="13">
        <f>Solieusap!B1898</f>
        <v>1.5</v>
      </c>
      <c r="C1895" s="13" t="str">
        <f>Solieusap!C1898</f>
        <v>BAO</v>
      </c>
      <c r="D1895" s="13" t="str">
        <f>Solieusap!D1898</f>
        <v>Combination</v>
      </c>
      <c r="E1895" s="14">
        <f>ABS(Solieusap!E1898)</f>
        <v>4.8500000000000001E-2</v>
      </c>
      <c r="F1895" s="14">
        <f>ABS(Solieusap!F1898)</f>
        <v>0.50209999999999999</v>
      </c>
      <c r="G1895" s="14">
        <f>ABS(Solieusap!G1898)</f>
        <v>4.9079999999999998E-5</v>
      </c>
      <c r="H1895" s="14">
        <f>ABS(Solieusap!H1898)</f>
        <v>6.9250000000000006E-2</v>
      </c>
      <c r="I1895" s="14">
        <f>ABS(Solieusap!I1898)</f>
        <v>2.7999999999999998E-4</v>
      </c>
      <c r="J1895" s="14">
        <f>ABS(Solieusap!J1898)</f>
        <v>0.28466999999999998</v>
      </c>
      <c r="K1895" s="14">
        <f t="shared" si="0"/>
        <v>4.8500000000000001E-2</v>
      </c>
      <c r="L1895" s="14">
        <f t="shared" si="1"/>
        <v>2.7999999999999998E-4</v>
      </c>
    </row>
    <row r="1896" spans="1:12" ht="16.5" customHeight="1">
      <c r="A1896" s="13" t="str">
        <f>Solieusap!A1899</f>
        <v>123</v>
      </c>
      <c r="B1896" s="13">
        <f>Solieusap!B1899</f>
        <v>2</v>
      </c>
      <c r="C1896" s="13" t="str">
        <f>Solieusap!C1899</f>
        <v>BAO</v>
      </c>
      <c r="D1896" s="13" t="str">
        <f>Solieusap!D1899</f>
        <v>Combination</v>
      </c>
      <c r="E1896" s="14">
        <f>ABS(Solieusap!E1899)</f>
        <v>4.8500000000000001E-2</v>
      </c>
      <c r="F1896" s="14">
        <f>ABS(Solieusap!F1899)</f>
        <v>0.14560000000000001</v>
      </c>
      <c r="G1896" s="14">
        <f>ABS(Solieusap!G1899)</f>
        <v>4.9079999999999998E-5</v>
      </c>
      <c r="H1896" s="14">
        <f>ABS(Solieusap!H1899)</f>
        <v>6.9250000000000006E-2</v>
      </c>
      <c r="I1896" s="14">
        <f>ABS(Solieusap!I1899)</f>
        <v>2.5999999999999998E-4</v>
      </c>
      <c r="J1896" s="14">
        <f>ABS(Solieusap!J1899)</f>
        <v>0.43321999999999999</v>
      </c>
      <c r="K1896" s="14">
        <f t="shared" si="0"/>
        <v>4.8500000000000001E-2</v>
      </c>
      <c r="L1896" s="14">
        <f t="shared" si="1"/>
        <v>2.5999999999999998E-4</v>
      </c>
    </row>
    <row r="1897" spans="1:12" ht="16.5" customHeight="1">
      <c r="A1897" s="13" t="str">
        <f>Solieusap!A1900</f>
        <v>123</v>
      </c>
      <c r="B1897" s="13">
        <f>Solieusap!B1900</f>
        <v>2.5</v>
      </c>
      <c r="C1897" s="13" t="str">
        <f>Solieusap!C1900</f>
        <v>BAO</v>
      </c>
      <c r="D1897" s="13" t="str">
        <f>Solieusap!D1900</f>
        <v>Combination</v>
      </c>
      <c r="E1897" s="14">
        <f>ABS(Solieusap!E1900)</f>
        <v>4.8500000000000001E-2</v>
      </c>
      <c r="F1897" s="14">
        <f>ABS(Solieusap!F1900)</f>
        <v>0.2109</v>
      </c>
      <c r="G1897" s="14">
        <f>ABS(Solieusap!G1900)</f>
        <v>4.9079999999999998E-5</v>
      </c>
      <c r="H1897" s="14">
        <f>ABS(Solieusap!H1900)</f>
        <v>6.9250000000000006E-2</v>
      </c>
      <c r="I1897" s="14">
        <f>ABS(Solieusap!I1900)</f>
        <v>2.5999999999999998E-4</v>
      </c>
      <c r="J1897" s="14">
        <f>ABS(Solieusap!J1900)</f>
        <v>0.15739</v>
      </c>
      <c r="K1897" s="14">
        <f t="shared" si="0"/>
        <v>4.8500000000000001E-2</v>
      </c>
      <c r="L1897" s="14">
        <f t="shared" si="1"/>
        <v>2.5999999999999998E-4</v>
      </c>
    </row>
    <row r="1898" spans="1:12" ht="16.5" customHeight="1">
      <c r="A1898" s="13" t="str">
        <f>Solieusap!A1901</f>
        <v>123</v>
      </c>
      <c r="B1898" s="13">
        <f>Solieusap!B1901</f>
        <v>3</v>
      </c>
      <c r="C1898" s="13" t="str">
        <f>Solieusap!C1901</f>
        <v>BAO</v>
      </c>
      <c r="D1898" s="13" t="str">
        <f>Solieusap!D1901</f>
        <v>Combination</v>
      </c>
      <c r="E1898" s="14">
        <f>ABS(Solieusap!E1901)</f>
        <v>4.8500000000000001E-2</v>
      </c>
      <c r="F1898" s="14">
        <f>ABS(Solieusap!F1901)</f>
        <v>0.56740000000000002</v>
      </c>
      <c r="G1898" s="14">
        <f>ABS(Solieusap!G1901)</f>
        <v>4.9079999999999998E-5</v>
      </c>
      <c r="H1898" s="14">
        <f>ABS(Solieusap!H1901)</f>
        <v>6.9250000000000006E-2</v>
      </c>
      <c r="I1898" s="14">
        <f>ABS(Solieusap!I1901)</f>
        <v>2.5000000000000001E-4</v>
      </c>
      <c r="J1898" s="14">
        <f>ABS(Solieusap!J1901)</f>
        <v>0.30013000000000001</v>
      </c>
      <c r="K1898" s="14">
        <f t="shared" si="0"/>
        <v>4.8500000000000001E-2</v>
      </c>
      <c r="L1898" s="14">
        <f t="shared" si="1"/>
        <v>2.5000000000000001E-4</v>
      </c>
    </row>
    <row r="1899" spans="1:12" ht="16.5" customHeight="1">
      <c r="A1899" s="13" t="str">
        <f>Solieusap!A1902</f>
        <v>123</v>
      </c>
      <c r="B1899" s="13">
        <f>Solieusap!B1902</f>
        <v>3.5</v>
      </c>
      <c r="C1899" s="13" t="str">
        <f>Solieusap!C1902</f>
        <v>BAO</v>
      </c>
      <c r="D1899" s="13" t="str">
        <f>Solieusap!D1902</f>
        <v>Combination</v>
      </c>
      <c r="E1899" s="14">
        <f>ABS(Solieusap!E1902)</f>
        <v>4.8500000000000001E-2</v>
      </c>
      <c r="F1899" s="14">
        <f>ABS(Solieusap!F1902)</f>
        <v>0.92390000000000005</v>
      </c>
      <c r="G1899" s="14">
        <f>ABS(Solieusap!G1902)</f>
        <v>4.9079999999999998E-5</v>
      </c>
      <c r="H1899" s="14">
        <f>ABS(Solieusap!H1902)</f>
        <v>6.9250000000000006E-2</v>
      </c>
      <c r="I1899" s="14">
        <f>ABS(Solieusap!I1902)</f>
        <v>2.5999999999999998E-4</v>
      </c>
      <c r="J1899" s="14">
        <f>ABS(Solieusap!J1902)</f>
        <v>0.93591000000000002</v>
      </c>
      <c r="K1899" s="14">
        <f t="shared" si="0"/>
        <v>4.8500000000000001E-2</v>
      </c>
      <c r="L1899" s="14">
        <f t="shared" si="1"/>
        <v>2.5999999999999998E-4</v>
      </c>
    </row>
    <row r="1900" spans="1:12" ht="16.5" customHeight="1">
      <c r="A1900" s="13" t="str">
        <f>Solieusap!A1903</f>
        <v>123</v>
      </c>
      <c r="B1900" s="13">
        <f>Solieusap!B1903</f>
        <v>4</v>
      </c>
      <c r="C1900" s="13" t="str">
        <f>Solieusap!C1903</f>
        <v>BAO</v>
      </c>
      <c r="D1900" s="13" t="str">
        <f>Solieusap!D1903</f>
        <v>Combination</v>
      </c>
      <c r="E1900" s="14">
        <f>ABS(Solieusap!E1903)</f>
        <v>4.8500000000000001E-2</v>
      </c>
      <c r="F1900" s="14">
        <f>ABS(Solieusap!F1903)</f>
        <v>1.2804</v>
      </c>
      <c r="G1900" s="14">
        <f>ABS(Solieusap!G1903)</f>
        <v>4.9079999999999998E-5</v>
      </c>
      <c r="H1900" s="14">
        <f>ABS(Solieusap!H1903)</f>
        <v>6.9250000000000006E-2</v>
      </c>
      <c r="I1900" s="14">
        <f>ABS(Solieusap!I1903)</f>
        <v>2.9999999999999997E-4</v>
      </c>
      <c r="J1900" s="14">
        <f>ABS(Solieusap!J1903)</f>
        <v>1.74993</v>
      </c>
      <c r="K1900" s="14">
        <f t="shared" si="0"/>
        <v>4.8500000000000001E-2</v>
      </c>
      <c r="L1900" s="14">
        <f t="shared" si="1"/>
        <v>2.9999999999999997E-4</v>
      </c>
    </row>
    <row r="1901" spans="1:12" ht="16.5" customHeight="1">
      <c r="A1901" s="13" t="str">
        <f>Solieusap!A1904</f>
        <v>124</v>
      </c>
      <c r="B1901" s="13">
        <f>Solieusap!B1904</f>
        <v>0</v>
      </c>
      <c r="C1901" s="13" t="str">
        <f>Solieusap!C1904</f>
        <v>BAO</v>
      </c>
      <c r="D1901" s="13" t="str">
        <f>Solieusap!D1904</f>
        <v>Combination</v>
      </c>
      <c r="E1901" s="14">
        <f>ABS(Solieusap!E1904)</f>
        <v>5.74E-2</v>
      </c>
      <c r="F1901" s="14">
        <f>ABS(Solieusap!F1904)</f>
        <v>1.0494000000000001</v>
      </c>
      <c r="G1901" s="14">
        <f>ABS(Solieusap!G1904)</f>
        <v>4.1390000000000002E-5</v>
      </c>
      <c r="H1901" s="14">
        <f>ABS(Solieusap!H1904)</f>
        <v>5.042E-2</v>
      </c>
      <c r="I1901" s="14">
        <f>ABS(Solieusap!I1904)</f>
        <v>2.9E-4</v>
      </c>
      <c r="J1901" s="14">
        <f>ABS(Solieusap!J1904)</f>
        <v>0.16372</v>
      </c>
      <c r="K1901" s="14">
        <f t="shared" si="0"/>
        <v>5.74E-2</v>
      </c>
      <c r="L1901" s="14">
        <f t="shared" si="1"/>
        <v>2.9E-4</v>
      </c>
    </row>
    <row r="1902" spans="1:12" ht="16.5" customHeight="1">
      <c r="A1902" s="13" t="str">
        <f>Solieusap!A1905</f>
        <v>124</v>
      </c>
      <c r="B1902" s="13">
        <f>Solieusap!B1905</f>
        <v>0.5</v>
      </c>
      <c r="C1902" s="13" t="str">
        <f>Solieusap!C1905</f>
        <v>BAO</v>
      </c>
      <c r="D1902" s="13" t="str">
        <f>Solieusap!D1905</f>
        <v>Combination</v>
      </c>
      <c r="E1902" s="14">
        <f>ABS(Solieusap!E1905)</f>
        <v>5.74E-2</v>
      </c>
      <c r="F1902" s="14">
        <f>ABS(Solieusap!F1905)</f>
        <v>0.69289999999999996</v>
      </c>
      <c r="G1902" s="14">
        <f>ABS(Solieusap!G1905)</f>
        <v>4.1390000000000002E-5</v>
      </c>
      <c r="H1902" s="14">
        <f>ABS(Solieusap!H1905)</f>
        <v>5.042E-2</v>
      </c>
      <c r="I1902" s="14">
        <f>ABS(Solieusap!I1905)</f>
        <v>2.7E-4</v>
      </c>
      <c r="J1902" s="14">
        <f>ABS(Solieusap!J1905)</f>
        <v>0.59931000000000001</v>
      </c>
      <c r="K1902" s="14">
        <f t="shared" si="0"/>
        <v>5.74E-2</v>
      </c>
      <c r="L1902" s="14">
        <f t="shared" si="1"/>
        <v>2.7E-4</v>
      </c>
    </row>
    <row r="1903" spans="1:12" ht="16.5" customHeight="1">
      <c r="A1903" s="13" t="str">
        <f>Solieusap!A1906</f>
        <v>124</v>
      </c>
      <c r="B1903" s="13">
        <f>Solieusap!B1906</f>
        <v>1</v>
      </c>
      <c r="C1903" s="13" t="str">
        <f>Solieusap!C1906</f>
        <v>BAO</v>
      </c>
      <c r="D1903" s="13" t="str">
        <f>Solieusap!D1906</f>
        <v>Combination</v>
      </c>
      <c r="E1903" s="14">
        <f>ABS(Solieusap!E1906)</f>
        <v>5.74E-2</v>
      </c>
      <c r="F1903" s="14">
        <f>ABS(Solieusap!F1906)</f>
        <v>0.33639999999999998</v>
      </c>
      <c r="G1903" s="14">
        <f>ABS(Solieusap!G1906)</f>
        <v>4.1390000000000002E-5</v>
      </c>
      <c r="H1903" s="14">
        <f>ABS(Solieusap!H1906)</f>
        <v>5.042E-2</v>
      </c>
      <c r="I1903" s="14">
        <f>ABS(Solieusap!I1906)</f>
        <v>2.5000000000000001E-4</v>
      </c>
      <c r="J1903" s="14">
        <f>ABS(Solieusap!J1906)</f>
        <v>0.85665000000000002</v>
      </c>
      <c r="K1903" s="14">
        <f t="shared" si="0"/>
        <v>5.74E-2</v>
      </c>
      <c r="L1903" s="14">
        <f t="shared" si="1"/>
        <v>2.5000000000000001E-4</v>
      </c>
    </row>
    <row r="1904" spans="1:12" ht="16.5" customHeight="1">
      <c r="A1904" s="13" t="str">
        <f>Solieusap!A1907</f>
        <v>124</v>
      </c>
      <c r="B1904" s="13">
        <f>Solieusap!B1907</f>
        <v>1.5</v>
      </c>
      <c r="C1904" s="13" t="str">
        <f>Solieusap!C1907</f>
        <v>BAO</v>
      </c>
      <c r="D1904" s="13" t="str">
        <f>Solieusap!D1907</f>
        <v>Combination</v>
      </c>
      <c r="E1904" s="14">
        <f>ABS(Solieusap!E1907)</f>
        <v>5.74E-2</v>
      </c>
      <c r="F1904" s="14">
        <f>ABS(Solieusap!F1907)</f>
        <v>2.01E-2</v>
      </c>
      <c r="G1904" s="14">
        <f>ABS(Solieusap!G1907)</f>
        <v>4.1390000000000002E-5</v>
      </c>
      <c r="H1904" s="14">
        <f>ABS(Solieusap!H1907)</f>
        <v>5.042E-2</v>
      </c>
      <c r="I1904" s="14">
        <f>ABS(Solieusap!I1907)</f>
        <v>2.7E-4</v>
      </c>
      <c r="J1904" s="14">
        <f>ABS(Solieusap!J1907)</f>
        <v>0.93572999999999995</v>
      </c>
      <c r="K1904" s="14">
        <f t="shared" si="0"/>
        <v>5.74E-2</v>
      </c>
      <c r="L1904" s="14">
        <f t="shared" si="1"/>
        <v>2.7E-4</v>
      </c>
    </row>
    <row r="1905" spans="1:12" ht="16.5" customHeight="1">
      <c r="A1905" s="13" t="str">
        <f>Solieusap!A1908</f>
        <v>124</v>
      </c>
      <c r="B1905" s="13">
        <f>Solieusap!B1908</f>
        <v>2</v>
      </c>
      <c r="C1905" s="13" t="str">
        <f>Solieusap!C1908</f>
        <v>BAO</v>
      </c>
      <c r="D1905" s="13" t="str">
        <f>Solieusap!D1908</f>
        <v>Combination</v>
      </c>
      <c r="E1905" s="14">
        <f>ABS(Solieusap!E1908)</f>
        <v>5.74E-2</v>
      </c>
      <c r="F1905" s="14">
        <f>ABS(Solieusap!F1908)</f>
        <v>0.37659999999999999</v>
      </c>
      <c r="G1905" s="14">
        <f>ABS(Solieusap!G1908)</f>
        <v>4.1390000000000002E-5</v>
      </c>
      <c r="H1905" s="14">
        <f>ABS(Solieusap!H1908)</f>
        <v>5.042E-2</v>
      </c>
      <c r="I1905" s="14">
        <f>ABS(Solieusap!I1908)</f>
        <v>3.2000000000000003E-4</v>
      </c>
      <c r="J1905" s="14">
        <f>ABS(Solieusap!J1908)</f>
        <v>0.83657000000000004</v>
      </c>
      <c r="K1905" s="14">
        <f t="shared" si="0"/>
        <v>5.74E-2</v>
      </c>
      <c r="L1905" s="14">
        <f t="shared" si="1"/>
        <v>3.2000000000000003E-4</v>
      </c>
    </row>
    <row r="1906" spans="1:12" ht="16.5" customHeight="1">
      <c r="A1906" s="13" t="str">
        <f>Solieusap!A1909</f>
        <v>124</v>
      </c>
      <c r="B1906" s="13">
        <f>Solieusap!B1909</f>
        <v>2.5</v>
      </c>
      <c r="C1906" s="13" t="str">
        <f>Solieusap!C1909</f>
        <v>BAO</v>
      </c>
      <c r="D1906" s="13" t="str">
        <f>Solieusap!D1909</f>
        <v>Combination</v>
      </c>
      <c r="E1906" s="14">
        <f>ABS(Solieusap!E1909)</f>
        <v>5.74E-2</v>
      </c>
      <c r="F1906" s="14">
        <f>ABS(Solieusap!F1909)</f>
        <v>0.73309999999999997</v>
      </c>
      <c r="G1906" s="14">
        <f>ABS(Solieusap!G1909)</f>
        <v>4.1390000000000002E-5</v>
      </c>
      <c r="H1906" s="14">
        <f>ABS(Solieusap!H1909)</f>
        <v>5.042E-2</v>
      </c>
      <c r="I1906" s="14">
        <f>ABS(Solieusap!I1909)</f>
        <v>3.6000000000000002E-4</v>
      </c>
      <c r="J1906" s="14">
        <f>ABS(Solieusap!J1909)</f>
        <v>0.65031000000000005</v>
      </c>
      <c r="K1906" s="14">
        <f t="shared" si="0"/>
        <v>5.74E-2</v>
      </c>
      <c r="L1906" s="14">
        <f t="shared" si="1"/>
        <v>3.6000000000000002E-4</v>
      </c>
    </row>
    <row r="1907" spans="1:12" ht="16.5" customHeight="1">
      <c r="A1907" s="13" t="str">
        <f>Solieusap!A1910</f>
        <v>124</v>
      </c>
      <c r="B1907" s="13">
        <f>Solieusap!B1910</f>
        <v>3</v>
      </c>
      <c r="C1907" s="13" t="str">
        <f>Solieusap!C1910</f>
        <v>BAO</v>
      </c>
      <c r="D1907" s="13" t="str">
        <f>Solieusap!D1910</f>
        <v>Combination</v>
      </c>
      <c r="E1907" s="14">
        <f>ABS(Solieusap!E1910)</f>
        <v>5.74E-2</v>
      </c>
      <c r="F1907" s="14">
        <f>ABS(Solieusap!F1910)</f>
        <v>1.0895999999999999</v>
      </c>
      <c r="G1907" s="14">
        <f>ABS(Solieusap!G1910)</f>
        <v>4.1390000000000002E-5</v>
      </c>
      <c r="H1907" s="14">
        <f>ABS(Solieusap!H1910)</f>
        <v>5.042E-2</v>
      </c>
      <c r="I1907" s="14">
        <f>ABS(Solieusap!I1910)</f>
        <v>4.0000000000000002E-4</v>
      </c>
      <c r="J1907" s="14">
        <f>ABS(Solieusap!J1910)</f>
        <v>0.52202000000000004</v>
      </c>
      <c r="K1907" s="14">
        <f t="shared" si="0"/>
        <v>5.74E-2</v>
      </c>
      <c r="L1907" s="14">
        <f t="shared" si="1"/>
        <v>4.0000000000000002E-4</v>
      </c>
    </row>
    <row r="1908" spans="1:12" ht="16.5" customHeight="1">
      <c r="A1908" s="13" t="str">
        <f>Solieusap!A1911</f>
        <v>124</v>
      </c>
      <c r="B1908" s="13">
        <f>Solieusap!B1911</f>
        <v>3.5</v>
      </c>
      <c r="C1908" s="13" t="str">
        <f>Solieusap!C1911</f>
        <v>BAO</v>
      </c>
      <c r="D1908" s="13" t="str">
        <f>Solieusap!D1911</f>
        <v>Combination</v>
      </c>
      <c r="E1908" s="14">
        <f>ABS(Solieusap!E1911)</f>
        <v>5.74E-2</v>
      </c>
      <c r="F1908" s="14">
        <f>ABS(Solieusap!F1911)</f>
        <v>1.4460999999999999</v>
      </c>
      <c r="G1908" s="14">
        <f>ABS(Solieusap!G1911)</f>
        <v>4.1390000000000002E-5</v>
      </c>
      <c r="H1908" s="14">
        <f>ABS(Solieusap!H1911)</f>
        <v>5.042E-2</v>
      </c>
      <c r="I1908" s="14">
        <f>ABS(Solieusap!I1911)</f>
        <v>4.4999999999999999E-4</v>
      </c>
      <c r="J1908" s="14">
        <f>ABS(Solieusap!J1911)</f>
        <v>0.21548</v>
      </c>
      <c r="K1908" s="14">
        <f t="shared" si="0"/>
        <v>5.74E-2</v>
      </c>
      <c r="L1908" s="14">
        <f t="shared" si="1"/>
        <v>4.4999999999999999E-4</v>
      </c>
    </row>
    <row r="1909" spans="1:12" ht="16.5" customHeight="1">
      <c r="A1909" s="13" t="str">
        <f>Solieusap!A1912</f>
        <v>124</v>
      </c>
      <c r="B1909" s="13">
        <f>Solieusap!B1912</f>
        <v>4</v>
      </c>
      <c r="C1909" s="13" t="str">
        <f>Solieusap!C1912</f>
        <v>BAO</v>
      </c>
      <c r="D1909" s="13" t="str">
        <f>Solieusap!D1912</f>
        <v>Combination</v>
      </c>
      <c r="E1909" s="14">
        <f>ABS(Solieusap!E1912)</f>
        <v>5.74E-2</v>
      </c>
      <c r="F1909" s="14">
        <f>ABS(Solieusap!F1912)</f>
        <v>1.8026</v>
      </c>
      <c r="G1909" s="14">
        <f>ABS(Solieusap!G1912)</f>
        <v>4.1390000000000002E-5</v>
      </c>
      <c r="H1909" s="14">
        <f>ABS(Solieusap!H1912)</f>
        <v>5.042E-2</v>
      </c>
      <c r="I1909" s="14">
        <f>ABS(Solieusap!I1912)</f>
        <v>4.8999999999999998E-4</v>
      </c>
      <c r="J1909" s="14">
        <f>ABS(Solieusap!J1912)</f>
        <v>0.26932</v>
      </c>
      <c r="K1909" s="14">
        <f t="shared" si="0"/>
        <v>5.74E-2</v>
      </c>
      <c r="L1909" s="14">
        <f t="shared" si="1"/>
        <v>4.8999999999999998E-4</v>
      </c>
    </row>
    <row r="1910" spans="1:12" ht="16.5" customHeight="1">
      <c r="A1910" s="13" t="str">
        <f>Solieusap!A1913</f>
        <v>124</v>
      </c>
      <c r="B1910" s="13">
        <f>Solieusap!B1913</f>
        <v>0</v>
      </c>
      <c r="C1910" s="13" t="str">
        <f>Solieusap!C1913</f>
        <v>BAO</v>
      </c>
      <c r="D1910" s="13" t="str">
        <f>Solieusap!D1913</f>
        <v>Combination</v>
      </c>
      <c r="E1910" s="14">
        <f>ABS(Solieusap!E1913)</f>
        <v>0.1108</v>
      </c>
      <c r="F1910" s="14">
        <f>ABS(Solieusap!F1913)</f>
        <v>1.7041999999999999</v>
      </c>
      <c r="G1910" s="14">
        <f>ABS(Solieusap!G1913)</f>
        <v>8.9530000000000005E-5</v>
      </c>
      <c r="H1910" s="14">
        <f>ABS(Solieusap!H1913)</f>
        <v>5.4710000000000002E-2</v>
      </c>
      <c r="I1910" s="14">
        <f>ABS(Solieusap!I1913)</f>
        <v>7.4430000000000004E-5</v>
      </c>
      <c r="J1910" s="14">
        <f>ABS(Solieusap!J1913)</f>
        <v>1.3819699999999999</v>
      </c>
      <c r="K1910" s="14">
        <f t="shared" si="0"/>
        <v>0.1108</v>
      </c>
      <c r="L1910" s="14">
        <f t="shared" si="1"/>
        <v>7.4430000000000004E-5</v>
      </c>
    </row>
    <row r="1911" spans="1:12" ht="16.5" customHeight="1">
      <c r="A1911" s="13" t="str">
        <f>Solieusap!A1914</f>
        <v>124</v>
      </c>
      <c r="B1911" s="13">
        <f>Solieusap!B1914</f>
        <v>0.5</v>
      </c>
      <c r="C1911" s="13" t="str">
        <f>Solieusap!C1914</f>
        <v>BAO</v>
      </c>
      <c r="D1911" s="13" t="str">
        <f>Solieusap!D1914</f>
        <v>Combination</v>
      </c>
      <c r="E1911" s="14">
        <f>ABS(Solieusap!E1914)</f>
        <v>0.1108</v>
      </c>
      <c r="F1911" s="14">
        <f>ABS(Solieusap!F1914)</f>
        <v>1.3476999999999999</v>
      </c>
      <c r="G1911" s="14">
        <f>ABS(Solieusap!G1914)</f>
        <v>8.9530000000000005E-5</v>
      </c>
      <c r="H1911" s="14">
        <f>ABS(Solieusap!H1914)</f>
        <v>5.4710000000000002E-2</v>
      </c>
      <c r="I1911" s="14">
        <f>ABS(Solieusap!I1914)</f>
        <v>5.1910000000000003E-5</v>
      </c>
      <c r="J1911" s="14">
        <f>ABS(Solieusap!J1914)</f>
        <v>0.61900999999999995</v>
      </c>
      <c r="K1911" s="14">
        <f t="shared" si="0"/>
        <v>0.1108</v>
      </c>
      <c r="L1911" s="14">
        <f t="shared" si="1"/>
        <v>5.1910000000000003E-5</v>
      </c>
    </row>
    <row r="1912" spans="1:12" ht="16.5" customHeight="1">
      <c r="A1912" s="13" t="str">
        <f>Solieusap!A1915</f>
        <v>124</v>
      </c>
      <c r="B1912" s="13">
        <f>Solieusap!B1915</f>
        <v>1</v>
      </c>
      <c r="C1912" s="13" t="str">
        <f>Solieusap!C1915</f>
        <v>BAO</v>
      </c>
      <c r="D1912" s="13" t="str">
        <f>Solieusap!D1915</f>
        <v>Combination</v>
      </c>
      <c r="E1912" s="14">
        <f>ABS(Solieusap!E1915)</f>
        <v>0.1108</v>
      </c>
      <c r="F1912" s="14">
        <f>ABS(Solieusap!F1915)</f>
        <v>0.99119999999999997</v>
      </c>
      <c r="G1912" s="14">
        <f>ABS(Solieusap!G1915)</f>
        <v>8.9530000000000005E-5</v>
      </c>
      <c r="H1912" s="14">
        <f>ABS(Solieusap!H1915)</f>
        <v>5.4710000000000002E-2</v>
      </c>
      <c r="I1912" s="14">
        <f>ABS(Solieusap!I1915)</f>
        <v>2.94E-5</v>
      </c>
      <c r="J1912" s="14">
        <f>ABS(Solieusap!J1915)</f>
        <v>3.5630000000000002E-2</v>
      </c>
      <c r="K1912" s="14">
        <f t="shared" si="0"/>
        <v>0.1108</v>
      </c>
      <c r="L1912" s="14">
        <f t="shared" si="1"/>
        <v>2.94E-5</v>
      </c>
    </row>
    <row r="1913" spans="1:12" ht="16.5" customHeight="1">
      <c r="A1913" s="13" t="str">
        <f>Solieusap!A1916</f>
        <v>124</v>
      </c>
      <c r="B1913" s="13">
        <f>Solieusap!B1916</f>
        <v>1.5</v>
      </c>
      <c r="C1913" s="13" t="str">
        <f>Solieusap!C1916</f>
        <v>BAO</v>
      </c>
      <c r="D1913" s="13" t="str">
        <f>Solieusap!D1916</f>
        <v>Combination</v>
      </c>
      <c r="E1913" s="14">
        <f>ABS(Solieusap!E1916)</f>
        <v>0.1108</v>
      </c>
      <c r="F1913" s="14">
        <f>ABS(Solieusap!F1916)</f>
        <v>0.63470000000000004</v>
      </c>
      <c r="G1913" s="14">
        <f>ABS(Solieusap!G1916)</f>
        <v>8.9530000000000005E-5</v>
      </c>
      <c r="H1913" s="14">
        <f>ABS(Solieusap!H1916)</f>
        <v>5.4710000000000002E-2</v>
      </c>
      <c r="I1913" s="14">
        <f>ABS(Solieusap!I1916)</f>
        <v>1.342E-5</v>
      </c>
      <c r="J1913" s="14">
        <f>ABS(Solieusap!J1916)</f>
        <v>0.36780000000000002</v>
      </c>
      <c r="K1913" s="14">
        <f t="shared" si="0"/>
        <v>0.1108</v>
      </c>
      <c r="L1913" s="14">
        <f t="shared" si="1"/>
        <v>1.342E-5</v>
      </c>
    </row>
    <row r="1914" spans="1:12" ht="16.5" customHeight="1">
      <c r="A1914" s="13" t="str">
        <f>Solieusap!A1917</f>
        <v>124</v>
      </c>
      <c r="B1914" s="13">
        <f>Solieusap!B1917</f>
        <v>2</v>
      </c>
      <c r="C1914" s="13" t="str">
        <f>Solieusap!C1917</f>
        <v>BAO</v>
      </c>
      <c r="D1914" s="13" t="str">
        <f>Solieusap!D1917</f>
        <v>Combination</v>
      </c>
      <c r="E1914" s="14">
        <f>ABS(Solieusap!E1917)</f>
        <v>0.1108</v>
      </c>
      <c r="F1914" s="14">
        <f>ABS(Solieusap!F1917)</f>
        <v>0.2782</v>
      </c>
      <c r="G1914" s="14">
        <f>ABS(Solieusap!G1917)</f>
        <v>8.9530000000000005E-5</v>
      </c>
      <c r="H1914" s="14">
        <f>ABS(Solieusap!H1917)</f>
        <v>5.4710000000000002E-2</v>
      </c>
      <c r="I1914" s="14">
        <f>ABS(Solieusap!I1917)</f>
        <v>3.4939999999999999E-6</v>
      </c>
      <c r="J1914" s="14">
        <f>ABS(Solieusap!J1917)</f>
        <v>0.59297999999999995</v>
      </c>
      <c r="K1914" s="14">
        <f t="shared" si="0"/>
        <v>0.1108</v>
      </c>
      <c r="L1914" s="14">
        <f t="shared" si="1"/>
        <v>3.4939999999999999E-6</v>
      </c>
    </row>
    <row r="1915" spans="1:12" ht="16.5" customHeight="1">
      <c r="A1915" s="13" t="str">
        <f>Solieusap!A1918</f>
        <v>124</v>
      </c>
      <c r="B1915" s="13">
        <f>Solieusap!B1918</f>
        <v>2.5</v>
      </c>
      <c r="C1915" s="13" t="str">
        <f>Solieusap!C1918</f>
        <v>BAO</v>
      </c>
      <c r="D1915" s="13" t="str">
        <f>Solieusap!D1918</f>
        <v>Combination</v>
      </c>
      <c r="E1915" s="14">
        <f>ABS(Solieusap!E1918)</f>
        <v>0.1108</v>
      </c>
      <c r="F1915" s="14">
        <f>ABS(Solieusap!F1918)</f>
        <v>7.8299999999999995E-2</v>
      </c>
      <c r="G1915" s="14">
        <f>ABS(Solieusap!G1918)</f>
        <v>8.9530000000000005E-5</v>
      </c>
      <c r="H1915" s="14">
        <f>ABS(Solieusap!H1918)</f>
        <v>5.4710000000000002E-2</v>
      </c>
      <c r="I1915" s="14">
        <f>ABS(Solieusap!I1918)</f>
        <v>6.4280000000000001E-6</v>
      </c>
      <c r="J1915" s="14">
        <f>ABS(Solieusap!J1918)</f>
        <v>0.55915999999999999</v>
      </c>
      <c r="K1915" s="14">
        <f t="shared" si="0"/>
        <v>0.1108</v>
      </c>
      <c r="L1915" s="14">
        <f t="shared" si="1"/>
        <v>6.4280000000000001E-6</v>
      </c>
    </row>
    <row r="1916" spans="1:12" ht="16.5" customHeight="1">
      <c r="A1916" s="13" t="str">
        <f>Solieusap!A1919</f>
        <v>124</v>
      </c>
      <c r="B1916" s="13">
        <f>Solieusap!B1919</f>
        <v>3</v>
      </c>
      <c r="C1916" s="13" t="str">
        <f>Solieusap!C1919</f>
        <v>BAO</v>
      </c>
      <c r="D1916" s="13" t="str">
        <f>Solieusap!D1919</f>
        <v>Combination</v>
      </c>
      <c r="E1916" s="14">
        <f>ABS(Solieusap!E1919)</f>
        <v>0.1108</v>
      </c>
      <c r="F1916" s="14">
        <f>ABS(Solieusap!F1919)</f>
        <v>0.43480000000000002</v>
      </c>
      <c r="G1916" s="14">
        <f>ABS(Solieusap!G1919)</f>
        <v>8.9530000000000005E-5</v>
      </c>
      <c r="H1916" s="14">
        <f>ABS(Solieusap!H1919)</f>
        <v>5.4710000000000002E-2</v>
      </c>
      <c r="I1916" s="14">
        <f>ABS(Solieusap!I1919)</f>
        <v>1.6350000000000001E-5</v>
      </c>
      <c r="J1916" s="14">
        <f>ABS(Solieusap!J1919)</f>
        <v>0.10349</v>
      </c>
      <c r="K1916" s="14">
        <f t="shared" si="0"/>
        <v>0.1108</v>
      </c>
      <c r="L1916" s="14">
        <f t="shared" si="1"/>
        <v>1.6350000000000001E-5</v>
      </c>
    </row>
    <row r="1917" spans="1:12" ht="16.5" customHeight="1">
      <c r="A1917" s="13" t="str">
        <f>Solieusap!A1920</f>
        <v>124</v>
      </c>
      <c r="B1917" s="13">
        <f>Solieusap!B1920</f>
        <v>3.5</v>
      </c>
      <c r="C1917" s="13" t="str">
        <f>Solieusap!C1920</f>
        <v>BAO</v>
      </c>
      <c r="D1917" s="13" t="str">
        <f>Solieusap!D1920</f>
        <v>Combination</v>
      </c>
      <c r="E1917" s="14">
        <f>ABS(Solieusap!E1920)</f>
        <v>0.1108</v>
      </c>
      <c r="F1917" s="14">
        <f>ABS(Solieusap!F1920)</f>
        <v>0.7913</v>
      </c>
      <c r="G1917" s="14">
        <f>ABS(Solieusap!G1920)</f>
        <v>8.9530000000000005E-5</v>
      </c>
      <c r="H1917" s="14">
        <f>ABS(Solieusap!H1920)</f>
        <v>5.4710000000000002E-2</v>
      </c>
      <c r="I1917" s="14">
        <f>ABS(Solieusap!I1920)</f>
        <v>2.6270000000000001E-5</v>
      </c>
      <c r="J1917" s="14">
        <f>ABS(Solieusap!J1920)</f>
        <v>0.53042</v>
      </c>
      <c r="K1917" s="14">
        <f t="shared" si="0"/>
        <v>0.1108</v>
      </c>
      <c r="L1917" s="14">
        <f t="shared" si="1"/>
        <v>2.6270000000000001E-5</v>
      </c>
    </row>
    <row r="1918" spans="1:12" ht="16.5" customHeight="1">
      <c r="A1918" s="13" t="str">
        <f>Solieusap!A1921</f>
        <v>124</v>
      </c>
      <c r="B1918" s="13">
        <f>Solieusap!B1921</f>
        <v>4</v>
      </c>
      <c r="C1918" s="13" t="str">
        <f>Solieusap!C1921</f>
        <v>BAO</v>
      </c>
      <c r="D1918" s="13" t="str">
        <f>Solieusap!D1921</f>
        <v>Combination</v>
      </c>
      <c r="E1918" s="14">
        <f>ABS(Solieusap!E1921)</f>
        <v>0.1108</v>
      </c>
      <c r="F1918" s="14">
        <f>ABS(Solieusap!F1921)</f>
        <v>1.1477999999999999</v>
      </c>
      <c r="G1918" s="14">
        <f>ABS(Solieusap!G1921)</f>
        <v>8.9530000000000005E-5</v>
      </c>
      <c r="H1918" s="14">
        <f>ABS(Solieusap!H1921)</f>
        <v>5.4710000000000002E-2</v>
      </c>
      <c r="I1918" s="14">
        <f>ABS(Solieusap!I1921)</f>
        <v>3.277E-5</v>
      </c>
      <c r="J1918" s="14">
        <f>ABS(Solieusap!J1921)</f>
        <v>1.3425800000000001</v>
      </c>
      <c r="K1918" s="14">
        <f t="shared" si="0"/>
        <v>0.1108</v>
      </c>
      <c r="L1918" s="14">
        <f t="shared" si="1"/>
        <v>3.277E-5</v>
      </c>
    </row>
    <row r="1919" spans="1:12" ht="16.5" customHeight="1">
      <c r="A1919" s="13" t="str">
        <f>Solieusap!A1922</f>
        <v>125</v>
      </c>
      <c r="B1919" s="13">
        <f>Solieusap!B1922</f>
        <v>0</v>
      </c>
      <c r="C1919" s="13" t="str">
        <f>Solieusap!C1922</f>
        <v>BAO</v>
      </c>
      <c r="D1919" s="13" t="str">
        <f>Solieusap!D1922</f>
        <v>Combination</v>
      </c>
      <c r="E1919" s="14">
        <f>ABS(Solieusap!E1922)</f>
        <v>1.78E-2</v>
      </c>
      <c r="F1919" s="14">
        <f>ABS(Solieusap!F1922)</f>
        <v>0.40839999999999999</v>
      </c>
      <c r="G1919" s="14">
        <f>ABS(Solieusap!G1922)</f>
        <v>1.482E-4</v>
      </c>
      <c r="H1919" s="14">
        <f>ABS(Solieusap!H1922)</f>
        <v>3.7100000000000002E-3</v>
      </c>
      <c r="I1919" s="14">
        <f>ABS(Solieusap!I1922)</f>
        <v>3.375E-5</v>
      </c>
      <c r="J1919" s="14">
        <f>ABS(Solieusap!J1922)</f>
        <v>2.2550000000000001E-2</v>
      </c>
      <c r="K1919" s="14">
        <f t="shared" si="0"/>
        <v>1.78E-2</v>
      </c>
      <c r="L1919" s="14">
        <f t="shared" si="1"/>
        <v>3.375E-5</v>
      </c>
    </row>
    <row r="1920" spans="1:12" ht="16.5" customHeight="1">
      <c r="A1920" s="13" t="str">
        <f>Solieusap!A1923</f>
        <v>125</v>
      </c>
      <c r="B1920" s="13">
        <f>Solieusap!B1923</f>
        <v>0.5</v>
      </c>
      <c r="C1920" s="13" t="str">
        <f>Solieusap!C1923</f>
        <v>BAO</v>
      </c>
      <c r="D1920" s="13" t="str">
        <f>Solieusap!D1923</f>
        <v>Combination</v>
      </c>
      <c r="E1920" s="14">
        <f>ABS(Solieusap!E1923)</f>
        <v>1.78E-2</v>
      </c>
      <c r="F1920" s="14">
        <f>ABS(Solieusap!F1923)</f>
        <v>0.40839999999999999</v>
      </c>
      <c r="G1920" s="14">
        <f>ABS(Solieusap!G1923)</f>
        <v>1.482E-4</v>
      </c>
      <c r="H1920" s="14">
        <f>ABS(Solieusap!H1923)</f>
        <v>3.7100000000000002E-3</v>
      </c>
      <c r="I1920" s="14">
        <f>ABS(Solieusap!I1923)</f>
        <v>2.9030000000000002E-5</v>
      </c>
      <c r="J1920" s="14">
        <f>ABS(Solieusap!J1923)</f>
        <v>0.22672999999999999</v>
      </c>
      <c r="K1920" s="14">
        <f t="shared" si="0"/>
        <v>1.78E-2</v>
      </c>
      <c r="L1920" s="14">
        <f t="shared" si="1"/>
        <v>2.9030000000000002E-5</v>
      </c>
    </row>
    <row r="1921" spans="1:12" ht="16.5" customHeight="1">
      <c r="A1921" s="13" t="str">
        <f>Solieusap!A1924</f>
        <v>125</v>
      </c>
      <c r="B1921" s="13">
        <f>Solieusap!B1924</f>
        <v>1</v>
      </c>
      <c r="C1921" s="13" t="str">
        <f>Solieusap!C1924</f>
        <v>BAO</v>
      </c>
      <c r="D1921" s="13" t="str">
        <f>Solieusap!D1924</f>
        <v>Combination</v>
      </c>
      <c r="E1921" s="14">
        <f>ABS(Solieusap!E1924)</f>
        <v>1.78E-2</v>
      </c>
      <c r="F1921" s="14">
        <f>ABS(Solieusap!F1924)</f>
        <v>0.40839999999999999</v>
      </c>
      <c r="G1921" s="14">
        <f>ABS(Solieusap!G1924)</f>
        <v>1.482E-4</v>
      </c>
      <c r="H1921" s="14">
        <f>ABS(Solieusap!H1924)</f>
        <v>3.7100000000000002E-3</v>
      </c>
      <c r="I1921" s="14">
        <f>ABS(Solieusap!I1924)</f>
        <v>1.203E-5</v>
      </c>
      <c r="J1921" s="14">
        <f>ABS(Solieusap!J1924)</f>
        <v>0.39362999999999998</v>
      </c>
      <c r="K1921" s="14">
        <f t="shared" si="0"/>
        <v>1.78E-2</v>
      </c>
      <c r="L1921" s="14">
        <f t="shared" si="1"/>
        <v>1.203E-5</v>
      </c>
    </row>
    <row r="1922" spans="1:12" ht="16.5" customHeight="1">
      <c r="A1922" s="13" t="str">
        <f>Solieusap!A1925</f>
        <v>125</v>
      </c>
      <c r="B1922" s="13">
        <f>Solieusap!B1925</f>
        <v>1.5</v>
      </c>
      <c r="C1922" s="13" t="str">
        <f>Solieusap!C1925</f>
        <v>BAO</v>
      </c>
      <c r="D1922" s="13" t="str">
        <f>Solieusap!D1925</f>
        <v>Combination</v>
      </c>
      <c r="E1922" s="14">
        <f>ABS(Solieusap!E1925)</f>
        <v>1.78E-2</v>
      </c>
      <c r="F1922" s="14">
        <f>ABS(Solieusap!F1925)</f>
        <v>0.40839999999999999</v>
      </c>
      <c r="G1922" s="14">
        <f>ABS(Solieusap!G1925)</f>
        <v>1.482E-4</v>
      </c>
      <c r="H1922" s="14">
        <f>ABS(Solieusap!H1925)</f>
        <v>3.7100000000000002E-3</v>
      </c>
      <c r="I1922" s="14">
        <f>ABS(Solieusap!I1925)</f>
        <v>8.14E-5</v>
      </c>
      <c r="J1922" s="14">
        <f>ABS(Solieusap!J1925)</f>
        <v>0.16003999999999999</v>
      </c>
      <c r="K1922" s="14">
        <f t="shared" si="0"/>
        <v>1.78E-2</v>
      </c>
      <c r="L1922" s="14">
        <f t="shared" si="1"/>
        <v>8.14E-5</v>
      </c>
    </row>
    <row r="1923" spans="1:12" ht="16.5" customHeight="1">
      <c r="A1923" s="13" t="str">
        <f>Solieusap!A1926</f>
        <v>125</v>
      </c>
      <c r="B1923" s="13">
        <f>Solieusap!B1926</f>
        <v>2</v>
      </c>
      <c r="C1923" s="13" t="str">
        <f>Solieusap!C1926</f>
        <v>BAO</v>
      </c>
      <c r="D1923" s="13" t="str">
        <f>Solieusap!D1926</f>
        <v>Combination</v>
      </c>
      <c r="E1923" s="14">
        <f>ABS(Solieusap!E1926)</f>
        <v>1.78E-2</v>
      </c>
      <c r="F1923" s="14">
        <f>ABS(Solieusap!F1926)</f>
        <v>0.40839999999999999</v>
      </c>
      <c r="G1923" s="14">
        <f>ABS(Solieusap!G1926)</f>
        <v>1.482E-4</v>
      </c>
      <c r="H1923" s="14">
        <f>ABS(Solieusap!H1926)</f>
        <v>3.7100000000000002E-3</v>
      </c>
      <c r="I1923" s="14">
        <f>ABS(Solieusap!I1926)</f>
        <v>2.0000000000000001E-4</v>
      </c>
      <c r="J1923" s="14">
        <f>ABS(Solieusap!J1926)</f>
        <v>7.3550000000000004E-2</v>
      </c>
      <c r="K1923" s="14">
        <f t="shared" si="0"/>
        <v>1.78E-2</v>
      </c>
      <c r="L1923" s="14">
        <f t="shared" si="1"/>
        <v>2.0000000000000001E-4</v>
      </c>
    </row>
    <row r="1924" spans="1:12" ht="16.5" customHeight="1">
      <c r="A1924" s="13" t="str">
        <f>Solieusap!A1927</f>
        <v>125</v>
      </c>
      <c r="B1924" s="13">
        <f>Solieusap!B1927</f>
        <v>0</v>
      </c>
      <c r="C1924" s="13" t="str">
        <f>Solieusap!C1927</f>
        <v>BAO</v>
      </c>
      <c r="D1924" s="13" t="str">
        <f>Solieusap!D1927</f>
        <v>Combination</v>
      </c>
      <c r="E1924" s="14">
        <f>ABS(Solieusap!E1927)</f>
        <v>4.1599999999999998E-2</v>
      </c>
      <c r="F1924" s="14">
        <f>ABS(Solieusap!F1927)</f>
        <v>0.4672</v>
      </c>
      <c r="G1924" s="14">
        <f>ABS(Solieusap!G1927)</f>
        <v>7.5699999999999997E-4</v>
      </c>
      <c r="H1924" s="14">
        <f>ABS(Solieusap!H1927)</f>
        <v>8.2400000000000008E-3</v>
      </c>
      <c r="I1924" s="14">
        <f>ABS(Solieusap!I1927)</f>
        <v>1.3600000000000001E-3</v>
      </c>
      <c r="J1924" s="14">
        <f>ABS(Solieusap!J1927)</f>
        <v>0.86919999999999997</v>
      </c>
      <c r="K1924" s="14">
        <f t="shared" si="0"/>
        <v>4.1599999999999998E-2</v>
      </c>
      <c r="L1924" s="14">
        <f t="shared" si="1"/>
        <v>1.3600000000000001E-3</v>
      </c>
    </row>
    <row r="1925" spans="1:12" ht="16.5" customHeight="1">
      <c r="A1925" s="13" t="str">
        <f>Solieusap!A1928</f>
        <v>125</v>
      </c>
      <c r="B1925" s="13">
        <f>Solieusap!B1928</f>
        <v>0.5</v>
      </c>
      <c r="C1925" s="13" t="str">
        <f>Solieusap!C1928</f>
        <v>BAO</v>
      </c>
      <c r="D1925" s="13" t="str">
        <f>Solieusap!D1928</f>
        <v>Combination</v>
      </c>
      <c r="E1925" s="14">
        <f>ABS(Solieusap!E1928)</f>
        <v>4.1599999999999998E-2</v>
      </c>
      <c r="F1925" s="14">
        <f>ABS(Solieusap!F1928)</f>
        <v>0.4672</v>
      </c>
      <c r="G1925" s="14">
        <f>ABS(Solieusap!G1928)</f>
        <v>7.5699999999999997E-4</v>
      </c>
      <c r="H1925" s="14">
        <f>ABS(Solieusap!H1928)</f>
        <v>8.2400000000000008E-3</v>
      </c>
      <c r="I1925" s="14">
        <f>ABS(Solieusap!I1928)</f>
        <v>9.7999999999999997E-4</v>
      </c>
      <c r="J1925" s="14">
        <f>ABS(Solieusap!J1928)</f>
        <v>0.63858999999999999</v>
      </c>
      <c r="K1925" s="14">
        <f t="shared" si="0"/>
        <v>4.1599999999999998E-2</v>
      </c>
      <c r="L1925" s="14">
        <f t="shared" si="1"/>
        <v>9.7999999999999997E-4</v>
      </c>
    </row>
    <row r="1926" spans="1:12" ht="16.5" customHeight="1">
      <c r="A1926" s="13" t="str">
        <f>Solieusap!A1929</f>
        <v>125</v>
      </c>
      <c r="B1926" s="13">
        <f>Solieusap!B1929</f>
        <v>1</v>
      </c>
      <c r="C1926" s="13" t="str">
        <f>Solieusap!C1929</f>
        <v>BAO</v>
      </c>
      <c r="D1926" s="13" t="str">
        <f>Solieusap!D1929</f>
        <v>Combination</v>
      </c>
      <c r="E1926" s="14">
        <f>ABS(Solieusap!E1929)</f>
        <v>4.1599999999999998E-2</v>
      </c>
      <c r="F1926" s="14">
        <f>ABS(Solieusap!F1929)</f>
        <v>0.4672</v>
      </c>
      <c r="G1926" s="14">
        <f>ABS(Solieusap!G1929)</f>
        <v>7.5699999999999997E-4</v>
      </c>
      <c r="H1926" s="14">
        <f>ABS(Solieusap!H1929)</f>
        <v>8.2400000000000008E-3</v>
      </c>
      <c r="I1926" s="14">
        <f>ABS(Solieusap!I1929)</f>
        <v>5.9999999999999995E-4</v>
      </c>
      <c r="J1926" s="14">
        <f>ABS(Solieusap!J1929)</f>
        <v>0.43091000000000002</v>
      </c>
      <c r="K1926" s="14">
        <f t="shared" si="0"/>
        <v>4.1599999999999998E-2</v>
      </c>
      <c r="L1926" s="14">
        <f t="shared" si="1"/>
        <v>5.9999999999999995E-4</v>
      </c>
    </row>
    <row r="1927" spans="1:12" ht="16.5" customHeight="1">
      <c r="A1927" s="13" t="str">
        <f>Solieusap!A1930</f>
        <v>125</v>
      </c>
      <c r="B1927" s="13">
        <f>Solieusap!B1930</f>
        <v>1.5</v>
      </c>
      <c r="C1927" s="13" t="str">
        <f>Solieusap!C1930</f>
        <v>BAO</v>
      </c>
      <c r="D1927" s="13" t="str">
        <f>Solieusap!D1930</f>
        <v>Combination</v>
      </c>
      <c r="E1927" s="14">
        <f>ABS(Solieusap!E1930)</f>
        <v>4.1599999999999998E-2</v>
      </c>
      <c r="F1927" s="14">
        <f>ABS(Solieusap!F1930)</f>
        <v>0.4672</v>
      </c>
      <c r="G1927" s="14">
        <f>ABS(Solieusap!G1930)</f>
        <v>7.5699999999999997E-4</v>
      </c>
      <c r="H1927" s="14">
        <f>ABS(Solieusap!H1930)</f>
        <v>8.2400000000000008E-3</v>
      </c>
      <c r="I1927" s="14">
        <f>ABS(Solieusap!I1930)</f>
        <v>3.6000000000000002E-4</v>
      </c>
      <c r="J1927" s="14">
        <f>ABS(Solieusap!J1930)</f>
        <v>0.63509000000000004</v>
      </c>
      <c r="K1927" s="14">
        <f t="shared" si="0"/>
        <v>4.1599999999999998E-2</v>
      </c>
      <c r="L1927" s="14">
        <f t="shared" si="1"/>
        <v>3.6000000000000002E-4</v>
      </c>
    </row>
    <row r="1928" spans="1:12" ht="16.5" customHeight="1">
      <c r="A1928" s="13" t="str">
        <f>Solieusap!A1931</f>
        <v>125</v>
      </c>
      <c r="B1928" s="13">
        <f>Solieusap!B1931</f>
        <v>2</v>
      </c>
      <c r="C1928" s="13" t="str">
        <f>Solieusap!C1931</f>
        <v>BAO</v>
      </c>
      <c r="D1928" s="13" t="str">
        <f>Solieusap!D1931</f>
        <v>Combination</v>
      </c>
      <c r="E1928" s="14">
        <f>ABS(Solieusap!E1931)</f>
        <v>4.1599999999999998E-2</v>
      </c>
      <c r="F1928" s="14">
        <f>ABS(Solieusap!F1931)</f>
        <v>0.4672</v>
      </c>
      <c r="G1928" s="14">
        <f>ABS(Solieusap!G1931)</f>
        <v>7.5699999999999997E-4</v>
      </c>
      <c r="H1928" s="14">
        <f>ABS(Solieusap!H1931)</f>
        <v>8.2400000000000008E-3</v>
      </c>
      <c r="I1928" s="14">
        <f>ABS(Solieusap!I1931)</f>
        <v>4.2999999999999999E-4</v>
      </c>
      <c r="J1928" s="14">
        <f>ABS(Solieusap!J1931)</f>
        <v>0.83926999999999996</v>
      </c>
      <c r="K1928" s="14">
        <f t="shared" si="0"/>
        <v>4.1599999999999998E-2</v>
      </c>
      <c r="L1928" s="14">
        <f t="shared" si="1"/>
        <v>4.2999999999999999E-4</v>
      </c>
    </row>
    <row r="1929" spans="1:12" ht="16.5" customHeight="1">
      <c r="A1929" s="13" t="str">
        <f>Solieusap!A1932</f>
        <v>126</v>
      </c>
      <c r="B1929" s="13">
        <f>Solieusap!B1932</f>
        <v>0</v>
      </c>
      <c r="C1929" s="13" t="str">
        <f>Solieusap!C1932</f>
        <v>BAO</v>
      </c>
      <c r="D1929" s="13" t="str">
        <f>Solieusap!D1932</f>
        <v>Combination</v>
      </c>
      <c r="E1929" s="14">
        <f>ABS(Solieusap!E1932)</f>
        <v>2.6599999999999999E-2</v>
      </c>
      <c r="F1929" s="14">
        <f>ABS(Solieusap!F1932)</f>
        <v>1.2688999999999999</v>
      </c>
      <c r="G1929" s="14">
        <f>ABS(Solieusap!G1932)</f>
        <v>6.3750000000000005E-5</v>
      </c>
      <c r="H1929" s="14">
        <f>ABS(Solieusap!H1932)</f>
        <v>3.1780000000000003E-2</v>
      </c>
      <c r="I1929" s="14">
        <f>ABS(Solieusap!I1932)</f>
        <v>2.7E-4</v>
      </c>
      <c r="J1929" s="14">
        <f>ABS(Solieusap!J1932)</f>
        <v>0.46710000000000002</v>
      </c>
      <c r="K1929" s="14">
        <f t="shared" si="0"/>
        <v>2.6599999999999999E-2</v>
      </c>
      <c r="L1929" s="14">
        <f t="shared" si="1"/>
        <v>2.7E-4</v>
      </c>
    </row>
    <row r="1930" spans="1:12" ht="16.5" customHeight="1">
      <c r="A1930" s="13" t="str">
        <f>Solieusap!A1933</f>
        <v>126</v>
      </c>
      <c r="B1930" s="13">
        <f>Solieusap!B1933</f>
        <v>0.5</v>
      </c>
      <c r="C1930" s="13" t="str">
        <f>Solieusap!C1933</f>
        <v>BAO</v>
      </c>
      <c r="D1930" s="13" t="str">
        <f>Solieusap!D1933</f>
        <v>Combination</v>
      </c>
      <c r="E1930" s="14">
        <f>ABS(Solieusap!E1933)</f>
        <v>2.6599999999999999E-2</v>
      </c>
      <c r="F1930" s="14">
        <f>ABS(Solieusap!F1933)</f>
        <v>0.91239999999999999</v>
      </c>
      <c r="G1930" s="14">
        <f>ABS(Solieusap!G1933)</f>
        <v>6.3750000000000005E-5</v>
      </c>
      <c r="H1930" s="14">
        <f>ABS(Solieusap!H1933)</f>
        <v>3.1780000000000003E-2</v>
      </c>
      <c r="I1930" s="14">
        <f>ABS(Solieusap!I1933)</f>
        <v>2.4000000000000001E-4</v>
      </c>
      <c r="J1930" s="14">
        <f>ABS(Solieusap!J1933)</f>
        <v>7.825E-2</v>
      </c>
      <c r="K1930" s="14">
        <f t="shared" si="0"/>
        <v>2.6599999999999999E-2</v>
      </c>
      <c r="L1930" s="14">
        <f t="shared" si="1"/>
        <v>2.4000000000000001E-4</v>
      </c>
    </row>
    <row r="1931" spans="1:12" ht="16.5" customHeight="1">
      <c r="A1931" s="13" t="str">
        <f>Solieusap!A1934</f>
        <v>126</v>
      </c>
      <c r="B1931" s="13">
        <f>Solieusap!B1934</f>
        <v>1</v>
      </c>
      <c r="C1931" s="13" t="str">
        <f>Solieusap!C1934</f>
        <v>BAO</v>
      </c>
      <c r="D1931" s="13" t="str">
        <f>Solieusap!D1934</f>
        <v>Combination</v>
      </c>
      <c r="E1931" s="14">
        <f>ABS(Solieusap!E1934)</f>
        <v>2.6599999999999999E-2</v>
      </c>
      <c r="F1931" s="14">
        <f>ABS(Solieusap!F1934)</f>
        <v>0.55589999999999995</v>
      </c>
      <c r="G1931" s="14">
        <f>ABS(Solieusap!G1934)</f>
        <v>6.3750000000000005E-5</v>
      </c>
      <c r="H1931" s="14">
        <f>ABS(Solieusap!H1934)</f>
        <v>3.1780000000000003E-2</v>
      </c>
      <c r="I1931" s="14">
        <f>ABS(Solieusap!I1934)</f>
        <v>2.2000000000000001E-4</v>
      </c>
      <c r="J1931" s="14">
        <f>ABS(Solieusap!J1934)</f>
        <v>0.44535000000000002</v>
      </c>
      <c r="K1931" s="14">
        <f t="shared" si="0"/>
        <v>2.6599999999999999E-2</v>
      </c>
      <c r="L1931" s="14">
        <f t="shared" si="1"/>
        <v>2.2000000000000001E-4</v>
      </c>
    </row>
    <row r="1932" spans="1:12" ht="16.5" customHeight="1">
      <c r="A1932" s="13" t="str">
        <f>Solieusap!A1935</f>
        <v>126</v>
      </c>
      <c r="B1932" s="13">
        <f>Solieusap!B1935</f>
        <v>1.5</v>
      </c>
      <c r="C1932" s="13" t="str">
        <f>Solieusap!C1935</f>
        <v>BAO</v>
      </c>
      <c r="D1932" s="13" t="str">
        <f>Solieusap!D1935</f>
        <v>Combination</v>
      </c>
      <c r="E1932" s="14">
        <f>ABS(Solieusap!E1935)</f>
        <v>2.6599999999999999E-2</v>
      </c>
      <c r="F1932" s="14">
        <f>ABS(Solieusap!F1935)</f>
        <v>0.19939999999999999</v>
      </c>
      <c r="G1932" s="14">
        <f>ABS(Solieusap!G1935)</f>
        <v>6.3750000000000005E-5</v>
      </c>
      <c r="H1932" s="14">
        <f>ABS(Solieusap!H1935)</f>
        <v>3.1780000000000003E-2</v>
      </c>
      <c r="I1932" s="14">
        <f>ABS(Solieusap!I1935)</f>
        <v>2.7E-4</v>
      </c>
      <c r="J1932" s="14">
        <f>ABS(Solieusap!J1935)</f>
        <v>0.63419999999999999</v>
      </c>
      <c r="K1932" s="14">
        <f t="shared" si="0"/>
        <v>2.6599999999999999E-2</v>
      </c>
      <c r="L1932" s="14">
        <f t="shared" si="1"/>
        <v>2.7E-4</v>
      </c>
    </row>
    <row r="1933" spans="1:12" ht="16.5" customHeight="1">
      <c r="A1933" s="13" t="str">
        <f>Solieusap!A1936</f>
        <v>126</v>
      </c>
      <c r="B1933" s="13">
        <f>Solieusap!B1936</f>
        <v>2</v>
      </c>
      <c r="C1933" s="13" t="str">
        <f>Solieusap!C1936</f>
        <v>BAO</v>
      </c>
      <c r="D1933" s="13" t="str">
        <f>Solieusap!D1936</f>
        <v>Combination</v>
      </c>
      <c r="E1933" s="14">
        <f>ABS(Solieusap!E1936)</f>
        <v>2.6599999999999999E-2</v>
      </c>
      <c r="F1933" s="14">
        <f>ABS(Solieusap!F1936)</f>
        <v>0.15709999999999999</v>
      </c>
      <c r="G1933" s="14">
        <f>ABS(Solieusap!G1936)</f>
        <v>6.3750000000000005E-5</v>
      </c>
      <c r="H1933" s="14">
        <f>ABS(Solieusap!H1936)</f>
        <v>3.1780000000000003E-2</v>
      </c>
      <c r="I1933" s="14">
        <f>ABS(Solieusap!I1936)</f>
        <v>3.3E-4</v>
      </c>
      <c r="J1933" s="14">
        <f>ABS(Solieusap!J1936)</f>
        <v>0.83921000000000001</v>
      </c>
      <c r="K1933" s="14">
        <f t="shared" si="0"/>
        <v>2.6599999999999999E-2</v>
      </c>
      <c r="L1933" s="14">
        <f t="shared" si="1"/>
        <v>3.3E-4</v>
      </c>
    </row>
    <row r="1934" spans="1:12" ht="16.5" customHeight="1">
      <c r="A1934" s="13" t="str">
        <f>Solieusap!A1937</f>
        <v>126</v>
      </c>
      <c r="B1934" s="13">
        <f>Solieusap!B1937</f>
        <v>2.5</v>
      </c>
      <c r="C1934" s="13" t="str">
        <f>Solieusap!C1937</f>
        <v>BAO</v>
      </c>
      <c r="D1934" s="13" t="str">
        <f>Solieusap!D1937</f>
        <v>Combination</v>
      </c>
      <c r="E1934" s="14">
        <f>ABS(Solieusap!E1937)</f>
        <v>2.6599999999999999E-2</v>
      </c>
      <c r="F1934" s="14">
        <f>ABS(Solieusap!F1937)</f>
        <v>0.51359999999999995</v>
      </c>
      <c r="G1934" s="14">
        <f>ABS(Solieusap!G1937)</f>
        <v>6.3750000000000005E-5</v>
      </c>
      <c r="H1934" s="14">
        <f>ABS(Solieusap!H1937)</f>
        <v>3.1780000000000003E-2</v>
      </c>
      <c r="I1934" s="14">
        <f>ABS(Solieusap!I1937)</f>
        <v>3.8000000000000002E-4</v>
      </c>
      <c r="J1934" s="14">
        <f>ABS(Solieusap!J1937)</f>
        <v>0.97114</v>
      </c>
      <c r="K1934" s="14">
        <f t="shared" si="0"/>
        <v>2.6599999999999999E-2</v>
      </c>
      <c r="L1934" s="14">
        <f t="shared" si="1"/>
        <v>3.8000000000000002E-4</v>
      </c>
    </row>
    <row r="1935" spans="1:12" ht="16.5" customHeight="1">
      <c r="A1935" s="13" t="str">
        <f>Solieusap!A1938</f>
        <v>126</v>
      </c>
      <c r="B1935" s="13">
        <f>Solieusap!B1938</f>
        <v>3</v>
      </c>
      <c r="C1935" s="13" t="str">
        <f>Solieusap!C1938</f>
        <v>BAO</v>
      </c>
      <c r="D1935" s="13" t="str">
        <f>Solieusap!D1938</f>
        <v>Combination</v>
      </c>
      <c r="E1935" s="14">
        <f>ABS(Solieusap!E1938)</f>
        <v>2.6599999999999999E-2</v>
      </c>
      <c r="F1935" s="14">
        <f>ABS(Solieusap!F1938)</f>
        <v>0.87009999999999998</v>
      </c>
      <c r="G1935" s="14">
        <f>ABS(Solieusap!G1938)</f>
        <v>6.3750000000000005E-5</v>
      </c>
      <c r="H1935" s="14">
        <f>ABS(Solieusap!H1938)</f>
        <v>3.1780000000000003E-2</v>
      </c>
      <c r="I1935" s="14">
        <f>ABS(Solieusap!I1938)</f>
        <v>4.2999999999999999E-4</v>
      </c>
      <c r="J1935" s="14">
        <f>ABS(Solieusap!J1938)</f>
        <v>0.92549999999999999</v>
      </c>
      <c r="K1935" s="14">
        <f t="shared" si="0"/>
        <v>2.6599999999999999E-2</v>
      </c>
      <c r="L1935" s="14">
        <f t="shared" si="1"/>
        <v>4.2999999999999999E-4</v>
      </c>
    </row>
    <row r="1936" spans="1:12" ht="16.5" customHeight="1">
      <c r="A1936" s="13" t="str">
        <f>Solieusap!A1939</f>
        <v>126</v>
      </c>
      <c r="B1936" s="13">
        <f>Solieusap!B1939</f>
        <v>3.5</v>
      </c>
      <c r="C1936" s="13" t="str">
        <f>Solieusap!C1939</f>
        <v>BAO</v>
      </c>
      <c r="D1936" s="13" t="str">
        <f>Solieusap!D1939</f>
        <v>Combination</v>
      </c>
      <c r="E1936" s="14">
        <f>ABS(Solieusap!E1939)</f>
        <v>2.6599999999999999E-2</v>
      </c>
      <c r="F1936" s="14">
        <f>ABS(Solieusap!F1939)</f>
        <v>1.2265999999999999</v>
      </c>
      <c r="G1936" s="14">
        <f>ABS(Solieusap!G1939)</f>
        <v>6.3750000000000005E-5</v>
      </c>
      <c r="H1936" s="14">
        <f>ABS(Solieusap!H1939)</f>
        <v>3.1780000000000003E-2</v>
      </c>
      <c r="I1936" s="14">
        <f>ABS(Solieusap!I1939)</f>
        <v>4.8999999999999998E-4</v>
      </c>
      <c r="J1936" s="14">
        <f>ABS(Solieusap!J1939)</f>
        <v>0.70162000000000002</v>
      </c>
      <c r="K1936" s="14">
        <f t="shared" si="0"/>
        <v>2.6599999999999999E-2</v>
      </c>
      <c r="L1936" s="14">
        <f t="shared" si="1"/>
        <v>4.8999999999999998E-4</v>
      </c>
    </row>
    <row r="1937" spans="1:12" ht="16.5" customHeight="1">
      <c r="A1937" s="13" t="str">
        <f>Solieusap!A1940</f>
        <v>126</v>
      </c>
      <c r="B1937" s="13">
        <f>Solieusap!B1940</f>
        <v>4</v>
      </c>
      <c r="C1937" s="13" t="str">
        <f>Solieusap!C1940</f>
        <v>BAO</v>
      </c>
      <c r="D1937" s="13" t="str">
        <f>Solieusap!D1940</f>
        <v>Combination</v>
      </c>
      <c r="E1937" s="14">
        <f>ABS(Solieusap!E1940)</f>
        <v>2.6599999999999999E-2</v>
      </c>
      <c r="F1937" s="14">
        <f>ABS(Solieusap!F1940)</f>
        <v>1.5831</v>
      </c>
      <c r="G1937" s="14">
        <f>ABS(Solieusap!G1940)</f>
        <v>6.3750000000000005E-5</v>
      </c>
      <c r="H1937" s="14">
        <f>ABS(Solieusap!H1940)</f>
        <v>3.1780000000000003E-2</v>
      </c>
      <c r="I1937" s="14">
        <f>ABS(Solieusap!I1940)</f>
        <v>5.4000000000000001E-4</v>
      </c>
      <c r="J1937" s="14">
        <f>ABS(Solieusap!J1940)</f>
        <v>0.29948000000000002</v>
      </c>
      <c r="K1937" s="14">
        <f t="shared" si="0"/>
        <v>2.6599999999999999E-2</v>
      </c>
      <c r="L1937" s="14">
        <f t="shared" si="1"/>
        <v>5.4000000000000001E-4</v>
      </c>
    </row>
    <row r="1938" spans="1:12" ht="16.5" customHeight="1">
      <c r="A1938" s="13" t="str">
        <f>Solieusap!A1941</f>
        <v>126</v>
      </c>
      <c r="B1938" s="13">
        <f>Solieusap!B1941</f>
        <v>0</v>
      </c>
      <c r="C1938" s="13" t="str">
        <f>Solieusap!C1941</f>
        <v>BAO</v>
      </c>
      <c r="D1938" s="13" t="str">
        <f>Solieusap!D1941</f>
        <v>Combination</v>
      </c>
      <c r="E1938" s="14">
        <f>ABS(Solieusap!E1941)</f>
        <v>0.1031</v>
      </c>
      <c r="F1938" s="14">
        <f>ABS(Solieusap!F1941)</f>
        <v>1.8694999999999999</v>
      </c>
      <c r="G1938" s="14">
        <f>ABS(Solieusap!G1941)</f>
        <v>1.061E-4</v>
      </c>
      <c r="H1938" s="14">
        <f>ABS(Solieusap!H1941)</f>
        <v>1.553E-2</v>
      </c>
      <c r="I1938" s="14">
        <f>ABS(Solieusap!I1941)</f>
        <v>3.2150000000000002E-5</v>
      </c>
      <c r="J1938" s="14">
        <f>ABS(Solieusap!J1941)</f>
        <v>1.4744200000000001</v>
      </c>
      <c r="K1938" s="14">
        <f t="shared" si="0"/>
        <v>0.1031</v>
      </c>
      <c r="L1938" s="14">
        <f t="shared" si="1"/>
        <v>3.2150000000000002E-5</v>
      </c>
    </row>
    <row r="1939" spans="1:12" ht="16.5" customHeight="1">
      <c r="A1939" s="13" t="str">
        <f>Solieusap!A1942</f>
        <v>126</v>
      </c>
      <c r="B1939" s="13">
        <f>Solieusap!B1942</f>
        <v>0.5</v>
      </c>
      <c r="C1939" s="13" t="str">
        <f>Solieusap!C1942</f>
        <v>BAO</v>
      </c>
      <c r="D1939" s="13" t="str">
        <f>Solieusap!D1942</f>
        <v>Combination</v>
      </c>
      <c r="E1939" s="14">
        <f>ABS(Solieusap!E1942)</f>
        <v>0.1031</v>
      </c>
      <c r="F1939" s="14">
        <f>ABS(Solieusap!F1942)</f>
        <v>1.5129999999999999</v>
      </c>
      <c r="G1939" s="14">
        <f>ABS(Solieusap!G1942)</f>
        <v>1.061E-4</v>
      </c>
      <c r="H1939" s="14">
        <f>ABS(Solieusap!H1942)</f>
        <v>1.553E-2</v>
      </c>
      <c r="I1939" s="14">
        <f>ABS(Solieusap!I1942)</f>
        <v>2.7489999999999999E-5</v>
      </c>
      <c r="J1939" s="14">
        <f>ABS(Solieusap!J1942)</f>
        <v>0.62880999999999998</v>
      </c>
      <c r="K1939" s="14">
        <f t="shared" si="0"/>
        <v>0.1031</v>
      </c>
      <c r="L1939" s="14">
        <f t="shared" si="1"/>
        <v>2.7489999999999999E-5</v>
      </c>
    </row>
    <row r="1940" spans="1:12" ht="16.5" customHeight="1">
      <c r="A1940" s="13" t="str">
        <f>Solieusap!A1943</f>
        <v>126</v>
      </c>
      <c r="B1940" s="13">
        <f>Solieusap!B1943</f>
        <v>1</v>
      </c>
      <c r="C1940" s="13" t="str">
        <f>Solieusap!C1943</f>
        <v>BAO</v>
      </c>
      <c r="D1940" s="13" t="str">
        <f>Solieusap!D1943</f>
        <v>Combination</v>
      </c>
      <c r="E1940" s="14">
        <f>ABS(Solieusap!E1943)</f>
        <v>0.1031</v>
      </c>
      <c r="F1940" s="14">
        <f>ABS(Solieusap!F1943)</f>
        <v>1.1565000000000001</v>
      </c>
      <c r="G1940" s="14">
        <f>ABS(Solieusap!G1943)</f>
        <v>1.061E-4</v>
      </c>
      <c r="H1940" s="14">
        <f>ABS(Solieusap!H1943)</f>
        <v>1.553E-2</v>
      </c>
      <c r="I1940" s="14">
        <f>ABS(Solieusap!I1943)</f>
        <v>2.3110000000000001E-5</v>
      </c>
      <c r="J1940" s="14">
        <f>ABS(Solieusap!J1943)</f>
        <v>3.6540000000000003E-2</v>
      </c>
      <c r="K1940" s="14">
        <f t="shared" si="0"/>
        <v>0.1031</v>
      </c>
      <c r="L1940" s="14">
        <f t="shared" si="1"/>
        <v>2.3110000000000001E-5</v>
      </c>
    </row>
    <row r="1941" spans="1:12" ht="16.5" customHeight="1">
      <c r="A1941" s="13" t="str">
        <f>Solieusap!A1944</f>
        <v>126</v>
      </c>
      <c r="B1941" s="13">
        <f>Solieusap!B1944</f>
        <v>1.5</v>
      </c>
      <c r="C1941" s="13" t="str">
        <f>Solieusap!C1944</f>
        <v>BAO</v>
      </c>
      <c r="D1941" s="13" t="str">
        <f>Solieusap!D1944</f>
        <v>Combination</v>
      </c>
      <c r="E1941" s="14">
        <f>ABS(Solieusap!E1944)</f>
        <v>0.1031</v>
      </c>
      <c r="F1941" s="14">
        <f>ABS(Solieusap!F1944)</f>
        <v>0.8</v>
      </c>
      <c r="G1941" s="14">
        <f>ABS(Solieusap!G1944)</f>
        <v>1.061E-4</v>
      </c>
      <c r="H1941" s="14">
        <f>ABS(Solieusap!H1944)</f>
        <v>1.553E-2</v>
      </c>
      <c r="I1941" s="14">
        <f>ABS(Solieusap!I1944)</f>
        <v>1.872E-5</v>
      </c>
      <c r="J1941" s="14">
        <f>ABS(Solieusap!J1944)</f>
        <v>0.52068999999999999</v>
      </c>
      <c r="K1941" s="14">
        <f t="shared" si="0"/>
        <v>0.1031</v>
      </c>
      <c r="L1941" s="14">
        <f t="shared" si="1"/>
        <v>1.872E-5</v>
      </c>
    </row>
    <row r="1942" spans="1:12" ht="16.5" customHeight="1">
      <c r="A1942" s="13" t="str">
        <f>Solieusap!A1945</f>
        <v>126</v>
      </c>
      <c r="B1942" s="13">
        <f>Solieusap!B1945</f>
        <v>2</v>
      </c>
      <c r="C1942" s="13" t="str">
        <f>Solieusap!C1945</f>
        <v>BAO</v>
      </c>
      <c r="D1942" s="13" t="str">
        <f>Solieusap!D1945</f>
        <v>Combination</v>
      </c>
      <c r="E1942" s="14">
        <f>ABS(Solieusap!E1945)</f>
        <v>0.1031</v>
      </c>
      <c r="F1942" s="14">
        <f>ABS(Solieusap!F1945)</f>
        <v>0.44350000000000001</v>
      </c>
      <c r="G1942" s="14">
        <f>ABS(Solieusap!G1945)</f>
        <v>1.061E-4</v>
      </c>
      <c r="H1942" s="14">
        <f>ABS(Solieusap!H1945)</f>
        <v>1.553E-2</v>
      </c>
      <c r="I1942" s="14">
        <f>ABS(Solieusap!I1945)</f>
        <v>1.434E-5</v>
      </c>
      <c r="J1942" s="14">
        <f>ABS(Solieusap!J1945)</f>
        <v>0.63961999999999997</v>
      </c>
      <c r="K1942" s="14">
        <f t="shared" si="0"/>
        <v>0.1031</v>
      </c>
      <c r="L1942" s="14">
        <f t="shared" si="1"/>
        <v>1.434E-5</v>
      </c>
    </row>
    <row r="1943" spans="1:12" ht="16.5" customHeight="1">
      <c r="A1943" s="13" t="str">
        <f>Solieusap!A1946</f>
        <v>126</v>
      </c>
      <c r="B1943" s="13">
        <f>Solieusap!B1946</f>
        <v>2.5</v>
      </c>
      <c r="C1943" s="13" t="str">
        <f>Solieusap!C1946</f>
        <v>BAO</v>
      </c>
      <c r="D1943" s="13" t="str">
        <f>Solieusap!D1946</f>
        <v>Combination</v>
      </c>
      <c r="E1943" s="14">
        <f>ABS(Solieusap!E1946)</f>
        <v>0.1031</v>
      </c>
      <c r="F1943" s="14">
        <f>ABS(Solieusap!F1946)</f>
        <v>8.6999999999999994E-2</v>
      </c>
      <c r="G1943" s="14">
        <f>ABS(Solieusap!G1946)</f>
        <v>1.061E-4</v>
      </c>
      <c r="H1943" s="14">
        <f>ABS(Solieusap!H1946)</f>
        <v>1.553E-2</v>
      </c>
      <c r="I1943" s="14">
        <f>ABS(Solieusap!I1946)</f>
        <v>9.9529999999999994E-6</v>
      </c>
      <c r="J1943" s="14">
        <f>ABS(Solieusap!J1946)</f>
        <v>0.47714000000000001</v>
      </c>
      <c r="K1943" s="14">
        <f t="shared" si="0"/>
        <v>0.1031</v>
      </c>
      <c r="L1943" s="14">
        <f t="shared" si="1"/>
        <v>9.9529999999999994E-6</v>
      </c>
    </row>
    <row r="1944" spans="1:12" ht="16.5" customHeight="1">
      <c r="A1944" s="13" t="str">
        <f>Solieusap!A1947</f>
        <v>126</v>
      </c>
      <c r="B1944" s="13">
        <f>Solieusap!B1947</f>
        <v>3</v>
      </c>
      <c r="C1944" s="13" t="str">
        <f>Solieusap!C1947</f>
        <v>BAO</v>
      </c>
      <c r="D1944" s="13" t="str">
        <f>Solieusap!D1947</f>
        <v>Combination</v>
      </c>
      <c r="E1944" s="14">
        <f>ABS(Solieusap!E1947)</f>
        <v>0.1031</v>
      </c>
      <c r="F1944" s="14">
        <f>ABS(Solieusap!F1947)</f>
        <v>0.26950000000000002</v>
      </c>
      <c r="G1944" s="14">
        <f>ABS(Solieusap!G1947)</f>
        <v>1.061E-4</v>
      </c>
      <c r="H1944" s="14">
        <f>ABS(Solieusap!H1947)</f>
        <v>1.553E-2</v>
      </c>
      <c r="I1944" s="14">
        <f>ABS(Solieusap!I1947)</f>
        <v>1.324E-5</v>
      </c>
      <c r="J1944" s="14">
        <f>ABS(Solieusap!J1947)</f>
        <v>0.13124</v>
      </c>
      <c r="K1944" s="14">
        <f t="shared" si="0"/>
        <v>0.1031</v>
      </c>
      <c r="L1944" s="14">
        <f t="shared" si="1"/>
        <v>1.324E-5</v>
      </c>
    </row>
    <row r="1945" spans="1:12" ht="16.5" customHeight="1">
      <c r="A1945" s="13" t="str">
        <f>Solieusap!A1948</f>
        <v>126</v>
      </c>
      <c r="B1945" s="13">
        <f>Solieusap!B1948</f>
        <v>3.5</v>
      </c>
      <c r="C1945" s="13" t="str">
        <f>Solieusap!C1948</f>
        <v>BAO</v>
      </c>
      <c r="D1945" s="13" t="str">
        <f>Solieusap!D1948</f>
        <v>Combination</v>
      </c>
      <c r="E1945" s="14">
        <f>ABS(Solieusap!E1948)</f>
        <v>0.1031</v>
      </c>
      <c r="F1945" s="14">
        <f>ABS(Solieusap!F1948)</f>
        <v>0.626</v>
      </c>
      <c r="G1945" s="14">
        <f>ABS(Solieusap!G1948)</f>
        <v>1.061E-4</v>
      </c>
      <c r="H1945" s="14">
        <f>ABS(Solieusap!H1948)</f>
        <v>1.553E-2</v>
      </c>
      <c r="I1945" s="14">
        <f>ABS(Solieusap!I1948)</f>
        <v>2.2229999999999999E-5</v>
      </c>
      <c r="J1945" s="14">
        <f>ABS(Solieusap!J1948)</f>
        <v>0.39290999999999998</v>
      </c>
      <c r="K1945" s="14">
        <f t="shared" si="0"/>
        <v>0.1031</v>
      </c>
      <c r="L1945" s="14">
        <f t="shared" si="1"/>
        <v>2.2229999999999999E-5</v>
      </c>
    </row>
    <row r="1946" spans="1:12" ht="16.5" customHeight="1">
      <c r="A1946" s="13" t="str">
        <f>Solieusap!A1949</f>
        <v>126</v>
      </c>
      <c r="B1946" s="13">
        <f>Solieusap!B1949</f>
        <v>4</v>
      </c>
      <c r="C1946" s="13" t="str">
        <f>Solieusap!C1949</f>
        <v>BAO</v>
      </c>
      <c r="D1946" s="13" t="str">
        <f>Solieusap!D1949</f>
        <v>Combination</v>
      </c>
      <c r="E1946" s="14">
        <f>ABS(Solieusap!E1949)</f>
        <v>0.1031</v>
      </c>
      <c r="F1946" s="14">
        <f>ABS(Solieusap!F1949)</f>
        <v>0.98250000000000004</v>
      </c>
      <c r="G1946" s="14">
        <f>ABS(Solieusap!G1949)</f>
        <v>1.061E-4</v>
      </c>
      <c r="H1946" s="14">
        <f>ABS(Solieusap!H1949)</f>
        <v>1.553E-2</v>
      </c>
      <c r="I1946" s="14">
        <f>ABS(Solieusap!I1949)</f>
        <v>3.1220000000000003E-5</v>
      </c>
      <c r="J1946" s="14">
        <f>ABS(Solieusap!J1949)</f>
        <v>1.09531</v>
      </c>
      <c r="K1946" s="14">
        <f t="shared" si="0"/>
        <v>0.1031</v>
      </c>
      <c r="L1946" s="14">
        <f t="shared" si="1"/>
        <v>3.1220000000000003E-5</v>
      </c>
    </row>
    <row r="1947" spans="1:12" ht="16.5" customHeight="1">
      <c r="A1947" s="13" t="str">
        <f>Solieusap!A1950</f>
        <v>127</v>
      </c>
      <c r="B1947" s="13">
        <f>Solieusap!B1950</f>
        <v>0</v>
      </c>
      <c r="C1947" s="13" t="str">
        <f>Solieusap!C1950</f>
        <v>BAO</v>
      </c>
      <c r="D1947" s="13" t="str">
        <f>Solieusap!D1950</f>
        <v>Combination</v>
      </c>
      <c r="E1947" s="14">
        <f>ABS(Solieusap!E1950)</f>
        <v>4.8800000000000003E-2</v>
      </c>
      <c r="F1947" s="14">
        <f>ABS(Solieusap!F1950)</f>
        <v>1.0829</v>
      </c>
      <c r="G1947" s="14">
        <f>ABS(Solieusap!G1950)</f>
        <v>8.6689999999999998E-5</v>
      </c>
      <c r="H1947" s="14">
        <f>ABS(Solieusap!H1950)</f>
        <v>3.7200000000000002E-3</v>
      </c>
      <c r="I1947" s="14">
        <f>ABS(Solieusap!I1950)</f>
        <v>6.2760000000000002E-5</v>
      </c>
      <c r="J1947" s="14">
        <f>ABS(Solieusap!J1950)</f>
        <v>0.11479</v>
      </c>
      <c r="K1947" s="14">
        <f t="shared" si="0"/>
        <v>4.8800000000000003E-2</v>
      </c>
      <c r="L1947" s="14">
        <f t="shared" si="1"/>
        <v>6.2760000000000002E-5</v>
      </c>
    </row>
    <row r="1948" spans="1:12" ht="16.5" customHeight="1">
      <c r="A1948" s="13" t="str">
        <f>Solieusap!A1951</f>
        <v>127</v>
      </c>
      <c r="B1948" s="13">
        <f>Solieusap!B1951</f>
        <v>0.5</v>
      </c>
      <c r="C1948" s="13" t="str">
        <f>Solieusap!C1951</f>
        <v>BAO</v>
      </c>
      <c r="D1948" s="13" t="str">
        <f>Solieusap!D1951</f>
        <v>Combination</v>
      </c>
      <c r="E1948" s="14">
        <f>ABS(Solieusap!E1951)</f>
        <v>4.8800000000000003E-2</v>
      </c>
      <c r="F1948" s="14">
        <f>ABS(Solieusap!F1951)</f>
        <v>0.72640000000000005</v>
      </c>
      <c r="G1948" s="14">
        <f>ABS(Solieusap!G1951)</f>
        <v>8.6689999999999998E-5</v>
      </c>
      <c r="H1948" s="14">
        <f>ABS(Solieusap!H1951)</f>
        <v>3.7200000000000002E-3</v>
      </c>
      <c r="I1948" s="14">
        <f>ABS(Solieusap!I1951)</f>
        <v>2.1509999999999999E-5</v>
      </c>
      <c r="J1948" s="14">
        <f>ABS(Solieusap!J1951)</f>
        <v>0.56711</v>
      </c>
      <c r="K1948" s="14">
        <f t="shared" si="0"/>
        <v>4.8800000000000003E-2</v>
      </c>
      <c r="L1948" s="14">
        <f t="shared" si="1"/>
        <v>2.1509999999999999E-5</v>
      </c>
    </row>
    <row r="1949" spans="1:12" ht="16.5" customHeight="1">
      <c r="A1949" s="13" t="str">
        <f>Solieusap!A1952</f>
        <v>127</v>
      </c>
      <c r="B1949" s="13">
        <f>Solieusap!B1952</f>
        <v>1</v>
      </c>
      <c r="C1949" s="13" t="str">
        <f>Solieusap!C1952</f>
        <v>BAO</v>
      </c>
      <c r="D1949" s="13" t="str">
        <f>Solieusap!D1952</f>
        <v>Combination</v>
      </c>
      <c r="E1949" s="14">
        <f>ABS(Solieusap!E1952)</f>
        <v>4.8800000000000003E-2</v>
      </c>
      <c r="F1949" s="14">
        <f>ABS(Solieusap!F1952)</f>
        <v>0.36990000000000001</v>
      </c>
      <c r="G1949" s="14">
        <f>ABS(Solieusap!G1952)</f>
        <v>8.6689999999999998E-5</v>
      </c>
      <c r="H1949" s="14">
        <f>ABS(Solieusap!H1952)</f>
        <v>3.7200000000000002E-3</v>
      </c>
      <c r="I1949" s="14">
        <f>ABS(Solieusap!I1952)</f>
        <v>1.023E-5</v>
      </c>
      <c r="J1949" s="14">
        <f>ABS(Solieusap!J1952)</f>
        <v>0.84118999999999999</v>
      </c>
      <c r="K1949" s="14">
        <f t="shared" si="0"/>
        <v>4.8800000000000003E-2</v>
      </c>
      <c r="L1949" s="14">
        <f t="shared" si="1"/>
        <v>1.023E-5</v>
      </c>
    </row>
    <row r="1950" spans="1:12" ht="16.5" customHeight="1">
      <c r="A1950" s="13" t="str">
        <f>Solieusap!A1953</f>
        <v>127</v>
      </c>
      <c r="B1950" s="13">
        <f>Solieusap!B1953</f>
        <v>1.5</v>
      </c>
      <c r="C1950" s="13" t="str">
        <f>Solieusap!C1953</f>
        <v>BAO</v>
      </c>
      <c r="D1950" s="13" t="str">
        <f>Solieusap!D1953</f>
        <v>Combination</v>
      </c>
      <c r="E1950" s="14">
        <f>ABS(Solieusap!E1953)</f>
        <v>4.8800000000000003E-2</v>
      </c>
      <c r="F1950" s="14">
        <f>ABS(Solieusap!F1953)</f>
        <v>1.34E-2</v>
      </c>
      <c r="G1950" s="14">
        <f>ABS(Solieusap!G1953)</f>
        <v>8.6689999999999998E-5</v>
      </c>
      <c r="H1950" s="14">
        <f>ABS(Solieusap!H1953)</f>
        <v>3.7200000000000002E-3</v>
      </c>
      <c r="I1950" s="14">
        <f>ABS(Solieusap!I1953)</f>
        <v>1.044E-5</v>
      </c>
      <c r="J1950" s="14">
        <f>ABS(Solieusap!J1953)</f>
        <v>0.93701000000000001</v>
      </c>
      <c r="K1950" s="14">
        <f t="shared" si="0"/>
        <v>4.8800000000000003E-2</v>
      </c>
      <c r="L1950" s="14">
        <f t="shared" si="1"/>
        <v>1.044E-5</v>
      </c>
    </row>
    <row r="1951" spans="1:12" ht="16.5" customHeight="1">
      <c r="A1951" s="13" t="str">
        <f>Solieusap!A1954</f>
        <v>127</v>
      </c>
      <c r="B1951" s="13">
        <f>Solieusap!B1954</f>
        <v>2</v>
      </c>
      <c r="C1951" s="13" t="str">
        <f>Solieusap!C1954</f>
        <v>BAO</v>
      </c>
      <c r="D1951" s="13" t="str">
        <f>Solieusap!D1954</f>
        <v>Combination</v>
      </c>
      <c r="E1951" s="14">
        <f>ABS(Solieusap!E1954)</f>
        <v>4.8800000000000003E-2</v>
      </c>
      <c r="F1951" s="14">
        <f>ABS(Solieusap!F1954)</f>
        <v>0.34310000000000002</v>
      </c>
      <c r="G1951" s="14">
        <f>ABS(Solieusap!G1954)</f>
        <v>8.6689999999999998E-5</v>
      </c>
      <c r="H1951" s="14">
        <f>ABS(Solieusap!H1954)</f>
        <v>3.7200000000000002E-3</v>
      </c>
      <c r="I1951" s="14">
        <f>ABS(Solieusap!I1954)</f>
        <v>1.066E-5</v>
      </c>
      <c r="J1951" s="14">
        <f>ABS(Solieusap!J1954)</f>
        <v>0.85458999999999996</v>
      </c>
      <c r="K1951" s="14">
        <f t="shared" si="0"/>
        <v>4.8800000000000003E-2</v>
      </c>
      <c r="L1951" s="14">
        <f t="shared" si="1"/>
        <v>1.066E-5</v>
      </c>
    </row>
    <row r="1952" spans="1:12" ht="16.5" customHeight="1">
      <c r="A1952" s="13" t="str">
        <f>Solieusap!A1955</f>
        <v>127</v>
      </c>
      <c r="B1952" s="13">
        <f>Solieusap!B1955</f>
        <v>2.5</v>
      </c>
      <c r="C1952" s="13" t="str">
        <f>Solieusap!C1955</f>
        <v>BAO</v>
      </c>
      <c r="D1952" s="13" t="str">
        <f>Solieusap!D1955</f>
        <v>Combination</v>
      </c>
      <c r="E1952" s="14">
        <f>ABS(Solieusap!E1955)</f>
        <v>4.8800000000000003E-2</v>
      </c>
      <c r="F1952" s="14">
        <f>ABS(Solieusap!F1955)</f>
        <v>0.6996</v>
      </c>
      <c r="G1952" s="14">
        <f>ABS(Solieusap!G1955)</f>
        <v>8.6689999999999998E-5</v>
      </c>
      <c r="H1952" s="14">
        <f>ABS(Solieusap!H1955)</f>
        <v>3.7200000000000002E-3</v>
      </c>
      <c r="I1952" s="14">
        <f>ABS(Solieusap!I1955)</f>
        <v>1.0869999999999999E-5</v>
      </c>
      <c r="J1952" s="14">
        <f>ABS(Solieusap!J1955)</f>
        <v>0.69543999999999995</v>
      </c>
      <c r="K1952" s="14">
        <f t="shared" si="0"/>
        <v>4.8800000000000003E-2</v>
      </c>
      <c r="L1952" s="14">
        <f t="shared" si="1"/>
        <v>1.0869999999999999E-5</v>
      </c>
    </row>
    <row r="1953" spans="1:12" ht="16.5" customHeight="1">
      <c r="A1953" s="13" t="str">
        <f>Solieusap!A1956</f>
        <v>127</v>
      </c>
      <c r="B1953" s="13">
        <f>Solieusap!B1956</f>
        <v>3</v>
      </c>
      <c r="C1953" s="13" t="str">
        <f>Solieusap!C1956</f>
        <v>BAO</v>
      </c>
      <c r="D1953" s="13" t="str">
        <f>Solieusap!D1956</f>
        <v>Combination</v>
      </c>
      <c r="E1953" s="14">
        <f>ABS(Solieusap!E1956)</f>
        <v>4.8800000000000003E-2</v>
      </c>
      <c r="F1953" s="14">
        <f>ABS(Solieusap!F1956)</f>
        <v>1.0561</v>
      </c>
      <c r="G1953" s="14">
        <f>ABS(Solieusap!G1956)</f>
        <v>8.6689999999999998E-5</v>
      </c>
      <c r="H1953" s="14">
        <f>ABS(Solieusap!H1956)</f>
        <v>3.7200000000000002E-3</v>
      </c>
      <c r="I1953" s="14">
        <f>ABS(Solieusap!I1956)</f>
        <v>1.8E-5</v>
      </c>
      <c r="J1953" s="14">
        <f>ABS(Solieusap!J1956)</f>
        <v>0.57345000000000002</v>
      </c>
      <c r="K1953" s="14">
        <f t="shared" si="0"/>
        <v>4.8800000000000003E-2</v>
      </c>
      <c r="L1953" s="14">
        <f t="shared" si="1"/>
        <v>1.8E-5</v>
      </c>
    </row>
    <row r="1954" spans="1:12" ht="16.5" customHeight="1">
      <c r="A1954" s="13" t="str">
        <f>Solieusap!A1957</f>
        <v>127</v>
      </c>
      <c r="B1954" s="13">
        <f>Solieusap!B1957</f>
        <v>3.5</v>
      </c>
      <c r="C1954" s="13" t="str">
        <f>Solieusap!C1957</f>
        <v>BAO</v>
      </c>
      <c r="D1954" s="13" t="str">
        <f>Solieusap!D1957</f>
        <v>Combination</v>
      </c>
      <c r="E1954" s="14">
        <f>ABS(Solieusap!E1957)</f>
        <v>4.8800000000000003E-2</v>
      </c>
      <c r="F1954" s="14">
        <f>ABS(Solieusap!F1957)</f>
        <v>1.4126000000000001</v>
      </c>
      <c r="G1954" s="14">
        <f>ABS(Solieusap!G1957)</f>
        <v>8.6689999999999998E-5</v>
      </c>
      <c r="H1954" s="14">
        <f>ABS(Solieusap!H1957)</f>
        <v>3.7200000000000002E-3</v>
      </c>
      <c r="I1954" s="14">
        <f>ABS(Solieusap!I1957)</f>
        <v>5.6549999999999999E-5</v>
      </c>
      <c r="J1954" s="14">
        <f>ABS(Solieusap!J1957)</f>
        <v>0.27321000000000001</v>
      </c>
      <c r="K1954" s="14">
        <f t="shared" si="0"/>
        <v>4.8800000000000003E-2</v>
      </c>
      <c r="L1954" s="14">
        <f t="shared" si="1"/>
        <v>5.6549999999999999E-5</v>
      </c>
    </row>
    <row r="1955" spans="1:12" ht="16.5" customHeight="1">
      <c r="A1955" s="13" t="str">
        <f>Solieusap!A1958</f>
        <v>127</v>
      </c>
      <c r="B1955" s="13">
        <f>Solieusap!B1958</f>
        <v>4</v>
      </c>
      <c r="C1955" s="13" t="str">
        <f>Solieusap!C1958</f>
        <v>BAO</v>
      </c>
      <c r="D1955" s="13" t="str">
        <f>Solieusap!D1958</f>
        <v>Combination</v>
      </c>
      <c r="E1955" s="14">
        <f>ABS(Solieusap!E1958)</f>
        <v>4.8800000000000003E-2</v>
      </c>
      <c r="F1955" s="14">
        <f>ABS(Solieusap!F1958)</f>
        <v>1.7690999999999999</v>
      </c>
      <c r="G1955" s="14">
        <f>ABS(Solieusap!G1958)</f>
        <v>8.6689999999999998E-5</v>
      </c>
      <c r="H1955" s="14">
        <f>ABS(Solieusap!H1958)</f>
        <v>3.7200000000000002E-3</v>
      </c>
      <c r="I1955" s="14">
        <f>ABS(Solieusap!I1958)</f>
        <v>9.5110000000000002E-5</v>
      </c>
      <c r="J1955" s="14">
        <f>ABS(Solieusap!J1958)</f>
        <v>0.20527000000000001</v>
      </c>
      <c r="K1955" s="14">
        <f t="shared" si="0"/>
        <v>4.8800000000000003E-2</v>
      </c>
      <c r="L1955" s="14">
        <f t="shared" si="1"/>
        <v>9.5110000000000002E-5</v>
      </c>
    </row>
    <row r="1956" spans="1:12" ht="16.5" customHeight="1">
      <c r="A1956" s="13" t="str">
        <f>Solieusap!A1959</f>
        <v>127</v>
      </c>
      <c r="B1956" s="13">
        <f>Solieusap!B1959</f>
        <v>0</v>
      </c>
      <c r="C1956" s="13" t="str">
        <f>Solieusap!C1959</f>
        <v>BAO</v>
      </c>
      <c r="D1956" s="13" t="str">
        <f>Solieusap!D1959</f>
        <v>Combination</v>
      </c>
      <c r="E1956" s="14">
        <f>ABS(Solieusap!E1959)</f>
        <v>0.1091</v>
      </c>
      <c r="F1956" s="14">
        <f>ABS(Solieusap!F1959)</f>
        <v>1.7168000000000001</v>
      </c>
      <c r="G1956" s="14">
        <f>ABS(Solieusap!G1959)</f>
        <v>9.0660000000000003E-5</v>
      </c>
      <c r="H1956" s="14">
        <f>ABS(Solieusap!H1959)</f>
        <v>1.2E-4</v>
      </c>
      <c r="I1956" s="14">
        <f>ABS(Solieusap!I1959)</f>
        <v>4.2000000000000002E-4</v>
      </c>
      <c r="J1956" s="14">
        <f>ABS(Solieusap!J1959)</f>
        <v>1.3700399999999999</v>
      </c>
      <c r="K1956" s="14">
        <f t="shared" si="0"/>
        <v>0.1091</v>
      </c>
      <c r="L1956" s="14">
        <f t="shared" si="1"/>
        <v>4.2000000000000002E-4</v>
      </c>
    </row>
    <row r="1957" spans="1:12" ht="16.5" customHeight="1">
      <c r="A1957" s="13" t="str">
        <f>Solieusap!A1960</f>
        <v>127</v>
      </c>
      <c r="B1957" s="13">
        <f>Solieusap!B1960</f>
        <v>0.5</v>
      </c>
      <c r="C1957" s="13" t="str">
        <f>Solieusap!C1960</f>
        <v>BAO</v>
      </c>
      <c r="D1957" s="13" t="str">
        <f>Solieusap!D1960</f>
        <v>Combination</v>
      </c>
      <c r="E1957" s="14">
        <f>ABS(Solieusap!E1960)</f>
        <v>0.1091</v>
      </c>
      <c r="F1957" s="14">
        <f>ABS(Solieusap!F1960)</f>
        <v>1.3603000000000001</v>
      </c>
      <c r="G1957" s="14">
        <f>ABS(Solieusap!G1960)</f>
        <v>9.0660000000000003E-5</v>
      </c>
      <c r="H1957" s="14">
        <f>ABS(Solieusap!H1960)</f>
        <v>1.2E-4</v>
      </c>
      <c r="I1957" s="14">
        <f>ABS(Solieusap!I1960)</f>
        <v>4.0000000000000002E-4</v>
      </c>
      <c r="J1957" s="14">
        <f>ABS(Solieusap!J1960)</f>
        <v>0.60201000000000005</v>
      </c>
      <c r="K1957" s="14">
        <f t="shared" si="0"/>
        <v>0.1091</v>
      </c>
      <c r="L1957" s="14">
        <f t="shared" si="1"/>
        <v>4.0000000000000002E-4</v>
      </c>
    </row>
    <row r="1958" spans="1:12" ht="16.5" customHeight="1">
      <c r="A1958" s="13" t="str">
        <f>Solieusap!A1961</f>
        <v>127</v>
      </c>
      <c r="B1958" s="13">
        <f>Solieusap!B1961</f>
        <v>1</v>
      </c>
      <c r="C1958" s="13" t="str">
        <f>Solieusap!C1961</f>
        <v>BAO</v>
      </c>
      <c r="D1958" s="13" t="str">
        <f>Solieusap!D1961</f>
        <v>Combination</v>
      </c>
      <c r="E1958" s="14">
        <f>ABS(Solieusap!E1961)</f>
        <v>0.1091</v>
      </c>
      <c r="F1958" s="14">
        <f>ABS(Solieusap!F1961)</f>
        <v>1.0038</v>
      </c>
      <c r="G1958" s="14">
        <f>ABS(Solieusap!G1961)</f>
        <v>9.0660000000000003E-5</v>
      </c>
      <c r="H1958" s="14">
        <f>ABS(Solieusap!H1961)</f>
        <v>1.2E-4</v>
      </c>
      <c r="I1958" s="14">
        <f>ABS(Solieusap!I1961)</f>
        <v>3.6999999999999999E-4</v>
      </c>
      <c r="J1958" s="14">
        <f>ABS(Solieusap!J1961)</f>
        <v>1.2239999999999999E-2</v>
      </c>
      <c r="K1958" s="14">
        <f t="shared" si="0"/>
        <v>0.1091</v>
      </c>
      <c r="L1958" s="14">
        <f t="shared" si="1"/>
        <v>3.6999999999999999E-4</v>
      </c>
    </row>
    <row r="1959" spans="1:12" ht="16.5" customHeight="1">
      <c r="A1959" s="13" t="str">
        <f>Solieusap!A1962</f>
        <v>127</v>
      </c>
      <c r="B1959" s="13">
        <f>Solieusap!B1962</f>
        <v>1.5</v>
      </c>
      <c r="C1959" s="13" t="str">
        <f>Solieusap!C1962</f>
        <v>BAO</v>
      </c>
      <c r="D1959" s="13" t="str">
        <f>Solieusap!D1962</f>
        <v>Combination</v>
      </c>
      <c r="E1959" s="14">
        <f>ABS(Solieusap!E1962)</f>
        <v>0.1091</v>
      </c>
      <c r="F1959" s="14">
        <f>ABS(Solieusap!F1962)</f>
        <v>0.64729999999999999</v>
      </c>
      <c r="G1959" s="14">
        <f>ABS(Solieusap!G1962)</f>
        <v>9.0660000000000003E-5</v>
      </c>
      <c r="H1959" s="14">
        <f>ABS(Solieusap!H1962)</f>
        <v>1.2E-4</v>
      </c>
      <c r="I1959" s="14">
        <f>ABS(Solieusap!I1962)</f>
        <v>3.5E-4</v>
      </c>
      <c r="J1959" s="14">
        <f>ABS(Solieusap!J1962)</f>
        <v>0.39928999999999998</v>
      </c>
      <c r="K1959" s="14">
        <f t="shared" si="0"/>
        <v>0.1091</v>
      </c>
      <c r="L1959" s="14">
        <f t="shared" si="1"/>
        <v>3.5E-4</v>
      </c>
    </row>
    <row r="1960" spans="1:12" ht="16.5" customHeight="1">
      <c r="A1960" s="13" t="str">
        <f>Solieusap!A1963</f>
        <v>127</v>
      </c>
      <c r="B1960" s="13">
        <f>Solieusap!B1963</f>
        <v>2</v>
      </c>
      <c r="C1960" s="13" t="str">
        <f>Solieusap!C1963</f>
        <v>BAO</v>
      </c>
      <c r="D1960" s="13" t="str">
        <f>Solieusap!D1963</f>
        <v>Combination</v>
      </c>
      <c r="E1960" s="14">
        <f>ABS(Solieusap!E1963)</f>
        <v>0.1091</v>
      </c>
      <c r="F1960" s="14">
        <f>ABS(Solieusap!F1963)</f>
        <v>0.2908</v>
      </c>
      <c r="G1960" s="14">
        <f>ABS(Solieusap!G1963)</f>
        <v>9.0660000000000003E-5</v>
      </c>
      <c r="H1960" s="14">
        <f>ABS(Solieusap!H1963)</f>
        <v>1.2E-4</v>
      </c>
      <c r="I1960" s="14">
        <f>ABS(Solieusap!I1963)</f>
        <v>3.2000000000000003E-4</v>
      </c>
      <c r="J1960" s="14">
        <f>ABS(Solieusap!J1963)</f>
        <v>0.63151999999999997</v>
      </c>
      <c r="K1960" s="14">
        <f t="shared" si="0"/>
        <v>0.1091</v>
      </c>
      <c r="L1960" s="14">
        <f t="shared" si="1"/>
        <v>3.2000000000000003E-4</v>
      </c>
    </row>
    <row r="1961" spans="1:12" ht="16.5" customHeight="1">
      <c r="A1961" s="13" t="str">
        <f>Solieusap!A1964</f>
        <v>127</v>
      </c>
      <c r="B1961" s="13">
        <f>Solieusap!B1964</f>
        <v>2.5</v>
      </c>
      <c r="C1961" s="13" t="str">
        <f>Solieusap!C1964</f>
        <v>BAO</v>
      </c>
      <c r="D1961" s="13" t="str">
        <f>Solieusap!D1964</f>
        <v>Combination</v>
      </c>
      <c r="E1961" s="14">
        <f>ABS(Solieusap!E1964)</f>
        <v>0.1091</v>
      </c>
      <c r="F1961" s="14">
        <f>ABS(Solieusap!F1964)</f>
        <v>6.5699999999999995E-2</v>
      </c>
      <c r="G1961" s="14">
        <f>ABS(Solieusap!G1964)</f>
        <v>9.0660000000000003E-5</v>
      </c>
      <c r="H1961" s="14">
        <f>ABS(Solieusap!H1964)</f>
        <v>1.2E-4</v>
      </c>
      <c r="I1961" s="14">
        <f>ABS(Solieusap!I1964)</f>
        <v>2.9999999999999997E-4</v>
      </c>
      <c r="J1961" s="14">
        <f>ABS(Solieusap!J1964)</f>
        <v>0.59392</v>
      </c>
      <c r="K1961" s="14">
        <f t="shared" si="0"/>
        <v>0.1091</v>
      </c>
      <c r="L1961" s="14">
        <f t="shared" si="1"/>
        <v>2.9999999999999997E-4</v>
      </c>
    </row>
    <row r="1962" spans="1:12" ht="16.5" customHeight="1">
      <c r="A1962" s="13" t="str">
        <f>Solieusap!A1965</f>
        <v>127</v>
      </c>
      <c r="B1962" s="13">
        <f>Solieusap!B1965</f>
        <v>3</v>
      </c>
      <c r="C1962" s="13" t="str">
        <f>Solieusap!C1965</f>
        <v>BAO</v>
      </c>
      <c r="D1962" s="13" t="str">
        <f>Solieusap!D1965</f>
        <v>Combination</v>
      </c>
      <c r="E1962" s="14">
        <f>ABS(Solieusap!E1965)</f>
        <v>0.1091</v>
      </c>
      <c r="F1962" s="14">
        <f>ABS(Solieusap!F1965)</f>
        <v>0.42220000000000002</v>
      </c>
      <c r="G1962" s="14">
        <f>ABS(Solieusap!G1965)</f>
        <v>9.0660000000000003E-5</v>
      </c>
      <c r="H1962" s="14">
        <f>ABS(Solieusap!H1965)</f>
        <v>1.2E-4</v>
      </c>
      <c r="I1962" s="14">
        <f>ABS(Solieusap!I1965)</f>
        <v>2.7E-4</v>
      </c>
      <c r="J1962" s="14">
        <f>ABS(Solieusap!J1965)</f>
        <v>0.15498999999999999</v>
      </c>
      <c r="K1962" s="14">
        <f t="shared" si="0"/>
        <v>0.1091</v>
      </c>
      <c r="L1962" s="14">
        <f t="shared" si="1"/>
        <v>2.7E-4</v>
      </c>
    </row>
    <row r="1963" spans="1:12" ht="16.5" customHeight="1">
      <c r="A1963" s="13" t="str">
        <f>Solieusap!A1966</f>
        <v>127</v>
      </c>
      <c r="B1963" s="13">
        <f>Solieusap!B1966</f>
        <v>3.5</v>
      </c>
      <c r="C1963" s="13" t="str">
        <f>Solieusap!C1966</f>
        <v>BAO</v>
      </c>
      <c r="D1963" s="13" t="str">
        <f>Solieusap!D1966</f>
        <v>Combination</v>
      </c>
      <c r="E1963" s="14">
        <f>ABS(Solieusap!E1966)</f>
        <v>0.1091</v>
      </c>
      <c r="F1963" s="14">
        <f>ABS(Solieusap!F1966)</f>
        <v>0.77869999999999995</v>
      </c>
      <c r="G1963" s="14">
        <f>ABS(Solieusap!G1966)</f>
        <v>9.0660000000000003E-5</v>
      </c>
      <c r="H1963" s="14">
        <f>ABS(Solieusap!H1966)</f>
        <v>1.2E-4</v>
      </c>
      <c r="I1963" s="14">
        <f>ABS(Solieusap!I1966)</f>
        <v>2.7E-4</v>
      </c>
      <c r="J1963" s="14">
        <f>ABS(Solieusap!J1966)</f>
        <v>0.46217999999999998</v>
      </c>
      <c r="K1963" s="14">
        <f t="shared" si="0"/>
        <v>0.1091</v>
      </c>
      <c r="L1963" s="14">
        <f t="shared" si="1"/>
        <v>2.7E-4</v>
      </c>
    </row>
    <row r="1964" spans="1:12" ht="16.5" customHeight="1">
      <c r="A1964" s="13" t="str">
        <f>Solieusap!A1967</f>
        <v>127</v>
      </c>
      <c r="B1964" s="13">
        <f>Solieusap!B1967</f>
        <v>4</v>
      </c>
      <c r="C1964" s="13" t="str">
        <f>Solieusap!C1967</f>
        <v>BAO</v>
      </c>
      <c r="D1964" s="13" t="str">
        <f>Solieusap!D1967</f>
        <v>Combination</v>
      </c>
      <c r="E1964" s="14">
        <f>ABS(Solieusap!E1967)</f>
        <v>0.1091</v>
      </c>
      <c r="F1964" s="14">
        <f>ABS(Solieusap!F1967)</f>
        <v>1.1352</v>
      </c>
      <c r="G1964" s="14">
        <f>ABS(Solieusap!G1967)</f>
        <v>9.0660000000000003E-5</v>
      </c>
      <c r="H1964" s="14">
        <f>ABS(Solieusap!H1967)</f>
        <v>1.2E-4</v>
      </c>
      <c r="I1964" s="14">
        <f>ABS(Solieusap!I1967)</f>
        <v>3.1E-4</v>
      </c>
      <c r="J1964" s="14">
        <f>ABS(Solieusap!J1967)</f>
        <v>1.2576099999999999</v>
      </c>
      <c r="K1964" s="14">
        <f t="shared" si="0"/>
        <v>0.1091</v>
      </c>
      <c r="L1964" s="14">
        <f t="shared" si="1"/>
        <v>3.1E-4</v>
      </c>
    </row>
    <row r="1965" spans="1:12" ht="16.5" customHeight="1">
      <c r="A1965" s="13" t="str">
        <f>Solieusap!A1968</f>
        <v>128</v>
      </c>
      <c r="B1965" s="13">
        <f>Solieusap!B1968</f>
        <v>0</v>
      </c>
      <c r="C1965" s="13" t="str">
        <f>Solieusap!C1968</f>
        <v>BAO</v>
      </c>
      <c r="D1965" s="13" t="str">
        <f>Solieusap!D1968</f>
        <v>Combination</v>
      </c>
      <c r="E1965" s="14">
        <f>ABS(Solieusap!E1968)</f>
        <v>2.06E-2</v>
      </c>
      <c r="F1965" s="14">
        <f>ABS(Solieusap!F1968)</f>
        <v>0.47949999999999998</v>
      </c>
      <c r="G1965" s="14">
        <f>ABS(Solieusap!G1968)</f>
        <v>6.1169999999999996E-4</v>
      </c>
      <c r="H1965" s="14">
        <f>ABS(Solieusap!H1968)</f>
        <v>5.2700000000000004E-3</v>
      </c>
      <c r="I1965" s="14">
        <f>ABS(Solieusap!I1968)</f>
        <v>8.4000000000000003E-4</v>
      </c>
      <c r="J1965" s="14">
        <f>ABS(Solieusap!J1968)</f>
        <v>9.0870000000000006E-2</v>
      </c>
      <c r="K1965" s="14">
        <f t="shared" si="0"/>
        <v>2.06E-2</v>
      </c>
      <c r="L1965" s="14">
        <f t="shared" si="1"/>
        <v>8.4000000000000003E-4</v>
      </c>
    </row>
    <row r="1966" spans="1:12" ht="16.5" customHeight="1">
      <c r="A1966" s="13" t="str">
        <f>Solieusap!A1969</f>
        <v>128</v>
      </c>
      <c r="B1966" s="13">
        <f>Solieusap!B1969</f>
        <v>0.5</v>
      </c>
      <c r="C1966" s="13" t="str">
        <f>Solieusap!C1969</f>
        <v>BAO</v>
      </c>
      <c r="D1966" s="13" t="str">
        <f>Solieusap!D1969</f>
        <v>Combination</v>
      </c>
      <c r="E1966" s="14">
        <f>ABS(Solieusap!E1969)</f>
        <v>2.06E-2</v>
      </c>
      <c r="F1966" s="14">
        <f>ABS(Solieusap!F1969)</f>
        <v>0.47949999999999998</v>
      </c>
      <c r="G1966" s="14">
        <f>ABS(Solieusap!G1969)</f>
        <v>6.1169999999999996E-4</v>
      </c>
      <c r="H1966" s="14">
        <f>ABS(Solieusap!H1969)</f>
        <v>5.2700000000000004E-3</v>
      </c>
      <c r="I1966" s="14">
        <f>ABS(Solieusap!I1969)</f>
        <v>5.2999999999999998E-4</v>
      </c>
      <c r="J1966" s="14">
        <f>ABS(Solieusap!J1969)</f>
        <v>0.10732</v>
      </c>
      <c r="K1966" s="14">
        <f t="shared" si="0"/>
        <v>2.06E-2</v>
      </c>
      <c r="L1966" s="14">
        <f t="shared" si="1"/>
        <v>5.2999999999999998E-4</v>
      </c>
    </row>
    <row r="1967" spans="1:12" ht="16.5" customHeight="1">
      <c r="A1967" s="13" t="str">
        <f>Solieusap!A1970</f>
        <v>128</v>
      </c>
      <c r="B1967" s="13">
        <f>Solieusap!B1970</f>
        <v>1</v>
      </c>
      <c r="C1967" s="13" t="str">
        <f>Solieusap!C1970</f>
        <v>BAO</v>
      </c>
      <c r="D1967" s="13" t="str">
        <f>Solieusap!D1970</f>
        <v>Combination</v>
      </c>
      <c r="E1967" s="14">
        <f>ABS(Solieusap!E1970)</f>
        <v>2.06E-2</v>
      </c>
      <c r="F1967" s="14">
        <f>ABS(Solieusap!F1970)</f>
        <v>0.47949999999999998</v>
      </c>
      <c r="G1967" s="14">
        <f>ABS(Solieusap!G1970)</f>
        <v>6.1169999999999996E-4</v>
      </c>
      <c r="H1967" s="14">
        <f>ABS(Solieusap!H1970)</f>
        <v>5.2700000000000004E-3</v>
      </c>
      <c r="I1967" s="14">
        <f>ABS(Solieusap!I1970)</f>
        <v>6.0999999999999997E-4</v>
      </c>
      <c r="J1967" s="14">
        <f>ABS(Solieusap!J1970)</f>
        <v>0.26871</v>
      </c>
      <c r="K1967" s="14">
        <f t="shared" si="0"/>
        <v>2.06E-2</v>
      </c>
      <c r="L1967" s="14">
        <f t="shared" si="1"/>
        <v>6.0999999999999997E-4</v>
      </c>
    </row>
    <row r="1968" spans="1:12" ht="16.5" customHeight="1">
      <c r="A1968" s="13" t="str">
        <f>Solieusap!A1971</f>
        <v>128</v>
      </c>
      <c r="B1968" s="13">
        <f>Solieusap!B1971</f>
        <v>1.5</v>
      </c>
      <c r="C1968" s="13" t="str">
        <f>Solieusap!C1971</f>
        <v>BAO</v>
      </c>
      <c r="D1968" s="13" t="str">
        <f>Solieusap!D1971</f>
        <v>Combination</v>
      </c>
      <c r="E1968" s="14">
        <f>ABS(Solieusap!E1971)</f>
        <v>2.06E-2</v>
      </c>
      <c r="F1968" s="14">
        <f>ABS(Solieusap!F1971)</f>
        <v>0.47949999999999998</v>
      </c>
      <c r="G1968" s="14">
        <f>ABS(Solieusap!G1971)</f>
        <v>6.1169999999999996E-4</v>
      </c>
      <c r="H1968" s="14">
        <f>ABS(Solieusap!H1971)</f>
        <v>5.2700000000000004E-3</v>
      </c>
      <c r="I1968" s="14">
        <f>ABS(Solieusap!I1971)</f>
        <v>7.7999999999999999E-4</v>
      </c>
      <c r="J1968" s="14">
        <f>ABS(Solieusap!J1971)</f>
        <v>6.8070000000000006E-2</v>
      </c>
      <c r="K1968" s="14">
        <f t="shared" si="0"/>
        <v>2.06E-2</v>
      </c>
      <c r="L1968" s="14">
        <f t="shared" si="1"/>
        <v>7.7999999999999999E-4</v>
      </c>
    </row>
    <row r="1969" spans="1:12" ht="16.5" customHeight="1">
      <c r="A1969" s="13" t="str">
        <f>Solieusap!A1972</f>
        <v>128</v>
      </c>
      <c r="B1969" s="13">
        <f>Solieusap!B1972</f>
        <v>2</v>
      </c>
      <c r="C1969" s="13" t="str">
        <f>Solieusap!C1972</f>
        <v>BAO</v>
      </c>
      <c r="D1969" s="13" t="str">
        <f>Solieusap!D1972</f>
        <v>Combination</v>
      </c>
      <c r="E1969" s="14">
        <f>ABS(Solieusap!E1972)</f>
        <v>2.06E-2</v>
      </c>
      <c r="F1969" s="14">
        <f>ABS(Solieusap!F1972)</f>
        <v>0.47949999999999998</v>
      </c>
      <c r="G1969" s="14">
        <f>ABS(Solieusap!G1972)</f>
        <v>6.1169999999999996E-4</v>
      </c>
      <c r="H1969" s="14">
        <f>ABS(Solieusap!H1972)</f>
        <v>5.2700000000000004E-3</v>
      </c>
      <c r="I1969" s="14">
        <f>ABS(Solieusap!I1972)</f>
        <v>9.5E-4</v>
      </c>
      <c r="J1969" s="14">
        <f>ABS(Solieusap!J1972)</f>
        <v>0.13269</v>
      </c>
      <c r="K1969" s="14">
        <f t="shared" si="0"/>
        <v>2.06E-2</v>
      </c>
      <c r="L1969" s="14">
        <f t="shared" si="1"/>
        <v>9.5E-4</v>
      </c>
    </row>
    <row r="1970" spans="1:12" ht="16.5" customHeight="1">
      <c r="A1970" s="13" t="str">
        <f>Solieusap!A1973</f>
        <v>128</v>
      </c>
      <c r="B1970" s="13">
        <f>Solieusap!B1973</f>
        <v>0</v>
      </c>
      <c r="C1970" s="13" t="str">
        <f>Solieusap!C1973</f>
        <v>BAO</v>
      </c>
      <c r="D1970" s="13" t="str">
        <f>Solieusap!D1973</f>
        <v>Combination</v>
      </c>
      <c r="E1970" s="14">
        <f>ABS(Solieusap!E1973)</f>
        <v>5.4899999999999997E-2</v>
      </c>
      <c r="F1970" s="14">
        <f>ABS(Solieusap!F1973)</f>
        <v>0.40150000000000002</v>
      </c>
      <c r="G1970" s="14">
        <f>ABS(Solieusap!G1973)</f>
        <v>5.2570000000000004E-4</v>
      </c>
      <c r="H1970" s="14">
        <f>ABS(Solieusap!H1973)</f>
        <v>7.1900000000000002E-3</v>
      </c>
      <c r="I1970" s="14">
        <f>ABS(Solieusap!I1973)</f>
        <v>3.6000000000000002E-4</v>
      </c>
      <c r="J1970" s="14">
        <f>ABS(Solieusap!J1973)</f>
        <v>0.67035</v>
      </c>
      <c r="K1970" s="14">
        <f t="shared" si="0"/>
        <v>5.4899999999999997E-2</v>
      </c>
      <c r="L1970" s="14">
        <f t="shared" si="1"/>
        <v>3.6000000000000002E-4</v>
      </c>
    </row>
    <row r="1971" spans="1:12" ht="16.5" customHeight="1">
      <c r="A1971" s="13" t="str">
        <f>Solieusap!A1974</f>
        <v>128</v>
      </c>
      <c r="B1971" s="13">
        <f>Solieusap!B1974</f>
        <v>0.5</v>
      </c>
      <c r="C1971" s="13" t="str">
        <f>Solieusap!C1974</f>
        <v>BAO</v>
      </c>
      <c r="D1971" s="13" t="str">
        <f>Solieusap!D1974</f>
        <v>Combination</v>
      </c>
      <c r="E1971" s="14">
        <f>ABS(Solieusap!E1974)</f>
        <v>5.4899999999999997E-2</v>
      </c>
      <c r="F1971" s="14">
        <f>ABS(Solieusap!F1974)</f>
        <v>0.40150000000000002</v>
      </c>
      <c r="G1971" s="14">
        <f>ABS(Solieusap!G1974)</f>
        <v>5.2570000000000004E-4</v>
      </c>
      <c r="H1971" s="14">
        <f>ABS(Solieusap!H1974)</f>
        <v>7.1900000000000002E-3</v>
      </c>
      <c r="I1971" s="14">
        <f>ABS(Solieusap!I1974)</f>
        <v>1.2E-4</v>
      </c>
      <c r="J1971" s="14">
        <f>ABS(Solieusap!J1974)</f>
        <v>0.51476999999999995</v>
      </c>
      <c r="K1971" s="14">
        <f t="shared" si="0"/>
        <v>5.4899999999999997E-2</v>
      </c>
      <c r="L1971" s="14">
        <f t="shared" si="1"/>
        <v>1.2E-4</v>
      </c>
    </row>
    <row r="1972" spans="1:12" ht="16.5" customHeight="1">
      <c r="A1972" s="13" t="str">
        <f>Solieusap!A1975</f>
        <v>128</v>
      </c>
      <c r="B1972" s="13">
        <f>Solieusap!B1975</f>
        <v>1</v>
      </c>
      <c r="C1972" s="13" t="str">
        <f>Solieusap!C1975</f>
        <v>BAO</v>
      </c>
      <c r="D1972" s="13" t="str">
        <f>Solieusap!D1975</f>
        <v>Combination</v>
      </c>
      <c r="E1972" s="14">
        <f>ABS(Solieusap!E1975)</f>
        <v>5.4899999999999997E-2</v>
      </c>
      <c r="F1972" s="14">
        <f>ABS(Solieusap!F1975)</f>
        <v>0.40150000000000002</v>
      </c>
      <c r="G1972" s="14">
        <f>ABS(Solieusap!G1975)</f>
        <v>5.2570000000000004E-4</v>
      </c>
      <c r="H1972" s="14">
        <f>ABS(Solieusap!H1975)</f>
        <v>7.1900000000000002E-3</v>
      </c>
      <c r="I1972" s="14">
        <f>ABS(Solieusap!I1975)</f>
        <v>2.4090000000000001E-6</v>
      </c>
      <c r="J1972" s="14">
        <f>ABS(Solieusap!J1975)</f>
        <v>0.39633000000000002</v>
      </c>
      <c r="K1972" s="14">
        <f t="shared" si="0"/>
        <v>5.4899999999999997E-2</v>
      </c>
      <c r="L1972" s="14">
        <f t="shared" si="1"/>
        <v>2.4090000000000001E-6</v>
      </c>
    </row>
    <row r="1973" spans="1:12" ht="16.5" customHeight="1">
      <c r="A1973" s="13" t="str">
        <f>Solieusap!A1976</f>
        <v>128</v>
      </c>
      <c r="B1973" s="13">
        <f>Solieusap!B1976</f>
        <v>1.5</v>
      </c>
      <c r="C1973" s="13" t="str">
        <f>Solieusap!C1976</f>
        <v>BAO</v>
      </c>
      <c r="D1973" s="13" t="str">
        <f>Solieusap!D1976</f>
        <v>Combination</v>
      </c>
      <c r="E1973" s="14">
        <f>ABS(Solieusap!E1976)</f>
        <v>5.4899999999999997E-2</v>
      </c>
      <c r="F1973" s="14">
        <f>ABS(Solieusap!F1976)</f>
        <v>0.40150000000000002</v>
      </c>
      <c r="G1973" s="14">
        <f>ABS(Solieusap!G1976)</f>
        <v>5.2570000000000004E-4</v>
      </c>
      <c r="H1973" s="14">
        <f>ABS(Solieusap!H1976)</f>
        <v>7.1900000000000002E-3</v>
      </c>
      <c r="I1973" s="14">
        <f>ABS(Solieusap!I1976)</f>
        <v>1.4999999999999999E-4</v>
      </c>
      <c r="J1973" s="14">
        <f>ABS(Solieusap!J1976)</f>
        <v>0.63373999999999997</v>
      </c>
      <c r="K1973" s="14">
        <f t="shared" si="0"/>
        <v>5.4899999999999997E-2</v>
      </c>
      <c r="L1973" s="14">
        <f t="shared" si="1"/>
        <v>1.4999999999999999E-4</v>
      </c>
    </row>
    <row r="1974" spans="1:12" ht="16.5" customHeight="1">
      <c r="A1974" s="13" t="str">
        <f>Solieusap!A1977</f>
        <v>128</v>
      </c>
      <c r="B1974" s="13">
        <f>Solieusap!B1977</f>
        <v>2</v>
      </c>
      <c r="C1974" s="13" t="str">
        <f>Solieusap!C1977</f>
        <v>BAO</v>
      </c>
      <c r="D1974" s="13" t="str">
        <f>Solieusap!D1977</f>
        <v>Combination</v>
      </c>
      <c r="E1974" s="14">
        <f>ABS(Solieusap!E1977)</f>
        <v>5.4899999999999997E-2</v>
      </c>
      <c r="F1974" s="14">
        <f>ABS(Solieusap!F1977)</f>
        <v>0.40150000000000002</v>
      </c>
      <c r="G1974" s="14">
        <f>ABS(Solieusap!G1977)</f>
        <v>5.2570000000000004E-4</v>
      </c>
      <c r="H1974" s="14">
        <f>ABS(Solieusap!H1977)</f>
        <v>7.1900000000000002E-3</v>
      </c>
      <c r="I1974" s="14">
        <f>ABS(Solieusap!I1977)</f>
        <v>4.4999999999999999E-4</v>
      </c>
      <c r="J1974" s="14">
        <f>ABS(Solieusap!J1977)</f>
        <v>0.87114000000000003</v>
      </c>
      <c r="K1974" s="14">
        <f t="shared" si="0"/>
        <v>5.4899999999999997E-2</v>
      </c>
      <c r="L1974" s="14">
        <f t="shared" si="1"/>
        <v>4.4999999999999999E-4</v>
      </c>
    </row>
    <row r="1975" spans="1:12" ht="16.5" customHeight="1">
      <c r="A1975" s="13" t="str">
        <f>Solieusap!A1978</f>
        <v>129</v>
      </c>
      <c r="B1975" s="13">
        <f>Solieusap!B1978</f>
        <v>0</v>
      </c>
      <c r="C1975" s="13" t="str">
        <f>Solieusap!C1978</f>
        <v>BAO</v>
      </c>
      <c r="D1975" s="13" t="str">
        <f>Solieusap!D1978</f>
        <v>Combination</v>
      </c>
      <c r="E1975" s="14">
        <f>ABS(Solieusap!E1978)</f>
        <v>5.11E-2</v>
      </c>
      <c r="F1975" s="14">
        <f>ABS(Solieusap!F1978)</f>
        <v>0.92920000000000003</v>
      </c>
      <c r="G1975" s="14">
        <f>ABS(Solieusap!G1978)</f>
        <v>7.1790000000000002E-5</v>
      </c>
      <c r="H1975" s="14">
        <f>ABS(Solieusap!H1978)</f>
        <v>4.1399999999999996E-3</v>
      </c>
      <c r="I1975" s="14">
        <f>ABS(Solieusap!I1978)</f>
        <v>7.2300000000000006E-8</v>
      </c>
      <c r="J1975" s="14">
        <f>ABS(Solieusap!J1978)</f>
        <v>0.26652999999999999</v>
      </c>
      <c r="K1975" s="14">
        <f t="shared" si="0"/>
        <v>5.11E-2</v>
      </c>
      <c r="L1975" s="14">
        <f t="shared" si="1"/>
        <v>7.2300000000000006E-8</v>
      </c>
    </row>
    <row r="1976" spans="1:12" ht="16.5" customHeight="1">
      <c r="A1976" s="13" t="str">
        <f>Solieusap!A1979</f>
        <v>129</v>
      </c>
      <c r="B1976" s="13">
        <f>Solieusap!B1979</f>
        <v>0.5</v>
      </c>
      <c r="C1976" s="13" t="str">
        <f>Solieusap!C1979</f>
        <v>BAO</v>
      </c>
      <c r="D1976" s="13" t="str">
        <f>Solieusap!D1979</f>
        <v>Combination</v>
      </c>
      <c r="E1976" s="14">
        <f>ABS(Solieusap!E1979)</f>
        <v>5.11E-2</v>
      </c>
      <c r="F1976" s="14">
        <f>ABS(Solieusap!F1979)</f>
        <v>0.57269999999999999</v>
      </c>
      <c r="G1976" s="14">
        <f>ABS(Solieusap!G1979)</f>
        <v>7.1790000000000002E-5</v>
      </c>
      <c r="H1976" s="14">
        <f>ABS(Solieusap!H1979)</f>
        <v>4.1399999999999996E-3</v>
      </c>
      <c r="I1976" s="14">
        <f>ABS(Solieusap!I1979)</f>
        <v>1.3430000000000001E-6</v>
      </c>
      <c r="J1976" s="14">
        <f>ABS(Solieusap!J1979)</f>
        <v>0.10893</v>
      </c>
      <c r="K1976" s="14">
        <f t="shared" si="0"/>
        <v>5.11E-2</v>
      </c>
      <c r="L1976" s="14">
        <f t="shared" si="1"/>
        <v>1.3430000000000001E-6</v>
      </c>
    </row>
    <row r="1977" spans="1:12" ht="16.5" customHeight="1">
      <c r="A1977" s="13" t="str">
        <f>Solieusap!A1980</f>
        <v>129</v>
      </c>
      <c r="B1977" s="13">
        <f>Solieusap!B1980</f>
        <v>1</v>
      </c>
      <c r="C1977" s="13" t="str">
        <f>Solieusap!C1980</f>
        <v>BAO</v>
      </c>
      <c r="D1977" s="13" t="str">
        <f>Solieusap!D1980</f>
        <v>Combination</v>
      </c>
      <c r="E1977" s="14">
        <f>ABS(Solieusap!E1980)</f>
        <v>5.11E-2</v>
      </c>
      <c r="F1977" s="14">
        <f>ABS(Solieusap!F1980)</f>
        <v>0.2162</v>
      </c>
      <c r="G1977" s="14">
        <f>ABS(Solieusap!G1980)</f>
        <v>7.1790000000000002E-5</v>
      </c>
      <c r="H1977" s="14">
        <f>ABS(Solieusap!H1980)</f>
        <v>4.1399999999999996E-3</v>
      </c>
      <c r="I1977" s="14">
        <f>ABS(Solieusap!I1980)</f>
        <v>2.6139999999999999E-6</v>
      </c>
      <c r="J1977" s="14">
        <f>ABS(Solieusap!J1980)</f>
        <v>0.34312999999999999</v>
      </c>
      <c r="K1977" s="14">
        <f t="shared" si="0"/>
        <v>5.11E-2</v>
      </c>
      <c r="L1977" s="14">
        <f t="shared" si="1"/>
        <v>2.6139999999999999E-6</v>
      </c>
    </row>
    <row r="1978" spans="1:12" ht="16.5" customHeight="1">
      <c r="A1978" s="13" t="str">
        <f>Solieusap!A1981</f>
        <v>129</v>
      </c>
      <c r="B1978" s="13">
        <f>Solieusap!B1981</f>
        <v>1.5</v>
      </c>
      <c r="C1978" s="13" t="str">
        <f>Solieusap!C1981</f>
        <v>BAO</v>
      </c>
      <c r="D1978" s="13" t="str">
        <f>Solieusap!D1981</f>
        <v>Combination</v>
      </c>
      <c r="E1978" s="14">
        <f>ABS(Solieusap!E1981)</f>
        <v>5.11E-2</v>
      </c>
      <c r="F1978" s="14">
        <f>ABS(Solieusap!F1981)</f>
        <v>0.14030000000000001</v>
      </c>
      <c r="G1978" s="14">
        <f>ABS(Solieusap!G1981)</f>
        <v>7.1790000000000002E-5</v>
      </c>
      <c r="H1978" s="14">
        <f>ABS(Solieusap!H1981)</f>
        <v>4.1399999999999996E-3</v>
      </c>
      <c r="I1978" s="14">
        <f>ABS(Solieusap!I1981)</f>
        <v>3.8850000000000001E-6</v>
      </c>
      <c r="J1978" s="14">
        <f>ABS(Solieusap!J1981)</f>
        <v>0.48437999999999998</v>
      </c>
      <c r="K1978" s="14">
        <f t="shared" si="0"/>
        <v>5.11E-2</v>
      </c>
      <c r="L1978" s="14">
        <f t="shared" si="1"/>
        <v>3.8850000000000001E-6</v>
      </c>
    </row>
    <row r="1979" spans="1:12" ht="16.5" customHeight="1">
      <c r="A1979" s="13" t="str">
        <f>Solieusap!A1982</f>
        <v>129</v>
      </c>
      <c r="B1979" s="13">
        <f>Solieusap!B1982</f>
        <v>2</v>
      </c>
      <c r="C1979" s="13" t="str">
        <f>Solieusap!C1982</f>
        <v>BAO</v>
      </c>
      <c r="D1979" s="13" t="str">
        <f>Solieusap!D1982</f>
        <v>Combination</v>
      </c>
      <c r="E1979" s="14">
        <f>ABS(Solieusap!E1982)</f>
        <v>5.11E-2</v>
      </c>
      <c r="F1979" s="14">
        <f>ABS(Solieusap!F1982)</f>
        <v>0.49680000000000002</v>
      </c>
      <c r="G1979" s="14">
        <f>ABS(Solieusap!G1982)</f>
        <v>7.1790000000000002E-5</v>
      </c>
      <c r="H1979" s="14">
        <f>ABS(Solieusap!H1982)</f>
        <v>4.1399999999999996E-3</v>
      </c>
      <c r="I1979" s="14">
        <f>ABS(Solieusap!I1982)</f>
        <v>2.366E-5</v>
      </c>
      <c r="J1979" s="14">
        <f>ABS(Solieusap!J1982)</f>
        <v>0.52398</v>
      </c>
      <c r="K1979" s="14">
        <f t="shared" si="0"/>
        <v>5.11E-2</v>
      </c>
      <c r="L1979" s="14">
        <f t="shared" si="1"/>
        <v>2.366E-5</v>
      </c>
    </row>
    <row r="1980" spans="1:12" ht="16.5" customHeight="1">
      <c r="A1980" s="13" t="str">
        <f>Solieusap!A1983</f>
        <v>129</v>
      </c>
      <c r="B1980" s="13">
        <f>Solieusap!B1983</f>
        <v>2.5</v>
      </c>
      <c r="C1980" s="13" t="str">
        <f>Solieusap!C1983</f>
        <v>BAO</v>
      </c>
      <c r="D1980" s="13" t="str">
        <f>Solieusap!D1983</f>
        <v>Combination</v>
      </c>
      <c r="E1980" s="14">
        <f>ABS(Solieusap!E1983)</f>
        <v>5.11E-2</v>
      </c>
      <c r="F1980" s="14">
        <f>ABS(Solieusap!F1983)</f>
        <v>0.85329999999999995</v>
      </c>
      <c r="G1980" s="14">
        <f>ABS(Solieusap!G1983)</f>
        <v>7.1790000000000002E-5</v>
      </c>
      <c r="H1980" s="14">
        <f>ABS(Solieusap!H1983)</f>
        <v>4.1399999999999996E-3</v>
      </c>
      <c r="I1980" s="14">
        <f>ABS(Solieusap!I1983)</f>
        <v>5.3909999999999997E-5</v>
      </c>
      <c r="J1980" s="14">
        <f>ABS(Solieusap!J1983)</f>
        <v>0.56472999999999995</v>
      </c>
      <c r="K1980" s="14">
        <f t="shared" si="0"/>
        <v>5.11E-2</v>
      </c>
      <c r="L1980" s="14">
        <f t="shared" si="1"/>
        <v>5.3909999999999997E-5</v>
      </c>
    </row>
    <row r="1981" spans="1:12" ht="16.5" customHeight="1">
      <c r="A1981" s="13" t="str">
        <f>Solieusap!A1984</f>
        <v>129</v>
      </c>
      <c r="B1981" s="13">
        <f>Solieusap!B1984</f>
        <v>3</v>
      </c>
      <c r="C1981" s="13" t="str">
        <f>Solieusap!C1984</f>
        <v>BAO</v>
      </c>
      <c r="D1981" s="13" t="str">
        <f>Solieusap!D1984</f>
        <v>Combination</v>
      </c>
      <c r="E1981" s="14">
        <f>ABS(Solieusap!E1984)</f>
        <v>5.11E-2</v>
      </c>
      <c r="F1981" s="14">
        <f>ABS(Solieusap!F1984)</f>
        <v>1.2098</v>
      </c>
      <c r="G1981" s="14">
        <f>ABS(Solieusap!G1984)</f>
        <v>7.1790000000000002E-5</v>
      </c>
      <c r="H1981" s="14">
        <f>ABS(Solieusap!H1984)</f>
        <v>4.1399999999999996E-3</v>
      </c>
      <c r="I1981" s="14">
        <f>ABS(Solieusap!I1984)</f>
        <v>8.4170000000000002E-5</v>
      </c>
      <c r="J1981" s="14">
        <f>ABS(Solieusap!J1984)</f>
        <v>0.42721999999999999</v>
      </c>
      <c r="K1981" s="14">
        <f t="shared" si="0"/>
        <v>5.11E-2</v>
      </c>
      <c r="L1981" s="14">
        <f t="shared" si="1"/>
        <v>8.4170000000000002E-5</v>
      </c>
    </row>
    <row r="1982" spans="1:12" ht="16.5" customHeight="1">
      <c r="A1982" s="13" t="str">
        <f>Solieusap!A1985</f>
        <v>129</v>
      </c>
      <c r="B1982" s="13">
        <f>Solieusap!B1985</f>
        <v>3.5</v>
      </c>
      <c r="C1982" s="13" t="str">
        <f>Solieusap!C1985</f>
        <v>BAO</v>
      </c>
      <c r="D1982" s="13" t="str">
        <f>Solieusap!D1985</f>
        <v>Combination</v>
      </c>
      <c r="E1982" s="14">
        <f>ABS(Solieusap!E1985)</f>
        <v>5.11E-2</v>
      </c>
      <c r="F1982" s="14">
        <f>ABS(Solieusap!F1985)</f>
        <v>1.5663</v>
      </c>
      <c r="G1982" s="14">
        <f>ABS(Solieusap!G1985)</f>
        <v>7.1790000000000002E-5</v>
      </c>
      <c r="H1982" s="14">
        <f>ABS(Solieusap!H1985)</f>
        <v>4.1399999999999996E-3</v>
      </c>
      <c r="I1982" s="14">
        <f>ABS(Solieusap!I1985)</f>
        <v>1.1E-4</v>
      </c>
      <c r="J1982" s="14">
        <f>ABS(Solieusap!J1985)</f>
        <v>0.11147</v>
      </c>
      <c r="K1982" s="14">
        <f t="shared" si="0"/>
        <v>5.11E-2</v>
      </c>
      <c r="L1982" s="14">
        <f t="shared" si="1"/>
        <v>1.1E-4</v>
      </c>
    </row>
    <row r="1983" spans="1:12" ht="16.5" customHeight="1">
      <c r="A1983" s="13" t="str">
        <f>Solieusap!A1986</f>
        <v>129</v>
      </c>
      <c r="B1983" s="13">
        <f>Solieusap!B1986</f>
        <v>4</v>
      </c>
      <c r="C1983" s="13" t="str">
        <f>Solieusap!C1986</f>
        <v>BAO</v>
      </c>
      <c r="D1983" s="13" t="str">
        <f>Solieusap!D1986</f>
        <v>Combination</v>
      </c>
      <c r="E1983" s="14">
        <f>ABS(Solieusap!E1986)</f>
        <v>5.11E-2</v>
      </c>
      <c r="F1983" s="14">
        <f>ABS(Solieusap!F1986)</f>
        <v>1.9228000000000001</v>
      </c>
      <c r="G1983" s="14">
        <f>ABS(Solieusap!G1986)</f>
        <v>7.1790000000000002E-5</v>
      </c>
      <c r="H1983" s="14">
        <f>ABS(Solieusap!H1986)</f>
        <v>4.1399999999999996E-3</v>
      </c>
      <c r="I1983" s="14">
        <f>ABS(Solieusap!I1986)</f>
        <v>1.4999999999999999E-4</v>
      </c>
      <c r="J1983" s="14">
        <f>ABS(Solieusap!J1986)</f>
        <v>0.38252999999999998</v>
      </c>
      <c r="K1983" s="14">
        <f t="shared" si="0"/>
        <v>5.11E-2</v>
      </c>
      <c r="L1983" s="14">
        <f t="shared" si="1"/>
        <v>1.4999999999999999E-4</v>
      </c>
    </row>
    <row r="1984" spans="1:12" ht="16.5" customHeight="1">
      <c r="A1984" s="13" t="str">
        <f>Solieusap!A1987</f>
        <v>129</v>
      </c>
      <c r="B1984" s="13">
        <f>Solieusap!B1987</f>
        <v>0</v>
      </c>
      <c r="C1984" s="13" t="str">
        <f>Solieusap!C1987</f>
        <v>BAO</v>
      </c>
      <c r="D1984" s="13" t="str">
        <f>Solieusap!D1987</f>
        <v>Combination</v>
      </c>
      <c r="E1984" s="14">
        <f>ABS(Solieusap!E1987)</f>
        <v>5.5899999999999998E-2</v>
      </c>
      <c r="F1984" s="14">
        <f>ABS(Solieusap!F1987)</f>
        <v>1.6857</v>
      </c>
      <c r="G1984" s="14">
        <f>ABS(Solieusap!G1987)</f>
        <v>7.2130000000000002E-5</v>
      </c>
      <c r="H1984" s="14">
        <f>ABS(Solieusap!H1987)</f>
        <v>2.214E-2</v>
      </c>
      <c r="I1984" s="14">
        <f>ABS(Solieusap!I1987)</f>
        <v>4.2999999999999999E-4</v>
      </c>
      <c r="J1984" s="14">
        <f>ABS(Solieusap!J1987)</f>
        <v>1.4215</v>
      </c>
      <c r="K1984" s="14">
        <f t="shared" si="0"/>
        <v>5.5899999999999998E-2</v>
      </c>
      <c r="L1984" s="14">
        <f t="shared" si="1"/>
        <v>4.2999999999999999E-4</v>
      </c>
    </row>
    <row r="1985" spans="1:12" ht="16.5" customHeight="1">
      <c r="A1985" s="13" t="str">
        <f>Solieusap!A1988</f>
        <v>129</v>
      </c>
      <c r="B1985" s="13">
        <f>Solieusap!B1988</f>
        <v>0.5</v>
      </c>
      <c r="C1985" s="13" t="str">
        <f>Solieusap!C1988</f>
        <v>BAO</v>
      </c>
      <c r="D1985" s="13" t="str">
        <f>Solieusap!D1988</f>
        <v>Combination</v>
      </c>
      <c r="E1985" s="14">
        <f>ABS(Solieusap!E1988)</f>
        <v>5.5899999999999998E-2</v>
      </c>
      <c r="F1985" s="14">
        <f>ABS(Solieusap!F1988)</f>
        <v>1.3291999999999999</v>
      </c>
      <c r="G1985" s="14">
        <f>ABS(Solieusap!G1988)</f>
        <v>7.2130000000000002E-5</v>
      </c>
      <c r="H1985" s="14">
        <f>ABS(Solieusap!H1988)</f>
        <v>2.214E-2</v>
      </c>
      <c r="I1985" s="14">
        <f>ABS(Solieusap!I1988)</f>
        <v>4.0000000000000002E-4</v>
      </c>
      <c r="J1985" s="14">
        <f>ABS(Solieusap!J1988)</f>
        <v>0.66776000000000002</v>
      </c>
      <c r="K1985" s="14">
        <f t="shared" si="0"/>
        <v>5.5899999999999998E-2</v>
      </c>
      <c r="L1985" s="14">
        <f t="shared" si="1"/>
        <v>4.0000000000000002E-4</v>
      </c>
    </row>
    <row r="1986" spans="1:12" ht="16.5" customHeight="1">
      <c r="A1986" s="13" t="str">
        <f>Solieusap!A1989</f>
        <v>129</v>
      </c>
      <c r="B1986" s="13">
        <f>Solieusap!B1989</f>
        <v>1</v>
      </c>
      <c r="C1986" s="13" t="str">
        <f>Solieusap!C1989</f>
        <v>BAO</v>
      </c>
      <c r="D1986" s="13" t="str">
        <f>Solieusap!D1989</f>
        <v>Combination</v>
      </c>
      <c r="E1986" s="14">
        <f>ABS(Solieusap!E1989)</f>
        <v>5.5899999999999998E-2</v>
      </c>
      <c r="F1986" s="14">
        <f>ABS(Solieusap!F1989)</f>
        <v>0.97270000000000001</v>
      </c>
      <c r="G1986" s="14">
        <f>ABS(Solieusap!G1989)</f>
        <v>7.2130000000000002E-5</v>
      </c>
      <c r="H1986" s="14">
        <f>ABS(Solieusap!H1989)</f>
        <v>2.214E-2</v>
      </c>
      <c r="I1986" s="14">
        <f>ABS(Solieusap!I1989)</f>
        <v>3.6999999999999999E-4</v>
      </c>
      <c r="J1986" s="14">
        <f>ABS(Solieusap!J1989)</f>
        <v>0.11014</v>
      </c>
      <c r="K1986" s="14">
        <f t="shared" si="0"/>
        <v>5.5899999999999998E-2</v>
      </c>
      <c r="L1986" s="14">
        <f t="shared" si="1"/>
        <v>3.6999999999999999E-4</v>
      </c>
    </row>
    <row r="1987" spans="1:12" ht="16.5" customHeight="1">
      <c r="A1987" s="13" t="str">
        <f>Solieusap!A1990</f>
        <v>129</v>
      </c>
      <c r="B1987" s="13">
        <f>Solieusap!B1990</f>
        <v>1.5</v>
      </c>
      <c r="C1987" s="13" t="str">
        <f>Solieusap!C1990</f>
        <v>BAO</v>
      </c>
      <c r="D1987" s="13" t="str">
        <f>Solieusap!D1990</f>
        <v>Combination</v>
      </c>
      <c r="E1987" s="14">
        <f>ABS(Solieusap!E1990)</f>
        <v>5.5899999999999998E-2</v>
      </c>
      <c r="F1987" s="14">
        <f>ABS(Solieusap!F1990)</f>
        <v>0.61619999999999997</v>
      </c>
      <c r="G1987" s="14">
        <f>ABS(Solieusap!G1990)</f>
        <v>7.2130000000000002E-5</v>
      </c>
      <c r="H1987" s="14">
        <f>ABS(Solieusap!H1990)</f>
        <v>2.214E-2</v>
      </c>
      <c r="I1987" s="14">
        <f>ABS(Solieusap!I1990)</f>
        <v>3.4000000000000002E-4</v>
      </c>
      <c r="J1987" s="14">
        <f>ABS(Solieusap!J1990)</f>
        <v>0.15257000000000001</v>
      </c>
      <c r="K1987" s="14">
        <f t="shared" si="0"/>
        <v>5.5899999999999998E-2</v>
      </c>
      <c r="L1987" s="14">
        <f t="shared" si="1"/>
        <v>3.4000000000000002E-4</v>
      </c>
    </row>
    <row r="1988" spans="1:12" ht="16.5" customHeight="1">
      <c r="A1988" s="13" t="str">
        <f>Solieusap!A1991</f>
        <v>129</v>
      </c>
      <c r="B1988" s="13">
        <f>Solieusap!B1991</f>
        <v>2</v>
      </c>
      <c r="C1988" s="13" t="str">
        <f>Solieusap!C1991</f>
        <v>BAO</v>
      </c>
      <c r="D1988" s="13" t="str">
        <f>Solieusap!D1991</f>
        <v>Combination</v>
      </c>
      <c r="E1988" s="14">
        <f>ABS(Solieusap!E1991)</f>
        <v>5.5899999999999998E-2</v>
      </c>
      <c r="F1988" s="14">
        <f>ABS(Solieusap!F1991)</f>
        <v>0.25969999999999999</v>
      </c>
      <c r="G1988" s="14">
        <f>ABS(Solieusap!G1991)</f>
        <v>7.2130000000000002E-5</v>
      </c>
      <c r="H1988" s="14">
        <f>ABS(Solieusap!H1991)</f>
        <v>2.214E-2</v>
      </c>
      <c r="I1988" s="14">
        <f>ABS(Solieusap!I1991)</f>
        <v>3.2000000000000003E-4</v>
      </c>
      <c r="J1988" s="14">
        <f>ABS(Solieusap!J1991)</f>
        <v>0.14502999999999999</v>
      </c>
      <c r="K1988" s="14">
        <f t="shared" si="0"/>
        <v>5.5899999999999998E-2</v>
      </c>
      <c r="L1988" s="14">
        <f t="shared" si="1"/>
        <v>3.2000000000000003E-4</v>
      </c>
    </row>
    <row r="1989" spans="1:12" ht="16.5" customHeight="1">
      <c r="A1989" s="13" t="str">
        <f>Solieusap!A1992</f>
        <v>129</v>
      </c>
      <c r="B1989" s="13">
        <f>Solieusap!B1992</f>
        <v>2.5</v>
      </c>
      <c r="C1989" s="13" t="str">
        <f>Solieusap!C1992</f>
        <v>BAO</v>
      </c>
      <c r="D1989" s="13" t="str">
        <f>Solieusap!D1992</f>
        <v>Combination</v>
      </c>
      <c r="E1989" s="14">
        <f>ABS(Solieusap!E1992)</f>
        <v>5.5899999999999998E-2</v>
      </c>
      <c r="F1989" s="14">
        <f>ABS(Solieusap!F1992)</f>
        <v>9.6799999999999997E-2</v>
      </c>
      <c r="G1989" s="14">
        <f>ABS(Solieusap!G1992)</f>
        <v>7.2130000000000002E-5</v>
      </c>
      <c r="H1989" s="14">
        <f>ABS(Solieusap!H1992)</f>
        <v>2.214E-2</v>
      </c>
      <c r="I1989" s="14">
        <f>ABS(Solieusap!I1992)</f>
        <v>2.9E-4</v>
      </c>
      <c r="J1989" s="14">
        <f>ABS(Solieusap!J1992)</f>
        <v>0.17172999999999999</v>
      </c>
      <c r="K1989" s="14">
        <f t="shared" si="0"/>
        <v>5.5899999999999998E-2</v>
      </c>
      <c r="L1989" s="14">
        <f t="shared" si="1"/>
        <v>2.9E-4</v>
      </c>
    </row>
    <row r="1990" spans="1:12" ht="16.5" customHeight="1">
      <c r="A1990" s="13" t="str">
        <f>Solieusap!A1993</f>
        <v>129</v>
      </c>
      <c r="B1990" s="13">
        <f>Solieusap!B1993</f>
        <v>3</v>
      </c>
      <c r="C1990" s="13" t="str">
        <f>Solieusap!C1993</f>
        <v>BAO</v>
      </c>
      <c r="D1990" s="13" t="str">
        <f>Solieusap!D1993</f>
        <v>Combination</v>
      </c>
      <c r="E1990" s="14">
        <f>ABS(Solieusap!E1993)</f>
        <v>5.5899999999999998E-2</v>
      </c>
      <c r="F1990" s="14">
        <f>ABS(Solieusap!F1993)</f>
        <v>0.45329999999999998</v>
      </c>
      <c r="G1990" s="14">
        <f>ABS(Solieusap!G1993)</f>
        <v>7.2130000000000002E-5</v>
      </c>
      <c r="H1990" s="14">
        <f>ABS(Solieusap!H1993)</f>
        <v>2.214E-2</v>
      </c>
      <c r="I1990" s="14">
        <f>ABS(Solieusap!I1993)</f>
        <v>2.7E-4</v>
      </c>
      <c r="J1990" s="14">
        <f>ABS(Solieusap!J1993)</f>
        <v>0.68752000000000002</v>
      </c>
      <c r="K1990" s="14">
        <f t="shared" si="0"/>
        <v>5.5899999999999998E-2</v>
      </c>
      <c r="L1990" s="14">
        <f t="shared" si="1"/>
        <v>2.7E-4</v>
      </c>
    </row>
    <row r="1991" spans="1:12" ht="16.5" customHeight="1">
      <c r="A1991" s="13" t="str">
        <f>Solieusap!A1994</f>
        <v>129</v>
      </c>
      <c r="B1991" s="13">
        <f>Solieusap!B1994</f>
        <v>3.5</v>
      </c>
      <c r="C1991" s="13" t="str">
        <f>Solieusap!C1994</f>
        <v>BAO</v>
      </c>
      <c r="D1991" s="13" t="str">
        <f>Solieusap!D1994</f>
        <v>Combination</v>
      </c>
      <c r="E1991" s="14">
        <f>ABS(Solieusap!E1994)</f>
        <v>5.5899999999999998E-2</v>
      </c>
      <c r="F1991" s="14">
        <f>ABS(Solieusap!F1994)</f>
        <v>0.80979999999999996</v>
      </c>
      <c r="G1991" s="14">
        <f>ABS(Solieusap!G1994)</f>
        <v>7.2130000000000002E-5</v>
      </c>
      <c r="H1991" s="14">
        <f>ABS(Solieusap!H1994)</f>
        <v>2.214E-2</v>
      </c>
      <c r="I1991" s="14">
        <f>ABS(Solieusap!I1994)</f>
        <v>3.1E-4</v>
      </c>
      <c r="J1991" s="14">
        <f>ABS(Solieusap!J1994)</f>
        <v>1.3815599999999999</v>
      </c>
      <c r="K1991" s="14">
        <f t="shared" si="0"/>
        <v>5.5899999999999998E-2</v>
      </c>
      <c r="L1991" s="14">
        <f t="shared" si="1"/>
        <v>3.1E-4</v>
      </c>
    </row>
    <row r="1992" spans="1:12" ht="16.5" customHeight="1">
      <c r="A1992" s="13" t="str">
        <f>Solieusap!A1995</f>
        <v>129</v>
      </c>
      <c r="B1992" s="13">
        <f>Solieusap!B1995</f>
        <v>4</v>
      </c>
      <c r="C1992" s="13" t="str">
        <f>Solieusap!C1995</f>
        <v>BAO</v>
      </c>
      <c r="D1992" s="13" t="str">
        <f>Solieusap!D1995</f>
        <v>Combination</v>
      </c>
      <c r="E1992" s="14">
        <f>ABS(Solieusap!E1995)</f>
        <v>5.5899999999999998E-2</v>
      </c>
      <c r="F1992" s="14">
        <f>ABS(Solieusap!F1995)</f>
        <v>1.1662999999999999</v>
      </c>
      <c r="G1992" s="14">
        <f>ABS(Solieusap!G1995)</f>
        <v>7.2130000000000002E-5</v>
      </c>
      <c r="H1992" s="14">
        <f>ABS(Solieusap!H1995)</f>
        <v>2.214E-2</v>
      </c>
      <c r="I1992" s="14">
        <f>ABS(Solieusap!I1995)</f>
        <v>3.5E-4</v>
      </c>
      <c r="J1992" s="14">
        <f>ABS(Solieusap!J1995)</f>
        <v>2.2538499999999999</v>
      </c>
      <c r="K1992" s="14">
        <f t="shared" si="0"/>
        <v>5.5899999999999998E-2</v>
      </c>
      <c r="L1992" s="14">
        <f t="shared" si="1"/>
        <v>3.5E-4</v>
      </c>
    </row>
    <row r="1993" spans="1:12" ht="16.5" customHeight="1">
      <c r="A1993" s="13" t="str">
        <f>Solieusap!A1996</f>
        <v>130</v>
      </c>
      <c r="B1993" s="13">
        <f>Solieusap!B1996</f>
        <v>0</v>
      </c>
      <c r="C1993" s="13" t="str">
        <f>Solieusap!C1996</f>
        <v>BAO</v>
      </c>
      <c r="D1993" s="13" t="str">
        <f>Solieusap!D1996</f>
        <v>Combination</v>
      </c>
      <c r="E1993" s="14">
        <f>ABS(Solieusap!E1996)</f>
        <v>4.9099999999999998E-2</v>
      </c>
      <c r="F1993" s="14">
        <f>ABS(Solieusap!F1996)</f>
        <v>1.0844</v>
      </c>
      <c r="G1993" s="14">
        <f>ABS(Solieusap!G1996)</f>
        <v>9.3270000000000007E-5</v>
      </c>
      <c r="H1993" s="14">
        <f>ABS(Solieusap!H1996)</f>
        <v>2.0000000000000001E-4</v>
      </c>
      <c r="I1993" s="14">
        <f>ABS(Solieusap!I1996)</f>
        <v>4.2999999999999999E-4</v>
      </c>
      <c r="J1993" s="14">
        <f>ABS(Solieusap!J1996)</f>
        <v>0.11397</v>
      </c>
      <c r="K1993" s="14">
        <f t="shared" si="0"/>
        <v>4.9099999999999998E-2</v>
      </c>
      <c r="L1993" s="14">
        <f t="shared" si="1"/>
        <v>4.2999999999999999E-4</v>
      </c>
    </row>
    <row r="1994" spans="1:12" ht="16.5" customHeight="1">
      <c r="A1994" s="13" t="str">
        <f>Solieusap!A1997</f>
        <v>130</v>
      </c>
      <c r="B1994" s="13">
        <f>Solieusap!B1997</f>
        <v>0.5</v>
      </c>
      <c r="C1994" s="13" t="str">
        <f>Solieusap!C1997</f>
        <v>BAO</v>
      </c>
      <c r="D1994" s="13" t="str">
        <f>Solieusap!D1997</f>
        <v>Combination</v>
      </c>
      <c r="E1994" s="14">
        <f>ABS(Solieusap!E1997)</f>
        <v>4.9099999999999998E-2</v>
      </c>
      <c r="F1994" s="14">
        <f>ABS(Solieusap!F1997)</f>
        <v>0.72789999999999999</v>
      </c>
      <c r="G1994" s="14">
        <f>ABS(Solieusap!G1997)</f>
        <v>9.3270000000000007E-5</v>
      </c>
      <c r="H1994" s="14">
        <f>ABS(Solieusap!H1997)</f>
        <v>2.0000000000000001E-4</v>
      </c>
      <c r="I1994" s="14">
        <f>ABS(Solieusap!I1997)</f>
        <v>4.0000000000000002E-4</v>
      </c>
      <c r="J1994" s="14">
        <f>ABS(Solieusap!J1997)</f>
        <v>0.56703000000000003</v>
      </c>
      <c r="K1994" s="14">
        <f t="shared" si="0"/>
        <v>4.9099999999999998E-2</v>
      </c>
      <c r="L1994" s="14">
        <f t="shared" si="1"/>
        <v>4.0000000000000002E-4</v>
      </c>
    </row>
    <row r="1995" spans="1:12" ht="16.5" customHeight="1">
      <c r="A1995" s="13" t="str">
        <f>Solieusap!A1998</f>
        <v>130</v>
      </c>
      <c r="B1995" s="13">
        <f>Solieusap!B1998</f>
        <v>1</v>
      </c>
      <c r="C1995" s="13" t="str">
        <f>Solieusap!C1998</f>
        <v>BAO</v>
      </c>
      <c r="D1995" s="13" t="str">
        <f>Solieusap!D1998</f>
        <v>Combination</v>
      </c>
      <c r="E1995" s="14">
        <f>ABS(Solieusap!E1998)</f>
        <v>4.9099999999999998E-2</v>
      </c>
      <c r="F1995" s="14">
        <f>ABS(Solieusap!F1998)</f>
        <v>0.37140000000000001</v>
      </c>
      <c r="G1995" s="14">
        <f>ABS(Solieusap!G1998)</f>
        <v>9.3270000000000007E-5</v>
      </c>
      <c r="H1995" s="14">
        <f>ABS(Solieusap!H1998)</f>
        <v>2.0000000000000001E-4</v>
      </c>
      <c r="I1995" s="14">
        <f>ABS(Solieusap!I1998)</f>
        <v>3.8000000000000002E-4</v>
      </c>
      <c r="J1995" s="14">
        <f>ABS(Solieusap!J1998)</f>
        <v>0.84184999999999999</v>
      </c>
      <c r="K1995" s="14">
        <f t="shared" si="0"/>
        <v>4.9099999999999998E-2</v>
      </c>
      <c r="L1995" s="14">
        <f t="shared" si="1"/>
        <v>3.8000000000000002E-4</v>
      </c>
    </row>
    <row r="1996" spans="1:12" ht="16.5" customHeight="1">
      <c r="A1996" s="13" t="str">
        <f>Solieusap!A1999</f>
        <v>130</v>
      </c>
      <c r="B1996" s="13">
        <f>Solieusap!B1999</f>
        <v>1.5</v>
      </c>
      <c r="C1996" s="13" t="str">
        <f>Solieusap!C1999</f>
        <v>BAO</v>
      </c>
      <c r="D1996" s="13" t="str">
        <f>Solieusap!D1999</f>
        <v>Combination</v>
      </c>
      <c r="E1996" s="14">
        <f>ABS(Solieusap!E1999)</f>
        <v>4.9099999999999998E-2</v>
      </c>
      <c r="F1996" s="14">
        <f>ABS(Solieusap!F1999)</f>
        <v>1.49E-2</v>
      </c>
      <c r="G1996" s="14">
        <f>ABS(Solieusap!G1999)</f>
        <v>9.3270000000000007E-5</v>
      </c>
      <c r="H1996" s="14">
        <f>ABS(Solieusap!H1999)</f>
        <v>2.0000000000000001E-4</v>
      </c>
      <c r="I1996" s="14">
        <f>ABS(Solieusap!I1999)</f>
        <v>3.5E-4</v>
      </c>
      <c r="J1996" s="14">
        <f>ABS(Solieusap!J1999)</f>
        <v>0.93840999999999997</v>
      </c>
      <c r="K1996" s="14">
        <f t="shared" si="0"/>
        <v>4.9099999999999998E-2</v>
      </c>
      <c r="L1996" s="14">
        <f t="shared" si="1"/>
        <v>3.5E-4</v>
      </c>
    </row>
    <row r="1997" spans="1:12" ht="16.5" customHeight="1">
      <c r="A1997" s="13" t="str">
        <f>Solieusap!A2000</f>
        <v>130</v>
      </c>
      <c r="B1997" s="13">
        <f>Solieusap!B2000</f>
        <v>2</v>
      </c>
      <c r="C1997" s="13" t="str">
        <f>Solieusap!C2000</f>
        <v>BAO</v>
      </c>
      <c r="D1997" s="13" t="str">
        <f>Solieusap!D2000</f>
        <v>Combination</v>
      </c>
      <c r="E1997" s="14">
        <f>ABS(Solieusap!E2000)</f>
        <v>4.9099999999999998E-2</v>
      </c>
      <c r="F1997" s="14">
        <f>ABS(Solieusap!F2000)</f>
        <v>0.34160000000000001</v>
      </c>
      <c r="G1997" s="14">
        <f>ABS(Solieusap!G2000)</f>
        <v>9.3270000000000007E-5</v>
      </c>
      <c r="H1997" s="14">
        <f>ABS(Solieusap!H2000)</f>
        <v>2.0000000000000001E-4</v>
      </c>
      <c r="I1997" s="14">
        <f>ABS(Solieusap!I2000)</f>
        <v>3.2000000000000003E-4</v>
      </c>
      <c r="J1997" s="14">
        <f>ABS(Solieusap!J2000)</f>
        <v>0.85672000000000004</v>
      </c>
      <c r="K1997" s="14">
        <f t="shared" si="0"/>
        <v>4.9099999999999998E-2</v>
      </c>
      <c r="L1997" s="14">
        <f t="shared" si="1"/>
        <v>3.2000000000000003E-4</v>
      </c>
    </row>
    <row r="1998" spans="1:12" ht="16.5" customHeight="1">
      <c r="A1998" s="13" t="str">
        <f>Solieusap!A2001</f>
        <v>130</v>
      </c>
      <c r="B1998" s="13">
        <f>Solieusap!B2001</f>
        <v>2.5</v>
      </c>
      <c r="C1998" s="13" t="str">
        <f>Solieusap!C2001</f>
        <v>BAO</v>
      </c>
      <c r="D1998" s="13" t="str">
        <f>Solieusap!D2001</f>
        <v>Combination</v>
      </c>
      <c r="E1998" s="14">
        <f>ABS(Solieusap!E2001)</f>
        <v>4.9099999999999998E-2</v>
      </c>
      <c r="F1998" s="14">
        <f>ABS(Solieusap!F2001)</f>
        <v>0.69810000000000005</v>
      </c>
      <c r="G1998" s="14">
        <f>ABS(Solieusap!G2001)</f>
        <v>9.3270000000000007E-5</v>
      </c>
      <c r="H1998" s="14">
        <f>ABS(Solieusap!H2001)</f>
        <v>2.0000000000000001E-4</v>
      </c>
      <c r="I1998" s="14">
        <f>ABS(Solieusap!I2001)</f>
        <v>2.9999999999999997E-4</v>
      </c>
      <c r="J1998" s="14">
        <f>ABS(Solieusap!J2001)</f>
        <v>0.69857000000000002</v>
      </c>
      <c r="K1998" s="14">
        <f t="shared" si="0"/>
        <v>4.9099999999999998E-2</v>
      </c>
      <c r="L1998" s="14">
        <f t="shared" si="1"/>
        <v>2.9999999999999997E-4</v>
      </c>
    </row>
    <row r="1999" spans="1:12" ht="16.5" customHeight="1">
      <c r="A1999" s="13" t="str">
        <f>Solieusap!A2002</f>
        <v>130</v>
      </c>
      <c r="B1999" s="13">
        <f>Solieusap!B2002</f>
        <v>3</v>
      </c>
      <c r="C1999" s="13" t="str">
        <f>Solieusap!C2002</f>
        <v>BAO</v>
      </c>
      <c r="D1999" s="13" t="str">
        <f>Solieusap!D2002</f>
        <v>Combination</v>
      </c>
      <c r="E1999" s="14">
        <f>ABS(Solieusap!E2002)</f>
        <v>4.9099999999999998E-2</v>
      </c>
      <c r="F1999" s="14">
        <f>ABS(Solieusap!F2002)</f>
        <v>1.0546</v>
      </c>
      <c r="G1999" s="14">
        <f>ABS(Solieusap!G2002)</f>
        <v>9.3270000000000007E-5</v>
      </c>
      <c r="H1999" s="14">
        <f>ABS(Solieusap!H2002)</f>
        <v>2.0000000000000001E-4</v>
      </c>
      <c r="I1999" s="14">
        <f>ABS(Solieusap!I2002)</f>
        <v>2.7E-4</v>
      </c>
      <c r="J1999" s="14">
        <f>ABS(Solieusap!J2002)</f>
        <v>0.57708000000000004</v>
      </c>
      <c r="K1999" s="14">
        <f t="shared" si="0"/>
        <v>4.9099999999999998E-2</v>
      </c>
      <c r="L1999" s="14">
        <f t="shared" si="1"/>
        <v>2.7E-4</v>
      </c>
    </row>
    <row r="2000" spans="1:12" ht="16.5" customHeight="1">
      <c r="A2000" s="13" t="str">
        <f>Solieusap!A2003</f>
        <v>130</v>
      </c>
      <c r="B2000" s="13">
        <f>Solieusap!B2003</f>
        <v>3.5</v>
      </c>
      <c r="C2000" s="13" t="str">
        <f>Solieusap!C2003</f>
        <v>BAO</v>
      </c>
      <c r="D2000" s="13" t="str">
        <f>Solieusap!D2003</f>
        <v>Combination</v>
      </c>
      <c r="E2000" s="14">
        <f>ABS(Solieusap!E2003)</f>
        <v>4.9099999999999998E-2</v>
      </c>
      <c r="F2000" s="14">
        <f>ABS(Solieusap!F2003)</f>
        <v>1.4111</v>
      </c>
      <c r="G2000" s="14">
        <f>ABS(Solieusap!G2003)</f>
        <v>9.3270000000000007E-5</v>
      </c>
      <c r="H2000" s="14">
        <f>ABS(Solieusap!H2003)</f>
        <v>2.0000000000000001E-4</v>
      </c>
      <c r="I2000" s="14">
        <f>ABS(Solieusap!I2003)</f>
        <v>2.7E-4</v>
      </c>
      <c r="J2000" s="14">
        <f>ABS(Solieusap!J2003)</f>
        <v>0.27734999999999999</v>
      </c>
      <c r="K2000" s="14">
        <f t="shared" si="0"/>
        <v>4.9099999999999998E-2</v>
      </c>
      <c r="L2000" s="14">
        <f t="shared" si="1"/>
        <v>2.7E-4</v>
      </c>
    </row>
    <row r="2001" spans="1:12" ht="16.5" customHeight="1">
      <c r="A2001" s="13" t="str">
        <f>Solieusap!A2004</f>
        <v>130</v>
      </c>
      <c r="B2001" s="13">
        <f>Solieusap!B2004</f>
        <v>4</v>
      </c>
      <c r="C2001" s="13" t="str">
        <f>Solieusap!C2004</f>
        <v>BAO</v>
      </c>
      <c r="D2001" s="13" t="str">
        <f>Solieusap!D2004</f>
        <v>Combination</v>
      </c>
      <c r="E2001" s="14">
        <f>ABS(Solieusap!E2004)</f>
        <v>4.9099999999999998E-2</v>
      </c>
      <c r="F2001" s="14">
        <f>ABS(Solieusap!F2004)</f>
        <v>1.7676000000000001</v>
      </c>
      <c r="G2001" s="14">
        <f>ABS(Solieusap!G2004)</f>
        <v>9.3270000000000007E-5</v>
      </c>
      <c r="H2001" s="14">
        <f>ABS(Solieusap!H2004)</f>
        <v>2.0000000000000001E-4</v>
      </c>
      <c r="I2001" s="14">
        <f>ABS(Solieusap!I2004)</f>
        <v>3.1E-4</v>
      </c>
      <c r="J2001" s="14">
        <f>ABS(Solieusap!J2004)</f>
        <v>0.20064000000000001</v>
      </c>
      <c r="K2001" s="14">
        <f t="shared" si="0"/>
        <v>4.9099999999999998E-2</v>
      </c>
      <c r="L2001" s="14">
        <f t="shared" si="1"/>
        <v>3.1E-4</v>
      </c>
    </row>
    <row r="2002" spans="1:12" ht="16.5" customHeight="1">
      <c r="A2002" s="13" t="str">
        <f>Solieusap!A2005</f>
        <v>130</v>
      </c>
      <c r="B2002" s="13">
        <f>Solieusap!B2005</f>
        <v>0</v>
      </c>
      <c r="C2002" s="13" t="str">
        <f>Solieusap!C2005</f>
        <v>BAO</v>
      </c>
      <c r="D2002" s="13" t="str">
        <f>Solieusap!D2005</f>
        <v>Combination</v>
      </c>
      <c r="E2002" s="14">
        <f>ABS(Solieusap!E2005)</f>
        <v>0.10879999999999999</v>
      </c>
      <c r="F2002" s="14">
        <f>ABS(Solieusap!F2005)</f>
        <v>1.7178</v>
      </c>
      <c r="G2002" s="14">
        <f>ABS(Solieusap!G2005)</f>
        <v>8.4110000000000006E-5</v>
      </c>
      <c r="H2002" s="14">
        <f>ABS(Solieusap!H2005)</f>
        <v>3.2000000000000002E-3</v>
      </c>
      <c r="I2002" s="14">
        <f>ABS(Solieusap!I2005)</f>
        <v>5.2790000000000001E-5</v>
      </c>
      <c r="J2002" s="14">
        <f>ABS(Solieusap!J2005)</f>
        <v>1.37079</v>
      </c>
      <c r="K2002" s="14">
        <f t="shared" si="0"/>
        <v>0.10879999999999999</v>
      </c>
      <c r="L2002" s="14">
        <f t="shared" si="1"/>
        <v>5.2790000000000001E-5</v>
      </c>
    </row>
    <row r="2003" spans="1:12" ht="16.5" customHeight="1">
      <c r="A2003" s="13" t="str">
        <f>Solieusap!A2006</f>
        <v>130</v>
      </c>
      <c r="B2003" s="13">
        <f>Solieusap!B2006</f>
        <v>0.5</v>
      </c>
      <c r="C2003" s="13" t="str">
        <f>Solieusap!C2006</f>
        <v>BAO</v>
      </c>
      <c r="D2003" s="13" t="str">
        <f>Solieusap!D2006</f>
        <v>Combination</v>
      </c>
      <c r="E2003" s="14">
        <f>ABS(Solieusap!E2006)</f>
        <v>0.10879999999999999</v>
      </c>
      <c r="F2003" s="14">
        <f>ABS(Solieusap!F2006)</f>
        <v>1.3613</v>
      </c>
      <c r="G2003" s="14">
        <f>ABS(Solieusap!G2006)</f>
        <v>8.4110000000000006E-5</v>
      </c>
      <c r="H2003" s="14">
        <f>ABS(Solieusap!H2006)</f>
        <v>3.2000000000000002E-3</v>
      </c>
      <c r="I2003" s="14">
        <f>ABS(Solieusap!I2006)</f>
        <v>1.341E-5</v>
      </c>
      <c r="J2003" s="14">
        <f>ABS(Solieusap!J2006)</f>
        <v>0.60204000000000002</v>
      </c>
      <c r="K2003" s="14">
        <f t="shared" si="0"/>
        <v>0.10879999999999999</v>
      </c>
      <c r="L2003" s="14">
        <f t="shared" si="1"/>
        <v>1.341E-5</v>
      </c>
    </row>
    <row r="2004" spans="1:12" ht="16.5" customHeight="1">
      <c r="A2004" s="13" t="str">
        <f>Solieusap!A2007</f>
        <v>130</v>
      </c>
      <c r="B2004" s="13">
        <f>Solieusap!B2007</f>
        <v>1</v>
      </c>
      <c r="C2004" s="13" t="str">
        <f>Solieusap!C2007</f>
        <v>BAO</v>
      </c>
      <c r="D2004" s="13" t="str">
        <f>Solieusap!D2007</f>
        <v>Combination</v>
      </c>
      <c r="E2004" s="14">
        <f>ABS(Solieusap!E2007)</f>
        <v>0.10879999999999999</v>
      </c>
      <c r="F2004" s="14">
        <f>ABS(Solieusap!F2007)</f>
        <v>1.0047999999999999</v>
      </c>
      <c r="G2004" s="14">
        <f>ABS(Solieusap!G2007)</f>
        <v>8.4110000000000006E-5</v>
      </c>
      <c r="H2004" s="14">
        <f>ABS(Solieusap!H2007)</f>
        <v>3.2000000000000002E-3</v>
      </c>
      <c r="I2004" s="14">
        <f>ABS(Solieusap!I2007)</f>
        <v>4.9830000000000004E-6</v>
      </c>
      <c r="J2004" s="14">
        <f>ABS(Solieusap!J2007)</f>
        <v>1.153E-2</v>
      </c>
      <c r="K2004" s="14">
        <f t="shared" si="0"/>
        <v>0.10879999999999999</v>
      </c>
      <c r="L2004" s="14">
        <f t="shared" si="1"/>
        <v>4.9830000000000004E-6</v>
      </c>
    </row>
    <row r="2005" spans="1:12" ht="16.5" customHeight="1">
      <c r="A2005" s="13" t="str">
        <f>Solieusap!A2008</f>
        <v>130</v>
      </c>
      <c r="B2005" s="13">
        <f>Solieusap!B2008</f>
        <v>1.5</v>
      </c>
      <c r="C2005" s="13" t="str">
        <f>Solieusap!C2008</f>
        <v>BAO</v>
      </c>
      <c r="D2005" s="13" t="str">
        <f>Solieusap!D2008</f>
        <v>Combination</v>
      </c>
      <c r="E2005" s="14">
        <f>ABS(Solieusap!E2008)</f>
        <v>0.10879999999999999</v>
      </c>
      <c r="F2005" s="14">
        <f>ABS(Solieusap!F2008)</f>
        <v>0.64829999999999999</v>
      </c>
      <c r="G2005" s="14">
        <f>ABS(Solieusap!G2008)</f>
        <v>8.4110000000000006E-5</v>
      </c>
      <c r="H2005" s="14">
        <f>ABS(Solieusap!H2008)</f>
        <v>3.2000000000000002E-3</v>
      </c>
      <c r="I2005" s="14">
        <f>ABS(Solieusap!I2008)</f>
        <v>7.2339999999999997E-6</v>
      </c>
      <c r="J2005" s="14">
        <f>ABS(Solieusap!J2008)</f>
        <v>0.40072000000000002</v>
      </c>
      <c r="K2005" s="14">
        <f t="shared" si="0"/>
        <v>0.10879999999999999</v>
      </c>
      <c r="L2005" s="14">
        <f t="shared" si="1"/>
        <v>7.2339999999999997E-6</v>
      </c>
    </row>
    <row r="2006" spans="1:12" ht="16.5" customHeight="1">
      <c r="A2006" s="13" t="str">
        <f>Solieusap!A2009</f>
        <v>130</v>
      </c>
      <c r="B2006" s="13">
        <f>Solieusap!B2009</f>
        <v>2</v>
      </c>
      <c r="C2006" s="13" t="str">
        <f>Solieusap!C2009</f>
        <v>BAO</v>
      </c>
      <c r="D2006" s="13" t="str">
        <f>Solieusap!D2009</f>
        <v>Combination</v>
      </c>
      <c r="E2006" s="14">
        <f>ABS(Solieusap!E2009)</f>
        <v>0.10879999999999999</v>
      </c>
      <c r="F2006" s="14">
        <f>ABS(Solieusap!F2009)</f>
        <v>0.2918</v>
      </c>
      <c r="G2006" s="14">
        <f>ABS(Solieusap!G2009)</f>
        <v>8.4110000000000006E-5</v>
      </c>
      <c r="H2006" s="14">
        <f>ABS(Solieusap!H2009)</f>
        <v>3.2000000000000002E-3</v>
      </c>
      <c r="I2006" s="14">
        <f>ABS(Solieusap!I2009)</f>
        <v>9.4860000000000003E-6</v>
      </c>
      <c r="J2006" s="14">
        <f>ABS(Solieusap!J2009)</f>
        <v>0.63368999999999998</v>
      </c>
      <c r="K2006" s="14">
        <f t="shared" si="0"/>
        <v>0.10879999999999999</v>
      </c>
      <c r="L2006" s="14">
        <f t="shared" si="1"/>
        <v>9.4860000000000003E-6</v>
      </c>
    </row>
    <row r="2007" spans="1:12" ht="16.5" customHeight="1">
      <c r="A2007" s="13" t="str">
        <f>Solieusap!A2010</f>
        <v>130</v>
      </c>
      <c r="B2007" s="13">
        <f>Solieusap!B2010</f>
        <v>2.5</v>
      </c>
      <c r="C2007" s="13" t="str">
        <f>Solieusap!C2010</f>
        <v>BAO</v>
      </c>
      <c r="D2007" s="13" t="str">
        <f>Solieusap!D2010</f>
        <v>Combination</v>
      </c>
      <c r="E2007" s="14">
        <f>ABS(Solieusap!E2010)</f>
        <v>0.10879999999999999</v>
      </c>
      <c r="F2007" s="14">
        <f>ABS(Solieusap!F2010)</f>
        <v>6.4699999999999994E-2</v>
      </c>
      <c r="G2007" s="14">
        <f>ABS(Solieusap!G2010)</f>
        <v>8.4110000000000006E-5</v>
      </c>
      <c r="H2007" s="14">
        <f>ABS(Solieusap!H2010)</f>
        <v>3.2000000000000002E-3</v>
      </c>
      <c r="I2007" s="14">
        <f>ABS(Solieusap!I2010)</f>
        <v>1.1739999999999999E-5</v>
      </c>
      <c r="J2007" s="14">
        <f>ABS(Solieusap!J2010)</f>
        <v>0.59679000000000004</v>
      </c>
      <c r="K2007" s="14">
        <f t="shared" si="0"/>
        <v>0.10879999999999999</v>
      </c>
      <c r="L2007" s="14">
        <f t="shared" si="1"/>
        <v>1.1739999999999999E-5</v>
      </c>
    </row>
    <row r="2008" spans="1:12" ht="16.5" customHeight="1">
      <c r="A2008" s="13" t="str">
        <f>Solieusap!A2011</f>
        <v>130</v>
      </c>
      <c r="B2008" s="13">
        <f>Solieusap!B2011</f>
        <v>3</v>
      </c>
      <c r="C2008" s="13" t="str">
        <f>Solieusap!C2011</f>
        <v>BAO</v>
      </c>
      <c r="D2008" s="13" t="str">
        <f>Solieusap!D2011</f>
        <v>Combination</v>
      </c>
      <c r="E2008" s="14">
        <f>ABS(Solieusap!E2011)</f>
        <v>0.10879999999999999</v>
      </c>
      <c r="F2008" s="14">
        <f>ABS(Solieusap!F2011)</f>
        <v>0.42120000000000002</v>
      </c>
      <c r="G2008" s="14">
        <f>ABS(Solieusap!G2011)</f>
        <v>8.4110000000000006E-5</v>
      </c>
      <c r="H2008" s="14">
        <f>ABS(Solieusap!H2011)</f>
        <v>3.2000000000000002E-3</v>
      </c>
      <c r="I2008" s="14">
        <f>ABS(Solieusap!I2011)</f>
        <v>2.1379999999999999E-5</v>
      </c>
      <c r="J2008" s="14">
        <f>ABS(Solieusap!J2011)</f>
        <v>0.15859999999999999</v>
      </c>
      <c r="K2008" s="14">
        <f t="shared" si="0"/>
        <v>0.10879999999999999</v>
      </c>
      <c r="L2008" s="14">
        <f t="shared" si="1"/>
        <v>2.1379999999999999E-5</v>
      </c>
    </row>
    <row r="2009" spans="1:12" ht="16.5" customHeight="1">
      <c r="A2009" s="13" t="str">
        <f>Solieusap!A2012</f>
        <v>130</v>
      </c>
      <c r="B2009" s="13">
        <f>Solieusap!B2012</f>
        <v>3.5</v>
      </c>
      <c r="C2009" s="13" t="str">
        <f>Solieusap!C2012</f>
        <v>BAO</v>
      </c>
      <c r="D2009" s="13" t="str">
        <f>Solieusap!D2012</f>
        <v>Combination</v>
      </c>
      <c r="E2009" s="14">
        <f>ABS(Solieusap!E2012)</f>
        <v>0.10879999999999999</v>
      </c>
      <c r="F2009" s="14">
        <f>ABS(Solieusap!F2012)</f>
        <v>0.77769999999999995</v>
      </c>
      <c r="G2009" s="14">
        <f>ABS(Solieusap!G2012)</f>
        <v>8.4110000000000006E-5</v>
      </c>
      <c r="H2009" s="14">
        <f>ABS(Solieusap!H2012)</f>
        <v>3.2000000000000002E-3</v>
      </c>
      <c r="I2009" s="14">
        <f>ABS(Solieusap!I2012)</f>
        <v>6.1820000000000001E-5</v>
      </c>
      <c r="J2009" s="14">
        <f>ABS(Solieusap!J2012)</f>
        <v>0.45784000000000002</v>
      </c>
      <c r="K2009" s="14">
        <f t="shared" si="0"/>
        <v>0.10879999999999999</v>
      </c>
      <c r="L2009" s="14">
        <f t="shared" si="1"/>
        <v>6.1820000000000001E-5</v>
      </c>
    </row>
    <row r="2010" spans="1:12" ht="16.5" customHeight="1">
      <c r="A2010" s="13" t="str">
        <f>Solieusap!A2013</f>
        <v>130</v>
      </c>
      <c r="B2010" s="13">
        <f>Solieusap!B2013</f>
        <v>4</v>
      </c>
      <c r="C2010" s="13" t="str">
        <f>Solieusap!C2013</f>
        <v>BAO</v>
      </c>
      <c r="D2010" s="13" t="str">
        <f>Solieusap!D2013</f>
        <v>Combination</v>
      </c>
      <c r="E2010" s="14">
        <f>ABS(Solieusap!E2013)</f>
        <v>0.10879999999999999</v>
      </c>
      <c r="F2010" s="14">
        <f>ABS(Solieusap!F2013)</f>
        <v>1.1342000000000001</v>
      </c>
      <c r="G2010" s="14">
        <f>ABS(Solieusap!G2013)</f>
        <v>8.4110000000000006E-5</v>
      </c>
      <c r="H2010" s="14">
        <f>ABS(Solieusap!H2013)</f>
        <v>3.2000000000000002E-3</v>
      </c>
      <c r="I2010" s="14">
        <f>ABS(Solieusap!I2013)</f>
        <v>1E-4</v>
      </c>
      <c r="J2010" s="14">
        <f>ABS(Solieusap!J2013)</f>
        <v>1.2525200000000001</v>
      </c>
      <c r="K2010" s="14">
        <f t="shared" si="0"/>
        <v>0.10879999999999999</v>
      </c>
      <c r="L2010" s="14">
        <f t="shared" si="1"/>
        <v>1E-4</v>
      </c>
    </row>
    <row r="2011" spans="1:12" ht="16.5" customHeight="1">
      <c r="A2011" s="13" t="str">
        <f>Solieusap!A2014</f>
        <v>131</v>
      </c>
      <c r="B2011" s="13">
        <f>Solieusap!B2014</f>
        <v>0</v>
      </c>
      <c r="C2011" s="13" t="str">
        <f>Solieusap!C2014</f>
        <v>BAO</v>
      </c>
      <c r="D2011" s="13" t="str">
        <f>Solieusap!D2014</f>
        <v>Combination</v>
      </c>
      <c r="E2011" s="14">
        <f>ABS(Solieusap!E2014)</f>
        <v>2.1600000000000001E-2</v>
      </c>
      <c r="F2011" s="14">
        <f>ABS(Solieusap!F2014)</f>
        <v>0.49419999999999997</v>
      </c>
      <c r="G2011" s="14">
        <f>ABS(Solieusap!G2014)</f>
        <v>5.4199999999999995E-4</v>
      </c>
      <c r="H2011" s="14">
        <f>ABS(Solieusap!H2014)</f>
        <v>2.2399999999999998E-3</v>
      </c>
      <c r="I2011" s="14">
        <f>ABS(Solieusap!I2014)</f>
        <v>3.6999999999999999E-4</v>
      </c>
      <c r="J2011" s="14">
        <f>ABS(Solieusap!J2014)</f>
        <v>0.10095999999999999</v>
      </c>
      <c r="K2011" s="14">
        <f t="shared" si="0"/>
        <v>2.1600000000000001E-2</v>
      </c>
      <c r="L2011" s="14">
        <f t="shared" si="1"/>
        <v>3.6999999999999999E-4</v>
      </c>
    </row>
    <row r="2012" spans="1:12" ht="16.5" customHeight="1">
      <c r="A2012" s="13" t="str">
        <f>Solieusap!A2015</f>
        <v>131</v>
      </c>
      <c r="B2012" s="13">
        <f>Solieusap!B2015</f>
        <v>0.5</v>
      </c>
      <c r="C2012" s="13" t="str">
        <f>Solieusap!C2015</f>
        <v>BAO</v>
      </c>
      <c r="D2012" s="13" t="str">
        <f>Solieusap!D2015</f>
        <v>Combination</v>
      </c>
      <c r="E2012" s="14">
        <f>ABS(Solieusap!E2015)</f>
        <v>2.1600000000000001E-2</v>
      </c>
      <c r="F2012" s="14">
        <f>ABS(Solieusap!F2015)</f>
        <v>0.49419999999999997</v>
      </c>
      <c r="G2012" s="14">
        <f>ABS(Solieusap!G2015)</f>
        <v>5.4199999999999995E-4</v>
      </c>
      <c r="H2012" s="14">
        <f>ABS(Solieusap!H2015)</f>
        <v>2.2399999999999998E-3</v>
      </c>
      <c r="I2012" s="14">
        <f>ABS(Solieusap!I2015)</f>
        <v>1.2999999999999999E-4</v>
      </c>
      <c r="J2012" s="14">
        <f>ABS(Solieusap!J2015)</f>
        <v>0.10371</v>
      </c>
      <c r="K2012" s="14">
        <f t="shared" si="0"/>
        <v>2.1600000000000001E-2</v>
      </c>
      <c r="L2012" s="14">
        <f t="shared" si="1"/>
        <v>1.2999999999999999E-4</v>
      </c>
    </row>
    <row r="2013" spans="1:12" ht="16.5" customHeight="1">
      <c r="A2013" s="13" t="str">
        <f>Solieusap!A2016</f>
        <v>131</v>
      </c>
      <c r="B2013" s="13">
        <f>Solieusap!B2016</f>
        <v>1</v>
      </c>
      <c r="C2013" s="13" t="str">
        <f>Solieusap!C2016</f>
        <v>BAO</v>
      </c>
      <c r="D2013" s="13" t="str">
        <f>Solieusap!D2016</f>
        <v>Combination</v>
      </c>
      <c r="E2013" s="14">
        <f>ABS(Solieusap!E2016)</f>
        <v>2.1600000000000001E-2</v>
      </c>
      <c r="F2013" s="14">
        <f>ABS(Solieusap!F2016)</f>
        <v>0.49419999999999997</v>
      </c>
      <c r="G2013" s="14">
        <f>ABS(Solieusap!G2016)</f>
        <v>5.4199999999999995E-4</v>
      </c>
      <c r="H2013" s="14">
        <f>ABS(Solieusap!H2016)</f>
        <v>2.2399999999999998E-3</v>
      </c>
      <c r="I2013" s="14">
        <f>ABS(Solieusap!I2016)</f>
        <v>5.8209999999999998E-6</v>
      </c>
      <c r="J2013" s="14">
        <f>ABS(Solieusap!J2016)</f>
        <v>0.27334000000000003</v>
      </c>
      <c r="K2013" s="14">
        <f t="shared" si="0"/>
        <v>2.1600000000000001E-2</v>
      </c>
      <c r="L2013" s="14">
        <f t="shared" si="1"/>
        <v>5.8209999999999998E-6</v>
      </c>
    </row>
    <row r="2014" spans="1:12" ht="16.5" customHeight="1">
      <c r="A2014" s="13" t="str">
        <f>Solieusap!A2017</f>
        <v>131</v>
      </c>
      <c r="B2014" s="13">
        <f>Solieusap!B2017</f>
        <v>1.5</v>
      </c>
      <c r="C2014" s="13" t="str">
        <f>Solieusap!C2017</f>
        <v>BAO</v>
      </c>
      <c r="D2014" s="13" t="str">
        <f>Solieusap!D2017</f>
        <v>Combination</v>
      </c>
      <c r="E2014" s="14">
        <f>ABS(Solieusap!E2017)</f>
        <v>2.1600000000000001E-2</v>
      </c>
      <c r="F2014" s="14">
        <f>ABS(Solieusap!F2017)</f>
        <v>0.49419999999999997</v>
      </c>
      <c r="G2014" s="14">
        <f>ABS(Solieusap!G2017)</f>
        <v>5.4199999999999995E-4</v>
      </c>
      <c r="H2014" s="14">
        <f>ABS(Solieusap!H2017)</f>
        <v>2.2399999999999998E-3</v>
      </c>
      <c r="I2014" s="14">
        <f>ABS(Solieusap!I2017)</f>
        <v>1.2999999999999999E-4</v>
      </c>
      <c r="J2014" s="14">
        <f>ABS(Solieusap!J2017)</f>
        <v>8.0110000000000001E-2</v>
      </c>
      <c r="K2014" s="14">
        <f t="shared" si="0"/>
        <v>2.1600000000000001E-2</v>
      </c>
      <c r="L2014" s="14">
        <f t="shared" si="1"/>
        <v>1.2999999999999999E-4</v>
      </c>
    </row>
    <row r="2015" spans="1:12" ht="16.5" customHeight="1">
      <c r="A2015" s="13" t="str">
        <f>Solieusap!A2018</f>
        <v>131</v>
      </c>
      <c r="B2015" s="13">
        <f>Solieusap!B2018</f>
        <v>2</v>
      </c>
      <c r="C2015" s="13" t="str">
        <f>Solieusap!C2018</f>
        <v>BAO</v>
      </c>
      <c r="D2015" s="13" t="str">
        <f>Solieusap!D2018</f>
        <v>Combination</v>
      </c>
      <c r="E2015" s="14">
        <f>ABS(Solieusap!E2018)</f>
        <v>2.1600000000000001E-2</v>
      </c>
      <c r="F2015" s="14">
        <f>ABS(Solieusap!F2018)</f>
        <v>0.49419999999999997</v>
      </c>
      <c r="G2015" s="14">
        <f>ABS(Solieusap!G2018)</f>
        <v>5.4199999999999995E-4</v>
      </c>
      <c r="H2015" s="14">
        <f>ABS(Solieusap!H2018)</f>
        <v>2.2399999999999998E-3</v>
      </c>
      <c r="I2015" s="14">
        <f>ABS(Solieusap!I2018)</f>
        <v>4.2000000000000002E-4</v>
      </c>
      <c r="J2015" s="14">
        <f>ABS(Solieusap!J2018)</f>
        <v>0.11325</v>
      </c>
      <c r="K2015" s="14">
        <f t="shared" si="0"/>
        <v>2.1600000000000001E-2</v>
      </c>
      <c r="L2015" s="14">
        <f t="shared" si="1"/>
        <v>4.2000000000000002E-4</v>
      </c>
    </row>
    <row r="2016" spans="1:12" ht="16.5" customHeight="1">
      <c r="A2016" s="13" t="str">
        <f>Solieusap!A2019</f>
        <v>131</v>
      </c>
      <c r="B2016" s="13">
        <f>Solieusap!B2019</f>
        <v>0</v>
      </c>
      <c r="C2016" s="13" t="str">
        <f>Solieusap!C2019</f>
        <v>BAO</v>
      </c>
      <c r="D2016" s="13" t="str">
        <f>Solieusap!D2019</f>
        <v>Combination</v>
      </c>
      <c r="E2016" s="14">
        <f>ABS(Solieusap!E2019)</f>
        <v>5.3800000000000001E-2</v>
      </c>
      <c r="F2016" s="14">
        <f>ABS(Solieusap!F2019)</f>
        <v>0.38669999999999999</v>
      </c>
      <c r="G2016" s="14">
        <f>ABS(Solieusap!G2019)</f>
        <v>5.9489999999999999E-4</v>
      </c>
      <c r="H2016" s="14">
        <f>ABS(Solieusap!H2019)</f>
        <v>5.5000000000000003E-4</v>
      </c>
      <c r="I2016" s="14">
        <f>ABS(Solieusap!I2019)</f>
        <v>8.1999999999999998E-4</v>
      </c>
      <c r="J2016" s="14">
        <f>ABS(Solieusap!J2019)</f>
        <v>0.66020000000000001</v>
      </c>
      <c r="K2016" s="14">
        <f t="shared" si="0"/>
        <v>5.3800000000000001E-2</v>
      </c>
      <c r="L2016" s="14">
        <f t="shared" si="1"/>
        <v>8.1999999999999998E-4</v>
      </c>
    </row>
    <row r="2017" spans="1:12" ht="16.5" customHeight="1">
      <c r="A2017" s="13" t="str">
        <f>Solieusap!A2020</f>
        <v>131</v>
      </c>
      <c r="B2017" s="13">
        <f>Solieusap!B2020</f>
        <v>0.5</v>
      </c>
      <c r="C2017" s="13" t="str">
        <f>Solieusap!C2020</f>
        <v>BAO</v>
      </c>
      <c r="D2017" s="13" t="str">
        <f>Solieusap!D2020</f>
        <v>Combination</v>
      </c>
      <c r="E2017" s="14">
        <f>ABS(Solieusap!E2020)</f>
        <v>5.3800000000000001E-2</v>
      </c>
      <c r="F2017" s="14">
        <f>ABS(Solieusap!F2020)</f>
        <v>0.38669999999999999</v>
      </c>
      <c r="G2017" s="14">
        <f>ABS(Solieusap!G2020)</f>
        <v>5.9489999999999999E-4</v>
      </c>
      <c r="H2017" s="14">
        <f>ABS(Solieusap!H2020)</f>
        <v>5.5000000000000003E-4</v>
      </c>
      <c r="I2017" s="14">
        <f>ABS(Solieusap!I2020)</f>
        <v>5.2999999999999998E-4</v>
      </c>
      <c r="J2017" s="14">
        <f>ABS(Solieusap!J2020)</f>
        <v>0.51202999999999999</v>
      </c>
      <c r="K2017" s="14">
        <f t="shared" si="0"/>
        <v>5.3800000000000001E-2</v>
      </c>
      <c r="L2017" s="14">
        <f t="shared" si="1"/>
        <v>5.2999999999999998E-4</v>
      </c>
    </row>
    <row r="2018" spans="1:12" ht="16.5" customHeight="1">
      <c r="A2018" s="13" t="str">
        <f>Solieusap!A2021</f>
        <v>131</v>
      </c>
      <c r="B2018" s="13">
        <f>Solieusap!B2021</f>
        <v>1</v>
      </c>
      <c r="C2018" s="13" t="str">
        <f>Solieusap!C2021</f>
        <v>BAO</v>
      </c>
      <c r="D2018" s="13" t="str">
        <f>Solieusap!D2021</f>
        <v>Combination</v>
      </c>
      <c r="E2018" s="14">
        <f>ABS(Solieusap!E2021)</f>
        <v>5.3800000000000001E-2</v>
      </c>
      <c r="F2018" s="14">
        <f>ABS(Solieusap!F2021)</f>
        <v>0.38669999999999999</v>
      </c>
      <c r="G2018" s="14">
        <f>ABS(Solieusap!G2021)</f>
        <v>5.9489999999999999E-4</v>
      </c>
      <c r="H2018" s="14">
        <f>ABS(Solieusap!H2021)</f>
        <v>5.5000000000000003E-4</v>
      </c>
      <c r="I2018" s="14">
        <f>ABS(Solieusap!I2021)</f>
        <v>6.2E-4</v>
      </c>
      <c r="J2018" s="14">
        <f>ABS(Solieusap!J2021)</f>
        <v>0.40095999999999998</v>
      </c>
      <c r="K2018" s="14">
        <f t="shared" si="0"/>
        <v>5.3800000000000001E-2</v>
      </c>
      <c r="L2018" s="14">
        <f t="shared" si="1"/>
        <v>6.2E-4</v>
      </c>
    </row>
    <row r="2019" spans="1:12" ht="16.5" customHeight="1">
      <c r="A2019" s="13" t="str">
        <f>Solieusap!A2022</f>
        <v>131</v>
      </c>
      <c r="B2019" s="13">
        <f>Solieusap!B2022</f>
        <v>1.5</v>
      </c>
      <c r="C2019" s="13" t="str">
        <f>Solieusap!C2022</f>
        <v>BAO</v>
      </c>
      <c r="D2019" s="13" t="str">
        <f>Solieusap!D2022</f>
        <v>Combination</v>
      </c>
      <c r="E2019" s="14">
        <f>ABS(Solieusap!E2022)</f>
        <v>5.3800000000000001E-2</v>
      </c>
      <c r="F2019" s="14">
        <f>ABS(Solieusap!F2022)</f>
        <v>0.38669999999999999</v>
      </c>
      <c r="G2019" s="14">
        <f>ABS(Solieusap!G2022)</f>
        <v>5.9489999999999999E-4</v>
      </c>
      <c r="H2019" s="14">
        <f>ABS(Solieusap!H2022)</f>
        <v>5.5000000000000003E-4</v>
      </c>
      <c r="I2019" s="14">
        <f>ABS(Solieusap!I2022)</f>
        <v>7.9000000000000001E-4</v>
      </c>
      <c r="J2019" s="14">
        <f>ABS(Solieusap!J2022)</f>
        <v>0.64573999999999998</v>
      </c>
      <c r="K2019" s="14">
        <f t="shared" si="0"/>
        <v>5.3800000000000001E-2</v>
      </c>
      <c r="L2019" s="14">
        <f t="shared" si="1"/>
        <v>7.9000000000000001E-4</v>
      </c>
    </row>
    <row r="2020" spans="1:12" ht="16.5" customHeight="1">
      <c r="A2020" s="13" t="str">
        <f>Solieusap!A2023</f>
        <v>131</v>
      </c>
      <c r="B2020" s="13">
        <f>Solieusap!B2023</f>
        <v>2</v>
      </c>
      <c r="C2020" s="13" t="str">
        <f>Solieusap!C2023</f>
        <v>BAO</v>
      </c>
      <c r="D2020" s="13" t="str">
        <f>Solieusap!D2023</f>
        <v>Combination</v>
      </c>
      <c r="E2020" s="14">
        <f>ABS(Solieusap!E2023)</f>
        <v>5.3800000000000001E-2</v>
      </c>
      <c r="F2020" s="14">
        <f>ABS(Solieusap!F2023)</f>
        <v>0.38669999999999999</v>
      </c>
      <c r="G2020" s="14">
        <f>ABS(Solieusap!G2023)</f>
        <v>5.9489999999999999E-4</v>
      </c>
      <c r="H2020" s="14">
        <f>ABS(Solieusap!H2023)</f>
        <v>5.5000000000000003E-4</v>
      </c>
      <c r="I2020" s="14">
        <f>ABS(Solieusap!I2023)</f>
        <v>9.7000000000000005E-4</v>
      </c>
      <c r="J2020" s="14">
        <f>ABS(Solieusap!J2023)</f>
        <v>0.89051000000000002</v>
      </c>
      <c r="K2020" s="14">
        <f t="shared" si="0"/>
        <v>5.3800000000000001E-2</v>
      </c>
      <c r="L2020" s="14">
        <f t="shared" si="1"/>
        <v>9.7000000000000005E-4</v>
      </c>
    </row>
    <row r="2021" spans="1:12" ht="16.5" customHeight="1">
      <c r="A2021" s="13" t="str">
        <f>Solieusap!A2024</f>
        <v>132</v>
      </c>
      <c r="B2021" s="13">
        <f>Solieusap!B2024</f>
        <v>0</v>
      </c>
      <c r="C2021" s="13" t="str">
        <f>Solieusap!C2024</f>
        <v>BAO</v>
      </c>
      <c r="D2021" s="13" t="str">
        <f>Solieusap!D2024</f>
        <v>Combination</v>
      </c>
      <c r="E2021" s="14">
        <f>ABS(Solieusap!E2024)</f>
        <v>4.9799999999999997E-2</v>
      </c>
      <c r="F2021" s="14">
        <f>ABS(Solieusap!F2024)</f>
        <v>0.92989999999999995</v>
      </c>
      <c r="G2021" s="14">
        <f>ABS(Solieusap!G2024)</f>
        <v>7.3109999999999996E-5</v>
      </c>
      <c r="H2021" s="14">
        <f>ABS(Solieusap!H2024)</f>
        <v>2.1930000000000002E-2</v>
      </c>
      <c r="I2021" s="14">
        <f>ABS(Solieusap!I2024)</f>
        <v>4.2999999999999999E-4</v>
      </c>
      <c r="J2021" s="14">
        <f>ABS(Solieusap!J2024)</f>
        <v>0.26612999999999998</v>
      </c>
      <c r="K2021" s="14">
        <f t="shared" si="0"/>
        <v>4.9799999999999997E-2</v>
      </c>
      <c r="L2021" s="14">
        <f t="shared" si="1"/>
        <v>4.2999999999999999E-4</v>
      </c>
    </row>
    <row r="2022" spans="1:12" ht="16.5" customHeight="1">
      <c r="A2022" s="13" t="str">
        <f>Solieusap!A2025</f>
        <v>132</v>
      </c>
      <c r="B2022" s="13">
        <f>Solieusap!B2025</f>
        <v>0.5</v>
      </c>
      <c r="C2022" s="13" t="str">
        <f>Solieusap!C2025</f>
        <v>BAO</v>
      </c>
      <c r="D2022" s="13" t="str">
        <f>Solieusap!D2025</f>
        <v>Combination</v>
      </c>
      <c r="E2022" s="14">
        <f>ABS(Solieusap!E2025)</f>
        <v>4.9799999999999997E-2</v>
      </c>
      <c r="F2022" s="14">
        <f>ABS(Solieusap!F2025)</f>
        <v>0.57340000000000002</v>
      </c>
      <c r="G2022" s="14">
        <f>ABS(Solieusap!G2025)</f>
        <v>7.3109999999999996E-5</v>
      </c>
      <c r="H2022" s="14">
        <f>ABS(Solieusap!H2025)</f>
        <v>2.1930000000000002E-2</v>
      </c>
      <c r="I2022" s="14">
        <f>ABS(Solieusap!I2025)</f>
        <v>4.0000000000000002E-4</v>
      </c>
      <c r="J2022" s="14">
        <f>ABS(Solieusap!J2025)</f>
        <v>0.10968</v>
      </c>
      <c r="K2022" s="14">
        <f t="shared" si="0"/>
        <v>4.9799999999999997E-2</v>
      </c>
      <c r="L2022" s="14">
        <f t="shared" si="1"/>
        <v>4.0000000000000002E-4</v>
      </c>
    </row>
    <row r="2023" spans="1:12" ht="16.5" customHeight="1">
      <c r="A2023" s="13" t="str">
        <f>Solieusap!A2026</f>
        <v>132</v>
      </c>
      <c r="B2023" s="13">
        <f>Solieusap!B2026</f>
        <v>1</v>
      </c>
      <c r="C2023" s="13" t="str">
        <f>Solieusap!C2026</f>
        <v>BAO</v>
      </c>
      <c r="D2023" s="13" t="str">
        <f>Solieusap!D2026</f>
        <v>Combination</v>
      </c>
      <c r="E2023" s="14">
        <f>ABS(Solieusap!E2026)</f>
        <v>4.9799999999999997E-2</v>
      </c>
      <c r="F2023" s="14">
        <f>ABS(Solieusap!F2026)</f>
        <v>0.21690000000000001</v>
      </c>
      <c r="G2023" s="14">
        <f>ABS(Solieusap!G2026)</f>
        <v>7.3109999999999996E-5</v>
      </c>
      <c r="H2023" s="14">
        <f>ABS(Solieusap!H2026)</f>
        <v>2.1930000000000002E-2</v>
      </c>
      <c r="I2023" s="14">
        <f>ABS(Solieusap!I2026)</f>
        <v>3.6999999999999999E-4</v>
      </c>
      <c r="J2023" s="14">
        <f>ABS(Solieusap!J2026)</f>
        <v>0.34420000000000001</v>
      </c>
      <c r="K2023" s="14">
        <f t="shared" si="0"/>
        <v>4.9799999999999997E-2</v>
      </c>
      <c r="L2023" s="14">
        <f t="shared" si="1"/>
        <v>3.6999999999999999E-4</v>
      </c>
    </row>
    <row r="2024" spans="1:12" ht="16.5" customHeight="1">
      <c r="A2024" s="13" t="str">
        <f>Solieusap!A2027</f>
        <v>132</v>
      </c>
      <c r="B2024" s="13">
        <f>Solieusap!B2027</f>
        <v>1.5</v>
      </c>
      <c r="C2024" s="13" t="str">
        <f>Solieusap!C2027</f>
        <v>BAO</v>
      </c>
      <c r="D2024" s="13" t="str">
        <f>Solieusap!D2027</f>
        <v>Combination</v>
      </c>
      <c r="E2024" s="14">
        <f>ABS(Solieusap!E2027)</f>
        <v>4.9799999999999997E-2</v>
      </c>
      <c r="F2024" s="14">
        <f>ABS(Solieusap!F2027)</f>
        <v>0.1396</v>
      </c>
      <c r="G2024" s="14">
        <f>ABS(Solieusap!G2027)</f>
        <v>7.3109999999999996E-5</v>
      </c>
      <c r="H2024" s="14">
        <f>ABS(Solieusap!H2027)</f>
        <v>2.1930000000000002E-2</v>
      </c>
      <c r="I2024" s="14">
        <f>ABS(Solieusap!I2027)</f>
        <v>3.4000000000000002E-4</v>
      </c>
      <c r="J2024" s="14">
        <f>ABS(Solieusap!J2027)</f>
        <v>0.48581999999999997</v>
      </c>
      <c r="K2024" s="14">
        <f t="shared" si="0"/>
        <v>4.9799999999999997E-2</v>
      </c>
      <c r="L2024" s="14">
        <f t="shared" si="1"/>
        <v>3.4000000000000002E-4</v>
      </c>
    </row>
    <row r="2025" spans="1:12" ht="16.5" customHeight="1">
      <c r="A2025" s="13" t="str">
        <f>Solieusap!A2028</f>
        <v>132</v>
      </c>
      <c r="B2025" s="13">
        <f>Solieusap!B2028</f>
        <v>2</v>
      </c>
      <c r="C2025" s="13" t="str">
        <f>Solieusap!C2028</f>
        <v>BAO</v>
      </c>
      <c r="D2025" s="13" t="str">
        <f>Solieusap!D2028</f>
        <v>Combination</v>
      </c>
      <c r="E2025" s="14">
        <f>ABS(Solieusap!E2028)</f>
        <v>4.9799999999999997E-2</v>
      </c>
      <c r="F2025" s="14">
        <f>ABS(Solieusap!F2028)</f>
        <v>0.49609999999999999</v>
      </c>
      <c r="G2025" s="14">
        <f>ABS(Solieusap!G2028)</f>
        <v>7.3109999999999996E-5</v>
      </c>
      <c r="H2025" s="14">
        <f>ABS(Solieusap!H2028)</f>
        <v>2.1930000000000002E-2</v>
      </c>
      <c r="I2025" s="14">
        <f>ABS(Solieusap!I2028)</f>
        <v>3.1E-4</v>
      </c>
      <c r="J2025" s="14">
        <f>ABS(Solieusap!J2028)</f>
        <v>0.52578000000000003</v>
      </c>
      <c r="K2025" s="14">
        <f t="shared" si="0"/>
        <v>4.9799999999999997E-2</v>
      </c>
      <c r="L2025" s="14">
        <f t="shared" si="1"/>
        <v>3.1E-4</v>
      </c>
    </row>
    <row r="2026" spans="1:12" ht="16.5" customHeight="1">
      <c r="A2026" s="13" t="str">
        <f>Solieusap!A2029</f>
        <v>132</v>
      </c>
      <c r="B2026" s="13">
        <f>Solieusap!B2029</f>
        <v>2.5</v>
      </c>
      <c r="C2026" s="13" t="str">
        <f>Solieusap!C2029</f>
        <v>BAO</v>
      </c>
      <c r="D2026" s="13" t="str">
        <f>Solieusap!D2029</f>
        <v>Combination</v>
      </c>
      <c r="E2026" s="14">
        <f>ABS(Solieusap!E2029)</f>
        <v>4.9799999999999997E-2</v>
      </c>
      <c r="F2026" s="14">
        <f>ABS(Solieusap!F2029)</f>
        <v>0.85260000000000002</v>
      </c>
      <c r="G2026" s="14">
        <f>ABS(Solieusap!G2029)</f>
        <v>7.3109999999999996E-5</v>
      </c>
      <c r="H2026" s="14">
        <f>ABS(Solieusap!H2029)</f>
        <v>2.1930000000000002E-2</v>
      </c>
      <c r="I2026" s="14">
        <f>ABS(Solieusap!I2029)</f>
        <v>2.7999999999999998E-4</v>
      </c>
      <c r="J2026" s="14">
        <f>ABS(Solieusap!J2029)</f>
        <v>0.56689999999999996</v>
      </c>
      <c r="K2026" s="14">
        <f t="shared" si="0"/>
        <v>4.9799999999999997E-2</v>
      </c>
      <c r="L2026" s="14">
        <f t="shared" si="1"/>
        <v>2.7999999999999998E-4</v>
      </c>
    </row>
    <row r="2027" spans="1:12" ht="16.5" customHeight="1">
      <c r="A2027" s="13" t="str">
        <f>Solieusap!A2030</f>
        <v>132</v>
      </c>
      <c r="B2027" s="13">
        <f>Solieusap!B2030</f>
        <v>3</v>
      </c>
      <c r="C2027" s="13" t="str">
        <f>Solieusap!C2030</f>
        <v>BAO</v>
      </c>
      <c r="D2027" s="13" t="str">
        <f>Solieusap!D2030</f>
        <v>Combination</v>
      </c>
      <c r="E2027" s="14">
        <f>ABS(Solieusap!E2030)</f>
        <v>4.9799999999999997E-2</v>
      </c>
      <c r="F2027" s="14">
        <f>ABS(Solieusap!F2030)</f>
        <v>1.2091000000000001</v>
      </c>
      <c r="G2027" s="14">
        <f>ABS(Solieusap!G2030)</f>
        <v>7.3109999999999996E-5</v>
      </c>
      <c r="H2027" s="14">
        <f>ABS(Solieusap!H2030)</f>
        <v>2.1930000000000002E-2</v>
      </c>
      <c r="I2027" s="14">
        <f>ABS(Solieusap!I2030)</f>
        <v>2.7E-4</v>
      </c>
      <c r="J2027" s="14">
        <f>ABS(Solieusap!J2030)</f>
        <v>0.42975999999999998</v>
      </c>
      <c r="K2027" s="14">
        <f t="shared" si="0"/>
        <v>4.9799999999999997E-2</v>
      </c>
      <c r="L2027" s="14">
        <f t="shared" si="1"/>
        <v>2.7E-4</v>
      </c>
    </row>
    <row r="2028" spans="1:12" ht="16.5" customHeight="1">
      <c r="A2028" s="13" t="str">
        <f>Solieusap!A2031</f>
        <v>132</v>
      </c>
      <c r="B2028" s="13">
        <f>Solieusap!B2031</f>
        <v>3.5</v>
      </c>
      <c r="C2028" s="13" t="str">
        <f>Solieusap!C2031</f>
        <v>BAO</v>
      </c>
      <c r="D2028" s="13" t="str">
        <f>Solieusap!D2031</f>
        <v>Combination</v>
      </c>
      <c r="E2028" s="14">
        <f>ABS(Solieusap!E2031)</f>
        <v>4.9799999999999997E-2</v>
      </c>
      <c r="F2028" s="14">
        <f>ABS(Solieusap!F2031)</f>
        <v>1.5656000000000001</v>
      </c>
      <c r="G2028" s="14">
        <f>ABS(Solieusap!G2031)</f>
        <v>7.3109999999999996E-5</v>
      </c>
      <c r="H2028" s="14">
        <f>ABS(Solieusap!H2031)</f>
        <v>2.1930000000000002E-2</v>
      </c>
      <c r="I2028" s="14">
        <f>ABS(Solieusap!I2031)</f>
        <v>3.1E-4</v>
      </c>
      <c r="J2028" s="14">
        <f>ABS(Solieusap!J2031)</f>
        <v>0.11438</v>
      </c>
      <c r="K2028" s="14">
        <f t="shared" si="0"/>
        <v>4.9799999999999997E-2</v>
      </c>
      <c r="L2028" s="14">
        <f t="shared" si="1"/>
        <v>3.1E-4</v>
      </c>
    </row>
    <row r="2029" spans="1:12" ht="16.5" customHeight="1">
      <c r="A2029" s="13" t="str">
        <f>Solieusap!A2032</f>
        <v>132</v>
      </c>
      <c r="B2029" s="13">
        <f>Solieusap!B2032</f>
        <v>4</v>
      </c>
      <c r="C2029" s="13" t="str">
        <f>Solieusap!C2032</f>
        <v>BAO</v>
      </c>
      <c r="D2029" s="13" t="str">
        <f>Solieusap!D2032</f>
        <v>Combination</v>
      </c>
      <c r="E2029" s="14">
        <f>ABS(Solieusap!E2032)</f>
        <v>4.9799999999999997E-2</v>
      </c>
      <c r="F2029" s="14">
        <f>ABS(Solieusap!F2032)</f>
        <v>1.9220999999999999</v>
      </c>
      <c r="G2029" s="14">
        <f>ABS(Solieusap!G2032)</f>
        <v>7.3109999999999996E-5</v>
      </c>
      <c r="H2029" s="14">
        <f>ABS(Solieusap!H2032)</f>
        <v>2.1930000000000002E-2</v>
      </c>
      <c r="I2029" s="14">
        <f>ABS(Solieusap!I2032)</f>
        <v>3.4000000000000002E-4</v>
      </c>
      <c r="J2029" s="14">
        <f>ABS(Solieusap!J2032)</f>
        <v>0.37924999999999998</v>
      </c>
      <c r="K2029" s="14">
        <f t="shared" si="0"/>
        <v>4.9799999999999997E-2</v>
      </c>
      <c r="L2029" s="14">
        <f t="shared" si="1"/>
        <v>3.4000000000000002E-4</v>
      </c>
    </row>
    <row r="2030" spans="1:12" ht="16.5" customHeight="1">
      <c r="A2030" s="13" t="str">
        <f>Solieusap!A2033</f>
        <v>132</v>
      </c>
      <c r="B2030" s="13">
        <f>Solieusap!B2033</f>
        <v>0</v>
      </c>
      <c r="C2030" s="13" t="str">
        <f>Solieusap!C2033</f>
        <v>BAO</v>
      </c>
      <c r="D2030" s="13" t="str">
        <f>Solieusap!D2033</f>
        <v>Combination</v>
      </c>
      <c r="E2030" s="14">
        <f>ABS(Solieusap!E2033)</f>
        <v>5.74E-2</v>
      </c>
      <c r="F2030" s="14">
        <f>ABS(Solieusap!F2033)</f>
        <v>1.6865000000000001</v>
      </c>
      <c r="G2030" s="14">
        <f>ABS(Solieusap!G2033)</f>
        <v>7.0630000000000006E-5</v>
      </c>
      <c r="H2030" s="14">
        <f>ABS(Solieusap!H2033)</f>
        <v>4.1900000000000001E-3</v>
      </c>
      <c r="I2030" s="14">
        <f>ABS(Solieusap!I2033)</f>
        <v>4.8530000000000004E-7</v>
      </c>
      <c r="J2030" s="14">
        <f>ABS(Solieusap!J2033)</f>
        <v>1.42119</v>
      </c>
      <c r="K2030" s="14">
        <f t="shared" si="0"/>
        <v>5.74E-2</v>
      </c>
      <c r="L2030" s="14">
        <f t="shared" si="1"/>
        <v>4.8530000000000004E-7</v>
      </c>
    </row>
    <row r="2031" spans="1:12" ht="16.5" customHeight="1">
      <c r="A2031" s="13" t="str">
        <f>Solieusap!A2034</f>
        <v>132</v>
      </c>
      <c r="B2031" s="13">
        <f>Solieusap!B2034</f>
        <v>0.5</v>
      </c>
      <c r="C2031" s="13" t="str">
        <f>Solieusap!C2034</f>
        <v>BAO</v>
      </c>
      <c r="D2031" s="13" t="str">
        <f>Solieusap!D2034</f>
        <v>Combination</v>
      </c>
      <c r="E2031" s="14">
        <f>ABS(Solieusap!E2034)</f>
        <v>5.74E-2</v>
      </c>
      <c r="F2031" s="14">
        <f>ABS(Solieusap!F2034)</f>
        <v>1.33</v>
      </c>
      <c r="G2031" s="14">
        <f>ABS(Solieusap!G2034)</f>
        <v>7.0630000000000006E-5</v>
      </c>
      <c r="H2031" s="14">
        <f>ABS(Solieusap!H2034)</f>
        <v>4.1900000000000001E-3</v>
      </c>
      <c r="I2031" s="14">
        <f>ABS(Solieusap!I2034)</f>
        <v>1.0979999999999999E-6</v>
      </c>
      <c r="J2031" s="14">
        <f>ABS(Solieusap!J2034)</f>
        <v>0.66707000000000005</v>
      </c>
      <c r="K2031" s="14">
        <f t="shared" si="0"/>
        <v>5.74E-2</v>
      </c>
      <c r="L2031" s="14">
        <f t="shared" si="1"/>
        <v>1.0979999999999999E-6</v>
      </c>
    </row>
    <row r="2032" spans="1:12" ht="16.5" customHeight="1">
      <c r="A2032" s="13" t="str">
        <f>Solieusap!A2035</f>
        <v>132</v>
      </c>
      <c r="B2032" s="13">
        <f>Solieusap!B2035</f>
        <v>1</v>
      </c>
      <c r="C2032" s="13" t="str">
        <f>Solieusap!C2035</f>
        <v>BAO</v>
      </c>
      <c r="D2032" s="13" t="str">
        <f>Solieusap!D2035</f>
        <v>Combination</v>
      </c>
      <c r="E2032" s="14">
        <f>ABS(Solieusap!E2035)</f>
        <v>5.74E-2</v>
      </c>
      <c r="F2032" s="14">
        <f>ABS(Solieusap!F2035)</f>
        <v>0.97350000000000003</v>
      </c>
      <c r="G2032" s="14">
        <f>ABS(Solieusap!G2035)</f>
        <v>7.0630000000000006E-5</v>
      </c>
      <c r="H2032" s="14">
        <f>ABS(Solieusap!H2035)</f>
        <v>4.1900000000000001E-3</v>
      </c>
      <c r="I2032" s="14">
        <f>ABS(Solieusap!I2035)</f>
        <v>1.7099999999999999E-6</v>
      </c>
      <c r="J2032" s="14">
        <f>ABS(Solieusap!J2035)</f>
        <v>0.10896</v>
      </c>
      <c r="K2032" s="14">
        <f t="shared" si="0"/>
        <v>5.74E-2</v>
      </c>
      <c r="L2032" s="14">
        <f t="shared" si="1"/>
        <v>1.7099999999999999E-6</v>
      </c>
    </row>
    <row r="2033" spans="1:12" ht="16.5" customHeight="1">
      <c r="A2033" s="13" t="str">
        <f>Solieusap!A2036</f>
        <v>132</v>
      </c>
      <c r="B2033" s="13">
        <f>Solieusap!B2036</f>
        <v>1.5</v>
      </c>
      <c r="C2033" s="13" t="str">
        <f>Solieusap!C2036</f>
        <v>BAO</v>
      </c>
      <c r="D2033" s="13" t="str">
        <f>Solieusap!D2036</f>
        <v>Combination</v>
      </c>
      <c r="E2033" s="14">
        <f>ABS(Solieusap!E2036)</f>
        <v>5.74E-2</v>
      </c>
      <c r="F2033" s="14">
        <f>ABS(Solieusap!F2036)</f>
        <v>0.61699999999999999</v>
      </c>
      <c r="G2033" s="14">
        <f>ABS(Solieusap!G2036)</f>
        <v>7.0630000000000006E-5</v>
      </c>
      <c r="H2033" s="14">
        <f>ABS(Solieusap!H2036)</f>
        <v>4.1900000000000001E-3</v>
      </c>
      <c r="I2033" s="14">
        <f>ABS(Solieusap!I2036)</f>
        <v>2.322E-6</v>
      </c>
      <c r="J2033" s="14">
        <f>ABS(Solieusap!J2036)</f>
        <v>0.154</v>
      </c>
      <c r="K2033" s="14">
        <f t="shared" si="0"/>
        <v>5.74E-2</v>
      </c>
      <c r="L2033" s="14">
        <f t="shared" si="1"/>
        <v>2.322E-6</v>
      </c>
    </row>
    <row r="2034" spans="1:12" ht="16.5" customHeight="1">
      <c r="A2034" s="13" t="str">
        <f>Solieusap!A2037</f>
        <v>132</v>
      </c>
      <c r="B2034" s="13">
        <f>Solieusap!B2037</f>
        <v>2</v>
      </c>
      <c r="C2034" s="13" t="str">
        <f>Solieusap!C2037</f>
        <v>BAO</v>
      </c>
      <c r="D2034" s="13" t="str">
        <f>Solieusap!D2037</f>
        <v>Combination</v>
      </c>
      <c r="E2034" s="14">
        <f>ABS(Solieusap!E2037)</f>
        <v>5.74E-2</v>
      </c>
      <c r="F2034" s="14">
        <f>ABS(Solieusap!F2037)</f>
        <v>0.26050000000000001</v>
      </c>
      <c r="G2034" s="14">
        <f>ABS(Solieusap!G2037)</f>
        <v>7.0630000000000006E-5</v>
      </c>
      <c r="H2034" s="14">
        <f>ABS(Solieusap!H2037)</f>
        <v>4.1900000000000001E-3</v>
      </c>
      <c r="I2034" s="14">
        <f>ABS(Solieusap!I2037)</f>
        <v>2.6339999999999999E-5</v>
      </c>
      <c r="J2034" s="14">
        <f>ABS(Solieusap!J2037)</f>
        <v>0.14682000000000001</v>
      </c>
      <c r="K2034" s="14">
        <f t="shared" si="0"/>
        <v>5.74E-2</v>
      </c>
      <c r="L2034" s="14">
        <f t="shared" si="1"/>
        <v>2.6339999999999999E-5</v>
      </c>
    </row>
    <row r="2035" spans="1:12" ht="16.5" customHeight="1">
      <c r="A2035" s="13" t="str">
        <f>Solieusap!A2038</f>
        <v>132</v>
      </c>
      <c r="B2035" s="13">
        <f>Solieusap!B2038</f>
        <v>2.5</v>
      </c>
      <c r="C2035" s="13" t="str">
        <f>Solieusap!C2038</f>
        <v>BAO</v>
      </c>
      <c r="D2035" s="13" t="str">
        <f>Solieusap!D2038</f>
        <v>Combination</v>
      </c>
      <c r="E2035" s="14">
        <f>ABS(Solieusap!E2038)</f>
        <v>5.74E-2</v>
      </c>
      <c r="F2035" s="14">
        <f>ABS(Solieusap!F2038)</f>
        <v>9.6000000000000002E-2</v>
      </c>
      <c r="G2035" s="14">
        <f>ABS(Solieusap!G2038)</f>
        <v>7.0630000000000006E-5</v>
      </c>
      <c r="H2035" s="14">
        <f>ABS(Solieusap!H2038)</f>
        <v>4.1900000000000001E-3</v>
      </c>
      <c r="I2035" s="14">
        <f>ABS(Solieusap!I2038)</f>
        <v>5.719E-5</v>
      </c>
      <c r="J2035" s="14">
        <f>ABS(Solieusap!J2038)</f>
        <v>0.16958999999999999</v>
      </c>
      <c r="K2035" s="14">
        <f t="shared" si="0"/>
        <v>5.74E-2</v>
      </c>
      <c r="L2035" s="14">
        <f t="shared" si="1"/>
        <v>5.719E-5</v>
      </c>
    </row>
    <row r="2036" spans="1:12" ht="16.5" customHeight="1">
      <c r="A2036" s="13" t="str">
        <f>Solieusap!A2039</f>
        <v>132</v>
      </c>
      <c r="B2036" s="13">
        <f>Solieusap!B2039</f>
        <v>3</v>
      </c>
      <c r="C2036" s="13" t="str">
        <f>Solieusap!C2039</f>
        <v>BAO</v>
      </c>
      <c r="D2036" s="13" t="str">
        <f>Solieusap!D2039</f>
        <v>Combination</v>
      </c>
      <c r="E2036" s="14">
        <f>ABS(Solieusap!E2039)</f>
        <v>5.74E-2</v>
      </c>
      <c r="F2036" s="14">
        <f>ABS(Solieusap!F2039)</f>
        <v>0.45250000000000001</v>
      </c>
      <c r="G2036" s="14">
        <f>ABS(Solieusap!G2039)</f>
        <v>7.0630000000000006E-5</v>
      </c>
      <c r="H2036" s="14">
        <f>ABS(Solieusap!H2039)</f>
        <v>4.1900000000000001E-3</v>
      </c>
      <c r="I2036" s="14">
        <f>ABS(Solieusap!I2039)</f>
        <v>8.8040000000000004E-5</v>
      </c>
      <c r="J2036" s="14">
        <f>ABS(Solieusap!J2039)</f>
        <v>0.68503000000000003</v>
      </c>
      <c r="K2036" s="14">
        <f t="shared" si="0"/>
        <v>5.74E-2</v>
      </c>
      <c r="L2036" s="14">
        <f t="shared" si="1"/>
        <v>8.8040000000000004E-5</v>
      </c>
    </row>
    <row r="2037" spans="1:12" ht="16.5" customHeight="1">
      <c r="A2037" s="13" t="str">
        <f>Solieusap!A2040</f>
        <v>132</v>
      </c>
      <c r="B2037" s="13">
        <f>Solieusap!B2040</f>
        <v>3.5</v>
      </c>
      <c r="C2037" s="13" t="str">
        <f>Solieusap!C2040</f>
        <v>BAO</v>
      </c>
      <c r="D2037" s="13" t="str">
        <f>Solieusap!D2040</f>
        <v>Combination</v>
      </c>
      <c r="E2037" s="14">
        <f>ABS(Solieusap!E2040)</f>
        <v>5.74E-2</v>
      </c>
      <c r="F2037" s="14">
        <f>ABS(Solieusap!F2040)</f>
        <v>0.80900000000000005</v>
      </c>
      <c r="G2037" s="14">
        <f>ABS(Solieusap!G2040)</f>
        <v>7.0630000000000006E-5</v>
      </c>
      <c r="H2037" s="14">
        <f>ABS(Solieusap!H2040)</f>
        <v>4.1900000000000001E-3</v>
      </c>
      <c r="I2037" s="14">
        <f>ABS(Solieusap!I2040)</f>
        <v>1.2E-4</v>
      </c>
      <c r="J2037" s="14">
        <f>ABS(Solieusap!J2040)</f>
        <v>1.3787199999999999</v>
      </c>
      <c r="K2037" s="14">
        <f t="shared" si="0"/>
        <v>5.74E-2</v>
      </c>
      <c r="L2037" s="14">
        <f t="shared" si="1"/>
        <v>1.2E-4</v>
      </c>
    </row>
    <row r="2038" spans="1:12" ht="16.5" customHeight="1">
      <c r="A2038" s="13" t="str">
        <f>Solieusap!A2041</f>
        <v>132</v>
      </c>
      <c r="B2038" s="13">
        <f>Solieusap!B2041</f>
        <v>4</v>
      </c>
      <c r="C2038" s="13" t="str">
        <f>Solieusap!C2041</f>
        <v>BAO</v>
      </c>
      <c r="D2038" s="13" t="str">
        <f>Solieusap!D2041</f>
        <v>Combination</v>
      </c>
      <c r="E2038" s="14">
        <f>ABS(Solieusap!E2041)</f>
        <v>5.74E-2</v>
      </c>
      <c r="F2038" s="14">
        <f>ABS(Solieusap!F2041)</f>
        <v>1.1655</v>
      </c>
      <c r="G2038" s="14">
        <f>ABS(Solieusap!G2041)</f>
        <v>7.0630000000000006E-5</v>
      </c>
      <c r="H2038" s="14">
        <f>ABS(Solieusap!H2041)</f>
        <v>4.1900000000000001E-3</v>
      </c>
      <c r="I2038" s="14">
        <f>ABS(Solieusap!I2041)</f>
        <v>1.4999999999999999E-4</v>
      </c>
      <c r="J2038" s="14">
        <f>ABS(Solieusap!J2041)</f>
        <v>2.2506599999999999</v>
      </c>
      <c r="K2038" s="14">
        <f t="shared" si="0"/>
        <v>5.74E-2</v>
      </c>
      <c r="L2038" s="14">
        <f t="shared" si="1"/>
        <v>1.4999999999999999E-4</v>
      </c>
    </row>
    <row r="2039" spans="1:12" ht="16.5" customHeight="1">
      <c r="A2039" s="13" t="str">
        <f>Solieusap!A2042</f>
        <v>133</v>
      </c>
      <c r="B2039" s="13">
        <f>Solieusap!B2042</f>
        <v>0</v>
      </c>
      <c r="C2039" s="13" t="str">
        <f>Solieusap!C2042</f>
        <v>BAO</v>
      </c>
      <c r="D2039" s="13" t="str">
        <f>Solieusap!D2042</f>
        <v>Combination</v>
      </c>
      <c r="E2039" s="14">
        <f>ABS(Solieusap!E2042)</f>
        <v>5.7599999999999998E-2</v>
      </c>
      <c r="F2039" s="14">
        <f>ABS(Solieusap!F2042)</f>
        <v>1.0566</v>
      </c>
      <c r="G2039" s="14">
        <f>ABS(Solieusap!G2042)</f>
        <v>8.7680000000000001E-5</v>
      </c>
      <c r="H2039" s="14">
        <f>ABS(Solieusap!H2042)</f>
        <v>5.3839999999999999E-2</v>
      </c>
      <c r="I2039" s="14">
        <f>ABS(Solieusap!I2042)</f>
        <v>7.0370000000000006E-5</v>
      </c>
      <c r="J2039" s="14">
        <f>ABS(Solieusap!J2042)</f>
        <v>0.13933000000000001</v>
      </c>
      <c r="K2039" s="14">
        <f t="shared" si="0"/>
        <v>5.7599999999999998E-2</v>
      </c>
      <c r="L2039" s="14">
        <f t="shared" si="1"/>
        <v>7.0370000000000006E-5</v>
      </c>
    </row>
    <row r="2040" spans="1:12" ht="16.5" customHeight="1">
      <c r="A2040" s="13" t="str">
        <f>Solieusap!A2043</f>
        <v>133</v>
      </c>
      <c r="B2040" s="13">
        <f>Solieusap!B2043</f>
        <v>0.5</v>
      </c>
      <c r="C2040" s="13" t="str">
        <f>Solieusap!C2043</f>
        <v>BAO</v>
      </c>
      <c r="D2040" s="13" t="str">
        <f>Solieusap!D2043</f>
        <v>Combination</v>
      </c>
      <c r="E2040" s="14">
        <f>ABS(Solieusap!E2043)</f>
        <v>5.7599999999999998E-2</v>
      </c>
      <c r="F2040" s="14">
        <f>ABS(Solieusap!F2043)</f>
        <v>0.70009999999999994</v>
      </c>
      <c r="G2040" s="14">
        <f>ABS(Solieusap!G2043)</f>
        <v>8.7680000000000001E-5</v>
      </c>
      <c r="H2040" s="14">
        <f>ABS(Solieusap!H2043)</f>
        <v>5.3839999999999999E-2</v>
      </c>
      <c r="I2040" s="14">
        <f>ABS(Solieusap!I2043)</f>
        <v>4.8090000000000002E-5</v>
      </c>
      <c r="J2040" s="14">
        <f>ABS(Solieusap!J2043)</f>
        <v>0.57850999999999997</v>
      </c>
      <c r="K2040" s="14">
        <f t="shared" si="0"/>
        <v>5.7599999999999998E-2</v>
      </c>
      <c r="L2040" s="14">
        <f t="shared" si="1"/>
        <v>4.8090000000000002E-5</v>
      </c>
    </row>
    <row r="2041" spans="1:12" ht="16.5" customHeight="1">
      <c r="A2041" s="13" t="str">
        <f>Solieusap!A2044</f>
        <v>133</v>
      </c>
      <c r="B2041" s="13">
        <f>Solieusap!B2044</f>
        <v>1</v>
      </c>
      <c r="C2041" s="13" t="str">
        <f>Solieusap!C2044</f>
        <v>BAO</v>
      </c>
      <c r="D2041" s="13" t="str">
        <f>Solieusap!D2044</f>
        <v>Combination</v>
      </c>
      <c r="E2041" s="14">
        <f>ABS(Solieusap!E2044)</f>
        <v>5.7599999999999998E-2</v>
      </c>
      <c r="F2041" s="14">
        <f>ABS(Solieusap!F2044)</f>
        <v>0.34360000000000002</v>
      </c>
      <c r="G2041" s="14">
        <f>ABS(Solieusap!G2044)</f>
        <v>8.7680000000000001E-5</v>
      </c>
      <c r="H2041" s="14">
        <f>ABS(Solieusap!H2044)</f>
        <v>5.3839999999999999E-2</v>
      </c>
      <c r="I2041" s="14">
        <f>ABS(Solieusap!I2044)</f>
        <v>2.5809999999999999E-5</v>
      </c>
      <c r="J2041" s="14">
        <f>ABS(Solieusap!J2044)</f>
        <v>0.83943000000000001</v>
      </c>
      <c r="K2041" s="14">
        <f t="shared" si="0"/>
        <v>5.7599999999999998E-2</v>
      </c>
      <c r="L2041" s="14">
        <f t="shared" si="1"/>
        <v>2.5809999999999999E-5</v>
      </c>
    </row>
    <row r="2042" spans="1:12" ht="16.5" customHeight="1">
      <c r="A2042" s="13" t="str">
        <f>Solieusap!A2045</f>
        <v>133</v>
      </c>
      <c r="B2042" s="13">
        <f>Solieusap!B2045</f>
        <v>1.5</v>
      </c>
      <c r="C2042" s="13" t="str">
        <f>Solieusap!C2045</f>
        <v>BAO</v>
      </c>
      <c r="D2042" s="13" t="str">
        <f>Solieusap!D2045</f>
        <v>Combination</v>
      </c>
      <c r="E2042" s="14">
        <f>ABS(Solieusap!E2045)</f>
        <v>5.7599999999999998E-2</v>
      </c>
      <c r="F2042" s="14">
        <f>ABS(Solieusap!F2045)</f>
        <v>1.29E-2</v>
      </c>
      <c r="G2042" s="14">
        <f>ABS(Solieusap!G2045)</f>
        <v>8.7680000000000001E-5</v>
      </c>
      <c r="H2042" s="14">
        <f>ABS(Solieusap!H2045)</f>
        <v>5.3839999999999999E-2</v>
      </c>
      <c r="I2042" s="14">
        <f>ABS(Solieusap!I2045)</f>
        <v>9.5910000000000002E-6</v>
      </c>
      <c r="J2042" s="14">
        <f>ABS(Solieusap!J2045)</f>
        <v>0.92210999999999999</v>
      </c>
      <c r="K2042" s="14">
        <f t="shared" si="0"/>
        <v>5.7599999999999998E-2</v>
      </c>
      <c r="L2042" s="14">
        <f t="shared" si="1"/>
        <v>9.5910000000000002E-6</v>
      </c>
    </row>
    <row r="2043" spans="1:12" ht="16.5" customHeight="1">
      <c r="A2043" s="13" t="str">
        <f>Solieusap!A2046</f>
        <v>133</v>
      </c>
      <c r="B2043" s="13">
        <f>Solieusap!B2046</f>
        <v>2</v>
      </c>
      <c r="C2043" s="13" t="str">
        <f>Solieusap!C2046</f>
        <v>BAO</v>
      </c>
      <c r="D2043" s="13" t="str">
        <f>Solieusap!D2046</f>
        <v>Combination</v>
      </c>
      <c r="E2043" s="14">
        <f>ABS(Solieusap!E2046)</f>
        <v>5.7599999999999998E-2</v>
      </c>
      <c r="F2043" s="14">
        <f>ABS(Solieusap!F2046)</f>
        <v>0.36940000000000001</v>
      </c>
      <c r="G2043" s="14">
        <f>ABS(Solieusap!G2046)</f>
        <v>8.7680000000000001E-5</v>
      </c>
      <c r="H2043" s="14">
        <f>ABS(Solieusap!H2046)</f>
        <v>5.3839999999999999E-2</v>
      </c>
      <c r="I2043" s="14">
        <f>ABS(Solieusap!I2046)</f>
        <v>1.55E-7</v>
      </c>
      <c r="J2043" s="14">
        <f>ABS(Solieusap!J2046)</f>
        <v>0.82652999999999999</v>
      </c>
      <c r="K2043" s="14">
        <f t="shared" si="0"/>
        <v>5.7599999999999998E-2</v>
      </c>
      <c r="L2043" s="14">
        <f t="shared" si="1"/>
        <v>1.55E-7</v>
      </c>
    </row>
    <row r="2044" spans="1:12" ht="16.5" customHeight="1">
      <c r="A2044" s="13" t="str">
        <f>Solieusap!A2047</f>
        <v>133</v>
      </c>
      <c r="B2044" s="13">
        <f>Solieusap!B2047</f>
        <v>2.5</v>
      </c>
      <c r="C2044" s="13" t="str">
        <f>Solieusap!C2047</f>
        <v>BAO</v>
      </c>
      <c r="D2044" s="13" t="str">
        <f>Solieusap!D2047</f>
        <v>Combination</v>
      </c>
      <c r="E2044" s="14">
        <f>ABS(Solieusap!E2047)</f>
        <v>5.7599999999999998E-2</v>
      </c>
      <c r="F2044" s="14">
        <f>ABS(Solieusap!F2047)</f>
        <v>0.72589999999999999</v>
      </c>
      <c r="G2044" s="14">
        <f>ABS(Solieusap!G2047)</f>
        <v>8.7680000000000001E-5</v>
      </c>
      <c r="H2044" s="14">
        <f>ABS(Solieusap!H2047)</f>
        <v>5.3839999999999999E-2</v>
      </c>
      <c r="I2044" s="14">
        <f>ABS(Solieusap!I2047)</f>
        <v>9.9010000000000006E-6</v>
      </c>
      <c r="J2044" s="14">
        <f>ABS(Solieusap!J2047)</f>
        <v>0.63873999999999997</v>
      </c>
      <c r="K2044" s="14">
        <f t="shared" si="0"/>
        <v>5.7599999999999998E-2</v>
      </c>
      <c r="L2044" s="14">
        <f t="shared" si="1"/>
        <v>9.9010000000000006E-6</v>
      </c>
    </row>
    <row r="2045" spans="1:12" ht="16.5" customHeight="1">
      <c r="A2045" s="13" t="str">
        <f>Solieusap!A2048</f>
        <v>133</v>
      </c>
      <c r="B2045" s="13">
        <f>Solieusap!B2048</f>
        <v>3</v>
      </c>
      <c r="C2045" s="13" t="str">
        <f>Solieusap!C2048</f>
        <v>BAO</v>
      </c>
      <c r="D2045" s="13" t="str">
        <f>Solieusap!D2048</f>
        <v>Combination</v>
      </c>
      <c r="E2045" s="14">
        <f>ABS(Solieusap!E2048)</f>
        <v>5.7599999999999998E-2</v>
      </c>
      <c r="F2045" s="14">
        <f>ABS(Solieusap!F2048)</f>
        <v>1.0824</v>
      </c>
      <c r="G2045" s="14">
        <f>ABS(Solieusap!G2048)</f>
        <v>8.7680000000000001E-5</v>
      </c>
      <c r="H2045" s="14">
        <f>ABS(Solieusap!H2048)</f>
        <v>5.3839999999999999E-2</v>
      </c>
      <c r="I2045" s="14">
        <f>ABS(Solieusap!I2048)</f>
        <v>1.965E-5</v>
      </c>
      <c r="J2045" s="14">
        <f>ABS(Solieusap!J2048)</f>
        <v>0.51166</v>
      </c>
      <c r="K2045" s="14">
        <f t="shared" si="0"/>
        <v>5.7599999999999998E-2</v>
      </c>
      <c r="L2045" s="14">
        <f t="shared" si="1"/>
        <v>1.965E-5</v>
      </c>
    </row>
    <row r="2046" spans="1:12" ht="16.5" customHeight="1">
      <c r="A2046" s="13" t="str">
        <f>Solieusap!A2049</f>
        <v>133</v>
      </c>
      <c r="B2046" s="13">
        <f>Solieusap!B2049</f>
        <v>3.5</v>
      </c>
      <c r="C2046" s="13" t="str">
        <f>Solieusap!C2049</f>
        <v>BAO</v>
      </c>
      <c r="D2046" s="13" t="str">
        <f>Solieusap!D2049</f>
        <v>Combination</v>
      </c>
      <c r="E2046" s="14">
        <f>ABS(Solieusap!E2049)</f>
        <v>5.7599999999999998E-2</v>
      </c>
      <c r="F2046" s="14">
        <f>ABS(Solieusap!F2049)</f>
        <v>1.4389000000000001</v>
      </c>
      <c r="G2046" s="14">
        <f>ABS(Solieusap!G2049)</f>
        <v>8.7680000000000001E-5</v>
      </c>
      <c r="H2046" s="14">
        <f>ABS(Solieusap!H2049)</f>
        <v>5.3839999999999999E-2</v>
      </c>
      <c r="I2046" s="14">
        <f>ABS(Solieusap!I2049)</f>
        <v>2.9390000000000002E-5</v>
      </c>
      <c r="J2046" s="14">
        <f>ABS(Solieusap!J2049)</f>
        <v>0.20634</v>
      </c>
      <c r="K2046" s="14">
        <f t="shared" si="0"/>
        <v>5.7599999999999998E-2</v>
      </c>
      <c r="L2046" s="14">
        <f t="shared" si="1"/>
        <v>2.9390000000000002E-5</v>
      </c>
    </row>
    <row r="2047" spans="1:12" ht="16.5" customHeight="1">
      <c r="A2047" s="13" t="str">
        <f>Solieusap!A2050</f>
        <v>133</v>
      </c>
      <c r="B2047" s="13">
        <f>Solieusap!B2050</f>
        <v>4</v>
      </c>
      <c r="C2047" s="13" t="str">
        <f>Solieusap!C2050</f>
        <v>BAO</v>
      </c>
      <c r="D2047" s="13" t="str">
        <f>Solieusap!D2050</f>
        <v>Combination</v>
      </c>
      <c r="E2047" s="14">
        <f>ABS(Solieusap!E2050)</f>
        <v>5.7599999999999998E-2</v>
      </c>
      <c r="F2047" s="14">
        <f>ABS(Solieusap!F2050)</f>
        <v>1.7954000000000001</v>
      </c>
      <c r="G2047" s="14">
        <f>ABS(Solieusap!G2050)</f>
        <v>8.7680000000000001E-5</v>
      </c>
      <c r="H2047" s="14">
        <f>ABS(Solieusap!H2050)</f>
        <v>5.3839999999999999E-2</v>
      </c>
      <c r="I2047" s="14">
        <f>ABS(Solieusap!I2050)</f>
        <v>3.578E-5</v>
      </c>
      <c r="J2047" s="14">
        <f>ABS(Solieusap!J2050)</f>
        <v>0.27722999999999998</v>
      </c>
      <c r="K2047" s="14">
        <f t="shared" si="0"/>
        <v>5.7599999999999998E-2</v>
      </c>
      <c r="L2047" s="14">
        <f t="shared" si="1"/>
        <v>3.578E-5</v>
      </c>
    </row>
    <row r="2048" spans="1:12" ht="16.5" customHeight="1">
      <c r="A2048" s="13" t="str">
        <f>Solieusap!A2051</f>
        <v>133</v>
      </c>
      <c r="B2048" s="13">
        <f>Solieusap!B2051</f>
        <v>0</v>
      </c>
      <c r="C2048" s="13" t="str">
        <f>Solieusap!C2051</f>
        <v>BAO</v>
      </c>
      <c r="D2048" s="13" t="str">
        <f>Solieusap!D2051</f>
        <v>Combination</v>
      </c>
      <c r="E2048" s="14">
        <f>ABS(Solieusap!E2051)</f>
        <v>0.1101</v>
      </c>
      <c r="F2048" s="14">
        <f>ABS(Solieusap!F2051)</f>
        <v>1.7065999999999999</v>
      </c>
      <c r="G2048" s="14">
        <f>ABS(Solieusap!G2051)</f>
        <v>3.9400000000000002E-5</v>
      </c>
      <c r="H2048" s="14">
        <f>ABS(Solieusap!H2051)</f>
        <v>4.9829999999999999E-2</v>
      </c>
      <c r="I2048" s="14">
        <f>ABS(Solieusap!I2051)</f>
        <v>2.9999999999999997E-4</v>
      </c>
      <c r="J2048" s="14">
        <f>ABS(Solieusap!J2051)</f>
        <v>1.4004700000000001</v>
      </c>
      <c r="K2048" s="14">
        <f t="shared" si="0"/>
        <v>0.1101</v>
      </c>
      <c r="L2048" s="14">
        <f t="shared" si="1"/>
        <v>2.9999999999999997E-4</v>
      </c>
    </row>
    <row r="2049" spans="1:12" ht="16.5" customHeight="1">
      <c r="A2049" s="13" t="str">
        <f>Solieusap!A2052</f>
        <v>133</v>
      </c>
      <c r="B2049" s="13">
        <f>Solieusap!B2052</f>
        <v>0.5</v>
      </c>
      <c r="C2049" s="13" t="str">
        <f>Solieusap!C2052</f>
        <v>BAO</v>
      </c>
      <c r="D2049" s="13" t="str">
        <f>Solieusap!D2052</f>
        <v>Combination</v>
      </c>
      <c r="E2049" s="14">
        <f>ABS(Solieusap!E2052)</f>
        <v>0.1101</v>
      </c>
      <c r="F2049" s="14">
        <f>ABS(Solieusap!F2052)</f>
        <v>1.3501000000000001</v>
      </c>
      <c r="G2049" s="14">
        <f>ABS(Solieusap!G2052)</f>
        <v>3.9400000000000002E-5</v>
      </c>
      <c r="H2049" s="14">
        <f>ABS(Solieusap!H2052)</f>
        <v>4.9829999999999999E-2</v>
      </c>
      <c r="I2049" s="14">
        <f>ABS(Solieusap!I2052)</f>
        <v>2.7999999999999998E-4</v>
      </c>
      <c r="J2049" s="14">
        <f>ABS(Solieusap!J2052)</f>
        <v>0.63722000000000001</v>
      </c>
      <c r="K2049" s="14">
        <f t="shared" si="0"/>
        <v>0.1101</v>
      </c>
      <c r="L2049" s="14">
        <f t="shared" si="1"/>
        <v>2.7999999999999998E-4</v>
      </c>
    </row>
    <row r="2050" spans="1:12" ht="16.5" customHeight="1">
      <c r="A2050" s="13" t="str">
        <f>Solieusap!A2053</f>
        <v>133</v>
      </c>
      <c r="B2050" s="13">
        <f>Solieusap!B2053</f>
        <v>1</v>
      </c>
      <c r="C2050" s="13" t="str">
        <f>Solieusap!C2053</f>
        <v>BAO</v>
      </c>
      <c r="D2050" s="13" t="str">
        <f>Solieusap!D2053</f>
        <v>Combination</v>
      </c>
      <c r="E2050" s="14">
        <f>ABS(Solieusap!E2053)</f>
        <v>0.1101</v>
      </c>
      <c r="F2050" s="14">
        <f>ABS(Solieusap!F2053)</f>
        <v>0.99360000000000004</v>
      </c>
      <c r="G2050" s="14">
        <f>ABS(Solieusap!G2053)</f>
        <v>3.9400000000000002E-5</v>
      </c>
      <c r="H2050" s="14">
        <f>ABS(Solieusap!H2053)</f>
        <v>4.9829999999999999E-2</v>
      </c>
      <c r="I2050" s="14">
        <f>ABS(Solieusap!I2053)</f>
        <v>2.5999999999999998E-4</v>
      </c>
      <c r="J2050" s="14">
        <f>ABS(Solieusap!J2053)</f>
        <v>5.2209999999999999E-2</v>
      </c>
      <c r="K2050" s="14">
        <f t="shared" si="0"/>
        <v>0.1101</v>
      </c>
      <c r="L2050" s="14">
        <f t="shared" si="1"/>
        <v>2.5999999999999998E-4</v>
      </c>
    </row>
    <row r="2051" spans="1:12" ht="16.5" customHeight="1">
      <c r="A2051" s="13" t="str">
        <f>Solieusap!A2054</f>
        <v>133</v>
      </c>
      <c r="B2051" s="13">
        <f>Solieusap!B2054</f>
        <v>1.5</v>
      </c>
      <c r="C2051" s="13" t="str">
        <f>Solieusap!C2054</f>
        <v>BAO</v>
      </c>
      <c r="D2051" s="13" t="str">
        <f>Solieusap!D2054</f>
        <v>Combination</v>
      </c>
      <c r="E2051" s="14">
        <f>ABS(Solieusap!E2054)</f>
        <v>0.1101</v>
      </c>
      <c r="F2051" s="14">
        <f>ABS(Solieusap!F2054)</f>
        <v>0.6371</v>
      </c>
      <c r="G2051" s="14">
        <f>ABS(Solieusap!G2054)</f>
        <v>3.9400000000000002E-5</v>
      </c>
      <c r="H2051" s="14">
        <f>ABS(Solieusap!H2054)</f>
        <v>4.9829999999999999E-2</v>
      </c>
      <c r="I2051" s="14">
        <f>ABS(Solieusap!I2054)</f>
        <v>2.7999999999999998E-4</v>
      </c>
      <c r="J2051" s="14">
        <f>ABS(Solieusap!J2054)</f>
        <v>0.35454000000000002</v>
      </c>
      <c r="K2051" s="14">
        <f t="shared" si="0"/>
        <v>0.1101</v>
      </c>
      <c r="L2051" s="14">
        <f t="shared" si="1"/>
        <v>2.7999999999999998E-4</v>
      </c>
    </row>
    <row r="2052" spans="1:12" ht="16.5" customHeight="1">
      <c r="A2052" s="13" t="str">
        <f>Solieusap!A2055</f>
        <v>133</v>
      </c>
      <c r="B2052" s="13">
        <f>Solieusap!B2055</f>
        <v>2</v>
      </c>
      <c r="C2052" s="13" t="str">
        <f>Solieusap!C2055</f>
        <v>BAO</v>
      </c>
      <c r="D2052" s="13" t="str">
        <f>Solieusap!D2055</f>
        <v>Combination</v>
      </c>
      <c r="E2052" s="14">
        <f>ABS(Solieusap!E2055)</f>
        <v>0.1101</v>
      </c>
      <c r="F2052" s="14">
        <f>ABS(Solieusap!F2055)</f>
        <v>0.28060000000000002</v>
      </c>
      <c r="G2052" s="14">
        <f>ABS(Solieusap!G2055)</f>
        <v>3.9400000000000002E-5</v>
      </c>
      <c r="H2052" s="14">
        <f>ABS(Solieusap!H2055)</f>
        <v>4.9829999999999999E-2</v>
      </c>
      <c r="I2052" s="14">
        <f>ABS(Solieusap!I2055)</f>
        <v>3.2000000000000003E-4</v>
      </c>
      <c r="J2052" s="14">
        <f>ABS(Solieusap!J2055)</f>
        <v>0.58304999999999996</v>
      </c>
      <c r="K2052" s="14">
        <f t="shared" si="0"/>
        <v>0.1101</v>
      </c>
      <c r="L2052" s="14">
        <f t="shared" si="1"/>
        <v>3.2000000000000003E-4</v>
      </c>
    </row>
    <row r="2053" spans="1:12" ht="16.5" customHeight="1">
      <c r="A2053" s="13" t="str">
        <f>Solieusap!A2056</f>
        <v>133</v>
      </c>
      <c r="B2053" s="13">
        <f>Solieusap!B2056</f>
        <v>2.5</v>
      </c>
      <c r="C2053" s="13" t="str">
        <f>Solieusap!C2056</f>
        <v>BAO</v>
      </c>
      <c r="D2053" s="13" t="str">
        <f>Solieusap!D2056</f>
        <v>Combination</v>
      </c>
      <c r="E2053" s="14">
        <f>ABS(Solieusap!E2056)</f>
        <v>0.1101</v>
      </c>
      <c r="F2053" s="14">
        <f>ABS(Solieusap!F2056)</f>
        <v>7.5899999999999995E-2</v>
      </c>
      <c r="G2053" s="14">
        <f>ABS(Solieusap!G2056)</f>
        <v>3.9400000000000002E-5</v>
      </c>
      <c r="H2053" s="14">
        <f>ABS(Solieusap!H2056)</f>
        <v>4.9829999999999999E-2</v>
      </c>
      <c r="I2053" s="14">
        <f>ABS(Solieusap!I2056)</f>
        <v>3.6000000000000002E-4</v>
      </c>
      <c r="J2053" s="14">
        <f>ABS(Solieusap!J2056)</f>
        <v>0.55271000000000003</v>
      </c>
      <c r="K2053" s="14">
        <f t="shared" si="0"/>
        <v>0.1101</v>
      </c>
      <c r="L2053" s="14">
        <f t="shared" si="1"/>
        <v>3.6000000000000002E-4</v>
      </c>
    </row>
    <row r="2054" spans="1:12" ht="16.5" customHeight="1">
      <c r="A2054" s="13" t="str">
        <f>Solieusap!A2057</f>
        <v>133</v>
      </c>
      <c r="B2054" s="13">
        <f>Solieusap!B2057</f>
        <v>3</v>
      </c>
      <c r="C2054" s="13" t="str">
        <f>Solieusap!C2057</f>
        <v>BAO</v>
      </c>
      <c r="D2054" s="13" t="str">
        <f>Solieusap!D2057</f>
        <v>Combination</v>
      </c>
      <c r="E2054" s="14">
        <f>ABS(Solieusap!E2057)</f>
        <v>0.1101</v>
      </c>
      <c r="F2054" s="14">
        <f>ABS(Solieusap!F2057)</f>
        <v>0.43240000000000001</v>
      </c>
      <c r="G2054" s="14">
        <f>ABS(Solieusap!G2057)</f>
        <v>3.9400000000000002E-5</v>
      </c>
      <c r="H2054" s="14">
        <f>ABS(Solieusap!H2057)</f>
        <v>4.9829999999999999E-2</v>
      </c>
      <c r="I2054" s="14">
        <f>ABS(Solieusap!I2057)</f>
        <v>4.0999999999999999E-4</v>
      </c>
      <c r="J2054" s="14">
        <f>ABS(Solieusap!J2057)</f>
        <v>0.10063</v>
      </c>
      <c r="K2054" s="14">
        <f t="shared" si="0"/>
        <v>0.1101</v>
      </c>
      <c r="L2054" s="14">
        <f t="shared" si="1"/>
        <v>4.0999999999999999E-4</v>
      </c>
    </row>
    <row r="2055" spans="1:12" ht="16.5" customHeight="1">
      <c r="A2055" s="13" t="str">
        <f>Solieusap!A2058</f>
        <v>133</v>
      </c>
      <c r="B2055" s="13">
        <f>Solieusap!B2058</f>
        <v>3.5</v>
      </c>
      <c r="C2055" s="13" t="str">
        <f>Solieusap!C2058</f>
        <v>BAO</v>
      </c>
      <c r="D2055" s="13" t="str">
        <f>Solieusap!D2058</f>
        <v>Combination</v>
      </c>
      <c r="E2055" s="14">
        <f>ABS(Solieusap!E2058)</f>
        <v>0.1101</v>
      </c>
      <c r="F2055" s="14">
        <f>ABS(Solieusap!F2058)</f>
        <v>0.78890000000000005</v>
      </c>
      <c r="G2055" s="14">
        <f>ABS(Solieusap!G2058)</f>
        <v>3.9400000000000002E-5</v>
      </c>
      <c r="H2055" s="14">
        <f>ABS(Solieusap!H2058)</f>
        <v>4.9829999999999999E-2</v>
      </c>
      <c r="I2055" s="14">
        <f>ABS(Solieusap!I2058)</f>
        <v>4.4999999999999999E-4</v>
      </c>
      <c r="J2055" s="14">
        <f>ABS(Solieusap!J2058)</f>
        <v>0.52968999999999999</v>
      </c>
      <c r="K2055" s="14">
        <f t="shared" si="0"/>
        <v>0.1101</v>
      </c>
      <c r="L2055" s="14">
        <f t="shared" si="1"/>
        <v>4.4999999999999999E-4</v>
      </c>
    </row>
    <row r="2056" spans="1:12" ht="16.5" customHeight="1">
      <c r="A2056" s="13" t="str">
        <f>Solieusap!A2059</f>
        <v>133</v>
      </c>
      <c r="B2056" s="13">
        <f>Solieusap!B2059</f>
        <v>4</v>
      </c>
      <c r="C2056" s="13" t="str">
        <f>Solieusap!C2059</f>
        <v>BAO</v>
      </c>
      <c r="D2056" s="13" t="str">
        <f>Solieusap!D2059</f>
        <v>Combination</v>
      </c>
      <c r="E2056" s="14">
        <f>ABS(Solieusap!E2059)</f>
        <v>0.1101</v>
      </c>
      <c r="F2056" s="14">
        <f>ABS(Solieusap!F2059)</f>
        <v>1.1454</v>
      </c>
      <c r="G2056" s="14">
        <f>ABS(Solieusap!G2059)</f>
        <v>3.9400000000000002E-5</v>
      </c>
      <c r="H2056" s="14">
        <f>ABS(Solieusap!H2059)</f>
        <v>4.9829999999999999E-2</v>
      </c>
      <c r="I2056" s="14">
        <f>ABS(Solieusap!I2059)</f>
        <v>5.0000000000000001E-4</v>
      </c>
      <c r="J2056" s="14">
        <f>ABS(Solieusap!J2059)</f>
        <v>1.33826</v>
      </c>
      <c r="K2056" s="14">
        <f t="shared" si="0"/>
        <v>0.1101</v>
      </c>
      <c r="L2056" s="14">
        <f t="shared" si="1"/>
        <v>5.0000000000000001E-4</v>
      </c>
    </row>
    <row r="2057" spans="1:12" ht="16.5" customHeight="1">
      <c r="A2057" s="13" t="str">
        <f>Solieusap!A2060</f>
        <v>134</v>
      </c>
      <c r="B2057" s="13">
        <f>Solieusap!B2060</f>
        <v>0</v>
      </c>
      <c r="C2057" s="13" t="str">
        <f>Solieusap!C2060</f>
        <v>BAO</v>
      </c>
      <c r="D2057" s="13" t="str">
        <f>Solieusap!D2060</f>
        <v>Combination</v>
      </c>
      <c r="E2057" s="14">
        <f>ABS(Solieusap!E2060)</f>
        <v>1.8800000000000001E-2</v>
      </c>
      <c r="F2057" s="14">
        <f>ABS(Solieusap!F2060)</f>
        <v>0.22420000000000001</v>
      </c>
      <c r="G2057" s="14">
        <f>ABS(Solieusap!G2060)</f>
        <v>7.4700000000000005E-4</v>
      </c>
      <c r="H2057" s="14">
        <f>ABS(Solieusap!H2060)</f>
        <v>2.81E-2</v>
      </c>
      <c r="I2057" s="14">
        <f>ABS(Solieusap!I2060)</f>
        <v>1.3500000000000001E-3</v>
      </c>
      <c r="J2057" s="14">
        <f>ABS(Solieusap!J2060)</f>
        <v>4.0099999999999997E-3</v>
      </c>
      <c r="K2057" s="14">
        <f t="shared" si="0"/>
        <v>1.8800000000000001E-2</v>
      </c>
      <c r="L2057" s="14">
        <f t="shared" si="1"/>
        <v>1.3500000000000001E-3</v>
      </c>
    </row>
    <row r="2058" spans="1:12" ht="16.5" customHeight="1">
      <c r="A2058" s="13" t="str">
        <f>Solieusap!A2061</f>
        <v>134</v>
      </c>
      <c r="B2058" s="13">
        <f>Solieusap!B2061</f>
        <v>0.5</v>
      </c>
      <c r="C2058" s="13" t="str">
        <f>Solieusap!C2061</f>
        <v>BAO</v>
      </c>
      <c r="D2058" s="13" t="str">
        <f>Solieusap!D2061</f>
        <v>Combination</v>
      </c>
      <c r="E2058" s="14">
        <f>ABS(Solieusap!E2061)</f>
        <v>1.8800000000000001E-2</v>
      </c>
      <c r="F2058" s="14">
        <f>ABS(Solieusap!F2061)</f>
        <v>0.22420000000000001</v>
      </c>
      <c r="G2058" s="14">
        <f>ABS(Solieusap!G2061)</f>
        <v>7.4700000000000005E-4</v>
      </c>
      <c r="H2058" s="14">
        <f>ABS(Solieusap!H2061)</f>
        <v>2.81E-2</v>
      </c>
      <c r="I2058" s="14">
        <f>ABS(Solieusap!I2061)</f>
        <v>9.7999999999999997E-4</v>
      </c>
      <c r="J2058" s="14">
        <f>ABS(Solieusap!J2061)</f>
        <v>0.11556</v>
      </c>
      <c r="K2058" s="14">
        <f t="shared" si="0"/>
        <v>1.8800000000000001E-2</v>
      </c>
      <c r="L2058" s="14">
        <f t="shared" si="1"/>
        <v>9.7999999999999997E-4</v>
      </c>
    </row>
    <row r="2059" spans="1:12" ht="16.5" customHeight="1">
      <c r="A2059" s="13" t="str">
        <f>Solieusap!A2062</f>
        <v>134</v>
      </c>
      <c r="B2059" s="13">
        <f>Solieusap!B2062</f>
        <v>1</v>
      </c>
      <c r="C2059" s="13" t="str">
        <f>Solieusap!C2062</f>
        <v>BAO</v>
      </c>
      <c r="D2059" s="13" t="str">
        <f>Solieusap!D2062</f>
        <v>Combination</v>
      </c>
      <c r="E2059" s="14">
        <f>ABS(Solieusap!E2062)</f>
        <v>1.8800000000000001E-2</v>
      </c>
      <c r="F2059" s="14">
        <f>ABS(Solieusap!F2062)</f>
        <v>0.22420000000000001</v>
      </c>
      <c r="G2059" s="14">
        <f>ABS(Solieusap!G2062)</f>
        <v>7.4700000000000005E-4</v>
      </c>
      <c r="H2059" s="14">
        <f>ABS(Solieusap!H2062)</f>
        <v>2.81E-2</v>
      </c>
      <c r="I2059" s="14">
        <f>ABS(Solieusap!I2062)</f>
        <v>5.9999999999999995E-4</v>
      </c>
      <c r="J2059" s="14">
        <f>ABS(Solieusap!J2062)</f>
        <v>0.19064999999999999</v>
      </c>
      <c r="K2059" s="14">
        <f t="shared" si="0"/>
        <v>1.8800000000000001E-2</v>
      </c>
      <c r="L2059" s="14">
        <f t="shared" si="1"/>
        <v>5.9999999999999995E-4</v>
      </c>
    </row>
    <row r="2060" spans="1:12" ht="16.5" customHeight="1">
      <c r="A2060" s="13" t="str">
        <f>Solieusap!A2063</f>
        <v>134</v>
      </c>
      <c r="B2060" s="13">
        <f>Solieusap!B2063</f>
        <v>1.5</v>
      </c>
      <c r="C2060" s="13" t="str">
        <f>Solieusap!C2063</f>
        <v>BAO</v>
      </c>
      <c r="D2060" s="13" t="str">
        <f>Solieusap!D2063</f>
        <v>Combination</v>
      </c>
      <c r="E2060" s="14">
        <f>ABS(Solieusap!E2063)</f>
        <v>1.8800000000000001E-2</v>
      </c>
      <c r="F2060" s="14">
        <f>ABS(Solieusap!F2063)</f>
        <v>0.22420000000000001</v>
      </c>
      <c r="G2060" s="14">
        <f>ABS(Solieusap!G2063)</f>
        <v>7.4700000000000005E-4</v>
      </c>
      <c r="H2060" s="14">
        <f>ABS(Solieusap!H2063)</f>
        <v>2.81E-2</v>
      </c>
      <c r="I2060" s="14">
        <f>ABS(Solieusap!I2063)</f>
        <v>3.6999999999999999E-4</v>
      </c>
      <c r="J2060" s="14">
        <f>ABS(Solieusap!J2063)</f>
        <v>0.13483000000000001</v>
      </c>
      <c r="K2060" s="14">
        <f t="shared" si="0"/>
        <v>1.8800000000000001E-2</v>
      </c>
      <c r="L2060" s="14">
        <f t="shared" si="1"/>
        <v>3.6999999999999999E-4</v>
      </c>
    </row>
    <row r="2061" spans="1:12" ht="16.5" customHeight="1">
      <c r="A2061" s="13" t="str">
        <f>Solieusap!A2064</f>
        <v>134</v>
      </c>
      <c r="B2061" s="13">
        <f>Solieusap!B2064</f>
        <v>2</v>
      </c>
      <c r="C2061" s="13" t="str">
        <f>Solieusap!C2064</f>
        <v>BAO</v>
      </c>
      <c r="D2061" s="13" t="str">
        <f>Solieusap!D2064</f>
        <v>Combination</v>
      </c>
      <c r="E2061" s="14">
        <f>ABS(Solieusap!E2064)</f>
        <v>1.8800000000000001E-2</v>
      </c>
      <c r="F2061" s="14">
        <f>ABS(Solieusap!F2064)</f>
        <v>0.22420000000000001</v>
      </c>
      <c r="G2061" s="14">
        <f>ABS(Solieusap!G2064)</f>
        <v>7.4700000000000005E-4</v>
      </c>
      <c r="H2061" s="14">
        <f>ABS(Solieusap!H2064)</f>
        <v>2.81E-2</v>
      </c>
      <c r="I2061" s="14">
        <f>ABS(Solieusap!I2064)</f>
        <v>4.2000000000000002E-4</v>
      </c>
      <c r="J2061" s="14">
        <f>ABS(Solieusap!J2064)</f>
        <v>0.46031</v>
      </c>
      <c r="K2061" s="14">
        <f t="shared" si="0"/>
        <v>1.8800000000000001E-2</v>
      </c>
      <c r="L2061" s="14">
        <f t="shared" si="1"/>
        <v>4.2000000000000002E-4</v>
      </c>
    </row>
    <row r="2062" spans="1:12" ht="16.5" customHeight="1">
      <c r="A2062" s="13" t="str">
        <f>Solieusap!A2065</f>
        <v>134</v>
      </c>
      <c r="B2062" s="13">
        <f>Solieusap!B2065</f>
        <v>0</v>
      </c>
      <c r="C2062" s="13" t="str">
        <f>Solieusap!C2065</f>
        <v>BAO</v>
      </c>
      <c r="D2062" s="13" t="str">
        <f>Solieusap!D2065</f>
        <v>Combination</v>
      </c>
      <c r="E2062" s="14">
        <f>ABS(Solieusap!E2065)</f>
        <v>4.0500000000000001E-2</v>
      </c>
      <c r="F2062" s="14">
        <f>ABS(Solieusap!F2065)</f>
        <v>0.65100000000000002</v>
      </c>
      <c r="G2062" s="14">
        <f>ABS(Solieusap!G2065)</f>
        <v>1.5029999999999999E-4</v>
      </c>
      <c r="H2062" s="14">
        <f>ABS(Solieusap!H2065)</f>
        <v>1.967E-2</v>
      </c>
      <c r="I2062" s="14">
        <f>ABS(Solieusap!I2065)</f>
        <v>1.7450000000000001E-5</v>
      </c>
      <c r="J2062" s="14">
        <f>ABS(Solieusap!J2065)</f>
        <v>0.85016000000000003</v>
      </c>
      <c r="K2062" s="14">
        <f t="shared" si="0"/>
        <v>4.0500000000000001E-2</v>
      </c>
      <c r="L2062" s="14">
        <f t="shared" si="1"/>
        <v>1.7450000000000001E-5</v>
      </c>
    </row>
    <row r="2063" spans="1:12" ht="16.5" customHeight="1">
      <c r="A2063" s="13" t="str">
        <f>Solieusap!A2066</f>
        <v>134</v>
      </c>
      <c r="B2063" s="13">
        <f>Solieusap!B2066</f>
        <v>0.5</v>
      </c>
      <c r="C2063" s="13" t="str">
        <f>Solieusap!C2066</f>
        <v>BAO</v>
      </c>
      <c r="D2063" s="13" t="str">
        <f>Solieusap!D2066</f>
        <v>Combination</v>
      </c>
      <c r="E2063" s="14">
        <f>ABS(Solieusap!E2066)</f>
        <v>4.0500000000000001E-2</v>
      </c>
      <c r="F2063" s="14">
        <f>ABS(Solieusap!F2066)</f>
        <v>0.65100000000000002</v>
      </c>
      <c r="G2063" s="14">
        <f>ABS(Solieusap!G2066)</f>
        <v>1.5029999999999999E-4</v>
      </c>
      <c r="H2063" s="14">
        <f>ABS(Solieusap!H2066)</f>
        <v>1.967E-2</v>
      </c>
      <c r="I2063" s="14">
        <f>ABS(Solieusap!I2066)</f>
        <v>2.3370000000000002E-5</v>
      </c>
      <c r="J2063" s="14">
        <f>ABS(Solieusap!J2066)</f>
        <v>0.52771999999999997</v>
      </c>
      <c r="K2063" s="14">
        <f t="shared" si="0"/>
        <v>4.0500000000000001E-2</v>
      </c>
      <c r="L2063" s="14">
        <f t="shared" si="1"/>
        <v>2.3370000000000002E-5</v>
      </c>
    </row>
    <row r="2064" spans="1:12" ht="16.5" customHeight="1">
      <c r="A2064" s="13" t="str">
        <f>Solieusap!A2067</f>
        <v>134</v>
      </c>
      <c r="B2064" s="13">
        <f>Solieusap!B2067</f>
        <v>1</v>
      </c>
      <c r="C2064" s="13" t="str">
        <f>Solieusap!C2067</f>
        <v>BAO</v>
      </c>
      <c r="D2064" s="13" t="str">
        <f>Solieusap!D2067</f>
        <v>Combination</v>
      </c>
      <c r="E2064" s="14">
        <f>ABS(Solieusap!E2067)</f>
        <v>4.0500000000000001E-2</v>
      </c>
      <c r="F2064" s="14">
        <f>ABS(Solieusap!F2067)</f>
        <v>0.65100000000000002</v>
      </c>
      <c r="G2064" s="14">
        <f>ABS(Solieusap!G2067)</f>
        <v>1.5029999999999999E-4</v>
      </c>
      <c r="H2064" s="14">
        <f>ABS(Solieusap!H2067)</f>
        <v>1.967E-2</v>
      </c>
      <c r="I2064" s="14">
        <f>ABS(Solieusap!I2067)</f>
        <v>1.7260000000000001E-5</v>
      </c>
      <c r="J2064" s="14">
        <f>ABS(Solieusap!J2067)</f>
        <v>0.22816</v>
      </c>
      <c r="K2064" s="14">
        <f t="shared" si="0"/>
        <v>4.0500000000000001E-2</v>
      </c>
      <c r="L2064" s="14">
        <f t="shared" si="1"/>
        <v>1.7260000000000001E-5</v>
      </c>
    </row>
    <row r="2065" spans="1:12" ht="16.5" customHeight="1">
      <c r="A2065" s="13" t="str">
        <f>Solieusap!A2068</f>
        <v>134</v>
      </c>
      <c r="B2065" s="13">
        <f>Solieusap!B2068</f>
        <v>1.5</v>
      </c>
      <c r="C2065" s="13" t="str">
        <f>Solieusap!C2068</f>
        <v>BAO</v>
      </c>
      <c r="D2065" s="13" t="str">
        <f>Solieusap!D2068</f>
        <v>Combination</v>
      </c>
      <c r="E2065" s="14">
        <f>ABS(Solieusap!E2068)</f>
        <v>4.0500000000000001E-2</v>
      </c>
      <c r="F2065" s="14">
        <f>ABS(Solieusap!F2068)</f>
        <v>0.65100000000000002</v>
      </c>
      <c r="G2065" s="14">
        <f>ABS(Solieusap!G2068)</f>
        <v>1.5029999999999999E-4</v>
      </c>
      <c r="H2065" s="14">
        <f>ABS(Solieusap!H2068)</f>
        <v>1.967E-2</v>
      </c>
      <c r="I2065" s="14">
        <f>ABS(Solieusap!I2068)</f>
        <v>8.5610000000000002E-5</v>
      </c>
      <c r="J2065" s="14">
        <f>ABS(Solieusap!J2068)</f>
        <v>0.34023999999999999</v>
      </c>
      <c r="K2065" s="14">
        <f t="shared" si="0"/>
        <v>4.0500000000000001E-2</v>
      </c>
      <c r="L2065" s="14">
        <f t="shared" si="1"/>
        <v>8.5610000000000002E-5</v>
      </c>
    </row>
    <row r="2066" spans="1:12" ht="16.5" customHeight="1">
      <c r="A2066" s="13" t="str">
        <f>Solieusap!A2069</f>
        <v>134</v>
      </c>
      <c r="B2066" s="13">
        <f>Solieusap!B2069</f>
        <v>2</v>
      </c>
      <c r="C2066" s="13" t="str">
        <f>Solieusap!C2069</f>
        <v>BAO</v>
      </c>
      <c r="D2066" s="13" t="str">
        <f>Solieusap!D2069</f>
        <v>Combination</v>
      </c>
      <c r="E2066" s="14">
        <f>ABS(Solieusap!E2069)</f>
        <v>4.0500000000000001E-2</v>
      </c>
      <c r="F2066" s="14">
        <f>ABS(Solieusap!F2069)</f>
        <v>0.65100000000000002</v>
      </c>
      <c r="G2066" s="14">
        <f>ABS(Solieusap!G2069)</f>
        <v>1.5029999999999999E-4</v>
      </c>
      <c r="H2066" s="14">
        <f>ABS(Solieusap!H2069)</f>
        <v>1.967E-2</v>
      </c>
      <c r="I2066" s="14">
        <f>ABS(Solieusap!I2069)</f>
        <v>1.9000000000000001E-4</v>
      </c>
      <c r="J2066" s="14">
        <f>ABS(Solieusap!J2069)</f>
        <v>0.45232</v>
      </c>
      <c r="K2066" s="14">
        <f t="shared" si="0"/>
        <v>4.0500000000000001E-2</v>
      </c>
      <c r="L2066" s="14">
        <f t="shared" si="1"/>
        <v>1.9000000000000001E-4</v>
      </c>
    </row>
    <row r="2067" spans="1:12" ht="16.5" customHeight="1">
      <c r="A2067" s="13" t="str">
        <f>Solieusap!A2070</f>
        <v>135</v>
      </c>
      <c r="B2067" s="13">
        <f>Solieusap!B2070</f>
        <v>0</v>
      </c>
      <c r="C2067" s="13" t="str">
        <f>Solieusap!C2070</f>
        <v>BAO</v>
      </c>
      <c r="D2067" s="13" t="str">
        <f>Solieusap!D2070</f>
        <v>Combination</v>
      </c>
      <c r="E2067" s="14">
        <f>ABS(Solieusap!E2070)</f>
        <v>3.4700000000000002E-2</v>
      </c>
      <c r="F2067" s="14">
        <f>ABS(Solieusap!F2070)</f>
        <v>0.2263</v>
      </c>
      <c r="G2067" s="14">
        <f>ABS(Solieusap!G2070)</f>
        <v>1.061E-4</v>
      </c>
      <c r="H2067" s="14">
        <f>ABS(Solieusap!H2070)</f>
        <v>1.6729999999999998E-2</v>
      </c>
      <c r="I2067" s="14">
        <f>ABS(Solieusap!I2070)</f>
        <v>3.5009999999999999E-5</v>
      </c>
      <c r="J2067" s="14">
        <f>ABS(Solieusap!J2070)</f>
        <v>0.37431999999999999</v>
      </c>
      <c r="K2067" s="14">
        <f t="shared" si="0"/>
        <v>3.4700000000000002E-2</v>
      </c>
      <c r="L2067" s="14">
        <f t="shared" si="1"/>
        <v>3.5009999999999999E-5</v>
      </c>
    </row>
    <row r="2068" spans="1:12" ht="16.5" customHeight="1">
      <c r="A2068" s="13" t="str">
        <f>Solieusap!A2071</f>
        <v>135</v>
      </c>
      <c r="B2068" s="13">
        <f>Solieusap!B2071</f>
        <v>0.5</v>
      </c>
      <c r="C2068" s="13" t="str">
        <f>Solieusap!C2071</f>
        <v>BAO</v>
      </c>
      <c r="D2068" s="13" t="str">
        <f>Solieusap!D2071</f>
        <v>Combination</v>
      </c>
      <c r="E2068" s="14">
        <f>ABS(Solieusap!E2071)</f>
        <v>3.4700000000000002E-2</v>
      </c>
      <c r="F2068" s="14">
        <f>ABS(Solieusap!F2071)</f>
        <v>0.2263</v>
      </c>
      <c r="G2068" s="14">
        <f>ABS(Solieusap!G2071)</f>
        <v>1.061E-4</v>
      </c>
      <c r="H2068" s="14">
        <f>ABS(Solieusap!H2071)</f>
        <v>1.6729999999999998E-2</v>
      </c>
      <c r="I2068" s="14">
        <f>ABS(Solieusap!I2071)</f>
        <v>3.046E-5</v>
      </c>
      <c r="J2068" s="14">
        <f>ABS(Solieusap!J2071)</f>
        <v>0.26117000000000001</v>
      </c>
      <c r="K2068" s="14">
        <f t="shared" si="0"/>
        <v>3.4700000000000002E-2</v>
      </c>
      <c r="L2068" s="14">
        <f t="shared" si="1"/>
        <v>3.046E-5</v>
      </c>
    </row>
    <row r="2069" spans="1:12" ht="16.5" customHeight="1">
      <c r="A2069" s="13" t="str">
        <f>Solieusap!A2072</f>
        <v>135</v>
      </c>
      <c r="B2069" s="13">
        <f>Solieusap!B2072</f>
        <v>1</v>
      </c>
      <c r="C2069" s="13" t="str">
        <f>Solieusap!C2072</f>
        <v>BAO</v>
      </c>
      <c r="D2069" s="13" t="str">
        <f>Solieusap!D2072</f>
        <v>Combination</v>
      </c>
      <c r="E2069" s="14">
        <f>ABS(Solieusap!E2072)</f>
        <v>3.4700000000000002E-2</v>
      </c>
      <c r="F2069" s="14">
        <f>ABS(Solieusap!F2072)</f>
        <v>0.2263</v>
      </c>
      <c r="G2069" s="14">
        <f>ABS(Solieusap!G2072)</f>
        <v>1.061E-4</v>
      </c>
      <c r="H2069" s="14">
        <f>ABS(Solieusap!H2072)</f>
        <v>1.6729999999999998E-2</v>
      </c>
      <c r="I2069" s="14">
        <f>ABS(Solieusap!I2072)</f>
        <v>2.5910000000000001E-5</v>
      </c>
      <c r="J2069" s="14">
        <f>ABS(Solieusap!J2072)</f>
        <v>0.14802999999999999</v>
      </c>
      <c r="K2069" s="14">
        <f t="shared" si="0"/>
        <v>3.4700000000000002E-2</v>
      </c>
      <c r="L2069" s="14">
        <f t="shared" si="1"/>
        <v>2.5910000000000001E-5</v>
      </c>
    </row>
    <row r="2070" spans="1:12" ht="16.5" customHeight="1">
      <c r="A2070" s="13" t="str">
        <f>Solieusap!A2073</f>
        <v>135</v>
      </c>
      <c r="B2070" s="13">
        <f>Solieusap!B2073</f>
        <v>1.5</v>
      </c>
      <c r="C2070" s="13" t="str">
        <f>Solieusap!C2073</f>
        <v>BAO</v>
      </c>
      <c r="D2070" s="13" t="str">
        <f>Solieusap!D2073</f>
        <v>Combination</v>
      </c>
      <c r="E2070" s="14">
        <f>ABS(Solieusap!E2073)</f>
        <v>3.4700000000000002E-2</v>
      </c>
      <c r="F2070" s="14">
        <f>ABS(Solieusap!F2073)</f>
        <v>0.2263</v>
      </c>
      <c r="G2070" s="14">
        <f>ABS(Solieusap!G2073)</f>
        <v>1.061E-4</v>
      </c>
      <c r="H2070" s="14">
        <f>ABS(Solieusap!H2073)</f>
        <v>1.6729999999999998E-2</v>
      </c>
      <c r="I2070" s="14">
        <f>ABS(Solieusap!I2073)</f>
        <v>2.1359999999999999E-5</v>
      </c>
      <c r="J2070" s="14">
        <f>ABS(Solieusap!J2073)</f>
        <v>3.4880000000000001E-2</v>
      </c>
      <c r="K2070" s="14">
        <f t="shared" si="0"/>
        <v>3.4700000000000002E-2</v>
      </c>
      <c r="L2070" s="14">
        <f t="shared" si="1"/>
        <v>2.1359999999999999E-5</v>
      </c>
    </row>
    <row r="2071" spans="1:12" ht="16.5" customHeight="1">
      <c r="A2071" s="13" t="str">
        <f>Solieusap!A2074</f>
        <v>135</v>
      </c>
      <c r="B2071" s="13">
        <f>Solieusap!B2074</f>
        <v>2</v>
      </c>
      <c r="C2071" s="13" t="str">
        <f>Solieusap!C2074</f>
        <v>BAO</v>
      </c>
      <c r="D2071" s="13" t="str">
        <f>Solieusap!D2074</f>
        <v>Combination</v>
      </c>
      <c r="E2071" s="14">
        <f>ABS(Solieusap!E2074)</f>
        <v>3.4700000000000002E-2</v>
      </c>
      <c r="F2071" s="14">
        <f>ABS(Solieusap!F2074)</f>
        <v>0.2263</v>
      </c>
      <c r="G2071" s="14">
        <f>ABS(Solieusap!G2074)</f>
        <v>1.061E-4</v>
      </c>
      <c r="H2071" s="14">
        <f>ABS(Solieusap!H2074)</f>
        <v>1.6729999999999998E-2</v>
      </c>
      <c r="I2071" s="14">
        <f>ABS(Solieusap!I2074)</f>
        <v>1.681E-5</v>
      </c>
      <c r="J2071" s="14">
        <f>ABS(Solieusap!J2074)</f>
        <v>0.11599</v>
      </c>
      <c r="K2071" s="14">
        <f t="shared" si="0"/>
        <v>3.4700000000000002E-2</v>
      </c>
      <c r="L2071" s="14">
        <f t="shared" si="1"/>
        <v>1.681E-5</v>
      </c>
    </row>
    <row r="2072" spans="1:12" ht="16.5" customHeight="1">
      <c r="A2072" s="13" t="str">
        <f>Solieusap!A2075</f>
        <v>135</v>
      </c>
      <c r="B2072" s="13">
        <f>Solieusap!B2075</f>
        <v>2.5</v>
      </c>
      <c r="C2072" s="13" t="str">
        <f>Solieusap!C2075</f>
        <v>BAO</v>
      </c>
      <c r="D2072" s="13" t="str">
        <f>Solieusap!D2075</f>
        <v>Combination</v>
      </c>
      <c r="E2072" s="14">
        <f>ABS(Solieusap!E2075)</f>
        <v>3.4700000000000002E-2</v>
      </c>
      <c r="F2072" s="14">
        <f>ABS(Solieusap!F2075)</f>
        <v>0.2263</v>
      </c>
      <c r="G2072" s="14">
        <f>ABS(Solieusap!G2075)</f>
        <v>1.061E-4</v>
      </c>
      <c r="H2072" s="14">
        <f>ABS(Solieusap!H2075)</f>
        <v>1.6729999999999998E-2</v>
      </c>
      <c r="I2072" s="14">
        <f>ABS(Solieusap!I2075)</f>
        <v>1.226E-5</v>
      </c>
      <c r="J2072" s="14">
        <f>ABS(Solieusap!J2075)</f>
        <v>0.30237999999999998</v>
      </c>
      <c r="K2072" s="14">
        <f t="shared" si="0"/>
        <v>3.4700000000000002E-2</v>
      </c>
      <c r="L2072" s="14">
        <f t="shared" si="1"/>
        <v>1.226E-5</v>
      </c>
    </row>
    <row r="2073" spans="1:12" ht="16.5" customHeight="1">
      <c r="A2073" s="13" t="str">
        <f>Solieusap!A2076</f>
        <v>135</v>
      </c>
      <c r="B2073" s="13">
        <f>Solieusap!B2076</f>
        <v>3</v>
      </c>
      <c r="C2073" s="13" t="str">
        <f>Solieusap!C2076</f>
        <v>BAO</v>
      </c>
      <c r="D2073" s="13" t="str">
        <f>Solieusap!D2076</f>
        <v>Combination</v>
      </c>
      <c r="E2073" s="14">
        <f>ABS(Solieusap!E2076)</f>
        <v>3.4700000000000002E-2</v>
      </c>
      <c r="F2073" s="14">
        <f>ABS(Solieusap!F2076)</f>
        <v>0.2263</v>
      </c>
      <c r="G2073" s="14">
        <f>ABS(Solieusap!G2076)</f>
        <v>1.061E-4</v>
      </c>
      <c r="H2073" s="14">
        <f>ABS(Solieusap!H2076)</f>
        <v>1.6729999999999998E-2</v>
      </c>
      <c r="I2073" s="14">
        <f>ABS(Solieusap!I2076)</f>
        <v>1.411E-5</v>
      </c>
      <c r="J2073" s="14">
        <f>ABS(Solieusap!J2076)</f>
        <v>0.48937000000000003</v>
      </c>
      <c r="K2073" s="14">
        <f t="shared" si="0"/>
        <v>3.4700000000000002E-2</v>
      </c>
      <c r="L2073" s="14">
        <f t="shared" si="1"/>
        <v>1.411E-5</v>
      </c>
    </row>
    <row r="2074" spans="1:12" ht="16.5" customHeight="1">
      <c r="A2074" s="13" t="str">
        <f>Solieusap!A2077</f>
        <v>135</v>
      </c>
      <c r="B2074" s="13">
        <f>Solieusap!B2077</f>
        <v>3.5</v>
      </c>
      <c r="C2074" s="13" t="str">
        <f>Solieusap!C2077</f>
        <v>BAO</v>
      </c>
      <c r="D2074" s="13" t="str">
        <f>Solieusap!D2077</f>
        <v>Combination</v>
      </c>
      <c r="E2074" s="14">
        <f>ABS(Solieusap!E2077)</f>
        <v>3.4700000000000002E-2</v>
      </c>
      <c r="F2074" s="14">
        <f>ABS(Solieusap!F2077)</f>
        <v>0.2263</v>
      </c>
      <c r="G2074" s="14">
        <f>ABS(Solieusap!G2077)</f>
        <v>1.061E-4</v>
      </c>
      <c r="H2074" s="14">
        <f>ABS(Solieusap!H2077)</f>
        <v>1.6729999999999998E-2</v>
      </c>
      <c r="I2074" s="14">
        <f>ABS(Solieusap!I2077)</f>
        <v>2.2840000000000002E-5</v>
      </c>
      <c r="J2074" s="14">
        <f>ABS(Solieusap!J2077)</f>
        <v>0.67635999999999996</v>
      </c>
      <c r="K2074" s="14">
        <f t="shared" si="0"/>
        <v>3.4700000000000002E-2</v>
      </c>
      <c r="L2074" s="14">
        <f t="shared" si="1"/>
        <v>2.2840000000000002E-5</v>
      </c>
    </row>
    <row r="2075" spans="1:12" ht="16.5" customHeight="1">
      <c r="A2075" s="13" t="str">
        <f>Solieusap!A2078</f>
        <v>135</v>
      </c>
      <c r="B2075" s="13">
        <f>Solieusap!B2078</f>
        <v>4</v>
      </c>
      <c r="C2075" s="13" t="str">
        <f>Solieusap!C2078</f>
        <v>BAO</v>
      </c>
      <c r="D2075" s="13" t="str">
        <f>Solieusap!D2078</f>
        <v>Combination</v>
      </c>
      <c r="E2075" s="14">
        <f>ABS(Solieusap!E2078)</f>
        <v>3.4700000000000002E-2</v>
      </c>
      <c r="F2075" s="14">
        <f>ABS(Solieusap!F2078)</f>
        <v>0.2263</v>
      </c>
      <c r="G2075" s="14">
        <f>ABS(Solieusap!G2078)</f>
        <v>1.061E-4</v>
      </c>
      <c r="H2075" s="14">
        <f>ABS(Solieusap!H2078)</f>
        <v>1.6729999999999998E-2</v>
      </c>
      <c r="I2075" s="14">
        <f>ABS(Solieusap!I2078)</f>
        <v>3.1560000000000003E-5</v>
      </c>
      <c r="J2075" s="14">
        <f>ABS(Solieusap!J2078)</f>
        <v>0.86334999999999995</v>
      </c>
      <c r="K2075" s="14">
        <f t="shared" si="0"/>
        <v>3.4700000000000002E-2</v>
      </c>
      <c r="L2075" s="14">
        <f t="shared" si="1"/>
        <v>3.1560000000000003E-5</v>
      </c>
    </row>
    <row r="2076" spans="1:12" ht="16.5" customHeight="1">
      <c r="A2076" s="13" t="str">
        <f>Solieusap!A2079</f>
        <v>135</v>
      </c>
      <c r="B2076" s="13">
        <f>Solieusap!B2079</f>
        <v>0</v>
      </c>
      <c r="C2076" s="13" t="str">
        <f>Solieusap!C2079</f>
        <v>BAO</v>
      </c>
      <c r="D2076" s="13" t="str">
        <f>Solieusap!D2079</f>
        <v>Combination</v>
      </c>
      <c r="E2076" s="14">
        <f>ABS(Solieusap!E2079)</f>
        <v>9.5299999999999996E-2</v>
      </c>
      <c r="F2076" s="14">
        <f>ABS(Solieusap!F2079)</f>
        <v>0.374</v>
      </c>
      <c r="G2076" s="14">
        <f>ABS(Solieusap!G2079)</f>
        <v>6.6849999999999999E-5</v>
      </c>
      <c r="H2076" s="14">
        <f>ABS(Solieusap!H2079)</f>
        <v>3.3419999999999998E-2</v>
      </c>
      <c r="I2076" s="14">
        <f>ABS(Solieusap!I2079)</f>
        <v>2.7E-4</v>
      </c>
      <c r="J2076" s="14">
        <f>ABS(Solieusap!J2079)</f>
        <v>0.63256999999999997</v>
      </c>
      <c r="K2076" s="14">
        <f t="shared" si="0"/>
        <v>9.5299999999999996E-2</v>
      </c>
      <c r="L2076" s="14">
        <f t="shared" si="1"/>
        <v>2.7E-4</v>
      </c>
    </row>
    <row r="2077" spans="1:12" ht="16.5" customHeight="1">
      <c r="A2077" s="13" t="str">
        <f>Solieusap!A2080</f>
        <v>135</v>
      </c>
      <c r="B2077" s="13">
        <f>Solieusap!B2080</f>
        <v>0.5</v>
      </c>
      <c r="C2077" s="13" t="str">
        <f>Solieusap!C2080</f>
        <v>BAO</v>
      </c>
      <c r="D2077" s="13" t="str">
        <f>Solieusap!D2080</f>
        <v>Combination</v>
      </c>
      <c r="E2077" s="14">
        <f>ABS(Solieusap!E2080)</f>
        <v>9.5299999999999996E-2</v>
      </c>
      <c r="F2077" s="14">
        <f>ABS(Solieusap!F2080)</f>
        <v>0.374</v>
      </c>
      <c r="G2077" s="14">
        <f>ABS(Solieusap!G2080)</f>
        <v>6.6849999999999999E-5</v>
      </c>
      <c r="H2077" s="14">
        <f>ABS(Solieusap!H2080)</f>
        <v>3.3419999999999998E-2</v>
      </c>
      <c r="I2077" s="14">
        <f>ABS(Solieusap!I2080)</f>
        <v>2.4000000000000001E-4</v>
      </c>
      <c r="J2077" s="14">
        <f>ABS(Solieusap!J2080)</f>
        <v>0.44557999999999998</v>
      </c>
      <c r="K2077" s="14">
        <f t="shared" si="0"/>
        <v>9.5299999999999996E-2</v>
      </c>
      <c r="L2077" s="14">
        <f t="shared" si="1"/>
        <v>2.4000000000000001E-4</v>
      </c>
    </row>
    <row r="2078" spans="1:12" ht="16.5" customHeight="1">
      <c r="A2078" s="13" t="str">
        <f>Solieusap!A2081</f>
        <v>135</v>
      </c>
      <c r="B2078" s="13">
        <f>Solieusap!B2081</f>
        <v>1</v>
      </c>
      <c r="C2078" s="13" t="str">
        <f>Solieusap!C2081</f>
        <v>BAO</v>
      </c>
      <c r="D2078" s="13" t="str">
        <f>Solieusap!D2081</f>
        <v>Combination</v>
      </c>
      <c r="E2078" s="14">
        <f>ABS(Solieusap!E2081)</f>
        <v>9.5299999999999996E-2</v>
      </c>
      <c r="F2078" s="14">
        <f>ABS(Solieusap!F2081)</f>
        <v>0.374</v>
      </c>
      <c r="G2078" s="14">
        <f>ABS(Solieusap!G2081)</f>
        <v>6.6849999999999999E-5</v>
      </c>
      <c r="H2078" s="14">
        <f>ABS(Solieusap!H2081)</f>
        <v>3.3419999999999998E-2</v>
      </c>
      <c r="I2078" s="14">
        <f>ABS(Solieusap!I2081)</f>
        <v>2.2000000000000001E-4</v>
      </c>
      <c r="J2078" s="14">
        <f>ABS(Solieusap!J2081)</f>
        <v>0.25858999999999999</v>
      </c>
      <c r="K2078" s="14">
        <f t="shared" si="0"/>
        <v>9.5299999999999996E-2</v>
      </c>
      <c r="L2078" s="14">
        <f t="shared" si="1"/>
        <v>2.2000000000000001E-4</v>
      </c>
    </row>
    <row r="2079" spans="1:12" ht="16.5" customHeight="1">
      <c r="A2079" s="13" t="str">
        <f>Solieusap!A2082</f>
        <v>135</v>
      </c>
      <c r="B2079" s="13">
        <f>Solieusap!B2082</f>
        <v>1.5</v>
      </c>
      <c r="C2079" s="13" t="str">
        <f>Solieusap!C2082</f>
        <v>BAO</v>
      </c>
      <c r="D2079" s="13" t="str">
        <f>Solieusap!D2082</f>
        <v>Combination</v>
      </c>
      <c r="E2079" s="14">
        <f>ABS(Solieusap!E2082)</f>
        <v>9.5299999999999996E-2</v>
      </c>
      <c r="F2079" s="14">
        <f>ABS(Solieusap!F2082)</f>
        <v>0.374</v>
      </c>
      <c r="G2079" s="14">
        <f>ABS(Solieusap!G2082)</f>
        <v>6.6849999999999999E-5</v>
      </c>
      <c r="H2079" s="14">
        <f>ABS(Solieusap!H2082)</f>
        <v>3.3419999999999998E-2</v>
      </c>
      <c r="I2079" s="14">
        <f>ABS(Solieusap!I2082)</f>
        <v>2.7E-4</v>
      </c>
      <c r="J2079" s="14">
        <f>ABS(Solieusap!J2082)</f>
        <v>7.6289999999999997E-2</v>
      </c>
      <c r="K2079" s="14">
        <f t="shared" si="0"/>
        <v>9.5299999999999996E-2</v>
      </c>
      <c r="L2079" s="14">
        <f t="shared" si="1"/>
        <v>2.7E-4</v>
      </c>
    </row>
    <row r="2080" spans="1:12" ht="16.5" customHeight="1">
      <c r="A2080" s="13" t="str">
        <f>Solieusap!A2083</f>
        <v>135</v>
      </c>
      <c r="B2080" s="13">
        <f>Solieusap!B2083</f>
        <v>2</v>
      </c>
      <c r="C2080" s="13" t="str">
        <f>Solieusap!C2083</f>
        <v>BAO</v>
      </c>
      <c r="D2080" s="13" t="str">
        <f>Solieusap!D2083</f>
        <v>Combination</v>
      </c>
      <c r="E2080" s="14">
        <f>ABS(Solieusap!E2083)</f>
        <v>9.5299999999999996E-2</v>
      </c>
      <c r="F2080" s="14">
        <f>ABS(Solieusap!F2083)</f>
        <v>0.374</v>
      </c>
      <c r="G2080" s="14">
        <f>ABS(Solieusap!G2083)</f>
        <v>6.6849999999999999E-5</v>
      </c>
      <c r="H2080" s="14">
        <f>ABS(Solieusap!H2083)</f>
        <v>3.3419999999999998E-2</v>
      </c>
      <c r="I2080" s="14">
        <f>ABS(Solieusap!I2083)</f>
        <v>3.3E-4</v>
      </c>
      <c r="J2080" s="14">
        <f>ABS(Solieusap!J2083)</f>
        <v>8.2360000000000003E-2</v>
      </c>
      <c r="K2080" s="14">
        <f t="shared" si="0"/>
        <v>9.5299999999999996E-2</v>
      </c>
      <c r="L2080" s="14">
        <f t="shared" si="1"/>
        <v>3.3E-4</v>
      </c>
    </row>
    <row r="2081" spans="1:12" ht="16.5" customHeight="1">
      <c r="A2081" s="13" t="str">
        <f>Solieusap!A2084</f>
        <v>135</v>
      </c>
      <c r="B2081" s="13">
        <f>Solieusap!B2084</f>
        <v>2.5</v>
      </c>
      <c r="C2081" s="13" t="str">
        <f>Solieusap!C2084</f>
        <v>BAO</v>
      </c>
      <c r="D2081" s="13" t="str">
        <f>Solieusap!D2084</f>
        <v>Combination</v>
      </c>
      <c r="E2081" s="14">
        <f>ABS(Solieusap!E2084)</f>
        <v>9.5299999999999996E-2</v>
      </c>
      <c r="F2081" s="14">
        <f>ABS(Solieusap!F2084)</f>
        <v>0.374</v>
      </c>
      <c r="G2081" s="14">
        <f>ABS(Solieusap!G2084)</f>
        <v>6.6849999999999999E-5</v>
      </c>
      <c r="H2081" s="14">
        <f>ABS(Solieusap!H2084)</f>
        <v>3.3419999999999998E-2</v>
      </c>
      <c r="I2081" s="14">
        <f>ABS(Solieusap!I2084)</f>
        <v>3.8000000000000002E-4</v>
      </c>
      <c r="J2081" s="14">
        <f>ABS(Solieusap!J2084)</f>
        <v>0.19141</v>
      </c>
      <c r="K2081" s="14">
        <f t="shared" si="0"/>
        <v>9.5299999999999996E-2</v>
      </c>
      <c r="L2081" s="14">
        <f t="shared" si="1"/>
        <v>3.8000000000000002E-4</v>
      </c>
    </row>
    <row r="2082" spans="1:12" ht="16.5" customHeight="1">
      <c r="A2082" s="13" t="str">
        <f>Solieusap!A2085</f>
        <v>135</v>
      </c>
      <c r="B2082" s="13">
        <f>Solieusap!B2085</f>
        <v>3</v>
      </c>
      <c r="C2082" s="13" t="str">
        <f>Solieusap!C2085</f>
        <v>BAO</v>
      </c>
      <c r="D2082" s="13" t="str">
        <f>Solieusap!D2085</f>
        <v>Combination</v>
      </c>
      <c r="E2082" s="14">
        <f>ABS(Solieusap!E2085)</f>
        <v>9.5299999999999996E-2</v>
      </c>
      <c r="F2082" s="14">
        <f>ABS(Solieusap!F2085)</f>
        <v>0.374</v>
      </c>
      <c r="G2082" s="14">
        <f>ABS(Solieusap!G2085)</f>
        <v>6.6849999999999999E-5</v>
      </c>
      <c r="H2082" s="14">
        <f>ABS(Solieusap!H2085)</f>
        <v>3.3419999999999998E-2</v>
      </c>
      <c r="I2082" s="14">
        <f>ABS(Solieusap!I2085)</f>
        <v>4.2999999999999999E-4</v>
      </c>
      <c r="J2082" s="14">
        <f>ABS(Solieusap!J2085)</f>
        <v>0.30456</v>
      </c>
      <c r="K2082" s="14">
        <f t="shared" si="0"/>
        <v>9.5299999999999996E-2</v>
      </c>
      <c r="L2082" s="14">
        <f t="shared" si="1"/>
        <v>4.2999999999999999E-4</v>
      </c>
    </row>
    <row r="2083" spans="1:12" ht="16.5" customHeight="1">
      <c r="A2083" s="13" t="str">
        <f>Solieusap!A2086</f>
        <v>135</v>
      </c>
      <c r="B2083" s="13">
        <f>Solieusap!B2086</f>
        <v>3.5</v>
      </c>
      <c r="C2083" s="13" t="str">
        <f>Solieusap!C2086</f>
        <v>BAO</v>
      </c>
      <c r="D2083" s="13" t="str">
        <f>Solieusap!D2086</f>
        <v>Combination</v>
      </c>
      <c r="E2083" s="14">
        <f>ABS(Solieusap!E2086)</f>
        <v>9.5299999999999996E-2</v>
      </c>
      <c r="F2083" s="14">
        <f>ABS(Solieusap!F2086)</f>
        <v>0.374</v>
      </c>
      <c r="G2083" s="14">
        <f>ABS(Solieusap!G2086)</f>
        <v>6.6849999999999999E-5</v>
      </c>
      <c r="H2083" s="14">
        <f>ABS(Solieusap!H2086)</f>
        <v>3.3419999999999998E-2</v>
      </c>
      <c r="I2083" s="14">
        <f>ABS(Solieusap!I2086)</f>
        <v>4.8999999999999998E-4</v>
      </c>
      <c r="J2083" s="14">
        <f>ABS(Solieusap!J2086)</f>
        <v>0.41770000000000002</v>
      </c>
      <c r="K2083" s="14">
        <f t="shared" si="0"/>
        <v>9.5299999999999996E-2</v>
      </c>
      <c r="L2083" s="14">
        <f t="shared" si="1"/>
        <v>4.8999999999999998E-4</v>
      </c>
    </row>
    <row r="2084" spans="1:12" ht="16.5" customHeight="1">
      <c r="A2084" s="13" t="str">
        <f>Solieusap!A2087</f>
        <v>135</v>
      </c>
      <c r="B2084" s="13">
        <f>Solieusap!B2087</f>
        <v>4</v>
      </c>
      <c r="C2084" s="13" t="str">
        <f>Solieusap!C2087</f>
        <v>BAO</v>
      </c>
      <c r="D2084" s="13" t="str">
        <f>Solieusap!D2087</f>
        <v>Combination</v>
      </c>
      <c r="E2084" s="14">
        <f>ABS(Solieusap!E2087)</f>
        <v>9.5299999999999996E-2</v>
      </c>
      <c r="F2084" s="14">
        <f>ABS(Solieusap!F2087)</f>
        <v>0.374</v>
      </c>
      <c r="G2084" s="14">
        <f>ABS(Solieusap!G2087)</f>
        <v>6.6849999999999999E-5</v>
      </c>
      <c r="H2084" s="14">
        <f>ABS(Solieusap!H2087)</f>
        <v>3.3419999999999998E-2</v>
      </c>
      <c r="I2084" s="14">
        <f>ABS(Solieusap!I2087)</f>
        <v>5.4000000000000001E-4</v>
      </c>
      <c r="J2084" s="14">
        <f>ABS(Solieusap!J2087)</f>
        <v>0.53085000000000004</v>
      </c>
      <c r="K2084" s="14">
        <f t="shared" si="0"/>
        <v>9.5299999999999996E-2</v>
      </c>
      <c r="L2084" s="14">
        <f t="shared" si="1"/>
        <v>5.4000000000000001E-4</v>
      </c>
    </row>
    <row r="2085" spans="1:12" ht="16.5" customHeight="1">
      <c r="A2085" s="13" t="str">
        <f>Solieusap!A2088</f>
        <v>136</v>
      </c>
      <c r="B2085" s="13">
        <f>Solieusap!B2088</f>
        <v>0</v>
      </c>
      <c r="C2085" s="13" t="str">
        <f>Solieusap!C2088</f>
        <v>BAO</v>
      </c>
      <c r="D2085" s="13" t="str">
        <f>Solieusap!D2088</f>
        <v>Combination</v>
      </c>
      <c r="E2085" s="14">
        <f>ABS(Solieusap!E2088)</f>
        <v>5.7599999999999998E-2</v>
      </c>
      <c r="F2085" s="14">
        <f>ABS(Solieusap!F2088)</f>
        <v>0.32429999999999998</v>
      </c>
      <c r="G2085" s="14">
        <f>ABS(Solieusap!G2088)</f>
        <v>6.402E-5</v>
      </c>
      <c r="H2085" s="14">
        <f>ABS(Solieusap!H2088)</f>
        <v>7.2559999999999999E-2</v>
      </c>
      <c r="I2085" s="14">
        <f>ABS(Solieusap!I2088)</f>
        <v>4.8000000000000001E-4</v>
      </c>
      <c r="J2085" s="14">
        <f>ABS(Solieusap!J2088)</f>
        <v>0.76666000000000001</v>
      </c>
      <c r="K2085" s="14">
        <f t="shared" si="0"/>
        <v>5.7599999999999998E-2</v>
      </c>
      <c r="L2085" s="14">
        <f t="shared" si="1"/>
        <v>4.8000000000000001E-4</v>
      </c>
    </row>
    <row r="2086" spans="1:12" ht="16.5" customHeight="1">
      <c r="A2086" s="13" t="str">
        <f>Solieusap!A2089</f>
        <v>136</v>
      </c>
      <c r="B2086" s="13">
        <f>Solieusap!B2089</f>
        <v>0.5</v>
      </c>
      <c r="C2086" s="13" t="str">
        <f>Solieusap!C2089</f>
        <v>BAO</v>
      </c>
      <c r="D2086" s="13" t="str">
        <f>Solieusap!D2089</f>
        <v>Combination</v>
      </c>
      <c r="E2086" s="14">
        <f>ABS(Solieusap!E2089)</f>
        <v>5.7599999999999998E-2</v>
      </c>
      <c r="F2086" s="14">
        <f>ABS(Solieusap!F2089)</f>
        <v>0.32429999999999998</v>
      </c>
      <c r="G2086" s="14">
        <f>ABS(Solieusap!G2089)</f>
        <v>6.402E-5</v>
      </c>
      <c r="H2086" s="14">
        <f>ABS(Solieusap!H2089)</f>
        <v>7.2559999999999999E-2</v>
      </c>
      <c r="I2086" s="14">
        <f>ABS(Solieusap!I2089)</f>
        <v>4.4999999999999999E-4</v>
      </c>
      <c r="J2086" s="14">
        <f>ABS(Solieusap!J2089)</f>
        <v>0.60448999999999997</v>
      </c>
      <c r="K2086" s="14">
        <f t="shared" si="0"/>
        <v>5.7599999999999998E-2</v>
      </c>
      <c r="L2086" s="14">
        <f t="shared" si="1"/>
        <v>4.4999999999999999E-4</v>
      </c>
    </row>
    <row r="2087" spans="1:12" ht="16.5" customHeight="1">
      <c r="A2087" s="13" t="str">
        <f>Solieusap!A2090</f>
        <v>136</v>
      </c>
      <c r="B2087" s="13">
        <f>Solieusap!B2090</f>
        <v>1</v>
      </c>
      <c r="C2087" s="13" t="str">
        <f>Solieusap!C2090</f>
        <v>BAO</v>
      </c>
      <c r="D2087" s="13" t="str">
        <f>Solieusap!D2090</f>
        <v>Combination</v>
      </c>
      <c r="E2087" s="14">
        <f>ABS(Solieusap!E2090)</f>
        <v>5.7599999999999998E-2</v>
      </c>
      <c r="F2087" s="14">
        <f>ABS(Solieusap!F2090)</f>
        <v>0.32429999999999998</v>
      </c>
      <c r="G2087" s="14">
        <f>ABS(Solieusap!G2090)</f>
        <v>6.402E-5</v>
      </c>
      <c r="H2087" s="14">
        <f>ABS(Solieusap!H2090)</f>
        <v>7.2559999999999999E-2</v>
      </c>
      <c r="I2087" s="14">
        <f>ABS(Solieusap!I2090)</f>
        <v>4.0999999999999999E-4</v>
      </c>
      <c r="J2087" s="14">
        <f>ABS(Solieusap!J2090)</f>
        <v>0.44233</v>
      </c>
      <c r="K2087" s="14">
        <f t="shared" si="0"/>
        <v>5.7599999999999998E-2</v>
      </c>
      <c r="L2087" s="14">
        <f t="shared" si="1"/>
        <v>4.0999999999999999E-4</v>
      </c>
    </row>
    <row r="2088" spans="1:12" ht="16.5" customHeight="1">
      <c r="A2088" s="13" t="str">
        <f>Solieusap!A2091</f>
        <v>136</v>
      </c>
      <c r="B2088" s="13">
        <f>Solieusap!B2091</f>
        <v>1.5</v>
      </c>
      <c r="C2088" s="13" t="str">
        <f>Solieusap!C2091</f>
        <v>BAO</v>
      </c>
      <c r="D2088" s="13" t="str">
        <f>Solieusap!D2091</f>
        <v>Combination</v>
      </c>
      <c r="E2088" s="14">
        <f>ABS(Solieusap!E2091)</f>
        <v>5.7599999999999998E-2</v>
      </c>
      <c r="F2088" s="14">
        <f>ABS(Solieusap!F2091)</f>
        <v>0.32429999999999998</v>
      </c>
      <c r="G2088" s="14">
        <f>ABS(Solieusap!G2091)</f>
        <v>6.402E-5</v>
      </c>
      <c r="H2088" s="14">
        <f>ABS(Solieusap!H2091)</f>
        <v>7.2559999999999999E-2</v>
      </c>
      <c r="I2088" s="14">
        <f>ABS(Solieusap!I2091)</f>
        <v>3.8000000000000002E-4</v>
      </c>
      <c r="J2088" s="14">
        <f>ABS(Solieusap!J2091)</f>
        <v>0.28016000000000002</v>
      </c>
      <c r="K2088" s="14">
        <f t="shared" si="0"/>
        <v>5.7599999999999998E-2</v>
      </c>
      <c r="L2088" s="14">
        <f t="shared" si="1"/>
        <v>3.8000000000000002E-4</v>
      </c>
    </row>
    <row r="2089" spans="1:12" ht="16.5" customHeight="1">
      <c r="A2089" s="13" t="str">
        <f>Solieusap!A2092</f>
        <v>136</v>
      </c>
      <c r="B2089" s="13">
        <f>Solieusap!B2092</f>
        <v>2</v>
      </c>
      <c r="C2089" s="13" t="str">
        <f>Solieusap!C2092</f>
        <v>BAO</v>
      </c>
      <c r="D2089" s="13" t="str">
        <f>Solieusap!D2092</f>
        <v>Combination</v>
      </c>
      <c r="E2089" s="14">
        <f>ABS(Solieusap!E2092)</f>
        <v>5.7599999999999998E-2</v>
      </c>
      <c r="F2089" s="14">
        <f>ABS(Solieusap!F2092)</f>
        <v>0.32429999999999998</v>
      </c>
      <c r="G2089" s="14">
        <f>ABS(Solieusap!G2092)</f>
        <v>6.402E-5</v>
      </c>
      <c r="H2089" s="14">
        <f>ABS(Solieusap!H2092)</f>
        <v>7.2559999999999999E-2</v>
      </c>
      <c r="I2089" s="14">
        <f>ABS(Solieusap!I2092)</f>
        <v>3.5E-4</v>
      </c>
      <c r="J2089" s="14">
        <f>ABS(Solieusap!J2092)</f>
        <v>0.11799999999999999</v>
      </c>
      <c r="K2089" s="14">
        <f t="shared" si="0"/>
        <v>5.7599999999999998E-2</v>
      </c>
      <c r="L2089" s="14">
        <f t="shared" si="1"/>
        <v>3.5E-4</v>
      </c>
    </row>
    <row r="2090" spans="1:12" ht="16.5" customHeight="1">
      <c r="A2090" s="13" t="str">
        <f>Solieusap!A2093</f>
        <v>136</v>
      </c>
      <c r="B2090" s="13">
        <f>Solieusap!B2093</f>
        <v>2.5</v>
      </c>
      <c r="C2090" s="13" t="str">
        <f>Solieusap!C2093</f>
        <v>BAO</v>
      </c>
      <c r="D2090" s="13" t="str">
        <f>Solieusap!D2093</f>
        <v>Combination</v>
      </c>
      <c r="E2090" s="14">
        <f>ABS(Solieusap!E2093)</f>
        <v>5.7599999999999998E-2</v>
      </c>
      <c r="F2090" s="14">
        <f>ABS(Solieusap!F2093)</f>
        <v>0.32429999999999998</v>
      </c>
      <c r="G2090" s="14">
        <f>ABS(Solieusap!G2093)</f>
        <v>6.402E-5</v>
      </c>
      <c r="H2090" s="14">
        <f>ABS(Solieusap!H2093)</f>
        <v>7.2559999999999999E-2</v>
      </c>
      <c r="I2090" s="14">
        <f>ABS(Solieusap!I2093)</f>
        <v>3.2000000000000003E-4</v>
      </c>
      <c r="J2090" s="14">
        <f>ABS(Solieusap!J2093)</f>
        <v>2.7490000000000001E-2</v>
      </c>
      <c r="K2090" s="14">
        <f t="shared" si="0"/>
        <v>5.7599999999999998E-2</v>
      </c>
      <c r="L2090" s="14">
        <f t="shared" si="1"/>
        <v>3.2000000000000003E-4</v>
      </c>
    </row>
    <row r="2091" spans="1:12" ht="16.5" customHeight="1">
      <c r="A2091" s="13" t="str">
        <f>Solieusap!A2094</f>
        <v>136</v>
      </c>
      <c r="B2091" s="13">
        <f>Solieusap!B2094</f>
        <v>3</v>
      </c>
      <c r="C2091" s="13" t="str">
        <f>Solieusap!C2094</f>
        <v>BAO</v>
      </c>
      <c r="D2091" s="13" t="str">
        <f>Solieusap!D2094</f>
        <v>Combination</v>
      </c>
      <c r="E2091" s="14">
        <f>ABS(Solieusap!E2094)</f>
        <v>5.7599999999999998E-2</v>
      </c>
      <c r="F2091" s="14">
        <f>ABS(Solieusap!F2094)</f>
        <v>0.32429999999999998</v>
      </c>
      <c r="G2091" s="14">
        <f>ABS(Solieusap!G2094)</f>
        <v>6.402E-5</v>
      </c>
      <c r="H2091" s="14">
        <f>ABS(Solieusap!H2094)</f>
        <v>7.2559999999999999E-2</v>
      </c>
      <c r="I2091" s="14">
        <f>ABS(Solieusap!I2094)</f>
        <v>2.9E-4</v>
      </c>
      <c r="J2091" s="14">
        <f>ABS(Solieusap!J2094)</f>
        <v>0.19209999999999999</v>
      </c>
      <c r="K2091" s="14">
        <f t="shared" si="0"/>
        <v>5.7599999999999998E-2</v>
      </c>
      <c r="L2091" s="14">
        <f t="shared" si="1"/>
        <v>2.9E-4</v>
      </c>
    </row>
    <row r="2092" spans="1:12" ht="16.5" customHeight="1">
      <c r="A2092" s="13" t="str">
        <f>Solieusap!A2095</f>
        <v>136</v>
      </c>
      <c r="B2092" s="13">
        <f>Solieusap!B2095</f>
        <v>3.5</v>
      </c>
      <c r="C2092" s="13" t="str">
        <f>Solieusap!C2095</f>
        <v>BAO</v>
      </c>
      <c r="D2092" s="13" t="str">
        <f>Solieusap!D2095</f>
        <v>Combination</v>
      </c>
      <c r="E2092" s="14">
        <f>ABS(Solieusap!E2095)</f>
        <v>5.7599999999999998E-2</v>
      </c>
      <c r="F2092" s="14">
        <f>ABS(Solieusap!F2095)</f>
        <v>0.32429999999999998</v>
      </c>
      <c r="G2092" s="14">
        <f>ABS(Solieusap!G2095)</f>
        <v>6.402E-5</v>
      </c>
      <c r="H2092" s="14">
        <f>ABS(Solieusap!H2095)</f>
        <v>7.2559999999999999E-2</v>
      </c>
      <c r="I2092" s="14">
        <f>ABS(Solieusap!I2095)</f>
        <v>2.5000000000000001E-4</v>
      </c>
      <c r="J2092" s="14">
        <f>ABS(Solieusap!J2095)</f>
        <v>0.35671999999999998</v>
      </c>
      <c r="K2092" s="14">
        <f t="shared" si="0"/>
        <v>5.7599999999999998E-2</v>
      </c>
      <c r="L2092" s="14">
        <f t="shared" si="1"/>
        <v>2.5000000000000001E-4</v>
      </c>
    </row>
    <row r="2093" spans="1:12" ht="16.5" customHeight="1">
      <c r="A2093" s="13" t="str">
        <f>Solieusap!A2096</f>
        <v>136</v>
      </c>
      <c r="B2093" s="13">
        <f>Solieusap!B2096</f>
        <v>4</v>
      </c>
      <c r="C2093" s="13" t="str">
        <f>Solieusap!C2096</f>
        <v>BAO</v>
      </c>
      <c r="D2093" s="13" t="str">
        <f>Solieusap!D2096</f>
        <v>Combination</v>
      </c>
      <c r="E2093" s="14">
        <f>ABS(Solieusap!E2096)</f>
        <v>5.7599999999999998E-2</v>
      </c>
      <c r="F2093" s="14">
        <f>ABS(Solieusap!F2096)</f>
        <v>0.32429999999999998</v>
      </c>
      <c r="G2093" s="14">
        <f>ABS(Solieusap!G2096)</f>
        <v>6.402E-5</v>
      </c>
      <c r="H2093" s="14">
        <f>ABS(Solieusap!H2096)</f>
        <v>7.2559999999999999E-2</v>
      </c>
      <c r="I2093" s="14">
        <f>ABS(Solieusap!I2096)</f>
        <v>2.2000000000000001E-4</v>
      </c>
      <c r="J2093" s="14">
        <f>ABS(Solieusap!J2096)</f>
        <v>0.52132999999999996</v>
      </c>
      <c r="K2093" s="14">
        <f t="shared" si="0"/>
        <v>5.7599999999999998E-2</v>
      </c>
      <c r="L2093" s="14">
        <f t="shared" si="1"/>
        <v>2.2000000000000001E-4</v>
      </c>
    </row>
    <row r="2094" spans="1:12" ht="16.5" customHeight="1">
      <c r="A2094" s="13" t="str">
        <f>Solieusap!A2097</f>
        <v>136</v>
      </c>
      <c r="B2094" s="13">
        <f>Solieusap!B2097</f>
        <v>0</v>
      </c>
      <c r="C2094" s="13" t="str">
        <f>Solieusap!C2097</f>
        <v>BAO</v>
      </c>
      <c r="D2094" s="13" t="str">
        <f>Solieusap!D2097</f>
        <v>Combination</v>
      </c>
      <c r="E2094" s="14">
        <f>ABS(Solieusap!E2097)</f>
        <v>8.7400000000000005E-2</v>
      </c>
      <c r="F2094" s="14">
        <f>ABS(Solieusap!F2097)</f>
        <v>0.32919999999999999</v>
      </c>
      <c r="G2094" s="14">
        <f>ABS(Solieusap!G2097)</f>
        <v>3.0499999999999999E-5</v>
      </c>
      <c r="H2094" s="14">
        <f>ABS(Solieusap!H2097)</f>
        <v>8.1250000000000003E-2</v>
      </c>
      <c r="I2094" s="14">
        <f>ABS(Solieusap!I2097)</f>
        <v>7.2810000000000003E-5</v>
      </c>
      <c r="J2094" s="14">
        <f>ABS(Solieusap!J2097)</f>
        <v>0.80674999999999997</v>
      </c>
      <c r="K2094" s="14">
        <f t="shared" si="0"/>
        <v>8.7400000000000005E-2</v>
      </c>
      <c r="L2094" s="14">
        <f t="shared" si="1"/>
        <v>7.2810000000000003E-5</v>
      </c>
    </row>
    <row r="2095" spans="1:12" ht="16.5" customHeight="1">
      <c r="A2095" s="13" t="str">
        <f>Solieusap!A2098</f>
        <v>136</v>
      </c>
      <c r="B2095" s="13">
        <f>Solieusap!B2098</f>
        <v>0.5</v>
      </c>
      <c r="C2095" s="13" t="str">
        <f>Solieusap!C2098</f>
        <v>BAO</v>
      </c>
      <c r="D2095" s="13" t="str">
        <f>Solieusap!D2098</f>
        <v>Combination</v>
      </c>
      <c r="E2095" s="14">
        <f>ABS(Solieusap!E2098)</f>
        <v>8.7400000000000005E-2</v>
      </c>
      <c r="F2095" s="14">
        <f>ABS(Solieusap!F2098)</f>
        <v>0.32919999999999999</v>
      </c>
      <c r="G2095" s="14">
        <f>ABS(Solieusap!G2098)</f>
        <v>3.0499999999999999E-5</v>
      </c>
      <c r="H2095" s="14">
        <f>ABS(Solieusap!H2098)</f>
        <v>8.1250000000000003E-2</v>
      </c>
      <c r="I2095" s="14">
        <f>ABS(Solieusap!I2098)</f>
        <v>5.791E-5</v>
      </c>
      <c r="J2095" s="14">
        <f>ABS(Solieusap!J2098)</f>
        <v>0.64346999999999999</v>
      </c>
      <c r="K2095" s="14">
        <f t="shared" si="0"/>
        <v>8.7400000000000005E-2</v>
      </c>
      <c r="L2095" s="14">
        <f t="shared" si="1"/>
        <v>5.791E-5</v>
      </c>
    </row>
    <row r="2096" spans="1:12" ht="16.5" customHeight="1">
      <c r="A2096" s="13" t="str">
        <f>Solieusap!A2099</f>
        <v>136</v>
      </c>
      <c r="B2096" s="13">
        <f>Solieusap!B2099</f>
        <v>1</v>
      </c>
      <c r="C2096" s="13" t="str">
        <f>Solieusap!C2099</f>
        <v>BAO</v>
      </c>
      <c r="D2096" s="13" t="str">
        <f>Solieusap!D2099</f>
        <v>Combination</v>
      </c>
      <c r="E2096" s="14">
        <f>ABS(Solieusap!E2099)</f>
        <v>8.7400000000000005E-2</v>
      </c>
      <c r="F2096" s="14">
        <f>ABS(Solieusap!F2099)</f>
        <v>0.32919999999999999</v>
      </c>
      <c r="G2096" s="14">
        <f>ABS(Solieusap!G2099)</f>
        <v>3.0499999999999999E-5</v>
      </c>
      <c r="H2096" s="14">
        <f>ABS(Solieusap!H2099)</f>
        <v>8.1250000000000003E-2</v>
      </c>
      <c r="I2096" s="14">
        <f>ABS(Solieusap!I2099)</f>
        <v>4.3000000000000002E-5</v>
      </c>
      <c r="J2096" s="14">
        <f>ABS(Solieusap!J2099)</f>
        <v>0.48019000000000001</v>
      </c>
      <c r="K2096" s="14">
        <f t="shared" si="0"/>
        <v>8.7400000000000005E-2</v>
      </c>
      <c r="L2096" s="14">
        <f t="shared" si="1"/>
        <v>4.3000000000000002E-5</v>
      </c>
    </row>
    <row r="2097" spans="1:12" ht="16.5" customHeight="1">
      <c r="A2097" s="13" t="str">
        <f>Solieusap!A2100</f>
        <v>136</v>
      </c>
      <c r="B2097" s="13">
        <f>Solieusap!B2100</f>
        <v>1.5</v>
      </c>
      <c r="C2097" s="13" t="str">
        <f>Solieusap!C2100</f>
        <v>BAO</v>
      </c>
      <c r="D2097" s="13" t="str">
        <f>Solieusap!D2100</f>
        <v>Combination</v>
      </c>
      <c r="E2097" s="14">
        <f>ABS(Solieusap!E2100)</f>
        <v>8.7400000000000005E-2</v>
      </c>
      <c r="F2097" s="14">
        <f>ABS(Solieusap!F2100)</f>
        <v>0.32919999999999999</v>
      </c>
      <c r="G2097" s="14">
        <f>ABS(Solieusap!G2100)</f>
        <v>3.0499999999999999E-5</v>
      </c>
      <c r="H2097" s="14">
        <f>ABS(Solieusap!H2100)</f>
        <v>8.1250000000000003E-2</v>
      </c>
      <c r="I2097" s="14">
        <f>ABS(Solieusap!I2100)</f>
        <v>2.809E-5</v>
      </c>
      <c r="J2097" s="14">
        <f>ABS(Solieusap!J2100)</f>
        <v>0.31691000000000003</v>
      </c>
      <c r="K2097" s="14">
        <f t="shared" si="0"/>
        <v>8.7400000000000005E-2</v>
      </c>
      <c r="L2097" s="14">
        <f t="shared" si="1"/>
        <v>2.809E-5</v>
      </c>
    </row>
    <row r="2098" spans="1:12" ht="16.5" customHeight="1">
      <c r="A2098" s="13" t="str">
        <f>Solieusap!A2101</f>
        <v>136</v>
      </c>
      <c r="B2098" s="13">
        <f>Solieusap!B2101</f>
        <v>2</v>
      </c>
      <c r="C2098" s="13" t="str">
        <f>Solieusap!C2101</f>
        <v>BAO</v>
      </c>
      <c r="D2098" s="13" t="str">
        <f>Solieusap!D2101</f>
        <v>Combination</v>
      </c>
      <c r="E2098" s="14">
        <f>ABS(Solieusap!E2101)</f>
        <v>8.7400000000000005E-2</v>
      </c>
      <c r="F2098" s="14">
        <f>ABS(Solieusap!F2101)</f>
        <v>0.32919999999999999</v>
      </c>
      <c r="G2098" s="14">
        <f>ABS(Solieusap!G2101)</f>
        <v>3.0499999999999999E-5</v>
      </c>
      <c r="H2098" s="14">
        <f>ABS(Solieusap!H2101)</f>
        <v>8.1250000000000003E-2</v>
      </c>
      <c r="I2098" s="14">
        <f>ABS(Solieusap!I2101)</f>
        <v>1.3179999999999999E-5</v>
      </c>
      <c r="J2098" s="14">
        <f>ABS(Solieusap!J2101)</f>
        <v>0.15362999999999999</v>
      </c>
      <c r="K2098" s="14">
        <f t="shared" si="0"/>
        <v>8.7400000000000005E-2</v>
      </c>
      <c r="L2098" s="14">
        <f t="shared" si="1"/>
        <v>1.3179999999999999E-5</v>
      </c>
    </row>
    <row r="2099" spans="1:12" ht="16.5" customHeight="1">
      <c r="A2099" s="13" t="str">
        <f>Solieusap!A2102</f>
        <v>136</v>
      </c>
      <c r="B2099" s="13">
        <f>Solieusap!B2102</f>
        <v>2.5</v>
      </c>
      <c r="C2099" s="13" t="str">
        <f>Solieusap!C2102</f>
        <v>BAO</v>
      </c>
      <c r="D2099" s="13" t="str">
        <f>Solieusap!D2102</f>
        <v>Combination</v>
      </c>
      <c r="E2099" s="14">
        <f>ABS(Solieusap!E2102)</f>
        <v>8.7400000000000005E-2</v>
      </c>
      <c r="F2099" s="14">
        <f>ABS(Solieusap!F2102)</f>
        <v>0.32919999999999999</v>
      </c>
      <c r="G2099" s="14">
        <f>ABS(Solieusap!G2102)</f>
        <v>3.0499999999999999E-5</v>
      </c>
      <c r="H2099" s="14">
        <f>ABS(Solieusap!H2102)</f>
        <v>8.1250000000000003E-2</v>
      </c>
      <c r="I2099" s="14">
        <f>ABS(Solieusap!I2102)</f>
        <v>1.7239999999999999E-6</v>
      </c>
      <c r="J2099" s="14">
        <f>ABS(Solieusap!J2102)</f>
        <v>5.169E-2</v>
      </c>
      <c r="K2099" s="14">
        <f t="shared" si="0"/>
        <v>8.7400000000000005E-2</v>
      </c>
      <c r="L2099" s="14">
        <f t="shared" si="1"/>
        <v>1.7239999999999999E-6</v>
      </c>
    </row>
    <row r="2100" spans="1:12" ht="16.5" customHeight="1">
      <c r="A2100" s="13" t="str">
        <f>Solieusap!A2103</f>
        <v>136</v>
      </c>
      <c r="B2100" s="13">
        <f>Solieusap!B2103</f>
        <v>3</v>
      </c>
      <c r="C2100" s="13" t="str">
        <f>Solieusap!C2103</f>
        <v>BAO</v>
      </c>
      <c r="D2100" s="13" t="str">
        <f>Solieusap!D2103</f>
        <v>Combination</v>
      </c>
      <c r="E2100" s="14">
        <f>ABS(Solieusap!E2103)</f>
        <v>8.7400000000000005E-2</v>
      </c>
      <c r="F2100" s="14">
        <f>ABS(Solieusap!F2103)</f>
        <v>0.32919999999999999</v>
      </c>
      <c r="G2100" s="14">
        <f>ABS(Solieusap!G2103)</f>
        <v>3.0499999999999999E-5</v>
      </c>
      <c r="H2100" s="14">
        <f>ABS(Solieusap!H2103)</f>
        <v>8.1250000000000003E-2</v>
      </c>
      <c r="I2100" s="14">
        <f>ABS(Solieusap!I2103)</f>
        <v>3.49E-6</v>
      </c>
      <c r="J2100" s="14">
        <f>ABS(Solieusap!J2103)</f>
        <v>0.20633000000000001</v>
      </c>
      <c r="K2100" s="14">
        <f t="shared" si="0"/>
        <v>8.7400000000000005E-2</v>
      </c>
      <c r="L2100" s="14">
        <f t="shared" si="1"/>
        <v>3.49E-6</v>
      </c>
    </row>
    <row r="2101" spans="1:12" ht="16.5" customHeight="1">
      <c r="A2101" s="13" t="str">
        <f>Solieusap!A2104</f>
        <v>136</v>
      </c>
      <c r="B2101" s="13">
        <f>Solieusap!B2104</f>
        <v>3.5</v>
      </c>
      <c r="C2101" s="13" t="str">
        <f>Solieusap!C2104</f>
        <v>BAO</v>
      </c>
      <c r="D2101" s="13" t="str">
        <f>Solieusap!D2104</f>
        <v>Combination</v>
      </c>
      <c r="E2101" s="14">
        <f>ABS(Solieusap!E2104)</f>
        <v>8.7400000000000005E-2</v>
      </c>
      <c r="F2101" s="14">
        <f>ABS(Solieusap!F2104)</f>
        <v>0.32919999999999999</v>
      </c>
      <c r="G2101" s="14">
        <f>ABS(Solieusap!G2104)</f>
        <v>3.0499999999999999E-5</v>
      </c>
      <c r="H2101" s="14">
        <f>ABS(Solieusap!H2104)</f>
        <v>8.1250000000000003E-2</v>
      </c>
      <c r="I2101" s="14">
        <f>ABS(Solieusap!I2104)</f>
        <v>4.3680000000000004E-6</v>
      </c>
      <c r="J2101" s="14">
        <f>ABS(Solieusap!J2104)</f>
        <v>0.36849999999999999</v>
      </c>
      <c r="K2101" s="14">
        <f t="shared" si="0"/>
        <v>8.7400000000000005E-2</v>
      </c>
      <c r="L2101" s="14">
        <f t="shared" si="1"/>
        <v>4.3680000000000004E-6</v>
      </c>
    </row>
    <row r="2102" spans="1:12" ht="16.5" customHeight="1">
      <c r="A2102" s="13" t="str">
        <f>Solieusap!A2105</f>
        <v>136</v>
      </c>
      <c r="B2102" s="13">
        <f>Solieusap!B2105</f>
        <v>4</v>
      </c>
      <c r="C2102" s="13" t="str">
        <f>Solieusap!C2105</f>
        <v>BAO</v>
      </c>
      <c r="D2102" s="13" t="str">
        <f>Solieusap!D2105</f>
        <v>Combination</v>
      </c>
      <c r="E2102" s="14">
        <f>ABS(Solieusap!E2105)</f>
        <v>8.7400000000000005E-2</v>
      </c>
      <c r="F2102" s="14">
        <f>ABS(Solieusap!F2105)</f>
        <v>0.32919999999999999</v>
      </c>
      <c r="G2102" s="14">
        <f>ABS(Solieusap!G2105)</f>
        <v>3.0499999999999999E-5</v>
      </c>
      <c r="H2102" s="14">
        <f>ABS(Solieusap!H2105)</f>
        <v>8.1250000000000003E-2</v>
      </c>
      <c r="I2102" s="14">
        <f>ABS(Solieusap!I2105)</f>
        <v>1.223E-5</v>
      </c>
      <c r="J2102" s="14">
        <f>ABS(Solieusap!J2105)</f>
        <v>0.53066000000000002</v>
      </c>
      <c r="K2102" s="14">
        <f t="shared" si="0"/>
        <v>8.7400000000000005E-2</v>
      </c>
      <c r="L2102" s="14">
        <f t="shared" si="1"/>
        <v>1.223E-5</v>
      </c>
    </row>
    <row r="2103" spans="1:12" ht="16.5" customHeight="1">
      <c r="A2103" s="13" t="str">
        <f>Solieusap!A2106</f>
        <v>137</v>
      </c>
      <c r="B2103" s="13">
        <f>Solieusap!B2106</f>
        <v>0</v>
      </c>
      <c r="C2103" s="13" t="str">
        <f>Solieusap!C2106</f>
        <v>BAO</v>
      </c>
      <c r="D2103" s="13" t="str">
        <f>Solieusap!D2106</f>
        <v>Combination</v>
      </c>
      <c r="E2103" s="14">
        <f>ABS(Solieusap!E2106)</f>
        <v>1.61E-2</v>
      </c>
      <c r="F2103" s="14">
        <f>ABS(Solieusap!F2106)</f>
        <v>0.50839999999999996</v>
      </c>
      <c r="G2103" s="14">
        <f>ABS(Solieusap!G2106)</f>
        <v>7.0419999999999999E-4</v>
      </c>
      <c r="H2103" s="14">
        <f>ABS(Solieusap!H2106)</f>
        <v>1.265E-2</v>
      </c>
      <c r="I2103" s="14">
        <f>ABS(Solieusap!I2106)</f>
        <v>2.1000000000000001E-4</v>
      </c>
      <c r="J2103" s="14">
        <f>ABS(Solieusap!J2106)</f>
        <v>0.35876000000000002</v>
      </c>
      <c r="K2103" s="14">
        <f t="shared" si="0"/>
        <v>1.61E-2</v>
      </c>
      <c r="L2103" s="14">
        <f t="shared" si="1"/>
        <v>2.1000000000000001E-4</v>
      </c>
    </row>
    <row r="2104" spans="1:12" ht="16.5" customHeight="1">
      <c r="A2104" s="13" t="str">
        <f>Solieusap!A2107</f>
        <v>137</v>
      </c>
      <c r="B2104" s="13">
        <f>Solieusap!B2107</f>
        <v>0.5</v>
      </c>
      <c r="C2104" s="13" t="str">
        <f>Solieusap!C2107</f>
        <v>BAO</v>
      </c>
      <c r="D2104" s="13" t="str">
        <f>Solieusap!D2107</f>
        <v>Combination</v>
      </c>
      <c r="E2104" s="14">
        <f>ABS(Solieusap!E2107)</f>
        <v>1.61E-2</v>
      </c>
      <c r="F2104" s="14">
        <f>ABS(Solieusap!F2107)</f>
        <v>0.50839999999999996</v>
      </c>
      <c r="G2104" s="14">
        <f>ABS(Solieusap!G2107)</f>
        <v>7.0419999999999999E-4</v>
      </c>
      <c r="H2104" s="14">
        <f>ABS(Solieusap!H2107)</f>
        <v>1.265E-2</v>
      </c>
      <c r="I2104" s="14">
        <f>ABS(Solieusap!I2107)</f>
        <v>1.2E-4</v>
      </c>
      <c r="J2104" s="14">
        <f>ABS(Solieusap!J2107)</f>
        <v>0.10455</v>
      </c>
      <c r="K2104" s="14">
        <f t="shared" si="0"/>
        <v>1.61E-2</v>
      </c>
      <c r="L2104" s="14">
        <f t="shared" si="1"/>
        <v>1.2E-4</v>
      </c>
    </row>
    <row r="2105" spans="1:12" ht="16.5" customHeight="1">
      <c r="A2105" s="13" t="str">
        <f>Solieusap!A2108</f>
        <v>137</v>
      </c>
      <c r="B2105" s="13">
        <f>Solieusap!B2108</f>
        <v>1</v>
      </c>
      <c r="C2105" s="13" t="str">
        <f>Solieusap!C2108</f>
        <v>BAO</v>
      </c>
      <c r="D2105" s="13" t="str">
        <f>Solieusap!D2108</f>
        <v>Combination</v>
      </c>
      <c r="E2105" s="14">
        <f>ABS(Solieusap!E2108)</f>
        <v>1.61E-2</v>
      </c>
      <c r="F2105" s="14">
        <f>ABS(Solieusap!F2108)</f>
        <v>0.50839999999999996</v>
      </c>
      <c r="G2105" s="14">
        <f>ABS(Solieusap!G2108)</f>
        <v>7.0419999999999999E-4</v>
      </c>
      <c r="H2105" s="14">
        <f>ABS(Solieusap!H2108)</f>
        <v>1.265E-2</v>
      </c>
      <c r="I2105" s="14">
        <f>ABS(Solieusap!I2108)</f>
        <v>1.2E-4</v>
      </c>
      <c r="J2105" s="14">
        <f>ABS(Solieusap!J2108)</f>
        <v>6.7299999999999999E-2</v>
      </c>
      <c r="K2105" s="14">
        <f t="shared" si="0"/>
        <v>1.61E-2</v>
      </c>
      <c r="L2105" s="14">
        <f t="shared" si="1"/>
        <v>1.2E-4</v>
      </c>
    </row>
    <row r="2106" spans="1:12" ht="16.5" customHeight="1">
      <c r="A2106" s="13" t="str">
        <f>Solieusap!A2109</f>
        <v>137</v>
      </c>
      <c r="B2106" s="13">
        <f>Solieusap!B2109</f>
        <v>1.5</v>
      </c>
      <c r="C2106" s="13" t="str">
        <f>Solieusap!C2109</f>
        <v>BAO</v>
      </c>
      <c r="D2106" s="13" t="str">
        <f>Solieusap!D2109</f>
        <v>Combination</v>
      </c>
      <c r="E2106" s="14">
        <f>ABS(Solieusap!E2109)</f>
        <v>1.61E-2</v>
      </c>
      <c r="F2106" s="14">
        <f>ABS(Solieusap!F2109)</f>
        <v>0.50839999999999996</v>
      </c>
      <c r="G2106" s="14">
        <f>ABS(Solieusap!G2109)</f>
        <v>7.0419999999999999E-4</v>
      </c>
      <c r="H2106" s="14">
        <f>ABS(Solieusap!H2109)</f>
        <v>1.265E-2</v>
      </c>
      <c r="I2106" s="14">
        <f>ABS(Solieusap!I2109)</f>
        <v>2.4000000000000001E-4</v>
      </c>
      <c r="J2106" s="14">
        <f>ABS(Solieusap!J2109)</f>
        <v>0.11903</v>
      </c>
      <c r="K2106" s="14">
        <f t="shared" si="0"/>
        <v>1.61E-2</v>
      </c>
      <c r="L2106" s="14">
        <f t="shared" si="1"/>
        <v>2.4000000000000001E-4</v>
      </c>
    </row>
    <row r="2107" spans="1:12" ht="16.5" customHeight="1">
      <c r="A2107" s="13" t="str">
        <f>Solieusap!A2110</f>
        <v>137</v>
      </c>
      <c r="B2107" s="13">
        <f>Solieusap!B2110</f>
        <v>2</v>
      </c>
      <c r="C2107" s="13" t="str">
        <f>Solieusap!C2110</f>
        <v>BAO</v>
      </c>
      <c r="D2107" s="13" t="str">
        <f>Solieusap!D2110</f>
        <v>Combination</v>
      </c>
      <c r="E2107" s="14">
        <f>ABS(Solieusap!E2110)</f>
        <v>1.61E-2</v>
      </c>
      <c r="F2107" s="14">
        <f>ABS(Solieusap!F2110)</f>
        <v>0.50839999999999996</v>
      </c>
      <c r="G2107" s="14">
        <f>ABS(Solieusap!G2110)</f>
        <v>7.0419999999999999E-4</v>
      </c>
      <c r="H2107" s="14">
        <f>ABS(Solieusap!H2110)</f>
        <v>1.265E-2</v>
      </c>
      <c r="I2107" s="14">
        <f>ABS(Solieusap!I2110)</f>
        <v>3.8999999999999999E-4</v>
      </c>
      <c r="J2107" s="14">
        <f>ABS(Solieusap!J2110)</f>
        <v>0.30631999999999998</v>
      </c>
      <c r="K2107" s="14">
        <f t="shared" si="0"/>
        <v>1.61E-2</v>
      </c>
      <c r="L2107" s="14">
        <f t="shared" si="1"/>
        <v>3.8999999999999999E-4</v>
      </c>
    </row>
    <row r="2108" spans="1:12" ht="16.5" customHeight="1">
      <c r="A2108" s="13" t="str">
        <f>Solieusap!A2111</f>
        <v>137</v>
      </c>
      <c r="B2108" s="13">
        <f>Solieusap!B2111</f>
        <v>0</v>
      </c>
      <c r="C2108" s="13" t="str">
        <f>Solieusap!C2111</f>
        <v>BAO</v>
      </c>
      <c r="D2108" s="13" t="str">
        <f>Solieusap!D2111</f>
        <v>Combination</v>
      </c>
      <c r="E2108" s="14">
        <f>ABS(Solieusap!E2111)</f>
        <v>3.8399999999999997E-2</v>
      </c>
      <c r="F2108" s="14">
        <f>ABS(Solieusap!F2111)</f>
        <v>0.37580000000000002</v>
      </c>
      <c r="G2108" s="14">
        <f>ABS(Solieusap!G2111)</f>
        <v>3.1300000000000002E-4</v>
      </c>
      <c r="H2108" s="14">
        <f>ABS(Solieusap!H2111)</f>
        <v>5.3899999999999998E-3</v>
      </c>
      <c r="I2108" s="14">
        <f>ABS(Solieusap!I2111)</f>
        <v>2.3000000000000001E-4</v>
      </c>
      <c r="J2108" s="14">
        <f>ABS(Solieusap!J2111)</f>
        <v>0.51214000000000004</v>
      </c>
      <c r="K2108" s="14">
        <f t="shared" si="0"/>
        <v>3.8399999999999997E-2</v>
      </c>
      <c r="L2108" s="14">
        <f t="shared" si="1"/>
        <v>2.3000000000000001E-4</v>
      </c>
    </row>
    <row r="2109" spans="1:12" ht="16.5" customHeight="1">
      <c r="A2109" s="13" t="str">
        <f>Solieusap!A2112</f>
        <v>137</v>
      </c>
      <c r="B2109" s="13">
        <f>Solieusap!B2112</f>
        <v>0.5</v>
      </c>
      <c r="C2109" s="13" t="str">
        <f>Solieusap!C2112</f>
        <v>BAO</v>
      </c>
      <c r="D2109" s="13" t="str">
        <f>Solieusap!D2112</f>
        <v>Combination</v>
      </c>
      <c r="E2109" s="14">
        <f>ABS(Solieusap!E2112)</f>
        <v>3.8399999999999997E-2</v>
      </c>
      <c r="F2109" s="14">
        <f>ABS(Solieusap!F2112)</f>
        <v>0.37580000000000002</v>
      </c>
      <c r="G2109" s="14">
        <f>ABS(Solieusap!G2112)</f>
        <v>3.1300000000000002E-4</v>
      </c>
      <c r="H2109" s="14">
        <f>ABS(Solieusap!H2112)</f>
        <v>5.3899999999999998E-3</v>
      </c>
      <c r="I2109" s="14">
        <f>ABS(Solieusap!I2112)</f>
        <v>2.7999999999999998E-4</v>
      </c>
      <c r="J2109" s="14">
        <f>ABS(Solieusap!J2112)</f>
        <v>0.32424999999999998</v>
      </c>
      <c r="K2109" s="14">
        <f t="shared" si="0"/>
        <v>3.8399999999999997E-2</v>
      </c>
      <c r="L2109" s="14">
        <f t="shared" si="1"/>
        <v>2.7999999999999998E-4</v>
      </c>
    </row>
    <row r="2110" spans="1:12" ht="16.5" customHeight="1">
      <c r="A2110" s="13" t="str">
        <f>Solieusap!A2113</f>
        <v>137</v>
      </c>
      <c r="B2110" s="13">
        <f>Solieusap!B2113</f>
        <v>1</v>
      </c>
      <c r="C2110" s="13" t="str">
        <f>Solieusap!C2113</f>
        <v>BAO</v>
      </c>
      <c r="D2110" s="13" t="str">
        <f>Solieusap!D2113</f>
        <v>Combination</v>
      </c>
      <c r="E2110" s="14">
        <f>ABS(Solieusap!E2113)</f>
        <v>3.8399999999999997E-2</v>
      </c>
      <c r="F2110" s="14">
        <f>ABS(Solieusap!F2113)</f>
        <v>0.37580000000000002</v>
      </c>
      <c r="G2110" s="14">
        <f>ABS(Solieusap!G2113)</f>
        <v>3.1300000000000002E-4</v>
      </c>
      <c r="H2110" s="14">
        <f>ABS(Solieusap!H2113)</f>
        <v>5.3899999999999998E-3</v>
      </c>
      <c r="I2110" s="14">
        <f>ABS(Solieusap!I2113)</f>
        <v>6.3000000000000003E-4</v>
      </c>
      <c r="J2110" s="14">
        <f>ABS(Solieusap!J2113)</f>
        <v>0.20877999999999999</v>
      </c>
      <c r="K2110" s="14">
        <f t="shared" si="0"/>
        <v>3.8399999999999997E-2</v>
      </c>
      <c r="L2110" s="14">
        <f t="shared" si="1"/>
        <v>6.3000000000000003E-4</v>
      </c>
    </row>
    <row r="2111" spans="1:12" ht="16.5" customHeight="1">
      <c r="A2111" s="13" t="str">
        <f>Solieusap!A2114</f>
        <v>137</v>
      </c>
      <c r="B2111" s="13">
        <f>Solieusap!B2114</f>
        <v>1.5</v>
      </c>
      <c r="C2111" s="13" t="str">
        <f>Solieusap!C2114</f>
        <v>BAO</v>
      </c>
      <c r="D2111" s="13" t="str">
        <f>Solieusap!D2114</f>
        <v>Combination</v>
      </c>
      <c r="E2111" s="14">
        <f>ABS(Solieusap!E2114)</f>
        <v>3.8399999999999997E-2</v>
      </c>
      <c r="F2111" s="14">
        <f>ABS(Solieusap!F2114)</f>
        <v>0.37580000000000002</v>
      </c>
      <c r="G2111" s="14">
        <f>ABS(Solieusap!G2114)</f>
        <v>3.1300000000000002E-4</v>
      </c>
      <c r="H2111" s="14">
        <f>ABS(Solieusap!H2114)</f>
        <v>5.3899999999999998E-3</v>
      </c>
      <c r="I2111" s="14">
        <f>ABS(Solieusap!I2114)</f>
        <v>9.7999999999999997E-4</v>
      </c>
      <c r="J2111" s="14">
        <f>ABS(Solieusap!J2114)</f>
        <v>0.443</v>
      </c>
      <c r="K2111" s="14">
        <f t="shared" si="0"/>
        <v>3.8399999999999997E-2</v>
      </c>
      <c r="L2111" s="14">
        <f t="shared" si="1"/>
        <v>9.7999999999999997E-4</v>
      </c>
    </row>
    <row r="2112" spans="1:12" ht="16.5" customHeight="1">
      <c r="A2112" s="13" t="str">
        <f>Solieusap!A2115</f>
        <v>137</v>
      </c>
      <c r="B2112" s="13">
        <f>Solieusap!B2115</f>
        <v>2</v>
      </c>
      <c r="C2112" s="13" t="str">
        <f>Solieusap!C2115</f>
        <v>BAO</v>
      </c>
      <c r="D2112" s="13" t="str">
        <f>Solieusap!D2115</f>
        <v>Combination</v>
      </c>
      <c r="E2112" s="14">
        <f>ABS(Solieusap!E2115)</f>
        <v>3.8399999999999997E-2</v>
      </c>
      <c r="F2112" s="14">
        <f>ABS(Solieusap!F2115)</f>
        <v>0.37580000000000002</v>
      </c>
      <c r="G2112" s="14">
        <f>ABS(Solieusap!G2115)</f>
        <v>3.1300000000000002E-4</v>
      </c>
      <c r="H2112" s="14">
        <f>ABS(Solieusap!H2115)</f>
        <v>5.3899999999999998E-3</v>
      </c>
      <c r="I2112" s="14">
        <f>ABS(Solieusap!I2115)</f>
        <v>1.33E-3</v>
      </c>
      <c r="J2112" s="14">
        <f>ABS(Solieusap!J2115)</f>
        <v>0.67722000000000004</v>
      </c>
      <c r="K2112" s="14">
        <f t="shared" si="0"/>
        <v>3.8399999999999997E-2</v>
      </c>
      <c r="L2112" s="14">
        <f t="shared" si="1"/>
        <v>1.33E-3</v>
      </c>
    </row>
    <row r="2113" spans="1:12" ht="16.5" customHeight="1">
      <c r="A2113" s="13" t="str">
        <f>Solieusap!A2116</f>
        <v>138</v>
      </c>
      <c r="B2113" s="13">
        <f>Solieusap!B2116</f>
        <v>0</v>
      </c>
      <c r="C2113" s="13" t="str">
        <f>Solieusap!C2116</f>
        <v>BAO</v>
      </c>
      <c r="D2113" s="13" t="str">
        <f>Solieusap!D2116</f>
        <v>Combination</v>
      </c>
      <c r="E2113" s="14">
        <f>ABS(Solieusap!E2116)</f>
        <v>2.4899999999999999E-2</v>
      </c>
      <c r="F2113" s="14">
        <f>ABS(Solieusap!F2116)</f>
        <v>1.0411999999999999</v>
      </c>
      <c r="G2113" s="14">
        <f>ABS(Solieusap!G2116)</f>
        <v>4.5170000000000003E-5</v>
      </c>
      <c r="H2113" s="14">
        <f>ABS(Solieusap!H2116)</f>
        <v>7.1679999999999994E-2</v>
      </c>
      <c r="I2113" s="14">
        <f>ABS(Solieusap!I2116)</f>
        <v>3.6000000000000002E-4</v>
      </c>
      <c r="J2113" s="14">
        <f>ABS(Solieusap!J2116)</f>
        <v>0.2303</v>
      </c>
      <c r="K2113" s="14">
        <f t="shared" si="0"/>
        <v>2.4899999999999999E-2</v>
      </c>
      <c r="L2113" s="14">
        <f t="shared" si="1"/>
        <v>3.6000000000000002E-4</v>
      </c>
    </row>
    <row r="2114" spans="1:12" ht="16.5" customHeight="1">
      <c r="A2114" s="13" t="str">
        <f>Solieusap!A2117</f>
        <v>138</v>
      </c>
      <c r="B2114" s="13">
        <f>Solieusap!B2117</f>
        <v>0.5</v>
      </c>
      <c r="C2114" s="13" t="str">
        <f>Solieusap!C2117</f>
        <v>BAO</v>
      </c>
      <c r="D2114" s="13" t="str">
        <f>Solieusap!D2117</f>
        <v>Combination</v>
      </c>
      <c r="E2114" s="14">
        <f>ABS(Solieusap!E2117)</f>
        <v>2.4899999999999999E-2</v>
      </c>
      <c r="F2114" s="14">
        <f>ABS(Solieusap!F2117)</f>
        <v>0.68469999999999998</v>
      </c>
      <c r="G2114" s="14">
        <f>ABS(Solieusap!G2117)</f>
        <v>4.5170000000000003E-5</v>
      </c>
      <c r="H2114" s="14">
        <f>ABS(Solieusap!H2117)</f>
        <v>7.1679999999999994E-2</v>
      </c>
      <c r="I2114" s="14">
        <f>ABS(Solieusap!I2117)</f>
        <v>3.3E-4</v>
      </c>
      <c r="J2114" s="14">
        <f>ABS(Solieusap!J2117)</f>
        <v>0.20116000000000001</v>
      </c>
      <c r="K2114" s="14">
        <f t="shared" si="0"/>
        <v>2.4899999999999999E-2</v>
      </c>
      <c r="L2114" s="14">
        <f t="shared" si="1"/>
        <v>3.3E-4</v>
      </c>
    </row>
    <row r="2115" spans="1:12" ht="16.5" customHeight="1">
      <c r="A2115" s="13" t="str">
        <f>Solieusap!A2118</f>
        <v>138</v>
      </c>
      <c r="B2115" s="13">
        <f>Solieusap!B2118</f>
        <v>1</v>
      </c>
      <c r="C2115" s="13" t="str">
        <f>Solieusap!C2118</f>
        <v>BAO</v>
      </c>
      <c r="D2115" s="13" t="str">
        <f>Solieusap!D2118</f>
        <v>Combination</v>
      </c>
      <c r="E2115" s="14">
        <f>ABS(Solieusap!E2118)</f>
        <v>2.4899999999999999E-2</v>
      </c>
      <c r="F2115" s="14">
        <f>ABS(Solieusap!F2118)</f>
        <v>0.32819999999999999</v>
      </c>
      <c r="G2115" s="14">
        <f>ABS(Solieusap!G2118)</f>
        <v>4.5170000000000003E-5</v>
      </c>
      <c r="H2115" s="14">
        <f>ABS(Solieusap!H2118)</f>
        <v>7.1679999999999994E-2</v>
      </c>
      <c r="I2115" s="14">
        <f>ABS(Solieusap!I2118)</f>
        <v>3.1E-4</v>
      </c>
      <c r="J2115" s="14">
        <f>ABS(Solieusap!J2118)</f>
        <v>0.45437</v>
      </c>
      <c r="K2115" s="14">
        <f t="shared" si="0"/>
        <v>2.4899999999999999E-2</v>
      </c>
      <c r="L2115" s="14">
        <f t="shared" si="1"/>
        <v>3.1E-4</v>
      </c>
    </row>
    <row r="2116" spans="1:12" ht="16.5" customHeight="1">
      <c r="A2116" s="13" t="str">
        <f>Solieusap!A2119</f>
        <v>138</v>
      </c>
      <c r="B2116" s="13">
        <f>Solieusap!B2119</f>
        <v>1.5</v>
      </c>
      <c r="C2116" s="13" t="str">
        <f>Solieusap!C2119</f>
        <v>BAO</v>
      </c>
      <c r="D2116" s="13" t="str">
        <f>Solieusap!D2119</f>
        <v>Combination</v>
      </c>
      <c r="E2116" s="14">
        <f>ABS(Solieusap!E2119)</f>
        <v>2.4899999999999999E-2</v>
      </c>
      <c r="F2116" s="14">
        <f>ABS(Solieusap!F2119)</f>
        <v>2.8299999999999999E-2</v>
      </c>
      <c r="G2116" s="14">
        <f>ABS(Solieusap!G2119)</f>
        <v>4.5170000000000003E-5</v>
      </c>
      <c r="H2116" s="14">
        <f>ABS(Solieusap!H2119)</f>
        <v>7.1679999999999994E-2</v>
      </c>
      <c r="I2116" s="14">
        <f>ABS(Solieusap!I2119)</f>
        <v>2.9E-4</v>
      </c>
      <c r="J2116" s="14">
        <f>ABS(Solieusap!J2119)</f>
        <v>0.52932999999999997</v>
      </c>
      <c r="K2116" s="14">
        <f t="shared" si="0"/>
        <v>2.4899999999999999E-2</v>
      </c>
      <c r="L2116" s="14">
        <f t="shared" si="1"/>
        <v>2.9E-4</v>
      </c>
    </row>
    <row r="2117" spans="1:12" ht="16.5" customHeight="1">
      <c r="A2117" s="13" t="str">
        <f>Solieusap!A2120</f>
        <v>138</v>
      </c>
      <c r="B2117" s="13">
        <f>Solieusap!B2120</f>
        <v>2</v>
      </c>
      <c r="C2117" s="13" t="str">
        <f>Solieusap!C2120</f>
        <v>BAO</v>
      </c>
      <c r="D2117" s="13" t="str">
        <f>Solieusap!D2120</f>
        <v>Combination</v>
      </c>
      <c r="E2117" s="14">
        <f>ABS(Solieusap!E2120)</f>
        <v>2.4899999999999999E-2</v>
      </c>
      <c r="F2117" s="14">
        <f>ABS(Solieusap!F2120)</f>
        <v>0.38479999999999998</v>
      </c>
      <c r="G2117" s="14">
        <f>ABS(Solieusap!G2120)</f>
        <v>4.5170000000000003E-5</v>
      </c>
      <c r="H2117" s="14">
        <f>ABS(Solieusap!H2120)</f>
        <v>7.1679999999999994E-2</v>
      </c>
      <c r="I2117" s="14">
        <f>ABS(Solieusap!I2120)</f>
        <v>2.7E-4</v>
      </c>
      <c r="J2117" s="14">
        <f>ABS(Solieusap!J2120)</f>
        <v>0.46689999999999998</v>
      </c>
      <c r="K2117" s="14">
        <f t="shared" si="0"/>
        <v>2.4899999999999999E-2</v>
      </c>
      <c r="L2117" s="14">
        <f t="shared" si="1"/>
        <v>2.7E-4</v>
      </c>
    </row>
    <row r="2118" spans="1:12" ht="16.5" customHeight="1">
      <c r="A2118" s="13" t="str">
        <f>Solieusap!A2121</f>
        <v>138</v>
      </c>
      <c r="B2118" s="13">
        <f>Solieusap!B2121</f>
        <v>2.5</v>
      </c>
      <c r="C2118" s="13" t="str">
        <f>Solieusap!C2121</f>
        <v>BAO</v>
      </c>
      <c r="D2118" s="13" t="str">
        <f>Solieusap!D2121</f>
        <v>Combination</v>
      </c>
      <c r="E2118" s="14">
        <f>ABS(Solieusap!E2121)</f>
        <v>2.4899999999999999E-2</v>
      </c>
      <c r="F2118" s="14">
        <f>ABS(Solieusap!F2121)</f>
        <v>0.74129999999999996</v>
      </c>
      <c r="G2118" s="14">
        <f>ABS(Solieusap!G2121)</f>
        <v>4.5170000000000003E-5</v>
      </c>
      <c r="H2118" s="14">
        <f>ABS(Solieusap!H2121)</f>
        <v>7.1679999999999994E-2</v>
      </c>
      <c r="I2118" s="14">
        <f>ABS(Solieusap!I2121)</f>
        <v>2.5000000000000001E-4</v>
      </c>
      <c r="J2118" s="14">
        <f>ABS(Solieusap!J2121)</f>
        <v>0.41849999999999998</v>
      </c>
      <c r="K2118" s="14">
        <f t="shared" si="0"/>
        <v>2.4899999999999999E-2</v>
      </c>
      <c r="L2118" s="14">
        <f t="shared" si="1"/>
        <v>2.5000000000000001E-4</v>
      </c>
    </row>
    <row r="2119" spans="1:12" ht="16.5" customHeight="1">
      <c r="A2119" s="13" t="str">
        <f>Solieusap!A2122</f>
        <v>138</v>
      </c>
      <c r="B2119" s="13">
        <f>Solieusap!B2122</f>
        <v>3</v>
      </c>
      <c r="C2119" s="13" t="str">
        <f>Solieusap!C2122</f>
        <v>BAO</v>
      </c>
      <c r="D2119" s="13" t="str">
        <f>Solieusap!D2122</f>
        <v>Combination</v>
      </c>
      <c r="E2119" s="14">
        <f>ABS(Solieusap!E2122)</f>
        <v>2.4899999999999999E-2</v>
      </c>
      <c r="F2119" s="14">
        <f>ABS(Solieusap!F2122)</f>
        <v>1.0978000000000001</v>
      </c>
      <c r="G2119" s="14">
        <f>ABS(Solieusap!G2122)</f>
        <v>4.5170000000000003E-5</v>
      </c>
      <c r="H2119" s="14">
        <f>ABS(Solieusap!H2122)</f>
        <v>7.1679999999999994E-2</v>
      </c>
      <c r="I2119" s="14">
        <f>ABS(Solieusap!I2122)</f>
        <v>2.4000000000000001E-4</v>
      </c>
      <c r="J2119" s="14">
        <f>ABS(Solieusap!J2122)</f>
        <v>0.1968</v>
      </c>
      <c r="K2119" s="14">
        <f t="shared" si="0"/>
        <v>2.4899999999999999E-2</v>
      </c>
      <c r="L2119" s="14">
        <f t="shared" si="1"/>
        <v>2.4000000000000001E-4</v>
      </c>
    </row>
    <row r="2120" spans="1:12" ht="16.5" customHeight="1">
      <c r="A2120" s="13" t="str">
        <f>Solieusap!A2123</f>
        <v>138</v>
      </c>
      <c r="B2120" s="13">
        <f>Solieusap!B2123</f>
        <v>3.5</v>
      </c>
      <c r="C2120" s="13" t="str">
        <f>Solieusap!C2123</f>
        <v>BAO</v>
      </c>
      <c r="D2120" s="13" t="str">
        <f>Solieusap!D2123</f>
        <v>Combination</v>
      </c>
      <c r="E2120" s="14">
        <f>ABS(Solieusap!E2123)</f>
        <v>2.4899999999999999E-2</v>
      </c>
      <c r="F2120" s="14">
        <f>ABS(Solieusap!F2123)</f>
        <v>1.4542999999999999</v>
      </c>
      <c r="G2120" s="14">
        <f>ABS(Solieusap!G2123)</f>
        <v>4.5170000000000003E-5</v>
      </c>
      <c r="H2120" s="14">
        <f>ABS(Solieusap!H2123)</f>
        <v>7.1679999999999994E-2</v>
      </c>
      <c r="I2120" s="14">
        <f>ABS(Solieusap!I2123)</f>
        <v>2.5999999999999998E-4</v>
      </c>
      <c r="J2120" s="14">
        <f>ABS(Solieusap!J2123)</f>
        <v>0.20316000000000001</v>
      </c>
      <c r="K2120" s="14">
        <f t="shared" si="0"/>
        <v>2.4899999999999999E-2</v>
      </c>
      <c r="L2120" s="14">
        <f t="shared" si="1"/>
        <v>2.5999999999999998E-4</v>
      </c>
    </row>
    <row r="2121" spans="1:12" ht="16.5" customHeight="1">
      <c r="A2121" s="13" t="str">
        <f>Solieusap!A2124</f>
        <v>138</v>
      </c>
      <c r="B2121" s="13">
        <f>Solieusap!B2124</f>
        <v>4</v>
      </c>
      <c r="C2121" s="13" t="str">
        <f>Solieusap!C2124</f>
        <v>BAO</v>
      </c>
      <c r="D2121" s="13" t="str">
        <f>Solieusap!D2124</f>
        <v>Combination</v>
      </c>
      <c r="E2121" s="14">
        <f>ABS(Solieusap!E2124)</f>
        <v>2.4899999999999999E-2</v>
      </c>
      <c r="F2121" s="14">
        <f>ABS(Solieusap!F2124)</f>
        <v>1.8108</v>
      </c>
      <c r="G2121" s="14">
        <f>ABS(Solieusap!G2124)</f>
        <v>4.5170000000000003E-5</v>
      </c>
      <c r="H2121" s="14">
        <f>ABS(Solieusap!H2124)</f>
        <v>7.1679999999999994E-2</v>
      </c>
      <c r="I2121" s="14">
        <f>ABS(Solieusap!I2124)</f>
        <v>3.1E-4</v>
      </c>
      <c r="J2121" s="14">
        <f>ABS(Solieusap!J2124)</f>
        <v>0.78137000000000001</v>
      </c>
      <c r="K2121" s="14">
        <f t="shared" si="0"/>
        <v>2.4899999999999999E-2</v>
      </c>
      <c r="L2121" s="14">
        <f t="shared" si="1"/>
        <v>3.1E-4</v>
      </c>
    </row>
    <row r="2122" spans="1:12" ht="16.5" customHeight="1">
      <c r="A2122" s="13" t="str">
        <f>Solieusap!A2125</f>
        <v>138</v>
      </c>
      <c r="B2122" s="13">
        <f>Solieusap!B2125</f>
        <v>0</v>
      </c>
      <c r="C2122" s="13" t="str">
        <f>Solieusap!C2125</f>
        <v>BAO</v>
      </c>
      <c r="D2122" s="13" t="str">
        <f>Solieusap!D2125</f>
        <v>Combination</v>
      </c>
      <c r="E2122" s="14">
        <f>ABS(Solieusap!E2125)</f>
        <v>4.7600000000000003E-2</v>
      </c>
      <c r="F2122" s="14">
        <f>ABS(Solieusap!F2125)</f>
        <v>1.5173000000000001</v>
      </c>
      <c r="G2122" s="14">
        <f>ABS(Solieusap!G2125)</f>
        <v>9.4240000000000006E-5</v>
      </c>
      <c r="H2122" s="14">
        <f>ABS(Solieusap!H2125)</f>
        <v>8.5510000000000003E-2</v>
      </c>
      <c r="I2122" s="14">
        <f>ABS(Solieusap!I2125)</f>
        <v>1.1E-4</v>
      </c>
      <c r="J2122" s="14">
        <f>ABS(Solieusap!J2125)</f>
        <v>1.14672</v>
      </c>
      <c r="K2122" s="14">
        <f t="shared" si="0"/>
        <v>4.7600000000000003E-2</v>
      </c>
      <c r="L2122" s="14">
        <f t="shared" si="1"/>
        <v>1.1E-4</v>
      </c>
    </row>
    <row r="2123" spans="1:12" ht="16.5" customHeight="1">
      <c r="A2123" s="13" t="str">
        <f>Solieusap!A2126</f>
        <v>138</v>
      </c>
      <c r="B2123" s="13">
        <f>Solieusap!B2126</f>
        <v>0.5</v>
      </c>
      <c r="C2123" s="13" t="str">
        <f>Solieusap!C2126</f>
        <v>BAO</v>
      </c>
      <c r="D2123" s="13" t="str">
        <f>Solieusap!D2126</f>
        <v>Combination</v>
      </c>
      <c r="E2123" s="14">
        <f>ABS(Solieusap!E2126)</f>
        <v>4.7600000000000003E-2</v>
      </c>
      <c r="F2123" s="14">
        <f>ABS(Solieusap!F2126)</f>
        <v>1.1608000000000001</v>
      </c>
      <c r="G2123" s="14">
        <f>ABS(Solieusap!G2126)</f>
        <v>9.4240000000000006E-5</v>
      </c>
      <c r="H2123" s="14">
        <f>ABS(Solieusap!H2126)</f>
        <v>8.5510000000000003E-2</v>
      </c>
      <c r="I2123" s="14">
        <f>ABS(Solieusap!I2126)</f>
        <v>9.8439999999999999E-5</v>
      </c>
      <c r="J2123" s="14">
        <f>ABS(Solieusap!J2126)</f>
        <v>0.47717999999999999</v>
      </c>
      <c r="K2123" s="14">
        <f t="shared" si="0"/>
        <v>4.7600000000000003E-2</v>
      </c>
      <c r="L2123" s="14">
        <f t="shared" si="1"/>
        <v>9.8439999999999999E-5</v>
      </c>
    </row>
    <row r="2124" spans="1:12" ht="16.5" customHeight="1">
      <c r="A2124" s="13" t="str">
        <f>Solieusap!A2127</f>
        <v>138</v>
      </c>
      <c r="B2124" s="13">
        <f>Solieusap!B2127</f>
        <v>1</v>
      </c>
      <c r="C2124" s="13" t="str">
        <f>Solieusap!C2127</f>
        <v>BAO</v>
      </c>
      <c r="D2124" s="13" t="str">
        <f>Solieusap!D2127</f>
        <v>Combination</v>
      </c>
      <c r="E2124" s="14">
        <f>ABS(Solieusap!E2127)</f>
        <v>4.7600000000000003E-2</v>
      </c>
      <c r="F2124" s="14">
        <f>ABS(Solieusap!F2127)</f>
        <v>0.80430000000000001</v>
      </c>
      <c r="G2124" s="14">
        <f>ABS(Solieusap!G2127)</f>
        <v>9.4240000000000006E-5</v>
      </c>
      <c r="H2124" s="14">
        <f>ABS(Solieusap!H2127)</f>
        <v>8.5510000000000003E-2</v>
      </c>
      <c r="I2124" s="14">
        <f>ABS(Solieusap!I2127)</f>
        <v>8.7029999999999999E-5</v>
      </c>
      <c r="J2124" s="14">
        <f>ABS(Solieusap!J2127)</f>
        <v>1.4120000000000001E-2</v>
      </c>
      <c r="K2124" s="14">
        <f t="shared" si="0"/>
        <v>4.7600000000000003E-2</v>
      </c>
      <c r="L2124" s="14">
        <f t="shared" si="1"/>
        <v>8.7029999999999999E-5</v>
      </c>
    </row>
    <row r="2125" spans="1:12" ht="16.5" customHeight="1">
      <c r="A2125" s="13" t="str">
        <f>Solieusap!A2128</f>
        <v>138</v>
      </c>
      <c r="B2125" s="13">
        <f>Solieusap!B2128</f>
        <v>1.5</v>
      </c>
      <c r="C2125" s="13" t="str">
        <f>Solieusap!C2128</f>
        <v>BAO</v>
      </c>
      <c r="D2125" s="13" t="str">
        <f>Solieusap!D2128</f>
        <v>Combination</v>
      </c>
      <c r="E2125" s="14">
        <f>ABS(Solieusap!E2128)</f>
        <v>4.7600000000000003E-2</v>
      </c>
      <c r="F2125" s="14">
        <f>ABS(Solieusap!F2128)</f>
        <v>0.44779999999999998</v>
      </c>
      <c r="G2125" s="14">
        <f>ABS(Solieusap!G2128)</f>
        <v>9.4240000000000006E-5</v>
      </c>
      <c r="H2125" s="14">
        <f>ABS(Solieusap!H2128)</f>
        <v>8.5510000000000003E-2</v>
      </c>
      <c r="I2125" s="14">
        <f>ABS(Solieusap!I2128)</f>
        <v>9.1000000000000003E-5</v>
      </c>
      <c r="J2125" s="14">
        <f>ABS(Solieusap!J2128)</f>
        <v>0.32297999999999999</v>
      </c>
      <c r="K2125" s="14">
        <f t="shared" si="0"/>
        <v>4.7600000000000003E-2</v>
      </c>
      <c r="L2125" s="14">
        <f t="shared" si="1"/>
        <v>9.1000000000000003E-5</v>
      </c>
    </row>
    <row r="2126" spans="1:12" ht="16.5" customHeight="1">
      <c r="A2126" s="13" t="str">
        <f>Solieusap!A2129</f>
        <v>138</v>
      </c>
      <c r="B2126" s="13">
        <f>Solieusap!B2129</f>
        <v>2</v>
      </c>
      <c r="C2126" s="13" t="str">
        <f>Solieusap!C2129</f>
        <v>BAO</v>
      </c>
      <c r="D2126" s="13" t="str">
        <f>Solieusap!D2129</f>
        <v>Combination</v>
      </c>
      <c r="E2126" s="14">
        <f>ABS(Solieusap!E2129)</f>
        <v>4.7600000000000003E-2</v>
      </c>
      <c r="F2126" s="14">
        <f>ABS(Solieusap!F2129)</f>
        <v>9.1300000000000006E-2</v>
      </c>
      <c r="G2126" s="14">
        <f>ABS(Solieusap!G2129)</f>
        <v>9.4240000000000006E-5</v>
      </c>
      <c r="H2126" s="14">
        <f>ABS(Solieusap!H2129)</f>
        <v>8.5510000000000003E-2</v>
      </c>
      <c r="I2126" s="14">
        <f>ABS(Solieusap!I2129)</f>
        <v>9.5149999999999995E-5</v>
      </c>
      <c r="J2126" s="14">
        <f>ABS(Solieusap!J2129)</f>
        <v>0.42175000000000001</v>
      </c>
      <c r="K2126" s="14">
        <f t="shared" si="0"/>
        <v>4.7600000000000003E-2</v>
      </c>
      <c r="L2126" s="14">
        <f t="shared" si="1"/>
        <v>9.5149999999999995E-5</v>
      </c>
    </row>
    <row r="2127" spans="1:12" ht="16.5" customHeight="1">
      <c r="A2127" s="13" t="str">
        <f>Solieusap!A2130</f>
        <v>138</v>
      </c>
      <c r="B2127" s="13">
        <f>Solieusap!B2130</f>
        <v>2.5</v>
      </c>
      <c r="C2127" s="13" t="str">
        <f>Solieusap!C2130</f>
        <v>BAO</v>
      </c>
      <c r="D2127" s="13" t="str">
        <f>Solieusap!D2130</f>
        <v>Combination</v>
      </c>
      <c r="E2127" s="14">
        <f>ABS(Solieusap!E2130)</f>
        <v>4.7600000000000003E-2</v>
      </c>
      <c r="F2127" s="14">
        <f>ABS(Solieusap!F2130)</f>
        <v>0.26519999999999999</v>
      </c>
      <c r="G2127" s="14">
        <f>ABS(Solieusap!G2130)</f>
        <v>9.4240000000000006E-5</v>
      </c>
      <c r="H2127" s="14">
        <f>ABS(Solieusap!H2130)</f>
        <v>8.5510000000000003E-2</v>
      </c>
      <c r="I2127" s="14">
        <f>ABS(Solieusap!I2130)</f>
        <v>9.9300000000000001E-5</v>
      </c>
      <c r="J2127" s="14">
        <f>ABS(Solieusap!J2130)</f>
        <v>0.14451</v>
      </c>
      <c r="K2127" s="14">
        <f t="shared" si="0"/>
        <v>4.7600000000000003E-2</v>
      </c>
      <c r="L2127" s="14">
        <f t="shared" si="1"/>
        <v>9.9300000000000001E-5</v>
      </c>
    </row>
    <row r="2128" spans="1:12" ht="16.5" customHeight="1">
      <c r="A2128" s="13" t="str">
        <f>Solieusap!A2131</f>
        <v>138</v>
      </c>
      <c r="B2128" s="13">
        <f>Solieusap!B2131</f>
        <v>3</v>
      </c>
      <c r="C2128" s="13" t="str">
        <f>Solieusap!C2131</f>
        <v>BAO</v>
      </c>
      <c r="D2128" s="13" t="str">
        <f>Solieusap!D2131</f>
        <v>Combination</v>
      </c>
      <c r="E2128" s="14">
        <f>ABS(Solieusap!E2131)</f>
        <v>4.7600000000000003E-2</v>
      </c>
      <c r="F2128" s="14">
        <f>ABS(Solieusap!F2131)</f>
        <v>0.62170000000000003</v>
      </c>
      <c r="G2128" s="14">
        <f>ABS(Solieusap!G2131)</f>
        <v>9.4240000000000006E-5</v>
      </c>
      <c r="H2128" s="14">
        <f>ABS(Solieusap!H2131)</f>
        <v>8.5510000000000003E-2</v>
      </c>
      <c r="I2128" s="14">
        <f>ABS(Solieusap!I2131)</f>
        <v>1E-4</v>
      </c>
      <c r="J2128" s="14">
        <f>ABS(Solieusap!J2131)</f>
        <v>0.31528</v>
      </c>
      <c r="K2128" s="14">
        <f t="shared" si="0"/>
        <v>4.7600000000000003E-2</v>
      </c>
      <c r="L2128" s="14">
        <f t="shared" si="1"/>
        <v>1E-4</v>
      </c>
    </row>
    <row r="2129" spans="1:12" ht="16.5" customHeight="1">
      <c r="A2129" s="13" t="str">
        <f>Solieusap!A2132</f>
        <v>138</v>
      </c>
      <c r="B2129" s="13">
        <f>Solieusap!B2132</f>
        <v>3.5</v>
      </c>
      <c r="C2129" s="13" t="str">
        <f>Solieusap!C2132</f>
        <v>BAO</v>
      </c>
      <c r="D2129" s="13" t="str">
        <f>Solieusap!D2132</f>
        <v>Combination</v>
      </c>
      <c r="E2129" s="14">
        <f>ABS(Solieusap!E2132)</f>
        <v>4.7600000000000003E-2</v>
      </c>
      <c r="F2129" s="14">
        <f>ABS(Solieusap!F2132)</f>
        <v>0.97819999999999996</v>
      </c>
      <c r="G2129" s="14">
        <f>ABS(Solieusap!G2132)</f>
        <v>9.4240000000000006E-5</v>
      </c>
      <c r="H2129" s="14">
        <f>ABS(Solieusap!H2132)</f>
        <v>8.5510000000000003E-2</v>
      </c>
      <c r="I2129" s="14">
        <f>ABS(Solieusap!I2132)</f>
        <v>1.1E-4</v>
      </c>
      <c r="J2129" s="14">
        <f>ABS(Solieusap!J2132)</f>
        <v>0.95331999999999995</v>
      </c>
      <c r="K2129" s="14">
        <f t="shared" si="0"/>
        <v>4.7600000000000003E-2</v>
      </c>
      <c r="L2129" s="14">
        <f t="shared" si="1"/>
        <v>1.1E-4</v>
      </c>
    </row>
    <row r="2130" spans="1:12" ht="16.5" customHeight="1">
      <c r="A2130" s="13" t="str">
        <f>Solieusap!A2133</f>
        <v>138</v>
      </c>
      <c r="B2130" s="13">
        <f>Solieusap!B2133</f>
        <v>4</v>
      </c>
      <c r="C2130" s="13" t="str">
        <f>Solieusap!C2133</f>
        <v>BAO</v>
      </c>
      <c r="D2130" s="13" t="str">
        <f>Solieusap!D2133</f>
        <v>Combination</v>
      </c>
      <c r="E2130" s="14">
        <f>ABS(Solieusap!E2133)</f>
        <v>4.7600000000000003E-2</v>
      </c>
      <c r="F2130" s="14">
        <f>ABS(Solieusap!F2133)</f>
        <v>1.3347</v>
      </c>
      <c r="G2130" s="14">
        <f>ABS(Solieusap!G2133)</f>
        <v>9.4240000000000006E-5</v>
      </c>
      <c r="H2130" s="14">
        <f>ABS(Solieusap!H2133)</f>
        <v>8.5510000000000003E-2</v>
      </c>
      <c r="I2130" s="14">
        <f>ABS(Solieusap!I2133)</f>
        <v>1.1E-4</v>
      </c>
      <c r="J2130" s="14">
        <f>ABS(Solieusap!J2133)</f>
        <v>1.7696099999999999</v>
      </c>
      <c r="K2130" s="14">
        <f t="shared" si="0"/>
        <v>4.7600000000000003E-2</v>
      </c>
      <c r="L2130" s="14">
        <f t="shared" si="1"/>
        <v>1.1E-4</v>
      </c>
    </row>
    <row r="2131" spans="1:12" ht="16.5" customHeight="1">
      <c r="A2131" s="13" t="str">
        <f>Solieusap!A2134</f>
        <v>140</v>
      </c>
      <c r="B2131" s="13">
        <f>Solieusap!B2134</f>
        <v>0</v>
      </c>
      <c r="C2131" s="13" t="str">
        <f>Solieusap!C2134</f>
        <v>BAO</v>
      </c>
      <c r="D2131" s="13" t="str">
        <f>Solieusap!D2134</f>
        <v>Combination</v>
      </c>
      <c r="E2131" s="14">
        <f>ABS(Solieusap!E2134)</f>
        <v>14.477600000000001</v>
      </c>
      <c r="F2131" s="14">
        <f>ABS(Solieusap!F2134)</f>
        <v>0.90790000000000004</v>
      </c>
      <c r="G2131" s="14">
        <f>ABS(Solieusap!G2134)</f>
        <v>0.55700000000000005</v>
      </c>
      <c r="H2131" s="14">
        <f>ABS(Solieusap!H2134)</f>
        <v>2.0600000000000002E-3</v>
      </c>
      <c r="I2131" s="14">
        <f>ABS(Solieusap!I2134)</f>
        <v>0.67349000000000003</v>
      </c>
      <c r="J2131" s="14">
        <f>ABS(Solieusap!J2134)</f>
        <v>1.0316000000000001</v>
      </c>
      <c r="K2131" s="14">
        <f t="shared" si="0"/>
        <v>14.477600000000001</v>
      </c>
      <c r="L2131" s="14">
        <f t="shared" si="1"/>
        <v>0.67349000000000003</v>
      </c>
    </row>
    <row r="2132" spans="1:12" ht="16.5" customHeight="1">
      <c r="A2132" s="13" t="str">
        <f>Solieusap!A2135</f>
        <v>140</v>
      </c>
      <c r="B2132" s="13">
        <f>Solieusap!B2135</f>
        <v>1.35</v>
      </c>
      <c r="C2132" s="13" t="str">
        <f>Solieusap!C2135</f>
        <v>BAO</v>
      </c>
      <c r="D2132" s="13" t="str">
        <f>Solieusap!D2135</f>
        <v>Combination</v>
      </c>
      <c r="E2132" s="14">
        <f>ABS(Solieusap!E2135)</f>
        <v>14.477600000000001</v>
      </c>
      <c r="F2132" s="14">
        <f>ABS(Solieusap!F2135)</f>
        <v>0.90790000000000004</v>
      </c>
      <c r="G2132" s="14">
        <f>ABS(Solieusap!G2135)</f>
        <v>0.30669999999999997</v>
      </c>
      <c r="H2132" s="14">
        <f>ABS(Solieusap!H2135)</f>
        <v>2.0600000000000002E-3</v>
      </c>
      <c r="I2132" s="14">
        <f>ABS(Solieusap!I2135)</f>
        <v>9.6500000000000002E-2</v>
      </c>
      <c r="J2132" s="14">
        <f>ABS(Solieusap!J2135)</f>
        <v>0.19403999999999999</v>
      </c>
      <c r="K2132" s="14">
        <f t="shared" si="0"/>
        <v>14.477600000000001</v>
      </c>
      <c r="L2132" s="14">
        <f t="shared" si="1"/>
        <v>9.6500000000000002E-2</v>
      </c>
    </row>
    <row r="2133" spans="1:12" ht="16.5" customHeight="1">
      <c r="A2133" s="13" t="str">
        <f>Solieusap!A2136</f>
        <v>140</v>
      </c>
      <c r="B2133" s="13">
        <f>Solieusap!B2136</f>
        <v>2.7</v>
      </c>
      <c r="C2133" s="13" t="str">
        <f>Solieusap!C2136</f>
        <v>BAO</v>
      </c>
      <c r="D2133" s="13" t="str">
        <f>Solieusap!D2136</f>
        <v>Combination</v>
      </c>
      <c r="E2133" s="14">
        <f>ABS(Solieusap!E2136)</f>
        <v>14.477600000000001</v>
      </c>
      <c r="F2133" s="14">
        <f>ABS(Solieusap!F2136)</f>
        <v>0.90790000000000004</v>
      </c>
      <c r="G2133" s="14">
        <f>ABS(Solieusap!G2136)</f>
        <v>5.6399999999999999E-2</v>
      </c>
      <c r="H2133" s="14">
        <f>ABS(Solieusap!H2136)</f>
        <v>2.0600000000000002E-3</v>
      </c>
      <c r="I2133" s="14">
        <f>ABS(Solieusap!I2136)</f>
        <v>0.64409000000000005</v>
      </c>
      <c r="J2133" s="14">
        <f>ABS(Solieusap!J2136)</f>
        <v>0.56752000000000002</v>
      </c>
      <c r="K2133" s="14">
        <f t="shared" si="0"/>
        <v>14.477600000000001</v>
      </c>
      <c r="L2133" s="14">
        <f t="shared" si="1"/>
        <v>0.64409000000000005</v>
      </c>
    </row>
    <row r="2134" spans="1:12" ht="16.5" customHeight="1">
      <c r="A2134" s="13" t="str">
        <f>Solieusap!A2137</f>
        <v>140</v>
      </c>
      <c r="B2134" s="13">
        <f>Solieusap!B2137</f>
        <v>0</v>
      </c>
      <c r="C2134" s="13" t="str">
        <f>Solieusap!C2137</f>
        <v>BAO</v>
      </c>
      <c r="D2134" s="13" t="str">
        <f>Solieusap!D2137</f>
        <v>Combination</v>
      </c>
      <c r="E2134" s="14">
        <f>ABS(Solieusap!E2137)</f>
        <v>23.557600000000001</v>
      </c>
      <c r="F2134" s="14">
        <f>ABS(Solieusap!F2137)</f>
        <v>0.19259999999999999</v>
      </c>
      <c r="G2134" s="14">
        <f>ABS(Solieusap!G2137)</f>
        <v>0.75270000000000004</v>
      </c>
      <c r="H2134" s="14">
        <f>ABS(Solieusap!H2137)</f>
        <v>2.0600000000000002E-3</v>
      </c>
      <c r="I2134" s="14">
        <f>ABS(Solieusap!I2137)</f>
        <v>0.82318000000000002</v>
      </c>
      <c r="J2134" s="14">
        <f>ABS(Solieusap!J2137)</f>
        <v>4.7489999999999997E-2</v>
      </c>
      <c r="K2134" s="14">
        <f t="shared" si="0"/>
        <v>23.557600000000001</v>
      </c>
      <c r="L2134" s="14">
        <f t="shared" si="1"/>
        <v>0.82318000000000002</v>
      </c>
    </row>
    <row r="2135" spans="1:12" ht="16.5" customHeight="1">
      <c r="A2135" s="13" t="str">
        <f>Solieusap!A2138</f>
        <v>140</v>
      </c>
      <c r="B2135" s="13">
        <f>Solieusap!B2138</f>
        <v>1.35</v>
      </c>
      <c r="C2135" s="13" t="str">
        <f>Solieusap!C2138</f>
        <v>BAO</v>
      </c>
      <c r="D2135" s="13" t="str">
        <f>Solieusap!D2138</f>
        <v>Combination</v>
      </c>
      <c r="E2135" s="14">
        <f>ABS(Solieusap!E2138)</f>
        <v>23.557600000000001</v>
      </c>
      <c r="F2135" s="14">
        <f>ABS(Solieusap!F2138)</f>
        <v>0.19259999999999999</v>
      </c>
      <c r="G2135" s="14">
        <f>ABS(Solieusap!G2138)</f>
        <v>0.54339999999999999</v>
      </c>
      <c r="H2135" s="14">
        <f>ABS(Solieusap!H2138)</f>
        <v>2.0600000000000002E-3</v>
      </c>
      <c r="I2135" s="14">
        <f>ABS(Solieusap!I2138)</f>
        <v>5.169E-2</v>
      </c>
      <c r="J2135" s="14">
        <f>ABS(Solieusap!J2138)</f>
        <v>0.30751000000000001</v>
      </c>
      <c r="K2135" s="14">
        <f t="shared" si="0"/>
        <v>23.557600000000001</v>
      </c>
      <c r="L2135" s="14">
        <f t="shared" si="1"/>
        <v>5.169E-2</v>
      </c>
    </row>
    <row r="2136" spans="1:12" ht="16.5" customHeight="1">
      <c r="A2136" s="13" t="str">
        <f>Solieusap!A2139</f>
        <v>140</v>
      </c>
      <c r="B2136" s="13">
        <f>Solieusap!B2139</f>
        <v>2.7</v>
      </c>
      <c r="C2136" s="13" t="str">
        <f>Solieusap!C2139</f>
        <v>BAO</v>
      </c>
      <c r="D2136" s="13" t="str">
        <f>Solieusap!D2139</f>
        <v>Combination</v>
      </c>
      <c r="E2136" s="14">
        <f>ABS(Solieusap!E2139)</f>
        <v>23.557600000000001</v>
      </c>
      <c r="F2136" s="14">
        <f>ABS(Solieusap!F2139)</f>
        <v>0.19259999999999999</v>
      </c>
      <c r="G2136" s="14">
        <f>ABS(Solieusap!G2139)</f>
        <v>0.3342</v>
      </c>
      <c r="H2136" s="14">
        <f>ABS(Solieusap!H2139)</f>
        <v>2.0600000000000002E-3</v>
      </c>
      <c r="I2136" s="14">
        <f>ABS(Solieusap!I2139)</f>
        <v>0.15462999999999999</v>
      </c>
      <c r="J2136" s="14">
        <f>ABS(Solieusap!J2139)</f>
        <v>1.41967</v>
      </c>
      <c r="K2136" s="14">
        <f t="shared" si="0"/>
        <v>23.557600000000001</v>
      </c>
      <c r="L2136" s="14">
        <f t="shared" si="1"/>
        <v>0.15462999999999999</v>
      </c>
    </row>
    <row r="2137" spans="1:12" ht="16.5" customHeight="1">
      <c r="A2137" s="13" t="str">
        <f>Solieusap!A2140</f>
        <v>141</v>
      </c>
      <c r="B2137" s="13">
        <f>Solieusap!B2140</f>
        <v>0</v>
      </c>
      <c r="C2137" s="13" t="str">
        <f>Solieusap!C2140</f>
        <v>BAO</v>
      </c>
      <c r="D2137" s="13" t="str">
        <f>Solieusap!D2140</f>
        <v>Combination</v>
      </c>
      <c r="E2137" s="14">
        <f>ABS(Solieusap!E2140)</f>
        <v>7.3025000000000002</v>
      </c>
      <c r="F2137" s="14">
        <f>ABS(Solieusap!F2140)</f>
        <v>1.0379</v>
      </c>
      <c r="G2137" s="14">
        <f>ABS(Solieusap!G2140)</f>
        <v>0.84099999999999997</v>
      </c>
      <c r="H2137" s="14">
        <f>ABS(Solieusap!H2140)</f>
        <v>1.1900000000000001E-3</v>
      </c>
      <c r="I2137" s="14">
        <f>ABS(Solieusap!I2140)</f>
        <v>0.90649000000000002</v>
      </c>
      <c r="J2137" s="14">
        <f>ABS(Solieusap!J2140)</f>
        <v>1.8459000000000001</v>
      </c>
      <c r="K2137" s="14">
        <f t="shared" si="0"/>
        <v>7.3025000000000002</v>
      </c>
      <c r="L2137" s="14">
        <f t="shared" si="1"/>
        <v>0.90649000000000002</v>
      </c>
    </row>
    <row r="2138" spans="1:12" ht="16.5" customHeight="1">
      <c r="A2138" s="13" t="str">
        <f>Solieusap!A2141</f>
        <v>141</v>
      </c>
      <c r="B2138" s="13">
        <f>Solieusap!B2141</f>
        <v>1.8</v>
      </c>
      <c r="C2138" s="13" t="str">
        <f>Solieusap!C2141</f>
        <v>BAO</v>
      </c>
      <c r="D2138" s="13" t="str">
        <f>Solieusap!D2141</f>
        <v>Combination</v>
      </c>
      <c r="E2138" s="14">
        <f>ABS(Solieusap!E2141)</f>
        <v>7.3025000000000002</v>
      </c>
      <c r="F2138" s="14">
        <f>ABS(Solieusap!F2141)</f>
        <v>1.0379</v>
      </c>
      <c r="G2138" s="14">
        <f>ABS(Solieusap!G2141)</f>
        <v>0.34210000000000002</v>
      </c>
      <c r="H2138" s="14">
        <f>ABS(Solieusap!H2141)</f>
        <v>1.1900000000000001E-3</v>
      </c>
      <c r="I2138" s="14">
        <f>ABS(Solieusap!I2141)</f>
        <v>0.13863</v>
      </c>
      <c r="J2138" s="14">
        <f>ABS(Solieusap!J2141)</f>
        <v>1.128E-2</v>
      </c>
      <c r="K2138" s="14">
        <f t="shared" si="0"/>
        <v>7.3025000000000002</v>
      </c>
      <c r="L2138" s="14">
        <f t="shared" si="1"/>
        <v>0.13863</v>
      </c>
    </row>
    <row r="2139" spans="1:12" ht="16.5" customHeight="1">
      <c r="A2139" s="13" t="str">
        <f>Solieusap!A2142</f>
        <v>141</v>
      </c>
      <c r="B2139" s="13">
        <f>Solieusap!B2142</f>
        <v>3.6</v>
      </c>
      <c r="C2139" s="13" t="str">
        <f>Solieusap!C2142</f>
        <v>BAO</v>
      </c>
      <c r="D2139" s="13" t="str">
        <f>Solieusap!D2142</f>
        <v>Combination</v>
      </c>
      <c r="E2139" s="14">
        <f>ABS(Solieusap!E2142)</f>
        <v>7.3025000000000002</v>
      </c>
      <c r="F2139" s="14">
        <f>ABS(Solieusap!F2142)</f>
        <v>1.0379</v>
      </c>
      <c r="G2139" s="14">
        <f>ABS(Solieusap!G2142)</f>
        <v>0.15040000000000001</v>
      </c>
      <c r="H2139" s="14">
        <f>ABS(Solieusap!H2142)</f>
        <v>1.1900000000000001E-3</v>
      </c>
      <c r="I2139" s="14">
        <f>ABS(Solieusap!I2142)</f>
        <v>0.91613999999999995</v>
      </c>
      <c r="J2139" s="14">
        <f>ABS(Solieusap!J2142)</f>
        <v>0.47922999999999999</v>
      </c>
      <c r="K2139" s="14">
        <f t="shared" si="0"/>
        <v>7.3025000000000002</v>
      </c>
      <c r="L2139" s="14">
        <f t="shared" si="1"/>
        <v>0.91613999999999995</v>
      </c>
    </row>
    <row r="2140" spans="1:12" ht="16.5" customHeight="1">
      <c r="A2140" s="13" t="str">
        <f>Solieusap!A2143</f>
        <v>141</v>
      </c>
      <c r="B2140" s="13">
        <f>Solieusap!B2143</f>
        <v>0</v>
      </c>
      <c r="C2140" s="13" t="str">
        <f>Solieusap!C2143</f>
        <v>BAO</v>
      </c>
      <c r="D2140" s="13" t="str">
        <f>Solieusap!D2143</f>
        <v>Combination</v>
      </c>
      <c r="E2140" s="14">
        <f>ABS(Solieusap!E2143)</f>
        <v>13.8393</v>
      </c>
      <c r="F2140" s="14">
        <f>ABS(Solieusap!F2143)</f>
        <v>0.26</v>
      </c>
      <c r="G2140" s="14">
        <f>ABS(Solieusap!G2143)</f>
        <v>1.0549999999999999</v>
      </c>
      <c r="H2140" s="14">
        <f>ABS(Solieusap!H2143)</f>
        <v>1.09E-3</v>
      </c>
      <c r="I2140" s="14">
        <f>ABS(Solieusap!I2143)</f>
        <v>1.3861300000000001</v>
      </c>
      <c r="J2140" s="14">
        <f>ABS(Solieusap!J2143)</f>
        <v>0.45666000000000001</v>
      </c>
      <c r="K2140" s="14">
        <f t="shared" si="0"/>
        <v>13.8393</v>
      </c>
      <c r="L2140" s="14">
        <f t="shared" si="1"/>
        <v>1.3861300000000001</v>
      </c>
    </row>
    <row r="2141" spans="1:12" ht="16.5" customHeight="1">
      <c r="A2141" s="13" t="str">
        <f>Solieusap!A2144</f>
        <v>141</v>
      </c>
      <c r="B2141" s="13">
        <f>Solieusap!B2144</f>
        <v>1.8</v>
      </c>
      <c r="C2141" s="13" t="str">
        <f>Solieusap!C2144</f>
        <v>BAO</v>
      </c>
      <c r="D2141" s="13" t="str">
        <f>Solieusap!D2144</f>
        <v>Combination</v>
      </c>
      <c r="E2141" s="14">
        <f>ABS(Solieusap!E2144)</f>
        <v>13.8393</v>
      </c>
      <c r="F2141" s="14">
        <f>ABS(Solieusap!F2144)</f>
        <v>0.26</v>
      </c>
      <c r="G2141" s="14">
        <f>ABS(Solieusap!G2144)</f>
        <v>0.63919999999999999</v>
      </c>
      <c r="H2141" s="14">
        <f>ABS(Solieusap!H2144)</f>
        <v>1.09E-3</v>
      </c>
      <c r="I2141" s="14">
        <f>ABS(Solieusap!I2144)</f>
        <v>0.16139000000000001</v>
      </c>
      <c r="J2141" s="14">
        <f>ABS(Solieusap!J2144)</f>
        <v>2.2409999999999999E-2</v>
      </c>
      <c r="K2141" s="14">
        <f t="shared" si="0"/>
        <v>13.8393</v>
      </c>
      <c r="L2141" s="14">
        <f t="shared" si="1"/>
        <v>0.16139000000000001</v>
      </c>
    </row>
    <row r="2142" spans="1:12" ht="16.5" customHeight="1">
      <c r="A2142" s="13" t="str">
        <f>Solieusap!A2145</f>
        <v>141</v>
      </c>
      <c r="B2142" s="13">
        <f>Solieusap!B2145</f>
        <v>3.6</v>
      </c>
      <c r="C2142" s="13" t="str">
        <f>Solieusap!C2145</f>
        <v>BAO</v>
      </c>
      <c r="D2142" s="13" t="str">
        <f>Solieusap!D2145</f>
        <v>Combination</v>
      </c>
      <c r="E2142" s="14">
        <f>ABS(Solieusap!E2145)</f>
        <v>13.8393</v>
      </c>
      <c r="F2142" s="14">
        <f>ABS(Solieusap!F2145)</f>
        <v>0.26</v>
      </c>
      <c r="G2142" s="14">
        <f>ABS(Solieusap!G2145)</f>
        <v>0.25040000000000001</v>
      </c>
      <c r="H2142" s="14">
        <f>ABS(Solieusap!H2145)</f>
        <v>1.09E-3</v>
      </c>
      <c r="I2142" s="14">
        <f>ABS(Solieusap!I2145)</f>
        <v>0.32496000000000003</v>
      </c>
      <c r="J2142" s="14">
        <f>ABS(Solieusap!J2145)</f>
        <v>1.89056</v>
      </c>
      <c r="K2142" s="14">
        <f t="shared" si="0"/>
        <v>13.8393</v>
      </c>
      <c r="L2142" s="14">
        <f t="shared" si="1"/>
        <v>0.32496000000000003</v>
      </c>
    </row>
    <row r="2143" spans="1:12" ht="16.5" customHeight="1">
      <c r="A2143" s="13" t="str">
        <f>Solieusap!A2146</f>
        <v>142</v>
      </c>
      <c r="B2143" s="13">
        <f>Solieusap!B2146</f>
        <v>0</v>
      </c>
      <c r="C2143" s="13" t="str">
        <f>Solieusap!C2146</f>
        <v>BAO</v>
      </c>
      <c r="D2143" s="13" t="str">
        <f>Solieusap!D2146</f>
        <v>Combination</v>
      </c>
      <c r="E2143" s="14">
        <f>ABS(Solieusap!E2146)</f>
        <v>6.5100000000000005E-2</v>
      </c>
      <c r="F2143" s="14">
        <f>ABS(Solieusap!F2146)</f>
        <v>0.45529999999999998</v>
      </c>
      <c r="G2143" s="14">
        <f>ABS(Solieusap!G2146)</f>
        <v>0.61209999999999998</v>
      </c>
      <c r="H2143" s="14">
        <f>ABS(Solieusap!H2146)</f>
        <v>8.1300000000000001E-3</v>
      </c>
      <c r="I2143" s="14">
        <f>ABS(Solieusap!I2146)</f>
        <v>0.36936999999999998</v>
      </c>
      <c r="J2143" s="14">
        <f>ABS(Solieusap!J2146)</f>
        <v>1.0025299999999999</v>
      </c>
      <c r="K2143" s="14">
        <f t="shared" si="0"/>
        <v>6.5100000000000005E-2</v>
      </c>
      <c r="L2143" s="14">
        <f t="shared" si="1"/>
        <v>0.36936999999999998</v>
      </c>
    </row>
    <row r="2144" spans="1:12" ht="16.5" customHeight="1">
      <c r="A2144" s="13" t="str">
        <f>Solieusap!A2147</f>
        <v>142</v>
      </c>
      <c r="B2144" s="13">
        <f>Solieusap!B2147</f>
        <v>1.8</v>
      </c>
      <c r="C2144" s="13" t="str">
        <f>Solieusap!C2147</f>
        <v>BAO</v>
      </c>
      <c r="D2144" s="13" t="str">
        <f>Solieusap!D2147</f>
        <v>Combination</v>
      </c>
      <c r="E2144" s="14">
        <f>ABS(Solieusap!E2147)</f>
        <v>6.5100000000000005E-2</v>
      </c>
      <c r="F2144" s="14">
        <f>ABS(Solieusap!F2147)</f>
        <v>0.45529999999999998</v>
      </c>
      <c r="G2144" s="14">
        <f>ABS(Solieusap!G2147)</f>
        <v>7.9100000000000004E-2</v>
      </c>
      <c r="H2144" s="14">
        <f>ABS(Solieusap!H2147)</f>
        <v>8.1300000000000001E-3</v>
      </c>
      <c r="I2144" s="14">
        <f>ABS(Solieusap!I2147)</f>
        <v>0.12038</v>
      </c>
      <c r="J2144" s="14">
        <f>ABS(Solieusap!J2147)</f>
        <v>0.24535000000000001</v>
      </c>
      <c r="K2144" s="14">
        <f t="shared" si="0"/>
        <v>6.5100000000000005E-2</v>
      </c>
      <c r="L2144" s="14">
        <f t="shared" si="1"/>
        <v>0.12038</v>
      </c>
    </row>
    <row r="2145" spans="1:12" ht="16.5" customHeight="1">
      <c r="A2145" s="13" t="str">
        <f>Solieusap!A2148</f>
        <v>142</v>
      </c>
      <c r="B2145" s="13">
        <f>Solieusap!B2148</f>
        <v>3.6</v>
      </c>
      <c r="C2145" s="13" t="str">
        <f>Solieusap!C2148</f>
        <v>BAO</v>
      </c>
      <c r="D2145" s="13" t="str">
        <f>Solieusap!D2148</f>
        <v>Combination</v>
      </c>
      <c r="E2145" s="14">
        <f>ABS(Solieusap!E2148)</f>
        <v>6.5100000000000005E-2</v>
      </c>
      <c r="F2145" s="14">
        <f>ABS(Solieusap!F2148)</f>
        <v>0.45529999999999998</v>
      </c>
      <c r="G2145" s="14">
        <f>ABS(Solieusap!G2148)</f>
        <v>0.1908</v>
      </c>
      <c r="H2145" s="14">
        <f>ABS(Solieusap!H2148)</f>
        <v>8.1300000000000001E-3</v>
      </c>
      <c r="I2145" s="14">
        <f>ABS(Solieusap!I2148)</f>
        <v>0.27599000000000001</v>
      </c>
      <c r="J2145" s="14">
        <f>ABS(Solieusap!J2148)</f>
        <v>0.1085</v>
      </c>
      <c r="K2145" s="14">
        <f t="shared" si="0"/>
        <v>6.5100000000000005E-2</v>
      </c>
      <c r="L2145" s="14">
        <f t="shared" si="1"/>
        <v>0.27599000000000001</v>
      </c>
    </row>
    <row r="2146" spans="1:12" ht="16.5" customHeight="1">
      <c r="A2146" s="13" t="str">
        <f>Solieusap!A2149</f>
        <v>142</v>
      </c>
      <c r="B2146" s="13">
        <f>Solieusap!B2149</f>
        <v>0</v>
      </c>
      <c r="C2146" s="13" t="str">
        <f>Solieusap!C2149</f>
        <v>BAO</v>
      </c>
      <c r="D2146" s="13" t="str">
        <f>Solieusap!D2149</f>
        <v>Combination</v>
      </c>
      <c r="E2146" s="14">
        <f>ABS(Solieusap!E2149)</f>
        <v>4.1197999999999997</v>
      </c>
      <c r="F2146" s="14">
        <f>ABS(Solieusap!F2149)</f>
        <v>0.1966</v>
      </c>
      <c r="G2146" s="14">
        <f>ABS(Solieusap!G2149)</f>
        <v>0.69840000000000002</v>
      </c>
      <c r="H2146" s="14">
        <f>ABS(Solieusap!H2149)</f>
        <v>1.72E-3</v>
      </c>
      <c r="I2146" s="14">
        <f>ABS(Solieusap!I2149)</f>
        <v>0.78327000000000002</v>
      </c>
      <c r="J2146" s="14">
        <f>ABS(Solieusap!J2149)</f>
        <v>0.59919</v>
      </c>
      <c r="K2146" s="14">
        <f t="shared" si="0"/>
        <v>4.1197999999999997</v>
      </c>
      <c r="L2146" s="14">
        <f t="shared" si="1"/>
        <v>0.78327000000000002</v>
      </c>
    </row>
    <row r="2147" spans="1:12" ht="16.5" customHeight="1">
      <c r="A2147" s="13" t="str">
        <f>Solieusap!A2150</f>
        <v>142</v>
      </c>
      <c r="B2147" s="13">
        <f>Solieusap!B2150</f>
        <v>1.8</v>
      </c>
      <c r="C2147" s="13" t="str">
        <f>Solieusap!C2150</f>
        <v>BAO</v>
      </c>
      <c r="D2147" s="13" t="str">
        <f>Solieusap!D2150</f>
        <v>Combination</v>
      </c>
      <c r="E2147" s="14">
        <f>ABS(Solieusap!E2150)</f>
        <v>4.1197999999999997</v>
      </c>
      <c r="F2147" s="14">
        <f>ABS(Solieusap!F2150)</f>
        <v>0.1966</v>
      </c>
      <c r="G2147" s="14">
        <f>ABS(Solieusap!G2150)</f>
        <v>0.29420000000000002</v>
      </c>
      <c r="H2147" s="14">
        <f>ABS(Solieusap!H2150)</f>
        <v>1.72E-3</v>
      </c>
      <c r="I2147" s="14">
        <f>ABS(Solieusap!I2150)</f>
        <v>0.25347999999999998</v>
      </c>
      <c r="J2147" s="14">
        <f>ABS(Solieusap!J2150)</f>
        <v>0.18299000000000001</v>
      </c>
      <c r="K2147" s="14">
        <f t="shared" si="0"/>
        <v>4.1197999999999997</v>
      </c>
      <c r="L2147" s="14">
        <f t="shared" si="1"/>
        <v>0.25347999999999998</v>
      </c>
    </row>
    <row r="2148" spans="1:12" ht="16.5" customHeight="1">
      <c r="A2148" s="13" t="str">
        <f>Solieusap!A2151</f>
        <v>142</v>
      </c>
      <c r="B2148" s="13">
        <f>Solieusap!B2151</f>
        <v>3.6</v>
      </c>
      <c r="C2148" s="13" t="str">
        <f>Solieusap!C2151</f>
        <v>BAO</v>
      </c>
      <c r="D2148" s="13" t="str">
        <f>Solieusap!D2151</f>
        <v>Combination</v>
      </c>
      <c r="E2148" s="14">
        <f>ABS(Solieusap!E2151)</f>
        <v>4.1197999999999997</v>
      </c>
      <c r="F2148" s="14">
        <f>ABS(Solieusap!F2151)</f>
        <v>0.1966</v>
      </c>
      <c r="G2148" s="14">
        <f>ABS(Solieusap!G2151)</f>
        <v>0.50680000000000003</v>
      </c>
      <c r="H2148" s="14">
        <f>ABS(Solieusap!H2151)</f>
        <v>1.72E-3</v>
      </c>
      <c r="I2148" s="14">
        <f>ABS(Solieusap!I2151)</f>
        <v>8.4669999999999995E-2</v>
      </c>
      <c r="J2148" s="14">
        <f>ABS(Solieusap!J2151)</f>
        <v>0.63656000000000001</v>
      </c>
      <c r="K2148" s="14">
        <f t="shared" si="0"/>
        <v>4.1197999999999997</v>
      </c>
      <c r="L2148" s="14">
        <f t="shared" si="1"/>
        <v>8.4669999999999995E-2</v>
      </c>
    </row>
    <row r="2149" spans="1:12" ht="16.5" customHeight="1">
      <c r="A2149" s="13" t="str">
        <f>Solieusap!A2152</f>
        <v>143</v>
      </c>
      <c r="B2149" s="13">
        <f>Solieusap!B2152</f>
        <v>0</v>
      </c>
      <c r="C2149" s="13" t="str">
        <f>Solieusap!C2152</f>
        <v>BAO</v>
      </c>
      <c r="D2149" s="13" t="str">
        <f>Solieusap!D2152</f>
        <v>Combination</v>
      </c>
      <c r="E2149" s="14">
        <f>ABS(Solieusap!E2152)</f>
        <v>14.303000000000001</v>
      </c>
      <c r="F2149" s="14">
        <f>ABS(Solieusap!F2152)</f>
        <v>0.193</v>
      </c>
      <c r="G2149" s="14">
        <f>ABS(Solieusap!G2152)</f>
        <v>0.55569999999999997</v>
      </c>
      <c r="H2149" s="14">
        <f>ABS(Solieusap!H2152)</f>
        <v>2.0100000000000001E-3</v>
      </c>
      <c r="I2149" s="14">
        <f>ABS(Solieusap!I2152)</f>
        <v>0.67188000000000003</v>
      </c>
      <c r="J2149" s="14">
        <f>ABS(Solieusap!J2152)</f>
        <v>4.6960000000000002E-2</v>
      </c>
      <c r="K2149" s="14">
        <f t="shared" si="0"/>
        <v>14.303000000000001</v>
      </c>
      <c r="L2149" s="14">
        <f t="shared" si="1"/>
        <v>0.67188000000000003</v>
      </c>
    </row>
    <row r="2150" spans="1:12" ht="16.5" customHeight="1">
      <c r="A2150" s="13" t="str">
        <f>Solieusap!A2153</f>
        <v>143</v>
      </c>
      <c r="B2150" s="13">
        <f>Solieusap!B2153</f>
        <v>1.35</v>
      </c>
      <c r="C2150" s="13" t="str">
        <f>Solieusap!C2153</f>
        <v>BAO</v>
      </c>
      <c r="D2150" s="13" t="str">
        <f>Solieusap!D2153</f>
        <v>Combination</v>
      </c>
      <c r="E2150" s="14">
        <f>ABS(Solieusap!E2153)</f>
        <v>14.303000000000001</v>
      </c>
      <c r="F2150" s="14">
        <f>ABS(Solieusap!F2153)</f>
        <v>0.193</v>
      </c>
      <c r="G2150" s="14">
        <f>ABS(Solieusap!G2153)</f>
        <v>0.30549999999999999</v>
      </c>
      <c r="H2150" s="14">
        <f>ABS(Solieusap!H2153)</f>
        <v>2.0100000000000001E-3</v>
      </c>
      <c r="I2150" s="14">
        <f>ABS(Solieusap!I2153)</f>
        <v>9.8619999999999999E-2</v>
      </c>
      <c r="J2150" s="14">
        <f>ABS(Solieusap!J2153)</f>
        <v>0.30743999999999999</v>
      </c>
      <c r="K2150" s="14">
        <f t="shared" si="0"/>
        <v>14.303000000000001</v>
      </c>
      <c r="L2150" s="14">
        <f t="shared" si="1"/>
        <v>9.8619999999999999E-2</v>
      </c>
    </row>
    <row r="2151" spans="1:12" ht="16.5" customHeight="1">
      <c r="A2151" s="13" t="str">
        <f>Solieusap!A2154</f>
        <v>143</v>
      </c>
      <c r="B2151" s="13">
        <f>Solieusap!B2154</f>
        <v>2.7</v>
      </c>
      <c r="C2151" s="13" t="str">
        <f>Solieusap!C2154</f>
        <v>BAO</v>
      </c>
      <c r="D2151" s="13" t="str">
        <f>Solieusap!D2154</f>
        <v>Combination</v>
      </c>
      <c r="E2151" s="14">
        <f>ABS(Solieusap!E2154)</f>
        <v>14.303000000000001</v>
      </c>
      <c r="F2151" s="14">
        <f>ABS(Solieusap!F2154)</f>
        <v>0.193</v>
      </c>
      <c r="G2151" s="14">
        <f>ABS(Solieusap!G2154)</f>
        <v>5.5199999999999999E-2</v>
      </c>
      <c r="H2151" s="14">
        <f>ABS(Solieusap!H2154)</f>
        <v>2.0100000000000001E-3</v>
      </c>
      <c r="I2151" s="14">
        <f>ABS(Solieusap!I2154)</f>
        <v>0.64419999999999999</v>
      </c>
      <c r="J2151" s="14">
        <f>ABS(Solieusap!J2154)</f>
        <v>1.42005</v>
      </c>
      <c r="K2151" s="14">
        <f t="shared" si="0"/>
        <v>14.303000000000001</v>
      </c>
      <c r="L2151" s="14">
        <f t="shared" si="1"/>
        <v>0.64419999999999999</v>
      </c>
    </row>
    <row r="2152" spans="1:12" ht="16.5" customHeight="1">
      <c r="A2152" s="13" t="str">
        <f>Solieusap!A2155</f>
        <v>143</v>
      </c>
      <c r="B2152" s="13">
        <f>Solieusap!B2155</f>
        <v>0</v>
      </c>
      <c r="C2152" s="13" t="str">
        <f>Solieusap!C2155</f>
        <v>BAO</v>
      </c>
      <c r="D2152" s="13" t="str">
        <f>Solieusap!D2155</f>
        <v>Combination</v>
      </c>
      <c r="E2152" s="14">
        <f>ABS(Solieusap!E2155)</f>
        <v>24.198899999999998</v>
      </c>
      <c r="F2152" s="14">
        <f>ABS(Solieusap!F2155)</f>
        <v>0.90820000000000001</v>
      </c>
      <c r="G2152" s="14">
        <f>ABS(Solieusap!G2155)</f>
        <v>0.753</v>
      </c>
      <c r="H2152" s="14">
        <f>ABS(Solieusap!H2155)</f>
        <v>2.1099999999999999E-3</v>
      </c>
      <c r="I2152" s="14">
        <f>ABS(Solieusap!I2155)</f>
        <v>0.82401000000000002</v>
      </c>
      <c r="J2152" s="14">
        <f>ABS(Solieusap!J2155)</f>
        <v>1.0321199999999999</v>
      </c>
      <c r="K2152" s="14">
        <f t="shared" si="0"/>
        <v>24.198899999999998</v>
      </c>
      <c r="L2152" s="14">
        <f t="shared" si="1"/>
        <v>0.82401000000000002</v>
      </c>
    </row>
    <row r="2153" spans="1:12" ht="16.5" customHeight="1">
      <c r="A2153" s="13" t="str">
        <f>Solieusap!A2156</f>
        <v>143</v>
      </c>
      <c r="B2153" s="13">
        <f>Solieusap!B2156</f>
        <v>1.35</v>
      </c>
      <c r="C2153" s="13" t="str">
        <f>Solieusap!C2156</f>
        <v>BAO</v>
      </c>
      <c r="D2153" s="13" t="str">
        <f>Solieusap!D2156</f>
        <v>Combination</v>
      </c>
      <c r="E2153" s="14">
        <f>ABS(Solieusap!E2156)</f>
        <v>24.198899999999998</v>
      </c>
      <c r="F2153" s="14">
        <f>ABS(Solieusap!F2156)</f>
        <v>0.90820000000000001</v>
      </c>
      <c r="G2153" s="14">
        <f>ABS(Solieusap!G2156)</f>
        <v>0.54379999999999995</v>
      </c>
      <c r="H2153" s="14">
        <f>ABS(Solieusap!H2156)</f>
        <v>2.1099999999999999E-3</v>
      </c>
      <c r="I2153" s="14">
        <f>ABS(Solieusap!I2156)</f>
        <v>5.1339999999999997E-2</v>
      </c>
      <c r="J2153" s="14">
        <f>ABS(Solieusap!J2156)</f>
        <v>0.19397</v>
      </c>
      <c r="K2153" s="14">
        <f t="shared" si="0"/>
        <v>24.198899999999998</v>
      </c>
      <c r="L2153" s="14">
        <f t="shared" si="1"/>
        <v>5.1339999999999997E-2</v>
      </c>
    </row>
    <row r="2154" spans="1:12" ht="16.5" customHeight="1">
      <c r="A2154" s="13" t="str">
        <f>Solieusap!A2157</f>
        <v>143</v>
      </c>
      <c r="B2154" s="13">
        <f>Solieusap!B2157</f>
        <v>2.7</v>
      </c>
      <c r="C2154" s="13" t="str">
        <f>Solieusap!C2157</f>
        <v>BAO</v>
      </c>
      <c r="D2154" s="13" t="str">
        <f>Solieusap!D2157</f>
        <v>Combination</v>
      </c>
      <c r="E2154" s="14">
        <f>ABS(Solieusap!E2157)</f>
        <v>24.198899999999998</v>
      </c>
      <c r="F2154" s="14">
        <f>ABS(Solieusap!F2157)</f>
        <v>0.90820000000000001</v>
      </c>
      <c r="G2154" s="14">
        <f>ABS(Solieusap!G2157)</f>
        <v>0.33450000000000002</v>
      </c>
      <c r="H2154" s="14">
        <f>ABS(Solieusap!H2157)</f>
        <v>2.1099999999999999E-3</v>
      </c>
      <c r="I2154" s="14">
        <f>ABS(Solieusap!I2157)</f>
        <v>0.15284</v>
      </c>
      <c r="J2154" s="14">
        <f>ABS(Solieusap!J2157)</f>
        <v>0.56793000000000005</v>
      </c>
      <c r="K2154" s="14">
        <f t="shared" si="0"/>
        <v>24.198899999999998</v>
      </c>
      <c r="L2154" s="14">
        <f t="shared" si="1"/>
        <v>0.15284</v>
      </c>
    </row>
    <row r="2155" spans="1:12" ht="16.5" customHeight="1">
      <c r="A2155" s="13" t="str">
        <f>Solieusap!A2158</f>
        <v>144</v>
      </c>
      <c r="B2155" s="13">
        <f>Solieusap!B2158</f>
        <v>0</v>
      </c>
      <c r="C2155" s="13" t="str">
        <f>Solieusap!C2158</f>
        <v>BAO</v>
      </c>
      <c r="D2155" s="13" t="str">
        <f>Solieusap!D2158</f>
        <v>Combination</v>
      </c>
      <c r="E2155" s="14">
        <f>ABS(Solieusap!E2158)</f>
        <v>6.9722</v>
      </c>
      <c r="F2155" s="14">
        <f>ABS(Solieusap!F2158)</f>
        <v>0.2596</v>
      </c>
      <c r="G2155" s="14">
        <f>ABS(Solieusap!G2158)</f>
        <v>0.83779999999999999</v>
      </c>
      <c r="H2155" s="14">
        <f>ABS(Solieusap!H2158)</f>
        <v>1.15E-3</v>
      </c>
      <c r="I2155" s="14">
        <f>ABS(Solieusap!I2158)</f>
        <v>0.90185000000000004</v>
      </c>
      <c r="J2155" s="14">
        <f>ABS(Solieusap!J2158)</f>
        <v>0.45600000000000002</v>
      </c>
      <c r="K2155" s="14">
        <f t="shared" si="0"/>
        <v>6.9722</v>
      </c>
      <c r="L2155" s="14">
        <f t="shared" si="1"/>
        <v>0.90185000000000004</v>
      </c>
    </row>
    <row r="2156" spans="1:12" ht="16.5" customHeight="1">
      <c r="A2156" s="13" t="str">
        <f>Solieusap!A2159</f>
        <v>144</v>
      </c>
      <c r="B2156" s="13">
        <f>Solieusap!B2159</f>
        <v>1.8</v>
      </c>
      <c r="C2156" s="13" t="str">
        <f>Solieusap!C2159</f>
        <v>BAO</v>
      </c>
      <c r="D2156" s="13" t="str">
        <f>Solieusap!D2159</f>
        <v>Combination</v>
      </c>
      <c r="E2156" s="14">
        <f>ABS(Solieusap!E2159)</f>
        <v>6.9722</v>
      </c>
      <c r="F2156" s="14">
        <f>ABS(Solieusap!F2159)</f>
        <v>0.2596</v>
      </c>
      <c r="G2156" s="14">
        <f>ABS(Solieusap!G2159)</f>
        <v>0.33879999999999999</v>
      </c>
      <c r="H2156" s="14">
        <f>ABS(Solieusap!H2159)</f>
        <v>1.15E-3</v>
      </c>
      <c r="I2156" s="14">
        <f>ABS(Solieusap!I2159)</f>
        <v>0.13897000000000001</v>
      </c>
      <c r="J2156" s="14">
        <f>ABS(Solieusap!J2159)</f>
        <v>2.35E-2</v>
      </c>
      <c r="K2156" s="14">
        <f t="shared" si="0"/>
        <v>6.9722</v>
      </c>
      <c r="L2156" s="14">
        <f t="shared" si="1"/>
        <v>0.13897000000000001</v>
      </c>
    </row>
    <row r="2157" spans="1:12" ht="16.5" customHeight="1">
      <c r="A2157" s="13" t="str">
        <f>Solieusap!A2160</f>
        <v>144</v>
      </c>
      <c r="B2157" s="13">
        <f>Solieusap!B2160</f>
        <v>3.6</v>
      </c>
      <c r="C2157" s="13" t="str">
        <f>Solieusap!C2160</f>
        <v>BAO</v>
      </c>
      <c r="D2157" s="13" t="str">
        <f>Solieusap!D2160</f>
        <v>Combination</v>
      </c>
      <c r="E2157" s="14">
        <f>ABS(Solieusap!E2160)</f>
        <v>6.9722</v>
      </c>
      <c r="F2157" s="14">
        <f>ABS(Solieusap!F2160)</f>
        <v>0.2596</v>
      </c>
      <c r="G2157" s="14">
        <f>ABS(Solieusap!G2160)</f>
        <v>0.15160000000000001</v>
      </c>
      <c r="H2157" s="14">
        <f>ABS(Solieusap!H2160)</f>
        <v>1.15E-3</v>
      </c>
      <c r="I2157" s="14">
        <f>ABS(Solieusap!I2160)</f>
        <v>0.92984</v>
      </c>
      <c r="J2157" s="14">
        <f>ABS(Solieusap!J2160)</f>
        <v>1.8897699999999999</v>
      </c>
      <c r="K2157" s="14">
        <f t="shared" si="0"/>
        <v>6.9722</v>
      </c>
      <c r="L2157" s="14">
        <f t="shared" si="1"/>
        <v>0.92984</v>
      </c>
    </row>
    <row r="2158" spans="1:12" ht="16.5" customHeight="1">
      <c r="A2158" s="13" t="str">
        <f>Solieusap!A2161</f>
        <v>144</v>
      </c>
      <c r="B2158" s="13">
        <f>Solieusap!B2161</f>
        <v>0</v>
      </c>
      <c r="C2158" s="13" t="str">
        <f>Solieusap!C2161</f>
        <v>BAO</v>
      </c>
      <c r="D2158" s="13" t="str">
        <f>Solieusap!D2161</f>
        <v>Combination</v>
      </c>
      <c r="E2158" s="14">
        <f>ABS(Solieusap!E2161)</f>
        <v>13.7896</v>
      </c>
      <c r="F2158" s="14">
        <f>ABS(Solieusap!F2161)</f>
        <v>1.0375000000000001</v>
      </c>
      <c r="G2158" s="14">
        <f>ABS(Solieusap!G2161)</f>
        <v>1.0557000000000001</v>
      </c>
      <c r="H2158" s="14">
        <f>ABS(Solieusap!H2161)</f>
        <v>1.2199999999999999E-3</v>
      </c>
      <c r="I2158" s="14">
        <f>ABS(Solieusap!I2161)</f>
        <v>1.3870199999999999</v>
      </c>
      <c r="J2158" s="14">
        <f>ABS(Solieusap!J2161)</f>
        <v>1.8452299999999999</v>
      </c>
      <c r="K2158" s="14">
        <f t="shared" si="0"/>
        <v>13.7896</v>
      </c>
      <c r="L2158" s="14">
        <f t="shared" si="1"/>
        <v>1.3870199999999999</v>
      </c>
    </row>
    <row r="2159" spans="1:12" ht="16.5" customHeight="1">
      <c r="A2159" s="13" t="str">
        <f>Solieusap!A2162</f>
        <v>144</v>
      </c>
      <c r="B2159" s="13">
        <f>Solieusap!B2162</f>
        <v>1.8</v>
      </c>
      <c r="C2159" s="13" t="str">
        <f>Solieusap!C2162</f>
        <v>BAO</v>
      </c>
      <c r="D2159" s="13" t="str">
        <f>Solieusap!D2162</f>
        <v>Combination</v>
      </c>
      <c r="E2159" s="14">
        <f>ABS(Solieusap!E2162)</f>
        <v>13.7896</v>
      </c>
      <c r="F2159" s="14">
        <f>ABS(Solieusap!F2162)</f>
        <v>1.0375000000000001</v>
      </c>
      <c r="G2159" s="14">
        <f>ABS(Solieusap!G2162)</f>
        <v>0.63990000000000002</v>
      </c>
      <c r="H2159" s="14">
        <f>ABS(Solieusap!H2162)</f>
        <v>1.2199999999999999E-3</v>
      </c>
      <c r="I2159" s="14">
        <f>ABS(Solieusap!I2162)</f>
        <v>0.16039999999999999</v>
      </c>
      <c r="J2159" s="14">
        <f>ABS(Solieusap!J2162)</f>
        <v>1.124E-2</v>
      </c>
      <c r="K2159" s="14">
        <f t="shared" si="0"/>
        <v>13.7896</v>
      </c>
      <c r="L2159" s="14">
        <f t="shared" si="1"/>
        <v>0.16039999999999999</v>
      </c>
    </row>
    <row r="2160" spans="1:12" ht="16.5" customHeight="1">
      <c r="A2160" s="13" t="str">
        <f>Solieusap!A2163</f>
        <v>144</v>
      </c>
      <c r="B2160" s="13">
        <f>Solieusap!B2163</f>
        <v>3.6</v>
      </c>
      <c r="C2160" s="13" t="str">
        <f>Solieusap!C2163</f>
        <v>BAO</v>
      </c>
      <c r="D2160" s="13" t="str">
        <f>Solieusap!D2163</f>
        <v>Combination</v>
      </c>
      <c r="E2160" s="14">
        <f>ABS(Solieusap!E2163)</f>
        <v>13.7896</v>
      </c>
      <c r="F2160" s="14">
        <f>ABS(Solieusap!F2163)</f>
        <v>1.0375000000000001</v>
      </c>
      <c r="G2160" s="14">
        <f>ABS(Solieusap!G2163)</f>
        <v>0.25659999999999999</v>
      </c>
      <c r="H2160" s="14">
        <f>ABS(Solieusap!H2163)</f>
        <v>1.2199999999999999E-3</v>
      </c>
      <c r="I2160" s="14">
        <f>ABS(Solieusap!I2163)</f>
        <v>0.31796999999999997</v>
      </c>
      <c r="J2160" s="14">
        <f>ABS(Solieusap!J2163)</f>
        <v>0.47848000000000002</v>
      </c>
      <c r="K2160" s="14">
        <f t="shared" si="0"/>
        <v>13.7896</v>
      </c>
      <c r="L2160" s="14">
        <f t="shared" si="1"/>
        <v>0.31796999999999997</v>
      </c>
    </row>
    <row r="2161" spans="1:12" ht="16.5" customHeight="1">
      <c r="A2161" s="13" t="str">
        <f>Solieusap!A2164</f>
        <v>145</v>
      </c>
      <c r="B2161" s="13">
        <f>Solieusap!B2164</f>
        <v>0</v>
      </c>
      <c r="C2161" s="13" t="str">
        <f>Solieusap!C2164</f>
        <v>BAO</v>
      </c>
      <c r="D2161" s="13" t="str">
        <f>Solieusap!D2164</f>
        <v>Combination</v>
      </c>
      <c r="E2161" s="14">
        <f>ABS(Solieusap!E2164)</f>
        <v>0.15429999999999999</v>
      </c>
      <c r="F2161" s="14">
        <f>ABS(Solieusap!F2164)</f>
        <v>0.19589999999999999</v>
      </c>
      <c r="G2161" s="14">
        <f>ABS(Solieusap!G2164)</f>
        <v>0.61060000000000003</v>
      </c>
      <c r="H2161" s="14">
        <f>ABS(Solieusap!H2164)</f>
        <v>1.2899999999999999E-3</v>
      </c>
      <c r="I2161" s="14">
        <f>ABS(Solieusap!I2164)</f>
        <v>0.36680000000000001</v>
      </c>
      <c r="J2161" s="14">
        <f>ABS(Solieusap!J2164)</f>
        <v>0.59885999999999995</v>
      </c>
      <c r="K2161" s="14">
        <f t="shared" si="0"/>
        <v>0.15429999999999999</v>
      </c>
      <c r="L2161" s="14">
        <f t="shared" si="1"/>
        <v>0.36680000000000001</v>
      </c>
    </row>
    <row r="2162" spans="1:12" ht="16.5" customHeight="1">
      <c r="A2162" s="13" t="str">
        <f>Solieusap!A2165</f>
        <v>145</v>
      </c>
      <c r="B2162" s="13">
        <f>Solieusap!B2165</f>
        <v>1.8</v>
      </c>
      <c r="C2162" s="13" t="str">
        <f>Solieusap!C2165</f>
        <v>BAO</v>
      </c>
      <c r="D2162" s="13" t="str">
        <f>Solieusap!D2165</f>
        <v>Combination</v>
      </c>
      <c r="E2162" s="14">
        <f>ABS(Solieusap!E2165)</f>
        <v>0.15429999999999999</v>
      </c>
      <c r="F2162" s="14">
        <f>ABS(Solieusap!F2165)</f>
        <v>0.19589999999999999</v>
      </c>
      <c r="G2162" s="14">
        <f>ABS(Solieusap!G2165)</f>
        <v>7.7600000000000002E-2</v>
      </c>
      <c r="H2162" s="14">
        <f>ABS(Solieusap!H2165)</f>
        <v>1.2899999999999999E-3</v>
      </c>
      <c r="I2162" s="14">
        <f>ABS(Solieusap!I2165)</f>
        <v>0.1208</v>
      </c>
      <c r="J2162" s="14">
        <f>ABS(Solieusap!J2165)</f>
        <v>0.18384</v>
      </c>
      <c r="K2162" s="14">
        <f t="shared" si="0"/>
        <v>0.15429999999999999</v>
      </c>
      <c r="L2162" s="14">
        <f t="shared" si="1"/>
        <v>0.1208</v>
      </c>
    </row>
    <row r="2163" spans="1:12" ht="16.5" customHeight="1">
      <c r="A2163" s="13" t="str">
        <f>Solieusap!A2166</f>
        <v>145</v>
      </c>
      <c r="B2163" s="13">
        <f>Solieusap!B2166</f>
        <v>3.6</v>
      </c>
      <c r="C2163" s="13" t="str">
        <f>Solieusap!C2166</f>
        <v>BAO</v>
      </c>
      <c r="D2163" s="13" t="str">
        <f>Solieusap!D2166</f>
        <v>Combination</v>
      </c>
      <c r="E2163" s="14">
        <f>ABS(Solieusap!E2166)</f>
        <v>0.15429999999999999</v>
      </c>
      <c r="F2163" s="14">
        <f>ABS(Solieusap!F2166)</f>
        <v>0.19589999999999999</v>
      </c>
      <c r="G2163" s="14">
        <f>ABS(Solieusap!G2166)</f>
        <v>0.1903</v>
      </c>
      <c r="H2163" s="14">
        <f>ABS(Solieusap!H2166)</f>
        <v>1.2899999999999999E-3</v>
      </c>
      <c r="I2163" s="14">
        <f>ABS(Solieusap!I2166)</f>
        <v>0.26468999999999998</v>
      </c>
      <c r="J2163" s="14">
        <f>ABS(Solieusap!J2166)</f>
        <v>0.63631000000000004</v>
      </c>
      <c r="K2163" s="14">
        <f t="shared" si="0"/>
        <v>0.15429999999999999</v>
      </c>
      <c r="L2163" s="14">
        <f t="shared" si="1"/>
        <v>0.26468999999999998</v>
      </c>
    </row>
    <row r="2164" spans="1:12" ht="16.5" customHeight="1">
      <c r="A2164" s="13" t="str">
        <f>Solieusap!A2167</f>
        <v>145</v>
      </c>
      <c r="B2164" s="13">
        <f>Solieusap!B2167</f>
        <v>0</v>
      </c>
      <c r="C2164" s="13" t="str">
        <f>Solieusap!C2167</f>
        <v>BAO</v>
      </c>
      <c r="D2164" s="13" t="str">
        <f>Solieusap!D2167</f>
        <v>Combination</v>
      </c>
      <c r="E2164" s="14">
        <f>ABS(Solieusap!E2167)</f>
        <v>3.3414000000000001</v>
      </c>
      <c r="F2164" s="14">
        <f>ABS(Solieusap!F2167)</f>
        <v>0.4556</v>
      </c>
      <c r="G2164" s="14">
        <f>ABS(Solieusap!G2167)</f>
        <v>0.69889999999999997</v>
      </c>
      <c r="H2164" s="14">
        <f>ABS(Solieusap!H2167)</f>
        <v>9.5499999999999995E-3</v>
      </c>
      <c r="I2164" s="14">
        <f>ABS(Solieusap!I2167)</f>
        <v>0.77586999999999995</v>
      </c>
      <c r="J2164" s="14">
        <f>ABS(Solieusap!J2167)</f>
        <v>1.004</v>
      </c>
      <c r="K2164" s="14">
        <f t="shared" si="0"/>
        <v>3.3414000000000001</v>
      </c>
      <c r="L2164" s="14">
        <f t="shared" si="1"/>
        <v>0.77586999999999995</v>
      </c>
    </row>
    <row r="2165" spans="1:12" ht="16.5" customHeight="1">
      <c r="A2165" s="13" t="str">
        <f>Solieusap!A2168</f>
        <v>145</v>
      </c>
      <c r="B2165" s="13">
        <f>Solieusap!B2168</f>
        <v>1.8</v>
      </c>
      <c r="C2165" s="13" t="str">
        <f>Solieusap!C2168</f>
        <v>BAO</v>
      </c>
      <c r="D2165" s="13" t="str">
        <f>Solieusap!D2168</f>
        <v>Combination</v>
      </c>
      <c r="E2165" s="14">
        <f>ABS(Solieusap!E2168)</f>
        <v>3.3414000000000001</v>
      </c>
      <c r="F2165" s="14">
        <f>ABS(Solieusap!F2168)</f>
        <v>0.4556</v>
      </c>
      <c r="G2165" s="14">
        <f>ABS(Solieusap!G2168)</f>
        <v>0.28899999999999998</v>
      </c>
      <c r="H2165" s="14">
        <f>ABS(Solieusap!H2168)</f>
        <v>9.5499999999999995E-3</v>
      </c>
      <c r="I2165" s="14">
        <f>ABS(Solieusap!I2168)</f>
        <v>0.25340000000000001</v>
      </c>
      <c r="J2165" s="14">
        <f>ABS(Solieusap!J2168)</f>
        <v>0.24973000000000001</v>
      </c>
      <c r="K2165" s="14">
        <f t="shared" si="0"/>
        <v>3.3414000000000001</v>
      </c>
      <c r="L2165" s="14">
        <f t="shared" si="1"/>
        <v>0.25340000000000001</v>
      </c>
    </row>
    <row r="2166" spans="1:12" ht="16.5" customHeight="1">
      <c r="A2166" s="13" t="str">
        <f>Solieusap!A2169</f>
        <v>145</v>
      </c>
      <c r="B2166" s="13">
        <f>Solieusap!B2169</f>
        <v>3.6</v>
      </c>
      <c r="C2166" s="13" t="str">
        <f>Solieusap!C2169</f>
        <v>BAO</v>
      </c>
      <c r="D2166" s="13" t="str">
        <f>Solieusap!D2169</f>
        <v>Combination</v>
      </c>
      <c r="E2166" s="14">
        <f>ABS(Solieusap!E2169)</f>
        <v>3.3414000000000001</v>
      </c>
      <c r="F2166" s="14">
        <f>ABS(Solieusap!F2169)</f>
        <v>0.4556</v>
      </c>
      <c r="G2166" s="14">
        <f>ABS(Solieusap!G2169)</f>
        <v>0.50270000000000004</v>
      </c>
      <c r="H2166" s="14">
        <f>ABS(Solieusap!H2169)</f>
        <v>9.5499999999999995E-3</v>
      </c>
      <c r="I2166" s="14">
        <f>ABS(Solieusap!I2169)</f>
        <v>8.7330000000000005E-2</v>
      </c>
      <c r="J2166" s="14">
        <f>ABS(Solieusap!J2169)</f>
        <v>0.10652</v>
      </c>
      <c r="K2166" s="14">
        <f t="shared" si="0"/>
        <v>3.3414000000000001</v>
      </c>
      <c r="L2166" s="14">
        <f t="shared" si="1"/>
        <v>8.7330000000000005E-2</v>
      </c>
    </row>
    <row r="2167" spans="1:12" ht="16.5" customHeight="1">
      <c r="A2167" s="13" t="str">
        <f>Solieusap!A2170</f>
        <v>146</v>
      </c>
      <c r="B2167" s="13">
        <f>Solieusap!B2170</f>
        <v>0</v>
      </c>
      <c r="C2167" s="13" t="str">
        <f>Solieusap!C2170</f>
        <v>BAO</v>
      </c>
      <c r="D2167" s="13" t="str">
        <f>Solieusap!D2170</f>
        <v>Combination</v>
      </c>
      <c r="E2167" s="14">
        <f>ABS(Solieusap!E2170)</f>
        <v>14.0604</v>
      </c>
      <c r="F2167" s="14">
        <f>ABS(Solieusap!F2170)</f>
        <v>1.0806</v>
      </c>
      <c r="G2167" s="14">
        <f>ABS(Solieusap!G2170)</f>
        <v>0.58340000000000003</v>
      </c>
      <c r="H2167" s="14">
        <f>ABS(Solieusap!H2170)</f>
        <v>3.2100000000000002E-3</v>
      </c>
      <c r="I2167" s="14">
        <f>ABS(Solieusap!I2170)</f>
        <v>0.70594000000000001</v>
      </c>
      <c r="J2167" s="14">
        <f>ABS(Solieusap!J2170)</f>
        <v>1.09168</v>
      </c>
      <c r="K2167" s="14">
        <f t="shared" si="0"/>
        <v>14.0604</v>
      </c>
      <c r="L2167" s="14">
        <f t="shared" si="1"/>
        <v>0.70594000000000001</v>
      </c>
    </row>
    <row r="2168" spans="1:12" ht="16.5" customHeight="1">
      <c r="A2168" s="13" t="str">
        <f>Solieusap!A2171</f>
        <v>146</v>
      </c>
      <c r="B2168" s="13">
        <f>Solieusap!B2171</f>
        <v>1.35</v>
      </c>
      <c r="C2168" s="13" t="str">
        <f>Solieusap!C2171</f>
        <v>BAO</v>
      </c>
      <c r="D2168" s="13" t="str">
        <f>Solieusap!D2171</f>
        <v>Combination</v>
      </c>
      <c r="E2168" s="14">
        <f>ABS(Solieusap!E2171)</f>
        <v>14.0604</v>
      </c>
      <c r="F2168" s="14">
        <f>ABS(Solieusap!F2171)</f>
        <v>0.87139999999999995</v>
      </c>
      <c r="G2168" s="14">
        <f>ABS(Solieusap!G2171)</f>
        <v>0.33310000000000001</v>
      </c>
      <c r="H2168" s="14">
        <f>ABS(Solieusap!H2171)</f>
        <v>3.2100000000000002E-3</v>
      </c>
      <c r="I2168" s="14">
        <f>ABS(Solieusap!I2171)</f>
        <v>8.7300000000000003E-2</v>
      </c>
      <c r="J2168" s="14">
        <f>ABS(Solieusap!J2171)</f>
        <v>0.22591</v>
      </c>
      <c r="K2168" s="14">
        <f t="shared" si="0"/>
        <v>14.0604</v>
      </c>
      <c r="L2168" s="14">
        <f t="shared" si="1"/>
        <v>8.7300000000000003E-2</v>
      </c>
    </row>
    <row r="2169" spans="1:12" ht="16.5" customHeight="1">
      <c r="A2169" s="13" t="str">
        <f>Solieusap!A2172</f>
        <v>146</v>
      </c>
      <c r="B2169" s="13">
        <f>Solieusap!B2172</f>
        <v>2.7</v>
      </c>
      <c r="C2169" s="13" t="str">
        <f>Solieusap!C2172</f>
        <v>BAO</v>
      </c>
      <c r="D2169" s="13" t="str">
        <f>Solieusap!D2172</f>
        <v>Combination</v>
      </c>
      <c r="E2169" s="14">
        <f>ABS(Solieusap!E2172)</f>
        <v>14.0604</v>
      </c>
      <c r="F2169" s="14">
        <f>ABS(Solieusap!F2172)</f>
        <v>0.66210000000000002</v>
      </c>
      <c r="G2169" s="14">
        <f>ABS(Solieusap!G2172)</f>
        <v>8.2799999999999999E-2</v>
      </c>
      <c r="H2169" s="14">
        <f>ABS(Solieusap!H2172)</f>
        <v>3.2100000000000002E-3</v>
      </c>
      <c r="I2169" s="14">
        <f>ABS(Solieusap!I2172)</f>
        <v>0.63753000000000004</v>
      </c>
      <c r="J2169" s="14">
        <f>ABS(Solieusap!J2172)</f>
        <v>0.75868999999999998</v>
      </c>
      <c r="K2169" s="14">
        <f t="shared" si="0"/>
        <v>14.0604</v>
      </c>
      <c r="L2169" s="14">
        <f t="shared" si="1"/>
        <v>0.63753000000000004</v>
      </c>
    </row>
    <row r="2170" spans="1:12" ht="16.5" customHeight="1">
      <c r="A2170" s="13" t="str">
        <f>Solieusap!A2173</f>
        <v>146</v>
      </c>
      <c r="B2170" s="13">
        <f>Solieusap!B2173</f>
        <v>0</v>
      </c>
      <c r="C2170" s="13" t="str">
        <f>Solieusap!C2173</f>
        <v>BAO</v>
      </c>
      <c r="D2170" s="13" t="str">
        <f>Solieusap!D2173</f>
        <v>Combination</v>
      </c>
      <c r="E2170" s="14">
        <f>ABS(Solieusap!E2173)</f>
        <v>25.4681</v>
      </c>
      <c r="F2170" s="14">
        <f>ABS(Solieusap!F2173)</f>
        <v>4.99E-2</v>
      </c>
      <c r="G2170" s="14">
        <f>ABS(Solieusap!G2173)</f>
        <v>0.75309999999999999</v>
      </c>
      <c r="H2170" s="14">
        <f>ABS(Solieusap!H2173)</f>
        <v>3.5699999999999998E-3</v>
      </c>
      <c r="I2170" s="14">
        <f>ABS(Solieusap!I2173)</f>
        <v>0.83092999999999995</v>
      </c>
      <c r="J2170" s="14">
        <f>ABS(Solieusap!J2173)</f>
        <v>0.14268</v>
      </c>
      <c r="K2170" s="14">
        <f t="shared" si="0"/>
        <v>25.4681</v>
      </c>
      <c r="L2170" s="14">
        <f t="shared" si="1"/>
        <v>0.83092999999999995</v>
      </c>
    </row>
    <row r="2171" spans="1:12" ht="16.5" customHeight="1">
      <c r="A2171" s="13" t="str">
        <f>Solieusap!A2174</f>
        <v>146</v>
      </c>
      <c r="B2171" s="13">
        <f>Solieusap!B2174</f>
        <v>1.35</v>
      </c>
      <c r="C2171" s="13" t="str">
        <f>Solieusap!C2174</f>
        <v>BAO</v>
      </c>
      <c r="D2171" s="13" t="str">
        <f>Solieusap!D2174</f>
        <v>Combination</v>
      </c>
      <c r="E2171" s="14">
        <f>ABS(Solieusap!E2174)</f>
        <v>25.4681</v>
      </c>
      <c r="F2171" s="14">
        <f>ABS(Solieusap!F2174)</f>
        <v>0.22819999999999999</v>
      </c>
      <c r="G2171" s="14">
        <f>ABS(Solieusap!G2174)</f>
        <v>0.54390000000000005</v>
      </c>
      <c r="H2171" s="14">
        <f>ABS(Solieusap!H2174)</f>
        <v>3.5699999999999998E-3</v>
      </c>
      <c r="I2171" s="14">
        <f>ABS(Solieusap!I2174)</f>
        <v>4.4540000000000003E-2</v>
      </c>
      <c r="J2171" s="14">
        <f>ABS(Solieusap!J2174)</f>
        <v>0.26296999999999998</v>
      </c>
      <c r="K2171" s="14">
        <f t="shared" si="0"/>
        <v>25.4681</v>
      </c>
      <c r="L2171" s="14">
        <f t="shared" si="1"/>
        <v>4.4540000000000003E-2</v>
      </c>
    </row>
    <row r="2172" spans="1:12" ht="16.5" customHeight="1">
      <c r="A2172" s="13" t="str">
        <f>Solieusap!A2175</f>
        <v>146</v>
      </c>
      <c r="B2172" s="13">
        <f>Solieusap!B2175</f>
        <v>2.7</v>
      </c>
      <c r="C2172" s="13" t="str">
        <f>Solieusap!C2175</f>
        <v>BAO</v>
      </c>
      <c r="D2172" s="13" t="str">
        <f>Solieusap!D2175</f>
        <v>Combination</v>
      </c>
      <c r="E2172" s="14">
        <f>ABS(Solieusap!E2175)</f>
        <v>25.4681</v>
      </c>
      <c r="F2172" s="14">
        <f>ABS(Solieusap!F2175)</f>
        <v>0.50629999999999997</v>
      </c>
      <c r="G2172" s="14">
        <f>ABS(Solieusap!G2175)</f>
        <v>0.33460000000000001</v>
      </c>
      <c r="H2172" s="14">
        <f>ABS(Solieusap!H2175)</f>
        <v>3.5699999999999998E-3</v>
      </c>
      <c r="I2172" s="14">
        <f>ABS(Solieusap!I2175)</f>
        <v>0.19500000000000001</v>
      </c>
      <c r="J2172" s="14">
        <f>ABS(Solieusap!J2175)</f>
        <v>1.26102</v>
      </c>
      <c r="K2172" s="14">
        <f t="shared" si="0"/>
        <v>25.4681</v>
      </c>
      <c r="L2172" s="14">
        <f t="shared" si="1"/>
        <v>0.19500000000000001</v>
      </c>
    </row>
    <row r="2173" spans="1:12" ht="16.5" customHeight="1">
      <c r="A2173" s="13" t="str">
        <f>Solieusap!A2176</f>
        <v>147</v>
      </c>
      <c r="B2173" s="13">
        <f>Solieusap!B2176</f>
        <v>0</v>
      </c>
      <c r="C2173" s="13" t="str">
        <f>Solieusap!C2176</f>
        <v>BAO</v>
      </c>
      <c r="D2173" s="13" t="str">
        <f>Solieusap!D2176</f>
        <v>Combination</v>
      </c>
      <c r="E2173" s="14">
        <f>ABS(Solieusap!E2176)</f>
        <v>6.8516000000000004</v>
      </c>
      <c r="F2173" s="14">
        <f>ABS(Solieusap!F2176)</f>
        <v>1.4314</v>
      </c>
      <c r="G2173" s="14">
        <f>ABS(Solieusap!G2176)</f>
        <v>0.84889999999999999</v>
      </c>
      <c r="H2173" s="14">
        <f>ABS(Solieusap!H2176)</f>
        <v>2.0500000000000002E-3</v>
      </c>
      <c r="I2173" s="14">
        <f>ABS(Solieusap!I2176)</f>
        <v>0.92108000000000001</v>
      </c>
      <c r="J2173" s="14">
        <f>ABS(Solieusap!J2176)</f>
        <v>2.0461200000000002</v>
      </c>
      <c r="K2173" s="14">
        <f t="shared" si="0"/>
        <v>6.8516000000000004</v>
      </c>
      <c r="L2173" s="14">
        <f t="shared" si="1"/>
        <v>0.92108000000000001</v>
      </c>
    </row>
    <row r="2174" spans="1:12" ht="16.5" customHeight="1">
      <c r="A2174" s="13" t="str">
        <f>Solieusap!A2177</f>
        <v>147</v>
      </c>
      <c r="B2174" s="13">
        <f>Solieusap!B2177</f>
        <v>1.8</v>
      </c>
      <c r="C2174" s="13" t="str">
        <f>Solieusap!C2177</f>
        <v>BAO</v>
      </c>
      <c r="D2174" s="13" t="str">
        <f>Solieusap!D2177</f>
        <v>Combination</v>
      </c>
      <c r="E2174" s="14">
        <f>ABS(Solieusap!E2177)</f>
        <v>6.8516000000000004</v>
      </c>
      <c r="F2174" s="14">
        <f>ABS(Solieusap!F2177)</f>
        <v>1.0156000000000001</v>
      </c>
      <c r="G2174" s="14">
        <f>ABS(Solieusap!G2177)</f>
        <v>0.34989999999999999</v>
      </c>
      <c r="H2174" s="14">
        <f>ABS(Solieusap!H2177)</f>
        <v>2.0500000000000002E-3</v>
      </c>
      <c r="I2174" s="14">
        <f>ABS(Solieusap!I2177)</f>
        <v>0.13897999999999999</v>
      </c>
      <c r="J2174" s="14">
        <f>ABS(Solieusap!J2177)</f>
        <v>0.16491</v>
      </c>
      <c r="K2174" s="14">
        <f t="shared" si="0"/>
        <v>6.8516000000000004</v>
      </c>
      <c r="L2174" s="14">
        <f t="shared" si="1"/>
        <v>0.13897999999999999</v>
      </c>
    </row>
    <row r="2175" spans="1:12" ht="16.5" customHeight="1">
      <c r="A2175" s="13" t="str">
        <f>Solieusap!A2178</f>
        <v>147</v>
      </c>
      <c r="B2175" s="13">
        <f>Solieusap!B2178</f>
        <v>3.6</v>
      </c>
      <c r="C2175" s="13" t="str">
        <f>Solieusap!C2178</f>
        <v>BAO</v>
      </c>
      <c r="D2175" s="13" t="str">
        <f>Solieusap!D2178</f>
        <v>Combination</v>
      </c>
      <c r="E2175" s="14">
        <f>ABS(Solieusap!E2178)</f>
        <v>6.8516000000000004</v>
      </c>
      <c r="F2175" s="14">
        <f>ABS(Solieusap!F2178)</f>
        <v>0.8427</v>
      </c>
      <c r="G2175" s="14">
        <f>ABS(Solieusap!G2178)</f>
        <v>0.12659999999999999</v>
      </c>
      <c r="H2175" s="14">
        <f>ABS(Solieusap!H2178)</f>
        <v>2.0500000000000002E-3</v>
      </c>
      <c r="I2175" s="14">
        <f>ABS(Solieusap!I2178)</f>
        <v>0.87721000000000005</v>
      </c>
      <c r="J2175" s="14">
        <f>ABS(Solieusap!J2178)</f>
        <v>0.85294999999999999</v>
      </c>
      <c r="K2175" s="14">
        <f t="shared" si="0"/>
        <v>6.8516000000000004</v>
      </c>
      <c r="L2175" s="14">
        <f t="shared" si="1"/>
        <v>0.87721000000000005</v>
      </c>
    </row>
    <row r="2176" spans="1:12" ht="16.5" customHeight="1">
      <c r="A2176" s="13" t="str">
        <f>Solieusap!A2179</f>
        <v>147</v>
      </c>
      <c r="B2176" s="13">
        <f>Solieusap!B2179</f>
        <v>0</v>
      </c>
      <c r="C2176" s="13" t="str">
        <f>Solieusap!C2179</f>
        <v>BAO</v>
      </c>
      <c r="D2176" s="13" t="str">
        <f>Solieusap!D2179</f>
        <v>Combination</v>
      </c>
      <c r="E2176" s="14">
        <f>ABS(Solieusap!E2179)</f>
        <v>15.263299999999999</v>
      </c>
      <c r="F2176" s="14">
        <f>ABS(Solieusap!F2179)</f>
        <v>0.2661</v>
      </c>
      <c r="G2176" s="14">
        <f>ABS(Solieusap!G2179)</f>
        <v>1.0338000000000001</v>
      </c>
      <c r="H2176" s="14">
        <f>ABS(Solieusap!H2179)</f>
        <v>1.8799999999999999E-3</v>
      </c>
      <c r="I2176" s="14">
        <f>ABS(Solieusap!I2179)</f>
        <v>1.3476900000000001</v>
      </c>
      <c r="J2176" s="14">
        <f>ABS(Solieusap!J2179)</f>
        <v>0.18484</v>
      </c>
      <c r="K2176" s="14">
        <f t="shared" si="0"/>
        <v>15.263299999999999</v>
      </c>
      <c r="L2176" s="14">
        <f t="shared" si="1"/>
        <v>1.3476900000000001</v>
      </c>
    </row>
    <row r="2177" spans="1:12" ht="16.5" customHeight="1">
      <c r="A2177" s="13" t="str">
        <f>Solieusap!A2180</f>
        <v>147</v>
      </c>
      <c r="B2177" s="13">
        <f>Solieusap!B2180</f>
        <v>1.8</v>
      </c>
      <c r="C2177" s="13" t="str">
        <f>Solieusap!C2180</f>
        <v>BAO</v>
      </c>
      <c r="D2177" s="13" t="str">
        <f>Solieusap!D2180</f>
        <v>Combination</v>
      </c>
      <c r="E2177" s="14">
        <f>ABS(Solieusap!E2180)</f>
        <v>15.263299999999999</v>
      </c>
      <c r="F2177" s="14">
        <f>ABS(Solieusap!F2180)</f>
        <v>0.2883</v>
      </c>
      <c r="G2177" s="14">
        <f>ABS(Solieusap!G2180)</f>
        <v>0.61799999999999999</v>
      </c>
      <c r="H2177" s="14">
        <f>ABS(Solieusap!H2180)</f>
        <v>1.8799999999999999E-3</v>
      </c>
      <c r="I2177" s="14">
        <f>ABS(Solieusap!I2180)</f>
        <v>0.16114999999999999</v>
      </c>
      <c r="J2177" s="14">
        <f>ABS(Solieusap!J2180)</f>
        <v>0.15612000000000001</v>
      </c>
      <c r="K2177" s="14">
        <f t="shared" si="0"/>
        <v>15.263299999999999</v>
      </c>
      <c r="L2177" s="14">
        <f t="shared" si="1"/>
        <v>0.16114999999999999</v>
      </c>
    </row>
    <row r="2178" spans="1:12" ht="16.5" customHeight="1">
      <c r="A2178" s="13" t="str">
        <f>Solieusap!A2181</f>
        <v>147</v>
      </c>
      <c r="B2178" s="13">
        <f>Solieusap!B2181</f>
        <v>3.6</v>
      </c>
      <c r="C2178" s="13" t="str">
        <f>Solieusap!C2181</f>
        <v>BAO</v>
      </c>
      <c r="D2178" s="13" t="str">
        <f>Solieusap!D2181</f>
        <v>Combination</v>
      </c>
      <c r="E2178" s="14">
        <f>ABS(Solieusap!E2181)</f>
        <v>15.263299999999999</v>
      </c>
      <c r="F2178" s="14">
        <f>ABS(Solieusap!F2181)</f>
        <v>0.5998</v>
      </c>
      <c r="G2178" s="14">
        <f>ABS(Solieusap!G2181)</f>
        <v>0.21249999999999999</v>
      </c>
      <c r="H2178" s="14">
        <f>ABS(Solieusap!H2181)</f>
        <v>1.8799999999999999E-3</v>
      </c>
      <c r="I2178" s="14">
        <f>ABS(Solieusap!I2181)</f>
        <v>0.34004000000000001</v>
      </c>
      <c r="J2178" s="14">
        <f>ABS(Solieusap!J2181)</f>
        <v>1.60991</v>
      </c>
      <c r="K2178" s="14">
        <f t="shared" si="0"/>
        <v>15.263299999999999</v>
      </c>
      <c r="L2178" s="14">
        <f t="shared" si="1"/>
        <v>0.34004000000000001</v>
      </c>
    </row>
    <row r="2179" spans="1:12" ht="16.5" customHeight="1">
      <c r="A2179" s="13" t="str">
        <f>Solieusap!A2182</f>
        <v>148</v>
      </c>
      <c r="B2179" s="13">
        <f>Solieusap!B2182</f>
        <v>0</v>
      </c>
      <c r="C2179" s="13" t="str">
        <f>Solieusap!C2182</f>
        <v>BAO</v>
      </c>
      <c r="D2179" s="13" t="str">
        <f>Solieusap!D2182</f>
        <v>Combination</v>
      </c>
      <c r="E2179" s="14">
        <f>ABS(Solieusap!E2182)</f>
        <v>3.0499999999999999E-2</v>
      </c>
      <c r="F2179" s="14">
        <f>ABS(Solieusap!F2182)</f>
        <v>0.9022</v>
      </c>
      <c r="G2179" s="14">
        <f>ABS(Solieusap!G2182)</f>
        <v>0.62649999999999995</v>
      </c>
      <c r="H2179" s="14">
        <f>ABS(Solieusap!H2182)</f>
        <v>8.8100000000000001E-3</v>
      </c>
      <c r="I2179" s="14">
        <f>ABS(Solieusap!I2182)</f>
        <v>0.39778999999999998</v>
      </c>
      <c r="J2179" s="14">
        <f>ABS(Solieusap!J2182)</f>
        <v>1.2611600000000001</v>
      </c>
      <c r="K2179" s="14">
        <f t="shared" si="0"/>
        <v>3.0499999999999999E-2</v>
      </c>
      <c r="L2179" s="14">
        <f t="shared" si="1"/>
        <v>0.39778999999999998</v>
      </c>
    </row>
    <row r="2180" spans="1:12" ht="16.5" customHeight="1">
      <c r="A2180" s="13" t="str">
        <f>Solieusap!A2183</f>
        <v>148</v>
      </c>
      <c r="B2180" s="13">
        <f>Solieusap!B2183</f>
        <v>1.8</v>
      </c>
      <c r="C2180" s="13" t="str">
        <f>Solieusap!C2183</f>
        <v>BAO</v>
      </c>
      <c r="D2180" s="13" t="str">
        <f>Solieusap!D2183</f>
        <v>Combination</v>
      </c>
      <c r="E2180" s="14">
        <f>ABS(Solieusap!E2183)</f>
        <v>3.0499999999999999E-2</v>
      </c>
      <c r="F2180" s="14">
        <f>ABS(Solieusap!F2183)</f>
        <v>0.45400000000000001</v>
      </c>
      <c r="G2180" s="14">
        <f>ABS(Solieusap!G2183)</f>
        <v>9.35E-2</v>
      </c>
      <c r="H2180" s="14">
        <f>ABS(Solieusap!H2183)</f>
        <v>8.8100000000000001E-3</v>
      </c>
      <c r="I2180" s="14">
        <f>ABS(Solieusap!I2183)</f>
        <v>0.12485</v>
      </c>
      <c r="J2180" s="14">
        <f>ABS(Solieusap!J2183)</f>
        <v>0.43501000000000001</v>
      </c>
      <c r="K2180" s="14">
        <f t="shared" si="0"/>
        <v>3.0499999999999999E-2</v>
      </c>
      <c r="L2180" s="14">
        <f t="shared" si="1"/>
        <v>0.12485</v>
      </c>
    </row>
    <row r="2181" spans="1:12" ht="16.5" customHeight="1">
      <c r="A2181" s="13" t="str">
        <f>Solieusap!A2184</f>
        <v>148</v>
      </c>
      <c r="B2181" s="13">
        <f>Solieusap!B2184</f>
        <v>3.6</v>
      </c>
      <c r="C2181" s="13" t="str">
        <f>Solieusap!C2184</f>
        <v>BAO</v>
      </c>
      <c r="D2181" s="13" t="str">
        <f>Solieusap!D2184</f>
        <v>Combination</v>
      </c>
      <c r="E2181" s="14">
        <f>ABS(Solieusap!E2184)</f>
        <v>3.0499999999999999E-2</v>
      </c>
      <c r="F2181" s="14">
        <f>ABS(Solieusap!F2184)</f>
        <v>0.77359999999999995</v>
      </c>
      <c r="G2181" s="14">
        <f>ABS(Solieusap!G2184)</f>
        <v>0.2001</v>
      </c>
      <c r="H2181" s="14">
        <f>ABS(Solieusap!H2184)</f>
        <v>8.8100000000000001E-3</v>
      </c>
      <c r="I2181" s="14">
        <f>ABS(Solieusap!I2184)</f>
        <v>0.16678000000000001</v>
      </c>
      <c r="J2181" s="14">
        <f>ABS(Solieusap!J2184)</f>
        <v>0.34510999999999997</v>
      </c>
      <c r="K2181" s="14">
        <f t="shared" si="0"/>
        <v>3.0499999999999999E-2</v>
      </c>
      <c r="L2181" s="14">
        <f t="shared" si="1"/>
        <v>0.16678000000000001</v>
      </c>
    </row>
    <row r="2182" spans="1:12" ht="16.5" customHeight="1">
      <c r="A2182" s="13" t="str">
        <f>Solieusap!A2185</f>
        <v>148</v>
      </c>
      <c r="B2182" s="13">
        <f>Solieusap!B2185</f>
        <v>0</v>
      </c>
      <c r="C2182" s="13" t="str">
        <f>Solieusap!C2185</f>
        <v>BAO</v>
      </c>
      <c r="D2182" s="13" t="str">
        <f>Solieusap!D2185</f>
        <v>Combination</v>
      </c>
      <c r="E2182" s="14">
        <f>ABS(Solieusap!E2185)</f>
        <v>5.0285000000000002</v>
      </c>
      <c r="F2182" s="14">
        <f>ABS(Solieusap!F2185)</f>
        <v>0.4108</v>
      </c>
      <c r="G2182" s="14">
        <f>ABS(Solieusap!G2185)</f>
        <v>0.68910000000000005</v>
      </c>
      <c r="H2182" s="14">
        <f>ABS(Solieusap!H2185)</f>
        <v>4.4000000000000003E-3</v>
      </c>
      <c r="I2182" s="14">
        <f>ABS(Solieusap!I2185)</f>
        <v>0.71531</v>
      </c>
      <c r="J2182" s="14">
        <f>ABS(Solieusap!J2185)</f>
        <v>0.22856000000000001</v>
      </c>
      <c r="K2182" s="14">
        <f t="shared" si="0"/>
        <v>5.0285000000000002</v>
      </c>
      <c r="L2182" s="14">
        <f t="shared" si="1"/>
        <v>0.71531</v>
      </c>
    </row>
    <row r="2183" spans="1:12" ht="16.5" customHeight="1">
      <c r="A2183" s="13" t="str">
        <f>Solieusap!A2186</f>
        <v>148</v>
      </c>
      <c r="B2183" s="13">
        <f>Solieusap!B2186</f>
        <v>1.8</v>
      </c>
      <c r="C2183" s="13" t="str">
        <f>Solieusap!C2186</f>
        <v>BAO</v>
      </c>
      <c r="D2183" s="13" t="str">
        <f>Solieusap!D2186</f>
        <v>Combination</v>
      </c>
      <c r="E2183" s="14">
        <f>ABS(Solieusap!E2186)</f>
        <v>5.0285000000000002</v>
      </c>
      <c r="F2183" s="14">
        <f>ABS(Solieusap!F2186)</f>
        <v>0.18140000000000001</v>
      </c>
      <c r="G2183" s="14">
        <f>ABS(Solieusap!G2186)</f>
        <v>0.2445</v>
      </c>
      <c r="H2183" s="14">
        <f>ABS(Solieusap!H2186)</f>
        <v>4.4000000000000003E-3</v>
      </c>
      <c r="I2183" s="14">
        <f>ABS(Solieusap!I2186)</f>
        <v>0.25022</v>
      </c>
      <c r="J2183" s="14">
        <f>ABS(Solieusap!J2186)</f>
        <v>4.061E-2</v>
      </c>
      <c r="K2183" s="14">
        <f t="shared" si="0"/>
        <v>5.0285000000000002</v>
      </c>
      <c r="L2183" s="14">
        <f t="shared" si="1"/>
        <v>0.25022</v>
      </c>
    </row>
    <row r="2184" spans="1:12" ht="16.5" customHeight="1">
      <c r="A2184" s="13" t="str">
        <f>Solieusap!A2187</f>
        <v>148</v>
      </c>
      <c r="B2184" s="13">
        <f>Solieusap!B2187</f>
        <v>3.6</v>
      </c>
      <c r="C2184" s="13" t="str">
        <f>Solieusap!C2187</f>
        <v>BAO</v>
      </c>
      <c r="D2184" s="13" t="str">
        <f>Solieusap!D2187</f>
        <v>Combination</v>
      </c>
      <c r="E2184" s="14">
        <f>ABS(Solieusap!E2187)</f>
        <v>5.0285000000000002</v>
      </c>
      <c r="F2184" s="14">
        <f>ABS(Solieusap!F2187)</f>
        <v>5.7999999999999996E-3</v>
      </c>
      <c r="G2184" s="14">
        <f>ABS(Solieusap!G2187)</f>
        <v>0.44890000000000002</v>
      </c>
      <c r="H2184" s="14">
        <f>ABS(Solieusap!H2187)</f>
        <v>4.4000000000000003E-3</v>
      </c>
      <c r="I2184" s="14">
        <f>ABS(Solieusap!I2187)</f>
        <v>6.114E-2</v>
      </c>
      <c r="J2184" s="14">
        <f>ABS(Solieusap!J2187)</f>
        <v>0.42451</v>
      </c>
      <c r="K2184" s="14">
        <f t="shared" si="0"/>
        <v>5.0285000000000002</v>
      </c>
      <c r="L2184" s="14">
        <f t="shared" si="1"/>
        <v>6.114E-2</v>
      </c>
    </row>
    <row r="2185" spans="1:12" ht="16.5" customHeight="1">
      <c r="A2185" s="13" t="str">
        <f>Solieusap!A2188</f>
        <v>149</v>
      </c>
      <c r="B2185" s="13">
        <f>Solieusap!B2188</f>
        <v>0</v>
      </c>
      <c r="C2185" s="13" t="str">
        <f>Solieusap!C2188</f>
        <v>BAO</v>
      </c>
      <c r="D2185" s="13" t="str">
        <f>Solieusap!D2188</f>
        <v>Combination</v>
      </c>
      <c r="E2185" s="14">
        <f>ABS(Solieusap!E2188)</f>
        <v>15.4908</v>
      </c>
      <c r="F2185" s="14">
        <f>ABS(Solieusap!F2188)</f>
        <v>0.58750000000000002</v>
      </c>
      <c r="G2185" s="14">
        <f>ABS(Solieusap!G2188)</f>
        <v>0.60580000000000001</v>
      </c>
      <c r="H2185" s="14">
        <f>ABS(Solieusap!H2188)</f>
        <v>2.3E-3</v>
      </c>
      <c r="I2185" s="14">
        <f>ABS(Solieusap!I2188)</f>
        <v>0.83618000000000003</v>
      </c>
      <c r="J2185" s="14">
        <f>ABS(Solieusap!J2188)</f>
        <v>0.63405999999999996</v>
      </c>
      <c r="K2185" s="14">
        <f t="shared" si="0"/>
        <v>15.4908</v>
      </c>
      <c r="L2185" s="14">
        <f t="shared" si="1"/>
        <v>0.83618000000000003</v>
      </c>
    </row>
    <row r="2186" spans="1:12" ht="16.5" customHeight="1">
      <c r="A2186" s="13" t="str">
        <f>Solieusap!A2189</f>
        <v>149</v>
      </c>
      <c r="B2186" s="13">
        <f>Solieusap!B2189</f>
        <v>1.35</v>
      </c>
      <c r="C2186" s="13" t="str">
        <f>Solieusap!C2189</f>
        <v>BAO</v>
      </c>
      <c r="D2186" s="13" t="str">
        <f>Solieusap!D2189</f>
        <v>Combination</v>
      </c>
      <c r="E2186" s="14">
        <f>ABS(Solieusap!E2189)</f>
        <v>15.4908</v>
      </c>
      <c r="F2186" s="14">
        <f>ABS(Solieusap!F2189)</f>
        <v>0.30940000000000001</v>
      </c>
      <c r="G2186" s="14">
        <f>ABS(Solieusap!G2189)</f>
        <v>0.60580000000000001</v>
      </c>
      <c r="H2186" s="14">
        <f>ABS(Solieusap!H2189)</f>
        <v>2.3E-3</v>
      </c>
      <c r="I2186" s="14">
        <f>ABS(Solieusap!I2189)</f>
        <v>1.831E-2</v>
      </c>
      <c r="J2186" s="14">
        <f>ABS(Solieusap!J2189)</f>
        <v>3.2829999999999998E-2</v>
      </c>
      <c r="K2186" s="14">
        <f t="shared" si="0"/>
        <v>15.4908</v>
      </c>
      <c r="L2186" s="14">
        <f t="shared" si="1"/>
        <v>1.831E-2</v>
      </c>
    </row>
    <row r="2187" spans="1:12" ht="16.5" customHeight="1">
      <c r="A2187" s="13" t="str">
        <f>Solieusap!A2190</f>
        <v>149</v>
      </c>
      <c r="B2187" s="13">
        <f>Solieusap!B2190</f>
        <v>2.7</v>
      </c>
      <c r="C2187" s="13" t="str">
        <f>Solieusap!C2190</f>
        <v>BAO</v>
      </c>
      <c r="D2187" s="13" t="str">
        <f>Solieusap!D2190</f>
        <v>Combination</v>
      </c>
      <c r="E2187" s="14">
        <f>ABS(Solieusap!E2190)</f>
        <v>15.4908</v>
      </c>
      <c r="F2187" s="14">
        <f>ABS(Solieusap!F2190)</f>
        <v>3.1300000000000001E-2</v>
      </c>
      <c r="G2187" s="14">
        <f>ABS(Solieusap!G2190)</f>
        <v>0.60580000000000001</v>
      </c>
      <c r="H2187" s="14">
        <f>ABS(Solieusap!H2190)</f>
        <v>2.3E-3</v>
      </c>
      <c r="I2187" s="14">
        <f>ABS(Solieusap!I2190)</f>
        <v>0.63246000000000002</v>
      </c>
      <c r="J2187" s="14">
        <f>ABS(Solieusap!J2190)</f>
        <v>0.36488999999999999</v>
      </c>
      <c r="K2187" s="14">
        <f t="shared" si="0"/>
        <v>15.4908</v>
      </c>
      <c r="L2187" s="14">
        <f t="shared" si="1"/>
        <v>0.63246000000000002</v>
      </c>
    </row>
    <row r="2188" spans="1:12" ht="16.5" customHeight="1">
      <c r="A2188" s="13" t="str">
        <f>Solieusap!A2191</f>
        <v>149</v>
      </c>
      <c r="B2188" s="13">
        <f>Solieusap!B2191</f>
        <v>0</v>
      </c>
      <c r="C2188" s="13" t="str">
        <f>Solieusap!C2191</f>
        <v>BAO</v>
      </c>
      <c r="D2188" s="13" t="str">
        <f>Solieusap!D2191</f>
        <v>Combination</v>
      </c>
      <c r="E2188" s="14">
        <f>ABS(Solieusap!E2191)</f>
        <v>28.066600000000001</v>
      </c>
      <c r="F2188" s="14">
        <f>ABS(Solieusap!F2191)</f>
        <v>0.59150000000000003</v>
      </c>
      <c r="G2188" s="14">
        <f>ABS(Solieusap!G2191)</f>
        <v>0.4884</v>
      </c>
      <c r="H2188" s="14">
        <f>ABS(Solieusap!H2191)</f>
        <v>2.4099999999999998E-3</v>
      </c>
      <c r="I2188" s="14">
        <f>ABS(Solieusap!I2191)</f>
        <v>0.68615999999999999</v>
      </c>
      <c r="J2188" s="14">
        <f>ABS(Solieusap!J2191)</f>
        <v>0.66713999999999996</v>
      </c>
      <c r="K2188" s="14">
        <f t="shared" si="0"/>
        <v>28.066600000000001</v>
      </c>
      <c r="L2188" s="14">
        <f t="shared" si="1"/>
        <v>0.68615999999999999</v>
      </c>
    </row>
    <row r="2189" spans="1:12" ht="16.5" customHeight="1">
      <c r="A2189" s="13" t="str">
        <f>Solieusap!A2192</f>
        <v>149</v>
      </c>
      <c r="B2189" s="13">
        <f>Solieusap!B2192</f>
        <v>1.35</v>
      </c>
      <c r="C2189" s="13" t="str">
        <f>Solieusap!C2192</f>
        <v>BAO</v>
      </c>
      <c r="D2189" s="13" t="str">
        <f>Solieusap!D2192</f>
        <v>Combination</v>
      </c>
      <c r="E2189" s="14">
        <f>ABS(Solieusap!E2192)</f>
        <v>28.066600000000001</v>
      </c>
      <c r="F2189" s="14">
        <f>ABS(Solieusap!F2192)</f>
        <v>0.38219999999999998</v>
      </c>
      <c r="G2189" s="14">
        <f>ABS(Solieusap!G2192)</f>
        <v>0.4884</v>
      </c>
      <c r="H2189" s="14">
        <f>ABS(Solieusap!H2192)</f>
        <v>2.4099999999999998E-3</v>
      </c>
      <c r="I2189" s="14">
        <f>ABS(Solieusap!I2192)</f>
        <v>2.6849999999999999E-2</v>
      </c>
      <c r="J2189" s="14">
        <f>ABS(Solieusap!J2192)</f>
        <v>9.8799999999999999E-3</v>
      </c>
      <c r="K2189" s="14">
        <f t="shared" si="0"/>
        <v>28.066600000000001</v>
      </c>
      <c r="L2189" s="14">
        <f t="shared" si="1"/>
        <v>2.6849999999999999E-2</v>
      </c>
    </row>
    <row r="2190" spans="1:12" ht="16.5" customHeight="1">
      <c r="A2190" s="13" t="str">
        <f>Solieusap!A2193</f>
        <v>149</v>
      </c>
      <c r="B2190" s="13">
        <f>Solieusap!B2193</f>
        <v>2.7</v>
      </c>
      <c r="C2190" s="13" t="str">
        <f>Solieusap!C2193</f>
        <v>BAO</v>
      </c>
      <c r="D2190" s="13" t="str">
        <f>Solieusap!D2193</f>
        <v>Combination</v>
      </c>
      <c r="E2190" s="14">
        <f>ABS(Solieusap!E2193)</f>
        <v>28.066600000000001</v>
      </c>
      <c r="F2190" s="14">
        <f>ABS(Solieusap!F2193)</f>
        <v>0.17299999999999999</v>
      </c>
      <c r="G2190" s="14">
        <f>ABS(Solieusap!G2193)</f>
        <v>0.4884</v>
      </c>
      <c r="H2190" s="14">
        <f>ABS(Solieusap!H2193)</f>
        <v>2.4099999999999998E-3</v>
      </c>
      <c r="I2190" s="14">
        <f>ABS(Solieusap!I2193)</f>
        <v>0.79956000000000005</v>
      </c>
      <c r="J2190" s="14">
        <f>ABS(Solieusap!J2193)</f>
        <v>0.20133000000000001</v>
      </c>
      <c r="K2190" s="14">
        <f t="shared" si="0"/>
        <v>28.066600000000001</v>
      </c>
      <c r="L2190" s="14">
        <f t="shared" si="1"/>
        <v>0.79956000000000005</v>
      </c>
    </row>
    <row r="2191" spans="1:12" ht="16.5" customHeight="1">
      <c r="A2191" s="13" t="str">
        <f>Solieusap!A2194</f>
        <v>150</v>
      </c>
      <c r="B2191" s="13">
        <f>Solieusap!B2194</f>
        <v>0</v>
      </c>
      <c r="C2191" s="13" t="str">
        <f>Solieusap!C2194</f>
        <v>BAO</v>
      </c>
      <c r="D2191" s="13" t="str">
        <f>Solieusap!D2194</f>
        <v>Combination</v>
      </c>
      <c r="E2191" s="14">
        <f>ABS(Solieusap!E2194)</f>
        <v>7.4541000000000004</v>
      </c>
      <c r="F2191" s="14">
        <f>ABS(Solieusap!F2194)</f>
        <v>0.8639</v>
      </c>
      <c r="G2191" s="14">
        <f>ABS(Solieusap!G2194)</f>
        <v>0.64129999999999998</v>
      </c>
      <c r="H2191" s="14">
        <f>ABS(Solieusap!H2194)</f>
        <v>1.23E-3</v>
      </c>
      <c r="I2191" s="14">
        <f>ABS(Solieusap!I2194)</f>
        <v>1.15235</v>
      </c>
      <c r="J2191" s="14">
        <f>ABS(Solieusap!J2194)</f>
        <v>0.87619000000000002</v>
      </c>
      <c r="K2191" s="14">
        <f t="shared" si="0"/>
        <v>7.4541000000000004</v>
      </c>
      <c r="L2191" s="14">
        <f t="shared" si="1"/>
        <v>1.15235</v>
      </c>
    </row>
    <row r="2192" spans="1:12" ht="16.5" customHeight="1">
      <c r="A2192" s="13" t="str">
        <f>Solieusap!A2195</f>
        <v>150</v>
      </c>
      <c r="B2192" s="13">
        <f>Solieusap!B2195</f>
        <v>1.8</v>
      </c>
      <c r="C2192" s="13" t="str">
        <f>Solieusap!C2195</f>
        <v>BAO</v>
      </c>
      <c r="D2192" s="13" t="str">
        <f>Solieusap!D2195</f>
        <v>Combination</v>
      </c>
      <c r="E2192" s="14">
        <f>ABS(Solieusap!E2195)</f>
        <v>7.4541000000000004</v>
      </c>
      <c r="F2192" s="14">
        <f>ABS(Solieusap!F2195)</f>
        <v>0.3095</v>
      </c>
      <c r="G2192" s="14">
        <f>ABS(Solieusap!G2195)</f>
        <v>0.64129999999999998</v>
      </c>
      <c r="H2192" s="14">
        <f>ABS(Solieusap!H2195)</f>
        <v>1.23E-3</v>
      </c>
      <c r="I2192" s="14">
        <f>ABS(Solieusap!I2195)</f>
        <v>2.7499999999999998E-3</v>
      </c>
      <c r="J2192" s="14">
        <f>ABS(Solieusap!J2195)</f>
        <v>0.14273</v>
      </c>
      <c r="K2192" s="14">
        <f t="shared" si="0"/>
        <v>7.4541000000000004</v>
      </c>
      <c r="L2192" s="14">
        <f t="shared" si="1"/>
        <v>2.7499999999999998E-3</v>
      </c>
    </row>
    <row r="2193" spans="1:12" ht="16.5" customHeight="1">
      <c r="A2193" s="13" t="str">
        <f>Solieusap!A2196</f>
        <v>150</v>
      </c>
      <c r="B2193" s="13">
        <f>Solieusap!B2196</f>
        <v>3.6</v>
      </c>
      <c r="C2193" s="13" t="str">
        <f>Solieusap!C2196</f>
        <v>BAO</v>
      </c>
      <c r="D2193" s="13" t="str">
        <f>Solieusap!D2196</f>
        <v>Combination</v>
      </c>
      <c r="E2193" s="14">
        <f>ABS(Solieusap!E2196)</f>
        <v>7.4541000000000004</v>
      </c>
      <c r="F2193" s="14">
        <f>ABS(Solieusap!F2196)</f>
        <v>1.47E-2</v>
      </c>
      <c r="G2193" s="14">
        <f>ABS(Solieusap!G2196)</f>
        <v>0.64129999999999998</v>
      </c>
      <c r="H2193" s="14">
        <f>ABS(Solieusap!H2196)</f>
        <v>1.23E-3</v>
      </c>
      <c r="I2193" s="14">
        <f>ABS(Solieusap!I2196)</f>
        <v>0.96782999999999997</v>
      </c>
      <c r="J2193" s="14">
        <f>ABS(Solieusap!J2196)</f>
        <v>0.49058000000000002</v>
      </c>
      <c r="K2193" s="14">
        <f t="shared" si="0"/>
        <v>7.4541000000000004</v>
      </c>
      <c r="L2193" s="14">
        <f t="shared" si="1"/>
        <v>0.96782999999999997</v>
      </c>
    </row>
    <row r="2194" spans="1:12" ht="16.5" customHeight="1">
      <c r="A2194" s="13" t="str">
        <f>Solieusap!A2197</f>
        <v>150</v>
      </c>
      <c r="B2194" s="13">
        <f>Solieusap!B2197</f>
        <v>0</v>
      </c>
      <c r="C2194" s="13" t="str">
        <f>Solieusap!C2197</f>
        <v>BAO</v>
      </c>
      <c r="D2194" s="13" t="str">
        <f>Solieusap!D2197</f>
        <v>Combination</v>
      </c>
      <c r="E2194" s="14">
        <f>ABS(Solieusap!E2197)</f>
        <v>15.4466</v>
      </c>
      <c r="F2194" s="14">
        <f>ABS(Solieusap!F2197)</f>
        <v>0.81689999999999996</v>
      </c>
      <c r="G2194" s="14">
        <f>ABS(Solieusap!G2197)</f>
        <v>0.53639999999999999</v>
      </c>
      <c r="H2194" s="14">
        <f>ABS(Solieusap!H2197)</f>
        <v>1.1299999999999999E-3</v>
      </c>
      <c r="I2194" s="14">
        <f>ABS(Solieusap!I2197)</f>
        <v>0.96331999999999995</v>
      </c>
      <c r="J2194" s="14">
        <f>ABS(Solieusap!J2197)</f>
        <v>0.95355000000000001</v>
      </c>
      <c r="K2194" s="14">
        <f t="shared" si="0"/>
        <v>15.4466</v>
      </c>
      <c r="L2194" s="14">
        <f t="shared" si="1"/>
        <v>0.96331999999999995</v>
      </c>
    </row>
    <row r="2195" spans="1:12" ht="16.5" customHeight="1">
      <c r="A2195" s="13" t="str">
        <f>Solieusap!A2198</f>
        <v>150</v>
      </c>
      <c r="B2195" s="13">
        <f>Solieusap!B2198</f>
        <v>1.8</v>
      </c>
      <c r="C2195" s="13" t="str">
        <f>Solieusap!C2198</f>
        <v>BAO</v>
      </c>
      <c r="D2195" s="13" t="str">
        <f>Solieusap!D2198</f>
        <v>Combination</v>
      </c>
      <c r="E2195" s="14">
        <f>ABS(Solieusap!E2198)</f>
        <v>15.4466</v>
      </c>
      <c r="F2195" s="14">
        <f>ABS(Solieusap!F2198)</f>
        <v>0.40110000000000001</v>
      </c>
      <c r="G2195" s="14">
        <f>ABS(Solieusap!G2198)</f>
        <v>0.53639999999999999</v>
      </c>
      <c r="H2195" s="14">
        <f>ABS(Solieusap!H2198)</f>
        <v>1.1299999999999999E-3</v>
      </c>
      <c r="I2195" s="14">
        <f>ABS(Solieusap!I2198)</f>
        <v>3.5799999999999998E-3</v>
      </c>
      <c r="J2195" s="14">
        <f>ABS(Solieusap!J2198)</f>
        <v>0.17988999999999999</v>
      </c>
      <c r="K2195" s="14">
        <f t="shared" si="0"/>
        <v>15.4466</v>
      </c>
      <c r="L2195" s="14">
        <f t="shared" si="1"/>
        <v>3.5799999999999998E-3</v>
      </c>
    </row>
    <row r="2196" spans="1:12" ht="16.5" customHeight="1">
      <c r="A2196" s="13" t="str">
        <f>Solieusap!A2199</f>
        <v>150</v>
      </c>
      <c r="B2196" s="13">
        <f>Solieusap!B2199</f>
        <v>3.6</v>
      </c>
      <c r="C2196" s="13" t="str">
        <f>Solieusap!C2199</f>
        <v>BAO</v>
      </c>
      <c r="D2196" s="13" t="str">
        <f>Solieusap!D2199</f>
        <v>Combination</v>
      </c>
      <c r="E2196" s="14">
        <f>ABS(Solieusap!E2199)</f>
        <v>15.4466</v>
      </c>
      <c r="F2196" s="14">
        <f>ABS(Solieusap!F2199)</f>
        <v>0.24490000000000001</v>
      </c>
      <c r="G2196" s="14">
        <f>ABS(Solieusap!G2199)</f>
        <v>0.53639999999999999</v>
      </c>
      <c r="H2196" s="14">
        <f>ABS(Solieusap!H2199)</f>
        <v>1.1299999999999999E-3</v>
      </c>
      <c r="I2196" s="14">
        <f>ABS(Solieusap!I2199)</f>
        <v>1.1579999999999999</v>
      </c>
      <c r="J2196" s="14">
        <f>ABS(Solieusap!J2199)</f>
        <v>0.23805000000000001</v>
      </c>
      <c r="K2196" s="14">
        <f t="shared" si="0"/>
        <v>15.4466</v>
      </c>
      <c r="L2196" s="14">
        <f t="shared" si="1"/>
        <v>1.1579999999999999</v>
      </c>
    </row>
    <row r="2197" spans="1:12" ht="16.5" customHeight="1">
      <c r="A2197" s="13" t="str">
        <f>Solieusap!A2200</f>
        <v>151</v>
      </c>
      <c r="B2197" s="13">
        <f>Solieusap!B2200</f>
        <v>0</v>
      </c>
      <c r="C2197" s="13" t="str">
        <f>Solieusap!C2200</f>
        <v>BAO</v>
      </c>
      <c r="D2197" s="13" t="str">
        <f>Solieusap!D2200</f>
        <v>Combination</v>
      </c>
      <c r="E2197" s="14">
        <f>ABS(Solieusap!E2200)</f>
        <v>0.85229999999999995</v>
      </c>
      <c r="F2197" s="14">
        <f>ABS(Solieusap!F2200)</f>
        <v>0.70369999999999999</v>
      </c>
      <c r="G2197" s="14">
        <f>ABS(Solieusap!G2200)</f>
        <v>0.23649999999999999</v>
      </c>
      <c r="H2197" s="14">
        <f>ABS(Solieusap!H2200)</f>
        <v>4.5900000000000003E-3</v>
      </c>
      <c r="I2197" s="14">
        <f>ABS(Solieusap!I2200)</f>
        <v>0.42347000000000001</v>
      </c>
      <c r="J2197" s="14">
        <f>ABS(Solieusap!J2200)</f>
        <v>0.49731999999999998</v>
      </c>
      <c r="K2197" s="14">
        <f t="shared" si="0"/>
        <v>0.85229999999999995</v>
      </c>
      <c r="L2197" s="14">
        <f t="shared" si="1"/>
        <v>0.42347000000000001</v>
      </c>
    </row>
    <row r="2198" spans="1:12" ht="16.5" customHeight="1">
      <c r="A2198" s="13" t="str">
        <f>Solieusap!A2201</f>
        <v>151</v>
      </c>
      <c r="B2198" s="13">
        <f>Solieusap!B2201</f>
        <v>1.8</v>
      </c>
      <c r="C2198" s="13" t="str">
        <f>Solieusap!C2201</f>
        <v>BAO</v>
      </c>
      <c r="D2198" s="13" t="str">
        <f>Solieusap!D2201</f>
        <v>Combination</v>
      </c>
      <c r="E2198" s="14">
        <f>ABS(Solieusap!E2201)</f>
        <v>0.85229999999999995</v>
      </c>
      <c r="F2198" s="14">
        <f>ABS(Solieusap!F2201)</f>
        <v>0.1115</v>
      </c>
      <c r="G2198" s="14">
        <f>ABS(Solieusap!G2201)</f>
        <v>0.23649999999999999</v>
      </c>
      <c r="H2198" s="14">
        <f>ABS(Solieusap!H2201)</f>
        <v>4.5900000000000003E-3</v>
      </c>
      <c r="I2198" s="14">
        <f>ABS(Solieusap!I2201)</f>
        <v>9.9000000000000008E-3</v>
      </c>
      <c r="J2198" s="14">
        <f>ABS(Solieusap!J2201)</f>
        <v>0.15715999999999999</v>
      </c>
      <c r="K2198" s="14">
        <f t="shared" si="0"/>
        <v>0.85229999999999995</v>
      </c>
      <c r="L2198" s="14">
        <f t="shared" si="1"/>
        <v>9.9000000000000008E-3</v>
      </c>
    </row>
    <row r="2199" spans="1:12" ht="16.5" customHeight="1">
      <c r="A2199" s="13" t="str">
        <f>Solieusap!A2202</f>
        <v>151</v>
      </c>
      <c r="B2199" s="13">
        <f>Solieusap!B2202</f>
        <v>3.6</v>
      </c>
      <c r="C2199" s="13" t="str">
        <f>Solieusap!C2202</f>
        <v>BAO</v>
      </c>
      <c r="D2199" s="13" t="str">
        <f>Solieusap!D2202</f>
        <v>Combination</v>
      </c>
      <c r="E2199" s="14">
        <f>ABS(Solieusap!E2202)</f>
        <v>0.85229999999999995</v>
      </c>
      <c r="F2199" s="14">
        <f>ABS(Solieusap!F2202)</f>
        <v>0.29559999999999997</v>
      </c>
      <c r="G2199" s="14">
        <f>ABS(Solieusap!G2202)</f>
        <v>0.23649999999999999</v>
      </c>
      <c r="H2199" s="14">
        <f>ABS(Solieusap!H2202)</f>
        <v>4.5900000000000003E-3</v>
      </c>
      <c r="I2199" s="14">
        <f>ABS(Solieusap!I2202)</f>
        <v>0.32352999999999998</v>
      </c>
      <c r="J2199" s="14">
        <f>ABS(Solieusap!J2202)</f>
        <v>0.16464000000000001</v>
      </c>
      <c r="K2199" s="14">
        <f t="shared" si="0"/>
        <v>0.85229999999999995</v>
      </c>
      <c r="L2199" s="14">
        <f t="shared" si="1"/>
        <v>0.32352999999999998</v>
      </c>
    </row>
    <row r="2200" spans="1:12" ht="16.5" customHeight="1">
      <c r="A2200" s="13" t="str">
        <f>Solieusap!A2203</f>
        <v>151</v>
      </c>
      <c r="B2200" s="13">
        <f>Solieusap!B2203</f>
        <v>0</v>
      </c>
      <c r="C2200" s="13" t="str">
        <f>Solieusap!C2203</f>
        <v>BAO</v>
      </c>
      <c r="D2200" s="13" t="str">
        <f>Solieusap!D2203</f>
        <v>Combination</v>
      </c>
      <c r="E2200" s="14">
        <f>ABS(Solieusap!E2203)</f>
        <v>2.7688000000000001</v>
      </c>
      <c r="F2200" s="14">
        <f>ABS(Solieusap!F2203)</f>
        <v>0.59360000000000002</v>
      </c>
      <c r="G2200" s="14">
        <f>ABS(Solieusap!G2203)</f>
        <v>0.17419999999999999</v>
      </c>
      <c r="H2200" s="14">
        <f>ABS(Solieusap!H2203)</f>
        <v>4.5859999999999998E-5</v>
      </c>
      <c r="I2200" s="14">
        <f>ABS(Solieusap!I2203)</f>
        <v>0.30371999999999999</v>
      </c>
      <c r="J2200" s="14">
        <f>ABS(Solieusap!J2203)</f>
        <v>0.52561999999999998</v>
      </c>
      <c r="K2200" s="14">
        <f t="shared" si="0"/>
        <v>2.7688000000000001</v>
      </c>
      <c r="L2200" s="14">
        <f t="shared" si="1"/>
        <v>0.30371999999999999</v>
      </c>
    </row>
    <row r="2201" spans="1:12" ht="16.5" customHeight="1">
      <c r="A2201" s="13" t="str">
        <f>Solieusap!A2204</f>
        <v>151</v>
      </c>
      <c r="B2201" s="13">
        <f>Solieusap!B2204</f>
        <v>1.8</v>
      </c>
      <c r="C2201" s="13" t="str">
        <f>Solieusap!C2204</f>
        <v>BAO</v>
      </c>
      <c r="D2201" s="13" t="str">
        <f>Solieusap!D2204</f>
        <v>Combination</v>
      </c>
      <c r="E2201" s="14">
        <f>ABS(Solieusap!E2204)</f>
        <v>2.7688000000000001</v>
      </c>
      <c r="F2201" s="14">
        <f>ABS(Solieusap!F2204)</f>
        <v>0.17399999999999999</v>
      </c>
      <c r="G2201" s="14">
        <f>ABS(Solieusap!G2204)</f>
        <v>0.17419999999999999</v>
      </c>
      <c r="H2201" s="14">
        <f>ABS(Solieusap!H2204)</f>
        <v>4.5859999999999998E-5</v>
      </c>
      <c r="I2201" s="14">
        <f>ABS(Solieusap!I2204)</f>
        <v>2.3400000000000001E-3</v>
      </c>
      <c r="J2201" s="14">
        <f>ABS(Solieusap!J2204)</f>
        <v>0.23633000000000001</v>
      </c>
      <c r="K2201" s="14">
        <f t="shared" si="0"/>
        <v>2.7688000000000001</v>
      </c>
      <c r="L2201" s="14">
        <f t="shared" si="1"/>
        <v>2.3400000000000001E-3</v>
      </c>
    </row>
    <row r="2202" spans="1:12" ht="16.5" customHeight="1">
      <c r="A2202" s="13" t="str">
        <f>Solieusap!A2205</f>
        <v>151</v>
      </c>
      <c r="B2202" s="13">
        <f>Solieusap!B2205</f>
        <v>3.6</v>
      </c>
      <c r="C2202" s="13" t="str">
        <f>Solieusap!C2205</f>
        <v>BAO</v>
      </c>
      <c r="D2202" s="13" t="str">
        <f>Solieusap!D2205</f>
        <v>Combination</v>
      </c>
      <c r="E2202" s="14">
        <f>ABS(Solieusap!E2205)</f>
        <v>2.7688000000000001</v>
      </c>
      <c r="F2202" s="14">
        <f>ABS(Solieusap!F2205)</f>
        <v>0.48070000000000002</v>
      </c>
      <c r="G2202" s="14">
        <f>ABS(Solieusap!G2205)</f>
        <v>0.17419999999999999</v>
      </c>
      <c r="H2202" s="14">
        <f>ABS(Solieusap!H2205)</f>
        <v>4.5859999999999998E-5</v>
      </c>
      <c r="I2202" s="14">
        <f>ABS(Solieusap!I2205)</f>
        <v>0.42804999999999999</v>
      </c>
      <c r="J2202" s="14">
        <f>ABS(Solieusap!J2205)</f>
        <v>1.908E-2</v>
      </c>
      <c r="K2202" s="14">
        <f t="shared" si="0"/>
        <v>2.7688000000000001</v>
      </c>
      <c r="L2202" s="14">
        <f t="shared" si="1"/>
        <v>0.42804999999999999</v>
      </c>
    </row>
    <row r="2203" spans="1:12" ht="16.5" customHeight="1">
      <c r="A2203" s="13" t="str">
        <f>Solieusap!A2206</f>
        <v>152</v>
      </c>
      <c r="B2203" s="13">
        <f>Solieusap!B2206</f>
        <v>0</v>
      </c>
      <c r="C2203" s="13" t="str">
        <f>Solieusap!C2206</f>
        <v>BAO</v>
      </c>
      <c r="D2203" s="13" t="str">
        <f>Solieusap!D2206</f>
        <v>Combination</v>
      </c>
      <c r="E2203" s="14">
        <f>ABS(Solieusap!E2206)</f>
        <v>17.222100000000001</v>
      </c>
      <c r="F2203" s="14">
        <f>ABS(Solieusap!F2206)</f>
        <v>0.46910000000000002</v>
      </c>
      <c r="G2203" s="14">
        <f>ABS(Solieusap!G2206)</f>
        <v>0.64019999999999999</v>
      </c>
      <c r="H2203" s="14">
        <f>ABS(Solieusap!H2206)</f>
        <v>3.5699999999999998E-3</v>
      </c>
      <c r="I2203" s="14">
        <f>ABS(Solieusap!I2206)</f>
        <v>0.86138000000000003</v>
      </c>
      <c r="J2203" s="14">
        <f>ABS(Solieusap!J2206)</f>
        <v>0.65054000000000001</v>
      </c>
      <c r="K2203" s="14">
        <f t="shared" si="0"/>
        <v>17.222100000000001</v>
      </c>
      <c r="L2203" s="14">
        <f t="shared" si="1"/>
        <v>0.86138000000000003</v>
      </c>
    </row>
    <row r="2204" spans="1:12" ht="16.5" customHeight="1">
      <c r="A2204" s="13" t="str">
        <f>Solieusap!A2207</f>
        <v>152</v>
      </c>
      <c r="B2204" s="13">
        <f>Solieusap!B2207</f>
        <v>1.35</v>
      </c>
      <c r="C2204" s="13" t="str">
        <f>Solieusap!C2207</f>
        <v>BAO</v>
      </c>
      <c r="D2204" s="13" t="str">
        <f>Solieusap!D2207</f>
        <v>Combination</v>
      </c>
      <c r="E2204" s="14">
        <f>ABS(Solieusap!E2207)</f>
        <v>17.222100000000001</v>
      </c>
      <c r="F2204" s="14">
        <f>ABS(Solieusap!F2207)</f>
        <v>0.46910000000000002</v>
      </c>
      <c r="G2204" s="14">
        <f>ABS(Solieusap!G2207)</f>
        <v>0.64019999999999999</v>
      </c>
      <c r="H2204" s="14">
        <f>ABS(Solieusap!H2207)</f>
        <v>3.5699999999999998E-3</v>
      </c>
      <c r="I2204" s="14">
        <f>ABS(Solieusap!I2207)</f>
        <v>2.9499999999999999E-3</v>
      </c>
      <c r="J2204" s="14">
        <f>ABS(Solieusap!J2207)</f>
        <v>1.7319999999999999E-2</v>
      </c>
      <c r="K2204" s="14">
        <f t="shared" si="0"/>
        <v>17.222100000000001</v>
      </c>
      <c r="L2204" s="14">
        <f t="shared" si="1"/>
        <v>2.9499999999999999E-3</v>
      </c>
    </row>
    <row r="2205" spans="1:12" ht="16.5" customHeight="1">
      <c r="A2205" s="13" t="str">
        <f>Solieusap!A2208</f>
        <v>152</v>
      </c>
      <c r="B2205" s="13">
        <f>Solieusap!B2208</f>
        <v>2.7</v>
      </c>
      <c r="C2205" s="13" t="str">
        <f>Solieusap!C2208</f>
        <v>BAO</v>
      </c>
      <c r="D2205" s="13" t="str">
        <f>Solieusap!D2208</f>
        <v>Combination</v>
      </c>
      <c r="E2205" s="14">
        <f>ABS(Solieusap!E2208)</f>
        <v>17.222100000000001</v>
      </c>
      <c r="F2205" s="14">
        <f>ABS(Solieusap!F2208)</f>
        <v>0.46910000000000002</v>
      </c>
      <c r="G2205" s="14">
        <f>ABS(Solieusap!G2208)</f>
        <v>0.64019999999999999</v>
      </c>
      <c r="H2205" s="14">
        <f>ABS(Solieusap!H2208)</f>
        <v>3.5699999999999998E-3</v>
      </c>
      <c r="I2205" s="14">
        <f>ABS(Solieusap!I2208)</f>
        <v>0.53344999999999998</v>
      </c>
      <c r="J2205" s="14">
        <f>ABS(Solieusap!J2208)</f>
        <v>0.60077999999999998</v>
      </c>
      <c r="K2205" s="14">
        <f t="shared" si="0"/>
        <v>17.222100000000001</v>
      </c>
      <c r="L2205" s="14">
        <f t="shared" si="1"/>
        <v>0.53344999999999998</v>
      </c>
    </row>
    <row r="2206" spans="1:12" ht="16.5" customHeight="1">
      <c r="A2206" s="13" t="str">
        <f>Solieusap!A2209</f>
        <v>152</v>
      </c>
      <c r="B2206" s="13">
        <f>Solieusap!B2209</f>
        <v>0</v>
      </c>
      <c r="C2206" s="13" t="str">
        <f>Solieusap!C2209</f>
        <v>BAO</v>
      </c>
      <c r="D2206" s="13" t="str">
        <f>Solieusap!D2209</f>
        <v>Combination</v>
      </c>
      <c r="E2206" s="14">
        <f>ABS(Solieusap!E2209)</f>
        <v>36.751800000000003</v>
      </c>
      <c r="F2206" s="14">
        <f>ABS(Solieusap!F2209)</f>
        <v>0.46029999999999999</v>
      </c>
      <c r="G2206" s="14">
        <f>ABS(Solieusap!G2209)</f>
        <v>0.4299</v>
      </c>
      <c r="H2206" s="14">
        <f>ABS(Solieusap!H2209)</f>
        <v>3.2599999999999999E-3</v>
      </c>
      <c r="I2206" s="14">
        <f>ABS(Solieusap!I2209)</f>
        <v>0.62736999999999998</v>
      </c>
      <c r="J2206" s="14">
        <f>ABS(Solieusap!J2209)</f>
        <v>0.64197000000000004</v>
      </c>
      <c r="K2206" s="14">
        <f t="shared" si="0"/>
        <v>36.751800000000003</v>
      </c>
      <c r="L2206" s="14">
        <f t="shared" si="1"/>
        <v>0.62736999999999998</v>
      </c>
    </row>
    <row r="2207" spans="1:12" ht="16.5" customHeight="1">
      <c r="A2207" s="13" t="str">
        <f>Solieusap!A2210</f>
        <v>152</v>
      </c>
      <c r="B2207" s="13">
        <f>Solieusap!B2210</f>
        <v>1.35</v>
      </c>
      <c r="C2207" s="13" t="str">
        <f>Solieusap!C2210</f>
        <v>BAO</v>
      </c>
      <c r="D2207" s="13" t="str">
        <f>Solieusap!D2210</f>
        <v>Combination</v>
      </c>
      <c r="E2207" s="14">
        <f>ABS(Solieusap!E2210)</f>
        <v>36.751800000000003</v>
      </c>
      <c r="F2207" s="14">
        <f>ABS(Solieusap!F2210)</f>
        <v>0.46029999999999999</v>
      </c>
      <c r="G2207" s="14">
        <f>ABS(Solieusap!G2210)</f>
        <v>0.4299</v>
      </c>
      <c r="H2207" s="14">
        <f>ABS(Solieusap!H2210)</f>
        <v>3.2599999999999999E-3</v>
      </c>
      <c r="I2207" s="14">
        <f>ABS(Solieusap!I2210)</f>
        <v>4.6960000000000002E-2</v>
      </c>
      <c r="J2207" s="14">
        <f>ABS(Solieusap!J2210)</f>
        <v>2.7519999999999999E-2</v>
      </c>
      <c r="K2207" s="14">
        <f t="shared" si="0"/>
        <v>36.751800000000003</v>
      </c>
      <c r="L2207" s="14">
        <f t="shared" si="1"/>
        <v>4.6960000000000002E-2</v>
      </c>
    </row>
    <row r="2208" spans="1:12" ht="16.5" customHeight="1">
      <c r="A2208" s="13" t="str">
        <f>Solieusap!A2211</f>
        <v>152</v>
      </c>
      <c r="B2208" s="13">
        <f>Solieusap!B2211</f>
        <v>2.7</v>
      </c>
      <c r="C2208" s="13" t="str">
        <f>Solieusap!C2211</f>
        <v>BAO</v>
      </c>
      <c r="D2208" s="13" t="str">
        <f>Solieusap!D2211</f>
        <v>Combination</v>
      </c>
      <c r="E2208" s="14">
        <f>ABS(Solieusap!E2211)</f>
        <v>36.751800000000003</v>
      </c>
      <c r="F2208" s="14">
        <f>ABS(Solieusap!F2211)</f>
        <v>0.46029999999999999</v>
      </c>
      <c r="G2208" s="14">
        <f>ABS(Solieusap!G2211)</f>
        <v>0.4299</v>
      </c>
      <c r="H2208" s="14">
        <f>ABS(Solieusap!H2211)</f>
        <v>3.2599999999999999E-3</v>
      </c>
      <c r="I2208" s="14">
        <f>ABS(Solieusap!I2211)</f>
        <v>0.86728000000000005</v>
      </c>
      <c r="J2208" s="14">
        <f>ABS(Solieusap!J2211)</f>
        <v>0.61590999999999996</v>
      </c>
      <c r="K2208" s="14">
        <f t="shared" si="0"/>
        <v>36.751800000000003</v>
      </c>
      <c r="L2208" s="14">
        <f t="shared" si="1"/>
        <v>0.86728000000000005</v>
      </c>
    </row>
    <row r="2209" spans="1:12" ht="16.5" customHeight="1">
      <c r="A2209" s="13" t="str">
        <f>Solieusap!A2212</f>
        <v>153</v>
      </c>
      <c r="B2209" s="13">
        <f>Solieusap!B2212</f>
        <v>0</v>
      </c>
      <c r="C2209" s="13" t="str">
        <f>Solieusap!C2212</f>
        <v>BAO</v>
      </c>
      <c r="D2209" s="13" t="str">
        <f>Solieusap!D2212</f>
        <v>Combination</v>
      </c>
      <c r="E2209" s="14">
        <f>ABS(Solieusap!E2212)</f>
        <v>7.7652000000000001</v>
      </c>
      <c r="F2209" s="14">
        <f>ABS(Solieusap!F2212)</f>
        <v>0.47939999999999999</v>
      </c>
      <c r="G2209" s="14">
        <f>ABS(Solieusap!G2212)</f>
        <v>0.70009999999999994</v>
      </c>
      <c r="H2209" s="14">
        <f>ABS(Solieusap!H2212)</f>
        <v>1.6999999999999999E-3</v>
      </c>
      <c r="I2209" s="14">
        <f>ABS(Solieusap!I2212)</f>
        <v>1.2577400000000001</v>
      </c>
      <c r="J2209" s="14">
        <f>ABS(Solieusap!J2212)</f>
        <v>0.85758000000000001</v>
      </c>
      <c r="K2209" s="14">
        <f t="shared" si="0"/>
        <v>7.7652000000000001</v>
      </c>
      <c r="L2209" s="14">
        <f t="shared" si="1"/>
        <v>1.2577400000000001</v>
      </c>
    </row>
    <row r="2210" spans="1:12" ht="16.5" customHeight="1">
      <c r="A2210" s="13" t="str">
        <f>Solieusap!A2213</f>
        <v>153</v>
      </c>
      <c r="B2210" s="13">
        <f>Solieusap!B2213</f>
        <v>1.8</v>
      </c>
      <c r="C2210" s="13" t="str">
        <f>Solieusap!C2213</f>
        <v>BAO</v>
      </c>
      <c r="D2210" s="13" t="str">
        <f>Solieusap!D2213</f>
        <v>Combination</v>
      </c>
      <c r="E2210" s="14">
        <f>ABS(Solieusap!E2213)</f>
        <v>7.7652000000000001</v>
      </c>
      <c r="F2210" s="14">
        <f>ABS(Solieusap!F2213)</f>
        <v>0.47939999999999999</v>
      </c>
      <c r="G2210" s="14">
        <f>ABS(Solieusap!G2213)</f>
        <v>0.70009999999999994</v>
      </c>
      <c r="H2210" s="14">
        <f>ABS(Solieusap!H2213)</f>
        <v>1.6999999999999999E-3</v>
      </c>
      <c r="I2210" s="14">
        <f>ABS(Solieusap!I2213)</f>
        <v>2.0300000000000001E-3</v>
      </c>
      <c r="J2210" s="14">
        <f>ABS(Solieusap!J2213)</f>
        <v>2.5600000000000002E-3</v>
      </c>
      <c r="K2210" s="14">
        <f t="shared" si="0"/>
        <v>7.7652000000000001</v>
      </c>
      <c r="L2210" s="14">
        <f t="shared" si="1"/>
        <v>2.0300000000000001E-3</v>
      </c>
    </row>
    <row r="2211" spans="1:12" ht="16.5" customHeight="1">
      <c r="A2211" s="13" t="str">
        <f>Solieusap!A2214</f>
        <v>153</v>
      </c>
      <c r="B2211" s="13">
        <f>Solieusap!B2214</f>
        <v>3.6</v>
      </c>
      <c r="C2211" s="13" t="str">
        <f>Solieusap!C2214</f>
        <v>BAO</v>
      </c>
      <c r="D2211" s="13" t="str">
        <f>Solieusap!D2214</f>
        <v>Combination</v>
      </c>
      <c r="E2211" s="14">
        <f>ABS(Solieusap!E2214)</f>
        <v>7.7652000000000001</v>
      </c>
      <c r="F2211" s="14">
        <f>ABS(Solieusap!F2214)</f>
        <v>0.47939999999999999</v>
      </c>
      <c r="G2211" s="14">
        <f>ABS(Solieusap!G2214)</f>
        <v>0.70009999999999994</v>
      </c>
      <c r="H2211" s="14">
        <f>ABS(Solieusap!H2214)</f>
        <v>1.6999999999999999E-3</v>
      </c>
      <c r="I2211" s="14">
        <f>ABS(Solieusap!I2214)</f>
        <v>0.88551999999999997</v>
      </c>
      <c r="J2211" s="14">
        <f>ABS(Solieusap!J2214)</f>
        <v>0.82906999999999997</v>
      </c>
      <c r="K2211" s="14">
        <f t="shared" si="0"/>
        <v>7.7652000000000001</v>
      </c>
      <c r="L2211" s="14">
        <f t="shared" si="1"/>
        <v>0.88551999999999997</v>
      </c>
    </row>
    <row r="2212" spans="1:12" ht="16.5" customHeight="1">
      <c r="A2212" s="13" t="str">
        <f>Solieusap!A2215</f>
        <v>153</v>
      </c>
      <c r="B2212" s="13">
        <f>Solieusap!B2215</f>
        <v>0</v>
      </c>
      <c r="C2212" s="13" t="str">
        <f>Solieusap!C2215</f>
        <v>BAO</v>
      </c>
      <c r="D2212" s="13" t="str">
        <f>Solieusap!D2215</f>
        <v>Combination</v>
      </c>
      <c r="E2212" s="14">
        <f>ABS(Solieusap!E2215)</f>
        <v>22.743200000000002</v>
      </c>
      <c r="F2212" s="14">
        <f>ABS(Solieusap!F2215)</f>
        <v>0.46089999999999998</v>
      </c>
      <c r="G2212" s="14">
        <f>ABS(Solieusap!G2215)</f>
        <v>0.49109999999999998</v>
      </c>
      <c r="H2212" s="14">
        <f>ABS(Solieusap!H2215)</f>
        <v>2.0400000000000001E-3</v>
      </c>
      <c r="I2212" s="14">
        <f>ABS(Solieusap!I2215)</f>
        <v>0.88243000000000005</v>
      </c>
      <c r="J2212" s="14">
        <f>ABS(Solieusap!J2215)</f>
        <v>0.83008000000000004</v>
      </c>
      <c r="K2212" s="14">
        <f t="shared" si="0"/>
        <v>22.743200000000002</v>
      </c>
      <c r="L2212" s="14">
        <f t="shared" si="1"/>
        <v>0.88243000000000005</v>
      </c>
    </row>
    <row r="2213" spans="1:12" ht="16.5" customHeight="1">
      <c r="A2213" s="13" t="str">
        <f>Solieusap!A2216</f>
        <v>153</v>
      </c>
      <c r="B2213" s="13">
        <f>Solieusap!B2216</f>
        <v>1.8</v>
      </c>
      <c r="C2213" s="13" t="str">
        <f>Solieusap!C2216</f>
        <v>BAO</v>
      </c>
      <c r="D2213" s="13" t="str">
        <f>Solieusap!D2216</f>
        <v>Combination</v>
      </c>
      <c r="E2213" s="14">
        <f>ABS(Solieusap!E2216)</f>
        <v>22.743200000000002</v>
      </c>
      <c r="F2213" s="14">
        <f>ABS(Solieusap!F2216)</f>
        <v>0.46089999999999998</v>
      </c>
      <c r="G2213" s="14">
        <f>ABS(Solieusap!G2216)</f>
        <v>0.49109999999999998</v>
      </c>
      <c r="H2213" s="14">
        <f>ABS(Solieusap!H2216)</f>
        <v>2.0400000000000001E-3</v>
      </c>
      <c r="I2213" s="14">
        <f>ABS(Solieusap!I2216)</f>
        <v>4.1900000000000001E-3</v>
      </c>
      <c r="J2213" s="14">
        <f>ABS(Solieusap!J2216)</f>
        <v>8.6800000000000002E-3</v>
      </c>
      <c r="K2213" s="14">
        <f t="shared" si="0"/>
        <v>22.743200000000002</v>
      </c>
      <c r="L2213" s="14">
        <f t="shared" si="1"/>
        <v>4.1900000000000001E-3</v>
      </c>
    </row>
    <row r="2214" spans="1:12" ht="16.5" customHeight="1">
      <c r="A2214" s="13" t="str">
        <f>Solieusap!A2217</f>
        <v>153</v>
      </c>
      <c r="B2214" s="13">
        <f>Solieusap!B2217</f>
        <v>3.6</v>
      </c>
      <c r="C2214" s="13" t="str">
        <f>Solieusap!C2217</f>
        <v>BAO</v>
      </c>
      <c r="D2214" s="13" t="str">
        <f>Solieusap!D2217</f>
        <v>Combination</v>
      </c>
      <c r="E2214" s="14">
        <f>ABS(Solieusap!E2217)</f>
        <v>22.743200000000002</v>
      </c>
      <c r="F2214" s="14">
        <f>ABS(Solieusap!F2217)</f>
        <v>0.46089999999999998</v>
      </c>
      <c r="G2214" s="14">
        <f>ABS(Solieusap!G2217)</f>
        <v>0.49109999999999998</v>
      </c>
      <c r="H2214" s="14">
        <f>ABS(Solieusap!H2217)</f>
        <v>2.0400000000000001E-3</v>
      </c>
      <c r="I2214" s="14">
        <f>ABS(Solieusap!I2217)</f>
        <v>1.2628699999999999</v>
      </c>
      <c r="J2214" s="14">
        <f>ABS(Solieusap!J2217)</f>
        <v>0.86831000000000003</v>
      </c>
      <c r="K2214" s="14">
        <f t="shared" si="0"/>
        <v>22.743200000000002</v>
      </c>
      <c r="L2214" s="14">
        <f t="shared" si="1"/>
        <v>1.2628699999999999</v>
      </c>
    </row>
    <row r="2215" spans="1:12" ht="16.5" customHeight="1">
      <c r="A2215" s="13" t="str">
        <f>Solieusap!A2218</f>
        <v>154</v>
      </c>
      <c r="B2215" s="13">
        <f>Solieusap!B2218</f>
        <v>0</v>
      </c>
      <c r="C2215" s="13" t="str">
        <f>Solieusap!C2218</f>
        <v>BAO</v>
      </c>
      <c r="D2215" s="13" t="str">
        <f>Solieusap!D2218</f>
        <v>Combination</v>
      </c>
      <c r="E2215" s="14">
        <f>ABS(Solieusap!E2218)</f>
        <v>1.6673</v>
      </c>
      <c r="F2215" s="14">
        <f>ABS(Solieusap!F2218)</f>
        <v>0.2084</v>
      </c>
      <c r="G2215" s="14">
        <f>ABS(Solieusap!G2218)</f>
        <v>0.25290000000000001</v>
      </c>
      <c r="H2215" s="14">
        <f>ABS(Solieusap!H2218)</f>
        <v>1.0399999999999999E-3</v>
      </c>
      <c r="I2215" s="14">
        <f>ABS(Solieusap!I2218)</f>
        <v>0.46694000000000002</v>
      </c>
      <c r="J2215" s="14">
        <f>ABS(Solieusap!J2218)</f>
        <v>0.36729000000000001</v>
      </c>
      <c r="K2215" s="14">
        <f t="shared" si="0"/>
        <v>1.6673</v>
      </c>
      <c r="L2215" s="14">
        <f t="shared" si="1"/>
        <v>0.46694000000000002</v>
      </c>
    </row>
    <row r="2216" spans="1:12" ht="16.5" customHeight="1">
      <c r="A2216" s="13" t="str">
        <f>Solieusap!A2219</f>
        <v>154</v>
      </c>
      <c r="B2216" s="13">
        <f>Solieusap!B2219</f>
        <v>1.8</v>
      </c>
      <c r="C2216" s="13" t="str">
        <f>Solieusap!C2219</f>
        <v>BAO</v>
      </c>
      <c r="D2216" s="13" t="str">
        <f>Solieusap!D2219</f>
        <v>Combination</v>
      </c>
      <c r="E2216" s="14">
        <f>ABS(Solieusap!E2219)</f>
        <v>1.6673</v>
      </c>
      <c r="F2216" s="14">
        <f>ABS(Solieusap!F2219)</f>
        <v>0.2084</v>
      </c>
      <c r="G2216" s="14">
        <f>ABS(Solieusap!G2219)</f>
        <v>0.25290000000000001</v>
      </c>
      <c r="H2216" s="14">
        <f>ABS(Solieusap!H2219)</f>
        <v>1.0399999999999999E-3</v>
      </c>
      <c r="I2216" s="14">
        <f>ABS(Solieusap!I2219)</f>
        <v>4.0750000000000001E-2</v>
      </c>
      <c r="J2216" s="14">
        <f>ABS(Solieusap!J2219)</f>
        <v>1.404E-2</v>
      </c>
      <c r="K2216" s="14">
        <f t="shared" si="0"/>
        <v>1.6673</v>
      </c>
      <c r="L2216" s="14">
        <f t="shared" si="1"/>
        <v>4.0750000000000001E-2</v>
      </c>
    </row>
    <row r="2217" spans="1:12" ht="16.5" customHeight="1">
      <c r="A2217" s="13" t="str">
        <f>Solieusap!A2220</f>
        <v>154</v>
      </c>
      <c r="B2217" s="13">
        <f>Solieusap!B2220</f>
        <v>3.6</v>
      </c>
      <c r="C2217" s="13" t="str">
        <f>Solieusap!C2220</f>
        <v>BAO</v>
      </c>
      <c r="D2217" s="13" t="str">
        <f>Solieusap!D2220</f>
        <v>Combination</v>
      </c>
      <c r="E2217" s="14">
        <f>ABS(Solieusap!E2220)</f>
        <v>1.6673</v>
      </c>
      <c r="F2217" s="14">
        <f>ABS(Solieusap!F2220)</f>
        <v>0.2084</v>
      </c>
      <c r="G2217" s="14">
        <f>ABS(Solieusap!G2220)</f>
        <v>0.25290000000000001</v>
      </c>
      <c r="H2217" s="14">
        <f>ABS(Solieusap!H2220)</f>
        <v>1.0399999999999999E-3</v>
      </c>
      <c r="I2217" s="14">
        <f>ABS(Solieusap!I2220)</f>
        <v>0.34622000000000003</v>
      </c>
      <c r="J2217" s="14">
        <f>ABS(Solieusap!J2220)</f>
        <v>0.30107</v>
      </c>
      <c r="K2217" s="14">
        <f t="shared" si="0"/>
        <v>1.6673</v>
      </c>
      <c r="L2217" s="14">
        <f t="shared" si="1"/>
        <v>0.34622000000000003</v>
      </c>
    </row>
    <row r="2218" spans="1:12" ht="16.5" customHeight="1">
      <c r="A2218" s="13" t="str">
        <f>Solieusap!A2221</f>
        <v>154</v>
      </c>
      <c r="B2218" s="13">
        <f>Solieusap!B2221</f>
        <v>0</v>
      </c>
      <c r="C2218" s="13" t="str">
        <f>Solieusap!C2221</f>
        <v>BAO</v>
      </c>
      <c r="D2218" s="13" t="str">
        <f>Solieusap!D2221</f>
        <v>Combination</v>
      </c>
      <c r="E2218" s="14">
        <f>ABS(Solieusap!E2221)</f>
        <v>9.0855999999999995</v>
      </c>
      <c r="F2218" s="14">
        <f>ABS(Solieusap!F2221)</f>
        <v>0.16020000000000001</v>
      </c>
      <c r="G2218" s="14">
        <f>ABS(Solieusap!G2221)</f>
        <v>0.16969999999999999</v>
      </c>
      <c r="H2218" s="14">
        <f>ABS(Solieusap!H2221)</f>
        <v>7.5399999999999998E-3</v>
      </c>
      <c r="I2218" s="14">
        <f>ABS(Solieusap!I2221)</f>
        <v>0.26473000000000002</v>
      </c>
      <c r="J2218" s="14">
        <f>ABS(Solieusap!J2221)</f>
        <v>0.27566000000000002</v>
      </c>
      <c r="K2218" s="14">
        <f t="shared" si="0"/>
        <v>9.0855999999999995</v>
      </c>
      <c r="L2218" s="14">
        <f t="shared" si="1"/>
        <v>0.26473000000000002</v>
      </c>
    </row>
    <row r="2219" spans="1:12" ht="16.5" customHeight="1">
      <c r="A2219" s="13" t="str">
        <f>Solieusap!A2222</f>
        <v>154</v>
      </c>
      <c r="B2219" s="13">
        <f>Solieusap!B2222</f>
        <v>1.8</v>
      </c>
      <c r="C2219" s="13" t="str">
        <f>Solieusap!C2222</f>
        <v>BAO</v>
      </c>
      <c r="D2219" s="13" t="str">
        <f>Solieusap!D2222</f>
        <v>Combination</v>
      </c>
      <c r="E2219" s="14">
        <f>ABS(Solieusap!E2222)</f>
        <v>9.0855999999999995</v>
      </c>
      <c r="F2219" s="14">
        <f>ABS(Solieusap!F2222)</f>
        <v>0.16020000000000001</v>
      </c>
      <c r="G2219" s="14">
        <f>ABS(Solieusap!G2222)</f>
        <v>0.16969999999999999</v>
      </c>
      <c r="H2219" s="14">
        <f>ABS(Solieusap!H2222)</f>
        <v>7.5399999999999998E-3</v>
      </c>
      <c r="I2219" s="14">
        <f>ABS(Solieusap!I2222)</f>
        <v>1.174E-2</v>
      </c>
      <c r="J2219" s="14">
        <f>ABS(Solieusap!J2222)</f>
        <v>7.92E-3</v>
      </c>
      <c r="K2219" s="14">
        <f t="shared" si="0"/>
        <v>9.0855999999999995</v>
      </c>
      <c r="L2219" s="14">
        <f t="shared" si="1"/>
        <v>1.174E-2</v>
      </c>
    </row>
    <row r="2220" spans="1:12" ht="16.5" customHeight="1">
      <c r="A2220" s="13" t="str">
        <f>Solieusap!A2223</f>
        <v>154</v>
      </c>
      <c r="B2220" s="13">
        <f>Solieusap!B2223</f>
        <v>3.6</v>
      </c>
      <c r="C2220" s="13" t="str">
        <f>Solieusap!C2223</f>
        <v>BAO</v>
      </c>
      <c r="D2220" s="13" t="str">
        <f>Solieusap!D2223</f>
        <v>Combination</v>
      </c>
      <c r="E2220" s="14">
        <f>ABS(Solieusap!E2223)</f>
        <v>9.0855999999999995</v>
      </c>
      <c r="F2220" s="14">
        <f>ABS(Solieusap!F2223)</f>
        <v>0.16020000000000001</v>
      </c>
      <c r="G2220" s="14">
        <f>ABS(Solieusap!G2223)</f>
        <v>0.16969999999999999</v>
      </c>
      <c r="H2220" s="14">
        <f>ABS(Solieusap!H2223)</f>
        <v>7.5399999999999998E-3</v>
      </c>
      <c r="I2220" s="14">
        <f>ABS(Solieusap!I2223)</f>
        <v>0.44345000000000001</v>
      </c>
      <c r="J2220" s="14">
        <f>ABS(Solieusap!J2223)</f>
        <v>0.38312000000000002</v>
      </c>
      <c r="K2220" s="14">
        <f t="shared" si="0"/>
        <v>9.0855999999999995</v>
      </c>
      <c r="L2220" s="14">
        <f t="shared" si="1"/>
        <v>0.44345000000000001</v>
      </c>
    </row>
    <row r="2221" spans="1:12" ht="16.5" customHeight="1">
      <c r="A2221" s="13" t="str">
        <f>Solieusap!A2224</f>
        <v>155</v>
      </c>
      <c r="B2221" s="13">
        <f>Solieusap!B2224</f>
        <v>0</v>
      </c>
      <c r="C2221" s="13" t="str">
        <f>Solieusap!C2224</f>
        <v>BAO</v>
      </c>
      <c r="D2221" s="13" t="str">
        <f>Solieusap!D2224</f>
        <v>Combination</v>
      </c>
      <c r="E2221" s="14">
        <f>ABS(Solieusap!E2224)</f>
        <v>15.153</v>
      </c>
      <c r="F2221" s="14">
        <f>ABS(Solieusap!F2224)</f>
        <v>0.33090000000000003</v>
      </c>
      <c r="G2221" s="14">
        <f>ABS(Solieusap!G2224)</f>
        <v>0.74770000000000003</v>
      </c>
      <c r="H2221" s="14">
        <f>ABS(Solieusap!H2224)</f>
        <v>2.2899999999999999E-3</v>
      </c>
      <c r="I2221" s="14">
        <f>ABS(Solieusap!I2224)</f>
        <v>0.84369000000000005</v>
      </c>
      <c r="J2221" s="14">
        <f>ABS(Solieusap!J2224)</f>
        <v>0.52612000000000003</v>
      </c>
      <c r="K2221" s="14">
        <f t="shared" si="0"/>
        <v>15.153</v>
      </c>
      <c r="L2221" s="14">
        <f t="shared" si="1"/>
        <v>0.84369000000000005</v>
      </c>
    </row>
    <row r="2222" spans="1:12" ht="16.5" customHeight="1">
      <c r="A2222" s="13" t="str">
        <f>Solieusap!A2225</f>
        <v>155</v>
      </c>
      <c r="B2222" s="13">
        <f>Solieusap!B2225</f>
        <v>1.35</v>
      </c>
      <c r="C2222" s="13" t="str">
        <f>Solieusap!C2225</f>
        <v>BAO</v>
      </c>
      <c r="D2222" s="13" t="str">
        <f>Solieusap!D2225</f>
        <v>Combination</v>
      </c>
      <c r="E2222" s="14">
        <f>ABS(Solieusap!E2225)</f>
        <v>15.153</v>
      </c>
      <c r="F2222" s="14">
        <f>ABS(Solieusap!F2225)</f>
        <v>0.33090000000000003</v>
      </c>
      <c r="G2222" s="14">
        <f>ABS(Solieusap!G2225)</f>
        <v>0.49740000000000001</v>
      </c>
      <c r="H2222" s="14">
        <f>ABS(Solieusap!H2225)</f>
        <v>2.2899999999999999E-3</v>
      </c>
      <c r="I2222" s="14">
        <f>ABS(Solieusap!I2225)</f>
        <v>7.1999999999999998E-3</v>
      </c>
      <c r="J2222" s="14">
        <f>ABS(Solieusap!J2225)</f>
        <v>9.2069999999999999E-2</v>
      </c>
      <c r="K2222" s="14">
        <f t="shared" si="0"/>
        <v>15.153</v>
      </c>
      <c r="L2222" s="14">
        <f t="shared" si="1"/>
        <v>7.1999999999999998E-3</v>
      </c>
    </row>
    <row r="2223" spans="1:12" ht="16.5" customHeight="1">
      <c r="A2223" s="13" t="str">
        <f>Solieusap!A2226</f>
        <v>155</v>
      </c>
      <c r="B2223" s="13">
        <f>Solieusap!B2226</f>
        <v>2.7</v>
      </c>
      <c r="C2223" s="13" t="str">
        <f>Solieusap!C2226</f>
        <v>BAO</v>
      </c>
      <c r="D2223" s="13" t="str">
        <f>Solieusap!D2226</f>
        <v>Combination</v>
      </c>
      <c r="E2223" s="14">
        <f>ABS(Solieusap!E2226)</f>
        <v>15.153</v>
      </c>
      <c r="F2223" s="14">
        <f>ABS(Solieusap!F2226)</f>
        <v>0.33090000000000003</v>
      </c>
      <c r="G2223" s="14">
        <f>ABS(Solieusap!G2226)</f>
        <v>0.24709999999999999</v>
      </c>
      <c r="H2223" s="14">
        <f>ABS(Solieusap!H2226)</f>
        <v>2.2899999999999999E-3</v>
      </c>
      <c r="I2223" s="14">
        <f>ABS(Solieusap!I2226)</f>
        <v>0.39456000000000002</v>
      </c>
      <c r="J2223" s="14">
        <f>ABS(Solieusap!J2226)</f>
        <v>0.81803999999999999</v>
      </c>
      <c r="K2223" s="14">
        <f t="shared" si="0"/>
        <v>15.153</v>
      </c>
      <c r="L2223" s="14">
        <f t="shared" si="1"/>
        <v>0.39456000000000002</v>
      </c>
    </row>
    <row r="2224" spans="1:12" ht="16.5" customHeight="1">
      <c r="A2224" s="13" t="str">
        <f>Solieusap!A2227</f>
        <v>155</v>
      </c>
      <c r="B2224" s="13">
        <f>Solieusap!B2227</f>
        <v>0</v>
      </c>
      <c r="C2224" s="13" t="str">
        <f>Solieusap!C2227</f>
        <v>BAO</v>
      </c>
      <c r="D2224" s="13" t="str">
        <f>Solieusap!D2227</f>
        <v>Combination</v>
      </c>
      <c r="E2224" s="14">
        <f>ABS(Solieusap!E2227)</f>
        <v>23.87</v>
      </c>
      <c r="F2224" s="14">
        <f>ABS(Solieusap!F2227)</f>
        <v>0.57999999999999996</v>
      </c>
      <c r="G2224" s="14">
        <f>ABS(Solieusap!G2227)</f>
        <v>0.61260000000000003</v>
      </c>
      <c r="H2224" s="14">
        <f>ABS(Solieusap!H2227)</f>
        <v>2.5699999999999998E-3</v>
      </c>
      <c r="I2224" s="14">
        <f>ABS(Solieusap!I2227)</f>
        <v>0.69452000000000003</v>
      </c>
      <c r="J2224" s="14">
        <f>ABS(Solieusap!J2227)</f>
        <v>0.74805999999999995</v>
      </c>
      <c r="K2224" s="14">
        <f t="shared" si="0"/>
        <v>23.87</v>
      </c>
      <c r="L2224" s="14">
        <f t="shared" si="1"/>
        <v>0.69452000000000003</v>
      </c>
    </row>
    <row r="2225" spans="1:12" ht="16.5" customHeight="1">
      <c r="A2225" s="13" t="str">
        <f>Solieusap!A2228</f>
        <v>155</v>
      </c>
      <c r="B2225" s="13">
        <f>Solieusap!B2228</f>
        <v>1.35</v>
      </c>
      <c r="C2225" s="13" t="str">
        <f>Solieusap!C2228</f>
        <v>BAO</v>
      </c>
      <c r="D2225" s="13" t="str">
        <f>Solieusap!D2228</f>
        <v>Combination</v>
      </c>
      <c r="E2225" s="14">
        <f>ABS(Solieusap!E2228)</f>
        <v>23.87</v>
      </c>
      <c r="F2225" s="14">
        <f>ABS(Solieusap!F2228)</f>
        <v>0.57999999999999996</v>
      </c>
      <c r="G2225" s="14">
        <f>ABS(Solieusap!G2228)</f>
        <v>0.40339999999999998</v>
      </c>
      <c r="H2225" s="14">
        <f>ABS(Solieusap!H2228)</f>
        <v>2.5699999999999998E-3</v>
      </c>
      <c r="I2225" s="14">
        <f>ABS(Solieusap!I2228)</f>
        <v>1.106E-2</v>
      </c>
      <c r="J2225" s="14">
        <f>ABS(Solieusap!J2228)</f>
        <v>3.499E-2</v>
      </c>
      <c r="K2225" s="14">
        <f t="shared" si="0"/>
        <v>23.87</v>
      </c>
      <c r="L2225" s="14">
        <f t="shared" si="1"/>
        <v>1.106E-2</v>
      </c>
    </row>
    <row r="2226" spans="1:12" ht="16.5" customHeight="1">
      <c r="A2226" s="13" t="str">
        <f>Solieusap!A2229</f>
        <v>155</v>
      </c>
      <c r="B2226" s="13">
        <f>Solieusap!B2229</f>
        <v>2.7</v>
      </c>
      <c r="C2226" s="13" t="str">
        <f>Solieusap!C2229</f>
        <v>BAO</v>
      </c>
      <c r="D2226" s="13" t="str">
        <f>Solieusap!D2229</f>
        <v>Combination</v>
      </c>
      <c r="E2226" s="14">
        <f>ABS(Solieusap!E2229)</f>
        <v>23.87</v>
      </c>
      <c r="F2226" s="14">
        <f>ABS(Solieusap!F2229)</f>
        <v>0.57999999999999996</v>
      </c>
      <c r="G2226" s="14">
        <f>ABS(Solieusap!G2229)</f>
        <v>0.19409999999999999</v>
      </c>
      <c r="H2226" s="14">
        <f>ABS(Solieusap!H2229)</f>
        <v>2.5699999999999998E-3</v>
      </c>
      <c r="I2226" s="14">
        <f>ABS(Solieusap!I2229)</f>
        <v>0.49933</v>
      </c>
      <c r="J2226" s="14">
        <f>ABS(Solieusap!J2229)</f>
        <v>0.36734</v>
      </c>
      <c r="K2226" s="14">
        <f t="shared" si="0"/>
        <v>23.87</v>
      </c>
      <c r="L2226" s="14">
        <f t="shared" si="1"/>
        <v>0.49933</v>
      </c>
    </row>
    <row r="2227" spans="1:12" ht="16.5" customHeight="1">
      <c r="A2227" s="13" t="str">
        <f>Solieusap!A2230</f>
        <v>156</v>
      </c>
      <c r="B2227" s="13">
        <f>Solieusap!B2230</f>
        <v>0</v>
      </c>
      <c r="C2227" s="13" t="str">
        <f>Solieusap!C2230</f>
        <v>BAO</v>
      </c>
      <c r="D2227" s="13" t="str">
        <f>Solieusap!D2230</f>
        <v>Combination</v>
      </c>
      <c r="E2227" s="14">
        <f>ABS(Solieusap!E2230)</f>
        <v>7.2899000000000003</v>
      </c>
      <c r="F2227" s="14">
        <f>ABS(Solieusap!F2230)</f>
        <v>0.30769999999999997</v>
      </c>
      <c r="G2227" s="14">
        <f>ABS(Solieusap!G2230)</f>
        <v>1.0582</v>
      </c>
      <c r="H2227" s="14">
        <f>ABS(Solieusap!H2230)</f>
        <v>1.4400000000000001E-3</v>
      </c>
      <c r="I2227" s="14">
        <f>ABS(Solieusap!I2230)</f>
        <v>1.2943499999999999</v>
      </c>
      <c r="J2227" s="14">
        <f>ABS(Solieusap!J2230)</f>
        <v>0.55961000000000005</v>
      </c>
      <c r="K2227" s="14">
        <f t="shared" si="0"/>
        <v>7.2899000000000003</v>
      </c>
      <c r="L2227" s="14">
        <f t="shared" si="1"/>
        <v>1.2943499999999999</v>
      </c>
    </row>
    <row r="2228" spans="1:12" ht="16.5" customHeight="1">
      <c r="A2228" s="13" t="str">
        <f>Solieusap!A2231</f>
        <v>156</v>
      </c>
      <c r="B2228" s="13">
        <f>Solieusap!B2231</f>
        <v>1.8</v>
      </c>
      <c r="C2228" s="13" t="str">
        <f>Solieusap!C2231</f>
        <v>BAO</v>
      </c>
      <c r="D2228" s="13" t="str">
        <f>Solieusap!D2231</f>
        <v>Combination</v>
      </c>
      <c r="E2228" s="14">
        <f>ABS(Solieusap!E2231)</f>
        <v>7.2899000000000003</v>
      </c>
      <c r="F2228" s="14">
        <f>ABS(Solieusap!F2231)</f>
        <v>0.30769999999999997</v>
      </c>
      <c r="G2228" s="14">
        <f>ABS(Solieusap!G2231)</f>
        <v>0.55920000000000003</v>
      </c>
      <c r="H2228" s="14">
        <f>ABS(Solieusap!H2231)</f>
        <v>1.4400000000000001E-3</v>
      </c>
      <c r="I2228" s="14">
        <f>ABS(Solieusap!I2231)</f>
        <v>0.13818</v>
      </c>
      <c r="J2228" s="14">
        <f>ABS(Solieusap!J2231)</f>
        <v>1.559E-2</v>
      </c>
      <c r="K2228" s="14">
        <f t="shared" si="0"/>
        <v>7.2899000000000003</v>
      </c>
      <c r="L2228" s="14">
        <f t="shared" si="1"/>
        <v>0.13818</v>
      </c>
    </row>
    <row r="2229" spans="1:12" ht="16.5" customHeight="1">
      <c r="A2229" s="13" t="str">
        <f>Solieusap!A2232</f>
        <v>156</v>
      </c>
      <c r="B2229" s="13">
        <f>Solieusap!B2232</f>
        <v>3.6</v>
      </c>
      <c r="C2229" s="13" t="str">
        <f>Solieusap!C2232</f>
        <v>BAO</v>
      </c>
      <c r="D2229" s="13" t="str">
        <f>Solieusap!D2232</f>
        <v>Combination</v>
      </c>
      <c r="E2229" s="14">
        <f>ABS(Solieusap!E2232)</f>
        <v>7.2899000000000003</v>
      </c>
      <c r="F2229" s="14">
        <f>ABS(Solieusap!F2232)</f>
        <v>0.30769999999999997</v>
      </c>
      <c r="G2229" s="14">
        <f>ABS(Solieusap!G2232)</f>
        <v>6.0299999999999999E-2</v>
      </c>
      <c r="H2229" s="14">
        <f>ABS(Solieusap!H2232)</f>
        <v>1.4400000000000001E-3</v>
      </c>
      <c r="I2229" s="14">
        <f>ABS(Solieusap!I2232)</f>
        <v>0.64883000000000002</v>
      </c>
      <c r="J2229" s="14">
        <f>ABS(Solieusap!J2232)</f>
        <v>1.11069</v>
      </c>
      <c r="K2229" s="14">
        <f t="shared" si="0"/>
        <v>7.2899000000000003</v>
      </c>
      <c r="L2229" s="14">
        <f t="shared" si="1"/>
        <v>0.64883000000000002</v>
      </c>
    </row>
    <row r="2230" spans="1:12" ht="16.5" customHeight="1">
      <c r="A2230" s="13" t="str">
        <f>Solieusap!A2233</f>
        <v>156</v>
      </c>
      <c r="B2230" s="13">
        <f>Solieusap!B2233</f>
        <v>0</v>
      </c>
      <c r="C2230" s="13" t="str">
        <f>Solieusap!C2233</f>
        <v>BAO</v>
      </c>
      <c r="D2230" s="13" t="str">
        <f>Solieusap!D2233</f>
        <v>Combination</v>
      </c>
      <c r="E2230" s="14">
        <f>ABS(Solieusap!E2233)</f>
        <v>12.24</v>
      </c>
      <c r="F2230" s="14">
        <f>ABS(Solieusap!F2233)</f>
        <v>0.61280000000000001</v>
      </c>
      <c r="G2230" s="14">
        <f>ABS(Solieusap!G2233)</f>
        <v>0.90739999999999998</v>
      </c>
      <c r="H2230" s="14">
        <f>ABS(Solieusap!H2233)</f>
        <v>1.01E-3</v>
      </c>
      <c r="I2230" s="14">
        <f>ABS(Solieusap!I2233)</f>
        <v>1.1209100000000001</v>
      </c>
      <c r="J2230" s="14">
        <f>ABS(Solieusap!J2233)</f>
        <v>1.0952200000000001</v>
      </c>
      <c r="K2230" s="14">
        <f t="shared" si="0"/>
        <v>12.24</v>
      </c>
      <c r="L2230" s="14">
        <f t="shared" si="1"/>
        <v>1.1209100000000001</v>
      </c>
    </row>
    <row r="2231" spans="1:12" ht="16.5" customHeight="1">
      <c r="A2231" s="13" t="str">
        <f>Solieusap!A2234</f>
        <v>156</v>
      </c>
      <c r="B2231" s="13">
        <f>Solieusap!B2234</f>
        <v>1.8</v>
      </c>
      <c r="C2231" s="13" t="str">
        <f>Solieusap!C2234</f>
        <v>BAO</v>
      </c>
      <c r="D2231" s="13" t="str">
        <f>Solieusap!D2234</f>
        <v>Combination</v>
      </c>
      <c r="E2231" s="14">
        <f>ABS(Solieusap!E2234)</f>
        <v>12.24</v>
      </c>
      <c r="F2231" s="14">
        <f>ABS(Solieusap!F2234)</f>
        <v>0.61280000000000001</v>
      </c>
      <c r="G2231" s="14">
        <f>ABS(Solieusap!G2234)</f>
        <v>0.49159999999999998</v>
      </c>
      <c r="H2231" s="14">
        <f>ABS(Solieusap!H2234)</f>
        <v>1.01E-3</v>
      </c>
      <c r="I2231" s="14">
        <f>ABS(Solieusap!I2234)</f>
        <v>0.16333</v>
      </c>
      <c r="J2231" s="14">
        <f>ABS(Solieusap!J2234)</f>
        <v>6.2500000000000003E-3</v>
      </c>
      <c r="K2231" s="14">
        <f t="shared" si="0"/>
        <v>12.24</v>
      </c>
      <c r="L2231" s="14">
        <f t="shared" si="1"/>
        <v>0.16333</v>
      </c>
    </row>
    <row r="2232" spans="1:12" ht="16.5" customHeight="1">
      <c r="A2232" s="13" t="str">
        <f>Solieusap!A2235</f>
        <v>156</v>
      </c>
      <c r="B2232" s="13">
        <f>Solieusap!B2235</f>
        <v>3.6</v>
      </c>
      <c r="C2232" s="13" t="str">
        <f>Solieusap!C2235</f>
        <v>BAO</v>
      </c>
      <c r="D2232" s="13" t="str">
        <f>Solieusap!D2235</f>
        <v>Combination</v>
      </c>
      <c r="E2232" s="14">
        <f>ABS(Solieusap!E2235)</f>
        <v>12.24</v>
      </c>
      <c r="F2232" s="14">
        <f>ABS(Solieusap!F2235)</f>
        <v>0.61280000000000001</v>
      </c>
      <c r="G2232" s="14">
        <f>ABS(Solieusap!G2235)</f>
        <v>7.5800000000000006E-2</v>
      </c>
      <c r="H2232" s="14">
        <f>ABS(Solieusap!H2235)</f>
        <v>1.01E-3</v>
      </c>
      <c r="I2232" s="14">
        <f>ABS(Solieusap!I2235)</f>
        <v>0.71884000000000003</v>
      </c>
      <c r="J2232" s="14">
        <f>ABS(Solieusap!J2235)</f>
        <v>0.54817000000000005</v>
      </c>
      <c r="K2232" s="14">
        <f t="shared" si="0"/>
        <v>12.24</v>
      </c>
      <c r="L2232" s="14">
        <f t="shared" si="1"/>
        <v>0.71884000000000003</v>
      </c>
    </row>
    <row r="2233" spans="1:12" ht="16.5" customHeight="1">
      <c r="A2233" s="13" t="str">
        <f>Solieusap!A2236</f>
        <v>157</v>
      </c>
      <c r="B2233" s="13">
        <f>Solieusap!B2236</f>
        <v>0</v>
      </c>
      <c r="C2233" s="13" t="str">
        <f>Solieusap!C2236</f>
        <v>BAO</v>
      </c>
      <c r="D2233" s="13" t="str">
        <f>Solieusap!D2236</f>
        <v>Combination</v>
      </c>
      <c r="E2233" s="14">
        <f>ABS(Solieusap!E2236)</f>
        <v>0.33739999999999998</v>
      </c>
      <c r="F2233" s="14">
        <f>ABS(Solieusap!F2236)</f>
        <v>0.1094</v>
      </c>
      <c r="G2233" s="14">
        <f>ABS(Solieusap!G2236)</f>
        <v>0.7379</v>
      </c>
      <c r="H2233" s="14">
        <f>ABS(Solieusap!H2236)</f>
        <v>3.7100000000000002E-3</v>
      </c>
      <c r="I2233" s="14">
        <f>ABS(Solieusap!I2236)</f>
        <v>0.65112999999999999</v>
      </c>
      <c r="J2233" s="14">
        <f>ABS(Solieusap!J2236)</f>
        <v>0.12134</v>
      </c>
      <c r="K2233" s="14">
        <f t="shared" si="0"/>
        <v>0.33739999999999998</v>
      </c>
      <c r="L2233" s="14">
        <f t="shared" si="1"/>
        <v>0.65112999999999999</v>
      </c>
    </row>
    <row r="2234" spans="1:12" ht="16.5" customHeight="1">
      <c r="A2234" s="13" t="str">
        <f>Solieusap!A2237</f>
        <v>157</v>
      </c>
      <c r="B2234" s="13">
        <f>Solieusap!B2237</f>
        <v>1.8</v>
      </c>
      <c r="C2234" s="13" t="str">
        <f>Solieusap!C2237</f>
        <v>BAO</v>
      </c>
      <c r="D2234" s="13" t="str">
        <f>Solieusap!D2237</f>
        <v>Combination</v>
      </c>
      <c r="E2234" s="14">
        <f>ABS(Solieusap!E2237)</f>
        <v>0.33739999999999998</v>
      </c>
      <c r="F2234" s="14">
        <f>ABS(Solieusap!F2237)</f>
        <v>0.1094</v>
      </c>
      <c r="G2234" s="14">
        <f>ABS(Solieusap!G2237)</f>
        <v>0.2049</v>
      </c>
      <c r="H2234" s="14">
        <f>ABS(Solieusap!H2237)</f>
        <v>3.7100000000000002E-3</v>
      </c>
      <c r="I2234" s="14">
        <f>ABS(Solieusap!I2237)</f>
        <v>1.932E-2</v>
      </c>
      <c r="J2234" s="14">
        <f>ABS(Solieusap!J2237)</f>
        <v>4.1680000000000002E-2</v>
      </c>
      <c r="K2234" s="14">
        <f t="shared" si="0"/>
        <v>0.33739999999999998</v>
      </c>
      <c r="L2234" s="14">
        <f t="shared" si="1"/>
        <v>1.932E-2</v>
      </c>
    </row>
    <row r="2235" spans="1:12" ht="16.5" customHeight="1">
      <c r="A2235" s="13" t="str">
        <f>Solieusap!A2238</f>
        <v>157</v>
      </c>
      <c r="B2235" s="13">
        <f>Solieusap!B2238</f>
        <v>3.6</v>
      </c>
      <c r="C2235" s="13" t="str">
        <f>Solieusap!C2238</f>
        <v>BAO</v>
      </c>
      <c r="D2235" s="13" t="str">
        <f>Solieusap!D2238</f>
        <v>Combination</v>
      </c>
      <c r="E2235" s="14">
        <f>ABS(Solieusap!E2238)</f>
        <v>0.33739999999999998</v>
      </c>
      <c r="F2235" s="14">
        <f>ABS(Solieusap!F2238)</f>
        <v>0.1094</v>
      </c>
      <c r="G2235" s="14">
        <f>ABS(Solieusap!G2238)</f>
        <v>1.6899999999999998E-2</v>
      </c>
      <c r="H2235" s="14">
        <f>ABS(Solieusap!H2238)</f>
        <v>3.7100000000000002E-3</v>
      </c>
      <c r="I2235" s="14">
        <f>ABS(Solieusap!I2238)</f>
        <v>0.25935000000000002</v>
      </c>
      <c r="J2235" s="14">
        <f>ABS(Solieusap!J2238)</f>
        <v>0.38152999999999998</v>
      </c>
      <c r="K2235" s="14">
        <f t="shared" si="0"/>
        <v>0.33739999999999998</v>
      </c>
      <c r="L2235" s="14">
        <f t="shared" si="1"/>
        <v>0.25935000000000002</v>
      </c>
    </row>
    <row r="2236" spans="1:12" ht="16.5" customHeight="1">
      <c r="A2236" s="13" t="str">
        <f>Solieusap!A2239</f>
        <v>157</v>
      </c>
      <c r="B2236" s="13">
        <f>Solieusap!B2239</f>
        <v>0</v>
      </c>
      <c r="C2236" s="13" t="str">
        <f>Solieusap!C2239</f>
        <v>BAO</v>
      </c>
      <c r="D2236" s="13" t="str">
        <f>Solieusap!D2239</f>
        <v>Combination</v>
      </c>
      <c r="E2236" s="14">
        <f>ABS(Solieusap!E2239)</f>
        <v>0.47610000000000002</v>
      </c>
      <c r="F2236" s="14">
        <f>ABS(Solieusap!F2239)</f>
        <v>0.2351</v>
      </c>
      <c r="G2236" s="14">
        <f>ABS(Solieusap!G2239)</f>
        <v>0.13420000000000001</v>
      </c>
      <c r="H2236" s="14">
        <f>ABS(Solieusap!H2239)</f>
        <v>1.2099999999999999E-3</v>
      </c>
      <c r="I2236" s="14">
        <f>ABS(Solieusap!I2239)</f>
        <v>0.22359999999999999</v>
      </c>
      <c r="J2236" s="14">
        <f>ABS(Solieusap!J2239)</f>
        <v>0.46489999999999998</v>
      </c>
      <c r="K2236" s="14">
        <f t="shared" si="0"/>
        <v>0.47610000000000002</v>
      </c>
      <c r="L2236" s="14">
        <f t="shared" si="1"/>
        <v>0.22359999999999999</v>
      </c>
    </row>
    <row r="2237" spans="1:12" ht="16.5" customHeight="1">
      <c r="A2237" s="13" t="str">
        <f>Solieusap!A2240</f>
        <v>157</v>
      </c>
      <c r="B2237" s="13">
        <f>Solieusap!B2240</f>
        <v>1.8</v>
      </c>
      <c r="C2237" s="13" t="str">
        <f>Solieusap!C2240</f>
        <v>BAO</v>
      </c>
      <c r="D2237" s="13" t="str">
        <f>Solieusap!D2240</f>
        <v>Combination</v>
      </c>
      <c r="E2237" s="14">
        <f>ABS(Solieusap!E2240)</f>
        <v>0.47610000000000002</v>
      </c>
      <c r="F2237" s="14">
        <f>ABS(Solieusap!F2240)</f>
        <v>0.2351</v>
      </c>
      <c r="G2237" s="14">
        <f>ABS(Solieusap!G2240)</f>
        <v>0.13420000000000001</v>
      </c>
      <c r="H2237" s="14">
        <f>ABS(Solieusap!H2240)</f>
        <v>1.2099999999999999E-3</v>
      </c>
      <c r="I2237" s="14">
        <f>ABS(Solieusap!I2240)</f>
        <v>0.19738</v>
      </c>
      <c r="J2237" s="14">
        <f>ABS(Solieusap!J2240)</f>
        <v>7.5550000000000006E-2</v>
      </c>
      <c r="K2237" s="14">
        <f t="shared" si="0"/>
        <v>0.47610000000000002</v>
      </c>
      <c r="L2237" s="14">
        <f t="shared" si="1"/>
        <v>0.19738</v>
      </c>
    </row>
    <row r="2238" spans="1:12" ht="16.5" customHeight="1">
      <c r="A2238" s="13" t="str">
        <f>Solieusap!A2241</f>
        <v>157</v>
      </c>
      <c r="B2238" s="13">
        <f>Solieusap!B2241</f>
        <v>3.6</v>
      </c>
      <c r="C2238" s="13" t="str">
        <f>Solieusap!C2241</f>
        <v>BAO</v>
      </c>
      <c r="D2238" s="13" t="str">
        <f>Solieusap!D2241</f>
        <v>Combination</v>
      </c>
      <c r="E2238" s="14">
        <f>ABS(Solieusap!E2241)</f>
        <v>0.47610000000000002</v>
      </c>
      <c r="F2238" s="14">
        <f>ABS(Solieusap!F2241)</f>
        <v>0.2351</v>
      </c>
      <c r="G2238" s="14">
        <f>ABS(Solieusap!G2241)</f>
        <v>0.33650000000000002</v>
      </c>
      <c r="H2238" s="14">
        <f>ABS(Solieusap!H2241)</f>
        <v>1.2099999999999999E-3</v>
      </c>
      <c r="I2238" s="14">
        <f>ABS(Solieusap!I2241)</f>
        <v>8.652E-2</v>
      </c>
      <c r="J2238" s="14">
        <f>ABS(Solieusap!J2241)</f>
        <v>0.27243000000000001</v>
      </c>
      <c r="K2238" s="14">
        <f t="shared" si="0"/>
        <v>0.47610000000000002</v>
      </c>
      <c r="L2238" s="14">
        <f t="shared" si="1"/>
        <v>8.652E-2</v>
      </c>
    </row>
    <row r="2239" spans="1:12" ht="16.5" customHeight="1">
      <c r="A2239" s="13" t="str">
        <f>Solieusap!A2242</f>
        <v>158</v>
      </c>
      <c r="B2239" s="13">
        <f>Solieusap!B2242</f>
        <v>0</v>
      </c>
      <c r="C2239" s="13" t="str">
        <f>Solieusap!C2242</f>
        <v>BAO</v>
      </c>
      <c r="D2239" s="13" t="str">
        <f>Solieusap!D2242</f>
        <v>Combination</v>
      </c>
      <c r="E2239" s="14">
        <f>ABS(Solieusap!E2242)</f>
        <v>17.965599999999998</v>
      </c>
      <c r="F2239" s="14">
        <f>ABS(Solieusap!F2242)</f>
        <v>0.53969999999999996</v>
      </c>
      <c r="G2239" s="14">
        <f>ABS(Solieusap!G2242)</f>
        <v>1.0647</v>
      </c>
      <c r="H2239" s="14">
        <f>ABS(Solieusap!H2242)</f>
        <v>4.5199999999999997E-3</v>
      </c>
      <c r="I2239" s="14">
        <f>ABS(Solieusap!I2242)</f>
        <v>1.1206100000000001</v>
      </c>
      <c r="J2239" s="14">
        <f>ABS(Solieusap!J2242)</f>
        <v>0.70967000000000002</v>
      </c>
      <c r="K2239" s="14">
        <f t="shared" si="0"/>
        <v>17.965599999999998</v>
      </c>
      <c r="L2239" s="14">
        <f t="shared" si="1"/>
        <v>1.1206100000000001</v>
      </c>
    </row>
    <row r="2240" spans="1:12" ht="16.5" customHeight="1">
      <c r="A2240" s="13" t="str">
        <f>Solieusap!A2243</f>
        <v>158</v>
      </c>
      <c r="B2240" s="13">
        <f>Solieusap!B2243</f>
        <v>1.35</v>
      </c>
      <c r="C2240" s="13" t="str">
        <f>Solieusap!C2243</f>
        <v>BAO</v>
      </c>
      <c r="D2240" s="13" t="str">
        <f>Solieusap!D2243</f>
        <v>Combination</v>
      </c>
      <c r="E2240" s="14">
        <f>ABS(Solieusap!E2243)</f>
        <v>17.965599999999998</v>
      </c>
      <c r="F2240" s="14">
        <f>ABS(Solieusap!F2243)</f>
        <v>0.53969999999999996</v>
      </c>
      <c r="G2240" s="14">
        <f>ABS(Solieusap!G2243)</f>
        <v>0.81440000000000001</v>
      </c>
      <c r="H2240" s="14">
        <f>ABS(Solieusap!H2243)</f>
        <v>4.5199999999999997E-3</v>
      </c>
      <c r="I2240" s="14">
        <f>ABS(Solieusap!I2243)</f>
        <v>0.14285</v>
      </c>
      <c r="J2240" s="14">
        <f>ABS(Solieusap!J2243)</f>
        <v>1.8859999999999998E-2</v>
      </c>
      <c r="K2240" s="14">
        <f t="shared" si="0"/>
        <v>17.965599999999998</v>
      </c>
      <c r="L2240" s="14">
        <f t="shared" si="1"/>
        <v>0.14285</v>
      </c>
    </row>
    <row r="2241" spans="1:12" ht="16.5" customHeight="1">
      <c r="A2241" s="13" t="str">
        <f>Solieusap!A2244</f>
        <v>158</v>
      </c>
      <c r="B2241" s="13">
        <f>Solieusap!B2244</f>
        <v>2.7</v>
      </c>
      <c r="C2241" s="13" t="str">
        <f>Solieusap!C2244</f>
        <v>BAO</v>
      </c>
      <c r="D2241" s="13" t="str">
        <f>Solieusap!D2244</f>
        <v>Combination</v>
      </c>
      <c r="E2241" s="14">
        <f>ABS(Solieusap!E2244)</f>
        <v>17.965599999999998</v>
      </c>
      <c r="F2241" s="14">
        <f>ABS(Solieusap!F2244)</f>
        <v>0.53969999999999996</v>
      </c>
      <c r="G2241" s="14">
        <f>ABS(Solieusap!G2244)</f>
        <v>0.56410000000000005</v>
      </c>
      <c r="H2241" s="14">
        <f>ABS(Solieusap!H2244)</f>
        <v>4.5199999999999997E-3</v>
      </c>
      <c r="I2241" s="14">
        <f>ABS(Solieusap!I2244)</f>
        <v>0.97250999999999999</v>
      </c>
      <c r="J2241" s="14">
        <f>ABS(Solieusap!J2244)</f>
        <v>0.32485000000000003</v>
      </c>
      <c r="K2241" s="14">
        <f t="shared" si="0"/>
        <v>17.965599999999998</v>
      </c>
      <c r="L2241" s="14">
        <f t="shared" si="1"/>
        <v>0.97250999999999999</v>
      </c>
    </row>
    <row r="2242" spans="1:12" ht="16.5" customHeight="1">
      <c r="A2242" s="13" t="str">
        <f>Solieusap!A2245</f>
        <v>158</v>
      </c>
      <c r="B2242" s="13">
        <f>Solieusap!B2245</f>
        <v>0</v>
      </c>
      <c r="C2242" s="13" t="str">
        <f>Solieusap!C2245</f>
        <v>BAO</v>
      </c>
      <c r="D2242" s="13" t="str">
        <f>Solieusap!D2245</f>
        <v>Combination</v>
      </c>
      <c r="E2242" s="14">
        <f>ABS(Solieusap!E2245)</f>
        <v>34.032400000000003</v>
      </c>
      <c r="F2242" s="14">
        <f>ABS(Solieusap!F2245)</f>
        <v>0.30570000000000003</v>
      </c>
      <c r="G2242" s="14">
        <f>ABS(Solieusap!G2245)</f>
        <v>0.9284</v>
      </c>
      <c r="H2242" s="14">
        <f>ABS(Solieusap!H2245)</f>
        <v>4.13E-3</v>
      </c>
      <c r="I2242" s="14">
        <f>ABS(Solieusap!I2245)</f>
        <v>0.96930000000000005</v>
      </c>
      <c r="J2242" s="14">
        <f>ABS(Solieusap!J2245)</f>
        <v>0.50063999999999997</v>
      </c>
      <c r="K2242" s="14">
        <f t="shared" si="0"/>
        <v>34.032400000000003</v>
      </c>
      <c r="L2242" s="14">
        <f t="shared" si="1"/>
        <v>0.96930000000000005</v>
      </c>
    </row>
    <row r="2243" spans="1:12" ht="16.5" customHeight="1">
      <c r="A2243" s="13" t="str">
        <f>Solieusap!A2246</f>
        <v>158</v>
      </c>
      <c r="B2243" s="13">
        <f>Solieusap!B2246</f>
        <v>1.35</v>
      </c>
      <c r="C2243" s="13" t="str">
        <f>Solieusap!C2246</f>
        <v>BAO</v>
      </c>
      <c r="D2243" s="13" t="str">
        <f>Solieusap!D2246</f>
        <v>Combination</v>
      </c>
      <c r="E2243" s="14">
        <f>ABS(Solieusap!E2246)</f>
        <v>34.032400000000003</v>
      </c>
      <c r="F2243" s="14">
        <f>ABS(Solieusap!F2246)</f>
        <v>0.30570000000000003</v>
      </c>
      <c r="G2243" s="14">
        <f>ABS(Solieusap!G2246)</f>
        <v>0.71919999999999995</v>
      </c>
      <c r="H2243" s="14">
        <f>ABS(Solieusap!H2246)</f>
        <v>4.13E-3</v>
      </c>
      <c r="I2243" s="14">
        <f>ABS(Solieusap!I2246)</f>
        <v>0.15099000000000001</v>
      </c>
      <c r="J2243" s="14">
        <f>ABS(Solieusap!J2246)</f>
        <v>0.1031</v>
      </c>
      <c r="K2243" s="14">
        <f t="shared" si="0"/>
        <v>34.032400000000003</v>
      </c>
      <c r="L2243" s="14">
        <f t="shared" si="1"/>
        <v>0.15099000000000001</v>
      </c>
    </row>
    <row r="2244" spans="1:12" ht="16.5" customHeight="1">
      <c r="A2244" s="13" t="str">
        <f>Solieusap!A2247</f>
        <v>158</v>
      </c>
      <c r="B2244" s="13">
        <f>Solieusap!B2247</f>
        <v>2.7</v>
      </c>
      <c r="C2244" s="13" t="str">
        <f>Solieusap!C2247</f>
        <v>BAO</v>
      </c>
      <c r="D2244" s="13" t="str">
        <f>Solieusap!D2247</f>
        <v>Combination</v>
      </c>
      <c r="E2244" s="14">
        <f>ABS(Solieusap!E2247)</f>
        <v>34.032400000000003</v>
      </c>
      <c r="F2244" s="14">
        <f>ABS(Solieusap!F2247)</f>
        <v>0.30570000000000003</v>
      </c>
      <c r="G2244" s="14">
        <f>ABS(Solieusap!G2247)</f>
        <v>0.50990000000000002</v>
      </c>
      <c r="H2244" s="14">
        <f>ABS(Solieusap!H2247)</f>
        <v>4.13E-3</v>
      </c>
      <c r="I2244" s="14">
        <f>ABS(Solieusap!I2247)</f>
        <v>1.0805800000000001</v>
      </c>
      <c r="J2244" s="14">
        <f>ABS(Solieusap!J2247)</f>
        <v>0.76805999999999996</v>
      </c>
      <c r="K2244" s="14">
        <f t="shared" si="0"/>
        <v>34.032400000000003</v>
      </c>
      <c r="L2244" s="14">
        <f t="shared" si="1"/>
        <v>1.0805800000000001</v>
      </c>
    </row>
    <row r="2245" spans="1:12" ht="16.5" customHeight="1">
      <c r="A2245" s="13" t="str">
        <f>Solieusap!A2248</f>
        <v>159</v>
      </c>
      <c r="B2245" s="13">
        <f>Solieusap!B2248</f>
        <v>0</v>
      </c>
      <c r="C2245" s="13" t="str">
        <f>Solieusap!C2248</f>
        <v>BAO</v>
      </c>
      <c r="D2245" s="13" t="str">
        <f>Solieusap!D2248</f>
        <v>Combination</v>
      </c>
      <c r="E2245" s="14">
        <f>ABS(Solieusap!E2248)</f>
        <v>10.2019</v>
      </c>
      <c r="F2245" s="14">
        <f>ABS(Solieusap!F2248)</f>
        <v>0.59430000000000005</v>
      </c>
      <c r="G2245" s="14">
        <f>ABS(Solieusap!G2248)</f>
        <v>1.3674999999999999</v>
      </c>
      <c r="H2245" s="14">
        <f>ABS(Solieusap!H2248)</f>
        <v>2.2100000000000002E-3</v>
      </c>
      <c r="I2245" s="14">
        <f>ABS(Solieusap!I2248)</f>
        <v>1.8942000000000001</v>
      </c>
      <c r="J2245" s="14">
        <f>ABS(Solieusap!J2248)</f>
        <v>1.0505</v>
      </c>
      <c r="K2245" s="14">
        <f t="shared" si="0"/>
        <v>10.2019</v>
      </c>
      <c r="L2245" s="14">
        <f t="shared" si="1"/>
        <v>1.8942000000000001</v>
      </c>
    </row>
    <row r="2246" spans="1:12" ht="16.5" customHeight="1">
      <c r="A2246" s="13" t="str">
        <f>Solieusap!A2249</f>
        <v>159</v>
      </c>
      <c r="B2246" s="13">
        <f>Solieusap!B2249</f>
        <v>1.8</v>
      </c>
      <c r="C2246" s="13" t="str">
        <f>Solieusap!C2249</f>
        <v>BAO</v>
      </c>
      <c r="D2246" s="13" t="str">
        <f>Solieusap!D2249</f>
        <v>Combination</v>
      </c>
      <c r="E2246" s="14">
        <f>ABS(Solieusap!E2249)</f>
        <v>10.2019</v>
      </c>
      <c r="F2246" s="14">
        <f>ABS(Solieusap!F2249)</f>
        <v>0.59430000000000005</v>
      </c>
      <c r="G2246" s="14">
        <f>ABS(Solieusap!G2249)</f>
        <v>0.86850000000000005</v>
      </c>
      <c r="H2246" s="14">
        <f>ABS(Solieusap!H2249)</f>
        <v>2.2100000000000002E-3</v>
      </c>
      <c r="I2246" s="14">
        <f>ABS(Solieusap!I2249)</f>
        <v>7.0110000000000006E-2</v>
      </c>
      <c r="J2246" s="14">
        <f>ABS(Solieusap!J2249)</f>
        <v>1.3129999999999999E-2</v>
      </c>
      <c r="K2246" s="14">
        <f t="shared" si="0"/>
        <v>10.2019</v>
      </c>
      <c r="L2246" s="14">
        <f t="shared" si="1"/>
        <v>7.0110000000000006E-2</v>
      </c>
    </row>
    <row r="2247" spans="1:12" ht="16.5" customHeight="1">
      <c r="A2247" s="13" t="str">
        <f>Solieusap!A2250</f>
        <v>159</v>
      </c>
      <c r="B2247" s="13">
        <f>Solieusap!B2250</f>
        <v>3.6</v>
      </c>
      <c r="C2247" s="13" t="str">
        <f>Solieusap!C2250</f>
        <v>BAO</v>
      </c>
      <c r="D2247" s="13" t="str">
        <f>Solieusap!D2250</f>
        <v>Combination</v>
      </c>
      <c r="E2247" s="14">
        <f>ABS(Solieusap!E2250)</f>
        <v>10.2019</v>
      </c>
      <c r="F2247" s="14">
        <f>ABS(Solieusap!F2250)</f>
        <v>0.59430000000000005</v>
      </c>
      <c r="G2247" s="14">
        <f>ABS(Solieusap!G2250)</f>
        <v>0.3695</v>
      </c>
      <c r="H2247" s="14">
        <f>ABS(Solieusap!H2250)</f>
        <v>2.2100000000000002E-3</v>
      </c>
      <c r="I2247" s="14">
        <f>ABS(Solieusap!I2250)</f>
        <v>0.89700000000000002</v>
      </c>
      <c r="J2247" s="14">
        <f>ABS(Solieusap!J2250)</f>
        <v>0.53064999999999996</v>
      </c>
      <c r="K2247" s="14">
        <f t="shared" si="0"/>
        <v>10.2019</v>
      </c>
      <c r="L2247" s="14">
        <f t="shared" si="1"/>
        <v>0.89700000000000002</v>
      </c>
    </row>
    <row r="2248" spans="1:12" ht="16.5" customHeight="1">
      <c r="A2248" s="13" t="str">
        <f>Solieusap!A2251</f>
        <v>159</v>
      </c>
      <c r="B2248" s="13">
        <f>Solieusap!B2251</f>
        <v>0</v>
      </c>
      <c r="C2248" s="13" t="str">
        <f>Solieusap!C2251</f>
        <v>BAO</v>
      </c>
      <c r="D2248" s="13" t="str">
        <f>Solieusap!D2251</f>
        <v>Combination</v>
      </c>
      <c r="E2248" s="14">
        <f>ABS(Solieusap!E2251)</f>
        <v>17.696200000000001</v>
      </c>
      <c r="F2248" s="14">
        <f>ABS(Solieusap!F2251)</f>
        <v>0.29549999999999998</v>
      </c>
      <c r="G2248" s="14">
        <f>ABS(Solieusap!G2251)</f>
        <v>1.1067</v>
      </c>
      <c r="H2248" s="14">
        <f>ABS(Solieusap!H2251)</f>
        <v>2.64E-3</v>
      </c>
      <c r="I2248" s="14">
        <f>ABS(Solieusap!I2251)</f>
        <v>1.5903</v>
      </c>
      <c r="J2248" s="14">
        <f>ABS(Solieusap!J2251)</f>
        <v>0.53320000000000001</v>
      </c>
      <c r="K2248" s="14">
        <f t="shared" si="0"/>
        <v>17.696200000000001</v>
      </c>
      <c r="L2248" s="14">
        <f t="shared" si="1"/>
        <v>1.5903</v>
      </c>
    </row>
    <row r="2249" spans="1:12" ht="16.5" customHeight="1">
      <c r="A2249" s="13" t="str">
        <f>Solieusap!A2252</f>
        <v>159</v>
      </c>
      <c r="B2249" s="13">
        <f>Solieusap!B2252</f>
        <v>1.8</v>
      </c>
      <c r="C2249" s="13" t="str">
        <f>Solieusap!C2252</f>
        <v>BAO</v>
      </c>
      <c r="D2249" s="13" t="str">
        <f>Solieusap!D2252</f>
        <v>Combination</v>
      </c>
      <c r="E2249" s="14">
        <f>ABS(Solieusap!E2252)</f>
        <v>17.696200000000001</v>
      </c>
      <c r="F2249" s="14">
        <f>ABS(Solieusap!F2252)</f>
        <v>0.29549999999999998</v>
      </c>
      <c r="G2249" s="14">
        <f>ABS(Solieusap!G2252)</f>
        <v>0.69089999999999996</v>
      </c>
      <c r="H2249" s="14">
        <f>ABS(Solieusap!H2252)</f>
        <v>2.64E-3</v>
      </c>
      <c r="I2249" s="14">
        <f>ABS(Solieusap!I2252)</f>
        <v>0.16697000000000001</v>
      </c>
      <c r="J2249" s="14">
        <f>ABS(Solieusap!J2252)</f>
        <v>3.1579999999999997E-2</v>
      </c>
      <c r="K2249" s="14">
        <f t="shared" si="0"/>
        <v>17.696200000000001</v>
      </c>
      <c r="L2249" s="14">
        <f t="shared" si="1"/>
        <v>0.16697000000000001</v>
      </c>
    </row>
    <row r="2250" spans="1:12" ht="16.5" customHeight="1">
      <c r="A2250" s="13" t="str">
        <f>Solieusap!A2253</f>
        <v>159</v>
      </c>
      <c r="B2250" s="13">
        <f>Solieusap!B2253</f>
        <v>3.6</v>
      </c>
      <c r="C2250" s="13" t="str">
        <f>Solieusap!C2253</f>
        <v>BAO</v>
      </c>
      <c r="D2250" s="13" t="str">
        <f>Solieusap!D2253</f>
        <v>Combination</v>
      </c>
      <c r="E2250" s="14">
        <f>ABS(Solieusap!E2253)</f>
        <v>17.696200000000001</v>
      </c>
      <c r="F2250" s="14">
        <f>ABS(Solieusap!F2253)</f>
        <v>0.29549999999999998</v>
      </c>
      <c r="G2250" s="14">
        <f>ABS(Solieusap!G2253)</f>
        <v>0.27510000000000001</v>
      </c>
      <c r="H2250" s="14">
        <f>ABS(Solieusap!H2253)</f>
        <v>2.64E-3</v>
      </c>
      <c r="I2250" s="14">
        <f>ABS(Solieusap!I2253)</f>
        <v>1.23237</v>
      </c>
      <c r="J2250" s="14">
        <f>ABS(Solieusap!J2253)</f>
        <v>1.0888</v>
      </c>
      <c r="K2250" s="14">
        <f t="shared" si="0"/>
        <v>17.696200000000001</v>
      </c>
      <c r="L2250" s="14">
        <f t="shared" si="1"/>
        <v>1.23237</v>
      </c>
    </row>
    <row r="2251" spans="1:12" ht="16.5" customHeight="1">
      <c r="A2251" s="13" t="str">
        <f>Solieusap!A2254</f>
        <v>160</v>
      </c>
      <c r="B2251" s="13">
        <f>Solieusap!B2254</f>
        <v>0</v>
      </c>
      <c r="C2251" s="13" t="str">
        <f>Solieusap!C2254</f>
        <v>BAO</v>
      </c>
      <c r="D2251" s="13" t="str">
        <f>Solieusap!D2254</f>
        <v>Combination</v>
      </c>
      <c r="E2251" s="14">
        <f>ABS(Solieusap!E2254)</f>
        <v>1.1721999999999999</v>
      </c>
      <c r="F2251" s="14">
        <f>ABS(Solieusap!F2254)</f>
        <v>0.2293</v>
      </c>
      <c r="G2251" s="14">
        <f>ABS(Solieusap!G2254)</f>
        <v>0.86639999999999995</v>
      </c>
      <c r="H2251" s="14">
        <f>ABS(Solieusap!H2254)</f>
        <v>3.5799999999999998E-3</v>
      </c>
      <c r="I2251" s="14">
        <f>ABS(Solieusap!I2254)</f>
        <v>0.95223000000000002</v>
      </c>
      <c r="J2251" s="14">
        <f>ABS(Solieusap!J2254)</f>
        <v>0.47416000000000003</v>
      </c>
      <c r="K2251" s="14">
        <f t="shared" si="0"/>
        <v>1.1721999999999999</v>
      </c>
      <c r="L2251" s="14">
        <f t="shared" si="1"/>
        <v>0.95223000000000002</v>
      </c>
    </row>
    <row r="2252" spans="1:12" ht="16.5" customHeight="1">
      <c r="A2252" s="13" t="str">
        <f>Solieusap!A2255</f>
        <v>160</v>
      </c>
      <c r="B2252" s="13">
        <f>Solieusap!B2255</f>
        <v>1.8</v>
      </c>
      <c r="C2252" s="13" t="str">
        <f>Solieusap!C2255</f>
        <v>BAO</v>
      </c>
      <c r="D2252" s="13" t="str">
        <f>Solieusap!D2255</f>
        <v>Combination</v>
      </c>
      <c r="E2252" s="14">
        <f>ABS(Solieusap!E2255)</f>
        <v>1.1721999999999999</v>
      </c>
      <c r="F2252" s="14">
        <f>ABS(Solieusap!F2255)</f>
        <v>0.2293</v>
      </c>
      <c r="G2252" s="14">
        <f>ABS(Solieusap!G2255)</f>
        <v>0.33339999999999997</v>
      </c>
      <c r="H2252" s="14">
        <f>ABS(Solieusap!H2255)</f>
        <v>3.5799999999999998E-3</v>
      </c>
      <c r="I2252" s="14">
        <f>ABS(Solieusap!I2255)</f>
        <v>6.4380000000000007E-2</v>
      </c>
      <c r="J2252" s="14">
        <f>ABS(Solieusap!J2255)</f>
        <v>8.1640000000000004E-2</v>
      </c>
      <c r="K2252" s="14">
        <f t="shared" si="0"/>
        <v>1.1721999999999999</v>
      </c>
      <c r="L2252" s="14">
        <f t="shared" si="1"/>
        <v>6.4380000000000007E-2</v>
      </c>
    </row>
    <row r="2253" spans="1:12" ht="16.5" customHeight="1">
      <c r="A2253" s="13" t="str">
        <f>Solieusap!A2256</f>
        <v>160</v>
      </c>
      <c r="B2253" s="13">
        <f>Solieusap!B2256</f>
        <v>3.6</v>
      </c>
      <c r="C2253" s="13" t="str">
        <f>Solieusap!C2256</f>
        <v>BAO</v>
      </c>
      <c r="D2253" s="13" t="str">
        <f>Solieusap!D2256</f>
        <v>Combination</v>
      </c>
      <c r="E2253" s="14">
        <f>ABS(Solieusap!E2256)</f>
        <v>1.1721999999999999</v>
      </c>
      <c r="F2253" s="14">
        <f>ABS(Solieusap!F2256)</f>
        <v>0.2293</v>
      </c>
      <c r="G2253" s="14">
        <f>ABS(Solieusap!G2256)</f>
        <v>0.1079</v>
      </c>
      <c r="H2253" s="14">
        <f>ABS(Solieusap!H2256)</f>
        <v>3.5799999999999998E-3</v>
      </c>
      <c r="I2253" s="14">
        <f>ABS(Solieusap!I2256)</f>
        <v>0.20391000000000001</v>
      </c>
      <c r="J2253" s="14">
        <f>ABS(Solieusap!J2256)</f>
        <v>0.21185000000000001</v>
      </c>
      <c r="K2253" s="14">
        <f t="shared" si="0"/>
        <v>1.1721999999999999</v>
      </c>
      <c r="L2253" s="14">
        <f t="shared" si="1"/>
        <v>0.20391000000000001</v>
      </c>
    </row>
    <row r="2254" spans="1:12" ht="16.5" customHeight="1">
      <c r="A2254" s="13" t="str">
        <f>Solieusap!A2257</f>
        <v>160</v>
      </c>
      <c r="B2254" s="13">
        <f>Solieusap!B2257</f>
        <v>0</v>
      </c>
      <c r="C2254" s="13" t="str">
        <f>Solieusap!C2257</f>
        <v>BAO</v>
      </c>
      <c r="D2254" s="13" t="str">
        <f>Solieusap!D2257</f>
        <v>Combination</v>
      </c>
      <c r="E2254" s="14">
        <f>ABS(Solieusap!E2257)</f>
        <v>0.52270000000000005</v>
      </c>
      <c r="F2254" s="14">
        <f>ABS(Solieusap!F2257)</f>
        <v>8.0399999999999999E-2</v>
      </c>
      <c r="G2254" s="14">
        <f>ABS(Solieusap!G2257)</f>
        <v>0.105</v>
      </c>
      <c r="H2254" s="14">
        <f>ABS(Solieusap!H2257)</f>
        <v>4.0999999999999999E-4</v>
      </c>
      <c r="I2254" s="14">
        <f>ABS(Solieusap!I2257)</f>
        <v>0.17415</v>
      </c>
      <c r="J2254" s="14">
        <f>ABS(Solieusap!J2257)</f>
        <v>7.7670000000000003E-2</v>
      </c>
      <c r="K2254" s="14">
        <f t="shared" si="0"/>
        <v>0.52270000000000005</v>
      </c>
      <c r="L2254" s="14">
        <f t="shared" si="1"/>
        <v>0.17415</v>
      </c>
    </row>
    <row r="2255" spans="1:12" ht="16.5" customHeight="1">
      <c r="A2255" s="13" t="str">
        <f>Solieusap!A2258</f>
        <v>160</v>
      </c>
      <c r="B2255" s="13">
        <f>Solieusap!B2258</f>
        <v>1.8</v>
      </c>
      <c r="C2255" s="13" t="str">
        <f>Solieusap!C2258</f>
        <v>BAO</v>
      </c>
      <c r="D2255" s="13" t="str">
        <f>Solieusap!D2258</f>
        <v>Combination</v>
      </c>
      <c r="E2255" s="14">
        <f>ABS(Solieusap!E2258)</f>
        <v>0.52270000000000005</v>
      </c>
      <c r="F2255" s="14">
        <f>ABS(Solieusap!F2258)</f>
        <v>8.0399999999999999E-2</v>
      </c>
      <c r="G2255" s="14">
        <f>ABS(Solieusap!G2258)</f>
        <v>0.105</v>
      </c>
      <c r="H2255" s="14">
        <f>ABS(Solieusap!H2258)</f>
        <v>4.0999999999999999E-4</v>
      </c>
      <c r="I2255" s="14">
        <f>ABS(Solieusap!I2258)</f>
        <v>0.18089</v>
      </c>
      <c r="J2255" s="14">
        <f>ABS(Solieusap!J2258)</f>
        <v>4.5780000000000001E-2</v>
      </c>
      <c r="K2255" s="14">
        <f t="shared" si="0"/>
        <v>0.52270000000000005</v>
      </c>
      <c r="L2255" s="14">
        <f t="shared" si="1"/>
        <v>0.18089</v>
      </c>
    </row>
    <row r="2256" spans="1:12" ht="16.5" customHeight="1">
      <c r="A2256" s="13" t="str">
        <f>Solieusap!A2259</f>
        <v>160</v>
      </c>
      <c r="B2256" s="13">
        <f>Solieusap!B2259</f>
        <v>3.6</v>
      </c>
      <c r="C2256" s="13" t="str">
        <f>Solieusap!C2259</f>
        <v>BAO</v>
      </c>
      <c r="D2256" s="13" t="str">
        <f>Solieusap!D2259</f>
        <v>Combination</v>
      </c>
      <c r="E2256" s="14">
        <f>ABS(Solieusap!E2259)</f>
        <v>0.52270000000000005</v>
      </c>
      <c r="F2256" s="14">
        <f>ABS(Solieusap!F2259)</f>
        <v>8.0399999999999999E-2</v>
      </c>
      <c r="G2256" s="14">
        <f>ABS(Solieusap!G2259)</f>
        <v>0.27239999999999998</v>
      </c>
      <c r="H2256" s="14">
        <f>ABS(Solieusap!H2259)</f>
        <v>4.0999999999999999E-4</v>
      </c>
      <c r="I2256" s="14">
        <f>ABS(Solieusap!I2259)</f>
        <v>0.248</v>
      </c>
      <c r="J2256" s="14">
        <f>ABS(Solieusap!J2259)</f>
        <v>0.36381999999999998</v>
      </c>
      <c r="K2256" s="14">
        <f t="shared" si="0"/>
        <v>0.52270000000000005</v>
      </c>
      <c r="L2256" s="14">
        <f t="shared" si="1"/>
        <v>0.248</v>
      </c>
    </row>
    <row r="2257" spans="1:12" ht="16.5" customHeight="1">
      <c r="A2257" s="13" t="str">
        <f>Solieusap!A2260</f>
        <v>161</v>
      </c>
      <c r="B2257" s="13">
        <f>Solieusap!B2260</f>
        <v>0</v>
      </c>
      <c r="C2257" s="13" t="str">
        <f>Solieusap!C2260</f>
        <v>BAO</v>
      </c>
      <c r="D2257" s="13" t="str">
        <f>Solieusap!D2260</f>
        <v>Combination</v>
      </c>
      <c r="E2257" s="14">
        <f>ABS(Solieusap!E2260)</f>
        <v>18.052299999999999</v>
      </c>
      <c r="F2257" s="14">
        <f>ABS(Solieusap!F2260)</f>
        <v>0.30370000000000003</v>
      </c>
      <c r="G2257" s="14">
        <f>ABS(Solieusap!G2260)</f>
        <v>1.0650999999999999</v>
      </c>
      <c r="H2257" s="14">
        <f>ABS(Solieusap!H2260)</f>
        <v>4.0800000000000003E-3</v>
      </c>
      <c r="I2257" s="14">
        <f>ABS(Solieusap!I2260)</f>
        <v>1.121</v>
      </c>
      <c r="J2257" s="14">
        <f>ABS(Solieusap!J2260)</f>
        <v>0.49875000000000003</v>
      </c>
      <c r="K2257" s="14">
        <f t="shared" si="0"/>
        <v>18.052299999999999</v>
      </c>
      <c r="L2257" s="14">
        <f t="shared" si="1"/>
        <v>1.121</v>
      </c>
    </row>
    <row r="2258" spans="1:12" ht="16.5" customHeight="1">
      <c r="A2258" s="13" t="str">
        <f>Solieusap!A2261</f>
        <v>161</v>
      </c>
      <c r="B2258" s="13">
        <f>Solieusap!B2261</f>
        <v>1.35</v>
      </c>
      <c r="C2258" s="13" t="str">
        <f>Solieusap!C2261</f>
        <v>BAO</v>
      </c>
      <c r="D2258" s="13" t="str">
        <f>Solieusap!D2261</f>
        <v>Combination</v>
      </c>
      <c r="E2258" s="14">
        <f>ABS(Solieusap!E2261)</f>
        <v>18.052299999999999</v>
      </c>
      <c r="F2258" s="14">
        <f>ABS(Solieusap!F2261)</f>
        <v>0.30370000000000003</v>
      </c>
      <c r="G2258" s="14">
        <f>ABS(Solieusap!G2261)</f>
        <v>0.81479999999999997</v>
      </c>
      <c r="H2258" s="14">
        <f>ABS(Solieusap!H2261)</f>
        <v>4.0800000000000003E-3</v>
      </c>
      <c r="I2258" s="14">
        <f>ABS(Solieusap!I2261)</f>
        <v>0.14294999999999999</v>
      </c>
      <c r="J2258" s="14">
        <f>ABS(Solieusap!J2261)</f>
        <v>0.10401000000000001</v>
      </c>
      <c r="K2258" s="14">
        <f t="shared" si="0"/>
        <v>18.052299999999999</v>
      </c>
      <c r="L2258" s="14">
        <f t="shared" si="1"/>
        <v>0.14294999999999999</v>
      </c>
    </row>
    <row r="2259" spans="1:12" ht="16.5" customHeight="1">
      <c r="A2259" s="13" t="str">
        <f>Solieusap!A2262</f>
        <v>161</v>
      </c>
      <c r="B2259" s="13">
        <f>Solieusap!B2262</f>
        <v>2.7</v>
      </c>
      <c r="C2259" s="13" t="str">
        <f>Solieusap!C2262</f>
        <v>BAO</v>
      </c>
      <c r="D2259" s="13" t="str">
        <f>Solieusap!D2262</f>
        <v>Combination</v>
      </c>
      <c r="E2259" s="14">
        <f>ABS(Solieusap!E2262)</f>
        <v>18.052299999999999</v>
      </c>
      <c r="F2259" s="14">
        <f>ABS(Solieusap!F2262)</f>
        <v>0.30370000000000003</v>
      </c>
      <c r="G2259" s="14">
        <f>ABS(Solieusap!G2262)</f>
        <v>0.5645</v>
      </c>
      <c r="H2259" s="14">
        <f>ABS(Solieusap!H2262)</f>
        <v>4.0800000000000003E-3</v>
      </c>
      <c r="I2259" s="14">
        <f>ABS(Solieusap!I2262)</f>
        <v>0.97319999999999995</v>
      </c>
      <c r="J2259" s="14">
        <f>ABS(Solieusap!J2262)</f>
        <v>0.77183999999999997</v>
      </c>
      <c r="K2259" s="14">
        <f t="shared" si="0"/>
        <v>18.052299999999999</v>
      </c>
      <c r="L2259" s="14">
        <f t="shared" si="1"/>
        <v>0.97319999999999995</v>
      </c>
    </row>
    <row r="2260" spans="1:12" ht="16.5" customHeight="1">
      <c r="A2260" s="13" t="str">
        <f>Solieusap!A2263</f>
        <v>161</v>
      </c>
      <c r="B2260" s="13">
        <f>Solieusap!B2263</f>
        <v>0</v>
      </c>
      <c r="C2260" s="13" t="str">
        <f>Solieusap!C2263</f>
        <v>BAO</v>
      </c>
      <c r="D2260" s="13" t="str">
        <f>Solieusap!D2263</f>
        <v>Combination</v>
      </c>
      <c r="E2260" s="14">
        <f>ABS(Solieusap!E2263)</f>
        <v>34.093499999999999</v>
      </c>
      <c r="F2260" s="14">
        <f>ABS(Solieusap!F2263)</f>
        <v>0.54169999999999996</v>
      </c>
      <c r="G2260" s="14">
        <f>ABS(Solieusap!G2263)</f>
        <v>0.92889999999999995</v>
      </c>
      <c r="H2260" s="14">
        <f>ABS(Solieusap!H2263)</f>
        <v>4.5700000000000003E-3</v>
      </c>
      <c r="I2260" s="14">
        <f>ABS(Solieusap!I2263)</f>
        <v>0.96979000000000004</v>
      </c>
      <c r="J2260" s="14">
        <f>ABS(Solieusap!J2263)</f>
        <v>0.71155000000000002</v>
      </c>
      <c r="K2260" s="14">
        <f t="shared" si="0"/>
        <v>34.093499999999999</v>
      </c>
      <c r="L2260" s="14">
        <f t="shared" si="1"/>
        <v>0.96979000000000004</v>
      </c>
    </row>
    <row r="2261" spans="1:12" ht="16.5" customHeight="1">
      <c r="A2261" s="13" t="str">
        <f>Solieusap!A2264</f>
        <v>161</v>
      </c>
      <c r="B2261" s="13">
        <f>Solieusap!B2264</f>
        <v>1.35</v>
      </c>
      <c r="C2261" s="13" t="str">
        <f>Solieusap!C2264</f>
        <v>BAO</v>
      </c>
      <c r="D2261" s="13" t="str">
        <f>Solieusap!D2264</f>
        <v>Combination</v>
      </c>
      <c r="E2261" s="14">
        <f>ABS(Solieusap!E2264)</f>
        <v>34.093499999999999</v>
      </c>
      <c r="F2261" s="14">
        <f>ABS(Solieusap!F2264)</f>
        <v>0.54169999999999996</v>
      </c>
      <c r="G2261" s="14">
        <f>ABS(Solieusap!G2264)</f>
        <v>0.71960000000000002</v>
      </c>
      <c r="H2261" s="14">
        <f>ABS(Solieusap!H2264)</f>
        <v>4.5700000000000003E-3</v>
      </c>
      <c r="I2261" s="14">
        <f>ABS(Solieusap!I2264)</f>
        <v>0.15090000000000001</v>
      </c>
      <c r="J2261" s="14">
        <f>ABS(Solieusap!J2264)</f>
        <v>1.9789999999999999E-2</v>
      </c>
      <c r="K2261" s="14">
        <f t="shared" si="0"/>
        <v>34.093499999999999</v>
      </c>
      <c r="L2261" s="14">
        <f t="shared" si="1"/>
        <v>0.15090000000000001</v>
      </c>
    </row>
    <row r="2262" spans="1:12" ht="16.5" customHeight="1">
      <c r="A2262" s="13" t="str">
        <f>Solieusap!A2265</f>
        <v>161</v>
      </c>
      <c r="B2262" s="13">
        <f>Solieusap!B2265</f>
        <v>2.7</v>
      </c>
      <c r="C2262" s="13" t="str">
        <f>Solieusap!C2265</f>
        <v>BAO</v>
      </c>
      <c r="D2262" s="13" t="str">
        <f>Solieusap!D2265</f>
        <v>Combination</v>
      </c>
      <c r="E2262" s="14">
        <f>ABS(Solieusap!E2265)</f>
        <v>34.093499999999999</v>
      </c>
      <c r="F2262" s="14">
        <f>ABS(Solieusap!F2265)</f>
        <v>0.54169999999999996</v>
      </c>
      <c r="G2262" s="14">
        <f>ABS(Solieusap!G2265)</f>
        <v>0.51039999999999996</v>
      </c>
      <c r="H2262" s="14">
        <f>ABS(Solieusap!H2265)</f>
        <v>4.5700000000000003E-3</v>
      </c>
      <c r="I2262" s="14">
        <f>ABS(Solieusap!I2265)</f>
        <v>1.0799300000000001</v>
      </c>
      <c r="J2262" s="14">
        <f>ABS(Solieusap!J2265)</f>
        <v>0.32111000000000001</v>
      </c>
      <c r="K2262" s="14">
        <f t="shared" si="0"/>
        <v>34.093499999999999</v>
      </c>
      <c r="L2262" s="14">
        <f t="shared" si="1"/>
        <v>1.0799300000000001</v>
      </c>
    </row>
    <row r="2263" spans="1:12" ht="16.5" customHeight="1">
      <c r="A2263" s="13" t="str">
        <f>Solieusap!A2266</f>
        <v>162</v>
      </c>
      <c r="B2263" s="13">
        <f>Solieusap!B2266</f>
        <v>0</v>
      </c>
      <c r="C2263" s="13" t="str">
        <f>Solieusap!C2266</f>
        <v>BAO</v>
      </c>
      <c r="D2263" s="13" t="str">
        <f>Solieusap!D2266</f>
        <v>Combination</v>
      </c>
      <c r="E2263" s="14">
        <f>ABS(Solieusap!E2266)</f>
        <v>10.270899999999999</v>
      </c>
      <c r="F2263" s="14">
        <f>ABS(Solieusap!F2266)</f>
        <v>0.29299999999999998</v>
      </c>
      <c r="G2263" s="14">
        <f>ABS(Solieusap!G2266)</f>
        <v>1.3685</v>
      </c>
      <c r="H2263" s="14">
        <f>ABS(Solieusap!H2266)</f>
        <v>2.7000000000000001E-3</v>
      </c>
      <c r="I2263" s="14">
        <f>ABS(Solieusap!I2266)</f>
        <v>1.89611</v>
      </c>
      <c r="J2263" s="14">
        <f>ABS(Solieusap!J2266)</f>
        <v>0.52910999999999997</v>
      </c>
      <c r="K2263" s="14">
        <f t="shared" si="0"/>
        <v>10.270899999999999</v>
      </c>
      <c r="L2263" s="14">
        <f t="shared" si="1"/>
        <v>1.89611</v>
      </c>
    </row>
    <row r="2264" spans="1:12" ht="16.5" customHeight="1">
      <c r="A2264" s="13" t="str">
        <f>Solieusap!A2267</f>
        <v>162</v>
      </c>
      <c r="B2264" s="13">
        <f>Solieusap!B2267</f>
        <v>1.8</v>
      </c>
      <c r="C2264" s="13" t="str">
        <f>Solieusap!C2267</f>
        <v>BAO</v>
      </c>
      <c r="D2264" s="13" t="str">
        <f>Solieusap!D2267</f>
        <v>Combination</v>
      </c>
      <c r="E2264" s="14">
        <f>ABS(Solieusap!E2267)</f>
        <v>10.270899999999999</v>
      </c>
      <c r="F2264" s="14">
        <f>ABS(Solieusap!F2267)</f>
        <v>0.29299999999999998</v>
      </c>
      <c r="G2264" s="14">
        <f>ABS(Solieusap!G2267)</f>
        <v>0.86960000000000004</v>
      </c>
      <c r="H2264" s="14">
        <f>ABS(Solieusap!H2267)</f>
        <v>2.7000000000000001E-3</v>
      </c>
      <c r="I2264" s="14">
        <f>ABS(Solieusap!I2267)</f>
        <v>6.9839999999999999E-2</v>
      </c>
      <c r="J2264" s="14">
        <f>ABS(Solieusap!J2267)</f>
        <v>3.2120000000000003E-2</v>
      </c>
      <c r="K2264" s="14">
        <f t="shared" si="0"/>
        <v>10.270899999999999</v>
      </c>
      <c r="L2264" s="14">
        <f t="shared" si="1"/>
        <v>6.9839999999999999E-2</v>
      </c>
    </row>
    <row r="2265" spans="1:12" ht="16.5" customHeight="1">
      <c r="A2265" s="13" t="str">
        <f>Solieusap!A2268</f>
        <v>162</v>
      </c>
      <c r="B2265" s="13">
        <f>Solieusap!B2268</f>
        <v>3.6</v>
      </c>
      <c r="C2265" s="13" t="str">
        <f>Solieusap!C2268</f>
        <v>BAO</v>
      </c>
      <c r="D2265" s="13" t="str">
        <f>Solieusap!D2268</f>
        <v>Combination</v>
      </c>
      <c r="E2265" s="14">
        <f>ABS(Solieusap!E2268)</f>
        <v>10.270899999999999</v>
      </c>
      <c r="F2265" s="14">
        <f>ABS(Solieusap!F2268)</f>
        <v>0.29299999999999998</v>
      </c>
      <c r="G2265" s="14">
        <f>ABS(Solieusap!G2268)</f>
        <v>0.37059999999999998</v>
      </c>
      <c r="H2265" s="14">
        <f>ABS(Solieusap!H2268)</f>
        <v>2.7000000000000001E-3</v>
      </c>
      <c r="I2265" s="14">
        <f>ABS(Solieusap!I2268)</f>
        <v>0.89663999999999999</v>
      </c>
      <c r="J2265" s="14">
        <f>ABS(Solieusap!J2268)</f>
        <v>1.0938099999999999</v>
      </c>
      <c r="K2265" s="14">
        <f t="shared" si="0"/>
        <v>10.270899999999999</v>
      </c>
      <c r="L2265" s="14">
        <f t="shared" si="1"/>
        <v>0.89663999999999999</v>
      </c>
    </row>
    <row r="2266" spans="1:12" ht="16.5" customHeight="1">
      <c r="A2266" s="13" t="str">
        <f>Solieusap!A2269</f>
        <v>162</v>
      </c>
      <c r="B2266" s="13">
        <f>Solieusap!B2269</f>
        <v>0</v>
      </c>
      <c r="C2266" s="13" t="str">
        <f>Solieusap!C2269</f>
        <v>BAO</v>
      </c>
      <c r="D2266" s="13" t="str">
        <f>Solieusap!D2269</f>
        <v>Combination</v>
      </c>
      <c r="E2266" s="14">
        <f>ABS(Solieusap!E2269)</f>
        <v>17.766200000000001</v>
      </c>
      <c r="F2266" s="14">
        <f>ABS(Solieusap!F2269)</f>
        <v>0.5968</v>
      </c>
      <c r="G2266" s="14">
        <f>ABS(Solieusap!G2269)</f>
        <v>1.1067</v>
      </c>
      <c r="H2266" s="14">
        <f>ABS(Solieusap!H2269)</f>
        <v>2.2699999999999999E-3</v>
      </c>
      <c r="I2266" s="14">
        <f>ABS(Solieusap!I2269)</f>
        <v>1.5905</v>
      </c>
      <c r="J2266" s="14">
        <f>ABS(Solieusap!J2269)</f>
        <v>1.0546</v>
      </c>
      <c r="K2266" s="14">
        <f t="shared" si="0"/>
        <v>17.766200000000001</v>
      </c>
      <c r="L2266" s="14">
        <f t="shared" si="1"/>
        <v>1.5905</v>
      </c>
    </row>
    <row r="2267" spans="1:12" ht="16.5" customHeight="1">
      <c r="A2267" s="13" t="str">
        <f>Solieusap!A2270</f>
        <v>162</v>
      </c>
      <c r="B2267" s="13">
        <f>Solieusap!B2270</f>
        <v>1.8</v>
      </c>
      <c r="C2267" s="13" t="str">
        <f>Solieusap!C2270</f>
        <v>BAO</v>
      </c>
      <c r="D2267" s="13" t="str">
        <f>Solieusap!D2270</f>
        <v>Combination</v>
      </c>
      <c r="E2267" s="14">
        <f>ABS(Solieusap!E2270)</f>
        <v>17.766200000000001</v>
      </c>
      <c r="F2267" s="14">
        <f>ABS(Solieusap!F2270)</f>
        <v>0.5968</v>
      </c>
      <c r="G2267" s="14">
        <f>ABS(Solieusap!G2270)</f>
        <v>0.69089999999999996</v>
      </c>
      <c r="H2267" s="14">
        <f>ABS(Solieusap!H2270)</f>
        <v>2.2699999999999999E-3</v>
      </c>
      <c r="I2267" s="14">
        <f>ABS(Solieusap!I2270)</f>
        <v>0.16724</v>
      </c>
      <c r="J2267" s="14">
        <f>ABS(Solieusap!J2270)</f>
        <v>1.265E-2</v>
      </c>
      <c r="K2267" s="14">
        <f t="shared" si="0"/>
        <v>17.766200000000001</v>
      </c>
      <c r="L2267" s="14">
        <f t="shared" si="1"/>
        <v>0.16724</v>
      </c>
    </row>
    <row r="2268" spans="1:12" ht="16.5" customHeight="1">
      <c r="A2268" s="13" t="str">
        <f>Solieusap!A2271</f>
        <v>162</v>
      </c>
      <c r="B2268" s="13">
        <f>Solieusap!B2271</f>
        <v>3.6</v>
      </c>
      <c r="C2268" s="13" t="str">
        <f>Solieusap!C2271</f>
        <v>BAO</v>
      </c>
      <c r="D2268" s="13" t="str">
        <f>Solieusap!D2271</f>
        <v>Combination</v>
      </c>
      <c r="E2268" s="14">
        <f>ABS(Solieusap!E2271)</f>
        <v>17.766200000000001</v>
      </c>
      <c r="F2268" s="14">
        <f>ABS(Solieusap!F2271)</f>
        <v>0.5968</v>
      </c>
      <c r="G2268" s="14">
        <f>ABS(Solieusap!G2271)</f>
        <v>0.27510000000000001</v>
      </c>
      <c r="H2268" s="14">
        <f>ABS(Solieusap!H2271)</f>
        <v>2.2699999999999999E-3</v>
      </c>
      <c r="I2268" s="14">
        <f>ABS(Solieusap!I2271)</f>
        <v>1.2342900000000001</v>
      </c>
      <c r="J2268" s="14">
        <f>ABS(Solieusap!J2271)</f>
        <v>0.52566000000000002</v>
      </c>
      <c r="K2268" s="14">
        <f t="shared" si="0"/>
        <v>17.766200000000001</v>
      </c>
      <c r="L2268" s="14">
        <f t="shared" si="1"/>
        <v>1.2342900000000001</v>
      </c>
    </row>
    <row r="2269" spans="1:12" ht="16.5" customHeight="1">
      <c r="A2269" s="13" t="str">
        <f>Solieusap!A2272</f>
        <v>163</v>
      </c>
      <c r="B2269" s="13">
        <f>Solieusap!B2272</f>
        <v>0</v>
      </c>
      <c r="C2269" s="13" t="str">
        <f>Solieusap!C2272</f>
        <v>BAO</v>
      </c>
      <c r="D2269" s="13" t="str">
        <f>Solieusap!D2272</f>
        <v>Combination</v>
      </c>
      <c r="E2269" s="14">
        <f>ABS(Solieusap!E2272)</f>
        <v>1.147</v>
      </c>
      <c r="F2269" s="14">
        <f>ABS(Solieusap!F2272)</f>
        <v>7.8299999999999995E-2</v>
      </c>
      <c r="G2269" s="14">
        <f>ABS(Solieusap!G2272)</f>
        <v>0.86680000000000001</v>
      </c>
      <c r="H2269" s="14">
        <f>ABS(Solieusap!H2272)</f>
        <v>9.3000000000000005E-4</v>
      </c>
      <c r="I2269" s="14">
        <f>ABS(Solieusap!I2272)</f>
        <v>0.95335000000000003</v>
      </c>
      <c r="J2269" s="14">
        <f>ABS(Solieusap!J2272)</f>
        <v>7.3849999999999999E-2</v>
      </c>
      <c r="K2269" s="14">
        <f t="shared" si="0"/>
        <v>1.147</v>
      </c>
      <c r="L2269" s="14">
        <f t="shared" si="1"/>
        <v>0.95335000000000003</v>
      </c>
    </row>
    <row r="2270" spans="1:12" ht="16.5" customHeight="1">
      <c r="A2270" s="13" t="str">
        <f>Solieusap!A2273</f>
        <v>163</v>
      </c>
      <c r="B2270" s="13">
        <f>Solieusap!B2273</f>
        <v>1.8</v>
      </c>
      <c r="C2270" s="13" t="str">
        <f>Solieusap!C2273</f>
        <v>BAO</v>
      </c>
      <c r="D2270" s="13" t="str">
        <f>Solieusap!D2273</f>
        <v>Combination</v>
      </c>
      <c r="E2270" s="14">
        <f>ABS(Solieusap!E2273)</f>
        <v>1.147</v>
      </c>
      <c r="F2270" s="14">
        <f>ABS(Solieusap!F2273)</f>
        <v>7.8299999999999995E-2</v>
      </c>
      <c r="G2270" s="14">
        <f>ABS(Solieusap!G2273)</f>
        <v>0.33389999999999997</v>
      </c>
      <c r="H2270" s="14">
        <f>ABS(Solieusap!H2273)</f>
        <v>9.3000000000000005E-4</v>
      </c>
      <c r="I2270" s="14">
        <f>ABS(Solieusap!I2273)</f>
        <v>6.4689999999999998E-2</v>
      </c>
      <c r="J2270" s="14">
        <f>ABS(Solieusap!J2273)</f>
        <v>4.58E-2</v>
      </c>
      <c r="K2270" s="14">
        <f t="shared" si="0"/>
        <v>1.147</v>
      </c>
      <c r="L2270" s="14">
        <f t="shared" si="1"/>
        <v>6.4689999999999998E-2</v>
      </c>
    </row>
    <row r="2271" spans="1:12" ht="16.5" customHeight="1">
      <c r="A2271" s="13" t="str">
        <f>Solieusap!A2274</f>
        <v>163</v>
      </c>
      <c r="B2271" s="13">
        <f>Solieusap!B2274</f>
        <v>3.6</v>
      </c>
      <c r="C2271" s="13" t="str">
        <f>Solieusap!C2274</f>
        <v>BAO</v>
      </c>
      <c r="D2271" s="13" t="str">
        <f>Solieusap!D2274</f>
        <v>Combination</v>
      </c>
      <c r="E2271" s="14">
        <f>ABS(Solieusap!E2274)</f>
        <v>1.147</v>
      </c>
      <c r="F2271" s="14">
        <f>ABS(Solieusap!F2274)</f>
        <v>7.8299999999999995E-2</v>
      </c>
      <c r="G2271" s="14">
        <f>ABS(Solieusap!G2274)</f>
        <v>0.1084</v>
      </c>
      <c r="H2271" s="14">
        <f>ABS(Solieusap!H2274)</f>
        <v>9.3000000000000005E-4</v>
      </c>
      <c r="I2271" s="14">
        <f>ABS(Solieusap!I2274)</f>
        <v>0.20366000000000001</v>
      </c>
      <c r="J2271" s="14">
        <f>ABS(Solieusap!J2274)</f>
        <v>0.36742999999999998</v>
      </c>
      <c r="K2271" s="14">
        <f t="shared" si="0"/>
        <v>1.147</v>
      </c>
      <c r="L2271" s="14">
        <f t="shared" si="1"/>
        <v>0.20366000000000001</v>
      </c>
    </row>
    <row r="2272" spans="1:12" ht="16.5" customHeight="1">
      <c r="A2272" s="13" t="str">
        <f>Solieusap!A2275</f>
        <v>163</v>
      </c>
      <c r="B2272" s="13">
        <f>Solieusap!B2275</f>
        <v>0</v>
      </c>
      <c r="C2272" s="13" t="str">
        <f>Solieusap!C2275</f>
        <v>BAO</v>
      </c>
      <c r="D2272" s="13" t="str">
        <f>Solieusap!D2275</f>
        <v>Combination</v>
      </c>
      <c r="E2272" s="14">
        <f>ABS(Solieusap!E2275)</f>
        <v>0.48280000000000001</v>
      </c>
      <c r="F2272" s="14">
        <f>ABS(Solieusap!F2275)</f>
        <v>0.2296</v>
      </c>
      <c r="G2272" s="14">
        <f>ABS(Solieusap!G2275)</f>
        <v>0.1047</v>
      </c>
      <c r="H2272" s="14">
        <f>ABS(Solieusap!H2275)</f>
        <v>1.5399999999999999E-3</v>
      </c>
      <c r="I2272" s="14">
        <f>ABS(Solieusap!I2275)</f>
        <v>0.17330000000000001</v>
      </c>
      <c r="J2272" s="14">
        <f>ABS(Solieusap!J2275)</f>
        <v>0.47159000000000001</v>
      </c>
      <c r="K2272" s="14">
        <f t="shared" si="0"/>
        <v>0.48280000000000001</v>
      </c>
      <c r="L2272" s="14">
        <f t="shared" si="1"/>
        <v>0.17330000000000001</v>
      </c>
    </row>
    <row r="2273" spans="1:12" ht="16.5" customHeight="1">
      <c r="A2273" s="13" t="str">
        <f>Solieusap!A2276</f>
        <v>163</v>
      </c>
      <c r="B2273" s="13">
        <f>Solieusap!B2276</f>
        <v>1.8</v>
      </c>
      <c r="C2273" s="13" t="str">
        <f>Solieusap!C2276</f>
        <v>BAO</v>
      </c>
      <c r="D2273" s="13" t="str">
        <f>Solieusap!D2276</f>
        <v>Combination</v>
      </c>
      <c r="E2273" s="14">
        <f>ABS(Solieusap!E2276)</f>
        <v>0.48280000000000001</v>
      </c>
      <c r="F2273" s="14">
        <f>ABS(Solieusap!F2276)</f>
        <v>0.2296</v>
      </c>
      <c r="G2273" s="14">
        <f>ABS(Solieusap!G2276)</f>
        <v>0.1047</v>
      </c>
      <c r="H2273" s="14">
        <f>ABS(Solieusap!H2276)</f>
        <v>1.5399999999999999E-3</v>
      </c>
      <c r="I2273" s="14">
        <f>ABS(Solieusap!I2276)</f>
        <v>0.18059</v>
      </c>
      <c r="J2273" s="14">
        <f>ABS(Solieusap!J2276)</f>
        <v>8.1430000000000002E-2</v>
      </c>
      <c r="K2273" s="14">
        <f t="shared" si="0"/>
        <v>0.48280000000000001</v>
      </c>
      <c r="L2273" s="14">
        <f t="shared" si="1"/>
        <v>0.18059</v>
      </c>
    </row>
    <row r="2274" spans="1:12" ht="16.5" customHeight="1">
      <c r="A2274" s="13" t="str">
        <f>Solieusap!A2277</f>
        <v>163</v>
      </c>
      <c r="B2274" s="13">
        <f>Solieusap!B2277</f>
        <v>3.6</v>
      </c>
      <c r="C2274" s="13" t="str">
        <f>Solieusap!C2277</f>
        <v>BAO</v>
      </c>
      <c r="D2274" s="13" t="str">
        <f>Solieusap!D2277</f>
        <v>Combination</v>
      </c>
      <c r="E2274" s="14">
        <f>ABS(Solieusap!E2277)</f>
        <v>0.48280000000000001</v>
      </c>
      <c r="F2274" s="14">
        <f>ABS(Solieusap!F2277)</f>
        <v>0.2296</v>
      </c>
      <c r="G2274" s="14">
        <f>ABS(Solieusap!G2277)</f>
        <v>0.27210000000000001</v>
      </c>
      <c r="H2274" s="14">
        <f>ABS(Solieusap!H2277)</f>
        <v>1.5399999999999999E-3</v>
      </c>
      <c r="I2274" s="14">
        <f>ABS(Solieusap!I2277)</f>
        <v>0.24851999999999999</v>
      </c>
      <c r="J2274" s="14">
        <f>ABS(Solieusap!J2277)</f>
        <v>0.20794000000000001</v>
      </c>
      <c r="K2274" s="14">
        <f t="shared" si="0"/>
        <v>0.48280000000000001</v>
      </c>
      <c r="L2274" s="14">
        <f t="shared" si="1"/>
        <v>0.24851999999999999</v>
      </c>
    </row>
    <row r="2275" spans="1:12" ht="16.5" customHeight="1">
      <c r="A2275" s="13" t="str">
        <f>Solieusap!A2278</f>
        <v>164</v>
      </c>
      <c r="B2275" s="13">
        <f>Solieusap!B2278</f>
        <v>0</v>
      </c>
      <c r="C2275" s="13" t="str">
        <f>Solieusap!C2278</f>
        <v>BAO</v>
      </c>
      <c r="D2275" s="13" t="str">
        <f>Solieusap!D2278</f>
        <v>Combination</v>
      </c>
      <c r="E2275" s="14">
        <f>ABS(Solieusap!E2278)</f>
        <v>17.679500000000001</v>
      </c>
      <c r="F2275" s="14">
        <f>ABS(Solieusap!F2278)</f>
        <v>0.58240000000000003</v>
      </c>
      <c r="G2275" s="14">
        <f>ABS(Solieusap!G2278)</f>
        <v>0.66379999999999995</v>
      </c>
      <c r="H2275" s="14">
        <f>ABS(Solieusap!H2278)</f>
        <v>2.5200000000000001E-3</v>
      </c>
      <c r="I2275" s="14">
        <f>ABS(Solieusap!I2278)</f>
        <v>0.76895000000000002</v>
      </c>
      <c r="J2275" s="14">
        <f>ABS(Solieusap!J2278)</f>
        <v>0.75017999999999996</v>
      </c>
      <c r="K2275" s="14">
        <f t="shared" si="0"/>
        <v>17.679500000000001</v>
      </c>
      <c r="L2275" s="14">
        <f t="shared" si="1"/>
        <v>0.76895000000000002</v>
      </c>
    </row>
    <row r="2276" spans="1:12" ht="16.5" customHeight="1">
      <c r="A2276" s="13" t="str">
        <f>Solieusap!A2279</f>
        <v>164</v>
      </c>
      <c r="B2276" s="13">
        <f>Solieusap!B2279</f>
        <v>1.35</v>
      </c>
      <c r="C2276" s="13" t="str">
        <f>Solieusap!C2279</f>
        <v>BAO</v>
      </c>
      <c r="D2276" s="13" t="str">
        <f>Solieusap!D2279</f>
        <v>Combination</v>
      </c>
      <c r="E2276" s="14">
        <f>ABS(Solieusap!E2279)</f>
        <v>17.679500000000001</v>
      </c>
      <c r="F2276" s="14">
        <f>ABS(Solieusap!F2279)</f>
        <v>0.58240000000000003</v>
      </c>
      <c r="G2276" s="14">
        <f>ABS(Solieusap!G2279)</f>
        <v>0.41360000000000002</v>
      </c>
      <c r="H2276" s="14">
        <f>ABS(Solieusap!H2279)</f>
        <v>2.5200000000000001E-3</v>
      </c>
      <c r="I2276" s="14">
        <f>ABS(Solieusap!I2279)</f>
        <v>4.5679999999999998E-2</v>
      </c>
      <c r="J2276" s="14">
        <f>ABS(Solieusap!J2279)</f>
        <v>3.61E-2</v>
      </c>
      <c r="K2276" s="14">
        <f t="shared" si="0"/>
        <v>17.679500000000001</v>
      </c>
      <c r="L2276" s="14">
        <f t="shared" si="1"/>
        <v>4.5679999999999998E-2</v>
      </c>
    </row>
    <row r="2277" spans="1:12" ht="16.5" customHeight="1">
      <c r="A2277" s="13" t="str">
        <f>Solieusap!A2280</f>
        <v>164</v>
      </c>
      <c r="B2277" s="13">
        <f>Solieusap!B2280</f>
        <v>2.7</v>
      </c>
      <c r="C2277" s="13" t="str">
        <f>Solieusap!C2280</f>
        <v>BAO</v>
      </c>
      <c r="D2277" s="13" t="str">
        <f>Solieusap!D2280</f>
        <v>Combination</v>
      </c>
      <c r="E2277" s="14">
        <f>ABS(Solieusap!E2280)</f>
        <v>17.679500000000001</v>
      </c>
      <c r="F2277" s="14">
        <f>ABS(Solieusap!F2280)</f>
        <v>0.58240000000000003</v>
      </c>
      <c r="G2277" s="14">
        <f>ABS(Solieusap!G2280)</f>
        <v>0.1633</v>
      </c>
      <c r="H2277" s="14">
        <f>ABS(Solieusap!H2280)</f>
        <v>2.5200000000000001E-3</v>
      </c>
      <c r="I2277" s="14">
        <f>ABS(Solieusap!I2280)</f>
        <v>0.54788000000000003</v>
      </c>
      <c r="J2277" s="14">
        <f>ABS(Solieusap!J2280)</f>
        <v>0.36315999999999998</v>
      </c>
      <c r="K2277" s="14">
        <f t="shared" si="0"/>
        <v>17.679500000000001</v>
      </c>
      <c r="L2277" s="14">
        <f t="shared" si="1"/>
        <v>0.54788000000000003</v>
      </c>
    </row>
    <row r="2278" spans="1:12" ht="16.5" customHeight="1">
      <c r="A2278" s="13" t="str">
        <f>Solieusap!A2281</f>
        <v>164</v>
      </c>
      <c r="B2278" s="13">
        <f>Solieusap!B2281</f>
        <v>0</v>
      </c>
      <c r="C2278" s="13" t="str">
        <f>Solieusap!C2281</f>
        <v>BAO</v>
      </c>
      <c r="D2278" s="13" t="str">
        <f>Solieusap!D2281</f>
        <v>Combination</v>
      </c>
      <c r="E2278" s="14">
        <f>ABS(Solieusap!E2281)</f>
        <v>26.5244</v>
      </c>
      <c r="F2278" s="14">
        <f>ABS(Solieusap!F2281)</f>
        <v>0.3286</v>
      </c>
      <c r="G2278" s="14">
        <f>ABS(Solieusap!G2281)</f>
        <v>0.69769999999999999</v>
      </c>
      <c r="H2278" s="14">
        <f>ABS(Solieusap!H2281)</f>
        <v>2.3400000000000001E-3</v>
      </c>
      <c r="I2278" s="14">
        <f>ABS(Solieusap!I2281)</f>
        <v>0.77083000000000002</v>
      </c>
      <c r="J2278" s="14">
        <f>ABS(Solieusap!J2281)</f>
        <v>0.52408999999999994</v>
      </c>
      <c r="K2278" s="14">
        <f t="shared" si="0"/>
        <v>26.5244</v>
      </c>
      <c r="L2278" s="14">
        <f t="shared" si="1"/>
        <v>0.77083000000000002</v>
      </c>
    </row>
    <row r="2279" spans="1:12" ht="16.5" customHeight="1">
      <c r="A2279" s="13" t="str">
        <f>Solieusap!A2282</f>
        <v>164</v>
      </c>
      <c r="B2279" s="13">
        <f>Solieusap!B2282</f>
        <v>1.35</v>
      </c>
      <c r="C2279" s="13" t="str">
        <f>Solieusap!C2282</f>
        <v>BAO</v>
      </c>
      <c r="D2279" s="13" t="str">
        <f>Solieusap!D2282</f>
        <v>Combination</v>
      </c>
      <c r="E2279" s="14">
        <f>ABS(Solieusap!E2282)</f>
        <v>26.5244</v>
      </c>
      <c r="F2279" s="14">
        <f>ABS(Solieusap!F2282)</f>
        <v>0.3286</v>
      </c>
      <c r="G2279" s="14">
        <f>ABS(Solieusap!G2282)</f>
        <v>0.4884</v>
      </c>
      <c r="H2279" s="14">
        <f>ABS(Solieusap!H2282)</f>
        <v>2.3400000000000001E-3</v>
      </c>
      <c r="I2279" s="14">
        <f>ABS(Solieusap!I2282)</f>
        <v>2.7439999999999999E-2</v>
      </c>
      <c r="J2279" s="14">
        <f>ABS(Solieusap!J2282)</f>
        <v>9.3090000000000006E-2</v>
      </c>
      <c r="K2279" s="14">
        <f t="shared" si="0"/>
        <v>26.5244</v>
      </c>
      <c r="L2279" s="14">
        <f t="shared" si="1"/>
        <v>2.7439999999999999E-2</v>
      </c>
    </row>
    <row r="2280" spans="1:12" ht="16.5" customHeight="1">
      <c r="A2280" s="13" t="str">
        <f>Solieusap!A2283</f>
        <v>164</v>
      </c>
      <c r="B2280" s="13">
        <f>Solieusap!B2283</f>
        <v>2.7</v>
      </c>
      <c r="C2280" s="13" t="str">
        <f>Solieusap!C2283</f>
        <v>BAO</v>
      </c>
      <c r="D2280" s="13" t="str">
        <f>Solieusap!D2283</f>
        <v>Combination</v>
      </c>
      <c r="E2280" s="14">
        <f>ABS(Solieusap!E2283)</f>
        <v>26.5244</v>
      </c>
      <c r="F2280" s="14">
        <f>ABS(Solieusap!F2283)</f>
        <v>0.3286</v>
      </c>
      <c r="G2280" s="14">
        <f>ABS(Solieusap!G2283)</f>
        <v>0.2792</v>
      </c>
      <c r="H2280" s="14">
        <f>ABS(Solieusap!H2283)</f>
        <v>2.3400000000000001E-3</v>
      </c>
      <c r="I2280" s="14">
        <f>ABS(Solieusap!I2283)</f>
        <v>0.34765000000000001</v>
      </c>
      <c r="J2280" s="14">
        <f>ABS(Solieusap!J2283)</f>
        <v>0.82238</v>
      </c>
      <c r="K2280" s="14">
        <f t="shared" si="0"/>
        <v>26.5244</v>
      </c>
      <c r="L2280" s="14">
        <f t="shared" si="1"/>
        <v>0.34765000000000001</v>
      </c>
    </row>
    <row r="2281" spans="1:12" ht="16.5" customHeight="1">
      <c r="A2281" s="13" t="str">
        <f>Solieusap!A2284</f>
        <v>165</v>
      </c>
      <c r="B2281" s="13">
        <f>Solieusap!B2284</f>
        <v>0</v>
      </c>
      <c r="C2281" s="13" t="str">
        <f>Solieusap!C2284</f>
        <v>BAO</v>
      </c>
      <c r="D2281" s="13" t="str">
        <f>Solieusap!D2284</f>
        <v>Combination</v>
      </c>
      <c r="E2281" s="14">
        <f>ABS(Solieusap!E2284)</f>
        <v>8.5516000000000005</v>
      </c>
      <c r="F2281" s="14">
        <f>ABS(Solieusap!F2284)</f>
        <v>0.61650000000000005</v>
      </c>
      <c r="G2281" s="14">
        <f>ABS(Solieusap!G2284)</f>
        <v>0.96099999999999997</v>
      </c>
      <c r="H2281" s="14">
        <f>ABS(Solieusap!H2284)</f>
        <v>1.0300000000000001E-3</v>
      </c>
      <c r="I2281" s="14">
        <f>ABS(Solieusap!I2284)</f>
        <v>1.1218699999999999</v>
      </c>
      <c r="J2281" s="14">
        <f>ABS(Solieusap!J2284)</f>
        <v>1.10164</v>
      </c>
      <c r="K2281" s="14">
        <f t="shared" si="0"/>
        <v>8.5516000000000005</v>
      </c>
      <c r="L2281" s="14">
        <f t="shared" si="1"/>
        <v>1.1218699999999999</v>
      </c>
    </row>
    <row r="2282" spans="1:12" ht="16.5" customHeight="1">
      <c r="A2282" s="13" t="str">
        <f>Solieusap!A2285</f>
        <v>165</v>
      </c>
      <c r="B2282" s="13">
        <f>Solieusap!B2285</f>
        <v>1.8</v>
      </c>
      <c r="C2282" s="13" t="str">
        <f>Solieusap!C2285</f>
        <v>BAO</v>
      </c>
      <c r="D2282" s="13" t="str">
        <f>Solieusap!D2285</f>
        <v>Combination</v>
      </c>
      <c r="E2282" s="14">
        <f>ABS(Solieusap!E2285)</f>
        <v>8.5516000000000005</v>
      </c>
      <c r="F2282" s="14">
        <f>ABS(Solieusap!F2285)</f>
        <v>0.61650000000000005</v>
      </c>
      <c r="G2282" s="14">
        <f>ABS(Solieusap!G2285)</f>
        <v>0.46210000000000001</v>
      </c>
      <c r="H2282" s="14">
        <f>ABS(Solieusap!H2285)</f>
        <v>1.0300000000000001E-3</v>
      </c>
      <c r="I2282" s="14">
        <f>ABS(Solieusap!I2285)</f>
        <v>0.14035</v>
      </c>
      <c r="J2282" s="14">
        <f>ABS(Solieusap!J2285)</f>
        <v>6.0499999999999998E-3</v>
      </c>
      <c r="K2282" s="14">
        <f t="shared" si="0"/>
        <v>8.5516000000000005</v>
      </c>
      <c r="L2282" s="14">
        <f t="shared" si="1"/>
        <v>0.14035</v>
      </c>
    </row>
    <row r="2283" spans="1:12" ht="16.5" customHeight="1">
      <c r="A2283" s="13" t="str">
        <f>Solieusap!A2286</f>
        <v>165</v>
      </c>
      <c r="B2283" s="13">
        <f>Solieusap!B2286</f>
        <v>3.6</v>
      </c>
      <c r="C2283" s="13" t="str">
        <f>Solieusap!C2286</f>
        <v>BAO</v>
      </c>
      <c r="D2283" s="13" t="str">
        <f>Solieusap!D2286</f>
        <v>Combination</v>
      </c>
      <c r="E2283" s="14">
        <f>ABS(Solieusap!E2286)</f>
        <v>8.5516000000000005</v>
      </c>
      <c r="F2283" s="14">
        <f>ABS(Solieusap!F2286)</f>
        <v>0.61650000000000005</v>
      </c>
      <c r="G2283" s="14">
        <f>ABS(Solieusap!G2286)</f>
        <v>3.6900000000000002E-2</v>
      </c>
      <c r="H2283" s="14">
        <f>ABS(Solieusap!H2286)</f>
        <v>1.0300000000000001E-3</v>
      </c>
      <c r="I2283" s="14">
        <f>ABS(Solieusap!I2286)</f>
        <v>0.83045999999999998</v>
      </c>
      <c r="J2283" s="14">
        <f>ABS(Solieusap!J2286)</f>
        <v>0.54144000000000003</v>
      </c>
      <c r="K2283" s="14">
        <f t="shared" si="0"/>
        <v>8.5516000000000005</v>
      </c>
      <c r="L2283" s="14">
        <f t="shared" si="1"/>
        <v>0.83045999999999998</v>
      </c>
    </row>
    <row r="2284" spans="1:12" ht="16.5" customHeight="1">
      <c r="A2284" s="13" t="str">
        <f>Solieusap!A2287</f>
        <v>165</v>
      </c>
      <c r="B2284" s="13">
        <f>Solieusap!B2287</f>
        <v>0</v>
      </c>
      <c r="C2284" s="13" t="str">
        <f>Solieusap!C2287</f>
        <v>BAO</v>
      </c>
      <c r="D2284" s="13" t="str">
        <f>Solieusap!D2287</f>
        <v>Combination</v>
      </c>
      <c r="E2284" s="14">
        <f>ABS(Solieusap!E2287)</f>
        <v>13.575900000000001</v>
      </c>
      <c r="F2284" s="14">
        <f>ABS(Solieusap!F2287)</f>
        <v>0.30409999999999998</v>
      </c>
      <c r="G2284" s="14">
        <f>ABS(Solieusap!G2287)</f>
        <v>1.0071000000000001</v>
      </c>
      <c r="H2284" s="14">
        <f>ABS(Solieusap!H2287)</f>
        <v>1.4E-3</v>
      </c>
      <c r="I2284" s="14">
        <f>ABS(Solieusap!I2287)</f>
        <v>1.29819</v>
      </c>
      <c r="J2284" s="14">
        <f>ABS(Solieusap!J2287)</f>
        <v>0.55340999999999996</v>
      </c>
      <c r="K2284" s="14">
        <f t="shared" si="0"/>
        <v>13.575900000000001</v>
      </c>
      <c r="L2284" s="14">
        <f t="shared" si="1"/>
        <v>1.29819</v>
      </c>
    </row>
    <row r="2285" spans="1:12" ht="16.5" customHeight="1">
      <c r="A2285" s="13" t="str">
        <f>Solieusap!A2288</f>
        <v>165</v>
      </c>
      <c r="B2285" s="13">
        <f>Solieusap!B2288</f>
        <v>1.8</v>
      </c>
      <c r="C2285" s="13" t="str">
        <f>Solieusap!C2288</f>
        <v>BAO</v>
      </c>
      <c r="D2285" s="13" t="str">
        <f>Solieusap!D2288</f>
        <v>Combination</v>
      </c>
      <c r="E2285" s="14">
        <f>ABS(Solieusap!E2288)</f>
        <v>13.575900000000001</v>
      </c>
      <c r="F2285" s="14">
        <f>ABS(Solieusap!F2288)</f>
        <v>0.30409999999999998</v>
      </c>
      <c r="G2285" s="14">
        <f>ABS(Solieusap!G2288)</f>
        <v>0.59130000000000005</v>
      </c>
      <c r="H2285" s="14">
        <f>ABS(Solieusap!H2288)</f>
        <v>1.4E-3</v>
      </c>
      <c r="I2285" s="14">
        <f>ABS(Solieusap!I2288)</f>
        <v>0.16112000000000001</v>
      </c>
      <c r="J2285" s="14">
        <f>ABS(Solieusap!J2288)</f>
        <v>1.576E-2</v>
      </c>
      <c r="K2285" s="14">
        <f t="shared" si="0"/>
        <v>13.575900000000001</v>
      </c>
      <c r="L2285" s="14">
        <f t="shared" si="1"/>
        <v>0.16112000000000001</v>
      </c>
    </row>
    <row r="2286" spans="1:12" ht="16.5" customHeight="1">
      <c r="A2286" s="13" t="str">
        <f>Solieusap!A2289</f>
        <v>165</v>
      </c>
      <c r="B2286" s="13">
        <f>Solieusap!B2289</f>
        <v>3.6</v>
      </c>
      <c r="C2286" s="13" t="str">
        <f>Solieusap!C2289</f>
        <v>BAO</v>
      </c>
      <c r="D2286" s="13" t="str">
        <f>Solieusap!D2289</f>
        <v>Combination</v>
      </c>
      <c r="E2286" s="14">
        <f>ABS(Solieusap!E2289)</f>
        <v>13.575900000000001</v>
      </c>
      <c r="F2286" s="14">
        <f>ABS(Solieusap!F2289)</f>
        <v>0.30409999999999998</v>
      </c>
      <c r="G2286" s="14">
        <f>ABS(Solieusap!G2289)</f>
        <v>0.17549999999999999</v>
      </c>
      <c r="H2286" s="14">
        <f>ABS(Solieusap!H2289)</f>
        <v>1.4E-3</v>
      </c>
      <c r="I2286" s="14">
        <f>ABS(Solieusap!I2289)</f>
        <v>0.54152</v>
      </c>
      <c r="J2286" s="14">
        <f>ABS(Solieusap!J2289)</f>
        <v>1.11768</v>
      </c>
      <c r="K2286" s="14">
        <f t="shared" si="0"/>
        <v>13.575900000000001</v>
      </c>
      <c r="L2286" s="14">
        <f t="shared" si="1"/>
        <v>0.54152</v>
      </c>
    </row>
    <row r="2287" spans="1:12" ht="16.5" customHeight="1">
      <c r="A2287" s="13" t="str">
        <f>Solieusap!A2290</f>
        <v>166</v>
      </c>
      <c r="B2287" s="13">
        <f>Solieusap!B2290</f>
        <v>0</v>
      </c>
      <c r="C2287" s="13" t="str">
        <f>Solieusap!C2290</f>
        <v>BAO</v>
      </c>
      <c r="D2287" s="13" t="str">
        <f>Solieusap!D2290</f>
        <v>Combination</v>
      </c>
      <c r="E2287" s="14">
        <f>ABS(Solieusap!E2290)</f>
        <v>0.36680000000000001</v>
      </c>
      <c r="F2287" s="14">
        <f>ABS(Solieusap!F2290)</f>
        <v>0.2412</v>
      </c>
      <c r="G2287" s="14">
        <f>ABS(Solieusap!G2290)</f>
        <v>0.69030000000000002</v>
      </c>
      <c r="H2287" s="14">
        <f>ABS(Solieusap!H2290)</f>
        <v>2.82E-3</v>
      </c>
      <c r="I2287" s="14">
        <f>ABS(Solieusap!I2290)</f>
        <v>0.53366000000000002</v>
      </c>
      <c r="J2287" s="14">
        <f>ABS(Solieusap!J2290)</f>
        <v>0.47899000000000003</v>
      </c>
      <c r="K2287" s="14">
        <f t="shared" si="0"/>
        <v>0.36680000000000001</v>
      </c>
      <c r="L2287" s="14">
        <f t="shared" si="1"/>
        <v>0.53366000000000002</v>
      </c>
    </row>
    <row r="2288" spans="1:12" ht="16.5" customHeight="1">
      <c r="A2288" s="13" t="str">
        <f>Solieusap!A2291</f>
        <v>166</v>
      </c>
      <c r="B2288" s="13">
        <f>Solieusap!B2291</f>
        <v>1.8</v>
      </c>
      <c r="C2288" s="13" t="str">
        <f>Solieusap!C2291</f>
        <v>BAO</v>
      </c>
      <c r="D2288" s="13" t="str">
        <f>Solieusap!D2291</f>
        <v>Combination</v>
      </c>
      <c r="E2288" s="14">
        <f>ABS(Solieusap!E2291)</f>
        <v>0.36680000000000001</v>
      </c>
      <c r="F2288" s="14">
        <f>ABS(Solieusap!F2291)</f>
        <v>0.2412</v>
      </c>
      <c r="G2288" s="14">
        <f>ABS(Solieusap!G2291)</f>
        <v>0.15740000000000001</v>
      </c>
      <c r="H2288" s="14">
        <f>ABS(Solieusap!H2291)</f>
        <v>2.82E-3</v>
      </c>
      <c r="I2288" s="14">
        <f>ABS(Solieusap!I2291)</f>
        <v>1.302E-2</v>
      </c>
      <c r="J2288" s="14">
        <f>ABS(Solieusap!J2291)</f>
        <v>7.5370000000000006E-2</v>
      </c>
      <c r="K2288" s="14">
        <f t="shared" si="0"/>
        <v>0.36680000000000001</v>
      </c>
      <c r="L2288" s="14">
        <f t="shared" si="1"/>
        <v>1.302E-2</v>
      </c>
    </row>
    <row r="2289" spans="1:12" ht="16.5" customHeight="1">
      <c r="A2289" s="13" t="str">
        <f>Solieusap!A2292</f>
        <v>166</v>
      </c>
      <c r="B2289" s="13">
        <f>Solieusap!B2292</f>
        <v>3.6</v>
      </c>
      <c r="C2289" s="13" t="str">
        <f>Solieusap!C2292</f>
        <v>BAO</v>
      </c>
      <c r="D2289" s="13" t="str">
        <f>Solieusap!D2292</f>
        <v>Combination</v>
      </c>
      <c r="E2289" s="14">
        <f>ABS(Solieusap!E2292)</f>
        <v>0.36680000000000001</v>
      </c>
      <c r="F2289" s="14">
        <f>ABS(Solieusap!F2292)</f>
        <v>0.2412</v>
      </c>
      <c r="G2289" s="14">
        <f>ABS(Solieusap!G2292)</f>
        <v>3.1099999999999999E-2</v>
      </c>
      <c r="H2289" s="14">
        <f>ABS(Solieusap!H2292)</f>
        <v>2.82E-3</v>
      </c>
      <c r="I2289" s="14">
        <f>ABS(Solieusap!I2292)</f>
        <v>0.31352999999999998</v>
      </c>
      <c r="J2289" s="14">
        <f>ABS(Solieusap!J2292)</f>
        <v>0.24152000000000001</v>
      </c>
      <c r="K2289" s="14">
        <f t="shared" si="0"/>
        <v>0.36680000000000001</v>
      </c>
      <c r="L2289" s="14">
        <f t="shared" si="1"/>
        <v>0.31352999999999998</v>
      </c>
    </row>
    <row r="2290" spans="1:12" ht="16.5" customHeight="1">
      <c r="A2290" s="13" t="str">
        <f>Solieusap!A2293</f>
        <v>166</v>
      </c>
      <c r="B2290" s="13">
        <f>Solieusap!B2293</f>
        <v>0</v>
      </c>
      <c r="C2290" s="13" t="str">
        <f>Solieusap!C2293</f>
        <v>BAO</v>
      </c>
      <c r="D2290" s="13" t="str">
        <f>Solieusap!D2293</f>
        <v>Combination</v>
      </c>
      <c r="E2290" s="14">
        <f>ABS(Solieusap!E2293)</f>
        <v>0.49419999999999997</v>
      </c>
      <c r="F2290" s="14">
        <f>ABS(Solieusap!F2293)</f>
        <v>9.2299999999999993E-2</v>
      </c>
      <c r="G2290" s="14">
        <f>ABS(Solieusap!G2293)</f>
        <v>0.18210000000000001</v>
      </c>
      <c r="H2290" s="14">
        <f>ABS(Solieusap!H2293)</f>
        <v>3.5500000000000002E-3</v>
      </c>
      <c r="I2290" s="14">
        <f>ABS(Solieusap!I2293)</f>
        <v>0.34203</v>
      </c>
      <c r="J2290" s="14">
        <f>ABS(Solieusap!J2293)</f>
        <v>9.0789999999999996E-2</v>
      </c>
      <c r="K2290" s="14">
        <f t="shared" si="0"/>
        <v>0.49419999999999997</v>
      </c>
      <c r="L2290" s="14">
        <f t="shared" si="1"/>
        <v>0.34203</v>
      </c>
    </row>
    <row r="2291" spans="1:12" ht="16.5" customHeight="1">
      <c r="A2291" s="13" t="str">
        <f>Solieusap!A2294</f>
        <v>166</v>
      </c>
      <c r="B2291" s="13">
        <f>Solieusap!B2294</f>
        <v>1.8</v>
      </c>
      <c r="C2291" s="13" t="str">
        <f>Solieusap!C2294</f>
        <v>BAO</v>
      </c>
      <c r="D2291" s="13" t="str">
        <f>Solieusap!D2294</f>
        <v>Combination</v>
      </c>
      <c r="E2291" s="14">
        <f>ABS(Solieusap!E2294)</f>
        <v>0.49419999999999997</v>
      </c>
      <c r="F2291" s="14">
        <f>ABS(Solieusap!F2294)</f>
        <v>9.2299999999999993E-2</v>
      </c>
      <c r="G2291" s="14">
        <f>ABS(Solieusap!G2294)</f>
        <v>0.18210000000000001</v>
      </c>
      <c r="H2291" s="14">
        <f>ABS(Solieusap!H2294)</f>
        <v>3.5500000000000002E-3</v>
      </c>
      <c r="I2291" s="14">
        <f>ABS(Solieusap!I2294)</f>
        <v>0.22941</v>
      </c>
      <c r="J2291" s="14">
        <f>ABS(Solieusap!J2294)</f>
        <v>4.1250000000000002E-2</v>
      </c>
      <c r="K2291" s="14">
        <f t="shared" si="0"/>
        <v>0.49419999999999997</v>
      </c>
      <c r="L2291" s="14">
        <f t="shared" si="1"/>
        <v>0.22941</v>
      </c>
    </row>
    <row r="2292" spans="1:12" ht="16.5" customHeight="1">
      <c r="A2292" s="13" t="str">
        <f>Solieusap!A2295</f>
        <v>166</v>
      </c>
      <c r="B2292" s="13">
        <f>Solieusap!B2295</f>
        <v>3.6</v>
      </c>
      <c r="C2292" s="13" t="str">
        <f>Solieusap!C2295</f>
        <v>BAO</v>
      </c>
      <c r="D2292" s="13" t="str">
        <f>Solieusap!D2295</f>
        <v>Combination</v>
      </c>
      <c r="E2292" s="14">
        <f>ABS(Solieusap!E2295)</f>
        <v>0.49419999999999997</v>
      </c>
      <c r="F2292" s="14">
        <f>ABS(Solieusap!F2295)</f>
        <v>9.2299999999999993E-2</v>
      </c>
      <c r="G2292" s="14">
        <f>ABS(Solieusap!G2295)</f>
        <v>0.37819999999999998</v>
      </c>
      <c r="H2292" s="14">
        <f>ABS(Solieusap!H2295)</f>
        <v>3.5500000000000002E-3</v>
      </c>
      <c r="I2292" s="14">
        <f>ABS(Solieusap!I2295)</f>
        <v>3.2960000000000003E-2</v>
      </c>
      <c r="J2292" s="14">
        <f>ABS(Solieusap!J2295)</f>
        <v>0.39295000000000002</v>
      </c>
      <c r="K2292" s="14">
        <f t="shared" si="0"/>
        <v>0.49419999999999997</v>
      </c>
      <c r="L2292" s="14">
        <f t="shared" si="1"/>
        <v>3.2960000000000003E-2</v>
      </c>
    </row>
    <row r="2293" spans="1:12" ht="16.5" customHeight="1">
      <c r="A2293" s="13" t="str">
        <f>Solieusap!A2296</f>
        <v>167</v>
      </c>
      <c r="B2293" s="13">
        <f>Solieusap!B2296</f>
        <v>0</v>
      </c>
      <c r="C2293" s="13" t="str">
        <f>Solieusap!C2296</f>
        <v>BAO</v>
      </c>
      <c r="D2293" s="13" t="str">
        <f>Solieusap!D2296</f>
        <v>Combination</v>
      </c>
      <c r="E2293" s="14">
        <f>ABS(Solieusap!E2296)</f>
        <v>17.4177</v>
      </c>
      <c r="F2293" s="14">
        <f>ABS(Solieusap!F2296)</f>
        <v>0.46379999999999999</v>
      </c>
      <c r="G2293" s="14">
        <f>ABS(Solieusap!G2296)</f>
        <v>0.63839999999999997</v>
      </c>
      <c r="H2293" s="14">
        <f>ABS(Solieusap!H2296)</f>
        <v>3.2100000000000002E-3</v>
      </c>
      <c r="I2293" s="14">
        <f>ABS(Solieusap!I2296)</f>
        <v>0.8599</v>
      </c>
      <c r="J2293" s="14">
        <f>ABS(Solieusap!J2296)</f>
        <v>0.64510000000000001</v>
      </c>
      <c r="K2293" s="14">
        <f t="shared" si="0"/>
        <v>17.4177</v>
      </c>
      <c r="L2293" s="14">
        <f t="shared" si="1"/>
        <v>0.8599</v>
      </c>
    </row>
    <row r="2294" spans="1:12" ht="16.5" customHeight="1">
      <c r="A2294" s="13" t="str">
        <f>Solieusap!A2297</f>
        <v>167</v>
      </c>
      <c r="B2294" s="13">
        <f>Solieusap!B2297</f>
        <v>1.35</v>
      </c>
      <c r="C2294" s="13" t="str">
        <f>Solieusap!C2297</f>
        <v>BAO</v>
      </c>
      <c r="D2294" s="13" t="str">
        <f>Solieusap!D2297</f>
        <v>Combination</v>
      </c>
      <c r="E2294" s="14">
        <f>ABS(Solieusap!E2297)</f>
        <v>17.4177</v>
      </c>
      <c r="F2294" s="14">
        <f>ABS(Solieusap!F2297)</f>
        <v>0.46379999999999999</v>
      </c>
      <c r="G2294" s="14">
        <f>ABS(Solieusap!G2297)</f>
        <v>0.63839999999999997</v>
      </c>
      <c r="H2294" s="14">
        <f>ABS(Solieusap!H2297)</f>
        <v>3.2100000000000002E-3</v>
      </c>
      <c r="I2294" s="14">
        <f>ABS(Solieusap!I2297)</f>
        <v>1.8799999999999999E-3</v>
      </c>
      <c r="J2294" s="14">
        <f>ABS(Solieusap!J2297)</f>
        <v>2.802E-2</v>
      </c>
      <c r="K2294" s="14">
        <f t="shared" si="0"/>
        <v>17.4177</v>
      </c>
      <c r="L2294" s="14">
        <f t="shared" si="1"/>
        <v>1.8799999999999999E-3</v>
      </c>
    </row>
    <row r="2295" spans="1:12" ht="16.5" customHeight="1">
      <c r="A2295" s="13" t="str">
        <f>Solieusap!A2298</f>
        <v>167</v>
      </c>
      <c r="B2295" s="13">
        <f>Solieusap!B2298</f>
        <v>2.7</v>
      </c>
      <c r="C2295" s="13" t="str">
        <f>Solieusap!C2298</f>
        <v>BAO</v>
      </c>
      <c r="D2295" s="13" t="str">
        <f>Solieusap!D2298</f>
        <v>Combination</v>
      </c>
      <c r="E2295" s="14">
        <f>ABS(Solieusap!E2298)</f>
        <v>17.4177</v>
      </c>
      <c r="F2295" s="14">
        <f>ABS(Solieusap!F2298)</f>
        <v>0.46379999999999999</v>
      </c>
      <c r="G2295" s="14">
        <f>ABS(Solieusap!G2298)</f>
        <v>0.63839999999999997</v>
      </c>
      <c r="H2295" s="14">
        <f>ABS(Solieusap!H2298)</f>
        <v>3.2100000000000002E-3</v>
      </c>
      <c r="I2295" s="14">
        <f>ABS(Solieusap!I2298)</f>
        <v>0.54085000000000005</v>
      </c>
      <c r="J2295" s="14">
        <f>ABS(Solieusap!J2298)</f>
        <v>0.60962000000000005</v>
      </c>
      <c r="K2295" s="14">
        <f t="shared" si="0"/>
        <v>17.4177</v>
      </c>
      <c r="L2295" s="14">
        <f t="shared" si="1"/>
        <v>0.54085000000000005</v>
      </c>
    </row>
    <row r="2296" spans="1:12" ht="16.5" customHeight="1">
      <c r="A2296" s="13" t="str">
        <f>Solieusap!A2299</f>
        <v>167</v>
      </c>
      <c r="B2296" s="13">
        <f>Solieusap!B2299</f>
        <v>0</v>
      </c>
      <c r="C2296" s="13" t="str">
        <f>Solieusap!C2299</f>
        <v>BAO</v>
      </c>
      <c r="D2296" s="13" t="str">
        <f>Solieusap!D2299</f>
        <v>Combination</v>
      </c>
      <c r="E2296" s="14">
        <f>ABS(Solieusap!E2299)</f>
        <v>40.240699999999997</v>
      </c>
      <c r="F2296" s="14">
        <f>ABS(Solieusap!F2299)</f>
        <v>0.46560000000000001</v>
      </c>
      <c r="G2296" s="14">
        <f>ABS(Solieusap!G2299)</f>
        <v>0.43430000000000002</v>
      </c>
      <c r="H2296" s="14">
        <f>ABS(Solieusap!H2299)</f>
        <v>3.62E-3</v>
      </c>
      <c r="I2296" s="14">
        <f>ABS(Solieusap!I2299)</f>
        <v>0.63178999999999996</v>
      </c>
      <c r="J2296" s="14">
        <f>ABS(Solieusap!J2299)</f>
        <v>0.64746000000000004</v>
      </c>
      <c r="K2296" s="14">
        <f t="shared" si="0"/>
        <v>40.240699999999997</v>
      </c>
      <c r="L2296" s="14">
        <f t="shared" si="1"/>
        <v>0.63178999999999996</v>
      </c>
    </row>
    <row r="2297" spans="1:12" ht="16.5" customHeight="1">
      <c r="A2297" s="13" t="str">
        <f>Solieusap!A2300</f>
        <v>167</v>
      </c>
      <c r="B2297" s="13">
        <f>Solieusap!B2300</f>
        <v>1.35</v>
      </c>
      <c r="C2297" s="13" t="str">
        <f>Solieusap!C2300</f>
        <v>BAO</v>
      </c>
      <c r="D2297" s="13" t="str">
        <f>Solieusap!D2300</f>
        <v>Combination</v>
      </c>
      <c r="E2297" s="14">
        <f>ABS(Solieusap!E2300)</f>
        <v>40.240699999999997</v>
      </c>
      <c r="F2297" s="14">
        <f>ABS(Solieusap!F2300)</f>
        <v>0.46560000000000001</v>
      </c>
      <c r="G2297" s="14">
        <f>ABS(Solieusap!G2300)</f>
        <v>0.43430000000000002</v>
      </c>
      <c r="H2297" s="14">
        <f>ABS(Solieusap!H2300)</f>
        <v>3.62E-3</v>
      </c>
      <c r="I2297" s="14">
        <f>ABS(Solieusap!I2300)</f>
        <v>4.5469999999999997E-2</v>
      </c>
      <c r="J2297" s="14">
        <f>ABS(Solieusap!J2300)</f>
        <v>1.8919999999999999E-2</v>
      </c>
      <c r="K2297" s="14">
        <f t="shared" si="0"/>
        <v>40.240699999999997</v>
      </c>
      <c r="L2297" s="14">
        <f t="shared" si="1"/>
        <v>4.5469999999999997E-2</v>
      </c>
    </row>
    <row r="2298" spans="1:12" ht="16.5" customHeight="1">
      <c r="A2298" s="13" t="str">
        <f>Solieusap!A2301</f>
        <v>167</v>
      </c>
      <c r="B2298" s="13">
        <f>Solieusap!B2301</f>
        <v>2.7</v>
      </c>
      <c r="C2298" s="13" t="str">
        <f>Solieusap!C2301</f>
        <v>BAO</v>
      </c>
      <c r="D2298" s="13" t="str">
        <f>Solieusap!D2301</f>
        <v>Combination</v>
      </c>
      <c r="E2298" s="14">
        <f>ABS(Solieusap!E2301)</f>
        <v>40.240699999999997</v>
      </c>
      <c r="F2298" s="14">
        <f>ABS(Solieusap!F2301)</f>
        <v>0.46560000000000001</v>
      </c>
      <c r="G2298" s="14">
        <f>ABS(Solieusap!G2301)</f>
        <v>0.43430000000000002</v>
      </c>
      <c r="H2298" s="14">
        <f>ABS(Solieusap!H2301)</f>
        <v>3.62E-3</v>
      </c>
      <c r="I2298" s="14">
        <f>ABS(Solieusap!I2301)</f>
        <v>0.86365999999999998</v>
      </c>
      <c r="J2298" s="14">
        <f>ABS(Solieusap!J2301)</f>
        <v>0.60716000000000003</v>
      </c>
      <c r="K2298" s="14">
        <f t="shared" si="0"/>
        <v>40.240699999999997</v>
      </c>
      <c r="L2298" s="14">
        <f t="shared" si="1"/>
        <v>0.86365999999999998</v>
      </c>
    </row>
    <row r="2299" spans="1:12" ht="16.5" customHeight="1">
      <c r="A2299" s="13" t="str">
        <f>Solieusap!A2302</f>
        <v>168</v>
      </c>
      <c r="B2299" s="13">
        <f>Solieusap!B2302</f>
        <v>0</v>
      </c>
      <c r="C2299" s="13" t="str">
        <f>Solieusap!C2302</f>
        <v>BAO</v>
      </c>
      <c r="D2299" s="13" t="str">
        <f>Solieusap!D2302</f>
        <v>Combination</v>
      </c>
      <c r="E2299" s="14">
        <f>ABS(Solieusap!E2302)</f>
        <v>8.2790999999999997</v>
      </c>
      <c r="F2299" s="14">
        <f>ABS(Solieusap!F2302)</f>
        <v>0.46689999999999998</v>
      </c>
      <c r="G2299" s="14">
        <f>ABS(Solieusap!G2302)</f>
        <v>0.69910000000000005</v>
      </c>
      <c r="H2299" s="14">
        <f>ABS(Solieusap!H2302)</f>
        <v>2.15E-3</v>
      </c>
      <c r="I2299" s="14">
        <f>ABS(Solieusap!I2302)</f>
        <v>1.25413</v>
      </c>
      <c r="J2299" s="14">
        <f>ABS(Solieusap!J2302)</f>
        <v>0.84006000000000003</v>
      </c>
      <c r="K2299" s="14">
        <f t="shared" si="0"/>
        <v>8.2790999999999997</v>
      </c>
      <c r="L2299" s="14">
        <f t="shared" si="1"/>
        <v>1.25413</v>
      </c>
    </row>
    <row r="2300" spans="1:12" ht="16.5" customHeight="1">
      <c r="A2300" s="13" t="str">
        <f>Solieusap!A2303</f>
        <v>168</v>
      </c>
      <c r="B2300" s="13">
        <f>Solieusap!B2303</f>
        <v>1.8</v>
      </c>
      <c r="C2300" s="13" t="str">
        <f>Solieusap!C2303</f>
        <v>BAO</v>
      </c>
      <c r="D2300" s="13" t="str">
        <f>Solieusap!D2303</f>
        <v>Combination</v>
      </c>
      <c r="E2300" s="14">
        <f>ABS(Solieusap!E2303)</f>
        <v>8.2790999999999997</v>
      </c>
      <c r="F2300" s="14">
        <f>ABS(Solieusap!F2303)</f>
        <v>0.46689999999999998</v>
      </c>
      <c r="G2300" s="14">
        <f>ABS(Solieusap!G2303)</f>
        <v>0.69910000000000005</v>
      </c>
      <c r="H2300" s="14">
        <f>ABS(Solieusap!H2303)</f>
        <v>2.15E-3</v>
      </c>
      <c r="I2300" s="14">
        <f>ABS(Solieusap!I2303)</f>
        <v>2E-3</v>
      </c>
      <c r="J2300" s="14">
        <f>ABS(Solieusap!J2303)</f>
        <v>9.2399999999999999E-3</v>
      </c>
      <c r="K2300" s="14">
        <f t="shared" si="0"/>
        <v>8.2790999999999997</v>
      </c>
      <c r="L2300" s="14">
        <f t="shared" si="1"/>
        <v>2E-3</v>
      </c>
    </row>
    <row r="2301" spans="1:12" ht="16.5" customHeight="1">
      <c r="A2301" s="13" t="str">
        <f>Solieusap!A2304</f>
        <v>168</v>
      </c>
      <c r="B2301" s="13">
        <f>Solieusap!B2304</f>
        <v>3.6</v>
      </c>
      <c r="C2301" s="13" t="str">
        <f>Solieusap!C2304</f>
        <v>BAO</v>
      </c>
      <c r="D2301" s="13" t="str">
        <f>Solieusap!D2304</f>
        <v>Combination</v>
      </c>
      <c r="E2301" s="14">
        <f>ABS(Solieusap!E2304)</f>
        <v>8.2790999999999997</v>
      </c>
      <c r="F2301" s="14">
        <f>ABS(Solieusap!F2304)</f>
        <v>0.46689999999999998</v>
      </c>
      <c r="G2301" s="14">
        <f>ABS(Solieusap!G2304)</f>
        <v>0.69910000000000005</v>
      </c>
      <c r="H2301" s="14">
        <f>ABS(Solieusap!H2304)</f>
        <v>2.15E-3</v>
      </c>
      <c r="I2301" s="14">
        <f>ABS(Solieusap!I2304)</f>
        <v>0.89346999999999999</v>
      </c>
      <c r="J2301" s="14">
        <f>ABS(Solieusap!J2304)</f>
        <v>0.85706000000000004</v>
      </c>
      <c r="K2301" s="14">
        <f t="shared" si="0"/>
        <v>8.2790999999999997</v>
      </c>
      <c r="L2301" s="14">
        <f t="shared" si="1"/>
        <v>0.89346999999999999</v>
      </c>
    </row>
    <row r="2302" spans="1:12" ht="16.5" customHeight="1">
      <c r="A2302" s="13" t="str">
        <f>Solieusap!A2305</f>
        <v>168</v>
      </c>
      <c r="B2302" s="13">
        <f>Solieusap!B2305</f>
        <v>0</v>
      </c>
      <c r="C2302" s="13" t="str">
        <f>Solieusap!C2305</f>
        <v>BAO</v>
      </c>
      <c r="D2302" s="13" t="str">
        <f>Solieusap!D2305</f>
        <v>Combination</v>
      </c>
      <c r="E2302" s="14">
        <f>ABS(Solieusap!E2305)</f>
        <v>24.845600000000001</v>
      </c>
      <c r="F2302" s="14">
        <f>ABS(Solieusap!F2305)</f>
        <v>0.47360000000000002</v>
      </c>
      <c r="G2302" s="14">
        <f>ABS(Solieusap!G2305)</f>
        <v>0.49559999999999998</v>
      </c>
      <c r="H2302" s="14">
        <f>ABS(Solieusap!H2305)</f>
        <v>1.7700000000000001E-3</v>
      </c>
      <c r="I2302" s="14">
        <f>ABS(Solieusap!I2305)</f>
        <v>0.89063999999999999</v>
      </c>
      <c r="J2302" s="14">
        <f>ABS(Solieusap!J2305)</f>
        <v>0.84794999999999998</v>
      </c>
      <c r="K2302" s="14">
        <f t="shared" si="0"/>
        <v>24.845600000000001</v>
      </c>
      <c r="L2302" s="14">
        <f t="shared" si="1"/>
        <v>0.89063999999999999</v>
      </c>
    </row>
    <row r="2303" spans="1:12" ht="16.5" customHeight="1">
      <c r="A2303" s="13" t="str">
        <f>Solieusap!A2306</f>
        <v>168</v>
      </c>
      <c r="B2303" s="13">
        <f>Solieusap!B2306</f>
        <v>1.8</v>
      </c>
      <c r="C2303" s="13" t="str">
        <f>Solieusap!C2306</f>
        <v>BAO</v>
      </c>
      <c r="D2303" s="13" t="str">
        <f>Solieusap!D2306</f>
        <v>Combination</v>
      </c>
      <c r="E2303" s="14">
        <f>ABS(Solieusap!E2306)</f>
        <v>24.845600000000001</v>
      </c>
      <c r="F2303" s="14">
        <f>ABS(Solieusap!F2306)</f>
        <v>0.47360000000000002</v>
      </c>
      <c r="G2303" s="14">
        <f>ABS(Solieusap!G2306)</f>
        <v>0.49559999999999998</v>
      </c>
      <c r="H2303" s="14">
        <f>ABS(Solieusap!H2306)</f>
        <v>1.7700000000000001E-3</v>
      </c>
      <c r="I2303" s="14">
        <f>ABS(Solieusap!I2306)</f>
        <v>4.2399999999999998E-3</v>
      </c>
      <c r="J2303" s="14">
        <f>ABS(Solieusap!J2306)</f>
        <v>3.3600000000000001E-3</v>
      </c>
      <c r="K2303" s="14">
        <f t="shared" si="0"/>
        <v>24.845600000000001</v>
      </c>
      <c r="L2303" s="14">
        <f t="shared" si="1"/>
        <v>4.2399999999999998E-3</v>
      </c>
    </row>
    <row r="2304" spans="1:12" ht="16.5" customHeight="1">
      <c r="A2304" s="13" t="str">
        <f>Solieusap!A2307</f>
        <v>168</v>
      </c>
      <c r="B2304" s="13">
        <f>Solieusap!B2307</f>
        <v>3.6</v>
      </c>
      <c r="C2304" s="13" t="str">
        <f>Solieusap!C2307</f>
        <v>BAO</v>
      </c>
      <c r="D2304" s="13" t="str">
        <f>Solieusap!D2307</f>
        <v>Combination</v>
      </c>
      <c r="E2304" s="14">
        <f>ABS(Solieusap!E2307)</f>
        <v>24.845600000000001</v>
      </c>
      <c r="F2304" s="14">
        <f>ABS(Solieusap!F2307)</f>
        <v>0.47360000000000002</v>
      </c>
      <c r="G2304" s="14">
        <f>ABS(Solieusap!G2307)</f>
        <v>0.49559999999999998</v>
      </c>
      <c r="H2304" s="14">
        <f>ABS(Solieusap!H2307)</f>
        <v>1.7700000000000001E-3</v>
      </c>
      <c r="I2304" s="14">
        <f>ABS(Solieusap!I2307)</f>
        <v>1.2626200000000001</v>
      </c>
      <c r="J2304" s="14">
        <f>ABS(Solieusap!J2307)</f>
        <v>0.84087999999999996</v>
      </c>
      <c r="K2304" s="14">
        <f t="shared" si="0"/>
        <v>24.845600000000001</v>
      </c>
      <c r="L2304" s="14">
        <f t="shared" si="1"/>
        <v>1.2626200000000001</v>
      </c>
    </row>
    <row r="2305" spans="1:12" ht="16.5" customHeight="1">
      <c r="A2305" s="13" t="str">
        <f>Solieusap!A2308</f>
        <v>169</v>
      </c>
      <c r="B2305" s="13">
        <f>Solieusap!B2308</f>
        <v>0</v>
      </c>
      <c r="C2305" s="13" t="str">
        <f>Solieusap!C2308</f>
        <v>BAO</v>
      </c>
      <c r="D2305" s="13" t="str">
        <f>Solieusap!D2308</f>
        <v>Combination</v>
      </c>
      <c r="E2305" s="14">
        <f>ABS(Solieusap!E2308)</f>
        <v>1.0367</v>
      </c>
      <c r="F2305" s="14">
        <f>ABS(Solieusap!F2308)</f>
        <v>0.16470000000000001</v>
      </c>
      <c r="G2305" s="14">
        <f>ABS(Solieusap!G2308)</f>
        <v>0.25130000000000002</v>
      </c>
      <c r="H2305" s="14">
        <f>ABS(Solieusap!H2308)</f>
        <v>1.094E-2</v>
      </c>
      <c r="I2305" s="14">
        <f>ABS(Solieusap!I2308)</f>
        <v>0.46398</v>
      </c>
      <c r="J2305" s="14">
        <f>ABS(Solieusap!J2308)</f>
        <v>0.28638000000000002</v>
      </c>
      <c r="K2305" s="14">
        <f t="shared" si="0"/>
        <v>1.0367</v>
      </c>
      <c r="L2305" s="14">
        <f t="shared" si="1"/>
        <v>0.46398</v>
      </c>
    </row>
    <row r="2306" spans="1:12" ht="16.5" customHeight="1">
      <c r="A2306" s="13" t="str">
        <f>Solieusap!A2309</f>
        <v>169</v>
      </c>
      <c r="B2306" s="13">
        <f>Solieusap!B2309</f>
        <v>1.8</v>
      </c>
      <c r="C2306" s="13" t="str">
        <f>Solieusap!C2309</f>
        <v>BAO</v>
      </c>
      <c r="D2306" s="13" t="str">
        <f>Solieusap!D2309</f>
        <v>Combination</v>
      </c>
      <c r="E2306" s="14">
        <f>ABS(Solieusap!E2309)</f>
        <v>1.0367</v>
      </c>
      <c r="F2306" s="14">
        <f>ABS(Solieusap!F2309)</f>
        <v>0.16470000000000001</v>
      </c>
      <c r="G2306" s="14">
        <f>ABS(Solieusap!G2309)</f>
        <v>0.25130000000000002</v>
      </c>
      <c r="H2306" s="14">
        <f>ABS(Solieusap!H2309)</f>
        <v>1.094E-2</v>
      </c>
      <c r="I2306" s="14">
        <f>ABS(Solieusap!I2309)</f>
        <v>3.703E-2</v>
      </c>
      <c r="J2306" s="14">
        <f>ABS(Solieusap!J2309)</f>
        <v>1.2149999999999999E-2</v>
      </c>
      <c r="K2306" s="14">
        <f t="shared" si="0"/>
        <v>1.0367</v>
      </c>
      <c r="L2306" s="14">
        <f t="shared" si="1"/>
        <v>3.703E-2</v>
      </c>
    </row>
    <row r="2307" spans="1:12" ht="16.5" customHeight="1">
      <c r="A2307" s="13" t="str">
        <f>Solieusap!A2310</f>
        <v>169</v>
      </c>
      <c r="B2307" s="13">
        <f>Solieusap!B2310</f>
        <v>3.6</v>
      </c>
      <c r="C2307" s="13" t="str">
        <f>Solieusap!C2310</f>
        <v>BAO</v>
      </c>
      <c r="D2307" s="13" t="str">
        <f>Solieusap!D2310</f>
        <v>Combination</v>
      </c>
      <c r="E2307" s="14">
        <f>ABS(Solieusap!E2310)</f>
        <v>1.0367</v>
      </c>
      <c r="F2307" s="14">
        <f>ABS(Solieusap!F2310)</f>
        <v>0.16470000000000001</v>
      </c>
      <c r="G2307" s="14">
        <f>ABS(Solieusap!G2310)</f>
        <v>0.25130000000000002</v>
      </c>
      <c r="H2307" s="14">
        <f>ABS(Solieusap!H2310)</f>
        <v>1.094E-2</v>
      </c>
      <c r="I2307" s="14">
        <f>ABS(Solieusap!I2310)</f>
        <v>0.32079000000000002</v>
      </c>
      <c r="J2307" s="14">
        <f>ABS(Solieusap!J2310)</f>
        <v>0.36215000000000003</v>
      </c>
      <c r="K2307" s="14">
        <f t="shared" si="0"/>
        <v>1.0367</v>
      </c>
      <c r="L2307" s="14">
        <f t="shared" si="1"/>
        <v>0.32079000000000002</v>
      </c>
    </row>
    <row r="2308" spans="1:12" ht="16.5" customHeight="1">
      <c r="A2308" s="13" t="str">
        <f>Solieusap!A2311</f>
        <v>169</v>
      </c>
      <c r="B2308" s="13">
        <f>Solieusap!B2311</f>
        <v>0</v>
      </c>
      <c r="C2308" s="13" t="str">
        <f>Solieusap!C2311</f>
        <v>BAO</v>
      </c>
      <c r="D2308" s="13" t="str">
        <f>Solieusap!D2311</f>
        <v>Combination</v>
      </c>
      <c r="E2308" s="14">
        <f>ABS(Solieusap!E2311)</f>
        <v>9.8566000000000003</v>
      </c>
      <c r="F2308" s="14">
        <f>ABS(Solieusap!F2311)</f>
        <v>0.19439999999999999</v>
      </c>
      <c r="G2308" s="14">
        <f>ABS(Solieusap!G2311)</f>
        <v>0.161</v>
      </c>
      <c r="H2308" s="14">
        <f>ABS(Solieusap!H2311)</f>
        <v>1.32E-3</v>
      </c>
      <c r="I2308" s="14">
        <f>ABS(Solieusap!I2311)</f>
        <v>0.25869999999999999</v>
      </c>
      <c r="J2308" s="14">
        <f>ABS(Solieusap!J2311)</f>
        <v>0.33785999999999999</v>
      </c>
      <c r="K2308" s="14">
        <f t="shared" si="0"/>
        <v>9.8566000000000003</v>
      </c>
      <c r="L2308" s="14">
        <f t="shared" si="1"/>
        <v>0.25869999999999999</v>
      </c>
    </row>
    <row r="2309" spans="1:12" ht="16.5" customHeight="1">
      <c r="A2309" s="13" t="str">
        <f>Solieusap!A2312</f>
        <v>169</v>
      </c>
      <c r="B2309" s="13">
        <f>Solieusap!B2312</f>
        <v>1.8</v>
      </c>
      <c r="C2309" s="13" t="str">
        <f>Solieusap!C2312</f>
        <v>BAO</v>
      </c>
      <c r="D2309" s="13" t="str">
        <f>Solieusap!D2312</f>
        <v>Combination</v>
      </c>
      <c r="E2309" s="14">
        <f>ABS(Solieusap!E2312)</f>
        <v>9.8566000000000003</v>
      </c>
      <c r="F2309" s="14">
        <f>ABS(Solieusap!F2312)</f>
        <v>0.19439999999999999</v>
      </c>
      <c r="G2309" s="14">
        <f>ABS(Solieusap!G2312)</f>
        <v>0.161</v>
      </c>
      <c r="H2309" s="14">
        <f>ABS(Solieusap!H2312)</f>
        <v>1.32E-3</v>
      </c>
      <c r="I2309" s="14">
        <f>ABS(Solieusap!I2312)</f>
        <v>1.1440000000000001E-2</v>
      </c>
      <c r="J2309" s="14">
        <f>ABS(Solieusap!J2312)</f>
        <v>1.221E-2</v>
      </c>
      <c r="K2309" s="14">
        <f t="shared" si="0"/>
        <v>9.8566000000000003</v>
      </c>
      <c r="L2309" s="14">
        <f t="shared" si="1"/>
        <v>1.1440000000000001E-2</v>
      </c>
    </row>
    <row r="2310" spans="1:12" ht="16.5" customHeight="1">
      <c r="A2310" s="13" t="str">
        <f>Solieusap!A2313</f>
        <v>169</v>
      </c>
      <c r="B2310" s="13">
        <f>Solieusap!B2313</f>
        <v>3.6</v>
      </c>
      <c r="C2310" s="13" t="str">
        <f>Solieusap!C2313</f>
        <v>BAO</v>
      </c>
      <c r="D2310" s="13" t="str">
        <f>Solieusap!D2313</f>
        <v>Combination</v>
      </c>
      <c r="E2310" s="14">
        <f>ABS(Solieusap!E2313)</f>
        <v>9.8566000000000003</v>
      </c>
      <c r="F2310" s="14">
        <f>ABS(Solieusap!F2313)</f>
        <v>0.19439999999999999</v>
      </c>
      <c r="G2310" s="14">
        <f>ABS(Solieusap!G2313)</f>
        <v>0.161</v>
      </c>
      <c r="H2310" s="14">
        <f>ABS(Solieusap!H2313)</f>
        <v>1.32E-3</v>
      </c>
      <c r="I2310" s="14">
        <f>ABS(Solieusap!I2313)</f>
        <v>0.44086999999999998</v>
      </c>
      <c r="J2310" s="14">
        <f>ABS(Solieusap!J2313)</f>
        <v>0.30665999999999999</v>
      </c>
      <c r="K2310" s="14">
        <f t="shared" si="0"/>
        <v>9.8566000000000003</v>
      </c>
      <c r="L2310" s="14">
        <f t="shared" si="1"/>
        <v>0.44086999999999998</v>
      </c>
    </row>
    <row r="2311" spans="1:12" ht="16.5" customHeight="1">
      <c r="A2311" s="13" t="str">
        <f>Solieusap!A2314</f>
        <v>170</v>
      </c>
      <c r="B2311" s="13">
        <f>Solieusap!B2314</f>
        <v>0</v>
      </c>
      <c r="C2311" s="13" t="str">
        <f>Solieusap!C2314</f>
        <v>BAO</v>
      </c>
      <c r="D2311" s="13" t="str">
        <f>Solieusap!D2314</f>
        <v>Combination</v>
      </c>
      <c r="E2311" s="14">
        <f>ABS(Solieusap!E2314)</f>
        <v>15.886900000000001</v>
      </c>
      <c r="F2311" s="14">
        <f>ABS(Solieusap!F2314)</f>
        <v>0.59040000000000004</v>
      </c>
      <c r="G2311" s="14">
        <f>ABS(Solieusap!G2314)</f>
        <v>0.60780000000000001</v>
      </c>
      <c r="H2311" s="14">
        <f>ABS(Solieusap!H2314)</f>
        <v>2.3600000000000001E-3</v>
      </c>
      <c r="I2311" s="14">
        <f>ABS(Solieusap!I2314)</f>
        <v>0.83826000000000001</v>
      </c>
      <c r="J2311" s="14">
        <f>ABS(Solieusap!J2314)</f>
        <v>0.66610999999999998</v>
      </c>
      <c r="K2311" s="14">
        <f t="shared" si="0"/>
        <v>15.886900000000001</v>
      </c>
      <c r="L2311" s="14">
        <f t="shared" si="1"/>
        <v>0.83826000000000001</v>
      </c>
    </row>
    <row r="2312" spans="1:12" ht="16.5" customHeight="1">
      <c r="A2312" s="13" t="str">
        <f>Solieusap!A2315</f>
        <v>170</v>
      </c>
      <c r="B2312" s="13">
        <f>Solieusap!B2315</f>
        <v>1.35</v>
      </c>
      <c r="C2312" s="13" t="str">
        <f>Solieusap!C2315</f>
        <v>BAO</v>
      </c>
      <c r="D2312" s="13" t="str">
        <f>Solieusap!D2315</f>
        <v>Combination</v>
      </c>
      <c r="E2312" s="14">
        <f>ABS(Solieusap!E2315)</f>
        <v>15.886900000000001</v>
      </c>
      <c r="F2312" s="14">
        <f>ABS(Solieusap!F2315)</f>
        <v>0.38109999999999999</v>
      </c>
      <c r="G2312" s="14">
        <f>ABS(Solieusap!G2315)</f>
        <v>0.60780000000000001</v>
      </c>
      <c r="H2312" s="14">
        <f>ABS(Solieusap!H2315)</f>
        <v>2.3600000000000001E-3</v>
      </c>
      <c r="I2312" s="14">
        <f>ABS(Solieusap!I2315)</f>
        <v>1.7780000000000001E-2</v>
      </c>
      <c r="J2312" s="14">
        <f>ABS(Solieusap!J2315)</f>
        <v>1.038E-2</v>
      </c>
      <c r="K2312" s="14">
        <f t="shared" si="0"/>
        <v>15.886900000000001</v>
      </c>
      <c r="L2312" s="14">
        <f t="shared" si="1"/>
        <v>1.7780000000000001E-2</v>
      </c>
    </row>
    <row r="2313" spans="1:12" ht="16.5" customHeight="1">
      <c r="A2313" s="13" t="str">
        <f>Solieusap!A2316</f>
        <v>170</v>
      </c>
      <c r="B2313" s="13">
        <f>Solieusap!B2316</f>
        <v>2.7</v>
      </c>
      <c r="C2313" s="13" t="str">
        <f>Solieusap!C2316</f>
        <v>BAO</v>
      </c>
      <c r="D2313" s="13" t="str">
        <f>Solieusap!D2316</f>
        <v>Combination</v>
      </c>
      <c r="E2313" s="14">
        <f>ABS(Solieusap!E2316)</f>
        <v>15.886900000000001</v>
      </c>
      <c r="F2313" s="14">
        <f>ABS(Solieusap!F2316)</f>
        <v>0.1719</v>
      </c>
      <c r="G2313" s="14">
        <f>ABS(Solieusap!G2316)</f>
        <v>0.60780000000000001</v>
      </c>
      <c r="H2313" s="14">
        <f>ABS(Solieusap!H2316)</f>
        <v>2.3600000000000001E-3</v>
      </c>
      <c r="I2313" s="14">
        <f>ABS(Solieusap!I2316)</f>
        <v>0.63454999999999995</v>
      </c>
      <c r="J2313" s="14">
        <f>ABS(Solieusap!J2316)</f>
        <v>0.20337</v>
      </c>
      <c r="K2313" s="14">
        <f t="shared" si="0"/>
        <v>15.886900000000001</v>
      </c>
      <c r="L2313" s="14">
        <f t="shared" si="1"/>
        <v>0.63454999999999995</v>
      </c>
    </row>
    <row r="2314" spans="1:12" ht="16.5" customHeight="1">
      <c r="A2314" s="13" t="str">
        <f>Solieusap!A2317</f>
        <v>170</v>
      </c>
      <c r="B2314" s="13">
        <f>Solieusap!B2317</f>
        <v>0</v>
      </c>
      <c r="C2314" s="13" t="str">
        <f>Solieusap!C2317</f>
        <v>BAO</v>
      </c>
      <c r="D2314" s="13" t="str">
        <f>Solieusap!D2317</f>
        <v>Combination</v>
      </c>
      <c r="E2314" s="14">
        <f>ABS(Solieusap!E2317)</f>
        <v>32.349699999999999</v>
      </c>
      <c r="F2314" s="14">
        <f>ABS(Solieusap!F2317)</f>
        <v>0.58860000000000001</v>
      </c>
      <c r="G2314" s="14">
        <f>ABS(Solieusap!G2317)</f>
        <v>0.49</v>
      </c>
      <c r="H2314" s="14">
        <f>ABS(Solieusap!H2317)</f>
        <v>2.3500000000000001E-3</v>
      </c>
      <c r="I2314" s="14">
        <f>ABS(Solieusap!I2317)</f>
        <v>0.68838999999999995</v>
      </c>
      <c r="J2314" s="14">
        <f>ABS(Solieusap!J2317)</f>
        <v>0.63509000000000004</v>
      </c>
      <c r="K2314" s="14">
        <f t="shared" si="0"/>
        <v>32.349699999999999</v>
      </c>
      <c r="L2314" s="14">
        <f t="shared" si="1"/>
        <v>0.68838999999999995</v>
      </c>
    </row>
    <row r="2315" spans="1:12" ht="16.5" customHeight="1">
      <c r="A2315" s="13" t="str">
        <f>Solieusap!A2318</f>
        <v>170</v>
      </c>
      <c r="B2315" s="13">
        <f>Solieusap!B2318</f>
        <v>1.35</v>
      </c>
      <c r="C2315" s="13" t="str">
        <f>Solieusap!C2318</f>
        <v>BAO</v>
      </c>
      <c r="D2315" s="13" t="str">
        <f>Solieusap!D2318</f>
        <v>Combination</v>
      </c>
      <c r="E2315" s="14">
        <f>ABS(Solieusap!E2318)</f>
        <v>32.349699999999999</v>
      </c>
      <c r="F2315" s="14">
        <f>ABS(Solieusap!F2318)</f>
        <v>0.3105</v>
      </c>
      <c r="G2315" s="14">
        <f>ABS(Solieusap!G2318)</f>
        <v>0.49</v>
      </c>
      <c r="H2315" s="14">
        <f>ABS(Solieusap!H2318)</f>
        <v>2.3500000000000001E-3</v>
      </c>
      <c r="I2315" s="14">
        <f>ABS(Solieusap!I2318)</f>
        <v>2.6919999999999999E-2</v>
      </c>
      <c r="J2315" s="14">
        <f>ABS(Solieusap!J2318)</f>
        <v>3.2149999999999998E-2</v>
      </c>
      <c r="K2315" s="14">
        <f t="shared" si="0"/>
        <v>32.349699999999999</v>
      </c>
      <c r="L2315" s="14">
        <f t="shared" si="1"/>
        <v>2.6919999999999999E-2</v>
      </c>
    </row>
    <row r="2316" spans="1:12" ht="16.5" customHeight="1">
      <c r="A2316" s="13" t="str">
        <f>Solieusap!A2319</f>
        <v>170</v>
      </c>
      <c r="B2316" s="13">
        <f>Solieusap!B2319</f>
        <v>2.7</v>
      </c>
      <c r="C2316" s="13" t="str">
        <f>Solieusap!C2319</f>
        <v>BAO</v>
      </c>
      <c r="D2316" s="13" t="str">
        <f>Solieusap!D2319</f>
        <v>Combination</v>
      </c>
      <c r="E2316" s="14">
        <f>ABS(Solieusap!E2319)</f>
        <v>32.349699999999999</v>
      </c>
      <c r="F2316" s="14">
        <f>ABS(Solieusap!F2319)</f>
        <v>3.2399999999999998E-2</v>
      </c>
      <c r="G2316" s="14">
        <f>ABS(Solieusap!G2319)</f>
        <v>0.49</v>
      </c>
      <c r="H2316" s="14">
        <f>ABS(Solieusap!H2319)</f>
        <v>2.3500000000000001E-3</v>
      </c>
      <c r="I2316" s="14">
        <f>ABS(Solieusap!I2319)</f>
        <v>0.80271000000000003</v>
      </c>
      <c r="J2316" s="14">
        <f>ABS(Solieusap!J2319)</f>
        <v>0.36287999999999998</v>
      </c>
      <c r="K2316" s="14">
        <f t="shared" si="0"/>
        <v>32.349699999999999</v>
      </c>
      <c r="L2316" s="14">
        <f t="shared" si="1"/>
        <v>0.80271000000000003</v>
      </c>
    </row>
    <row r="2317" spans="1:12" ht="16.5" customHeight="1">
      <c r="A2317" s="13" t="str">
        <f>Solieusap!A2320</f>
        <v>171</v>
      </c>
      <c r="B2317" s="13">
        <f>Solieusap!B2320</f>
        <v>0</v>
      </c>
      <c r="C2317" s="13" t="str">
        <f>Solieusap!C2320</f>
        <v>BAO</v>
      </c>
      <c r="D2317" s="13" t="str">
        <f>Solieusap!D2320</f>
        <v>Combination</v>
      </c>
      <c r="E2317" s="14">
        <f>ABS(Solieusap!E2320)</f>
        <v>7.976</v>
      </c>
      <c r="F2317" s="14">
        <f>ABS(Solieusap!F2320)</f>
        <v>0.81499999999999995</v>
      </c>
      <c r="G2317" s="14">
        <f>ABS(Solieusap!G2320)</f>
        <v>0.64539999999999997</v>
      </c>
      <c r="H2317" s="14">
        <f>ABS(Solieusap!H2320)</f>
        <v>1.16E-3</v>
      </c>
      <c r="I2317" s="14">
        <f>ABS(Solieusap!I2320)</f>
        <v>1.1579900000000001</v>
      </c>
      <c r="J2317" s="14">
        <f>ABS(Solieusap!J2320)</f>
        <v>0.95079000000000002</v>
      </c>
      <c r="K2317" s="14">
        <f t="shared" si="0"/>
        <v>7.976</v>
      </c>
      <c r="L2317" s="14">
        <f t="shared" si="1"/>
        <v>1.1579900000000001</v>
      </c>
    </row>
    <row r="2318" spans="1:12" ht="16.5" customHeight="1">
      <c r="A2318" s="13" t="str">
        <f>Solieusap!A2321</f>
        <v>171</v>
      </c>
      <c r="B2318" s="13">
        <f>Solieusap!B2321</f>
        <v>1.8</v>
      </c>
      <c r="C2318" s="13" t="str">
        <f>Solieusap!C2321</f>
        <v>BAO</v>
      </c>
      <c r="D2318" s="13" t="str">
        <f>Solieusap!D2321</f>
        <v>Combination</v>
      </c>
      <c r="E2318" s="14">
        <f>ABS(Solieusap!E2321)</f>
        <v>7.976</v>
      </c>
      <c r="F2318" s="14">
        <f>ABS(Solieusap!F2321)</f>
        <v>0.3992</v>
      </c>
      <c r="G2318" s="14">
        <f>ABS(Solieusap!G2321)</f>
        <v>0.64539999999999997</v>
      </c>
      <c r="H2318" s="14">
        <f>ABS(Solieusap!H2321)</f>
        <v>1.16E-3</v>
      </c>
      <c r="I2318" s="14">
        <f>ABS(Solieusap!I2321)</f>
        <v>2.66E-3</v>
      </c>
      <c r="J2318" s="14">
        <f>ABS(Solieusap!J2321)</f>
        <v>0.18045</v>
      </c>
      <c r="K2318" s="14">
        <f t="shared" si="0"/>
        <v>7.976</v>
      </c>
      <c r="L2318" s="14">
        <f t="shared" si="1"/>
        <v>2.66E-3</v>
      </c>
    </row>
    <row r="2319" spans="1:12" ht="16.5" customHeight="1">
      <c r="A2319" s="13" t="str">
        <f>Solieusap!A2322</f>
        <v>171</v>
      </c>
      <c r="B2319" s="13">
        <f>Solieusap!B2322</f>
        <v>3.6</v>
      </c>
      <c r="C2319" s="13" t="str">
        <f>Solieusap!C2322</f>
        <v>BAO</v>
      </c>
      <c r="D2319" s="13" t="str">
        <f>Solieusap!D2322</f>
        <v>Combination</v>
      </c>
      <c r="E2319" s="14">
        <f>ABS(Solieusap!E2322)</f>
        <v>7.976</v>
      </c>
      <c r="F2319" s="14">
        <f>ABS(Solieusap!F2322)</f>
        <v>0.2432</v>
      </c>
      <c r="G2319" s="14">
        <f>ABS(Solieusap!G2322)</f>
        <v>0.64539999999999997</v>
      </c>
      <c r="H2319" s="14">
        <f>ABS(Solieusap!H2322)</f>
        <v>1.16E-3</v>
      </c>
      <c r="I2319" s="14">
        <f>ABS(Solieusap!I2322)</f>
        <v>0.97009999999999996</v>
      </c>
      <c r="J2319" s="14">
        <f>ABS(Solieusap!J2322)</f>
        <v>0.24162</v>
      </c>
      <c r="K2319" s="14">
        <f t="shared" si="0"/>
        <v>7.976</v>
      </c>
      <c r="L2319" s="14">
        <f t="shared" si="1"/>
        <v>0.97009999999999996</v>
      </c>
    </row>
    <row r="2320" spans="1:12" ht="16.5" customHeight="1">
      <c r="A2320" s="13" t="str">
        <f>Solieusap!A2323</f>
        <v>171</v>
      </c>
      <c r="B2320" s="13">
        <f>Solieusap!B2323</f>
        <v>0</v>
      </c>
      <c r="C2320" s="13" t="str">
        <f>Solieusap!C2323</f>
        <v>BAO</v>
      </c>
      <c r="D2320" s="13" t="str">
        <f>Solieusap!D2323</f>
        <v>Combination</v>
      </c>
      <c r="E2320" s="14">
        <f>ABS(Solieusap!E2323)</f>
        <v>18.364000000000001</v>
      </c>
      <c r="F2320" s="14">
        <f>ABS(Solieusap!F2323)</f>
        <v>0.86560000000000004</v>
      </c>
      <c r="G2320" s="14">
        <f>ABS(Solieusap!G2323)</f>
        <v>0.53769999999999996</v>
      </c>
      <c r="H2320" s="14">
        <f>ABS(Solieusap!H2323)</f>
        <v>1.25E-3</v>
      </c>
      <c r="I2320" s="14">
        <f>ABS(Solieusap!I2323)</f>
        <v>0.96572000000000002</v>
      </c>
      <c r="J2320" s="14">
        <f>ABS(Solieusap!J2323)</f>
        <v>0.87865000000000004</v>
      </c>
      <c r="K2320" s="14">
        <f t="shared" si="0"/>
        <v>18.364000000000001</v>
      </c>
      <c r="L2320" s="14">
        <f t="shared" si="1"/>
        <v>0.96572000000000002</v>
      </c>
    </row>
    <row r="2321" spans="1:12" ht="16.5" customHeight="1">
      <c r="A2321" s="13" t="str">
        <f>Solieusap!A2324</f>
        <v>171</v>
      </c>
      <c r="B2321" s="13">
        <f>Solieusap!B2324</f>
        <v>1.8</v>
      </c>
      <c r="C2321" s="13" t="str">
        <f>Solieusap!C2324</f>
        <v>BAO</v>
      </c>
      <c r="D2321" s="13" t="str">
        <f>Solieusap!D2324</f>
        <v>Combination</v>
      </c>
      <c r="E2321" s="14">
        <f>ABS(Solieusap!E2324)</f>
        <v>18.364000000000001</v>
      </c>
      <c r="F2321" s="14">
        <f>ABS(Solieusap!F2324)</f>
        <v>0.31119999999999998</v>
      </c>
      <c r="G2321" s="14">
        <f>ABS(Solieusap!G2324)</f>
        <v>0.53769999999999996</v>
      </c>
      <c r="H2321" s="14">
        <f>ABS(Solieusap!H2324)</f>
        <v>1.25E-3</v>
      </c>
      <c r="I2321" s="14">
        <f>ABS(Solieusap!I2324)</f>
        <v>3.6600000000000001E-3</v>
      </c>
      <c r="J2321" s="14">
        <f>ABS(Solieusap!J2324)</f>
        <v>0.14199999999999999</v>
      </c>
      <c r="K2321" s="14">
        <f t="shared" si="0"/>
        <v>18.364000000000001</v>
      </c>
      <c r="L2321" s="14">
        <f t="shared" si="1"/>
        <v>3.6600000000000001E-3</v>
      </c>
    </row>
    <row r="2322" spans="1:12" ht="16.5" customHeight="1">
      <c r="A2322" s="13" t="str">
        <f>Solieusap!A2325</f>
        <v>171</v>
      </c>
      <c r="B2322" s="13">
        <f>Solieusap!B2325</f>
        <v>3.6</v>
      </c>
      <c r="C2322" s="13" t="str">
        <f>Solieusap!C2325</f>
        <v>BAO</v>
      </c>
      <c r="D2322" s="13" t="str">
        <f>Solieusap!D2325</f>
        <v>Combination</v>
      </c>
      <c r="E2322" s="14">
        <f>ABS(Solieusap!E2325)</f>
        <v>18.364000000000001</v>
      </c>
      <c r="F2322" s="14">
        <f>ABS(Solieusap!F2325)</f>
        <v>1.66E-2</v>
      </c>
      <c r="G2322" s="14">
        <f>ABS(Solieusap!G2325)</f>
        <v>0.53769999999999996</v>
      </c>
      <c r="H2322" s="14">
        <f>ABS(Solieusap!H2325)</f>
        <v>1.25E-3</v>
      </c>
      <c r="I2322" s="14">
        <f>ABS(Solieusap!I2325)</f>
        <v>1.1653</v>
      </c>
      <c r="J2322" s="14">
        <f>ABS(Solieusap!J2325)</f>
        <v>0.48635</v>
      </c>
      <c r="K2322" s="14">
        <f t="shared" si="0"/>
        <v>18.364000000000001</v>
      </c>
      <c r="L2322" s="14">
        <f t="shared" si="1"/>
        <v>1.1653</v>
      </c>
    </row>
    <row r="2323" spans="1:12" ht="16.5" customHeight="1">
      <c r="A2323" s="13" t="str">
        <f>Solieusap!A2326</f>
        <v>172</v>
      </c>
      <c r="B2323" s="13">
        <f>Solieusap!B2326</f>
        <v>0</v>
      </c>
      <c r="C2323" s="13" t="str">
        <f>Solieusap!C2326</f>
        <v>BAO</v>
      </c>
      <c r="D2323" s="13" t="str">
        <f>Solieusap!D2326</f>
        <v>Combination</v>
      </c>
      <c r="E2323" s="14">
        <f>ABS(Solieusap!E2326)</f>
        <v>0.11509999999999999</v>
      </c>
      <c r="F2323" s="14">
        <f>ABS(Solieusap!F2326)</f>
        <v>0.61119999999999997</v>
      </c>
      <c r="G2323" s="14">
        <f>ABS(Solieusap!G2326)</f>
        <v>0.2271</v>
      </c>
      <c r="H2323" s="14">
        <f>ABS(Solieusap!H2326)</f>
        <v>3.4000000000000002E-4</v>
      </c>
      <c r="I2323" s="14">
        <f>ABS(Solieusap!I2326)</f>
        <v>0.41259000000000001</v>
      </c>
      <c r="J2323" s="14">
        <f>ABS(Solieusap!J2326)</f>
        <v>0.57950000000000002</v>
      </c>
      <c r="K2323" s="14">
        <f t="shared" si="0"/>
        <v>0.11509999999999999</v>
      </c>
      <c r="L2323" s="14">
        <f t="shared" si="1"/>
        <v>0.41259000000000001</v>
      </c>
    </row>
    <row r="2324" spans="1:12" ht="16.5" customHeight="1">
      <c r="A2324" s="13" t="str">
        <f>Solieusap!A2327</f>
        <v>172</v>
      </c>
      <c r="B2324" s="13">
        <f>Solieusap!B2327</f>
        <v>1.8</v>
      </c>
      <c r="C2324" s="13" t="str">
        <f>Solieusap!C2327</f>
        <v>BAO</v>
      </c>
      <c r="D2324" s="13" t="str">
        <f>Solieusap!D2327</f>
        <v>Combination</v>
      </c>
      <c r="E2324" s="14">
        <f>ABS(Solieusap!E2327)</f>
        <v>0.11509999999999999</v>
      </c>
      <c r="F2324" s="14">
        <f>ABS(Solieusap!F2327)</f>
        <v>0.20780000000000001</v>
      </c>
      <c r="G2324" s="14">
        <f>ABS(Solieusap!G2327)</f>
        <v>0.2271</v>
      </c>
      <c r="H2324" s="14">
        <f>ABS(Solieusap!H2327)</f>
        <v>3.4000000000000002E-4</v>
      </c>
      <c r="I2324" s="14">
        <f>ABS(Solieusap!I2327)</f>
        <v>1.6500000000000001E-2</v>
      </c>
      <c r="J2324" s="14">
        <f>ABS(Solieusap!J2327)</f>
        <v>0.23594999999999999</v>
      </c>
      <c r="K2324" s="14">
        <f t="shared" si="0"/>
        <v>0.11509999999999999</v>
      </c>
      <c r="L2324" s="14">
        <f t="shared" si="1"/>
        <v>1.6500000000000001E-2</v>
      </c>
    </row>
    <row r="2325" spans="1:12" ht="16.5" customHeight="1">
      <c r="A2325" s="13" t="str">
        <f>Solieusap!A2328</f>
        <v>172</v>
      </c>
      <c r="B2325" s="13">
        <f>Solieusap!B2328</f>
        <v>3.6</v>
      </c>
      <c r="C2325" s="13" t="str">
        <f>Solieusap!C2328</f>
        <v>BAO</v>
      </c>
      <c r="D2325" s="13" t="str">
        <f>Solieusap!D2328</f>
        <v>Combination</v>
      </c>
      <c r="E2325" s="14">
        <f>ABS(Solieusap!E2328)</f>
        <v>0.11509999999999999</v>
      </c>
      <c r="F2325" s="14">
        <f>ABS(Solieusap!F2328)</f>
        <v>0.50539999999999996</v>
      </c>
      <c r="G2325" s="14">
        <f>ABS(Solieusap!G2328)</f>
        <v>0.2271</v>
      </c>
      <c r="H2325" s="14">
        <f>ABS(Solieusap!H2328)</f>
        <v>3.4000000000000002E-4</v>
      </c>
      <c r="I2325" s="14">
        <f>ABS(Solieusap!I2328)</f>
        <v>0.32907999999999998</v>
      </c>
      <c r="J2325" s="14">
        <f>ABS(Solieusap!J2328)</f>
        <v>2.1330000000000002E-2</v>
      </c>
      <c r="K2325" s="14">
        <f t="shared" si="0"/>
        <v>0.11509999999999999</v>
      </c>
      <c r="L2325" s="14">
        <f t="shared" si="1"/>
        <v>0.32907999999999998</v>
      </c>
    </row>
    <row r="2326" spans="1:12" ht="16.5" customHeight="1">
      <c r="A2326" s="13" t="str">
        <f>Solieusap!A2329</f>
        <v>172</v>
      </c>
      <c r="B2326" s="13">
        <f>Solieusap!B2329</f>
        <v>0</v>
      </c>
      <c r="C2326" s="13" t="str">
        <f>Solieusap!C2329</f>
        <v>BAO</v>
      </c>
      <c r="D2326" s="13" t="str">
        <f>Solieusap!D2329</f>
        <v>Combination</v>
      </c>
      <c r="E2326" s="14">
        <f>ABS(Solieusap!E2329)</f>
        <v>4.3684000000000003</v>
      </c>
      <c r="F2326" s="14">
        <f>ABS(Solieusap!F2329)</f>
        <v>0.70269999999999999</v>
      </c>
      <c r="G2326" s="14">
        <f>ABS(Solieusap!G2329)</f>
        <v>0.17660000000000001</v>
      </c>
      <c r="H2326" s="14">
        <f>ABS(Solieusap!H2329)</f>
        <v>6.3299999999999997E-3</v>
      </c>
      <c r="I2326" s="14">
        <f>ABS(Solieusap!I2329)</f>
        <v>0.30667</v>
      </c>
      <c r="J2326" s="14">
        <f>ABS(Solieusap!J2329)</f>
        <v>0.49586999999999998</v>
      </c>
      <c r="K2326" s="14">
        <f t="shared" si="0"/>
        <v>4.3684000000000003</v>
      </c>
      <c r="L2326" s="14">
        <f t="shared" si="1"/>
        <v>0.30667</v>
      </c>
    </row>
    <row r="2327" spans="1:12" ht="16.5" customHeight="1">
      <c r="A2327" s="13" t="str">
        <f>Solieusap!A2330</f>
        <v>172</v>
      </c>
      <c r="B2327" s="13">
        <f>Solieusap!B2330</f>
        <v>1.8</v>
      </c>
      <c r="C2327" s="13" t="str">
        <f>Solieusap!C2330</f>
        <v>BAO</v>
      </c>
      <c r="D2327" s="13" t="str">
        <f>Solieusap!D2330</f>
        <v>Combination</v>
      </c>
      <c r="E2327" s="14">
        <f>ABS(Solieusap!E2330)</f>
        <v>4.3684000000000003</v>
      </c>
      <c r="F2327" s="14">
        <f>ABS(Solieusap!F2330)</f>
        <v>0.1105</v>
      </c>
      <c r="G2327" s="14">
        <f>ABS(Solieusap!G2330)</f>
        <v>0.17660000000000001</v>
      </c>
      <c r="H2327" s="14">
        <f>ABS(Solieusap!H2330)</f>
        <v>6.3299999999999997E-3</v>
      </c>
      <c r="I2327" s="14">
        <f>ABS(Solieusap!I2330)</f>
        <v>1.7799999999999999E-3</v>
      </c>
      <c r="J2327" s="14">
        <f>ABS(Solieusap!J2330)</f>
        <v>0.15986</v>
      </c>
      <c r="K2327" s="14">
        <f t="shared" si="0"/>
        <v>4.3684000000000003</v>
      </c>
      <c r="L2327" s="14">
        <f t="shared" si="1"/>
        <v>1.7799999999999999E-3</v>
      </c>
    </row>
    <row r="2328" spans="1:12" ht="16.5" customHeight="1">
      <c r="A2328" s="13" t="str">
        <f>Solieusap!A2331</f>
        <v>172</v>
      </c>
      <c r="B2328" s="13">
        <f>Solieusap!B2331</f>
        <v>3.6</v>
      </c>
      <c r="C2328" s="13" t="str">
        <f>Solieusap!C2331</f>
        <v>BAO</v>
      </c>
      <c r="D2328" s="13" t="str">
        <f>Solieusap!D2331</f>
        <v>Combination</v>
      </c>
      <c r="E2328" s="14">
        <f>ABS(Solieusap!E2331)</f>
        <v>4.3684000000000003</v>
      </c>
      <c r="F2328" s="14">
        <f>ABS(Solieusap!F2331)</f>
        <v>0.29709999999999998</v>
      </c>
      <c r="G2328" s="14">
        <f>ABS(Solieusap!G2331)</f>
        <v>0.17660000000000001</v>
      </c>
      <c r="H2328" s="14">
        <f>ABS(Solieusap!H2331)</f>
        <v>6.3299999999999997E-3</v>
      </c>
      <c r="I2328" s="14">
        <f>ABS(Solieusap!I2331)</f>
        <v>0.40506999999999999</v>
      </c>
      <c r="J2328" s="14">
        <f>ABS(Solieusap!J2331)</f>
        <v>0.23139000000000001</v>
      </c>
      <c r="K2328" s="14">
        <f t="shared" si="0"/>
        <v>4.3684000000000003</v>
      </c>
      <c r="L2328" s="14">
        <f t="shared" si="1"/>
        <v>0.40506999999999999</v>
      </c>
    </row>
    <row r="2329" spans="1:12" ht="16.5" customHeight="1">
      <c r="A2329" s="13" t="str">
        <f>Solieusap!A2332</f>
        <v>173</v>
      </c>
      <c r="B2329" s="13">
        <f>Solieusap!B2332</f>
        <v>0</v>
      </c>
      <c r="C2329" s="13" t="str">
        <f>Solieusap!C2332</f>
        <v>BAO</v>
      </c>
      <c r="D2329" s="13" t="str">
        <f>Solieusap!D2332</f>
        <v>Combination</v>
      </c>
      <c r="E2329" s="14">
        <f>ABS(Solieusap!E2332)</f>
        <v>14.341200000000001</v>
      </c>
      <c r="F2329" s="14">
        <f>ABS(Solieusap!F2332)</f>
        <v>0.38169999999999998</v>
      </c>
      <c r="G2329" s="14">
        <f>ABS(Solieusap!G2332)</f>
        <v>0.65759999999999996</v>
      </c>
      <c r="H2329" s="14">
        <f>ABS(Solieusap!H2332)</f>
        <v>3.5599999999999998E-3</v>
      </c>
      <c r="I2329" s="14">
        <f>ABS(Solieusap!I2332)</f>
        <v>0.88219000000000003</v>
      </c>
      <c r="J2329" s="14">
        <f>ABS(Solieusap!J2332)</f>
        <v>0.46248</v>
      </c>
      <c r="K2329" s="14">
        <f t="shared" si="0"/>
        <v>14.341200000000001</v>
      </c>
      <c r="L2329" s="14">
        <f t="shared" si="1"/>
        <v>0.88219000000000003</v>
      </c>
    </row>
    <row r="2330" spans="1:12" ht="16.5" customHeight="1">
      <c r="A2330" s="13" t="str">
        <f>Solieusap!A2333</f>
        <v>173</v>
      </c>
      <c r="B2330" s="13">
        <f>Solieusap!B2333</f>
        <v>1.35</v>
      </c>
      <c r="C2330" s="13" t="str">
        <f>Solieusap!C2333</f>
        <v>BAO</v>
      </c>
      <c r="D2330" s="13" t="str">
        <f>Solieusap!D2333</f>
        <v>Combination</v>
      </c>
      <c r="E2330" s="14">
        <f>ABS(Solieusap!E2333)</f>
        <v>14.341200000000001</v>
      </c>
      <c r="F2330" s="14">
        <f>ABS(Solieusap!F2333)</f>
        <v>0.1036</v>
      </c>
      <c r="G2330" s="14">
        <f>ABS(Solieusap!G2333)</f>
        <v>0.65759999999999996</v>
      </c>
      <c r="H2330" s="14">
        <f>ABS(Solieusap!H2333)</f>
        <v>3.5599999999999998E-3</v>
      </c>
      <c r="I2330" s="14">
        <f>ABS(Solieusap!I2333)</f>
        <v>3.14E-3</v>
      </c>
      <c r="J2330" s="14">
        <f>ABS(Solieusap!J2333)</f>
        <v>0.13542000000000001</v>
      </c>
      <c r="K2330" s="14">
        <f t="shared" si="0"/>
        <v>14.341200000000001</v>
      </c>
      <c r="L2330" s="14">
        <f t="shared" si="1"/>
        <v>3.14E-3</v>
      </c>
    </row>
    <row r="2331" spans="1:12" ht="16.5" customHeight="1">
      <c r="A2331" s="13" t="str">
        <f>Solieusap!A2334</f>
        <v>173</v>
      </c>
      <c r="B2331" s="13">
        <f>Solieusap!B2334</f>
        <v>2.7</v>
      </c>
      <c r="C2331" s="13" t="str">
        <f>Solieusap!C2334</f>
        <v>BAO</v>
      </c>
      <c r="D2331" s="13" t="str">
        <f>Solieusap!D2334</f>
        <v>Combination</v>
      </c>
      <c r="E2331" s="14">
        <f>ABS(Solieusap!E2334)</f>
        <v>14.341200000000001</v>
      </c>
      <c r="F2331" s="14">
        <f>ABS(Solieusap!F2334)</f>
        <v>0.17449999999999999</v>
      </c>
      <c r="G2331" s="14">
        <f>ABS(Solieusap!G2334)</f>
        <v>0.65759999999999996</v>
      </c>
      <c r="H2331" s="14">
        <f>ABS(Solieusap!H2334)</f>
        <v>3.5599999999999998E-3</v>
      </c>
      <c r="I2331" s="14">
        <f>ABS(Solieusap!I2334)</f>
        <v>0.53374999999999995</v>
      </c>
      <c r="J2331" s="14">
        <f>ABS(Solieusap!J2334)</f>
        <v>0.77042999999999995</v>
      </c>
      <c r="K2331" s="14">
        <f t="shared" si="0"/>
        <v>14.341200000000001</v>
      </c>
      <c r="L2331" s="14">
        <f t="shared" si="1"/>
        <v>0.53374999999999995</v>
      </c>
    </row>
    <row r="2332" spans="1:12" ht="16.5" customHeight="1">
      <c r="A2332" s="13" t="str">
        <f>Solieusap!A2335</f>
        <v>173</v>
      </c>
      <c r="B2332" s="13">
        <f>Solieusap!B2335</f>
        <v>0</v>
      </c>
      <c r="C2332" s="13" t="str">
        <f>Solieusap!C2335</f>
        <v>BAO</v>
      </c>
      <c r="D2332" s="13" t="str">
        <f>Solieusap!D2335</f>
        <v>Combination</v>
      </c>
      <c r="E2332" s="14">
        <f>ABS(Solieusap!E2335)</f>
        <v>25.8384</v>
      </c>
      <c r="F2332" s="14">
        <f>ABS(Solieusap!F2335)</f>
        <v>0.82289999999999996</v>
      </c>
      <c r="G2332" s="14">
        <f>ABS(Solieusap!G2335)</f>
        <v>0.43369999999999997</v>
      </c>
      <c r="H2332" s="14">
        <f>ABS(Solieusap!H2335)</f>
        <v>3.2499999999999999E-3</v>
      </c>
      <c r="I2332" s="14">
        <f>ABS(Solieusap!I2335)</f>
        <v>0.63712000000000002</v>
      </c>
      <c r="J2332" s="14">
        <f>ABS(Solieusap!J2335)</f>
        <v>0.88634000000000002</v>
      </c>
      <c r="K2332" s="14">
        <f t="shared" si="0"/>
        <v>25.8384</v>
      </c>
      <c r="L2332" s="14">
        <f t="shared" si="1"/>
        <v>0.63712000000000002</v>
      </c>
    </row>
    <row r="2333" spans="1:12" ht="16.5" customHeight="1">
      <c r="A2333" s="13" t="str">
        <f>Solieusap!A2336</f>
        <v>173</v>
      </c>
      <c r="B2333" s="13">
        <f>Solieusap!B2336</f>
        <v>1.35</v>
      </c>
      <c r="C2333" s="13" t="str">
        <f>Solieusap!C2336</f>
        <v>BAO</v>
      </c>
      <c r="D2333" s="13" t="str">
        <f>Solieusap!D2336</f>
        <v>Combination</v>
      </c>
      <c r="E2333" s="14">
        <f>ABS(Solieusap!E2336)</f>
        <v>25.8384</v>
      </c>
      <c r="F2333" s="14">
        <f>ABS(Solieusap!F2336)</f>
        <v>0.61360000000000003</v>
      </c>
      <c r="G2333" s="14">
        <f>ABS(Solieusap!G2336)</f>
        <v>0.43369999999999997</v>
      </c>
      <c r="H2333" s="14">
        <f>ABS(Solieusap!H2336)</f>
        <v>3.2499999999999999E-3</v>
      </c>
      <c r="I2333" s="14">
        <f>ABS(Solieusap!I2336)</f>
        <v>5.1679999999999997E-2</v>
      </c>
      <c r="J2333" s="14">
        <f>ABS(Solieusap!J2336)</f>
        <v>8.3290000000000003E-2</v>
      </c>
      <c r="K2333" s="14">
        <f t="shared" si="0"/>
        <v>25.8384</v>
      </c>
      <c r="L2333" s="14">
        <f t="shared" si="1"/>
        <v>5.1679999999999997E-2</v>
      </c>
    </row>
    <row r="2334" spans="1:12" ht="16.5" customHeight="1">
      <c r="A2334" s="13" t="str">
        <f>Solieusap!A2337</f>
        <v>173</v>
      </c>
      <c r="B2334" s="13">
        <f>Solieusap!B2337</f>
        <v>2.7</v>
      </c>
      <c r="C2334" s="13" t="str">
        <f>Solieusap!C2337</f>
        <v>BAO</v>
      </c>
      <c r="D2334" s="13" t="str">
        <f>Solieusap!D2337</f>
        <v>Combination</v>
      </c>
      <c r="E2334" s="14">
        <f>ABS(Solieusap!E2337)</f>
        <v>25.8384</v>
      </c>
      <c r="F2334" s="14">
        <f>ABS(Solieusap!F2337)</f>
        <v>0.40439999999999998</v>
      </c>
      <c r="G2334" s="14">
        <f>ABS(Solieusap!G2337)</f>
        <v>0.43369999999999997</v>
      </c>
      <c r="H2334" s="14">
        <f>ABS(Solieusap!H2337)</f>
        <v>3.2499999999999999E-3</v>
      </c>
      <c r="I2334" s="14">
        <f>ABS(Solieusap!I2337)</f>
        <v>0.89332999999999996</v>
      </c>
      <c r="J2334" s="14">
        <f>ABS(Solieusap!J2337)</f>
        <v>0.18284</v>
      </c>
      <c r="K2334" s="14">
        <f t="shared" si="0"/>
        <v>25.8384</v>
      </c>
      <c r="L2334" s="14">
        <f t="shared" si="1"/>
        <v>0.89332999999999996</v>
      </c>
    </row>
    <row r="2335" spans="1:12" ht="16.5" customHeight="1">
      <c r="A2335" s="13" t="str">
        <f>Solieusap!A2338</f>
        <v>174</v>
      </c>
      <c r="B2335" s="13">
        <f>Solieusap!B2338</f>
        <v>0</v>
      </c>
      <c r="C2335" s="13" t="str">
        <f>Solieusap!C2338</f>
        <v>BAO</v>
      </c>
      <c r="D2335" s="13" t="str">
        <f>Solieusap!D2338</f>
        <v>Combination</v>
      </c>
      <c r="E2335" s="14">
        <f>ABS(Solieusap!E2338)</f>
        <v>7.3985000000000003</v>
      </c>
      <c r="F2335" s="14">
        <f>ABS(Solieusap!F2338)</f>
        <v>0.5927</v>
      </c>
      <c r="G2335" s="14">
        <f>ABS(Solieusap!G2338)</f>
        <v>0.70079999999999998</v>
      </c>
      <c r="H2335" s="14">
        <f>ABS(Solieusap!H2338)</f>
        <v>1.6299999999999999E-3</v>
      </c>
      <c r="I2335" s="14">
        <f>ABS(Solieusap!I2338)</f>
        <v>1.25641</v>
      </c>
      <c r="J2335" s="14">
        <f>ABS(Solieusap!J2338)</f>
        <v>0.38813999999999999</v>
      </c>
      <c r="K2335" s="14">
        <f t="shared" si="0"/>
        <v>7.3985000000000003</v>
      </c>
      <c r="L2335" s="14">
        <f t="shared" si="1"/>
        <v>1.25641</v>
      </c>
    </row>
    <row r="2336" spans="1:12" ht="16.5" customHeight="1">
      <c r="A2336" s="13" t="str">
        <f>Solieusap!A2339</f>
        <v>174</v>
      </c>
      <c r="B2336" s="13">
        <f>Solieusap!B2339</f>
        <v>1.8</v>
      </c>
      <c r="C2336" s="13" t="str">
        <f>Solieusap!C2339</f>
        <v>BAO</v>
      </c>
      <c r="D2336" s="13" t="str">
        <f>Solieusap!D2339</f>
        <v>Combination</v>
      </c>
      <c r="E2336" s="14">
        <f>ABS(Solieusap!E2339)</f>
        <v>7.3985000000000003</v>
      </c>
      <c r="F2336" s="14">
        <f>ABS(Solieusap!F2339)</f>
        <v>3.8300000000000001E-2</v>
      </c>
      <c r="G2336" s="14">
        <f>ABS(Solieusap!G2339)</f>
        <v>0.70079999999999998</v>
      </c>
      <c r="H2336" s="14">
        <f>ABS(Solieusap!H2339)</f>
        <v>1.6299999999999999E-3</v>
      </c>
      <c r="I2336" s="14">
        <f>ABS(Solieusap!I2339)</f>
        <v>2.6199999999999999E-3</v>
      </c>
      <c r="J2336" s="14">
        <f>ABS(Solieusap!J2339)</f>
        <v>0.14899000000000001</v>
      </c>
      <c r="K2336" s="14">
        <f t="shared" si="0"/>
        <v>7.3985000000000003</v>
      </c>
      <c r="L2336" s="14">
        <f t="shared" si="1"/>
        <v>2.6199999999999999E-3</v>
      </c>
    </row>
    <row r="2337" spans="1:12" ht="16.5" customHeight="1">
      <c r="A2337" s="13" t="str">
        <f>Solieusap!A2340</f>
        <v>174</v>
      </c>
      <c r="B2337" s="13">
        <f>Solieusap!B2340</f>
        <v>3.6</v>
      </c>
      <c r="C2337" s="13" t="str">
        <f>Solieusap!C2340</f>
        <v>BAO</v>
      </c>
      <c r="D2337" s="13" t="str">
        <f>Solieusap!D2340</f>
        <v>Combination</v>
      </c>
      <c r="E2337" s="14">
        <f>ABS(Solieusap!E2340)</f>
        <v>7.3985000000000003</v>
      </c>
      <c r="F2337" s="14">
        <f>ABS(Solieusap!F2340)</f>
        <v>0.21809999999999999</v>
      </c>
      <c r="G2337" s="14">
        <f>ABS(Solieusap!G2340)</f>
        <v>0.70079999999999998</v>
      </c>
      <c r="H2337" s="14">
        <f>ABS(Solieusap!H2340)</f>
        <v>1.6299999999999999E-3</v>
      </c>
      <c r="I2337" s="14">
        <f>ABS(Solieusap!I2340)</f>
        <v>0.85873999999999995</v>
      </c>
      <c r="J2337" s="14">
        <f>ABS(Solieusap!J2340)</f>
        <v>0.91583000000000003</v>
      </c>
      <c r="K2337" s="14">
        <f t="shared" si="0"/>
        <v>7.3985000000000003</v>
      </c>
      <c r="L2337" s="14">
        <f t="shared" si="1"/>
        <v>0.85873999999999995</v>
      </c>
    </row>
    <row r="2338" spans="1:12" ht="16.5" customHeight="1">
      <c r="A2338" s="13" t="str">
        <f>Solieusap!A2341</f>
        <v>174</v>
      </c>
      <c r="B2338" s="13">
        <f>Solieusap!B2341</f>
        <v>0</v>
      </c>
      <c r="C2338" s="13" t="str">
        <f>Solieusap!C2341</f>
        <v>BAO</v>
      </c>
      <c r="D2338" s="13" t="str">
        <f>Solieusap!D2341</f>
        <v>Combination</v>
      </c>
      <c r="E2338" s="14">
        <f>ABS(Solieusap!E2341)</f>
        <v>15.419499999999999</v>
      </c>
      <c r="F2338" s="14">
        <f>ABS(Solieusap!F2341)</f>
        <v>1.0497000000000001</v>
      </c>
      <c r="G2338" s="14">
        <f>ABS(Solieusap!G2341)</f>
        <v>0.47560000000000002</v>
      </c>
      <c r="H2338" s="14">
        <f>ABS(Solieusap!H2341)</f>
        <v>2.0200000000000001E-3</v>
      </c>
      <c r="I2338" s="14">
        <f>ABS(Solieusap!I2341)</f>
        <v>0.85350000000000004</v>
      </c>
      <c r="J2338" s="14">
        <f>ABS(Solieusap!J2341)</f>
        <v>1.36629</v>
      </c>
      <c r="K2338" s="14">
        <f t="shared" si="0"/>
        <v>15.419499999999999</v>
      </c>
      <c r="L2338" s="14">
        <f t="shared" si="1"/>
        <v>0.85350000000000004</v>
      </c>
    </row>
    <row r="2339" spans="1:12" ht="16.5" customHeight="1">
      <c r="A2339" s="13" t="str">
        <f>Solieusap!A2342</f>
        <v>174</v>
      </c>
      <c r="B2339" s="13">
        <f>Solieusap!B2342</f>
        <v>1.8</v>
      </c>
      <c r="C2339" s="13" t="str">
        <f>Solieusap!C2342</f>
        <v>BAO</v>
      </c>
      <c r="D2339" s="13" t="str">
        <f>Solieusap!D2342</f>
        <v>Combination</v>
      </c>
      <c r="E2339" s="14">
        <f>ABS(Solieusap!E2342)</f>
        <v>15.419499999999999</v>
      </c>
      <c r="F2339" s="14">
        <f>ABS(Solieusap!F2342)</f>
        <v>0.63390000000000002</v>
      </c>
      <c r="G2339" s="14">
        <f>ABS(Solieusap!G2342)</f>
        <v>0.47560000000000002</v>
      </c>
      <c r="H2339" s="14">
        <f>ABS(Solieusap!H2342)</f>
        <v>2.0200000000000001E-3</v>
      </c>
      <c r="I2339" s="14">
        <f>ABS(Solieusap!I2342)</f>
        <v>4.9399999999999999E-3</v>
      </c>
      <c r="J2339" s="14">
        <f>ABS(Solieusap!J2342)</f>
        <v>0.17968000000000001</v>
      </c>
      <c r="K2339" s="14">
        <f t="shared" si="0"/>
        <v>15.419499999999999</v>
      </c>
      <c r="L2339" s="14">
        <f t="shared" si="1"/>
        <v>4.9399999999999999E-3</v>
      </c>
    </row>
    <row r="2340" spans="1:12" ht="16.5" customHeight="1">
      <c r="A2340" s="13" t="str">
        <f>Solieusap!A2343</f>
        <v>174</v>
      </c>
      <c r="B2340" s="13">
        <f>Solieusap!B2343</f>
        <v>3.6</v>
      </c>
      <c r="C2340" s="13" t="str">
        <f>Solieusap!C2343</f>
        <v>BAO</v>
      </c>
      <c r="D2340" s="13" t="str">
        <f>Solieusap!D2343</f>
        <v>Combination</v>
      </c>
      <c r="E2340" s="14">
        <f>ABS(Solieusap!E2343)</f>
        <v>15.419499999999999</v>
      </c>
      <c r="F2340" s="14">
        <f>ABS(Solieusap!F2343)</f>
        <v>0.5161</v>
      </c>
      <c r="G2340" s="14">
        <f>ABS(Solieusap!G2343)</f>
        <v>0.47560000000000002</v>
      </c>
      <c r="H2340" s="14">
        <f>ABS(Solieusap!H2343)</f>
        <v>2.0200000000000001E-3</v>
      </c>
      <c r="I2340" s="14">
        <f>ABS(Solieusap!I2343)</f>
        <v>1.2663</v>
      </c>
      <c r="J2340" s="14">
        <f>ABS(Solieusap!J2343)</f>
        <v>0.25042999999999999</v>
      </c>
      <c r="K2340" s="14">
        <f t="shared" si="0"/>
        <v>15.419499999999999</v>
      </c>
      <c r="L2340" s="14">
        <f t="shared" si="1"/>
        <v>1.2663</v>
      </c>
    </row>
    <row r="2341" spans="1:12" ht="16.5" customHeight="1">
      <c r="A2341" s="13" t="str">
        <f>Solieusap!A2344</f>
        <v>175</v>
      </c>
      <c r="B2341" s="13">
        <f>Solieusap!B2344</f>
        <v>0</v>
      </c>
      <c r="C2341" s="13" t="str">
        <f>Solieusap!C2344</f>
        <v>BAO</v>
      </c>
      <c r="D2341" s="13" t="str">
        <f>Solieusap!D2344</f>
        <v>Combination</v>
      </c>
      <c r="E2341" s="14">
        <f>ABS(Solieusap!E2344)</f>
        <v>0.27339999999999998</v>
      </c>
      <c r="F2341" s="14">
        <f>ABS(Solieusap!F2344)</f>
        <v>0.57240000000000002</v>
      </c>
      <c r="G2341" s="14">
        <f>ABS(Solieusap!G2344)</f>
        <v>0.28420000000000001</v>
      </c>
      <c r="H2341" s="14">
        <f>ABS(Solieusap!H2344)</f>
        <v>2.1900000000000001E-3</v>
      </c>
      <c r="I2341" s="14">
        <f>ABS(Solieusap!I2344)</f>
        <v>0.52234999999999998</v>
      </c>
      <c r="J2341" s="14">
        <f>ABS(Solieusap!J2344)</f>
        <v>0.17544000000000001</v>
      </c>
      <c r="K2341" s="14">
        <f t="shared" si="0"/>
        <v>0.27339999999999998</v>
      </c>
      <c r="L2341" s="14">
        <f t="shared" si="1"/>
        <v>0.52234999999999998</v>
      </c>
    </row>
    <row r="2342" spans="1:12" ht="16.5" customHeight="1">
      <c r="A2342" s="13" t="str">
        <f>Solieusap!A2345</f>
        <v>175</v>
      </c>
      <c r="B2342" s="13">
        <f>Solieusap!B2345</f>
        <v>1.8</v>
      </c>
      <c r="C2342" s="13" t="str">
        <f>Solieusap!C2345</f>
        <v>BAO</v>
      </c>
      <c r="D2342" s="13" t="str">
        <f>Solieusap!D2345</f>
        <v>Combination</v>
      </c>
      <c r="E2342" s="14">
        <f>ABS(Solieusap!E2345)</f>
        <v>0.27339999999999998</v>
      </c>
      <c r="F2342" s="14">
        <f>ABS(Solieusap!F2345)</f>
        <v>1.9800000000000002E-2</v>
      </c>
      <c r="G2342" s="14">
        <f>ABS(Solieusap!G2345)</f>
        <v>0.28420000000000001</v>
      </c>
      <c r="H2342" s="14">
        <f>ABS(Solieusap!H2345)</f>
        <v>2.1900000000000001E-3</v>
      </c>
      <c r="I2342" s="14">
        <f>ABS(Solieusap!I2345)</f>
        <v>3.3180000000000001E-2</v>
      </c>
      <c r="J2342" s="14">
        <f>ABS(Solieusap!J2345)</f>
        <v>8.6599999999999996E-2</v>
      </c>
      <c r="K2342" s="14">
        <f t="shared" si="0"/>
        <v>0.27339999999999998</v>
      </c>
      <c r="L2342" s="14">
        <f t="shared" si="1"/>
        <v>3.3180000000000001E-2</v>
      </c>
    </row>
    <row r="2343" spans="1:12" ht="16.5" customHeight="1">
      <c r="A2343" s="13" t="str">
        <f>Solieusap!A2346</f>
        <v>175</v>
      </c>
      <c r="B2343" s="13">
        <f>Solieusap!B2346</f>
        <v>3.6</v>
      </c>
      <c r="C2343" s="13" t="str">
        <f>Solieusap!C2346</f>
        <v>BAO</v>
      </c>
      <c r="D2343" s="13" t="str">
        <f>Solieusap!D2346</f>
        <v>Combination</v>
      </c>
      <c r="E2343" s="14">
        <f>ABS(Solieusap!E2346)</f>
        <v>0.27339999999999998</v>
      </c>
      <c r="F2343" s="14">
        <f>ABS(Solieusap!F2346)</f>
        <v>0.1741</v>
      </c>
      <c r="G2343" s="14">
        <f>ABS(Solieusap!G2346)</f>
        <v>0.28420000000000001</v>
      </c>
      <c r="H2343" s="14">
        <f>ABS(Solieusap!H2346)</f>
        <v>2.1900000000000001E-3</v>
      </c>
      <c r="I2343" s="14">
        <f>ABS(Solieusap!I2346)</f>
        <v>0.30708999999999997</v>
      </c>
      <c r="J2343" s="14">
        <f>ABS(Solieusap!J2346)</f>
        <v>0.40527999999999997</v>
      </c>
      <c r="K2343" s="14">
        <f t="shared" si="0"/>
        <v>0.27339999999999998</v>
      </c>
      <c r="L2343" s="14">
        <f t="shared" si="1"/>
        <v>0.30708999999999997</v>
      </c>
    </row>
    <row r="2344" spans="1:12" ht="16.5" customHeight="1">
      <c r="A2344" s="13" t="str">
        <f>Solieusap!A2347</f>
        <v>175</v>
      </c>
      <c r="B2344" s="13">
        <f>Solieusap!B2347</f>
        <v>0</v>
      </c>
      <c r="C2344" s="13" t="str">
        <f>Solieusap!C2347</f>
        <v>BAO</v>
      </c>
      <c r="D2344" s="13" t="str">
        <f>Solieusap!D2347</f>
        <v>Combination</v>
      </c>
      <c r="E2344" s="14">
        <f>ABS(Solieusap!E2347)</f>
        <v>5.0728999999999997</v>
      </c>
      <c r="F2344" s="14">
        <f>ABS(Solieusap!F2347)</f>
        <v>0.7369</v>
      </c>
      <c r="G2344" s="14">
        <f>ABS(Solieusap!G2347)</f>
        <v>0.1522</v>
      </c>
      <c r="H2344" s="14">
        <f>ABS(Solieusap!H2347)</f>
        <v>1.47E-3</v>
      </c>
      <c r="I2344" s="14">
        <f>ABS(Solieusap!I2347)</f>
        <v>0.24071999999999999</v>
      </c>
      <c r="J2344" s="14">
        <f>ABS(Solieusap!J2347)</f>
        <v>0.87966</v>
      </c>
      <c r="K2344" s="14">
        <f t="shared" si="0"/>
        <v>5.0728999999999997</v>
      </c>
      <c r="L2344" s="14">
        <f t="shared" si="1"/>
        <v>0.24071999999999999</v>
      </c>
    </row>
    <row r="2345" spans="1:12" ht="16.5" customHeight="1">
      <c r="A2345" s="13" t="str">
        <f>Solieusap!A2348</f>
        <v>175</v>
      </c>
      <c r="B2345" s="13">
        <f>Solieusap!B2348</f>
        <v>1.8</v>
      </c>
      <c r="C2345" s="13" t="str">
        <f>Solieusap!C2348</f>
        <v>BAO</v>
      </c>
      <c r="D2345" s="13" t="str">
        <f>Solieusap!D2348</f>
        <v>Combination</v>
      </c>
      <c r="E2345" s="14">
        <f>ABS(Solieusap!E2348)</f>
        <v>5.0728999999999997</v>
      </c>
      <c r="F2345" s="14">
        <f>ABS(Solieusap!F2348)</f>
        <v>0.3367</v>
      </c>
      <c r="G2345" s="14">
        <f>ABS(Solieusap!G2348)</f>
        <v>0.1522</v>
      </c>
      <c r="H2345" s="14">
        <f>ABS(Solieusap!H2348)</f>
        <v>1.47E-3</v>
      </c>
      <c r="I2345" s="14">
        <f>ABS(Solieusap!I2348)</f>
        <v>1.076E-2</v>
      </c>
      <c r="J2345" s="14">
        <f>ABS(Solieusap!J2348)</f>
        <v>0.32181999999999999</v>
      </c>
      <c r="K2345" s="14">
        <f t="shared" si="0"/>
        <v>5.0728999999999997</v>
      </c>
      <c r="L2345" s="14">
        <f t="shared" si="1"/>
        <v>1.076E-2</v>
      </c>
    </row>
    <row r="2346" spans="1:12" ht="16.5" customHeight="1">
      <c r="A2346" s="13" t="str">
        <f>Solieusap!A2349</f>
        <v>175</v>
      </c>
      <c r="B2346" s="13">
        <f>Solieusap!B2349</f>
        <v>3.6</v>
      </c>
      <c r="C2346" s="13" t="str">
        <f>Solieusap!C2349</f>
        <v>BAO</v>
      </c>
      <c r="D2346" s="13" t="str">
        <f>Solieusap!D2349</f>
        <v>Combination</v>
      </c>
      <c r="E2346" s="14">
        <f>ABS(Solieusap!E2349)</f>
        <v>5.0728999999999997</v>
      </c>
      <c r="F2346" s="14">
        <f>ABS(Solieusap!F2349)</f>
        <v>0.64410000000000001</v>
      </c>
      <c r="G2346" s="14">
        <f>ABS(Solieusap!G2349)</f>
        <v>0.1522</v>
      </c>
      <c r="H2346" s="14">
        <f>ABS(Solieusap!H2349)</f>
        <v>1.47E-3</v>
      </c>
      <c r="I2346" s="14">
        <f>ABS(Solieusap!I2349)</f>
        <v>0.50083</v>
      </c>
      <c r="J2346" s="14">
        <f>ABS(Solieusap!J2349)</f>
        <v>0.16214999999999999</v>
      </c>
      <c r="K2346" s="14">
        <f t="shared" si="0"/>
        <v>5.0728999999999997</v>
      </c>
      <c r="L2346" s="14">
        <f t="shared" si="1"/>
        <v>0.50083</v>
      </c>
    </row>
    <row r="2347" spans="1:12" ht="16.5" customHeight="1">
      <c r="A2347" s="13" t="str">
        <f>Solieusap!A2350</f>
        <v>176</v>
      </c>
      <c r="B2347" s="13">
        <f>Solieusap!B2350</f>
        <v>0</v>
      </c>
      <c r="C2347" s="13" t="str">
        <f>Solieusap!C2350</f>
        <v>BAO</v>
      </c>
      <c r="D2347" s="13" t="str">
        <f>Solieusap!D2350</f>
        <v>Combination</v>
      </c>
      <c r="E2347" s="14">
        <f>ABS(Solieusap!E2350)</f>
        <v>14.4635</v>
      </c>
      <c r="F2347" s="14">
        <f>ABS(Solieusap!F2350)</f>
        <v>0.64119999999999999</v>
      </c>
      <c r="G2347" s="14">
        <f>ABS(Solieusap!G2350)</f>
        <v>0.621</v>
      </c>
      <c r="H2347" s="14">
        <f>ABS(Solieusap!H2350)</f>
        <v>2.5000000000000001E-3</v>
      </c>
      <c r="I2347" s="14">
        <f>ABS(Solieusap!I2350)</f>
        <v>0.84399000000000002</v>
      </c>
      <c r="J2347" s="14">
        <f>ABS(Solieusap!J2350)</f>
        <v>0.81681999999999999</v>
      </c>
      <c r="K2347" s="14">
        <f t="shared" si="0"/>
        <v>14.4635</v>
      </c>
      <c r="L2347" s="14">
        <f t="shared" si="1"/>
        <v>0.84399000000000002</v>
      </c>
    </row>
    <row r="2348" spans="1:12" ht="16.5" customHeight="1">
      <c r="A2348" s="13" t="str">
        <f>Solieusap!A2351</f>
        <v>176</v>
      </c>
      <c r="B2348" s="13">
        <f>Solieusap!B2351</f>
        <v>1.35</v>
      </c>
      <c r="C2348" s="13" t="str">
        <f>Solieusap!C2351</f>
        <v>BAO</v>
      </c>
      <c r="D2348" s="13" t="str">
        <f>Solieusap!D2351</f>
        <v>Combination</v>
      </c>
      <c r="E2348" s="14">
        <f>ABS(Solieusap!E2351)</f>
        <v>14.4635</v>
      </c>
      <c r="F2348" s="14">
        <f>ABS(Solieusap!F2351)</f>
        <v>0.64119999999999999</v>
      </c>
      <c r="G2348" s="14">
        <f>ABS(Solieusap!G2351)</f>
        <v>0.621</v>
      </c>
      <c r="H2348" s="14">
        <f>ABS(Solieusap!H2351)</f>
        <v>2.5000000000000001E-3</v>
      </c>
      <c r="I2348" s="14">
        <f>ABS(Solieusap!I2351)</f>
        <v>9.7900000000000001E-3</v>
      </c>
      <c r="J2348" s="14">
        <f>ABS(Solieusap!J2351)</f>
        <v>4.8860000000000001E-2</v>
      </c>
      <c r="K2348" s="14">
        <f t="shared" si="0"/>
        <v>14.4635</v>
      </c>
      <c r="L2348" s="14">
        <f t="shared" si="1"/>
        <v>9.7900000000000001E-3</v>
      </c>
    </row>
    <row r="2349" spans="1:12" ht="16.5" customHeight="1">
      <c r="A2349" s="13" t="str">
        <f>Solieusap!A2352</f>
        <v>176</v>
      </c>
      <c r="B2349" s="13">
        <f>Solieusap!B2352</f>
        <v>2.7</v>
      </c>
      <c r="C2349" s="13" t="str">
        <f>Solieusap!C2352</f>
        <v>BAO</v>
      </c>
      <c r="D2349" s="13" t="str">
        <f>Solieusap!D2352</f>
        <v>Combination</v>
      </c>
      <c r="E2349" s="14">
        <f>ABS(Solieusap!E2352)</f>
        <v>14.4635</v>
      </c>
      <c r="F2349" s="14">
        <f>ABS(Solieusap!F2352)</f>
        <v>0.64119999999999999</v>
      </c>
      <c r="G2349" s="14">
        <f>ABS(Solieusap!G2352)</f>
        <v>0.621</v>
      </c>
      <c r="H2349" s="14">
        <f>ABS(Solieusap!H2352)</f>
        <v>2.5000000000000001E-3</v>
      </c>
      <c r="I2349" s="14">
        <f>ABS(Solieusap!I2352)</f>
        <v>0.59057999999999999</v>
      </c>
      <c r="J2349" s="14">
        <f>ABS(Solieusap!J2352)</f>
        <v>0.38741999999999999</v>
      </c>
      <c r="K2349" s="14">
        <f t="shared" si="0"/>
        <v>14.4635</v>
      </c>
      <c r="L2349" s="14">
        <f t="shared" si="1"/>
        <v>0.59057999999999999</v>
      </c>
    </row>
    <row r="2350" spans="1:12" ht="16.5" customHeight="1">
      <c r="A2350" s="13" t="str">
        <f>Solieusap!A2353</f>
        <v>176</v>
      </c>
      <c r="B2350" s="13">
        <f>Solieusap!B2353</f>
        <v>0</v>
      </c>
      <c r="C2350" s="13" t="str">
        <f>Solieusap!C2353</f>
        <v>BAO</v>
      </c>
      <c r="D2350" s="13" t="str">
        <f>Solieusap!D2353</f>
        <v>Combination</v>
      </c>
      <c r="E2350" s="14">
        <f>ABS(Solieusap!E2353)</f>
        <v>27.771899999999999</v>
      </c>
      <c r="F2350" s="14">
        <f>ABS(Solieusap!F2353)</f>
        <v>0.3493</v>
      </c>
      <c r="G2350" s="14">
        <f>ABS(Solieusap!G2353)</f>
        <v>0.46139999999999998</v>
      </c>
      <c r="H2350" s="14">
        <f>ABS(Solieusap!H2353)</f>
        <v>2.6900000000000001E-3</v>
      </c>
      <c r="I2350" s="14">
        <f>ABS(Solieusap!I2353)</f>
        <v>0.65530999999999995</v>
      </c>
      <c r="J2350" s="14">
        <f>ABS(Solieusap!J2353)</f>
        <v>0.55564999999999998</v>
      </c>
      <c r="K2350" s="14">
        <f t="shared" si="0"/>
        <v>27.771899999999999</v>
      </c>
      <c r="L2350" s="14">
        <f t="shared" si="1"/>
        <v>0.65530999999999995</v>
      </c>
    </row>
    <row r="2351" spans="1:12" ht="16.5" customHeight="1">
      <c r="A2351" s="13" t="str">
        <f>Solieusap!A2354</f>
        <v>176</v>
      </c>
      <c r="B2351" s="13">
        <f>Solieusap!B2354</f>
        <v>1.35</v>
      </c>
      <c r="C2351" s="13" t="str">
        <f>Solieusap!C2354</f>
        <v>BAO</v>
      </c>
      <c r="D2351" s="13" t="str">
        <f>Solieusap!D2354</f>
        <v>Combination</v>
      </c>
      <c r="E2351" s="14">
        <f>ABS(Solieusap!E2354)</f>
        <v>27.771899999999999</v>
      </c>
      <c r="F2351" s="14">
        <f>ABS(Solieusap!F2354)</f>
        <v>0.3493</v>
      </c>
      <c r="G2351" s="14">
        <f>ABS(Solieusap!G2354)</f>
        <v>0.46139999999999998</v>
      </c>
      <c r="H2351" s="14">
        <f>ABS(Solieusap!H2354)</f>
        <v>2.6900000000000001E-3</v>
      </c>
      <c r="I2351" s="14">
        <f>ABS(Solieusap!I2354)</f>
        <v>3.39E-2</v>
      </c>
      <c r="J2351" s="14">
        <f>ABS(Solieusap!J2354)</f>
        <v>8.473E-2</v>
      </c>
      <c r="K2351" s="14">
        <f t="shared" si="0"/>
        <v>27.771899999999999</v>
      </c>
      <c r="L2351" s="14">
        <f t="shared" si="1"/>
        <v>3.39E-2</v>
      </c>
    </row>
    <row r="2352" spans="1:12" ht="16.5" customHeight="1">
      <c r="A2352" s="13" t="str">
        <f>Solieusap!A2355</f>
        <v>176</v>
      </c>
      <c r="B2352" s="13">
        <f>Solieusap!B2355</f>
        <v>2.7</v>
      </c>
      <c r="C2352" s="13" t="str">
        <f>Solieusap!C2355</f>
        <v>BAO</v>
      </c>
      <c r="D2352" s="13" t="str">
        <f>Solieusap!D2355</f>
        <v>Combination</v>
      </c>
      <c r="E2352" s="14">
        <f>ABS(Solieusap!E2355)</f>
        <v>27.771899999999999</v>
      </c>
      <c r="F2352" s="14">
        <f>ABS(Solieusap!F2355)</f>
        <v>0.3493</v>
      </c>
      <c r="G2352" s="14">
        <f>ABS(Solieusap!G2355)</f>
        <v>0.46139999999999998</v>
      </c>
      <c r="H2352" s="14">
        <f>ABS(Solieusap!H2355)</f>
        <v>2.6900000000000001E-3</v>
      </c>
      <c r="I2352" s="14">
        <f>ABS(Solieusap!I2355)</f>
        <v>0.83274999999999999</v>
      </c>
      <c r="J2352" s="14">
        <f>ABS(Solieusap!J2355)</f>
        <v>0.91454000000000002</v>
      </c>
      <c r="K2352" s="14">
        <f t="shared" si="0"/>
        <v>27.771899999999999</v>
      </c>
      <c r="L2352" s="14">
        <f t="shared" si="1"/>
        <v>0.83274999999999999</v>
      </c>
    </row>
    <row r="2353" spans="1:12" ht="16.5" customHeight="1">
      <c r="A2353" s="13" t="str">
        <f>Solieusap!A2356</f>
        <v>177</v>
      </c>
      <c r="B2353" s="13">
        <f>Solieusap!B2356</f>
        <v>0</v>
      </c>
      <c r="C2353" s="13" t="str">
        <f>Solieusap!C2356</f>
        <v>BAO</v>
      </c>
      <c r="D2353" s="13" t="str">
        <f>Solieusap!D2356</f>
        <v>Combination</v>
      </c>
      <c r="E2353" s="14">
        <f>ABS(Solieusap!E2356)</f>
        <v>6.9965000000000002</v>
      </c>
      <c r="F2353" s="14">
        <f>ABS(Solieusap!F2356)</f>
        <v>0.63639999999999997</v>
      </c>
      <c r="G2353" s="14">
        <f>ABS(Solieusap!G2356)</f>
        <v>0.68359999999999999</v>
      </c>
      <c r="H2353" s="14">
        <f>ABS(Solieusap!H2356)</f>
        <v>1.32E-3</v>
      </c>
      <c r="I2353" s="14">
        <f>ABS(Solieusap!I2356)</f>
        <v>1.2226999999999999</v>
      </c>
      <c r="J2353" s="14">
        <f>ABS(Solieusap!J2356)</f>
        <v>1.13964</v>
      </c>
      <c r="K2353" s="14">
        <f t="shared" si="0"/>
        <v>6.9965000000000002</v>
      </c>
      <c r="L2353" s="14">
        <f t="shared" si="1"/>
        <v>1.2226999999999999</v>
      </c>
    </row>
    <row r="2354" spans="1:12" ht="16.5" customHeight="1">
      <c r="A2354" s="13" t="str">
        <f>Solieusap!A2357</f>
        <v>177</v>
      </c>
      <c r="B2354" s="13">
        <f>Solieusap!B2357</f>
        <v>1.8</v>
      </c>
      <c r="C2354" s="13" t="str">
        <f>Solieusap!C2357</f>
        <v>BAO</v>
      </c>
      <c r="D2354" s="13" t="str">
        <f>Solieusap!D2357</f>
        <v>Combination</v>
      </c>
      <c r="E2354" s="14">
        <f>ABS(Solieusap!E2357)</f>
        <v>6.9965000000000002</v>
      </c>
      <c r="F2354" s="14">
        <f>ABS(Solieusap!F2357)</f>
        <v>0.63639999999999997</v>
      </c>
      <c r="G2354" s="14">
        <f>ABS(Solieusap!G2357)</f>
        <v>0.68359999999999999</v>
      </c>
      <c r="H2354" s="14">
        <f>ABS(Solieusap!H2357)</f>
        <v>1.32E-3</v>
      </c>
      <c r="I2354" s="14">
        <f>ABS(Solieusap!I2357)</f>
        <v>8.0999999999999996E-4</v>
      </c>
      <c r="J2354" s="14">
        <f>ABS(Solieusap!J2357)</f>
        <v>1.8799999999999999E-3</v>
      </c>
      <c r="K2354" s="14">
        <f t="shared" si="0"/>
        <v>6.9965000000000002</v>
      </c>
      <c r="L2354" s="14">
        <f t="shared" si="1"/>
        <v>8.0999999999999996E-4</v>
      </c>
    </row>
    <row r="2355" spans="1:12" ht="16.5" customHeight="1">
      <c r="A2355" s="13" t="str">
        <f>Solieusap!A2358</f>
        <v>177</v>
      </c>
      <c r="B2355" s="13">
        <f>Solieusap!B2358</f>
        <v>3.6</v>
      </c>
      <c r="C2355" s="13" t="str">
        <f>Solieusap!C2358</f>
        <v>BAO</v>
      </c>
      <c r="D2355" s="13" t="str">
        <f>Solieusap!D2358</f>
        <v>Combination</v>
      </c>
      <c r="E2355" s="14">
        <f>ABS(Solieusap!E2358)</f>
        <v>6.9965000000000002</v>
      </c>
      <c r="F2355" s="14">
        <f>ABS(Solieusap!F2358)</f>
        <v>0.63639999999999997</v>
      </c>
      <c r="G2355" s="14">
        <f>ABS(Solieusap!G2358)</f>
        <v>0.68359999999999999</v>
      </c>
      <c r="H2355" s="14">
        <f>ABS(Solieusap!H2358)</f>
        <v>1.32E-3</v>
      </c>
      <c r="I2355" s="14">
        <f>ABS(Solieusap!I2358)</f>
        <v>0.94798000000000004</v>
      </c>
      <c r="J2355" s="14">
        <f>ABS(Solieusap!J2358)</f>
        <v>0.52515000000000001</v>
      </c>
      <c r="K2355" s="14">
        <f t="shared" si="0"/>
        <v>6.9965000000000002</v>
      </c>
      <c r="L2355" s="14">
        <f t="shared" si="1"/>
        <v>0.94798000000000004</v>
      </c>
    </row>
    <row r="2356" spans="1:12" ht="16.5" customHeight="1">
      <c r="A2356" s="13" t="str">
        <f>Solieusap!A2359</f>
        <v>177</v>
      </c>
      <c r="B2356" s="13">
        <f>Solieusap!B2359</f>
        <v>0</v>
      </c>
      <c r="C2356" s="13" t="str">
        <f>Solieusap!C2359</f>
        <v>BAO</v>
      </c>
      <c r="D2356" s="13" t="str">
        <f>Solieusap!D2359</f>
        <v>Combination</v>
      </c>
      <c r="E2356" s="14">
        <f>ABS(Solieusap!E2359)</f>
        <v>15.573399999999999</v>
      </c>
      <c r="F2356" s="14">
        <f>ABS(Solieusap!F2359)</f>
        <v>0.2928</v>
      </c>
      <c r="G2356" s="14">
        <f>ABS(Solieusap!G2359)</f>
        <v>0.5262</v>
      </c>
      <c r="H2356" s="14">
        <f>ABS(Solieusap!H2359)</f>
        <v>1.1999999999999999E-3</v>
      </c>
      <c r="I2356" s="14">
        <f>ABS(Solieusap!I2359)</f>
        <v>0.94635000000000002</v>
      </c>
      <c r="J2356" s="14">
        <f>ABS(Solieusap!J2359)</f>
        <v>0.52890999999999999</v>
      </c>
      <c r="K2356" s="14">
        <f t="shared" si="0"/>
        <v>15.573399999999999</v>
      </c>
      <c r="L2356" s="14">
        <f t="shared" si="1"/>
        <v>0.94635000000000002</v>
      </c>
    </row>
    <row r="2357" spans="1:12" ht="16.5" customHeight="1">
      <c r="A2357" s="13" t="str">
        <f>Solieusap!A2360</f>
        <v>177</v>
      </c>
      <c r="B2357" s="13">
        <f>Solieusap!B2360</f>
        <v>1.8</v>
      </c>
      <c r="C2357" s="13" t="str">
        <f>Solieusap!C2360</f>
        <v>BAO</v>
      </c>
      <c r="D2357" s="13" t="str">
        <f>Solieusap!D2360</f>
        <v>Combination</v>
      </c>
      <c r="E2357" s="14">
        <f>ABS(Solieusap!E2360)</f>
        <v>15.573399999999999</v>
      </c>
      <c r="F2357" s="14">
        <f>ABS(Solieusap!F2360)</f>
        <v>0.2928</v>
      </c>
      <c r="G2357" s="14">
        <f>ABS(Solieusap!G2360)</f>
        <v>0.5262</v>
      </c>
      <c r="H2357" s="14">
        <f>ABS(Solieusap!H2360)</f>
        <v>1.1999999999999999E-3</v>
      </c>
      <c r="I2357" s="14">
        <f>ABS(Solieusap!I2360)</f>
        <v>7.8499999999999993E-3</v>
      </c>
      <c r="J2357" s="14">
        <f>ABS(Solieusap!J2360)</f>
        <v>8.0999999999999996E-3</v>
      </c>
      <c r="K2357" s="14">
        <f t="shared" si="0"/>
        <v>15.573399999999999</v>
      </c>
      <c r="L2357" s="14">
        <f t="shared" si="1"/>
        <v>7.8499999999999993E-3</v>
      </c>
    </row>
    <row r="2358" spans="1:12" ht="16.5" customHeight="1">
      <c r="A2358" s="13" t="str">
        <f>Solieusap!A2361</f>
        <v>177</v>
      </c>
      <c r="B2358" s="13">
        <f>Solieusap!B2361</f>
        <v>3.6</v>
      </c>
      <c r="C2358" s="13" t="str">
        <f>Solieusap!C2361</f>
        <v>BAO</v>
      </c>
      <c r="D2358" s="13" t="str">
        <f>Solieusap!D2361</f>
        <v>Combination</v>
      </c>
      <c r="E2358" s="14">
        <f>ABS(Solieusap!E2361)</f>
        <v>15.573399999999999</v>
      </c>
      <c r="F2358" s="14">
        <f>ABS(Solieusap!F2361)</f>
        <v>0.2928</v>
      </c>
      <c r="G2358" s="14">
        <f>ABS(Solieusap!G2361)</f>
        <v>0.5262</v>
      </c>
      <c r="H2358" s="14">
        <f>ABS(Solieusap!H2361)</f>
        <v>1.1999999999999999E-3</v>
      </c>
      <c r="I2358" s="14">
        <f>ABS(Solieusap!I2361)</f>
        <v>1.2383900000000001</v>
      </c>
      <c r="J2358" s="14">
        <f>ABS(Solieusap!J2361)</f>
        <v>1.15157</v>
      </c>
      <c r="K2358" s="14">
        <f t="shared" si="0"/>
        <v>15.573399999999999</v>
      </c>
      <c r="L2358" s="14">
        <f t="shared" si="1"/>
        <v>1.2383900000000001</v>
      </c>
    </row>
    <row r="2359" spans="1:12" ht="16.5" customHeight="1">
      <c r="A2359" s="13" t="str">
        <f>Solieusap!A2362</f>
        <v>178</v>
      </c>
      <c r="B2359" s="13">
        <f>Solieusap!B2362</f>
        <v>0</v>
      </c>
      <c r="C2359" s="13" t="str">
        <f>Solieusap!C2362</f>
        <v>BAO</v>
      </c>
      <c r="D2359" s="13" t="str">
        <f>Solieusap!D2362</f>
        <v>Combination</v>
      </c>
      <c r="E2359" s="14">
        <f>ABS(Solieusap!E2362)</f>
        <v>4.36E-2</v>
      </c>
      <c r="F2359" s="14">
        <f>ABS(Solieusap!F2362)</f>
        <v>0.2427</v>
      </c>
      <c r="G2359" s="14">
        <f>ABS(Solieusap!G2362)</f>
        <v>0.23080000000000001</v>
      </c>
      <c r="H2359" s="14">
        <f>ABS(Solieusap!H2362)</f>
        <v>1.4E-3</v>
      </c>
      <c r="I2359" s="14">
        <f>ABS(Solieusap!I2362)</f>
        <v>0.41915999999999998</v>
      </c>
      <c r="J2359" s="14">
        <f>ABS(Solieusap!J2362)</f>
        <v>0.48814999999999997</v>
      </c>
      <c r="K2359" s="14">
        <f t="shared" si="0"/>
        <v>4.36E-2</v>
      </c>
      <c r="L2359" s="14">
        <f t="shared" si="1"/>
        <v>0.41915999999999998</v>
      </c>
    </row>
    <row r="2360" spans="1:12" ht="16.5" customHeight="1">
      <c r="A2360" s="13" t="str">
        <f>Solieusap!A2363</f>
        <v>178</v>
      </c>
      <c r="B2360" s="13">
        <f>Solieusap!B2363</f>
        <v>1.8</v>
      </c>
      <c r="C2360" s="13" t="str">
        <f>Solieusap!C2363</f>
        <v>BAO</v>
      </c>
      <c r="D2360" s="13" t="str">
        <f>Solieusap!D2363</f>
        <v>Combination</v>
      </c>
      <c r="E2360" s="14">
        <f>ABS(Solieusap!E2363)</f>
        <v>4.36E-2</v>
      </c>
      <c r="F2360" s="14">
        <f>ABS(Solieusap!F2363)</f>
        <v>0.2427</v>
      </c>
      <c r="G2360" s="14">
        <f>ABS(Solieusap!G2363)</f>
        <v>0.23080000000000001</v>
      </c>
      <c r="H2360" s="14">
        <f>ABS(Solieusap!H2363)</f>
        <v>1.4E-3</v>
      </c>
      <c r="I2360" s="14">
        <f>ABS(Solieusap!I2363)</f>
        <v>3.9800000000000002E-2</v>
      </c>
      <c r="J2360" s="14">
        <f>ABS(Solieusap!J2363)</f>
        <v>5.8650000000000001E-2</v>
      </c>
      <c r="K2360" s="14">
        <f t="shared" si="0"/>
        <v>4.36E-2</v>
      </c>
      <c r="L2360" s="14">
        <f t="shared" si="1"/>
        <v>3.9800000000000002E-2</v>
      </c>
    </row>
    <row r="2361" spans="1:12" ht="16.5" customHeight="1">
      <c r="A2361" s="13" t="str">
        <f>Solieusap!A2364</f>
        <v>178</v>
      </c>
      <c r="B2361" s="13">
        <f>Solieusap!B2364</f>
        <v>3.6</v>
      </c>
      <c r="C2361" s="13" t="str">
        <f>Solieusap!C2364</f>
        <v>BAO</v>
      </c>
      <c r="D2361" s="13" t="str">
        <f>Solieusap!D2364</f>
        <v>Combination</v>
      </c>
      <c r="E2361" s="14">
        <f>ABS(Solieusap!E2364)</f>
        <v>4.36E-2</v>
      </c>
      <c r="F2361" s="14">
        <f>ABS(Solieusap!F2364)</f>
        <v>0.2427</v>
      </c>
      <c r="G2361" s="14">
        <f>ABS(Solieusap!G2364)</f>
        <v>0.23080000000000001</v>
      </c>
      <c r="H2361" s="14">
        <f>ABS(Solieusap!H2364)</f>
        <v>1.4E-3</v>
      </c>
      <c r="I2361" s="14">
        <f>ABS(Solieusap!I2364)</f>
        <v>0.33507999999999999</v>
      </c>
      <c r="J2361" s="14">
        <f>ABS(Solieusap!J2364)</f>
        <v>0.18639</v>
      </c>
      <c r="K2361" s="14">
        <f t="shared" si="0"/>
        <v>4.36E-2</v>
      </c>
      <c r="L2361" s="14">
        <f t="shared" si="1"/>
        <v>0.33507999999999999</v>
      </c>
    </row>
    <row r="2362" spans="1:12" ht="16.5" customHeight="1">
      <c r="A2362" s="13" t="str">
        <f>Solieusap!A2365</f>
        <v>178</v>
      </c>
      <c r="B2362" s="13">
        <f>Solieusap!B2365</f>
        <v>0</v>
      </c>
      <c r="C2362" s="13" t="str">
        <f>Solieusap!C2365</f>
        <v>BAO</v>
      </c>
      <c r="D2362" s="13" t="str">
        <f>Solieusap!D2365</f>
        <v>Combination</v>
      </c>
      <c r="E2362" s="14">
        <f>ABS(Solieusap!E2365)</f>
        <v>3.3954</v>
      </c>
      <c r="F2362" s="14">
        <f>ABS(Solieusap!F2365)</f>
        <v>7.0999999999999994E-2</v>
      </c>
      <c r="G2362" s="14">
        <f>ABS(Solieusap!G2365)</f>
        <v>0.16850000000000001</v>
      </c>
      <c r="H2362" s="14">
        <f>ABS(Solieusap!H2365)</f>
        <v>1.91E-3</v>
      </c>
      <c r="I2362" s="14">
        <f>ABS(Solieusap!I2365)</f>
        <v>0.28654000000000002</v>
      </c>
      <c r="J2362" s="14">
        <f>ABS(Solieusap!J2365)</f>
        <v>6.9080000000000003E-2</v>
      </c>
      <c r="K2362" s="14">
        <f t="shared" si="0"/>
        <v>3.3954</v>
      </c>
      <c r="L2362" s="14">
        <f t="shared" si="1"/>
        <v>0.28654000000000002</v>
      </c>
    </row>
    <row r="2363" spans="1:12" ht="16.5" customHeight="1">
      <c r="A2363" s="13" t="str">
        <f>Solieusap!A2366</f>
        <v>178</v>
      </c>
      <c r="B2363" s="13">
        <f>Solieusap!B2366</f>
        <v>1.8</v>
      </c>
      <c r="C2363" s="13" t="str">
        <f>Solieusap!C2366</f>
        <v>BAO</v>
      </c>
      <c r="D2363" s="13" t="str">
        <f>Solieusap!D2366</f>
        <v>Combination</v>
      </c>
      <c r="E2363" s="14">
        <f>ABS(Solieusap!E2366)</f>
        <v>3.3954</v>
      </c>
      <c r="F2363" s="14">
        <f>ABS(Solieusap!F2366)</f>
        <v>7.0999999999999994E-2</v>
      </c>
      <c r="G2363" s="14">
        <f>ABS(Solieusap!G2366)</f>
        <v>0.16850000000000001</v>
      </c>
      <c r="H2363" s="14">
        <f>ABS(Solieusap!H2366)</f>
        <v>1.91E-3</v>
      </c>
      <c r="I2363" s="14">
        <f>ABS(Solieusap!I2366)</f>
        <v>3.2000000000000002E-3</v>
      </c>
      <c r="J2363" s="14">
        <f>ABS(Solieusap!J2366)</f>
        <v>4.6820000000000001E-2</v>
      </c>
      <c r="K2363" s="14">
        <f t="shared" si="0"/>
        <v>3.3954</v>
      </c>
      <c r="L2363" s="14">
        <f t="shared" si="1"/>
        <v>3.2000000000000002E-3</v>
      </c>
    </row>
    <row r="2364" spans="1:12" ht="16.5" customHeight="1">
      <c r="A2364" s="13" t="str">
        <f>Solieusap!A2367</f>
        <v>178</v>
      </c>
      <c r="B2364" s="13">
        <f>Solieusap!B2367</f>
        <v>3.6</v>
      </c>
      <c r="C2364" s="13" t="str">
        <f>Solieusap!C2367</f>
        <v>BAO</v>
      </c>
      <c r="D2364" s="13" t="str">
        <f>Solieusap!D2367</f>
        <v>Combination</v>
      </c>
      <c r="E2364" s="14">
        <f>ABS(Solieusap!E2367)</f>
        <v>3.3954</v>
      </c>
      <c r="F2364" s="14">
        <f>ABS(Solieusap!F2367)</f>
        <v>7.0999999999999994E-2</v>
      </c>
      <c r="G2364" s="14">
        <f>ABS(Solieusap!G2367)</f>
        <v>0.16850000000000001</v>
      </c>
      <c r="H2364" s="14">
        <f>ABS(Solieusap!H2367)</f>
        <v>1.91E-3</v>
      </c>
      <c r="I2364" s="14">
        <f>ABS(Solieusap!I2367)</f>
        <v>0.41177999999999998</v>
      </c>
      <c r="J2364" s="14">
        <f>ABS(Solieusap!J2367)</f>
        <v>0.38542999999999999</v>
      </c>
      <c r="K2364" s="14">
        <f t="shared" si="0"/>
        <v>3.3954</v>
      </c>
      <c r="L2364" s="14">
        <f t="shared" si="1"/>
        <v>0.41177999999999998</v>
      </c>
    </row>
    <row r="2365" spans="1:12" ht="16.5" customHeight="1">
      <c r="A2365" s="13" t="str">
        <f>Solieusap!A2368</f>
        <v>179</v>
      </c>
      <c r="B2365" s="13">
        <f>Solieusap!B2368</f>
        <v>0</v>
      </c>
      <c r="C2365" s="13" t="str">
        <f>Solieusap!C2368</f>
        <v>BAO</v>
      </c>
      <c r="D2365" s="13" t="str">
        <f>Solieusap!D2368</f>
        <v>Combination</v>
      </c>
      <c r="E2365" s="14">
        <f>ABS(Solieusap!E2368)</f>
        <v>10.6988</v>
      </c>
      <c r="F2365" s="14">
        <f>ABS(Solieusap!F2368)</f>
        <v>0.36859999999999998</v>
      </c>
      <c r="G2365" s="14">
        <f>ABS(Solieusap!G2368)</f>
        <v>0.59060000000000001</v>
      </c>
      <c r="H2365" s="14">
        <f>ABS(Solieusap!H2368)</f>
        <v>3.7000000000000002E-3</v>
      </c>
      <c r="I2365" s="14">
        <f>ABS(Solieusap!I2368)</f>
        <v>0.81374999999999997</v>
      </c>
      <c r="J2365" s="14">
        <f>ABS(Solieusap!J2368)</f>
        <v>0.57291999999999998</v>
      </c>
      <c r="K2365" s="14">
        <f t="shared" si="0"/>
        <v>10.6988</v>
      </c>
      <c r="L2365" s="14">
        <f t="shared" si="1"/>
        <v>0.81374999999999997</v>
      </c>
    </row>
    <row r="2366" spans="1:12" ht="16.5" customHeight="1">
      <c r="A2366" s="13" t="str">
        <f>Solieusap!A2369</f>
        <v>179</v>
      </c>
      <c r="B2366" s="13">
        <f>Solieusap!B2369</f>
        <v>1.35</v>
      </c>
      <c r="C2366" s="13" t="str">
        <f>Solieusap!C2369</f>
        <v>BAO</v>
      </c>
      <c r="D2366" s="13" t="str">
        <f>Solieusap!D2369</f>
        <v>Combination</v>
      </c>
      <c r="E2366" s="14">
        <f>ABS(Solieusap!E2369)</f>
        <v>10.6988</v>
      </c>
      <c r="F2366" s="14">
        <f>ABS(Solieusap!F2369)</f>
        <v>0.36859999999999998</v>
      </c>
      <c r="G2366" s="14">
        <f>ABS(Solieusap!G2369)</f>
        <v>0.59060000000000001</v>
      </c>
      <c r="H2366" s="14">
        <f>ABS(Solieusap!H2369)</f>
        <v>3.7000000000000002E-3</v>
      </c>
      <c r="I2366" s="14">
        <f>ABS(Solieusap!I2369)</f>
        <v>1.6570000000000001E-2</v>
      </c>
      <c r="J2366" s="14">
        <f>ABS(Solieusap!J2369)</f>
        <v>7.5259999999999994E-2</v>
      </c>
      <c r="K2366" s="14">
        <f t="shared" si="0"/>
        <v>10.6988</v>
      </c>
      <c r="L2366" s="14">
        <f t="shared" si="1"/>
        <v>1.6570000000000001E-2</v>
      </c>
    </row>
    <row r="2367" spans="1:12" ht="16.5" customHeight="1">
      <c r="A2367" s="13" t="str">
        <f>Solieusap!A2370</f>
        <v>179</v>
      </c>
      <c r="B2367" s="13">
        <f>Solieusap!B2370</f>
        <v>2.7</v>
      </c>
      <c r="C2367" s="13" t="str">
        <f>Solieusap!C2370</f>
        <v>BAO</v>
      </c>
      <c r="D2367" s="13" t="str">
        <f>Solieusap!D2370</f>
        <v>Combination</v>
      </c>
      <c r="E2367" s="14">
        <f>ABS(Solieusap!E2370)</f>
        <v>10.6988</v>
      </c>
      <c r="F2367" s="14">
        <f>ABS(Solieusap!F2370)</f>
        <v>0.36859999999999998</v>
      </c>
      <c r="G2367" s="14">
        <f>ABS(Solieusap!G2370)</f>
        <v>0.59060000000000001</v>
      </c>
      <c r="H2367" s="14">
        <f>ABS(Solieusap!H2370)</f>
        <v>3.7000000000000002E-3</v>
      </c>
      <c r="I2367" s="14">
        <f>ABS(Solieusap!I2370)</f>
        <v>0.63473000000000002</v>
      </c>
      <c r="J2367" s="14">
        <f>ABS(Solieusap!J2370)</f>
        <v>0.81228</v>
      </c>
      <c r="K2367" s="14">
        <f t="shared" si="0"/>
        <v>10.6988</v>
      </c>
      <c r="L2367" s="14">
        <f t="shared" si="1"/>
        <v>0.63473000000000002</v>
      </c>
    </row>
    <row r="2368" spans="1:12" ht="16.5" customHeight="1">
      <c r="A2368" s="13" t="str">
        <f>Solieusap!A2371</f>
        <v>179</v>
      </c>
      <c r="B2368" s="13">
        <f>Solieusap!B2371</f>
        <v>0</v>
      </c>
      <c r="C2368" s="13" t="str">
        <f>Solieusap!C2371</f>
        <v>BAO</v>
      </c>
      <c r="D2368" s="13" t="str">
        <f>Solieusap!D2371</f>
        <v>Combination</v>
      </c>
      <c r="E2368" s="14">
        <f>ABS(Solieusap!E2371)</f>
        <v>20.538</v>
      </c>
      <c r="F2368" s="14">
        <f>ABS(Solieusap!F2371)</f>
        <v>0.58420000000000005</v>
      </c>
      <c r="G2368" s="14">
        <f>ABS(Solieusap!G2371)</f>
        <v>0.4839</v>
      </c>
      <c r="H2368" s="14">
        <f>ABS(Solieusap!H2371)</f>
        <v>3.3700000000000002E-3</v>
      </c>
      <c r="I2368" s="14">
        <f>ABS(Solieusap!I2371)</f>
        <v>0.67169999999999996</v>
      </c>
      <c r="J2368" s="14">
        <f>ABS(Solieusap!J2371)</f>
        <v>0.76493999999999995</v>
      </c>
      <c r="K2368" s="14">
        <f t="shared" si="0"/>
        <v>20.538</v>
      </c>
      <c r="L2368" s="14">
        <f t="shared" si="1"/>
        <v>0.67169999999999996</v>
      </c>
    </row>
    <row r="2369" spans="1:12" ht="16.5" customHeight="1">
      <c r="A2369" s="13" t="str">
        <f>Solieusap!A2372</f>
        <v>179</v>
      </c>
      <c r="B2369" s="13">
        <f>Solieusap!B2372</f>
        <v>1.35</v>
      </c>
      <c r="C2369" s="13" t="str">
        <f>Solieusap!C2372</f>
        <v>BAO</v>
      </c>
      <c r="D2369" s="13" t="str">
        <f>Solieusap!D2372</f>
        <v>Combination</v>
      </c>
      <c r="E2369" s="14">
        <f>ABS(Solieusap!E2372)</f>
        <v>20.538</v>
      </c>
      <c r="F2369" s="14">
        <f>ABS(Solieusap!F2372)</f>
        <v>0.58420000000000005</v>
      </c>
      <c r="G2369" s="14">
        <f>ABS(Solieusap!G2372)</f>
        <v>0.4839</v>
      </c>
      <c r="H2369" s="14">
        <f>ABS(Solieusap!H2372)</f>
        <v>3.3700000000000002E-3</v>
      </c>
      <c r="I2369" s="14">
        <f>ABS(Solieusap!I2372)</f>
        <v>1.848E-2</v>
      </c>
      <c r="J2369" s="14">
        <f>ABS(Solieusap!J2372)</f>
        <v>2.367E-2</v>
      </c>
      <c r="K2369" s="14">
        <f t="shared" si="0"/>
        <v>20.538</v>
      </c>
      <c r="L2369" s="14">
        <f t="shared" si="1"/>
        <v>1.848E-2</v>
      </c>
    </row>
    <row r="2370" spans="1:12" ht="16.5" customHeight="1">
      <c r="A2370" s="13" t="str">
        <f>Solieusap!A2373</f>
        <v>179</v>
      </c>
      <c r="B2370" s="13">
        <f>Solieusap!B2373</f>
        <v>2.7</v>
      </c>
      <c r="C2370" s="13" t="str">
        <f>Solieusap!C2373</f>
        <v>BAO</v>
      </c>
      <c r="D2370" s="13" t="str">
        <f>Solieusap!D2373</f>
        <v>Combination</v>
      </c>
      <c r="E2370" s="14">
        <f>ABS(Solieusap!E2373)</f>
        <v>20.538</v>
      </c>
      <c r="F2370" s="14">
        <f>ABS(Solieusap!F2373)</f>
        <v>0.58420000000000005</v>
      </c>
      <c r="G2370" s="14">
        <f>ABS(Solieusap!G2373)</f>
        <v>0.4839</v>
      </c>
      <c r="H2370" s="14">
        <f>ABS(Solieusap!H2373)</f>
        <v>3.3700000000000002E-3</v>
      </c>
      <c r="I2370" s="14">
        <f>ABS(Solieusap!I2373)</f>
        <v>0.78081</v>
      </c>
      <c r="J2370" s="14">
        <f>ABS(Solieusap!J2373)</f>
        <v>0.4224</v>
      </c>
      <c r="K2370" s="14">
        <f t="shared" si="0"/>
        <v>20.538</v>
      </c>
      <c r="L2370" s="14">
        <f t="shared" si="1"/>
        <v>0.78081</v>
      </c>
    </row>
    <row r="2371" spans="1:12" ht="16.5" customHeight="1">
      <c r="A2371" s="13" t="str">
        <f>Solieusap!A2374</f>
        <v>180</v>
      </c>
      <c r="B2371" s="13">
        <f>Solieusap!B2374</f>
        <v>0</v>
      </c>
      <c r="C2371" s="13" t="str">
        <f>Solieusap!C2374</f>
        <v>BAO</v>
      </c>
      <c r="D2371" s="13" t="str">
        <f>Solieusap!D2374</f>
        <v>Combination</v>
      </c>
      <c r="E2371" s="14">
        <f>ABS(Solieusap!E2374)</f>
        <v>5.5808999999999997</v>
      </c>
      <c r="F2371" s="14">
        <f>ABS(Solieusap!F2374)</f>
        <v>0.32440000000000002</v>
      </c>
      <c r="G2371" s="14">
        <f>ABS(Solieusap!G2374)</f>
        <v>0.6522</v>
      </c>
      <c r="H2371" s="14">
        <f>ABS(Solieusap!H2374)</f>
        <v>1.7099999999999999E-3</v>
      </c>
      <c r="I2371" s="14">
        <f>ABS(Solieusap!I2374)</f>
        <v>1.1741600000000001</v>
      </c>
      <c r="J2371" s="14">
        <f>ABS(Solieusap!J2374)</f>
        <v>0.58081000000000005</v>
      </c>
      <c r="K2371" s="14">
        <f t="shared" si="0"/>
        <v>5.5808999999999997</v>
      </c>
      <c r="L2371" s="14">
        <f t="shared" si="1"/>
        <v>1.1741600000000001</v>
      </c>
    </row>
    <row r="2372" spans="1:12" ht="16.5" customHeight="1">
      <c r="A2372" s="13" t="str">
        <f>Solieusap!A2375</f>
        <v>180</v>
      </c>
      <c r="B2372" s="13">
        <f>Solieusap!B2375</f>
        <v>1.8</v>
      </c>
      <c r="C2372" s="13" t="str">
        <f>Solieusap!C2375</f>
        <v>BAO</v>
      </c>
      <c r="D2372" s="13" t="str">
        <f>Solieusap!D2375</f>
        <v>Combination</v>
      </c>
      <c r="E2372" s="14">
        <f>ABS(Solieusap!E2375)</f>
        <v>5.5808999999999997</v>
      </c>
      <c r="F2372" s="14">
        <f>ABS(Solieusap!F2375)</f>
        <v>0.32440000000000002</v>
      </c>
      <c r="G2372" s="14">
        <f>ABS(Solieusap!G2375)</f>
        <v>0.6522</v>
      </c>
      <c r="H2372" s="14">
        <f>ABS(Solieusap!H2375)</f>
        <v>1.7099999999999999E-3</v>
      </c>
      <c r="I2372" s="14">
        <f>ABS(Solieusap!I2375)</f>
        <v>2.4199999999999998E-3</v>
      </c>
      <c r="J2372" s="14">
        <f>ABS(Solieusap!J2375)</f>
        <v>6.0000000000000001E-3</v>
      </c>
      <c r="K2372" s="14">
        <f t="shared" si="0"/>
        <v>5.5808999999999997</v>
      </c>
      <c r="L2372" s="14">
        <f t="shared" si="1"/>
        <v>2.4199999999999998E-3</v>
      </c>
    </row>
    <row r="2373" spans="1:12" ht="16.5" customHeight="1">
      <c r="A2373" s="13" t="str">
        <f>Solieusap!A2376</f>
        <v>180</v>
      </c>
      <c r="B2373" s="13">
        <f>Solieusap!B2376</f>
        <v>3.6</v>
      </c>
      <c r="C2373" s="13" t="str">
        <f>Solieusap!C2376</f>
        <v>BAO</v>
      </c>
      <c r="D2373" s="13" t="str">
        <f>Solieusap!D2376</f>
        <v>Combination</v>
      </c>
      <c r="E2373" s="14">
        <f>ABS(Solieusap!E2376)</f>
        <v>5.5808999999999997</v>
      </c>
      <c r="F2373" s="14">
        <f>ABS(Solieusap!F2376)</f>
        <v>0.32440000000000002</v>
      </c>
      <c r="G2373" s="14">
        <f>ABS(Solieusap!G2376)</f>
        <v>0.6522</v>
      </c>
      <c r="H2373" s="14">
        <f>ABS(Solieusap!H2376)</f>
        <v>1.7099999999999999E-3</v>
      </c>
      <c r="I2373" s="14">
        <f>ABS(Solieusap!I2376)</f>
        <v>1.01884</v>
      </c>
      <c r="J2373" s="14">
        <f>ABS(Solieusap!J2376)</f>
        <v>1.03776</v>
      </c>
      <c r="K2373" s="14">
        <f t="shared" si="0"/>
        <v>5.5808999999999997</v>
      </c>
      <c r="L2373" s="14">
        <f t="shared" si="1"/>
        <v>1.01884</v>
      </c>
    </row>
    <row r="2374" spans="1:12" ht="16.5" customHeight="1">
      <c r="A2374" s="13" t="str">
        <f>Solieusap!A2377</f>
        <v>180</v>
      </c>
      <c r="B2374" s="13">
        <f>Solieusap!B2377</f>
        <v>0</v>
      </c>
      <c r="C2374" s="13" t="str">
        <f>Solieusap!C2377</f>
        <v>BAO</v>
      </c>
      <c r="D2374" s="13" t="str">
        <f>Solieusap!D2377</f>
        <v>Combination</v>
      </c>
      <c r="E2374" s="14">
        <f>ABS(Solieusap!E2377)</f>
        <v>10.640599999999999</v>
      </c>
      <c r="F2374" s="14">
        <f>ABS(Solieusap!F2377)</f>
        <v>0.57320000000000004</v>
      </c>
      <c r="G2374" s="14">
        <f>ABS(Solieusap!G2377)</f>
        <v>0.56510000000000005</v>
      </c>
      <c r="H2374" s="14">
        <f>ABS(Solieusap!H2377)</f>
        <v>2.0999999999999999E-3</v>
      </c>
      <c r="I2374" s="14">
        <f>ABS(Solieusap!I2377)</f>
        <v>1.0155099999999999</v>
      </c>
      <c r="J2374" s="14">
        <f>ABS(Solieusap!J2377)</f>
        <v>1.02576</v>
      </c>
      <c r="K2374" s="14">
        <f t="shared" si="0"/>
        <v>10.640599999999999</v>
      </c>
      <c r="L2374" s="14">
        <f t="shared" si="1"/>
        <v>1.0155099999999999</v>
      </c>
    </row>
    <row r="2375" spans="1:12" ht="16.5" customHeight="1">
      <c r="A2375" s="13" t="str">
        <f>Solieusap!A2378</f>
        <v>180</v>
      </c>
      <c r="B2375" s="13">
        <f>Solieusap!B2378</f>
        <v>1.8</v>
      </c>
      <c r="C2375" s="13" t="str">
        <f>Solieusap!C2378</f>
        <v>BAO</v>
      </c>
      <c r="D2375" s="13" t="str">
        <f>Solieusap!D2378</f>
        <v>Combination</v>
      </c>
      <c r="E2375" s="14">
        <f>ABS(Solieusap!E2378)</f>
        <v>10.640599999999999</v>
      </c>
      <c r="F2375" s="14">
        <f>ABS(Solieusap!F2378)</f>
        <v>0.57320000000000004</v>
      </c>
      <c r="G2375" s="14">
        <f>ABS(Solieusap!G2378)</f>
        <v>0.56510000000000005</v>
      </c>
      <c r="H2375" s="14">
        <f>ABS(Solieusap!H2378)</f>
        <v>2.0999999999999999E-3</v>
      </c>
      <c r="I2375" s="14">
        <f>ABS(Solieusap!I2378)</f>
        <v>1.4400000000000001E-3</v>
      </c>
      <c r="J2375" s="14">
        <f>ABS(Solieusap!J2378)</f>
        <v>5.5900000000000004E-3</v>
      </c>
      <c r="K2375" s="14">
        <f t="shared" si="0"/>
        <v>10.640599999999999</v>
      </c>
      <c r="L2375" s="14">
        <f t="shared" si="1"/>
        <v>1.4400000000000001E-3</v>
      </c>
    </row>
    <row r="2376" spans="1:12" ht="16.5" customHeight="1">
      <c r="A2376" s="13" t="str">
        <f>Solieusap!A2379</f>
        <v>180</v>
      </c>
      <c r="B2376" s="13">
        <f>Solieusap!B2379</f>
        <v>3.6</v>
      </c>
      <c r="C2376" s="13" t="str">
        <f>Solieusap!C2379</f>
        <v>BAO</v>
      </c>
      <c r="D2376" s="13" t="str">
        <f>Solieusap!D2379</f>
        <v>Combination</v>
      </c>
      <c r="E2376" s="14">
        <f>ABS(Solieusap!E2379)</f>
        <v>10.640599999999999</v>
      </c>
      <c r="F2376" s="14">
        <f>ABS(Solieusap!F2379)</f>
        <v>0.57320000000000004</v>
      </c>
      <c r="G2376" s="14">
        <f>ABS(Solieusap!G2379)</f>
        <v>0.56510000000000005</v>
      </c>
      <c r="H2376" s="14">
        <f>ABS(Solieusap!H2379)</f>
        <v>2.0999999999999999E-3</v>
      </c>
      <c r="I2376" s="14">
        <f>ABS(Solieusap!I2379)</f>
        <v>1.17377</v>
      </c>
      <c r="J2376" s="14">
        <f>ABS(Solieusap!J2379)</f>
        <v>0.58699000000000001</v>
      </c>
      <c r="K2376" s="14">
        <f t="shared" si="0"/>
        <v>10.640599999999999</v>
      </c>
      <c r="L2376" s="14">
        <f t="shared" si="1"/>
        <v>1.17377</v>
      </c>
    </row>
    <row r="2377" spans="1:12" ht="16.5" customHeight="1">
      <c r="A2377" s="13" t="str">
        <f>Solieusap!A2380</f>
        <v>181</v>
      </c>
      <c r="B2377" s="13">
        <f>Solieusap!B2380</f>
        <v>0</v>
      </c>
      <c r="C2377" s="13" t="str">
        <f>Solieusap!C2380</f>
        <v>BAO</v>
      </c>
      <c r="D2377" s="13" t="str">
        <f>Solieusap!D2380</f>
        <v>Combination</v>
      </c>
      <c r="E2377" s="14">
        <f>ABS(Solieusap!E2380)</f>
        <v>0.2908</v>
      </c>
      <c r="F2377" s="14">
        <f>ABS(Solieusap!F2380)</f>
        <v>9.8799999999999999E-2</v>
      </c>
      <c r="G2377" s="14">
        <f>ABS(Solieusap!G2380)</f>
        <v>0.21490000000000001</v>
      </c>
      <c r="H2377" s="14">
        <f>ABS(Solieusap!H2380)</f>
        <v>1.9E-3</v>
      </c>
      <c r="I2377" s="14">
        <f>ABS(Solieusap!I2380)</f>
        <v>0.39055000000000001</v>
      </c>
      <c r="J2377" s="14">
        <f>ABS(Solieusap!J2380)</f>
        <v>0.12429</v>
      </c>
      <c r="K2377" s="14">
        <f t="shared" si="0"/>
        <v>0.2908</v>
      </c>
      <c r="L2377" s="14">
        <f t="shared" si="1"/>
        <v>0.39055000000000001</v>
      </c>
    </row>
    <row r="2378" spans="1:12" ht="16.5" customHeight="1">
      <c r="A2378" s="13" t="str">
        <f>Solieusap!A2381</f>
        <v>181</v>
      </c>
      <c r="B2378" s="13">
        <f>Solieusap!B2381</f>
        <v>1.8</v>
      </c>
      <c r="C2378" s="13" t="str">
        <f>Solieusap!C2381</f>
        <v>BAO</v>
      </c>
      <c r="D2378" s="13" t="str">
        <f>Solieusap!D2381</f>
        <v>Combination</v>
      </c>
      <c r="E2378" s="14">
        <f>ABS(Solieusap!E2381)</f>
        <v>0.2908</v>
      </c>
      <c r="F2378" s="14">
        <f>ABS(Solieusap!F2381)</f>
        <v>9.8799999999999999E-2</v>
      </c>
      <c r="G2378" s="14">
        <f>ABS(Solieusap!G2381)</f>
        <v>0.21490000000000001</v>
      </c>
      <c r="H2378" s="14">
        <f>ABS(Solieusap!H2381)</f>
        <v>1.9E-3</v>
      </c>
      <c r="I2378" s="14">
        <f>ABS(Solieusap!I2381)</f>
        <v>1.294E-2</v>
      </c>
      <c r="J2378" s="14">
        <f>ABS(Solieusap!J2381)</f>
        <v>3.3790000000000001E-2</v>
      </c>
      <c r="K2378" s="14">
        <f t="shared" si="0"/>
        <v>0.2908</v>
      </c>
      <c r="L2378" s="14">
        <f t="shared" si="1"/>
        <v>1.294E-2</v>
      </c>
    </row>
    <row r="2379" spans="1:12" ht="16.5" customHeight="1">
      <c r="A2379" s="13" t="str">
        <f>Solieusap!A2382</f>
        <v>181</v>
      </c>
      <c r="B2379" s="13">
        <f>Solieusap!B2382</f>
        <v>3.6</v>
      </c>
      <c r="C2379" s="13" t="str">
        <f>Solieusap!C2382</f>
        <v>BAO</v>
      </c>
      <c r="D2379" s="13" t="str">
        <f>Solieusap!D2382</f>
        <v>Combination</v>
      </c>
      <c r="E2379" s="14">
        <f>ABS(Solieusap!E2382)</f>
        <v>0.2908</v>
      </c>
      <c r="F2379" s="14">
        <f>ABS(Solieusap!F2382)</f>
        <v>9.8799999999999999E-2</v>
      </c>
      <c r="G2379" s="14">
        <f>ABS(Solieusap!G2382)</f>
        <v>0.21490000000000001</v>
      </c>
      <c r="H2379" s="14">
        <f>ABS(Solieusap!H2382)</f>
        <v>1.9E-3</v>
      </c>
      <c r="I2379" s="14">
        <f>ABS(Solieusap!I2382)</f>
        <v>0.33779999999999999</v>
      </c>
      <c r="J2379" s="14">
        <f>ABS(Solieusap!J2382)</f>
        <v>0.34561999999999998</v>
      </c>
      <c r="K2379" s="14">
        <f t="shared" si="0"/>
        <v>0.2908</v>
      </c>
      <c r="L2379" s="14">
        <f t="shared" si="1"/>
        <v>0.33779999999999999</v>
      </c>
    </row>
    <row r="2380" spans="1:12" ht="16.5" customHeight="1">
      <c r="A2380" s="13" t="str">
        <f>Solieusap!A2383</f>
        <v>181</v>
      </c>
      <c r="B2380" s="13">
        <f>Solieusap!B2383</f>
        <v>0</v>
      </c>
      <c r="C2380" s="13" t="str">
        <f>Solieusap!C2383</f>
        <v>BAO</v>
      </c>
      <c r="D2380" s="13" t="str">
        <f>Solieusap!D2383</f>
        <v>Combination</v>
      </c>
      <c r="E2380" s="14">
        <f>ABS(Solieusap!E2383)</f>
        <v>0.6371</v>
      </c>
      <c r="F2380" s="14">
        <f>ABS(Solieusap!F2383)</f>
        <v>0.21079999999999999</v>
      </c>
      <c r="G2380" s="14">
        <f>ABS(Solieusap!G2383)</f>
        <v>0.18049999999999999</v>
      </c>
      <c r="H2380" s="14">
        <f>ABS(Solieusap!H2383)</f>
        <v>1.7899999999999999E-3</v>
      </c>
      <c r="I2380" s="14">
        <f>ABS(Solieusap!I2383)</f>
        <v>0.31191000000000002</v>
      </c>
      <c r="J2380" s="14">
        <f>ABS(Solieusap!J2383)</f>
        <v>0.41321000000000002</v>
      </c>
      <c r="K2380" s="14">
        <f t="shared" si="0"/>
        <v>0.6371</v>
      </c>
      <c r="L2380" s="14">
        <f t="shared" si="1"/>
        <v>0.31191000000000002</v>
      </c>
    </row>
    <row r="2381" spans="1:12" ht="16.5" customHeight="1">
      <c r="A2381" s="13" t="str">
        <f>Solieusap!A2384</f>
        <v>181</v>
      </c>
      <c r="B2381" s="13">
        <f>Solieusap!B2384</f>
        <v>1.8</v>
      </c>
      <c r="C2381" s="13" t="str">
        <f>Solieusap!C2384</f>
        <v>BAO</v>
      </c>
      <c r="D2381" s="13" t="str">
        <f>Solieusap!D2384</f>
        <v>Combination</v>
      </c>
      <c r="E2381" s="14">
        <f>ABS(Solieusap!E2384)</f>
        <v>0.6371</v>
      </c>
      <c r="F2381" s="14">
        <f>ABS(Solieusap!F2384)</f>
        <v>0.21079999999999999</v>
      </c>
      <c r="G2381" s="14">
        <f>ABS(Solieusap!G2384)</f>
        <v>0.18049999999999999</v>
      </c>
      <c r="H2381" s="14">
        <f>ABS(Solieusap!H2384)</f>
        <v>1.7899999999999999E-3</v>
      </c>
      <c r="I2381" s="14">
        <f>ABS(Solieusap!I2384)</f>
        <v>2.0600000000000002E-3</v>
      </c>
      <c r="J2381" s="14">
        <f>ABS(Solieusap!J2384)</f>
        <v>5.3519999999999998E-2</v>
      </c>
      <c r="K2381" s="14">
        <f t="shared" si="0"/>
        <v>0.6371</v>
      </c>
      <c r="L2381" s="14">
        <f t="shared" si="1"/>
        <v>2.0600000000000002E-3</v>
      </c>
    </row>
    <row r="2382" spans="1:12" ht="16.5" customHeight="1">
      <c r="A2382" s="13" t="str">
        <f>Solieusap!A2385</f>
        <v>181</v>
      </c>
      <c r="B2382" s="13">
        <f>Solieusap!B2385</f>
        <v>3.6</v>
      </c>
      <c r="C2382" s="13" t="str">
        <f>Solieusap!C2385</f>
        <v>BAO</v>
      </c>
      <c r="D2382" s="13" t="str">
        <f>Solieusap!D2385</f>
        <v>Combination</v>
      </c>
      <c r="E2382" s="14">
        <f>ABS(Solieusap!E2385)</f>
        <v>0.6371</v>
      </c>
      <c r="F2382" s="14">
        <f>ABS(Solieusap!F2385)</f>
        <v>0.21079999999999999</v>
      </c>
      <c r="G2382" s="14">
        <f>ABS(Solieusap!G2385)</f>
        <v>0.18049999999999999</v>
      </c>
      <c r="H2382" s="14">
        <f>ABS(Solieusap!H2385)</f>
        <v>1.7899999999999999E-3</v>
      </c>
      <c r="I2382" s="14">
        <f>ABS(Solieusap!I2385)</f>
        <v>0.38325999999999999</v>
      </c>
      <c r="J2382" s="14">
        <f>ABS(Solieusap!J2385)</f>
        <v>0.23133999999999999</v>
      </c>
      <c r="K2382" s="14">
        <f t="shared" si="0"/>
        <v>0.6371</v>
      </c>
      <c r="L2382" s="14">
        <f t="shared" si="1"/>
        <v>0.38325999999999999</v>
      </c>
    </row>
    <row r="2383" spans="1:12" ht="16.5" customHeight="1">
      <c r="A2383" s="13" t="str">
        <f>Solieusap!A2386</f>
        <v>182</v>
      </c>
      <c r="B2383" s="13">
        <f>Solieusap!B2386</f>
        <v>0</v>
      </c>
      <c r="C2383" s="13" t="str">
        <f>Solieusap!C2386</f>
        <v>BAO</v>
      </c>
      <c r="D2383" s="13" t="str">
        <f>Solieusap!D2386</f>
        <v>Combination</v>
      </c>
      <c r="E2383" s="14">
        <f>ABS(Solieusap!E2386)</f>
        <v>13.717000000000001</v>
      </c>
      <c r="F2383" s="14">
        <f>ABS(Solieusap!F2386)</f>
        <v>0.61480000000000001</v>
      </c>
      <c r="G2383" s="14">
        <f>ABS(Solieusap!G2386)</f>
        <v>0.56389999999999996</v>
      </c>
      <c r="H2383" s="14">
        <f>ABS(Solieusap!H2386)</f>
        <v>3.2000000000000002E-3</v>
      </c>
      <c r="I2383" s="14">
        <f>ABS(Solieusap!I2386)</f>
        <v>0.78552999999999995</v>
      </c>
      <c r="J2383" s="14">
        <f>ABS(Solieusap!J2386)</f>
        <v>0.79279999999999995</v>
      </c>
      <c r="K2383" s="14">
        <f t="shared" si="0"/>
        <v>13.717000000000001</v>
      </c>
      <c r="L2383" s="14">
        <f t="shared" si="1"/>
        <v>0.78552999999999995</v>
      </c>
    </row>
    <row r="2384" spans="1:12" ht="16.5" customHeight="1">
      <c r="A2384" s="13" t="str">
        <f>Solieusap!A2387</f>
        <v>182</v>
      </c>
      <c r="B2384" s="13">
        <f>Solieusap!B2387</f>
        <v>1.35</v>
      </c>
      <c r="C2384" s="13" t="str">
        <f>Solieusap!C2387</f>
        <v>BAO</v>
      </c>
      <c r="D2384" s="13" t="str">
        <f>Solieusap!D2387</f>
        <v>Combination</v>
      </c>
      <c r="E2384" s="14">
        <f>ABS(Solieusap!E2387)</f>
        <v>13.717000000000001</v>
      </c>
      <c r="F2384" s="14">
        <f>ABS(Solieusap!F2387)</f>
        <v>0.61480000000000001</v>
      </c>
      <c r="G2384" s="14">
        <f>ABS(Solieusap!G2387)</f>
        <v>0.56389999999999996</v>
      </c>
      <c r="H2384" s="14">
        <f>ABS(Solieusap!H2387)</f>
        <v>3.2000000000000002E-3</v>
      </c>
      <c r="I2384" s="14">
        <f>ABS(Solieusap!I2387)</f>
        <v>2.512E-2</v>
      </c>
      <c r="J2384" s="14">
        <f>ABS(Solieusap!J2387)</f>
        <v>3.7199999999999997E-2</v>
      </c>
      <c r="K2384" s="14">
        <f t="shared" si="0"/>
        <v>13.717000000000001</v>
      </c>
      <c r="L2384" s="14">
        <f t="shared" si="1"/>
        <v>2.512E-2</v>
      </c>
    </row>
    <row r="2385" spans="1:12" ht="16.5" customHeight="1">
      <c r="A2385" s="13" t="str">
        <f>Solieusap!A2388</f>
        <v>182</v>
      </c>
      <c r="B2385" s="13">
        <f>Solieusap!B2388</f>
        <v>2.7</v>
      </c>
      <c r="C2385" s="13" t="str">
        <f>Solieusap!C2388</f>
        <v>BAO</v>
      </c>
      <c r="D2385" s="13" t="str">
        <f>Solieusap!D2388</f>
        <v>Combination</v>
      </c>
      <c r="E2385" s="14">
        <f>ABS(Solieusap!E2388)</f>
        <v>13.717000000000001</v>
      </c>
      <c r="F2385" s="14">
        <f>ABS(Solieusap!F2388)</f>
        <v>0.61480000000000001</v>
      </c>
      <c r="G2385" s="14">
        <f>ABS(Solieusap!G2388)</f>
        <v>0.56389999999999996</v>
      </c>
      <c r="H2385" s="14">
        <f>ABS(Solieusap!H2388)</f>
        <v>3.2000000000000002E-3</v>
      </c>
      <c r="I2385" s="14">
        <f>ABS(Solieusap!I2388)</f>
        <v>0.47925000000000001</v>
      </c>
      <c r="J2385" s="14">
        <f>ABS(Solieusap!J2388)</f>
        <v>0.35149000000000002</v>
      </c>
      <c r="K2385" s="14">
        <f t="shared" si="0"/>
        <v>13.717000000000001</v>
      </c>
      <c r="L2385" s="14">
        <f t="shared" si="1"/>
        <v>0.47925000000000001</v>
      </c>
    </row>
    <row r="2386" spans="1:12" ht="16.5" customHeight="1">
      <c r="A2386" s="13" t="str">
        <f>Solieusap!A2389</f>
        <v>182</v>
      </c>
      <c r="B2386" s="13">
        <f>Solieusap!B2389</f>
        <v>0</v>
      </c>
      <c r="C2386" s="13" t="str">
        <f>Solieusap!C2389</f>
        <v>BAO</v>
      </c>
      <c r="D2386" s="13" t="str">
        <f>Solieusap!D2389</f>
        <v>Combination</v>
      </c>
      <c r="E2386" s="14">
        <f>ABS(Solieusap!E2389)</f>
        <v>23.417000000000002</v>
      </c>
      <c r="F2386" s="14">
        <f>ABS(Solieusap!F2389)</f>
        <v>0.32929999999999998</v>
      </c>
      <c r="G2386" s="14">
        <f>ABS(Solieusap!G2389)</f>
        <v>0.39500000000000002</v>
      </c>
      <c r="H2386" s="14">
        <f>ABS(Solieusap!H2389)</f>
        <v>3.5599999999999998E-3</v>
      </c>
      <c r="I2386" s="14">
        <f>ABS(Solieusap!I2389)</f>
        <v>0.58713000000000004</v>
      </c>
      <c r="J2386" s="14">
        <f>ABS(Solieusap!J2389)</f>
        <v>0.53764000000000001</v>
      </c>
      <c r="K2386" s="14">
        <f t="shared" si="0"/>
        <v>23.417000000000002</v>
      </c>
      <c r="L2386" s="14">
        <f t="shared" si="1"/>
        <v>0.58713000000000004</v>
      </c>
    </row>
    <row r="2387" spans="1:12" ht="16.5" customHeight="1">
      <c r="A2387" s="13" t="str">
        <f>Solieusap!A2390</f>
        <v>182</v>
      </c>
      <c r="B2387" s="13">
        <f>Solieusap!B2390</f>
        <v>1.35</v>
      </c>
      <c r="C2387" s="13" t="str">
        <f>Solieusap!C2390</f>
        <v>BAO</v>
      </c>
      <c r="D2387" s="13" t="str">
        <f>Solieusap!D2390</f>
        <v>Combination</v>
      </c>
      <c r="E2387" s="14">
        <f>ABS(Solieusap!E2390)</f>
        <v>23.417000000000002</v>
      </c>
      <c r="F2387" s="14">
        <f>ABS(Solieusap!F2390)</f>
        <v>0.32929999999999998</v>
      </c>
      <c r="G2387" s="14">
        <f>ABS(Solieusap!G2390)</f>
        <v>0.39500000000000002</v>
      </c>
      <c r="H2387" s="14">
        <f>ABS(Solieusap!H2390)</f>
        <v>3.5599999999999998E-3</v>
      </c>
      <c r="I2387" s="14">
        <f>ABS(Solieusap!I2390)</f>
        <v>5.3940000000000002E-2</v>
      </c>
      <c r="J2387" s="14">
        <f>ABS(Solieusap!J2390)</f>
        <v>9.307E-2</v>
      </c>
      <c r="K2387" s="14">
        <f t="shared" si="0"/>
        <v>23.417000000000002</v>
      </c>
      <c r="L2387" s="14">
        <f t="shared" si="1"/>
        <v>5.3940000000000002E-2</v>
      </c>
    </row>
    <row r="2388" spans="1:12" ht="16.5" customHeight="1">
      <c r="A2388" s="13" t="str">
        <f>Solieusap!A2391</f>
        <v>182</v>
      </c>
      <c r="B2388" s="13">
        <f>Solieusap!B2391</f>
        <v>2.7</v>
      </c>
      <c r="C2388" s="13" t="str">
        <f>Solieusap!C2391</f>
        <v>BAO</v>
      </c>
      <c r="D2388" s="13" t="str">
        <f>Solieusap!D2391</f>
        <v>Combination</v>
      </c>
      <c r="E2388" s="14">
        <f>ABS(Solieusap!E2391)</f>
        <v>23.417000000000002</v>
      </c>
      <c r="F2388" s="14">
        <f>ABS(Solieusap!F2391)</f>
        <v>0.32929999999999998</v>
      </c>
      <c r="G2388" s="14">
        <f>ABS(Solieusap!G2391)</f>
        <v>0.39500000000000002</v>
      </c>
      <c r="H2388" s="14">
        <f>ABS(Solieusap!H2391)</f>
        <v>3.5599999999999998E-3</v>
      </c>
      <c r="I2388" s="14">
        <f>ABS(Solieusap!I2391)</f>
        <v>0.73699999999999999</v>
      </c>
      <c r="J2388" s="14">
        <f>ABS(Solieusap!J2391)</f>
        <v>0.86719999999999997</v>
      </c>
      <c r="K2388" s="14">
        <f t="shared" si="0"/>
        <v>23.417000000000002</v>
      </c>
      <c r="L2388" s="14">
        <f t="shared" si="1"/>
        <v>0.73699999999999999</v>
      </c>
    </row>
    <row r="2389" spans="1:12" ht="16.5" customHeight="1">
      <c r="A2389" s="13" t="str">
        <f>Solieusap!A2392</f>
        <v>183</v>
      </c>
      <c r="B2389" s="13">
        <f>Solieusap!B2392</f>
        <v>0</v>
      </c>
      <c r="C2389" s="13" t="str">
        <f>Solieusap!C2392</f>
        <v>BAO</v>
      </c>
      <c r="D2389" s="13" t="str">
        <f>Solieusap!D2392</f>
        <v>Combination</v>
      </c>
      <c r="E2389" s="14">
        <f>ABS(Solieusap!E2392)</f>
        <v>7.0224000000000002</v>
      </c>
      <c r="F2389" s="14">
        <f>ABS(Solieusap!F2392)</f>
        <v>0.60880000000000001</v>
      </c>
      <c r="G2389" s="14">
        <f>ABS(Solieusap!G2392)</f>
        <v>0.6673</v>
      </c>
      <c r="H2389" s="14">
        <f>ABS(Solieusap!H2392)</f>
        <v>1.9E-3</v>
      </c>
      <c r="I2389" s="14">
        <f>ABS(Solieusap!I2392)</f>
        <v>1.1965699999999999</v>
      </c>
      <c r="J2389" s="14">
        <f>ABS(Solieusap!J2392)</f>
        <v>1.0889899999999999</v>
      </c>
      <c r="K2389" s="14">
        <f t="shared" si="0"/>
        <v>7.0224000000000002</v>
      </c>
      <c r="L2389" s="14">
        <f t="shared" si="1"/>
        <v>1.1965699999999999</v>
      </c>
    </row>
    <row r="2390" spans="1:12" ht="16.5" customHeight="1">
      <c r="A2390" s="13" t="str">
        <f>Solieusap!A2393</f>
        <v>183</v>
      </c>
      <c r="B2390" s="13">
        <f>Solieusap!B2393</f>
        <v>1.8</v>
      </c>
      <c r="C2390" s="13" t="str">
        <f>Solieusap!C2393</f>
        <v>BAO</v>
      </c>
      <c r="D2390" s="13" t="str">
        <f>Solieusap!D2393</f>
        <v>Combination</v>
      </c>
      <c r="E2390" s="14">
        <f>ABS(Solieusap!E2393)</f>
        <v>7.0224000000000002</v>
      </c>
      <c r="F2390" s="14">
        <f>ABS(Solieusap!F2393)</f>
        <v>0.60880000000000001</v>
      </c>
      <c r="G2390" s="14">
        <f>ABS(Solieusap!G2393)</f>
        <v>0.6673</v>
      </c>
      <c r="H2390" s="14">
        <f>ABS(Solieusap!H2393)</f>
        <v>1.9E-3</v>
      </c>
      <c r="I2390" s="14">
        <f>ABS(Solieusap!I2393)</f>
        <v>2.7609999999999999E-2</v>
      </c>
      <c r="J2390" s="14">
        <f>ABS(Solieusap!J2393)</f>
        <v>3.0999999999999999E-3</v>
      </c>
      <c r="K2390" s="14">
        <f t="shared" si="0"/>
        <v>7.0224000000000002</v>
      </c>
      <c r="L2390" s="14">
        <f t="shared" si="1"/>
        <v>2.7609999999999999E-2</v>
      </c>
    </row>
    <row r="2391" spans="1:12" ht="16.5" customHeight="1">
      <c r="A2391" s="13" t="str">
        <f>Solieusap!A2394</f>
        <v>183</v>
      </c>
      <c r="B2391" s="13">
        <f>Solieusap!B2394</f>
        <v>3.6</v>
      </c>
      <c r="C2391" s="13" t="str">
        <f>Solieusap!C2394</f>
        <v>BAO</v>
      </c>
      <c r="D2391" s="13" t="str">
        <f>Solieusap!D2394</f>
        <v>Combination</v>
      </c>
      <c r="E2391" s="14">
        <f>ABS(Solieusap!E2394)</f>
        <v>7.0224000000000002</v>
      </c>
      <c r="F2391" s="14">
        <f>ABS(Solieusap!F2394)</f>
        <v>0.60880000000000001</v>
      </c>
      <c r="G2391" s="14">
        <f>ABS(Solieusap!G2394)</f>
        <v>0.6673</v>
      </c>
      <c r="H2391" s="14">
        <f>ABS(Solieusap!H2394)</f>
        <v>1.9E-3</v>
      </c>
      <c r="I2391" s="14">
        <f>ABS(Solieusap!I2394)</f>
        <v>0.94398000000000004</v>
      </c>
      <c r="J2391" s="14">
        <f>ABS(Solieusap!J2394)</f>
        <v>0.50495000000000001</v>
      </c>
      <c r="K2391" s="14">
        <f t="shared" si="0"/>
        <v>7.0224000000000002</v>
      </c>
      <c r="L2391" s="14">
        <f t="shared" si="1"/>
        <v>0.94398000000000004</v>
      </c>
    </row>
    <row r="2392" spans="1:12" ht="16.5" customHeight="1">
      <c r="A2392" s="13" t="str">
        <f>Solieusap!A2395</f>
        <v>183</v>
      </c>
      <c r="B2392" s="13">
        <f>Solieusap!B2395</f>
        <v>0</v>
      </c>
      <c r="C2392" s="13" t="str">
        <f>Solieusap!C2395</f>
        <v>BAO</v>
      </c>
      <c r="D2392" s="13" t="str">
        <f>Solieusap!D2395</f>
        <v>Combination</v>
      </c>
      <c r="E2392" s="14">
        <f>ABS(Solieusap!E2395)</f>
        <v>12.0174</v>
      </c>
      <c r="F2392" s="14">
        <f>ABS(Solieusap!F2395)</f>
        <v>0.27879999999999999</v>
      </c>
      <c r="G2392" s="14">
        <f>ABS(Solieusap!G2395)</f>
        <v>0.51300000000000001</v>
      </c>
      <c r="H2392" s="14">
        <f>ABS(Solieusap!H2395)</f>
        <v>1.65E-3</v>
      </c>
      <c r="I2392" s="14">
        <f>ABS(Solieusap!I2395)</f>
        <v>0.90290999999999999</v>
      </c>
      <c r="J2392" s="14">
        <f>ABS(Solieusap!J2395)</f>
        <v>0.49886000000000003</v>
      </c>
      <c r="K2392" s="14">
        <f t="shared" si="0"/>
        <v>12.0174</v>
      </c>
      <c r="L2392" s="14">
        <f t="shared" si="1"/>
        <v>0.90290999999999999</v>
      </c>
    </row>
    <row r="2393" spans="1:12" ht="16.5" customHeight="1">
      <c r="A2393" s="13" t="str">
        <f>Solieusap!A2396</f>
        <v>183</v>
      </c>
      <c r="B2393" s="13">
        <f>Solieusap!B2396</f>
        <v>1.8</v>
      </c>
      <c r="C2393" s="13" t="str">
        <f>Solieusap!C2396</f>
        <v>BAO</v>
      </c>
      <c r="D2393" s="13" t="str">
        <f>Solieusap!D2396</f>
        <v>Combination</v>
      </c>
      <c r="E2393" s="14">
        <f>ABS(Solieusap!E2396)</f>
        <v>12.0174</v>
      </c>
      <c r="F2393" s="14">
        <f>ABS(Solieusap!F2396)</f>
        <v>0.27879999999999999</v>
      </c>
      <c r="G2393" s="14">
        <f>ABS(Solieusap!G2396)</f>
        <v>0.51300000000000001</v>
      </c>
      <c r="H2393" s="14">
        <f>ABS(Solieusap!H2396)</f>
        <v>1.65E-3</v>
      </c>
      <c r="I2393" s="14">
        <f>ABS(Solieusap!I2396)</f>
        <v>1.5469999999999999E-2</v>
      </c>
      <c r="J2393" s="14">
        <f>ABS(Solieusap!J2396)</f>
        <v>6.8100000000000001E-3</v>
      </c>
      <c r="K2393" s="14">
        <f t="shared" si="0"/>
        <v>12.0174</v>
      </c>
      <c r="L2393" s="14">
        <f t="shared" si="1"/>
        <v>1.5469999999999999E-2</v>
      </c>
    </row>
    <row r="2394" spans="1:12" ht="16.5" customHeight="1">
      <c r="A2394" s="13" t="str">
        <f>Solieusap!A2397</f>
        <v>183</v>
      </c>
      <c r="B2394" s="13">
        <f>Solieusap!B2397</f>
        <v>3.6</v>
      </c>
      <c r="C2394" s="13" t="str">
        <f>Solieusap!C2397</f>
        <v>BAO</v>
      </c>
      <c r="D2394" s="13" t="str">
        <f>Solieusap!D2397</f>
        <v>Combination</v>
      </c>
      <c r="E2394" s="14">
        <f>ABS(Solieusap!E2397)</f>
        <v>12.0174</v>
      </c>
      <c r="F2394" s="14">
        <f>ABS(Solieusap!F2397)</f>
        <v>0.27879999999999999</v>
      </c>
      <c r="G2394" s="14">
        <f>ABS(Solieusap!G2397)</f>
        <v>0.51300000000000001</v>
      </c>
      <c r="H2394" s="14">
        <f>ABS(Solieusap!H2397)</f>
        <v>1.65E-3</v>
      </c>
      <c r="I2394" s="14">
        <f>ABS(Solieusap!I2397)</f>
        <v>1.20587</v>
      </c>
      <c r="J2394" s="14">
        <f>ABS(Solieusap!J2397)</f>
        <v>1.1026100000000001</v>
      </c>
      <c r="K2394" s="14">
        <f t="shared" si="0"/>
        <v>12.0174</v>
      </c>
      <c r="L2394" s="14">
        <f t="shared" si="1"/>
        <v>1.20587</v>
      </c>
    </row>
    <row r="2395" spans="1:12" ht="16.5" customHeight="1">
      <c r="A2395" s="13" t="str">
        <f>Solieusap!A2398</f>
        <v>184</v>
      </c>
      <c r="B2395" s="13">
        <f>Solieusap!B2398</f>
        <v>0</v>
      </c>
      <c r="C2395" s="13" t="str">
        <f>Solieusap!C2398</f>
        <v>BAO</v>
      </c>
      <c r="D2395" s="13" t="str">
        <f>Solieusap!D2398</f>
        <v>Combination</v>
      </c>
      <c r="E2395" s="14">
        <f>ABS(Solieusap!E2398)</f>
        <v>0.83940000000000003</v>
      </c>
      <c r="F2395" s="14">
        <f>ABS(Solieusap!F2398)</f>
        <v>0.2248</v>
      </c>
      <c r="G2395" s="14">
        <f>ABS(Solieusap!G2398)</f>
        <v>0.2238</v>
      </c>
      <c r="H2395" s="14">
        <f>ABS(Solieusap!H2398)</f>
        <v>1.0499999999999999E-3</v>
      </c>
      <c r="I2395" s="14">
        <f>ABS(Solieusap!I2398)</f>
        <v>0.42353000000000002</v>
      </c>
      <c r="J2395" s="14">
        <f>ABS(Solieusap!J2398)</f>
        <v>0.45101000000000002</v>
      </c>
      <c r="K2395" s="14">
        <f t="shared" si="0"/>
        <v>0.83940000000000003</v>
      </c>
      <c r="L2395" s="14">
        <f t="shared" si="1"/>
        <v>0.42353000000000002</v>
      </c>
    </row>
    <row r="2396" spans="1:12" ht="16.5" customHeight="1">
      <c r="A2396" s="13" t="str">
        <f>Solieusap!A2399</f>
        <v>184</v>
      </c>
      <c r="B2396" s="13">
        <f>Solieusap!B2399</f>
        <v>1.8</v>
      </c>
      <c r="C2396" s="13" t="str">
        <f>Solieusap!C2399</f>
        <v>BAO</v>
      </c>
      <c r="D2396" s="13" t="str">
        <f>Solieusap!D2399</f>
        <v>Combination</v>
      </c>
      <c r="E2396" s="14">
        <f>ABS(Solieusap!E2399)</f>
        <v>0.83940000000000003</v>
      </c>
      <c r="F2396" s="14">
        <f>ABS(Solieusap!F2399)</f>
        <v>0.2248</v>
      </c>
      <c r="G2396" s="14">
        <f>ABS(Solieusap!G2399)</f>
        <v>0.2238</v>
      </c>
      <c r="H2396" s="14">
        <f>ABS(Solieusap!H2399)</f>
        <v>1.0499999999999999E-3</v>
      </c>
      <c r="I2396" s="14">
        <f>ABS(Solieusap!I2399)</f>
        <v>2.8160000000000001E-2</v>
      </c>
      <c r="J2396" s="14">
        <f>ABS(Solieusap!J2399)</f>
        <v>6.6909999999999997E-2</v>
      </c>
      <c r="K2396" s="14">
        <f t="shared" si="0"/>
        <v>0.83940000000000003</v>
      </c>
      <c r="L2396" s="14">
        <f t="shared" si="1"/>
        <v>2.8160000000000001E-2</v>
      </c>
    </row>
    <row r="2397" spans="1:12" ht="16.5" customHeight="1">
      <c r="A2397" s="13" t="str">
        <f>Solieusap!A2400</f>
        <v>184</v>
      </c>
      <c r="B2397" s="13">
        <f>Solieusap!B2400</f>
        <v>3.6</v>
      </c>
      <c r="C2397" s="13" t="str">
        <f>Solieusap!C2400</f>
        <v>BAO</v>
      </c>
      <c r="D2397" s="13" t="str">
        <f>Solieusap!D2400</f>
        <v>Combination</v>
      </c>
      <c r="E2397" s="14">
        <f>ABS(Solieusap!E2400)</f>
        <v>0.83940000000000003</v>
      </c>
      <c r="F2397" s="14">
        <f>ABS(Solieusap!F2400)</f>
        <v>0.2248</v>
      </c>
      <c r="G2397" s="14">
        <f>ABS(Solieusap!G2400)</f>
        <v>0.2238</v>
      </c>
      <c r="H2397" s="14">
        <f>ABS(Solieusap!H2400)</f>
        <v>1.0499999999999999E-3</v>
      </c>
      <c r="I2397" s="14">
        <f>ABS(Solieusap!I2400)</f>
        <v>0.30764999999999998</v>
      </c>
      <c r="J2397" s="14">
        <f>ABS(Solieusap!J2400)</f>
        <v>0.2064</v>
      </c>
      <c r="K2397" s="14">
        <f t="shared" si="0"/>
        <v>0.83940000000000003</v>
      </c>
      <c r="L2397" s="14">
        <f t="shared" si="1"/>
        <v>0.30764999999999998</v>
      </c>
    </row>
    <row r="2398" spans="1:12" ht="16.5" customHeight="1">
      <c r="A2398" s="13" t="str">
        <f>Solieusap!A2401</f>
        <v>184</v>
      </c>
      <c r="B2398" s="13">
        <f>Solieusap!B2401</f>
        <v>0</v>
      </c>
      <c r="C2398" s="13" t="str">
        <f>Solieusap!C2401</f>
        <v>BAO</v>
      </c>
      <c r="D2398" s="13" t="str">
        <f>Solieusap!D2401</f>
        <v>Combination</v>
      </c>
      <c r="E2398" s="14">
        <f>ABS(Solieusap!E2401)</f>
        <v>1.1883999999999999</v>
      </c>
      <c r="F2398" s="14">
        <f>ABS(Solieusap!F2401)</f>
        <v>7.7499999999999999E-2</v>
      </c>
      <c r="G2398" s="14">
        <f>ABS(Solieusap!G2401)</f>
        <v>0.16009999999999999</v>
      </c>
      <c r="H2398" s="14">
        <f>ABS(Solieusap!H2401)</f>
        <v>8.8999999999999995E-4</v>
      </c>
      <c r="I2398" s="14">
        <f>ABS(Solieusap!I2401)</f>
        <v>0.26873000000000002</v>
      </c>
      <c r="J2398" s="14">
        <f>ABS(Solieusap!J2401)</f>
        <v>7.2580000000000006E-2</v>
      </c>
      <c r="K2398" s="14">
        <f t="shared" si="0"/>
        <v>1.1883999999999999</v>
      </c>
      <c r="L2398" s="14">
        <f t="shared" si="1"/>
        <v>0.26873000000000002</v>
      </c>
    </row>
    <row r="2399" spans="1:12" ht="16.5" customHeight="1">
      <c r="A2399" s="13" t="str">
        <f>Solieusap!A2402</f>
        <v>184</v>
      </c>
      <c r="B2399" s="13">
        <f>Solieusap!B2402</f>
        <v>1.8</v>
      </c>
      <c r="C2399" s="13" t="str">
        <f>Solieusap!C2402</f>
        <v>BAO</v>
      </c>
      <c r="D2399" s="13" t="str">
        <f>Solieusap!D2402</f>
        <v>Combination</v>
      </c>
      <c r="E2399" s="14">
        <f>ABS(Solieusap!E2402)</f>
        <v>1.1883999999999999</v>
      </c>
      <c r="F2399" s="14">
        <f>ABS(Solieusap!F2402)</f>
        <v>7.7499999999999999E-2</v>
      </c>
      <c r="G2399" s="14">
        <f>ABS(Solieusap!G2402)</f>
        <v>0.16009999999999999</v>
      </c>
      <c r="H2399" s="14">
        <f>ABS(Solieusap!H2402)</f>
        <v>8.8999999999999995E-4</v>
      </c>
      <c r="I2399" s="14">
        <f>ABS(Solieusap!I2402)</f>
        <v>1.149E-2</v>
      </c>
      <c r="J2399" s="14">
        <f>ABS(Solieusap!J2402)</f>
        <v>4.6370000000000001E-2</v>
      </c>
      <c r="K2399" s="14">
        <f t="shared" si="0"/>
        <v>1.1883999999999999</v>
      </c>
      <c r="L2399" s="14">
        <f t="shared" si="1"/>
        <v>1.149E-2</v>
      </c>
    </row>
    <row r="2400" spans="1:12" ht="16.5" customHeight="1">
      <c r="A2400" s="13" t="str">
        <f>Solieusap!A2403</f>
        <v>184</v>
      </c>
      <c r="B2400" s="13">
        <f>Solieusap!B2403</f>
        <v>3.6</v>
      </c>
      <c r="C2400" s="13" t="str">
        <f>Solieusap!C2403</f>
        <v>BAO</v>
      </c>
      <c r="D2400" s="13" t="str">
        <f>Solieusap!D2403</f>
        <v>Combination</v>
      </c>
      <c r="E2400" s="14">
        <f>ABS(Solieusap!E2403)</f>
        <v>1.1883999999999999</v>
      </c>
      <c r="F2400" s="14">
        <f>ABS(Solieusap!F2403)</f>
        <v>7.7499999999999999E-2</v>
      </c>
      <c r="G2400" s="14">
        <f>ABS(Solieusap!G2403)</f>
        <v>0.16009999999999999</v>
      </c>
      <c r="H2400" s="14">
        <f>ABS(Solieusap!H2403)</f>
        <v>8.8999999999999995E-4</v>
      </c>
      <c r="I2400" s="14">
        <f>ABS(Solieusap!I2403)</f>
        <v>0.38230999999999998</v>
      </c>
      <c r="J2400" s="14">
        <f>ABS(Solieusap!J2403)</f>
        <v>0.35826999999999998</v>
      </c>
      <c r="K2400" s="14">
        <f t="shared" si="0"/>
        <v>1.1883999999999999</v>
      </c>
      <c r="L2400" s="14">
        <f t="shared" si="1"/>
        <v>0.38230999999999998</v>
      </c>
    </row>
    <row r="2401" spans="1:12" ht="16.5" customHeight="1">
      <c r="A2401" s="13" t="str">
        <f>Solieusap!A2404</f>
        <v>185</v>
      </c>
      <c r="B2401" s="13">
        <f>Solieusap!B2404</f>
        <v>0</v>
      </c>
      <c r="C2401" s="13" t="str">
        <f>Solieusap!C2404</f>
        <v>BAO</v>
      </c>
      <c r="D2401" s="13" t="str">
        <f>Solieusap!D2404</f>
        <v>Combination</v>
      </c>
      <c r="E2401" s="14">
        <f>ABS(Solieusap!E2404)</f>
        <v>13.8437</v>
      </c>
      <c r="F2401" s="14">
        <f>ABS(Solieusap!F2404)</f>
        <v>0.3276</v>
      </c>
      <c r="G2401" s="14">
        <f>ABS(Solieusap!G2404)</f>
        <v>0.56320000000000003</v>
      </c>
      <c r="H2401" s="14">
        <f>ABS(Solieusap!H2404)</f>
        <v>3.5000000000000001E-3</v>
      </c>
      <c r="I2401" s="14">
        <f>ABS(Solieusap!I2404)</f>
        <v>0.78493999999999997</v>
      </c>
      <c r="J2401" s="14">
        <f>ABS(Solieusap!J2404)</f>
        <v>0.53629000000000004</v>
      </c>
      <c r="K2401" s="14">
        <f t="shared" si="0"/>
        <v>13.8437</v>
      </c>
      <c r="L2401" s="14">
        <f t="shared" si="1"/>
        <v>0.78493999999999997</v>
      </c>
    </row>
    <row r="2402" spans="1:12" ht="16.5" customHeight="1">
      <c r="A2402" s="13" t="str">
        <f>Solieusap!A2405</f>
        <v>185</v>
      </c>
      <c r="B2402" s="13">
        <f>Solieusap!B2405</f>
        <v>1.35</v>
      </c>
      <c r="C2402" s="13" t="str">
        <f>Solieusap!C2405</f>
        <v>BAO</v>
      </c>
      <c r="D2402" s="13" t="str">
        <f>Solieusap!D2405</f>
        <v>Combination</v>
      </c>
      <c r="E2402" s="14">
        <f>ABS(Solieusap!E2405)</f>
        <v>13.8437</v>
      </c>
      <c r="F2402" s="14">
        <f>ABS(Solieusap!F2405)</f>
        <v>0.3276</v>
      </c>
      <c r="G2402" s="14">
        <f>ABS(Solieusap!G2405)</f>
        <v>0.56320000000000003</v>
      </c>
      <c r="H2402" s="14">
        <f>ABS(Solieusap!H2405)</f>
        <v>3.5000000000000001E-3</v>
      </c>
      <c r="I2402" s="14">
        <f>ABS(Solieusap!I2405)</f>
        <v>2.5440000000000001E-2</v>
      </c>
      <c r="J2402" s="14">
        <f>ABS(Solieusap!J2405)</f>
        <v>9.4049999999999995E-2</v>
      </c>
      <c r="K2402" s="14">
        <f t="shared" si="0"/>
        <v>13.8437</v>
      </c>
      <c r="L2402" s="14">
        <f t="shared" si="1"/>
        <v>2.5440000000000001E-2</v>
      </c>
    </row>
    <row r="2403" spans="1:12" ht="16.5" customHeight="1">
      <c r="A2403" s="13" t="str">
        <f>Solieusap!A2406</f>
        <v>185</v>
      </c>
      <c r="B2403" s="13">
        <f>Solieusap!B2406</f>
        <v>2.7</v>
      </c>
      <c r="C2403" s="13" t="str">
        <f>Solieusap!C2406</f>
        <v>BAO</v>
      </c>
      <c r="D2403" s="13" t="str">
        <f>Solieusap!D2406</f>
        <v>Combination</v>
      </c>
      <c r="E2403" s="14">
        <f>ABS(Solieusap!E2406)</f>
        <v>13.8437</v>
      </c>
      <c r="F2403" s="14">
        <f>ABS(Solieusap!F2406)</f>
        <v>0.3276</v>
      </c>
      <c r="G2403" s="14">
        <f>ABS(Solieusap!G2406)</f>
        <v>0.56320000000000003</v>
      </c>
      <c r="H2403" s="14">
        <f>ABS(Solieusap!H2406)</f>
        <v>3.5000000000000001E-3</v>
      </c>
      <c r="I2403" s="14">
        <f>ABS(Solieusap!I2406)</f>
        <v>0.48079</v>
      </c>
      <c r="J2403" s="14">
        <f>ABS(Solieusap!J2406)</f>
        <v>0.87050000000000005</v>
      </c>
      <c r="K2403" s="14">
        <f t="shared" si="0"/>
        <v>13.8437</v>
      </c>
      <c r="L2403" s="14">
        <f t="shared" si="1"/>
        <v>0.48079</v>
      </c>
    </row>
    <row r="2404" spans="1:12" ht="16.5" customHeight="1">
      <c r="A2404" s="13" t="str">
        <f>Solieusap!A2407</f>
        <v>185</v>
      </c>
      <c r="B2404" s="13">
        <f>Solieusap!B2407</f>
        <v>0</v>
      </c>
      <c r="C2404" s="13" t="str">
        <f>Solieusap!C2407</f>
        <v>BAO</v>
      </c>
      <c r="D2404" s="13" t="str">
        <f>Solieusap!D2407</f>
        <v>Combination</v>
      </c>
      <c r="E2404" s="14">
        <f>ABS(Solieusap!E2407)</f>
        <v>23.504899999999999</v>
      </c>
      <c r="F2404" s="14">
        <f>ABS(Solieusap!F2407)</f>
        <v>0.61650000000000005</v>
      </c>
      <c r="G2404" s="14">
        <f>ABS(Solieusap!G2407)</f>
        <v>0.39589999999999997</v>
      </c>
      <c r="H2404" s="14">
        <f>ABS(Solieusap!H2407)</f>
        <v>3.2499999999999999E-3</v>
      </c>
      <c r="I2404" s="14">
        <f>ABS(Solieusap!I2407)</f>
        <v>0.58804000000000001</v>
      </c>
      <c r="J2404" s="14">
        <f>ABS(Solieusap!J2407)</f>
        <v>0.79413999999999996</v>
      </c>
      <c r="K2404" s="14">
        <f t="shared" si="0"/>
        <v>23.504899999999999</v>
      </c>
      <c r="L2404" s="14">
        <f t="shared" si="1"/>
        <v>0.58804000000000001</v>
      </c>
    </row>
    <row r="2405" spans="1:12" ht="16.5" customHeight="1">
      <c r="A2405" s="13" t="str">
        <f>Solieusap!A2408</f>
        <v>185</v>
      </c>
      <c r="B2405" s="13">
        <f>Solieusap!B2408</f>
        <v>1.35</v>
      </c>
      <c r="C2405" s="13" t="str">
        <f>Solieusap!C2408</f>
        <v>BAO</v>
      </c>
      <c r="D2405" s="13" t="str">
        <f>Solieusap!D2408</f>
        <v>Combination</v>
      </c>
      <c r="E2405" s="14">
        <f>ABS(Solieusap!E2408)</f>
        <v>23.504899999999999</v>
      </c>
      <c r="F2405" s="14">
        <f>ABS(Solieusap!F2408)</f>
        <v>0.61650000000000005</v>
      </c>
      <c r="G2405" s="14">
        <f>ABS(Solieusap!G2408)</f>
        <v>0.39589999999999997</v>
      </c>
      <c r="H2405" s="14">
        <f>ABS(Solieusap!H2408)</f>
        <v>3.2499999999999999E-3</v>
      </c>
      <c r="I2405" s="14">
        <f>ABS(Solieusap!I2408)</f>
        <v>5.3629999999999997E-2</v>
      </c>
      <c r="J2405" s="14">
        <f>ABS(Solieusap!J2408)</f>
        <v>3.8179999999999999E-2</v>
      </c>
      <c r="K2405" s="14">
        <f t="shared" si="0"/>
        <v>23.504899999999999</v>
      </c>
      <c r="L2405" s="14">
        <f t="shared" si="1"/>
        <v>5.3629999999999997E-2</v>
      </c>
    </row>
    <row r="2406" spans="1:12" ht="16.5" customHeight="1">
      <c r="A2406" s="13" t="str">
        <f>Solieusap!A2409</f>
        <v>185</v>
      </c>
      <c r="B2406" s="13">
        <f>Solieusap!B2409</f>
        <v>2.7</v>
      </c>
      <c r="C2406" s="13" t="str">
        <f>Solieusap!C2409</f>
        <v>BAO</v>
      </c>
      <c r="D2406" s="13" t="str">
        <f>Solieusap!D2409</f>
        <v>Combination</v>
      </c>
      <c r="E2406" s="14">
        <f>ABS(Solieusap!E2409)</f>
        <v>23.504899999999999</v>
      </c>
      <c r="F2406" s="14">
        <f>ABS(Solieusap!F2409)</f>
        <v>0.61650000000000005</v>
      </c>
      <c r="G2406" s="14">
        <f>ABS(Solieusap!G2409)</f>
        <v>0.39589999999999997</v>
      </c>
      <c r="H2406" s="14">
        <f>ABS(Solieusap!H2409)</f>
        <v>3.2499999999999999E-3</v>
      </c>
      <c r="I2406" s="14">
        <f>ABS(Solieusap!I2409)</f>
        <v>0.73572000000000004</v>
      </c>
      <c r="J2406" s="14">
        <f>ABS(Solieusap!J2409)</f>
        <v>0.34819</v>
      </c>
      <c r="K2406" s="14">
        <f t="shared" si="0"/>
        <v>23.504899999999999</v>
      </c>
      <c r="L2406" s="14">
        <f t="shared" si="1"/>
        <v>0.73572000000000004</v>
      </c>
    </row>
    <row r="2407" spans="1:12" ht="16.5" customHeight="1">
      <c r="A2407" s="13" t="str">
        <f>Solieusap!A2410</f>
        <v>186</v>
      </c>
      <c r="B2407" s="13">
        <f>Solieusap!B2410</f>
        <v>0</v>
      </c>
      <c r="C2407" s="13" t="str">
        <f>Solieusap!C2410</f>
        <v>BAO</v>
      </c>
      <c r="D2407" s="13" t="str">
        <f>Solieusap!D2410</f>
        <v>Combination</v>
      </c>
      <c r="E2407" s="14">
        <f>ABS(Solieusap!E2410)</f>
        <v>7.1013999999999999</v>
      </c>
      <c r="F2407" s="14">
        <f>ABS(Solieusap!F2410)</f>
        <v>0.27650000000000002</v>
      </c>
      <c r="G2407" s="14">
        <f>ABS(Solieusap!G2410)</f>
        <v>0.66649999999999998</v>
      </c>
      <c r="H2407" s="14">
        <f>ABS(Solieusap!H2410)</f>
        <v>1.5900000000000001E-3</v>
      </c>
      <c r="I2407" s="14">
        <f>ABS(Solieusap!I2410)</f>
        <v>1.19503</v>
      </c>
      <c r="J2407" s="14">
        <f>ABS(Solieusap!J2410)</f>
        <v>0.49514999999999998</v>
      </c>
      <c r="K2407" s="14">
        <f t="shared" si="0"/>
        <v>7.1013999999999999</v>
      </c>
      <c r="L2407" s="14">
        <f t="shared" si="1"/>
        <v>1.19503</v>
      </c>
    </row>
    <row r="2408" spans="1:12" ht="16.5" customHeight="1">
      <c r="A2408" s="13" t="str">
        <f>Solieusap!A2411</f>
        <v>186</v>
      </c>
      <c r="B2408" s="13">
        <f>Solieusap!B2411</f>
        <v>1.8</v>
      </c>
      <c r="C2408" s="13" t="str">
        <f>Solieusap!C2411</f>
        <v>BAO</v>
      </c>
      <c r="D2408" s="13" t="str">
        <f>Solieusap!D2411</f>
        <v>Combination</v>
      </c>
      <c r="E2408" s="14">
        <f>ABS(Solieusap!E2411)</f>
        <v>7.1013999999999999</v>
      </c>
      <c r="F2408" s="14">
        <f>ABS(Solieusap!F2411)</f>
        <v>0.27650000000000002</v>
      </c>
      <c r="G2408" s="14">
        <f>ABS(Solieusap!G2411)</f>
        <v>0.66649999999999998</v>
      </c>
      <c r="H2408" s="14">
        <f>ABS(Solieusap!H2411)</f>
        <v>1.5900000000000001E-3</v>
      </c>
      <c r="I2408" s="14">
        <f>ABS(Solieusap!I2411)</f>
        <v>2.7539999999999999E-2</v>
      </c>
      <c r="J2408" s="14">
        <f>ABS(Solieusap!J2411)</f>
        <v>7.2399999999999999E-3</v>
      </c>
      <c r="K2408" s="14">
        <f t="shared" si="0"/>
        <v>7.1013999999999999</v>
      </c>
      <c r="L2408" s="14">
        <f t="shared" si="1"/>
        <v>2.7539999999999999E-2</v>
      </c>
    </row>
    <row r="2409" spans="1:12" ht="16.5" customHeight="1">
      <c r="A2409" s="13" t="str">
        <f>Solieusap!A2412</f>
        <v>186</v>
      </c>
      <c r="B2409" s="13">
        <f>Solieusap!B2412</f>
        <v>3.6</v>
      </c>
      <c r="C2409" s="13" t="str">
        <f>Solieusap!C2412</f>
        <v>BAO</v>
      </c>
      <c r="D2409" s="13" t="str">
        <f>Solieusap!D2412</f>
        <v>Combination</v>
      </c>
      <c r="E2409" s="14">
        <f>ABS(Solieusap!E2412)</f>
        <v>7.1013999999999999</v>
      </c>
      <c r="F2409" s="14">
        <f>ABS(Solieusap!F2412)</f>
        <v>0.27650000000000002</v>
      </c>
      <c r="G2409" s="14">
        <f>ABS(Solieusap!G2412)</f>
        <v>0.66649999999999998</v>
      </c>
      <c r="H2409" s="14">
        <f>ABS(Solieusap!H2412)</f>
        <v>1.5900000000000001E-3</v>
      </c>
      <c r="I2409" s="14">
        <f>ABS(Solieusap!I2412)</f>
        <v>0.94542999999999999</v>
      </c>
      <c r="J2409" s="14">
        <f>ABS(Solieusap!J2412)</f>
        <v>1.1071899999999999</v>
      </c>
      <c r="K2409" s="14">
        <f t="shared" si="0"/>
        <v>7.1013999999999999</v>
      </c>
      <c r="L2409" s="14">
        <f t="shared" si="1"/>
        <v>0.94542999999999999</v>
      </c>
    </row>
    <row r="2410" spans="1:12" ht="16.5" customHeight="1">
      <c r="A2410" s="13" t="str">
        <f>Solieusap!A2413</f>
        <v>186</v>
      </c>
      <c r="B2410" s="13">
        <f>Solieusap!B2413</f>
        <v>0</v>
      </c>
      <c r="C2410" s="13" t="str">
        <f>Solieusap!C2413</f>
        <v>BAO</v>
      </c>
      <c r="D2410" s="13" t="str">
        <f>Solieusap!D2413</f>
        <v>Combination</v>
      </c>
      <c r="E2410" s="14">
        <f>ABS(Solieusap!E2413)</f>
        <v>12.064299999999999</v>
      </c>
      <c r="F2410" s="14">
        <f>ABS(Solieusap!F2413)</f>
        <v>0.61109999999999998</v>
      </c>
      <c r="G2410" s="14">
        <f>ABS(Solieusap!G2413)</f>
        <v>0.51390000000000002</v>
      </c>
      <c r="H2410" s="14">
        <f>ABS(Solieusap!H2413)</f>
        <v>1.9300000000000001E-3</v>
      </c>
      <c r="I2410" s="14">
        <f>ABS(Solieusap!I2413)</f>
        <v>0.90449999999999997</v>
      </c>
      <c r="J2410" s="14">
        <f>ABS(Solieusap!J2413)</f>
        <v>1.0927</v>
      </c>
      <c r="K2410" s="14">
        <f t="shared" si="0"/>
        <v>12.064299999999999</v>
      </c>
      <c r="L2410" s="14">
        <f t="shared" si="1"/>
        <v>0.90449999999999997</v>
      </c>
    </row>
    <row r="2411" spans="1:12" ht="16.5" customHeight="1">
      <c r="A2411" s="13" t="str">
        <f>Solieusap!A2414</f>
        <v>186</v>
      </c>
      <c r="B2411" s="13">
        <f>Solieusap!B2414</f>
        <v>1.8</v>
      </c>
      <c r="C2411" s="13" t="str">
        <f>Solieusap!C2414</f>
        <v>BAO</v>
      </c>
      <c r="D2411" s="13" t="str">
        <f>Solieusap!D2414</f>
        <v>Combination</v>
      </c>
      <c r="E2411" s="14">
        <f>ABS(Solieusap!E2414)</f>
        <v>12.064299999999999</v>
      </c>
      <c r="F2411" s="14">
        <f>ABS(Solieusap!F2414)</f>
        <v>0.61109999999999998</v>
      </c>
      <c r="G2411" s="14">
        <f>ABS(Solieusap!G2414)</f>
        <v>0.51390000000000002</v>
      </c>
      <c r="H2411" s="14">
        <f>ABS(Solieusap!H2414)</f>
        <v>1.9300000000000001E-3</v>
      </c>
      <c r="I2411" s="14">
        <f>ABS(Solieusap!I2414)</f>
        <v>1.554E-2</v>
      </c>
      <c r="J2411" s="14">
        <f>ABS(Solieusap!J2414)</f>
        <v>3.0100000000000001E-3</v>
      </c>
      <c r="K2411" s="14">
        <f t="shared" si="0"/>
        <v>12.064299999999999</v>
      </c>
      <c r="L2411" s="14">
        <f t="shared" si="1"/>
        <v>1.554E-2</v>
      </c>
    </row>
    <row r="2412" spans="1:12" ht="16.5" customHeight="1">
      <c r="A2412" s="13" t="str">
        <f>Solieusap!A2415</f>
        <v>186</v>
      </c>
      <c r="B2412" s="13">
        <f>Solieusap!B2415</f>
        <v>3.6</v>
      </c>
      <c r="C2412" s="13" t="str">
        <f>Solieusap!C2415</f>
        <v>BAO</v>
      </c>
      <c r="D2412" s="13" t="str">
        <f>Solieusap!D2415</f>
        <v>Combination</v>
      </c>
      <c r="E2412" s="14">
        <f>ABS(Solieusap!E2415)</f>
        <v>12.064299999999999</v>
      </c>
      <c r="F2412" s="14">
        <f>ABS(Solieusap!F2415)</f>
        <v>0.61109999999999998</v>
      </c>
      <c r="G2412" s="14">
        <f>ABS(Solieusap!G2415)</f>
        <v>0.51390000000000002</v>
      </c>
      <c r="H2412" s="14">
        <f>ABS(Solieusap!H2415)</f>
        <v>1.9300000000000001E-3</v>
      </c>
      <c r="I2412" s="14">
        <f>ABS(Solieusap!I2415)</f>
        <v>1.2044699999999999</v>
      </c>
      <c r="J2412" s="14">
        <f>ABS(Solieusap!J2415)</f>
        <v>0.50036999999999998</v>
      </c>
      <c r="K2412" s="14">
        <f t="shared" si="0"/>
        <v>12.064299999999999</v>
      </c>
      <c r="L2412" s="14">
        <f t="shared" si="1"/>
        <v>1.2044699999999999</v>
      </c>
    </row>
    <row r="2413" spans="1:12" ht="16.5" customHeight="1">
      <c r="A2413" s="13" t="str">
        <f>Solieusap!A2416</f>
        <v>187</v>
      </c>
      <c r="B2413" s="13">
        <f>Solieusap!B2416</f>
        <v>0</v>
      </c>
      <c r="C2413" s="13" t="str">
        <f>Solieusap!C2416</f>
        <v>BAO</v>
      </c>
      <c r="D2413" s="13" t="str">
        <f>Solieusap!D2416</f>
        <v>Combination</v>
      </c>
      <c r="E2413" s="14">
        <f>ABS(Solieusap!E2416)</f>
        <v>0.8649</v>
      </c>
      <c r="F2413" s="14">
        <f>ABS(Solieusap!F2416)</f>
        <v>7.3200000000000001E-2</v>
      </c>
      <c r="G2413" s="14">
        <f>ABS(Solieusap!G2416)</f>
        <v>0.22420000000000001</v>
      </c>
      <c r="H2413" s="14">
        <f>ABS(Solieusap!H2416)</f>
        <v>1.5299999999999999E-3</v>
      </c>
      <c r="I2413" s="14">
        <f>ABS(Solieusap!I2416)</f>
        <v>0.42373</v>
      </c>
      <c r="J2413" s="14">
        <f>ABS(Solieusap!J2416)</f>
        <v>6.4869999999999997E-2</v>
      </c>
      <c r="K2413" s="14">
        <f t="shared" si="0"/>
        <v>0.8649</v>
      </c>
      <c r="L2413" s="14">
        <f t="shared" si="1"/>
        <v>0.42373</v>
      </c>
    </row>
    <row r="2414" spans="1:12" ht="16.5" customHeight="1">
      <c r="A2414" s="13" t="str">
        <f>Solieusap!A2417</f>
        <v>187</v>
      </c>
      <c r="B2414" s="13">
        <f>Solieusap!B2417</f>
        <v>1.8</v>
      </c>
      <c r="C2414" s="13" t="str">
        <f>Solieusap!C2417</f>
        <v>BAO</v>
      </c>
      <c r="D2414" s="13" t="str">
        <f>Solieusap!D2417</f>
        <v>Combination</v>
      </c>
      <c r="E2414" s="14">
        <f>ABS(Solieusap!E2417)</f>
        <v>0.8649</v>
      </c>
      <c r="F2414" s="14">
        <f>ABS(Solieusap!F2417)</f>
        <v>7.3200000000000001E-2</v>
      </c>
      <c r="G2414" s="14">
        <f>ABS(Solieusap!G2417)</f>
        <v>0.22420000000000001</v>
      </c>
      <c r="H2414" s="14">
        <f>ABS(Solieusap!H2417)</f>
        <v>1.5299999999999999E-3</v>
      </c>
      <c r="I2414" s="14">
        <f>ABS(Solieusap!I2417)</f>
        <v>2.7730000000000001E-2</v>
      </c>
      <c r="J2414" s="14">
        <f>ABS(Solieusap!J2417)</f>
        <v>4.6370000000000001E-2</v>
      </c>
      <c r="K2414" s="14">
        <f t="shared" si="0"/>
        <v>0.8649</v>
      </c>
      <c r="L2414" s="14">
        <f t="shared" si="1"/>
        <v>2.7730000000000001E-2</v>
      </c>
    </row>
    <row r="2415" spans="1:12" ht="16.5" customHeight="1">
      <c r="A2415" s="13" t="str">
        <f>Solieusap!A2418</f>
        <v>187</v>
      </c>
      <c r="B2415" s="13">
        <f>Solieusap!B2418</f>
        <v>3.6</v>
      </c>
      <c r="C2415" s="13" t="str">
        <f>Solieusap!C2418</f>
        <v>BAO</v>
      </c>
      <c r="D2415" s="13" t="str">
        <f>Solieusap!D2418</f>
        <v>Combination</v>
      </c>
      <c r="E2415" s="14">
        <f>ABS(Solieusap!E2418)</f>
        <v>0.8649</v>
      </c>
      <c r="F2415" s="14">
        <f>ABS(Solieusap!F2418)</f>
        <v>7.3200000000000001E-2</v>
      </c>
      <c r="G2415" s="14">
        <f>ABS(Solieusap!G2418)</f>
        <v>0.22420000000000001</v>
      </c>
      <c r="H2415" s="14">
        <f>ABS(Solieusap!H2418)</f>
        <v>1.5299999999999999E-3</v>
      </c>
      <c r="I2415" s="14">
        <f>ABS(Solieusap!I2418)</f>
        <v>0.30357000000000001</v>
      </c>
      <c r="J2415" s="14">
        <f>ABS(Solieusap!J2418)</f>
        <v>0.36596000000000001</v>
      </c>
      <c r="K2415" s="14">
        <f t="shared" si="0"/>
        <v>0.8649</v>
      </c>
      <c r="L2415" s="14">
        <f t="shared" si="1"/>
        <v>0.30357000000000001</v>
      </c>
    </row>
    <row r="2416" spans="1:12" ht="16.5" customHeight="1">
      <c r="A2416" s="13" t="str">
        <f>Solieusap!A2419</f>
        <v>187</v>
      </c>
      <c r="B2416" s="13">
        <f>Solieusap!B2419</f>
        <v>0</v>
      </c>
      <c r="C2416" s="13" t="str">
        <f>Solieusap!C2419</f>
        <v>BAO</v>
      </c>
      <c r="D2416" s="13" t="str">
        <f>Solieusap!D2419</f>
        <v>Combination</v>
      </c>
      <c r="E2416" s="14">
        <f>ABS(Solieusap!E2419)</f>
        <v>1.2137</v>
      </c>
      <c r="F2416" s="14">
        <f>ABS(Solieusap!F2419)</f>
        <v>0.2291</v>
      </c>
      <c r="G2416" s="14">
        <f>ABS(Solieusap!G2419)</f>
        <v>0.15809999999999999</v>
      </c>
      <c r="H2416" s="14">
        <f>ABS(Solieusap!H2419)</f>
        <v>6.8000000000000005E-4</v>
      </c>
      <c r="I2416" s="14">
        <f>ABS(Solieusap!I2419)</f>
        <v>0.26554</v>
      </c>
      <c r="J2416" s="14">
        <f>ABS(Solieusap!J2419)</f>
        <v>0.4587</v>
      </c>
      <c r="K2416" s="14">
        <f t="shared" si="0"/>
        <v>1.2137</v>
      </c>
      <c r="L2416" s="14">
        <f t="shared" si="1"/>
        <v>0.26554</v>
      </c>
    </row>
    <row r="2417" spans="1:12" ht="16.5" customHeight="1">
      <c r="A2417" s="13" t="str">
        <f>Solieusap!A2420</f>
        <v>187</v>
      </c>
      <c r="B2417" s="13">
        <f>Solieusap!B2420</f>
        <v>1.8</v>
      </c>
      <c r="C2417" s="13" t="str">
        <f>Solieusap!C2420</f>
        <v>BAO</v>
      </c>
      <c r="D2417" s="13" t="str">
        <f>Solieusap!D2420</f>
        <v>Combination</v>
      </c>
      <c r="E2417" s="14">
        <f>ABS(Solieusap!E2420)</f>
        <v>1.2137</v>
      </c>
      <c r="F2417" s="14">
        <f>ABS(Solieusap!F2420)</f>
        <v>0.2291</v>
      </c>
      <c r="G2417" s="14">
        <f>ABS(Solieusap!G2420)</f>
        <v>0.15809999999999999</v>
      </c>
      <c r="H2417" s="14">
        <f>ABS(Solieusap!H2420)</f>
        <v>6.8000000000000005E-4</v>
      </c>
      <c r="I2417" s="14">
        <f>ABS(Solieusap!I2420)</f>
        <v>1.106E-2</v>
      </c>
      <c r="J2417" s="14">
        <f>ABS(Solieusap!J2420)</f>
        <v>6.6900000000000001E-2</v>
      </c>
      <c r="K2417" s="14">
        <f t="shared" si="0"/>
        <v>1.2137</v>
      </c>
      <c r="L2417" s="14">
        <f t="shared" si="1"/>
        <v>1.106E-2</v>
      </c>
    </row>
    <row r="2418" spans="1:12" ht="16.5" customHeight="1">
      <c r="A2418" s="13" t="str">
        <f>Solieusap!A2421</f>
        <v>187</v>
      </c>
      <c r="B2418" s="13">
        <f>Solieusap!B2421</f>
        <v>3.6</v>
      </c>
      <c r="C2418" s="13" t="str">
        <f>Solieusap!C2421</f>
        <v>BAO</v>
      </c>
      <c r="D2418" s="13" t="str">
        <f>Solieusap!D2421</f>
        <v>Combination</v>
      </c>
      <c r="E2418" s="14">
        <f>ABS(Solieusap!E2421)</f>
        <v>1.2137</v>
      </c>
      <c r="F2418" s="14">
        <f>ABS(Solieusap!F2421)</f>
        <v>0.2291</v>
      </c>
      <c r="G2418" s="14">
        <f>ABS(Solieusap!G2421)</f>
        <v>0.15809999999999999</v>
      </c>
      <c r="H2418" s="14">
        <f>ABS(Solieusap!H2421)</f>
        <v>6.8000000000000005E-4</v>
      </c>
      <c r="I2418" s="14">
        <f>ABS(Solieusap!I2421)</f>
        <v>0.38336999999999999</v>
      </c>
      <c r="J2418" s="14">
        <f>ABS(Solieusap!J2421)</f>
        <v>0.19868</v>
      </c>
      <c r="K2418" s="14">
        <f t="shared" si="0"/>
        <v>1.2137</v>
      </c>
      <c r="L2418" s="14">
        <f t="shared" si="1"/>
        <v>0.38336999999999999</v>
      </c>
    </row>
    <row r="2419" spans="1:12" ht="16.5" customHeight="1">
      <c r="A2419" s="13" t="str">
        <f>Solieusap!A2422</f>
        <v>188</v>
      </c>
      <c r="B2419" s="13">
        <f>Solieusap!B2422</f>
        <v>0</v>
      </c>
      <c r="C2419" s="13" t="str">
        <f>Solieusap!C2422</f>
        <v>BAO</v>
      </c>
      <c r="D2419" s="13" t="str">
        <f>Solieusap!D2422</f>
        <v>Combination</v>
      </c>
      <c r="E2419" s="14">
        <f>ABS(Solieusap!E2422)</f>
        <v>13.8043</v>
      </c>
      <c r="F2419" s="14">
        <f>ABS(Solieusap!F2422)</f>
        <v>0.58760000000000001</v>
      </c>
      <c r="G2419" s="14">
        <f>ABS(Solieusap!G2422)</f>
        <v>0.64349999999999996</v>
      </c>
      <c r="H2419" s="14">
        <f>ABS(Solieusap!H2422)</f>
        <v>3.32E-3</v>
      </c>
      <c r="I2419" s="14">
        <f>ABS(Solieusap!I2422)</f>
        <v>0.86116000000000004</v>
      </c>
      <c r="J2419" s="14">
        <f>ABS(Solieusap!J2422)</f>
        <v>0.76819999999999999</v>
      </c>
      <c r="K2419" s="14">
        <f t="shared" si="0"/>
        <v>13.8043</v>
      </c>
      <c r="L2419" s="14">
        <f t="shared" si="1"/>
        <v>0.86116000000000004</v>
      </c>
    </row>
    <row r="2420" spans="1:12" ht="16.5" customHeight="1">
      <c r="A2420" s="13" t="str">
        <f>Solieusap!A2423</f>
        <v>188</v>
      </c>
      <c r="B2420" s="13">
        <f>Solieusap!B2423</f>
        <v>1.35</v>
      </c>
      <c r="C2420" s="13" t="str">
        <f>Solieusap!C2423</f>
        <v>BAO</v>
      </c>
      <c r="D2420" s="13" t="str">
        <f>Solieusap!D2423</f>
        <v>Combination</v>
      </c>
      <c r="E2420" s="14">
        <f>ABS(Solieusap!E2423)</f>
        <v>13.8043</v>
      </c>
      <c r="F2420" s="14">
        <f>ABS(Solieusap!F2423)</f>
        <v>0.58760000000000001</v>
      </c>
      <c r="G2420" s="14">
        <f>ABS(Solieusap!G2423)</f>
        <v>0.64349999999999996</v>
      </c>
      <c r="H2420" s="14">
        <f>ABS(Solieusap!H2423)</f>
        <v>3.32E-3</v>
      </c>
      <c r="I2420" s="14">
        <f>ABS(Solieusap!I2423)</f>
        <v>7.5900000000000004E-3</v>
      </c>
      <c r="J2420" s="14">
        <f>ABS(Solieusap!J2423)</f>
        <v>2.3460000000000002E-2</v>
      </c>
      <c r="K2420" s="14">
        <f t="shared" si="0"/>
        <v>13.8043</v>
      </c>
      <c r="L2420" s="14">
        <f t="shared" si="1"/>
        <v>7.5900000000000004E-3</v>
      </c>
    </row>
    <row r="2421" spans="1:12" ht="16.5" customHeight="1">
      <c r="A2421" s="13" t="str">
        <f>Solieusap!A2424</f>
        <v>188</v>
      </c>
      <c r="B2421" s="13">
        <f>Solieusap!B2424</f>
        <v>2.7</v>
      </c>
      <c r="C2421" s="13" t="str">
        <f>Solieusap!C2424</f>
        <v>BAO</v>
      </c>
      <c r="D2421" s="13" t="str">
        <f>Solieusap!D2424</f>
        <v>Combination</v>
      </c>
      <c r="E2421" s="14">
        <f>ABS(Solieusap!E2424)</f>
        <v>13.8043</v>
      </c>
      <c r="F2421" s="14">
        <f>ABS(Solieusap!F2424)</f>
        <v>0.58760000000000001</v>
      </c>
      <c r="G2421" s="14">
        <f>ABS(Solieusap!G2424)</f>
        <v>0.64349999999999996</v>
      </c>
      <c r="H2421" s="14">
        <f>ABS(Solieusap!H2424)</f>
        <v>3.32E-3</v>
      </c>
      <c r="I2421" s="14">
        <f>ABS(Solieusap!I2424)</f>
        <v>0.53920000000000001</v>
      </c>
      <c r="J2421" s="14">
        <f>ABS(Solieusap!J2424)</f>
        <v>0.41639999999999999</v>
      </c>
      <c r="K2421" s="14">
        <f t="shared" si="0"/>
        <v>13.8043</v>
      </c>
      <c r="L2421" s="14">
        <f t="shared" si="1"/>
        <v>0.53920000000000001</v>
      </c>
    </row>
    <row r="2422" spans="1:12" ht="16.5" customHeight="1">
      <c r="A2422" s="13" t="str">
        <f>Solieusap!A2425</f>
        <v>188</v>
      </c>
      <c r="B2422" s="13">
        <f>Solieusap!B2425</f>
        <v>0</v>
      </c>
      <c r="C2422" s="13" t="str">
        <f>Solieusap!C2425</f>
        <v>BAO</v>
      </c>
      <c r="D2422" s="13" t="str">
        <f>Solieusap!D2425</f>
        <v>Combination</v>
      </c>
      <c r="E2422" s="14">
        <f>ABS(Solieusap!E2425)</f>
        <v>23.782800000000002</v>
      </c>
      <c r="F2422" s="14">
        <f>ABS(Solieusap!F2425)</f>
        <v>0.36520000000000002</v>
      </c>
      <c r="G2422" s="14">
        <f>ABS(Solieusap!G2425)</f>
        <v>0.43120000000000003</v>
      </c>
      <c r="H2422" s="14">
        <f>ABS(Solieusap!H2425)</f>
        <v>3.7499999999999999E-3</v>
      </c>
      <c r="I2422" s="14">
        <f>ABS(Solieusap!I2425)</f>
        <v>0.62504000000000004</v>
      </c>
      <c r="J2422" s="14">
        <f>ABS(Solieusap!J2425)</f>
        <v>0.56966000000000006</v>
      </c>
      <c r="K2422" s="14">
        <f t="shared" si="0"/>
        <v>23.782800000000002</v>
      </c>
      <c r="L2422" s="14">
        <f t="shared" si="1"/>
        <v>0.62504000000000004</v>
      </c>
    </row>
    <row r="2423" spans="1:12" ht="16.5" customHeight="1">
      <c r="A2423" s="13" t="str">
        <f>Solieusap!A2426</f>
        <v>188</v>
      </c>
      <c r="B2423" s="13">
        <f>Solieusap!B2426</f>
        <v>1.35</v>
      </c>
      <c r="C2423" s="13" t="str">
        <f>Solieusap!C2426</f>
        <v>BAO</v>
      </c>
      <c r="D2423" s="13" t="str">
        <f>Solieusap!D2426</f>
        <v>Combination</v>
      </c>
      <c r="E2423" s="14">
        <f>ABS(Solieusap!E2426)</f>
        <v>23.782800000000002</v>
      </c>
      <c r="F2423" s="14">
        <f>ABS(Solieusap!F2426)</f>
        <v>0.36520000000000002</v>
      </c>
      <c r="G2423" s="14">
        <f>ABS(Solieusap!G2426)</f>
        <v>0.43120000000000003</v>
      </c>
      <c r="H2423" s="14">
        <f>ABS(Solieusap!H2426)</f>
        <v>3.7499999999999999E-3</v>
      </c>
      <c r="I2423" s="14">
        <f>ABS(Solieusap!I2426)</f>
        <v>4.292E-2</v>
      </c>
      <c r="J2423" s="14">
        <f>ABS(Solieusap!J2426)</f>
        <v>7.6630000000000004E-2</v>
      </c>
      <c r="K2423" s="14">
        <f t="shared" si="0"/>
        <v>23.782800000000002</v>
      </c>
      <c r="L2423" s="14">
        <f t="shared" si="1"/>
        <v>4.292E-2</v>
      </c>
    </row>
    <row r="2424" spans="1:12" ht="16.5" customHeight="1">
      <c r="A2424" s="13" t="str">
        <f>Solieusap!A2427</f>
        <v>188</v>
      </c>
      <c r="B2424" s="13">
        <f>Solieusap!B2427</f>
        <v>2.7</v>
      </c>
      <c r="C2424" s="13" t="str">
        <f>Solieusap!C2427</f>
        <v>BAO</v>
      </c>
      <c r="D2424" s="13" t="str">
        <f>Solieusap!D2427</f>
        <v>Combination</v>
      </c>
      <c r="E2424" s="14">
        <f>ABS(Solieusap!E2427)</f>
        <v>23.782800000000002</v>
      </c>
      <c r="F2424" s="14">
        <f>ABS(Solieusap!F2427)</f>
        <v>0.36520000000000002</v>
      </c>
      <c r="G2424" s="14">
        <f>ABS(Solieusap!G2427)</f>
        <v>0.43120000000000003</v>
      </c>
      <c r="H2424" s="14">
        <f>ABS(Solieusap!H2427)</f>
        <v>3.7499999999999999E-3</v>
      </c>
      <c r="I2424" s="14">
        <f>ABS(Solieusap!I2427)</f>
        <v>0.87634999999999996</v>
      </c>
      <c r="J2424" s="14">
        <f>ABS(Solieusap!J2427)</f>
        <v>0.81830999999999998</v>
      </c>
      <c r="K2424" s="14">
        <f t="shared" si="0"/>
        <v>23.782800000000002</v>
      </c>
      <c r="L2424" s="14">
        <f t="shared" si="1"/>
        <v>0.87634999999999996</v>
      </c>
    </row>
    <row r="2425" spans="1:12" ht="16.5" customHeight="1">
      <c r="A2425" s="13" t="str">
        <f>Solieusap!A2428</f>
        <v>189</v>
      </c>
      <c r="B2425" s="13">
        <f>Solieusap!B2428</f>
        <v>0</v>
      </c>
      <c r="C2425" s="13" t="str">
        <f>Solieusap!C2428</f>
        <v>BAO</v>
      </c>
      <c r="D2425" s="13" t="str">
        <f>Solieusap!D2428</f>
        <v>Combination</v>
      </c>
      <c r="E2425" s="14">
        <f>ABS(Solieusap!E2428)</f>
        <v>6.9659000000000004</v>
      </c>
      <c r="F2425" s="14">
        <f>ABS(Solieusap!F2428)</f>
        <v>0.57850000000000001</v>
      </c>
      <c r="G2425" s="14">
        <f>ABS(Solieusap!G2428)</f>
        <v>0.71550000000000002</v>
      </c>
      <c r="H2425" s="14">
        <f>ABS(Solieusap!H2428)</f>
        <v>2.2000000000000001E-3</v>
      </c>
      <c r="I2425" s="14">
        <f>ABS(Solieusap!I2428)</f>
        <v>1.2861800000000001</v>
      </c>
      <c r="J2425" s="14">
        <f>ABS(Solieusap!J2428)</f>
        <v>1.03468</v>
      </c>
      <c r="K2425" s="14">
        <f t="shared" si="0"/>
        <v>6.9659000000000004</v>
      </c>
      <c r="L2425" s="14">
        <f t="shared" si="1"/>
        <v>1.2861800000000001</v>
      </c>
    </row>
    <row r="2426" spans="1:12" ht="16.5" customHeight="1">
      <c r="A2426" s="13" t="str">
        <f>Solieusap!A2429</f>
        <v>189</v>
      </c>
      <c r="B2426" s="13">
        <f>Solieusap!B2429</f>
        <v>1.8</v>
      </c>
      <c r="C2426" s="13" t="str">
        <f>Solieusap!C2429</f>
        <v>BAO</v>
      </c>
      <c r="D2426" s="13" t="str">
        <f>Solieusap!D2429</f>
        <v>Combination</v>
      </c>
      <c r="E2426" s="14">
        <f>ABS(Solieusap!E2429)</f>
        <v>6.9659000000000004</v>
      </c>
      <c r="F2426" s="14">
        <f>ABS(Solieusap!F2429)</f>
        <v>0.57850000000000001</v>
      </c>
      <c r="G2426" s="14">
        <f>ABS(Solieusap!G2429)</f>
        <v>0.71550000000000002</v>
      </c>
      <c r="H2426" s="14">
        <f>ABS(Solieusap!H2429)</f>
        <v>2.2000000000000001E-3</v>
      </c>
      <c r="I2426" s="14">
        <f>ABS(Solieusap!I2429)</f>
        <v>4.4999999999999999E-4</v>
      </c>
      <c r="J2426" s="14">
        <f>ABS(Solieusap!J2429)</f>
        <v>5.62E-3</v>
      </c>
      <c r="K2426" s="14">
        <f t="shared" si="0"/>
        <v>6.9659000000000004</v>
      </c>
      <c r="L2426" s="14">
        <f t="shared" si="1"/>
        <v>4.4999999999999999E-4</v>
      </c>
    </row>
    <row r="2427" spans="1:12" ht="16.5" customHeight="1">
      <c r="A2427" s="13" t="str">
        <f>Solieusap!A2430</f>
        <v>189</v>
      </c>
      <c r="B2427" s="13">
        <f>Solieusap!B2430</f>
        <v>3.6</v>
      </c>
      <c r="C2427" s="13" t="str">
        <f>Solieusap!C2430</f>
        <v>BAO</v>
      </c>
      <c r="D2427" s="13" t="str">
        <f>Solieusap!D2430</f>
        <v>Combination</v>
      </c>
      <c r="E2427" s="14">
        <f>ABS(Solieusap!E2430)</f>
        <v>6.9659000000000004</v>
      </c>
      <c r="F2427" s="14">
        <f>ABS(Solieusap!F2430)</f>
        <v>0.57850000000000001</v>
      </c>
      <c r="G2427" s="14">
        <f>ABS(Solieusap!G2430)</f>
        <v>0.71550000000000002</v>
      </c>
      <c r="H2427" s="14">
        <f>ABS(Solieusap!H2430)</f>
        <v>2.2000000000000001E-3</v>
      </c>
      <c r="I2427" s="14">
        <f>ABS(Solieusap!I2430)</f>
        <v>0.90325999999999995</v>
      </c>
      <c r="J2427" s="14">
        <f>ABS(Solieusap!J2430)</f>
        <v>0.57687999999999995</v>
      </c>
      <c r="K2427" s="14">
        <f t="shared" si="0"/>
        <v>6.9659000000000004</v>
      </c>
      <c r="L2427" s="14">
        <f t="shared" si="1"/>
        <v>0.90325999999999995</v>
      </c>
    </row>
    <row r="2428" spans="1:12" ht="16.5" customHeight="1">
      <c r="A2428" s="13" t="str">
        <f>Solieusap!A2431</f>
        <v>189</v>
      </c>
      <c r="B2428" s="13">
        <f>Solieusap!B2431</f>
        <v>0</v>
      </c>
      <c r="C2428" s="13" t="str">
        <f>Solieusap!C2431</f>
        <v>BAO</v>
      </c>
      <c r="D2428" s="13" t="str">
        <f>Solieusap!D2431</f>
        <v>Combination</v>
      </c>
      <c r="E2428" s="14">
        <f>ABS(Solieusap!E2431)</f>
        <v>12.134399999999999</v>
      </c>
      <c r="F2428" s="14">
        <f>ABS(Solieusap!F2431)</f>
        <v>0.31909999999999999</v>
      </c>
      <c r="G2428" s="14">
        <f>ABS(Solieusap!G2431)</f>
        <v>0.502</v>
      </c>
      <c r="H2428" s="14">
        <f>ABS(Solieusap!H2431)</f>
        <v>1.7799999999999999E-3</v>
      </c>
      <c r="I2428" s="14">
        <f>ABS(Solieusap!I2431)</f>
        <v>0.90388000000000002</v>
      </c>
      <c r="J2428" s="14">
        <f>ABS(Solieusap!J2431)</f>
        <v>0.57194</v>
      </c>
      <c r="K2428" s="14">
        <f t="shared" si="0"/>
        <v>12.134399999999999</v>
      </c>
      <c r="L2428" s="14">
        <f t="shared" si="1"/>
        <v>0.90388000000000002</v>
      </c>
    </row>
    <row r="2429" spans="1:12" ht="16.5" customHeight="1">
      <c r="A2429" s="13" t="str">
        <f>Solieusap!A2432</f>
        <v>189</v>
      </c>
      <c r="B2429" s="13">
        <f>Solieusap!B2432</f>
        <v>1.8</v>
      </c>
      <c r="C2429" s="13" t="str">
        <f>Solieusap!C2432</f>
        <v>BAO</v>
      </c>
      <c r="D2429" s="13" t="str">
        <f>Solieusap!D2432</f>
        <v>Combination</v>
      </c>
      <c r="E2429" s="14">
        <f>ABS(Solieusap!E2432)</f>
        <v>12.134399999999999</v>
      </c>
      <c r="F2429" s="14">
        <f>ABS(Solieusap!F2432)</f>
        <v>0.31909999999999999</v>
      </c>
      <c r="G2429" s="14">
        <f>ABS(Solieusap!G2432)</f>
        <v>0.502</v>
      </c>
      <c r="H2429" s="14">
        <f>ABS(Solieusap!H2432)</f>
        <v>1.7799999999999999E-3</v>
      </c>
      <c r="I2429" s="14">
        <f>ABS(Solieusap!I2432)</f>
        <v>3.4299999999999999E-3</v>
      </c>
      <c r="J2429" s="14">
        <f>ABS(Solieusap!J2432)</f>
        <v>6.62E-3</v>
      </c>
      <c r="K2429" s="14">
        <f t="shared" si="0"/>
        <v>12.134399999999999</v>
      </c>
      <c r="L2429" s="14">
        <f t="shared" si="1"/>
        <v>3.4299999999999999E-3</v>
      </c>
    </row>
    <row r="2430" spans="1:12" ht="16.5" customHeight="1">
      <c r="A2430" s="13" t="str">
        <f>Solieusap!A2433</f>
        <v>189</v>
      </c>
      <c r="B2430" s="13">
        <f>Solieusap!B2433</f>
        <v>3.6</v>
      </c>
      <c r="C2430" s="13" t="str">
        <f>Solieusap!C2433</f>
        <v>BAO</v>
      </c>
      <c r="D2430" s="13" t="str">
        <f>Solieusap!D2433</f>
        <v>Combination</v>
      </c>
      <c r="E2430" s="14">
        <f>ABS(Solieusap!E2433)</f>
        <v>12.134399999999999</v>
      </c>
      <c r="F2430" s="14">
        <f>ABS(Solieusap!F2433)</f>
        <v>0.31909999999999999</v>
      </c>
      <c r="G2430" s="14">
        <f>ABS(Solieusap!G2433)</f>
        <v>0.502</v>
      </c>
      <c r="H2430" s="14">
        <f>ABS(Solieusap!H2433)</f>
        <v>1.7799999999999999E-3</v>
      </c>
      <c r="I2430" s="14">
        <f>ABS(Solieusap!I2433)</f>
        <v>1.28975</v>
      </c>
      <c r="J2430" s="14">
        <f>ABS(Solieusap!J2433)</f>
        <v>1.04793</v>
      </c>
      <c r="K2430" s="14">
        <f t="shared" si="0"/>
        <v>12.134399999999999</v>
      </c>
      <c r="L2430" s="14">
        <f t="shared" si="1"/>
        <v>1.28975</v>
      </c>
    </row>
    <row r="2431" spans="1:12" ht="16.5" customHeight="1">
      <c r="A2431" s="13" t="str">
        <f>Solieusap!A2434</f>
        <v>190</v>
      </c>
      <c r="B2431" s="13">
        <f>Solieusap!B2434</f>
        <v>0</v>
      </c>
      <c r="C2431" s="13" t="str">
        <f>Solieusap!C2434</f>
        <v>BAO</v>
      </c>
      <c r="D2431" s="13" t="str">
        <f>Solieusap!D2434</f>
        <v>Combination</v>
      </c>
      <c r="E2431" s="14">
        <f>ABS(Solieusap!E2434)</f>
        <v>3.32E-2</v>
      </c>
      <c r="F2431" s="14">
        <f>ABS(Solieusap!F2434)</f>
        <v>0.21560000000000001</v>
      </c>
      <c r="G2431" s="14">
        <f>ABS(Solieusap!G2434)</f>
        <v>0.25580000000000003</v>
      </c>
      <c r="H2431" s="14">
        <f>ABS(Solieusap!H2434)</f>
        <v>2.8600000000000001E-3</v>
      </c>
      <c r="I2431" s="14">
        <f>ABS(Solieusap!I2434)</f>
        <v>0.48111999999999999</v>
      </c>
      <c r="J2431" s="14">
        <f>ABS(Solieusap!J2434)</f>
        <v>0.42198999999999998</v>
      </c>
      <c r="K2431" s="14">
        <f t="shared" si="0"/>
        <v>3.32E-2</v>
      </c>
      <c r="L2431" s="14">
        <f t="shared" si="1"/>
        <v>0.48111999999999999</v>
      </c>
    </row>
    <row r="2432" spans="1:12" ht="16.5" customHeight="1">
      <c r="A2432" s="13" t="str">
        <f>Solieusap!A2435</f>
        <v>190</v>
      </c>
      <c r="B2432" s="13">
        <f>Solieusap!B2435</f>
        <v>1.8</v>
      </c>
      <c r="C2432" s="13" t="str">
        <f>Solieusap!C2435</f>
        <v>BAO</v>
      </c>
      <c r="D2432" s="13" t="str">
        <f>Solieusap!D2435</f>
        <v>Combination</v>
      </c>
      <c r="E2432" s="14">
        <f>ABS(Solieusap!E2435)</f>
        <v>3.32E-2</v>
      </c>
      <c r="F2432" s="14">
        <f>ABS(Solieusap!F2435)</f>
        <v>0.21560000000000001</v>
      </c>
      <c r="G2432" s="14">
        <f>ABS(Solieusap!G2435)</f>
        <v>0.25580000000000003</v>
      </c>
      <c r="H2432" s="14">
        <f>ABS(Solieusap!H2435)</f>
        <v>2.8600000000000001E-3</v>
      </c>
      <c r="I2432" s="14">
        <f>ABS(Solieusap!I2435)</f>
        <v>3.0200000000000001E-2</v>
      </c>
      <c r="J2432" s="14">
        <f>ABS(Solieusap!J2435)</f>
        <v>5.4140000000000001E-2</v>
      </c>
      <c r="K2432" s="14">
        <f t="shared" si="0"/>
        <v>3.32E-2</v>
      </c>
      <c r="L2432" s="14">
        <f t="shared" si="1"/>
        <v>3.0200000000000001E-2</v>
      </c>
    </row>
    <row r="2433" spans="1:12" ht="16.5" customHeight="1">
      <c r="A2433" s="13" t="str">
        <f>Solieusap!A2436</f>
        <v>190</v>
      </c>
      <c r="B2433" s="13">
        <f>Solieusap!B2436</f>
        <v>3.6</v>
      </c>
      <c r="C2433" s="13" t="str">
        <f>Solieusap!C2436</f>
        <v>BAO</v>
      </c>
      <c r="D2433" s="13" t="str">
        <f>Solieusap!D2436</f>
        <v>Combination</v>
      </c>
      <c r="E2433" s="14">
        <f>ABS(Solieusap!E2436)</f>
        <v>3.32E-2</v>
      </c>
      <c r="F2433" s="14">
        <f>ABS(Solieusap!F2436)</f>
        <v>0.21560000000000001</v>
      </c>
      <c r="G2433" s="14">
        <f>ABS(Solieusap!G2436)</f>
        <v>0.25580000000000003</v>
      </c>
      <c r="H2433" s="14">
        <f>ABS(Solieusap!H2436)</f>
        <v>2.8600000000000001E-3</v>
      </c>
      <c r="I2433" s="14">
        <f>ABS(Solieusap!I2436)</f>
        <v>0.28283999999999998</v>
      </c>
      <c r="J2433" s="14">
        <f>ABS(Solieusap!J2436)</f>
        <v>0.22295000000000001</v>
      </c>
      <c r="K2433" s="14">
        <f t="shared" si="0"/>
        <v>3.32E-2</v>
      </c>
      <c r="L2433" s="14">
        <f t="shared" si="1"/>
        <v>0.28283999999999998</v>
      </c>
    </row>
    <row r="2434" spans="1:12" ht="16.5" customHeight="1">
      <c r="A2434" s="13" t="str">
        <f>Solieusap!A2437</f>
        <v>190</v>
      </c>
      <c r="B2434" s="13">
        <f>Solieusap!B2437</f>
        <v>0</v>
      </c>
      <c r="C2434" s="13" t="str">
        <f>Solieusap!C2437</f>
        <v>BAO</v>
      </c>
      <c r="D2434" s="13" t="str">
        <f>Solieusap!D2437</f>
        <v>Combination</v>
      </c>
      <c r="E2434" s="14">
        <f>ABS(Solieusap!E2437)</f>
        <v>0.43519999999999998</v>
      </c>
      <c r="F2434" s="14">
        <f>ABS(Solieusap!F2437)</f>
        <v>9.4E-2</v>
      </c>
      <c r="G2434" s="14">
        <f>ABS(Solieusap!G2437)</f>
        <v>0.1404</v>
      </c>
      <c r="H2434" s="14">
        <f>ABS(Solieusap!H2437)</f>
        <v>1.92E-3</v>
      </c>
      <c r="I2434" s="14">
        <f>ABS(Solieusap!I2437)</f>
        <v>0.22245000000000001</v>
      </c>
      <c r="J2434" s="14">
        <f>ABS(Solieusap!J2437)</f>
        <v>0.11556</v>
      </c>
      <c r="K2434" s="14">
        <f t="shared" si="0"/>
        <v>0.43519999999999998</v>
      </c>
      <c r="L2434" s="14">
        <f t="shared" si="1"/>
        <v>0.22245000000000001</v>
      </c>
    </row>
    <row r="2435" spans="1:12" ht="16.5" customHeight="1">
      <c r="A2435" s="13" t="str">
        <f>Solieusap!A2438</f>
        <v>190</v>
      </c>
      <c r="B2435" s="13">
        <f>Solieusap!B2438</f>
        <v>1.8</v>
      </c>
      <c r="C2435" s="13" t="str">
        <f>Solieusap!C2438</f>
        <v>BAO</v>
      </c>
      <c r="D2435" s="13" t="str">
        <f>Solieusap!D2438</f>
        <v>Combination</v>
      </c>
      <c r="E2435" s="14">
        <f>ABS(Solieusap!E2438)</f>
        <v>0.43519999999999998</v>
      </c>
      <c r="F2435" s="14">
        <f>ABS(Solieusap!F2438)</f>
        <v>9.4E-2</v>
      </c>
      <c r="G2435" s="14">
        <f>ABS(Solieusap!G2438)</f>
        <v>0.1404</v>
      </c>
      <c r="H2435" s="14">
        <f>ABS(Solieusap!H2438)</f>
        <v>1.92E-3</v>
      </c>
      <c r="I2435" s="14">
        <f>ABS(Solieusap!I2438)</f>
        <v>1.933E-2</v>
      </c>
      <c r="J2435" s="14">
        <f>ABS(Solieusap!J2438)</f>
        <v>3.3950000000000001E-2</v>
      </c>
      <c r="K2435" s="14">
        <f t="shared" si="0"/>
        <v>0.43519999999999998</v>
      </c>
      <c r="L2435" s="14">
        <f t="shared" si="1"/>
        <v>1.933E-2</v>
      </c>
    </row>
    <row r="2436" spans="1:12" ht="16.5" customHeight="1">
      <c r="A2436" s="13" t="str">
        <f>Solieusap!A2439</f>
        <v>190</v>
      </c>
      <c r="B2436" s="13">
        <f>Solieusap!B2439</f>
        <v>3.6</v>
      </c>
      <c r="C2436" s="13" t="str">
        <f>Solieusap!C2439</f>
        <v>BAO</v>
      </c>
      <c r="D2436" s="13" t="str">
        <f>Solieusap!D2439</f>
        <v>Combination</v>
      </c>
      <c r="E2436" s="14">
        <f>ABS(Solieusap!E2439)</f>
        <v>0.43519999999999998</v>
      </c>
      <c r="F2436" s="14">
        <f>ABS(Solieusap!F2439)</f>
        <v>9.4E-2</v>
      </c>
      <c r="G2436" s="14">
        <f>ABS(Solieusap!G2439)</f>
        <v>0.1404</v>
      </c>
      <c r="H2436" s="14">
        <f>ABS(Solieusap!H2439)</f>
        <v>1.92E-3</v>
      </c>
      <c r="I2436" s="14">
        <f>ABS(Solieusap!I2439)</f>
        <v>0.44018000000000002</v>
      </c>
      <c r="J2436" s="14">
        <f>ABS(Solieusap!J2439)</f>
        <v>0.35409000000000002</v>
      </c>
      <c r="K2436" s="14">
        <f t="shared" si="0"/>
        <v>0.43519999999999998</v>
      </c>
      <c r="L2436" s="14">
        <f t="shared" si="1"/>
        <v>0.44018000000000002</v>
      </c>
    </row>
    <row r="2437" spans="1:12" ht="16.5" customHeight="1">
      <c r="A2437" s="13" t="str">
        <f>Solieusap!A2440</f>
        <v>191</v>
      </c>
      <c r="B2437" s="13">
        <f>Solieusap!B2440</f>
        <v>0</v>
      </c>
      <c r="C2437" s="13" t="str">
        <f>Solieusap!C2440</f>
        <v>BAO</v>
      </c>
      <c r="D2437" s="13" t="str">
        <f>Solieusap!D2440</f>
        <v>Combination</v>
      </c>
      <c r="E2437" s="14">
        <f>ABS(Solieusap!E2440)</f>
        <v>14.215299999999999</v>
      </c>
      <c r="F2437" s="14">
        <f>ABS(Solieusap!F2440)</f>
        <v>0.3548</v>
      </c>
      <c r="G2437" s="14">
        <f>ABS(Solieusap!G2440)</f>
        <v>0.61839999999999995</v>
      </c>
      <c r="H2437" s="14">
        <f>ABS(Solieusap!H2440)</f>
        <v>2.64E-3</v>
      </c>
      <c r="I2437" s="14">
        <f>ABS(Solieusap!I2440)</f>
        <v>0.84187000000000001</v>
      </c>
      <c r="J2437" s="14">
        <f>ABS(Solieusap!J2440)</f>
        <v>0.56074999999999997</v>
      </c>
      <c r="K2437" s="14">
        <f t="shared" si="0"/>
        <v>14.215299999999999</v>
      </c>
      <c r="L2437" s="14">
        <f t="shared" si="1"/>
        <v>0.84187000000000001</v>
      </c>
    </row>
    <row r="2438" spans="1:12" ht="16.5" customHeight="1">
      <c r="A2438" s="13" t="str">
        <f>Solieusap!A2441</f>
        <v>191</v>
      </c>
      <c r="B2438" s="13">
        <f>Solieusap!B2441</f>
        <v>1.35</v>
      </c>
      <c r="C2438" s="13" t="str">
        <f>Solieusap!C2441</f>
        <v>BAO</v>
      </c>
      <c r="D2438" s="13" t="str">
        <f>Solieusap!D2441</f>
        <v>Combination</v>
      </c>
      <c r="E2438" s="14">
        <f>ABS(Solieusap!E2441)</f>
        <v>14.215299999999999</v>
      </c>
      <c r="F2438" s="14">
        <f>ABS(Solieusap!F2441)</f>
        <v>0.3548</v>
      </c>
      <c r="G2438" s="14">
        <f>ABS(Solieusap!G2441)</f>
        <v>0.61839999999999995</v>
      </c>
      <c r="H2438" s="14">
        <f>ABS(Solieusap!H2441)</f>
        <v>2.64E-3</v>
      </c>
      <c r="I2438" s="14">
        <f>ABS(Solieusap!I2441)</f>
        <v>7.0200000000000002E-3</v>
      </c>
      <c r="J2438" s="14">
        <f>ABS(Solieusap!J2441)</f>
        <v>8.43E-2</v>
      </c>
      <c r="K2438" s="14">
        <f t="shared" si="0"/>
        <v>14.215299999999999</v>
      </c>
      <c r="L2438" s="14">
        <f t="shared" si="1"/>
        <v>7.0200000000000002E-3</v>
      </c>
    </row>
    <row r="2439" spans="1:12" ht="16.5" customHeight="1">
      <c r="A2439" s="13" t="str">
        <f>Solieusap!A2442</f>
        <v>191</v>
      </c>
      <c r="B2439" s="13">
        <f>Solieusap!B2442</f>
        <v>2.7</v>
      </c>
      <c r="C2439" s="13" t="str">
        <f>Solieusap!C2442</f>
        <v>BAO</v>
      </c>
      <c r="D2439" s="13" t="str">
        <f>Solieusap!D2442</f>
        <v>Combination</v>
      </c>
      <c r="E2439" s="14">
        <f>ABS(Solieusap!E2442)</f>
        <v>14.215299999999999</v>
      </c>
      <c r="F2439" s="14">
        <f>ABS(Solieusap!F2442)</f>
        <v>0.3548</v>
      </c>
      <c r="G2439" s="14">
        <f>ABS(Solieusap!G2442)</f>
        <v>0.61839999999999995</v>
      </c>
      <c r="H2439" s="14">
        <f>ABS(Solieusap!H2442)</f>
        <v>2.64E-3</v>
      </c>
      <c r="I2439" s="14">
        <f>ABS(Solieusap!I2442)</f>
        <v>0.58040999999999998</v>
      </c>
      <c r="J2439" s="14">
        <f>ABS(Solieusap!J2442)</f>
        <v>0.90481</v>
      </c>
      <c r="K2439" s="14">
        <f t="shared" si="0"/>
        <v>14.215299999999999</v>
      </c>
      <c r="L2439" s="14">
        <f t="shared" si="1"/>
        <v>0.58040999999999998</v>
      </c>
    </row>
    <row r="2440" spans="1:12" ht="16.5" customHeight="1">
      <c r="A2440" s="13" t="str">
        <f>Solieusap!A2443</f>
        <v>191</v>
      </c>
      <c r="B2440" s="13">
        <f>Solieusap!B2443</f>
        <v>0</v>
      </c>
      <c r="C2440" s="13" t="str">
        <f>Solieusap!C2443</f>
        <v>BAO</v>
      </c>
      <c r="D2440" s="13" t="str">
        <f>Solieusap!D2443</f>
        <v>Combination</v>
      </c>
      <c r="E2440" s="14">
        <f>ABS(Solieusap!E2443)</f>
        <v>30.116299999999999</v>
      </c>
      <c r="F2440" s="14">
        <f>ABS(Solieusap!F2443)</f>
        <v>0.63580000000000003</v>
      </c>
      <c r="G2440" s="14">
        <f>ABS(Solieusap!G2443)</f>
        <v>0.45610000000000001</v>
      </c>
      <c r="H2440" s="14">
        <f>ABS(Solieusap!H2443)</f>
        <v>2.5500000000000002E-3</v>
      </c>
      <c r="I2440" s="14">
        <f>ABS(Solieusap!I2443)</f>
        <v>0.65105000000000002</v>
      </c>
      <c r="J2440" s="14">
        <f>ABS(Solieusap!J2443)</f>
        <v>0.81172</v>
      </c>
      <c r="K2440" s="14">
        <f t="shared" si="0"/>
        <v>30.116299999999999</v>
      </c>
      <c r="L2440" s="14">
        <f t="shared" si="1"/>
        <v>0.65105000000000002</v>
      </c>
    </row>
    <row r="2441" spans="1:12" ht="16.5" customHeight="1">
      <c r="A2441" s="13" t="str">
        <f>Solieusap!A2444</f>
        <v>191</v>
      </c>
      <c r="B2441" s="13">
        <f>Solieusap!B2444</f>
        <v>1.35</v>
      </c>
      <c r="C2441" s="13" t="str">
        <f>Solieusap!C2444</f>
        <v>BAO</v>
      </c>
      <c r="D2441" s="13" t="str">
        <f>Solieusap!D2444</f>
        <v>Combination</v>
      </c>
      <c r="E2441" s="14">
        <f>ABS(Solieusap!E2444)</f>
        <v>30.116299999999999</v>
      </c>
      <c r="F2441" s="14">
        <f>ABS(Solieusap!F2444)</f>
        <v>0.63580000000000003</v>
      </c>
      <c r="G2441" s="14">
        <f>ABS(Solieusap!G2444)</f>
        <v>0.45610000000000001</v>
      </c>
      <c r="H2441" s="14">
        <f>ABS(Solieusap!H2444)</f>
        <v>2.5500000000000002E-3</v>
      </c>
      <c r="I2441" s="14">
        <f>ABS(Solieusap!I2444)</f>
        <v>3.5319999999999997E-2</v>
      </c>
      <c r="J2441" s="14">
        <f>ABS(Solieusap!J2444)</f>
        <v>4.6550000000000001E-2</v>
      </c>
      <c r="K2441" s="14">
        <f t="shared" si="0"/>
        <v>30.116299999999999</v>
      </c>
      <c r="L2441" s="14">
        <f t="shared" si="1"/>
        <v>3.5319999999999997E-2</v>
      </c>
    </row>
    <row r="2442" spans="1:12" ht="16.5" customHeight="1">
      <c r="A2442" s="13" t="str">
        <f>Solieusap!A2445</f>
        <v>191</v>
      </c>
      <c r="B2442" s="13">
        <f>Solieusap!B2445</f>
        <v>2.7</v>
      </c>
      <c r="C2442" s="13" t="str">
        <f>Solieusap!C2445</f>
        <v>BAO</v>
      </c>
      <c r="D2442" s="13" t="str">
        <f>Solieusap!D2445</f>
        <v>Combination</v>
      </c>
      <c r="E2442" s="14">
        <f>ABS(Solieusap!E2445)</f>
        <v>30.116299999999999</v>
      </c>
      <c r="F2442" s="14">
        <f>ABS(Solieusap!F2445)</f>
        <v>0.63580000000000003</v>
      </c>
      <c r="G2442" s="14">
        <f>ABS(Solieusap!G2445)</f>
        <v>0.45610000000000001</v>
      </c>
      <c r="H2442" s="14">
        <f>ABS(Solieusap!H2445)</f>
        <v>2.5500000000000002E-3</v>
      </c>
      <c r="I2442" s="14">
        <f>ABS(Solieusap!I2445)</f>
        <v>0.82782</v>
      </c>
      <c r="J2442" s="14">
        <f>ABS(Solieusap!J2445)</f>
        <v>0.39716000000000001</v>
      </c>
      <c r="K2442" s="14">
        <f t="shared" si="0"/>
        <v>30.116299999999999</v>
      </c>
      <c r="L2442" s="14">
        <f t="shared" si="1"/>
        <v>0.82782</v>
      </c>
    </row>
    <row r="2443" spans="1:12" ht="16.5" customHeight="1">
      <c r="A2443" s="13" t="str">
        <f>Solieusap!A2446</f>
        <v>192</v>
      </c>
      <c r="B2443" s="13">
        <f>Solieusap!B2446</f>
        <v>0</v>
      </c>
      <c r="C2443" s="13" t="str">
        <f>Solieusap!C2446</f>
        <v>BAO</v>
      </c>
      <c r="D2443" s="13" t="str">
        <f>Solieusap!D2446</f>
        <v>Combination</v>
      </c>
      <c r="E2443" s="14">
        <f>ABS(Solieusap!E2446)</f>
        <v>6.9962</v>
      </c>
      <c r="F2443" s="14">
        <f>ABS(Solieusap!F2446)</f>
        <v>0.30120000000000002</v>
      </c>
      <c r="G2443" s="14">
        <f>ABS(Solieusap!G2446)</f>
        <v>0.6784</v>
      </c>
      <c r="H2443" s="14">
        <f>ABS(Solieusap!H2446)</f>
        <v>1.2099999999999999E-3</v>
      </c>
      <c r="I2443" s="14">
        <f>ABS(Solieusap!I2446)</f>
        <v>1.2161</v>
      </c>
      <c r="J2443" s="14">
        <f>ABS(Solieusap!J2446)</f>
        <v>0.54290000000000005</v>
      </c>
      <c r="K2443" s="14">
        <f t="shared" si="0"/>
        <v>6.9962</v>
      </c>
      <c r="L2443" s="14">
        <f t="shared" si="1"/>
        <v>1.2161</v>
      </c>
    </row>
    <row r="2444" spans="1:12" ht="16.5" customHeight="1">
      <c r="A2444" s="13" t="str">
        <f>Solieusap!A2447</f>
        <v>192</v>
      </c>
      <c r="B2444" s="13">
        <f>Solieusap!B2447</f>
        <v>1.8</v>
      </c>
      <c r="C2444" s="13" t="str">
        <f>Solieusap!C2447</f>
        <v>BAO</v>
      </c>
      <c r="D2444" s="13" t="str">
        <f>Solieusap!D2447</f>
        <v>Combination</v>
      </c>
      <c r="E2444" s="14">
        <f>ABS(Solieusap!E2447)</f>
        <v>6.9962</v>
      </c>
      <c r="F2444" s="14">
        <f>ABS(Solieusap!F2447)</f>
        <v>0.30120000000000002</v>
      </c>
      <c r="G2444" s="14">
        <f>ABS(Solieusap!G2447)</f>
        <v>0.6784</v>
      </c>
      <c r="H2444" s="14">
        <f>ABS(Solieusap!H2447)</f>
        <v>1.2099999999999999E-3</v>
      </c>
      <c r="I2444" s="14">
        <f>ABS(Solieusap!I2447)</f>
        <v>1.82E-3</v>
      </c>
      <c r="J2444" s="14">
        <f>ABS(Solieusap!J2447)</f>
        <v>7.9600000000000001E-3</v>
      </c>
      <c r="K2444" s="14">
        <f t="shared" si="0"/>
        <v>6.9962</v>
      </c>
      <c r="L2444" s="14">
        <f t="shared" si="1"/>
        <v>1.82E-3</v>
      </c>
    </row>
    <row r="2445" spans="1:12" ht="16.5" customHeight="1">
      <c r="A2445" s="13" t="str">
        <f>Solieusap!A2448</f>
        <v>192</v>
      </c>
      <c r="B2445" s="13">
        <f>Solieusap!B2448</f>
        <v>3.6</v>
      </c>
      <c r="C2445" s="13" t="str">
        <f>Solieusap!C2448</f>
        <v>BAO</v>
      </c>
      <c r="D2445" s="13" t="str">
        <f>Solieusap!D2448</f>
        <v>Combination</v>
      </c>
      <c r="E2445" s="14">
        <f>ABS(Solieusap!E2448)</f>
        <v>6.9962</v>
      </c>
      <c r="F2445" s="14">
        <f>ABS(Solieusap!F2448)</f>
        <v>0.30120000000000002</v>
      </c>
      <c r="G2445" s="14">
        <f>ABS(Solieusap!G2448)</f>
        <v>0.6784</v>
      </c>
      <c r="H2445" s="14">
        <f>ABS(Solieusap!H2448)</f>
        <v>1.2099999999999999E-3</v>
      </c>
      <c r="I2445" s="14">
        <f>ABS(Solieusap!I2448)</f>
        <v>0.94060999999999995</v>
      </c>
      <c r="J2445" s="14">
        <f>ABS(Solieusap!J2448)</f>
        <v>1.1355200000000001</v>
      </c>
      <c r="K2445" s="14">
        <f t="shared" si="0"/>
        <v>6.9962</v>
      </c>
      <c r="L2445" s="14">
        <f t="shared" si="1"/>
        <v>0.94060999999999995</v>
      </c>
    </row>
    <row r="2446" spans="1:12" ht="16.5" customHeight="1">
      <c r="A2446" s="13" t="str">
        <f>Solieusap!A2449</f>
        <v>192</v>
      </c>
      <c r="B2446" s="13">
        <f>Solieusap!B2449</f>
        <v>0</v>
      </c>
      <c r="C2446" s="13" t="str">
        <f>Solieusap!C2449</f>
        <v>BAO</v>
      </c>
      <c r="D2446" s="13" t="str">
        <f>Solieusap!D2449</f>
        <v>Combination</v>
      </c>
      <c r="E2446" s="14">
        <f>ABS(Solieusap!E2449)</f>
        <v>16.880400000000002</v>
      </c>
      <c r="F2446" s="14">
        <f>ABS(Solieusap!F2449)</f>
        <v>0.62809999999999999</v>
      </c>
      <c r="G2446" s="14">
        <f>ABS(Solieusap!G2449)</f>
        <v>0.52149999999999996</v>
      </c>
      <c r="H2446" s="14">
        <f>ABS(Solieusap!H2449)</f>
        <v>1.39E-3</v>
      </c>
      <c r="I2446" s="14">
        <f>ABS(Solieusap!I2449)</f>
        <v>0.93696000000000002</v>
      </c>
      <c r="J2446" s="14">
        <f>ABS(Solieusap!J2449)</f>
        <v>1.1256999999999999</v>
      </c>
      <c r="K2446" s="14">
        <f t="shared" si="0"/>
        <v>16.880400000000002</v>
      </c>
      <c r="L2446" s="14">
        <f t="shared" si="1"/>
        <v>0.93696000000000002</v>
      </c>
    </row>
    <row r="2447" spans="1:12" ht="16.5" customHeight="1">
      <c r="A2447" s="13" t="str">
        <f>Solieusap!A2450</f>
        <v>192</v>
      </c>
      <c r="B2447" s="13">
        <f>Solieusap!B2450</f>
        <v>1.8</v>
      </c>
      <c r="C2447" s="13" t="str">
        <f>Solieusap!C2450</f>
        <v>BAO</v>
      </c>
      <c r="D2447" s="13" t="str">
        <f>Solieusap!D2450</f>
        <v>Combination</v>
      </c>
      <c r="E2447" s="14">
        <f>ABS(Solieusap!E2450)</f>
        <v>16.880400000000002</v>
      </c>
      <c r="F2447" s="14">
        <f>ABS(Solieusap!F2450)</f>
        <v>0.62809999999999999</v>
      </c>
      <c r="G2447" s="14">
        <f>ABS(Solieusap!G2450)</f>
        <v>0.52149999999999996</v>
      </c>
      <c r="H2447" s="14">
        <f>ABS(Solieusap!H2450)</f>
        <v>1.39E-3</v>
      </c>
      <c r="I2447" s="14">
        <f>ABS(Solieusap!I2450)</f>
        <v>4.96E-3</v>
      </c>
      <c r="J2447" s="14">
        <f>ABS(Solieusap!J2450)</f>
        <v>8.0000000000000004E-4</v>
      </c>
      <c r="K2447" s="14">
        <f t="shared" si="0"/>
        <v>16.880400000000002</v>
      </c>
      <c r="L2447" s="14">
        <f t="shared" si="1"/>
        <v>4.96E-3</v>
      </c>
    </row>
    <row r="2448" spans="1:12" ht="16.5" customHeight="1">
      <c r="A2448" s="13" t="str">
        <f>Solieusap!A2451</f>
        <v>192</v>
      </c>
      <c r="B2448" s="13">
        <f>Solieusap!B2451</f>
        <v>3.6</v>
      </c>
      <c r="C2448" s="13" t="str">
        <f>Solieusap!C2451</f>
        <v>BAO</v>
      </c>
      <c r="D2448" s="13" t="str">
        <f>Solieusap!D2451</f>
        <v>Combination</v>
      </c>
      <c r="E2448" s="14">
        <f>ABS(Solieusap!E2451)</f>
        <v>16.880400000000002</v>
      </c>
      <c r="F2448" s="14">
        <f>ABS(Solieusap!F2451)</f>
        <v>0.62809999999999999</v>
      </c>
      <c r="G2448" s="14">
        <f>ABS(Solieusap!G2451)</f>
        <v>0.52149999999999996</v>
      </c>
      <c r="H2448" s="14">
        <f>ABS(Solieusap!H2451)</f>
        <v>1.39E-3</v>
      </c>
      <c r="I2448" s="14">
        <f>ABS(Solieusap!I2451)</f>
        <v>1.22603</v>
      </c>
      <c r="J2448" s="14">
        <f>ABS(Solieusap!J2451)</f>
        <v>0.54129000000000005</v>
      </c>
      <c r="K2448" s="14">
        <f t="shared" si="0"/>
        <v>16.880400000000002</v>
      </c>
      <c r="L2448" s="14">
        <f t="shared" si="1"/>
        <v>1.22603</v>
      </c>
    </row>
    <row r="2449" spans="1:12" ht="16.5" customHeight="1">
      <c r="A2449" s="13" t="str">
        <f>Solieusap!A2452</f>
        <v>193</v>
      </c>
      <c r="B2449" s="13">
        <f>Solieusap!B2452</f>
        <v>0</v>
      </c>
      <c r="C2449" s="13" t="str">
        <f>Solieusap!C2452</f>
        <v>BAO</v>
      </c>
      <c r="D2449" s="13" t="str">
        <f>Solieusap!D2452</f>
        <v>Combination</v>
      </c>
      <c r="E2449" s="14">
        <f>ABS(Solieusap!E2452)</f>
        <v>4.87E-2</v>
      </c>
      <c r="F2449" s="14">
        <f>ABS(Solieusap!F2452)</f>
        <v>7.9699999999999993E-2</v>
      </c>
      <c r="G2449" s="14">
        <f>ABS(Solieusap!G2452)</f>
        <v>0.2321</v>
      </c>
      <c r="H2449" s="14">
        <f>ABS(Solieusap!H2452)</f>
        <v>2.14E-3</v>
      </c>
      <c r="I2449" s="14">
        <f>ABS(Solieusap!I2452)</f>
        <v>0.42480000000000001</v>
      </c>
      <c r="J2449" s="14">
        <f>ABS(Solieusap!J2452)</f>
        <v>8.4839999999999999E-2</v>
      </c>
      <c r="K2449" s="14">
        <f t="shared" si="0"/>
        <v>4.87E-2</v>
      </c>
      <c r="L2449" s="14">
        <f t="shared" si="1"/>
        <v>0.42480000000000001</v>
      </c>
    </row>
    <row r="2450" spans="1:12" ht="16.5" customHeight="1">
      <c r="A2450" s="13" t="str">
        <f>Solieusap!A2453</f>
        <v>193</v>
      </c>
      <c r="B2450" s="13">
        <f>Solieusap!B2453</f>
        <v>1.8</v>
      </c>
      <c r="C2450" s="13" t="str">
        <f>Solieusap!C2453</f>
        <v>BAO</v>
      </c>
      <c r="D2450" s="13" t="str">
        <f>Solieusap!D2453</f>
        <v>Combination</v>
      </c>
      <c r="E2450" s="14">
        <f>ABS(Solieusap!E2453)</f>
        <v>4.87E-2</v>
      </c>
      <c r="F2450" s="14">
        <f>ABS(Solieusap!F2453)</f>
        <v>7.9699999999999993E-2</v>
      </c>
      <c r="G2450" s="14">
        <f>ABS(Solieusap!G2453)</f>
        <v>0.2321</v>
      </c>
      <c r="H2450" s="14">
        <f>ABS(Solieusap!H2453)</f>
        <v>2.14E-3</v>
      </c>
      <c r="I2450" s="14">
        <f>ABS(Solieusap!I2453)</f>
        <v>4.1579999999999999E-2</v>
      </c>
      <c r="J2450" s="14">
        <f>ABS(Solieusap!J2453)</f>
        <v>4.811E-2</v>
      </c>
      <c r="K2450" s="14">
        <f t="shared" si="0"/>
        <v>4.87E-2</v>
      </c>
      <c r="L2450" s="14">
        <f t="shared" si="1"/>
        <v>4.1579999999999999E-2</v>
      </c>
    </row>
    <row r="2451" spans="1:12" ht="16.5" customHeight="1">
      <c r="A2451" s="13" t="str">
        <f>Solieusap!A2454</f>
        <v>193</v>
      </c>
      <c r="B2451" s="13">
        <f>Solieusap!B2454</f>
        <v>3.6</v>
      </c>
      <c r="C2451" s="13" t="str">
        <f>Solieusap!C2454</f>
        <v>BAO</v>
      </c>
      <c r="D2451" s="13" t="str">
        <f>Solieusap!D2454</f>
        <v>Combination</v>
      </c>
      <c r="E2451" s="14">
        <f>ABS(Solieusap!E2454)</f>
        <v>4.87E-2</v>
      </c>
      <c r="F2451" s="14">
        <f>ABS(Solieusap!F2454)</f>
        <v>7.9699999999999993E-2</v>
      </c>
      <c r="G2451" s="14">
        <f>ABS(Solieusap!G2454)</f>
        <v>0.2321</v>
      </c>
      <c r="H2451" s="14">
        <f>ABS(Solieusap!H2454)</f>
        <v>2.14E-3</v>
      </c>
      <c r="I2451" s="14">
        <f>ABS(Solieusap!I2454)</f>
        <v>0.34651999999999999</v>
      </c>
      <c r="J2451" s="14">
        <f>ABS(Solieusap!J2454)</f>
        <v>0.36995</v>
      </c>
      <c r="K2451" s="14">
        <f t="shared" si="0"/>
        <v>4.87E-2</v>
      </c>
      <c r="L2451" s="14">
        <f t="shared" si="1"/>
        <v>0.34651999999999999</v>
      </c>
    </row>
    <row r="2452" spans="1:12" ht="16.5" customHeight="1">
      <c r="A2452" s="13" t="str">
        <f>Solieusap!A2455</f>
        <v>193</v>
      </c>
      <c r="B2452" s="13">
        <f>Solieusap!B2455</f>
        <v>0</v>
      </c>
      <c r="C2452" s="13" t="str">
        <f>Solieusap!C2455</f>
        <v>BAO</v>
      </c>
      <c r="D2452" s="13" t="str">
        <f>Solieusap!D2455</f>
        <v>Combination</v>
      </c>
      <c r="E2452" s="14">
        <f>ABS(Solieusap!E2455)</f>
        <v>3.4714</v>
      </c>
      <c r="F2452" s="14">
        <f>ABS(Solieusap!F2455)</f>
        <v>0.23400000000000001</v>
      </c>
      <c r="G2452" s="14">
        <f>ABS(Solieusap!G2455)</f>
        <v>0.1704</v>
      </c>
      <c r="H2452" s="14">
        <f>ABS(Solieusap!H2455)</f>
        <v>1.5200000000000001E-3</v>
      </c>
      <c r="I2452" s="14">
        <f>ABS(Solieusap!I2455)</f>
        <v>0.28671999999999997</v>
      </c>
      <c r="J2452" s="14">
        <f>ABS(Solieusap!J2455)</f>
        <v>0.47247</v>
      </c>
      <c r="K2452" s="14">
        <f t="shared" si="0"/>
        <v>3.4714</v>
      </c>
      <c r="L2452" s="14">
        <f t="shared" si="1"/>
        <v>0.28671999999999997</v>
      </c>
    </row>
    <row r="2453" spans="1:12" ht="16.5" customHeight="1">
      <c r="A2453" s="13" t="str">
        <f>Solieusap!A2456</f>
        <v>193</v>
      </c>
      <c r="B2453" s="13">
        <f>Solieusap!B2456</f>
        <v>1.8</v>
      </c>
      <c r="C2453" s="13" t="str">
        <f>Solieusap!C2456</f>
        <v>BAO</v>
      </c>
      <c r="D2453" s="13" t="str">
        <f>Solieusap!D2456</f>
        <v>Combination</v>
      </c>
      <c r="E2453" s="14">
        <f>ABS(Solieusap!E2456)</f>
        <v>3.4714</v>
      </c>
      <c r="F2453" s="14">
        <f>ABS(Solieusap!F2456)</f>
        <v>0.23400000000000001</v>
      </c>
      <c r="G2453" s="14">
        <f>ABS(Solieusap!G2456)</f>
        <v>0.1704</v>
      </c>
      <c r="H2453" s="14">
        <f>ABS(Solieusap!H2456)</f>
        <v>1.5200000000000001E-3</v>
      </c>
      <c r="I2453" s="14">
        <f>ABS(Solieusap!I2456)</f>
        <v>6.5300000000000002E-3</v>
      </c>
      <c r="J2453" s="14">
        <f>ABS(Solieusap!J2456)</f>
        <v>5.8569999999999997E-2</v>
      </c>
      <c r="K2453" s="14">
        <f t="shared" si="0"/>
        <v>3.4714</v>
      </c>
      <c r="L2453" s="14">
        <f t="shared" si="1"/>
        <v>6.5300000000000002E-3</v>
      </c>
    </row>
    <row r="2454" spans="1:12" ht="16.5" customHeight="1">
      <c r="A2454" s="13" t="str">
        <f>Solieusap!A2457</f>
        <v>193</v>
      </c>
      <c r="B2454" s="13">
        <f>Solieusap!B2457</f>
        <v>3.6</v>
      </c>
      <c r="C2454" s="13" t="str">
        <f>Solieusap!C2457</f>
        <v>BAO</v>
      </c>
      <c r="D2454" s="13" t="str">
        <f>Solieusap!D2457</f>
        <v>Combination</v>
      </c>
      <c r="E2454" s="14">
        <f>ABS(Solieusap!E2457)</f>
        <v>3.4714</v>
      </c>
      <c r="F2454" s="14">
        <f>ABS(Solieusap!F2457)</f>
        <v>0.23400000000000001</v>
      </c>
      <c r="G2454" s="14">
        <f>ABS(Solieusap!G2457)</f>
        <v>0.1704</v>
      </c>
      <c r="H2454" s="14">
        <f>ABS(Solieusap!H2457)</f>
        <v>1.5200000000000001E-3</v>
      </c>
      <c r="I2454" s="14">
        <f>ABS(Solieusap!I2457)</f>
        <v>0.41069</v>
      </c>
      <c r="J2454" s="14">
        <f>ABS(Solieusap!J2457)</f>
        <v>0.20197000000000001</v>
      </c>
      <c r="K2454" s="14">
        <f t="shared" si="0"/>
        <v>3.4714</v>
      </c>
      <c r="L2454" s="14">
        <f t="shared" si="1"/>
        <v>0.41069</v>
      </c>
    </row>
    <row r="2455" spans="1:12" ht="16.5" customHeight="1">
      <c r="A2455" s="13" t="str">
        <f>Solieusap!A2458</f>
        <v>194</v>
      </c>
      <c r="B2455" s="13">
        <f>Solieusap!B2458</f>
        <v>0</v>
      </c>
      <c r="C2455" s="13" t="str">
        <f>Solieusap!C2458</f>
        <v>BAO</v>
      </c>
      <c r="D2455" s="13" t="str">
        <f>Solieusap!D2458</f>
        <v>Combination</v>
      </c>
      <c r="E2455" s="14">
        <f>ABS(Solieusap!E2458)</f>
        <v>14.244300000000001</v>
      </c>
      <c r="F2455" s="14">
        <f>ABS(Solieusap!F2458)</f>
        <v>0.82210000000000005</v>
      </c>
      <c r="G2455" s="14">
        <f>ABS(Solieusap!G2458)</f>
        <v>0.64870000000000005</v>
      </c>
      <c r="H2455" s="14">
        <f>ABS(Solieusap!H2458)</f>
        <v>3.2000000000000002E-3</v>
      </c>
      <c r="I2455" s="14">
        <f>ABS(Solieusap!I2458)</f>
        <v>0.87456</v>
      </c>
      <c r="J2455" s="14">
        <f>ABS(Solieusap!J2458)</f>
        <v>0.88587000000000005</v>
      </c>
      <c r="K2455" s="14">
        <f t="shared" si="0"/>
        <v>14.244300000000001</v>
      </c>
      <c r="L2455" s="14">
        <f t="shared" si="1"/>
        <v>0.87456</v>
      </c>
    </row>
    <row r="2456" spans="1:12" ht="16.5" customHeight="1">
      <c r="A2456" s="13" t="str">
        <f>Solieusap!A2459</f>
        <v>194</v>
      </c>
      <c r="B2456" s="13">
        <f>Solieusap!B2459</f>
        <v>1.35</v>
      </c>
      <c r="C2456" s="13" t="str">
        <f>Solieusap!C2459</f>
        <v>BAO</v>
      </c>
      <c r="D2456" s="13" t="str">
        <f>Solieusap!D2459</f>
        <v>Combination</v>
      </c>
      <c r="E2456" s="14">
        <f>ABS(Solieusap!E2459)</f>
        <v>14.244300000000001</v>
      </c>
      <c r="F2456" s="14">
        <f>ABS(Solieusap!F2459)</f>
        <v>0.6129</v>
      </c>
      <c r="G2456" s="14">
        <f>ABS(Solieusap!G2459)</f>
        <v>0.64870000000000005</v>
      </c>
      <c r="H2456" s="14">
        <f>ABS(Solieusap!H2459)</f>
        <v>3.2000000000000002E-3</v>
      </c>
      <c r="I2456" s="14">
        <f>ABS(Solieusap!I2459)</f>
        <v>1.14E-3</v>
      </c>
      <c r="J2456" s="14">
        <f>ABS(Solieusap!J2459)</f>
        <v>8.2750000000000004E-2</v>
      </c>
      <c r="K2456" s="14">
        <f t="shared" si="0"/>
        <v>14.244300000000001</v>
      </c>
      <c r="L2456" s="14">
        <f t="shared" si="1"/>
        <v>1.14E-3</v>
      </c>
    </row>
    <row r="2457" spans="1:12" ht="16.5" customHeight="1">
      <c r="A2457" s="13" t="str">
        <f>Solieusap!A2460</f>
        <v>194</v>
      </c>
      <c r="B2457" s="13">
        <f>Solieusap!B2460</f>
        <v>2.7</v>
      </c>
      <c r="C2457" s="13" t="str">
        <f>Solieusap!C2460</f>
        <v>BAO</v>
      </c>
      <c r="D2457" s="13" t="str">
        <f>Solieusap!D2460</f>
        <v>Combination</v>
      </c>
      <c r="E2457" s="14">
        <f>ABS(Solieusap!E2460)</f>
        <v>14.244300000000001</v>
      </c>
      <c r="F2457" s="14">
        <f>ABS(Solieusap!F2460)</f>
        <v>0.40360000000000001</v>
      </c>
      <c r="G2457" s="14">
        <f>ABS(Solieusap!G2460)</f>
        <v>0.64870000000000005</v>
      </c>
      <c r="H2457" s="14">
        <f>ABS(Solieusap!H2460)</f>
        <v>3.2000000000000002E-3</v>
      </c>
      <c r="I2457" s="14">
        <f>ABS(Solieusap!I2460)</f>
        <v>0.53446000000000005</v>
      </c>
      <c r="J2457" s="14">
        <f>ABS(Solieusap!J2460)</f>
        <v>0.18129000000000001</v>
      </c>
      <c r="K2457" s="14">
        <f t="shared" si="0"/>
        <v>14.244300000000001</v>
      </c>
      <c r="L2457" s="14">
        <f t="shared" si="1"/>
        <v>0.53446000000000005</v>
      </c>
    </row>
    <row r="2458" spans="1:12" ht="16.5" customHeight="1">
      <c r="A2458" s="13" t="str">
        <f>Solieusap!A2461</f>
        <v>194</v>
      </c>
      <c r="B2458" s="13">
        <f>Solieusap!B2461</f>
        <v>0</v>
      </c>
      <c r="C2458" s="13" t="str">
        <f>Solieusap!C2461</f>
        <v>BAO</v>
      </c>
      <c r="D2458" s="13" t="str">
        <f>Solieusap!D2461</f>
        <v>Combination</v>
      </c>
      <c r="E2458" s="14">
        <f>ABS(Solieusap!E2461)</f>
        <v>28.211099999999998</v>
      </c>
      <c r="F2458" s="14">
        <f>ABS(Solieusap!F2461)</f>
        <v>0.38240000000000002</v>
      </c>
      <c r="G2458" s="14">
        <f>ABS(Solieusap!G2461)</f>
        <v>0.4345</v>
      </c>
      <c r="H2458" s="14">
        <f>ABS(Solieusap!H2461)</f>
        <v>3.6099999999999999E-3</v>
      </c>
      <c r="I2458" s="14">
        <f>ABS(Solieusap!I2461)</f>
        <v>0.63866999999999996</v>
      </c>
      <c r="J2458" s="14">
        <f>ABS(Solieusap!J2461)</f>
        <v>0.46295999999999998</v>
      </c>
      <c r="K2458" s="14">
        <f t="shared" si="0"/>
        <v>28.211099999999998</v>
      </c>
      <c r="L2458" s="14">
        <f t="shared" si="1"/>
        <v>0.63866999999999996</v>
      </c>
    </row>
    <row r="2459" spans="1:12" ht="16.5" customHeight="1">
      <c r="A2459" s="13" t="str">
        <f>Solieusap!A2462</f>
        <v>194</v>
      </c>
      <c r="B2459" s="13">
        <f>Solieusap!B2462</f>
        <v>1.35</v>
      </c>
      <c r="C2459" s="13" t="str">
        <f>Solieusap!C2462</f>
        <v>BAO</v>
      </c>
      <c r="D2459" s="13" t="str">
        <f>Solieusap!D2462</f>
        <v>Combination</v>
      </c>
      <c r="E2459" s="14">
        <f>ABS(Solieusap!E2462)</f>
        <v>28.211099999999998</v>
      </c>
      <c r="F2459" s="14">
        <f>ABS(Solieusap!F2462)</f>
        <v>0.1043</v>
      </c>
      <c r="G2459" s="14">
        <f>ABS(Solieusap!G2462)</f>
        <v>0.4345</v>
      </c>
      <c r="H2459" s="14">
        <f>ABS(Solieusap!H2462)</f>
        <v>3.6099999999999999E-3</v>
      </c>
      <c r="I2459" s="14">
        <f>ABS(Solieusap!I2462)</f>
        <v>5.21E-2</v>
      </c>
      <c r="J2459" s="14">
        <f>ABS(Solieusap!J2462)</f>
        <v>0.13506000000000001</v>
      </c>
      <c r="K2459" s="14">
        <f t="shared" si="0"/>
        <v>28.211099999999998</v>
      </c>
      <c r="L2459" s="14">
        <f t="shared" si="1"/>
        <v>5.21E-2</v>
      </c>
    </row>
    <row r="2460" spans="1:12" ht="16.5" customHeight="1">
      <c r="A2460" s="13" t="str">
        <f>Solieusap!A2463</f>
        <v>194</v>
      </c>
      <c r="B2460" s="13">
        <f>Solieusap!B2463</f>
        <v>2.7</v>
      </c>
      <c r="C2460" s="13" t="str">
        <f>Solieusap!C2463</f>
        <v>BAO</v>
      </c>
      <c r="D2460" s="13" t="str">
        <f>Solieusap!D2463</f>
        <v>Combination</v>
      </c>
      <c r="E2460" s="14">
        <f>ABS(Solieusap!E2463)</f>
        <v>28.211099999999998</v>
      </c>
      <c r="F2460" s="14">
        <f>ABS(Solieusap!F2463)</f>
        <v>0.17380000000000001</v>
      </c>
      <c r="G2460" s="14">
        <f>ABS(Solieusap!G2463)</f>
        <v>0.4345</v>
      </c>
      <c r="H2460" s="14">
        <f>ABS(Solieusap!H2463)</f>
        <v>3.6099999999999999E-3</v>
      </c>
      <c r="I2460" s="14">
        <f>ABS(Solieusap!I2463)</f>
        <v>0.87683</v>
      </c>
      <c r="J2460" s="14">
        <f>ABS(Solieusap!J2463)</f>
        <v>0.76887000000000005</v>
      </c>
      <c r="K2460" s="14">
        <f t="shared" si="0"/>
        <v>28.211099999999998</v>
      </c>
      <c r="L2460" s="14">
        <f t="shared" si="1"/>
        <v>0.87683</v>
      </c>
    </row>
    <row r="2461" spans="1:12" ht="16.5" customHeight="1">
      <c r="A2461" s="13" t="str">
        <f>Solieusap!A2464</f>
        <v>195</v>
      </c>
      <c r="B2461" s="13">
        <f>Solieusap!B2464</f>
        <v>0</v>
      </c>
      <c r="C2461" s="13" t="str">
        <f>Solieusap!C2464</f>
        <v>BAO</v>
      </c>
      <c r="D2461" s="13" t="str">
        <f>Solieusap!D2464</f>
        <v>Combination</v>
      </c>
      <c r="E2461" s="14">
        <f>ABS(Solieusap!E2464)</f>
        <v>7.3071999999999999</v>
      </c>
      <c r="F2461" s="14">
        <f>ABS(Solieusap!F2464)</f>
        <v>1.0490999999999999</v>
      </c>
      <c r="G2461" s="14">
        <f>ABS(Solieusap!G2464)</f>
        <v>0.69579999999999997</v>
      </c>
      <c r="H2461" s="14">
        <f>ABS(Solieusap!H2464)</f>
        <v>2.1299999999999999E-3</v>
      </c>
      <c r="I2461" s="14">
        <f>ABS(Solieusap!I2464)</f>
        <v>1.24861</v>
      </c>
      <c r="J2461" s="14">
        <f>ABS(Solieusap!J2464)</f>
        <v>1.3652299999999999</v>
      </c>
      <c r="K2461" s="14">
        <f t="shared" si="0"/>
        <v>7.3071999999999999</v>
      </c>
      <c r="L2461" s="14">
        <f t="shared" si="1"/>
        <v>1.24861</v>
      </c>
    </row>
    <row r="2462" spans="1:12" ht="16.5" customHeight="1">
      <c r="A2462" s="13" t="str">
        <f>Solieusap!A2465</f>
        <v>195</v>
      </c>
      <c r="B2462" s="13">
        <f>Solieusap!B2465</f>
        <v>1.8</v>
      </c>
      <c r="C2462" s="13" t="str">
        <f>Solieusap!C2465</f>
        <v>BAO</v>
      </c>
      <c r="D2462" s="13" t="str">
        <f>Solieusap!D2465</f>
        <v>Combination</v>
      </c>
      <c r="E2462" s="14">
        <f>ABS(Solieusap!E2465)</f>
        <v>7.3071999999999999</v>
      </c>
      <c r="F2462" s="14">
        <f>ABS(Solieusap!F2465)</f>
        <v>0.63329999999999997</v>
      </c>
      <c r="G2462" s="14">
        <f>ABS(Solieusap!G2465)</f>
        <v>0.69579999999999997</v>
      </c>
      <c r="H2462" s="14">
        <f>ABS(Solieusap!H2465)</f>
        <v>2.1299999999999999E-3</v>
      </c>
      <c r="I2462" s="14">
        <f>ABS(Solieusap!I2465)</f>
        <v>2.3999999999999998E-3</v>
      </c>
      <c r="J2462" s="14">
        <f>ABS(Solieusap!J2465)</f>
        <v>0.1797</v>
      </c>
      <c r="K2462" s="14">
        <f t="shared" si="0"/>
        <v>7.3071999999999999</v>
      </c>
      <c r="L2462" s="14">
        <f t="shared" si="1"/>
        <v>2.3999999999999998E-3</v>
      </c>
    </row>
    <row r="2463" spans="1:12" ht="16.5" customHeight="1">
      <c r="A2463" s="13" t="str">
        <f>Solieusap!A2466</f>
        <v>195</v>
      </c>
      <c r="B2463" s="13">
        <f>Solieusap!B2466</f>
        <v>3.6</v>
      </c>
      <c r="C2463" s="13" t="str">
        <f>Solieusap!C2466</f>
        <v>BAO</v>
      </c>
      <c r="D2463" s="13" t="str">
        <f>Solieusap!D2466</f>
        <v>Combination</v>
      </c>
      <c r="E2463" s="14">
        <f>ABS(Solieusap!E2466)</f>
        <v>7.3071999999999999</v>
      </c>
      <c r="F2463" s="14">
        <f>ABS(Solieusap!F2466)</f>
        <v>0.51559999999999995</v>
      </c>
      <c r="G2463" s="14">
        <f>ABS(Solieusap!G2466)</f>
        <v>0.69579999999999997</v>
      </c>
      <c r="H2463" s="14">
        <f>ABS(Solieusap!H2466)</f>
        <v>2.1299999999999999E-3</v>
      </c>
      <c r="I2463" s="14">
        <f>ABS(Solieusap!I2466)</f>
        <v>0.85884000000000005</v>
      </c>
      <c r="J2463" s="14">
        <f>ABS(Solieusap!J2466)</f>
        <v>0.24947</v>
      </c>
      <c r="K2463" s="14">
        <f t="shared" si="0"/>
        <v>7.3071999999999999</v>
      </c>
      <c r="L2463" s="14">
        <f t="shared" si="1"/>
        <v>0.85884000000000005</v>
      </c>
    </row>
    <row r="2464" spans="1:12" ht="16.5" customHeight="1">
      <c r="A2464" s="13" t="str">
        <f>Solieusap!A2467</f>
        <v>195</v>
      </c>
      <c r="B2464" s="13">
        <f>Solieusap!B2467</f>
        <v>0</v>
      </c>
      <c r="C2464" s="13" t="str">
        <f>Solieusap!C2467</f>
        <v>BAO</v>
      </c>
      <c r="D2464" s="13" t="str">
        <f>Solieusap!D2467</f>
        <v>Combination</v>
      </c>
      <c r="E2464" s="14">
        <f>ABS(Solieusap!E2467)</f>
        <v>16.516200000000001</v>
      </c>
      <c r="F2464" s="14">
        <f>ABS(Solieusap!F2467)</f>
        <v>0.59319999999999995</v>
      </c>
      <c r="G2464" s="14">
        <f>ABS(Solieusap!G2467)</f>
        <v>0.4758</v>
      </c>
      <c r="H2464" s="14">
        <f>ABS(Solieusap!H2467)</f>
        <v>1.6999999999999999E-3</v>
      </c>
      <c r="I2464" s="14">
        <f>ABS(Solieusap!I2467)</f>
        <v>0.85404999999999998</v>
      </c>
      <c r="J2464" s="14">
        <f>ABS(Solieusap!J2467)</f>
        <v>0.38906000000000002</v>
      </c>
      <c r="K2464" s="14">
        <f t="shared" si="0"/>
        <v>16.516200000000001</v>
      </c>
      <c r="L2464" s="14">
        <f t="shared" si="1"/>
        <v>0.85404999999999998</v>
      </c>
    </row>
    <row r="2465" spans="1:12" ht="16.5" customHeight="1">
      <c r="A2465" s="13" t="str">
        <f>Solieusap!A2468</f>
        <v>195</v>
      </c>
      <c r="B2465" s="13">
        <f>Solieusap!B2468</f>
        <v>1.8</v>
      </c>
      <c r="C2465" s="13" t="str">
        <f>Solieusap!C2468</f>
        <v>BAO</v>
      </c>
      <c r="D2465" s="13" t="str">
        <f>Solieusap!D2468</f>
        <v>Combination</v>
      </c>
      <c r="E2465" s="14">
        <f>ABS(Solieusap!E2468)</f>
        <v>16.516200000000001</v>
      </c>
      <c r="F2465" s="14">
        <f>ABS(Solieusap!F2468)</f>
        <v>3.8800000000000001E-2</v>
      </c>
      <c r="G2465" s="14">
        <f>ABS(Solieusap!G2468)</f>
        <v>0.4758</v>
      </c>
      <c r="H2465" s="14">
        <f>ABS(Solieusap!H2468)</f>
        <v>1.6999999999999999E-3</v>
      </c>
      <c r="I2465" s="14">
        <f>ABS(Solieusap!I2468)</f>
        <v>3.9699999999999996E-3</v>
      </c>
      <c r="J2465" s="14">
        <f>ABS(Solieusap!J2468)</f>
        <v>0.14888999999999999</v>
      </c>
      <c r="K2465" s="14">
        <f t="shared" si="0"/>
        <v>16.516200000000001</v>
      </c>
      <c r="L2465" s="14">
        <f t="shared" si="1"/>
        <v>3.9699999999999996E-3</v>
      </c>
    </row>
    <row r="2466" spans="1:12" ht="16.5" customHeight="1">
      <c r="A2466" s="13" t="str">
        <f>Solieusap!A2469</f>
        <v>195</v>
      </c>
      <c r="B2466" s="13">
        <f>Solieusap!B2469</f>
        <v>3.6</v>
      </c>
      <c r="C2466" s="13" t="str">
        <f>Solieusap!C2469</f>
        <v>BAO</v>
      </c>
      <c r="D2466" s="13" t="str">
        <f>Solieusap!D2469</f>
        <v>Combination</v>
      </c>
      <c r="E2466" s="14">
        <f>ABS(Solieusap!E2469)</f>
        <v>16.516200000000001</v>
      </c>
      <c r="F2466" s="14">
        <f>ABS(Solieusap!F2469)</f>
        <v>0.2175</v>
      </c>
      <c r="G2466" s="14">
        <f>ABS(Solieusap!G2469)</f>
        <v>0.4758</v>
      </c>
      <c r="H2466" s="14">
        <f>ABS(Solieusap!H2469)</f>
        <v>1.6999999999999999E-3</v>
      </c>
      <c r="I2466" s="14">
        <f>ABS(Solieusap!I2469)</f>
        <v>1.2563299999999999</v>
      </c>
      <c r="J2466" s="14">
        <f>ABS(Solieusap!J2469)</f>
        <v>0.91457999999999995</v>
      </c>
      <c r="K2466" s="14">
        <f t="shared" si="0"/>
        <v>16.516200000000001</v>
      </c>
      <c r="L2466" s="14">
        <f t="shared" si="1"/>
        <v>1.2563299999999999</v>
      </c>
    </row>
    <row r="2467" spans="1:12" ht="16.5" customHeight="1">
      <c r="A2467" s="13" t="str">
        <f>Solieusap!A2470</f>
        <v>196</v>
      </c>
      <c r="B2467" s="13">
        <f>Solieusap!B2470</f>
        <v>0</v>
      </c>
      <c r="C2467" s="13" t="str">
        <f>Solieusap!C2470</f>
        <v>BAO</v>
      </c>
      <c r="D2467" s="13" t="str">
        <f>Solieusap!D2470</f>
        <v>Combination</v>
      </c>
      <c r="E2467" s="14">
        <f>ABS(Solieusap!E2470)</f>
        <v>0.22939999999999999</v>
      </c>
      <c r="F2467" s="14">
        <f>ABS(Solieusap!F2470)</f>
        <v>0.71589999999999998</v>
      </c>
      <c r="G2467" s="14">
        <f>ABS(Solieusap!G2470)</f>
        <v>0.25890000000000002</v>
      </c>
      <c r="H2467" s="14">
        <f>ABS(Solieusap!H2470)</f>
        <v>1.8699999999999999E-3</v>
      </c>
      <c r="I2467" s="14">
        <f>ABS(Solieusap!I2470)</f>
        <v>0.47920000000000001</v>
      </c>
      <c r="J2467" s="14">
        <f>ABS(Solieusap!J2470)</f>
        <v>0.85063</v>
      </c>
      <c r="K2467" s="14">
        <f t="shared" si="0"/>
        <v>0.22939999999999999</v>
      </c>
      <c r="L2467" s="14">
        <f t="shared" si="1"/>
        <v>0.47920000000000001</v>
      </c>
    </row>
    <row r="2468" spans="1:12" ht="16.5" customHeight="1">
      <c r="A2468" s="13" t="str">
        <f>Solieusap!A2471</f>
        <v>196</v>
      </c>
      <c r="B2468" s="13">
        <f>Solieusap!B2471</f>
        <v>1.8</v>
      </c>
      <c r="C2468" s="13" t="str">
        <f>Solieusap!C2471</f>
        <v>BAO</v>
      </c>
      <c r="D2468" s="13" t="str">
        <f>Solieusap!D2471</f>
        <v>Combination</v>
      </c>
      <c r="E2468" s="14">
        <f>ABS(Solieusap!E2471)</f>
        <v>0.22939999999999999</v>
      </c>
      <c r="F2468" s="14">
        <f>ABS(Solieusap!F2471)</f>
        <v>0.31259999999999999</v>
      </c>
      <c r="G2468" s="14">
        <f>ABS(Solieusap!G2471)</f>
        <v>0.25890000000000002</v>
      </c>
      <c r="H2468" s="14">
        <f>ABS(Solieusap!H2471)</f>
        <v>1.8699999999999999E-3</v>
      </c>
      <c r="I2468" s="14">
        <f>ABS(Solieusap!I2471)</f>
        <v>3.3520000000000001E-2</v>
      </c>
      <c r="J2468" s="14">
        <f>ABS(Solieusap!J2471)</f>
        <v>0.32302999999999998</v>
      </c>
      <c r="K2468" s="14">
        <f t="shared" si="0"/>
        <v>0.22939999999999999</v>
      </c>
      <c r="L2468" s="14">
        <f t="shared" si="1"/>
        <v>3.3520000000000001E-2</v>
      </c>
    </row>
    <row r="2469" spans="1:12" ht="16.5" customHeight="1">
      <c r="A2469" s="13" t="str">
        <f>Solieusap!A2472</f>
        <v>196</v>
      </c>
      <c r="B2469" s="13">
        <f>Solieusap!B2472</f>
        <v>3.6</v>
      </c>
      <c r="C2469" s="13" t="str">
        <f>Solieusap!C2472</f>
        <v>BAO</v>
      </c>
      <c r="D2469" s="13" t="str">
        <f>Solieusap!D2472</f>
        <v>Combination</v>
      </c>
      <c r="E2469" s="14">
        <f>ABS(Solieusap!E2472)</f>
        <v>0.22939999999999999</v>
      </c>
      <c r="F2469" s="14">
        <f>ABS(Solieusap!F2472)</f>
        <v>0.62070000000000003</v>
      </c>
      <c r="G2469" s="14">
        <f>ABS(Solieusap!G2472)</f>
        <v>0.25890000000000002</v>
      </c>
      <c r="H2469" s="14">
        <f>ABS(Solieusap!H2472)</f>
        <v>1.8699999999999999E-3</v>
      </c>
      <c r="I2469" s="14">
        <f>ABS(Solieusap!I2472)</f>
        <v>0.30625999999999998</v>
      </c>
      <c r="J2469" s="14">
        <f>ABS(Solieusap!J2472)</f>
        <v>0.15417</v>
      </c>
      <c r="K2469" s="14">
        <f t="shared" si="0"/>
        <v>0.22939999999999999</v>
      </c>
      <c r="L2469" s="14">
        <f t="shared" si="1"/>
        <v>0.30625999999999998</v>
      </c>
    </row>
    <row r="2470" spans="1:12" ht="16.5" customHeight="1">
      <c r="A2470" s="13" t="str">
        <f>Solieusap!A2473</f>
        <v>196</v>
      </c>
      <c r="B2470" s="13">
        <f>Solieusap!B2473</f>
        <v>0</v>
      </c>
      <c r="C2470" s="13" t="str">
        <f>Solieusap!C2473</f>
        <v>BAO</v>
      </c>
      <c r="D2470" s="13" t="str">
        <f>Solieusap!D2473</f>
        <v>Combination</v>
      </c>
      <c r="E2470" s="14">
        <f>ABS(Solieusap!E2473)</f>
        <v>4.7487000000000004</v>
      </c>
      <c r="F2470" s="14">
        <f>ABS(Solieusap!F2473)</f>
        <v>0.57609999999999995</v>
      </c>
      <c r="G2470" s="14">
        <f>ABS(Solieusap!G2473)</f>
        <v>0.1515</v>
      </c>
      <c r="H2470" s="14">
        <f>ABS(Solieusap!H2473)</f>
        <v>1.2199999999999999E-3</v>
      </c>
      <c r="I2470" s="14">
        <f>ABS(Solieusap!I2473)</f>
        <v>0.23921999999999999</v>
      </c>
      <c r="J2470" s="14">
        <f>ABS(Solieusap!J2473)</f>
        <v>0.18103</v>
      </c>
      <c r="K2470" s="14">
        <f t="shared" si="0"/>
        <v>4.7487000000000004</v>
      </c>
      <c r="L2470" s="14">
        <f t="shared" si="1"/>
        <v>0.23921999999999999</v>
      </c>
    </row>
    <row r="2471" spans="1:12" ht="16.5" customHeight="1">
      <c r="A2471" s="13" t="str">
        <f>Solieusap!A2474</f>
        <v>196</v>
      </c>
      <c r="B2471" s="13">
        <f>Solieusap!B2474</f>
        <v>1.8</v>
      </c>
      <c r="C2471" s="13" t="str">
        <f>Solieusap!C2474</f>
        <v>BAO</v>
      </c>
      <c r="D2471" s="13" t="str">
        <f>Solieusap!D2474</f>
        <v>Combination</v>
      </c>
      <c r="E2471" s="14">
        <f>ABS(Solieusap!E2474)</f>
        <v>4.7487000000000004</v>
      </c>
      <c r="F2471" s="14">
        <f>ABS(Solieusap!F2474)</f>
        <v>1.61E-2</v>
      </c>
      <c r="G2471" s="14">
        <f>ABS(Solieusap!G2474)</f>
        <v>0.1515</v>
      </c>
      <c r="H2471" s="14">
        <f>ABS(Solieusap!H2474)</f>
        <v>1.2199999999999999E-3</v>
      </c>
      <c r="I2471" s="14">
        <f>ABS(Solieusap!I2474)</f>
        <v>1.319E-2</v>
      </c>
      <c r="J2471" s="14">
        <f>ABS(Solieusap!J2474)</f>
        <v>7.8869999999999996E-2</v>
      </c>
      <c r="K2471" s="14">
        <f t="shared" si="0"/>
        <v>4.7487000000000004</v>
      </c>
      <c r="L2471" s="14">
        <f t="shared" si="1"/>
        <v>1.319E-2</v>
      </c>
    </row>
    <row r="2472" spans="1:12" ht="16.5" customHeight="1">
      <c r="A2472" s="13" t="str">
        <f>Solieusap!A2475</f>
        <v>196</v>
      </c>
      <c r="B2472" s="13">
        <f>Solieusap!B2475</f>
        <v>3.6</v>
      </c>
      <c r="C2472" s="13" t="str">
        <f>Solieusap!C2475</f>
        <v>BAO</v>
      </c>
      <c r="D2472" s="13" t="str">
        <f>Solieusap!D2475</f>
        <v>Combination</v>
      </c>
      <c r="E2472" s="14">
        <f>ABS(Solieusap!E2475)</f>
        <v>4.7487000000000004</v>
      </c>
      <c r="F2472" s="14">
        <f>ABS(Solieusap!F2475)</f>
        <v>0.18229999999999999</v>
      </c>
      <c r="G2472" s="14">
        <f>ABS(Solieusap!G2475)</f>
        <v>0.1515</v>
      </c>
      <c r="H2472" s="14">
        <f>ABS(Solieusap!H2475)</f>
        <v>1.2199999999999999E-3</v>
      </c>
      <c r="I2472" s="14">
        <f>ABS(Solieusap!I2475)</f>
        <v>0.45283000000000001</v>
      </c>
      <c r="J2472" s="14">
        <f>ABS(Solieusap!J2475)</f>
        <v>0.3508</v>
      </c>
      <c r="K2472" s="14">
        <f t="shared" si="0"/>
        <v>4.7487000000000004</v>
      </c>
      <c r="L2472" s="14">
        <f t="shared" si="1"/>
        <v>0.45283000000000001</v>
      </c>
    </row>
    <row r="2473" spans="1:12" ht="16.5" customHeight="1">
      <c r="A2473" s="13" t="str">
        <f>Solieusap!A2476</f>
        <v>197</v>
      </c>
      <c r="B2473" s="13">
        <f>Solieusap!B2476</f>
        <v>0</v>
      </c>
      <c r="C2473" s="13" t="str">
        <f>Solieusap!C2476</f>
        <v>BAO</v>
      </c>
      <c r="D2473" s="13" t="str">
        <f>Solieusap!D2476</f>
        <v>Combination</v>
      </c>
      <c r="E2473" s="14">
        <f>ABS(Solieusap!E2476)</f>
        <v>15.8361</v>
      </c>
      <c r="F2473" s="14">
        <f>ABS(Solieusap!F2476)</f>
        <v>0.38279999999999997</v>
      </c>
      <c r="G2473" s="14">
        <f>ABS(Solieusap!G2476)</f>
        <v>0.51870000000000005</v>
      </c>
      <c r="H2473" s="14">
        <f>ABS(Solieusap!H2476)</f>
        <v>2.6099999999999999E-3</v>
      </c>
      <c r="I2473" s="14">
        <f>ABS(Solieusap!I2476)</f>
        <v>0.75812999999999997</v>
      </c>
      <c r="J2473" s="14">
        <f>ABS(Solieusap!J2476)</f>
        <v>0.46990999999999999</v>
      </c>
      <c r="K2473" s="14">
        <f t="shared" si="0"/>
        <v>15.8361</v>
      </c>
      <c r="L2473" s="14">
        <f t="shared" si="1"/>
        <v>0.75812999999999997</v>
      </c>
    </row>
    <row r="2474" spans="1:12" ht="16.5" customHeight="1">
      <c r="A2474" s="13" t="str">
        <f>Solieusap!A2477</f>
        <v>197</v>
      </c>
      <c r="B2474" s="13">
        <f>Solieusap!B2477</f>
        <v>1.35</v>
      </c>
      <c r="C2474" s="13" t="str">
        <f>Solieusap!C2477</f>
        <v>BAO</v>
      </c>
      <c r="D2474" s="13" t="str">
        <f>Solieusap!D2477</f>
        <v>Combination</v>
      </c>
      <c r="E2474" s="14">
        <f>ABS(Solieusap!E2477)</f>
        <v>15.8361</v>
      </c>
      <c r="F2474" s="14">
        <f>ABS(Solieusap!F2477)</f>
        <v>0.1047</v>
      </c>
      <c r="G2474" s="14">
        <f>ABS(Solieusap!G2477)</f>
        <v>0.51870000000000005</v>
      </c>
      <c r="H2474" s="14">
        <f>ABS(Solieusap!H2477)</f>
        <v>2.6099999999999999E-3</v>
      </c>
      <c r="I2474" s="14">
        <f>ABS(Solieusap!I2477)</f>
        <v>5.7919999999999999E-2</v>
      </c>
      <c r="J2474" s="14">
        <f>ABS(Solieusap!J2477)</f>
        <v>0.14088999999999999</v>
      </c>
      <c r="K2474" s="14">
        <f t="shared" si="0"/>
        <v>15.8361</v>
      </c>
      <c r="L2474" s="14">
        <f t="shared" si="1"/>
        <v>5.7919999999999999E-2</v>
      </c>
    </row>
    <row r="2475" spans="1:12" ht="16.5" customHeight="1">
      <c r="A2475" s="13" t="str">
        <f>Solieusap!A2478</f>
        <v>197</v>
      </c>
      <c r="B2475" s="13">
        <f>Solieusap!B2478</f>
        <v>2.7</v>
      </c>
      <c r="C2475" s="13" t="str">
        <f>Solieusap!C2478</f>
        <v>BAO</v>
      </c>
      <c r="D2475" s="13" t="str">
        <f>Solieusap!D2478</f>
        <v>Combination</v>
      </c>
      <c r="E2475" s="14">
        <f>ABS(Solieusap!E2478)</f>
        <v>15.8361</v>
      </c>
      <c r="F2475" s="14">
        <f>ABS(Solieusap!F2478)</f>
        <v>0.1734</v>
      </c>
      <c r="G2475" s="14">
        <f>ABS(Solieusap!G2478)</f>
        <v>0.51870000000000005</v>
      </c>
      <c r="H2475" s="14">
        <f>ABS(Solieusap!H2478)</f>
        <v>2.6099999999999999E-3</v>
      </c>
      <c r="I2475" s="14">
        <f>ABS(Solieusap!I2478)</f>
        <v>0.84713000000000005</v>
      </c>
      <c r="J2475" s="14">
        <f>ABS(Solieusap!J2478)</f>
        <v>0.80725000000000002</v>
      </c>
      <c r="K2475" s="14">
        <f t="shared" si="0"/>
        <v>15.8361</v>
      </c>
      <c r="L2475" s="14">
        <f t="shared" si="1"/>
        <v>0.84713000000000005</v>
      </c>
    </row>
    <row r="2476" spans="1:12" ht="16.5" customHeight="1">
      <c r="A2476" s="13" t="str">
        <f>Solieusap!A2479</f>
        <v>197</v>
      </c>
      <c r="B2476" s="13">
        <f>Solieusap!B2479</f>
        <v>0</v>
      </c>
      <c r="C2476" s="13" t="str">
        <f>Solieusap!C2479</f>
        <v>BAO</v>
      </c>
      <c r="D2476" s="13" t="str">
        <f>Solieusap!D2479</f>
        <v>Combination</v>
      </c>
      <c r="E2476" s="14">
        <f>ABS(Solieusap!E2479)</f>
        <v>25.42</v>
      </c>
      <c r="F2476" s="14">
        <f>ABS(Solieusap!F2479)</f>
        <v>0.84689999999999999</v>
      </c>
      <c r="G2476" s="14">
        <f>ABS(Solieusap!G2479)</f>
        <v>0.60709999999999997</v>
      </c>
      <c r="H2476" s="14">
        <f>ABS(Solieusap!H2479)</f>
        <v>2.7799999999999999E-3</v>
      </c>
      <c r="I2476" s="14">
        <f>ABS(Solieusap!I2479)</f>
        <v>0.79200000000000004</v>
      </c>
      <c r="J2476" s="14">
        <f>ABS(Solieusap!J2479)</f>
        <v>0.91432999999999998</v>
      </c>
      <c r="K2476" s="14">
        <f t="shared" si="0"/>
        <v>25.42</v>
      </c>
      <c r="L2476" s="14">
        <f t="shared" si="1"/>
        <v>0.79200000000000004</v>
      </c>
    </row>
    <row r="2477" spans="1:12" ht="16.5" customHeight="1">
      <c r="A2477" s="13" t="str">
        <f>Solieusap!A2480</f>
        <v>197</v>
      </c>
      <c r="B2477" s="13">
        <f>Solieusap!B2480</f>
        <v>1.35</v>
      </c>
      <c r="C2477" s="13" t="str">
        <f>Solieusap!C2480</f>
        <v>BAO</v>
      </c>
      <c r="D2477" s="13" t="str">
        <f>Solieusap!D2480</f>
        <v>Combination</v>
      </c>
      <c r="E2477" s="14">
        <f>ABS(Solieusap!E2480)</f>
        <v>25.42</v>
      </c>
      <c r="F2477" s="14">
        <f>ABS(Solieusap!F2480)</f>
        <v>0.63759999999999994</v>
      </c>
      <c r="G2477" s="14">
        <f>ABS(Solieusap!G2480)</f>
        <v>0.60709999999999997</v>
      </c>
      <c r="H2477" s="14">
        <f>ABS(Solieusap!H2480)</f>
        <v>2.7799999999999999E-3</v>
      </c>
      <c r="I2477" s="14">
        <f>ABS(Solieusap!I2480)</f>
        <v>2.7560000000000001E-2</v>
      </c>
      <c r="J2477" s="14">
        <f>ABS(Solieusap!J2480)</f>
        <v>8.77E-2</v>
      </c>
      <c r="K2477" s="14">
        <f t="shared" si="0"/>
        <v>25.42</v>
      </c>
      <c r="L2477" s="14">
        <f t="shared" si="1"/>
        <v>2.7560000000000001E-2</v>
      </c>
    </row>
    <row r="2478" spans="1:12" ht="16.5" customHeight="1">
      <c r="A2478" s="13" t="str">
        <f>Solieusap!A2481</f>
        <v>197</v>
      </c>
      <c r="B2478" s="13">
        <f>Solieusap!B2481</f>
        <v>2.7</v>
      </c>
      <c r="C2478" s="13" t="str">
        <f>Solieusap!C2481</f>
        <v>BAO</v>
      </c>
      <c r="D2478" s="13" t="str">
        <f>Solieusap!D2481</f>
        <v>Combination</v>
      </c>
      <c r="E2478" s="14">
        <f>ABS(Solieusap!E2481)</f>
        <v>25.42</v>
      </c>
      <c r="F2478" s="14">
        <f>ABS(Solieusap!F2481)</f>
        <v>0.4284</v>
      </c>
      <c r="G2478" s="14">
        <f>ABS(Solieusap!G2481)</f>
        <v>0.60709999999999997</v>
      </c>
      <c r="H2478" s="14">
        <f>ABS(Solieusap!H2481)</f>
        <v>2.7799999999999999E-3</v>
      </c>
      <c r="I2478" s="14">
        <f>ABS(Solieusap!I2481)</f>
        <v>0.64229999999999998</v>
      </c>
      <c r="J2478" s="14">
        <f>ABS(Solieusap!J2481)</f>
        <v>0.18731</v>
      </c>
      <c r="K2478" s="14">
        <f t="shared" si="0"/>
        <v>25.42</v>
      </c>
      <c r="L2478" s="14">
        <f t="shared" si="1"/>
        <v>0.64229999999999998</v>
      </c>
    </row>
    <row r="2479" spans="1:12" ht="16.5" customHeight="1">
      <c r="A2479" s="13" t="str">
        <f>Solieusap!A2482</f>
        <v>198</v>
      </c>
      <c r="B2479" s="13">
        <f>Solieusap!B2482</f>
        <v>0</v>
      </c>
      <c r="C2479" s="13" t="str">
        <f>Solieusap!C2482</f>
        <v>BAO</v>
      </c>
      <c r="D2479" s="13" t="str">
        <f>Solieusap!D2482</f>
        <v>Combination</v>
      </c>
      <c r="E2479" s="14">
        <f>ABS(Solieusap!E2482)</f>
        <v>7.8167</v>
      </c>
      <c r="F2479" s="14">
        <f>ABS(Solieusap!F2482)</f>
        <v>0.57530000000000003</v>
      </c>
      <c r="G2479" s="14">
        <f>ABS(Solieusap!G2482)</f>
        <v>0.53739999999999999</v>
      </c>
      <c r="H2479" s="14">
        <f>ABS(Solieusap!H2482)</f>
        <v>1.3699999999999999E-3</v>
      </c>
      <c r="I2479" s="14">
        <f>ABS(Solieusap!I2482)</f>
        <v>0.96809000000000001</v>
      </c>
      <c r="J2479" s="14">
        <f>ABS(Solieusap!J2482)</f>
        <v>0.35599999999999998</v>
      </c>
      <c r="K2479" s="14">
        <f t="shared" si="0"/>
        <v>7.8167</v>
      </c>
      <c r="L2479" s="14">
        <f t="shared" si="1"/>
        <v>0.96809000000000001</v>
      </c>
    </row>
    <row r="2480" spans="1:12" ht="16.5" customHeight="1">
      <c r="A2480" s="13" t="str">
        <f>Solieusap!A2483</f>
        <v>198</v>
      </c>
      <c r="B2480" s="13">
        <f>Solieusap!B2483</f>
        <v>1.8</v>
      </c>
      <c r="C2480" s="13" t="str">
        <f>Solieusap!C2483</f>
        <v>BAO</v>
      </c>
      <c r="D2480" s="13" t="str">
        <f>Solieusap!D2483</f>
        <v>Combination</v>
      </c>
      <c r="E2480" s="14">
        <f>ABS(Solieusap!E2483)</f>
        <v>7.8167</v>
      </c>
      <c r="F2480" s="14">
        <f>ABS(Solieusap!F2483)</f>
        <v>2.0899999999999998E-2</v>
      </c>
      <c r="G2480" s="14">
        <f>ABS(Solieusap!G2483)</f>
        <v>0.53739999999999999</v>
      </c>
      <c r="H2480" s="14">
        <f>ABS(Solieusap!H2483)</f>
        <v>1.3699999999999999E-3</v>
      </c>
      <c r="I2480" s="14">
        <f>ABS(Solieusap!I2483)</f>
        <v>3.2299999999999998E-3</v>
      </c>
      <c r="J2480" s="14">
        <f>ABS(Solieusap!J2483)</f>
        <v>0.15007999999999999</v>
      </c>
      <c r="K2480" s="14">
        <f t="shared" si="0"/>
        <v>7.8167</v>
      </c>
      <c r="L2480" s="14">
        <f t="shared" si="1"/>
        <v>3.2299999999999998E-3</v>
      </c>
    </row>
    <row r="2481" spans="1:12" ht="16.5" customHeight="1">
      <c r="A2481" s="13" t="str">
        <f>Solieusap!A2484</f>
        <v>198</v>
      </c>
      <c r="B2481" s="13">
        <f>Solieusap!B2484</f>
        <v>3.6</v>
      </c>
      <c r="C2481" s="13" t="str">
        <f>Solieusap!C2484</f>
        <v>BAO</v>
      </c>
      <c r="D2481" s="13" t="str">
        <f>Solieusap!D2484</f>
        <v>Combination</v>
      </c>
      <c r="E2481" s="14">
        <f>ABS(Solieusap!E2484)</f>
        <v>7.8167</v>
      </c>
      <c r="F2481" s="14">
        <f>ABS(Solieusap!F2484)</f>
        <v>0.22650000000000001</v>
      </c>
      <c r="G2481" s="14">
        <f>ABS(Solieusap!G2484)</f>
        <v>0.53739999999999999</v>
      </c>
      <c r="H2481" s="14">
        <f>ABS(Solieusap!H2484)</f>
        <v>1.3699999999999999E-3</v>
      </c>
      <c r="I2481" s="14">
        <f>ABS(Solieusap!I2484)</f>
        <v>1.2090099999999999</v>
      </c>
      <c r="J2481" s="14">
        <f>ABS(Solieusap!J2484)</f>
        <v>0.93203999999999998</v>
      </c>
      <c r="K2481" s="14">
        <f t="shared" si="0"/>
        <v>7.8167</v>
      </c>
      <c r="L2481" s="14">
        <f t="shared" si="1"/>
        <v>1.2090099999999999</v>
      </c>
    </row>
    <row r="2482" spans="1:12" ht="16.5" customHeight="1">
      <c r="A2482" s="13" t="str">
        <f>Solieusap!A2485</f>
        <v>198</v>
      </c>
      <c r="B2482" s="13">
        <f>Solieusap!B2485</f>
        <v>0</v>
      </c>
      <c r="C2482" s="13" t="str">
        <f>Solieusap!C2485</f>
        <v>BAO</v>
      </c>
      <c r="D2482" s="13" t="str">
        <f>Solieusap!D2485</f>
        <v>Combination</v>
      </c>
      <c r="E2482" s="14">
        <f>ABS(Solieusap!E2485)</f>
        <v>14.7141</v>
      </c>
      <c r="F2482" s="14">
        <f>ABS(Solieusap!F2485)</f>
        <v>1.0581</v>
      </c>
      <c r="G2482" s="14">
        <f>ABS(Solieusap!G2485)</f>
        <v>0.67069999999999996</v>
      </c>
      <c r="H2482" s="14">
        <f>ABS(Solieusap!H2485)</f>
        <v>1.2800000000000001E-3</v>
      </c>
      <c r="I2482" s="14">
        <f>ABS(Solieusap!I2485)</f>
        <v>1.2054100000000001</v>
      </c>
      <c r="J2482" s="14">
        <f>ABS(Solieusap!J2485)</f>
        <v>1.3803300000000001</v>
      </c>
      <c r="K2482" s="14">
        <f t="shared" si="0"/>
        <v>14.7141</v>
      </c>
      <c r="L2482" s="14">
        <f t="shared" si="1"/>
        <v>1.2054100000000001</v>
      </c>
    </row>
    <row r="2483" spans="1:12" ht="16.5" customHeight="1">
      <c r="A2483" s="13" t="str">
        <f>Solieusap!A2486</f>
        <v>198</v>
      </c>
      <c r="B2483" s="13">
        <f>Solieusap!B2486</f>
        <v>1.8</v>
      </c>
      <c r="C2483" s="13" t="str">
        <f>Solieusap!C2486</f>
        <v>BAO</v>
      </c>
      <c r="D2483" s="13" t="str">
        <f>Solieusap!D2486</f>
        <v>Combination</v>
      </c>
      <c r="E2483" s="14">
        <f>ABS(Solieusap!E2486)</f>
        <v>14.7141</v>
      </c>
      <c r="F2483" s="14">
        <f>ABS(Solieusap!F2486)</f>
        <v>0.64229999999999998</v>
      </c>
      <c r="G2483" s="14">
        <f>ABS(Solieusap!G2486)</f>
        <v>0.67069999999999996</v>
      </c>
      <c r="H2483" s="14">
        <f>ABS(Solieusap!H2486)</f>
        <v>1.2800000000000001E-3</v>
      </c>
      <c r="I2483" s="14">
        <f>ABS(Solieusap!I2486)</f>
        <v>4.5099999999999998E-5</v>
      </c>
      <c r="J2483" s="14">
        <f>ABS(Solieusap!J2486)</f>
        <v>0.18049999999999999</v>
      </c>
      <c r="K2483" s="14">
        <f t="shared" si="0"/>
        <v>14.7141</v>
      </c>
      <c r="L2483" s="14">
        <f t="shared" si="1"/>
        <v>4.5099999999999998E-5</v>
      </c>
    </row>
    <row r="2484" spans="1:12" ht="16.5" customHeight="1">
      <c r="A2484" s="13" t="str">
        <f>Solieusap!A2487</f>
        <v>198</v>
      </c>
      <c r="B2484" s="13">
        <f>Solieusap!B2487</f>
        <v>3.6</v>
      </c>
      <c r="C2484" s="13" t="str">
        <f>Solieusap!C2487</f>
        <v>BAO</v>
      </c>
      <c r="D2484" s="13" t="str">
        <f>Solieusap!D2487</f>
        <v>Combination</v>
      </c>
      <c r="E2484" s="14">
        <f>ABS(Solieusap!E2487)</f>
        <v>14.7141</v>
      </c>
      <c r="F2484" s="14">
        <f>ABS(Solieusap!F2487)</f>
        <v>0.53349999999999997</v>
      </c>
      <c r="G2484" s="14">
        <f>ABS(Solieusap!G2487)</f>
        <v>0.67069999999999996</v>
      </c>
      <c r="H2484" s="14">
        <f>ABS(Solieusap!H2487)</f>
        <v>1.2800000000000001E-3</v>
      </c>
      <c r="I2484" s="14">
        <f>ABS(Solieusap!I2487)</f>
        <v>0.96665999999999996</v>
      </c>
      <c r="J2484" s="14">
        <f>ABS(Solieusap!J2487)</f>
        <v>0.28092</v>
      </c>
      <c r="K2484" s="14">
        <f t="shared" si="0"/>
        <v>14.7141</v>
      </c>
      <c r="L2484" s="14">
        <f t="shared" si="1"/>
        <v>0.96665999999999996</v>
      </c>
    </row>
    <row r="2485" spans="1:12" ht="16.5" customHeight="1">
      <c r="A2485" s="13" t="str">
        <f>Solieusap!A2488</f>
        <v>199</v>
      </c>
      <c r="B2485" s="13">
        <f>Solieusap!B2488</f>
        <v>0</v>
      </c>
      <c r="C2485" s="13" t="str">
        <f>Solieusap!C2488</f>
        <v>BAO</v>
      </c>
      <c r="D2485" s="13" t="str">
        <f>Solieusap!D2488</f>
        <v>Combination</v>
      </c>
      <c r="E2485" s="14">
        <f>ABS(Solieusap!E2488)</f>
        <v>0.23369999999999999</v>
      </c>
      <c r="F2485" s="14">
        <f>ABS(Solieusap!F2488)</f>
        <v>0.57189999999999996</v>
      </c>
      <c r="G2485" s="14">
        <f>ABS(Solieusap!G2488)</f>
        <v>0.17929999999999999</v>
      </c>
      <c r="H2485" s="14">
        <f>ABS(Solieusap!H2488)</f>
        <v>4.5420000000000002E-5</v>
      </c>
      <c r="I2485" s="14">
        <f>ABS(Solieusap!I2488)</f>
        <v>0.28782000000000002</v>
      </c>
      <c r="J2485" s="14">
        <f>ABS(Solieusap!J2488)</f>
        <v>0.16789000000000001</v>
      </c>
      <c r="K2485" s="14">
        <f t="shared" si="0"/>
        <v>0.23369999999999999</v>
      </c>
      <c r="L2485" s="14">
        <f t="shared" si="1"/>
        <v>0.28782000000000002</v>
      </c>
    </row>
    <row r="2486" spans="1:12" ht="16.5" customHeight="1">
      <c r="A2486" s="13" t="str">
        <f>Solieusap!A2489</f>
        <v>199</v>
      </c>
      <c r="B2486" s="13">
        <f>Solieusap!B2489</f>
        <v>1.8</v>
      </c>
      <c r="C2486" s="13" t="str">
        <f>Solieusap!C2489</f>
        <v>BAO</v>
      </c>
      <c r="D2486" s="13" t="str">
        <f>Solieusap!D2489</f>
        <v>Combination</v>
      </c>
      <c r="E2486" s="14">
        <f>ABS(Solieusap!E2489)</f>
        <v>0.23369999999999999</v>
      </c>
      <c r="F2486" s="14">
        <f>ABS(Solieusap!F2489)</f>
        <v>2.0299999999999999E-2</v>
      </c>
      <c r="G2486" s="14">
        <f>ABS(Solieusap!G2489)</f>
        <v>0.17929999999999999</v>
      </c>
      <c r="H2486" s="14">
        <f>ABS(Solieusap!H2489)</f>
        <v>4.5420000000000002E-5</v>
      </c>
      <c r="I2486" s="14">
        <f>ABS(Solieusap!I2489)</f>
        <v>2.911E-2</v>
      </c>
      <c r="J2486" s="14">
        <f>ABS(Solieusap!J2489)</f>
        <v>7.177E-2</v>
      </c>
      <c r="K2486" s="14">
        <f t="shared" si="0"/>
        <v>0.23369999999999999</v>
      </c>
      <c r="L2486" s="14">
        <f t="shared" si="1"/>
        <v>2.911E-2</v>
      </c>
    </row>
    <row r="2487" spans="1:12" ht="16.5" customHeight="1">
      <c r="A2487" s="13" t="str">
        <f>Solieusap!A2490</f>
        <v>199</v>
      </c>
      <c r="B2487" s="13">
        <f>Solieusap!B2490</f>
        <v>3.6</v>
      </c>
      <c r="C2487" s="13" t="str">
        <f>Solieusap!C2490</f>
        <v>BAO</v>
      </c>
      <c r="D2487" s="13" t="str">
        <f>Solieusap!D2490</f>
        <v>Combination</v>
      </c>
      <c r="E2487" s="14">
        <f>ABS(Solieusap!E2490)</f>
        <v>0.23369999999999999</v>
      </c>
      <c r="F2487" s="14">
        <f>ABS(Solieusap!F2490)</f>
        <v>0.1777</v>
      </c>
      <c r="G2487" s="14">
        <f>ABS(Solieusap!G2490)</f>
        <v>0.17929999999999999</v>
      </c>
      <c r="H2487" s="14">
        <f>ABS(Solieusap!H2490)</f>
        <v>4.5420000000000002E-5</v>
      </c>
      <c r="I2487" s="14">
        <f>ABS(Solieusap!I2490)</f>
        <v>0.40254000000000001</v>
      </c>
      <c r="J2487" s="14">
        <f>ABS(Solieusap!J2490)</f>
        <v>0.34606999999999999</v>
      </c>
      <c r="K2487" s="14">
        <f t="shared" si="0"/>
        <v>0.23369999999999999</v>
      </c>
      <c r="L2487" s="14">
        <f t="shared" si="1"/>
        <v>0.40254000000000001</v>
      </c>
    </row>
    <row r="2488" spans="1:12" ht="16.5" customHeight="1">
      <c r="A2488" s="13" t="str">
        <f>Solieusap!A2491</f>
        <v>199</v>
      </c>
      <c r="B2488" s="13">
        <f>Solieusap!B2491</f>
        <v>0</v>
      </c>
      <c r="C2488" s="13" t="str">
        <f>Solieusap!C2491</f>
        <v>BAO</v>
      </c>
      <c r="D2488" s="13" t="str">
        <f>Solieusap!D2491</f>
        <v>Combination</v>
      </c>
      <c r="E2488" s="14">
        <f>ABS(Solieusap!E2491)</f>
        <v>3.8534999999999999</v>
      </c>
      <c r="F2488" s="14">
        <f>ABS(Solieusap!F2491)</f>
        <v>0.71150000000000002</v>
      </c>
      <c r="G2488" s="14">
        <f>ABS(Solieusap!G2491)</f>
        <v>0.24060000000000001</v>
      </c>
      <c r="H2488" s="14">
        <f>ABS(Solieusap!H2491)</f>
        <v>6.2599999999999999E-3</v>
      </c>
      <c r="I2488" s="14">
        <f>ABS(Solieusap!I2491)</f>
        <v>0.46357999999999999</v>
      </c>
      <c r="J2488" s="14">
        <f>ABS(Solieusap!J2491)</f>
        <v>0.84513000000000005</v>
      </c>
      <c r="K2488" s="14">
        <f t="shared" si="0"/>
        <v>3.8534999999999999</v>
      </c>
      <c r="L2488" s="14">
        <f t="shared" si="1"/>
        <v>0.46357999999999999</v>
      </c>
    </row>
    <row r="2489" spans="1:12" ht="16.5" customHeight="1">
      <c r="A2489" s="13" t="str">
        <f>Solieusap!A2492</f>
        <v>199</v>
      </c>
      <c r="B2489" s="13">
        <f>Solieusap!B2492</f>
        <v>1.8</v>
      </c>
      <c r="C2489" s="13" t="str">
        <f>Solieusap!C2492</f>
        <v>BAO</v>
      </c>
      <c r="D2489" s="13" t="str">
        <f>Solieusap!D2492</f>
        <v>Combination</v>
      </c>
      <c r="E2489" s="14">
        <f>ABS(Solieusap!E2492)</f>
        <v>3.8534999999999999</v>
      </c>
      <c r="F2489" s="14">
        <f>ABS(Solieusap!F2492)</f>
        <v>0.30869999999999997</v>
      </c>
      <c r="G2489" s="14">
        <f>ABS(Solieusap!G2492)</f>
        <v>0.24060000000000001</v>
      </c>
      <c r="H2489" s="14">
        <f>ABS(Solieusap!H2492)</f>
        <v>6.2599999999999999E-3</v>
      </c>
      <c r="I2489" s="14">
        <f>ABS(Solieusap!I2492)</f>
        <v>3.6900000000000002E-2</v>
      </c>
      <c r="J2489" s="14">
        <f>ABS(Solieusap!J2492)</f>
        <v>0.32862999999999998</v>
      </c>
      <c r="K2489" s="14">
        <f t="shared" si="0"/>
        <v>3.8534999999999999</v>
      </c>
      <c r="L2489" s="14">
        <f t="shared" si="1"/>
        <v>3.6900000000000002E-2</v>
      </c>
    </row>
    <row r="2490" spans="1:12" ht="16.5" customHeight="1">
      <c r="A2490" s="13" t="str">
        <f>Solieusap!A2493</f>
        <v>199</v>
      </c>
      <c r="B2490" s="13">
        <f>Solieusap!B2493</f>
        <v>3.6</v>
      </c>
      <c r="C2490" s="13" t="str">
        <f>Solieusap!C2493</f>
        <v>BAO</v>
      </c>
      <c r="D2490" s="13" t="str">
        <f>Solieusap!D2493</f>
        <v>Combination</v>
      </c>
      <c r="E2490" s="14">
        <f>ABS(Solieusap!E2493)</f>
        <v>3.8534999999999999</v>
      </c>
      <c r="F2490" s="14">
        <f>ABS(Solieusap!F2493)</f>
        <v>0.61970000000000003</v>
      </c>
      <c r="G2490" s="14">
        <f>ABS(Solieusap!G2493)</f>
        <v>0.24060000000000001</v>
      </c>
      <c r="H2490" s="14">
        <f>ABS(Solieusap!H2493)</f>
        <v>6.2599999999999999E-3</v>
      </c>
      <c r="I2490" s="14">
        <f>ABS(Solieusap!I2493)</f>
        <v>0.35748999999999997</v>
      </c>
      <c r="J2490" s="14">
        <f>ABS(Solieusap!J2493)</f>
        <v>0.15207000000000001</v>
      </c>
      <c r="K2490" s="14">
        <f t="shared" si="0"/>
        <v>3.8534999999999999</v>
      </c>
      <c r="L2490" s="14">
        <f t="shared" si="1"/>
        <v>0.35748999999999997</v>
      </c>
    </row>
    <row r="2491" spans="1:12" ht="16.5" customHeight="1">
      <c r="A2491" s="13" t="str">
        <f>Solieusap!A2494</f>
        <v>200</v>
      </c>
      <c r="B2491" s="13">
        <f>Solieusap!B2494</f>
        <v>0</v>
      </c>
      <c r="C2491" s="13" t="str">
        <f>Solieusap!C2494</f>
        <v>BAO</v>
      </c>
      <c r="D2491" s="13" t="str">
        <f>Solieusap!D2494</f>
        <v>Combination</v>
      </c>
      <c r="E2491" s="14">
        <f>ABS(Solieusap!E2494)</f>
        <v>12.7281</v>
      </c>
      <c r="F2491" s="14">
        <f>ABS(Solieusap!F2494)</f>
        <v>0.65359999999999996</v>
      </c>
      <c r="G2491" s="14">
        <f>ABS(Solieusap!G2494)</f>
        <v>0.60250000000000004</v>
      </c>
      <c r="H2491" s="14">
        <f>ABS(Solieusap!H2494)</f>
        <v>3.5200000000000001E-3</v>
      </c>
      <c r="I2491" s="14">
        <f>ABS(Solieusap!I2494)</f>
        <v>0.82743999999999995</v>
      </c>
      <c r="J2491" s="14">
        <f>ABS(Solieusap!J2494)</f>
        <v>0.83445999999999998</v>
      </c>
      <c r="K2491" s="14">
        <f t="shared" si="0"/>
        <v>12.7281</v>
      </c>
      <c r="L2491" s="14">
        <f t="shared" si="1"/>
        <v>0.82743999999999995</v>
      </c>
    </row>
    <row r="2492" spans="1:12" ht="16.5" customHeight="1">
      <c r="A2492" s="13" t="str">
        <f>Solieusap!A2495</f>
        <v>200</v>
      </c>
      <c r="B2492" s="13">
        <f>Solieusap!B2495</f>
        <v>1.35</v>
      </c>
      <c r="C2492" s="13" t="str">
        <f>Solieusap!C2495</f>
        <v>BAO</v>
      </c>
      <c r="D2492" s="13" t="str">
        <f>Solieusap!D2495</f>
        <v>Combination</v>
      </c>
      <c r="E2492" s="14">
        <f>ABS(Solieusap!E2495)</f>
        <v>12.7281</v>
      </c>
      <c r="F2492" s="14">
        <f>ABS(Solieusap!F2495)</f>
        <v>0.65359999999999996</v>
      </c>
      <c r="G2492" s="14">
        <f>ABS(Solieusap!G2495)</f>
        <v>0.60250000000000004</v>
      </c>
      <c r="H2492" s="14">
        <f>ABS(Solieusap!H2495)</f>
        <v>3.5200000000000001E-3</v>
      </c>
      <c r="I2492" s="14">
        <f>ABS(Solieusap!I2495)</f>
        <v>1.5469999999999999E-2</v>
      </c>
      <c r="J2492" s="14">
        <f>ABS(Solieusap!J2495)</f>
        <v>4.7940000000000003E-2</v>
      </c>
      <c r="K2492" s="14">
        <f t="shared" si="0"/>
        <v>12.7281</v>
      </c>
      <c r="L2492" s="14">
        <f t="shared" si="1"/>
        <v>1.5469999999999999E-2</v>
      </c>
    </row>
    <row r="2493" spans="1:12" ht="16.5" customHeight="1">
      <c r="A2493" s="13" t="str">
        <f>Solieusap!A2496</f>
        <v>200</v>
      </c>
      <c r="B2493" s="13">
        <f>Solieusap!B2496</f>
        <v>2.7</v>
      </c>
      <c r="C2493" s="13" t="str">
        <f>Solieusap!C2496</f>
        <v>BAO</v>
      </c>
      <c r="D2493" s="13" t="str">
        <f>Solieusap!D2496</f>
        <v>Combination</v>
      </c>
      <c r="E2493" s="14">
        <f>ABS(Solieusap!E2496)</f>
        <v>12.7281</v>
      </c>
      <c r="F2493" s="14">
        <f>ABS(Solieusap!F2496)</f>
        <v>0.65359999999999996</v>
      </c>
      <c r="G2493" s="14">
        <f>ABS(Solieusap!G2496)</f>
        <v>0.60250000000000004</v>
      </c>
      <c r="H2493" s="14">
        <f>ABS(Solieusap!H2496)</f>
        <v>3.5200000000000001E-3</v>
      </c>
      <c r="I2493" s="14">
        <f>ABS(Solieusap!I2496)</f>
        <v>0.67864999999999998</v>
      </c>
      <c r="J2493" s="14">
        <f>ABS(Solieusap!J2496)</f>
        <v>0.41173999999999999</v>
      </c>
      <c r="K2493" s="14">
        <f t="shared" si="0"/>
        <v>12.7281</v>
      </c>
      <c r="L2493" s="14">
        <f t="shared" si="1"/>
        <v>0.67864999999999998</v>
      </c>
    </row>
    <row r="2494" spans="1:12" ht="16.5" customHeight="1">
      <c r="A2494" s="13" t="str">
        <f>Solieusap!A2497</f>
        <v>200</v>
      </c>
      <c r="B2494" s="13">
        <f>Solieusap!B2497</f>
        <v>0</v>
      </c>
      <c r="C2494" s="13" t="str">
        <f>Solieusap!C2497</f>
        <v>BAO</v>
      </c>
      <c r="D2494" s="13" t="str">
        <f>Solieusap!D2497</f>
        <v>Combination</v>
      </c>
      <c r="E2494" s="14">
        <f>ABS(Solieusap!E2497)</f>
        <v>24.0763</v>
      </c>
      <c r="F2494" s="14">
        <f>ABS(Solieusap!F2497)</f>
        <v>0.3664</v>
      </c>
      <c r="G2494" s="14">
        <f>ABS(Solieusap!G2497)</f>
        <v>0.51019999999999999</v>
      </c>
      <c r="H2494" s="14">
        <f>ABS(Solieusap!H2497)</f>
        <v>3.2200000000000002E-3</v>
      </c>
      <c r="I2494" s="14">
        <f>ABS(Solieusap!I2497)</f>
        <v>0.69877</v>
      </c>
      <c r="J2494" s="14">
        <f>ABS(Solieusap!J2497)</f>
        <v>0.57762999999999998</v>
      </c>
      <c r="K2494" s="14">
        <f t="shared" si="0"/>
        <v>24.0763</v>
      </c>
      <c r="L2494" s="14">
        <f t="shared" si="1"/>
        <v>0.69877</v>
      </c>
    </row>
    <row r="2495" spans="1:12" ht="16.5" customHeight="1">
      <c r="A2495" s="13" t="str">
        <f>Solieusap!A2498</f>
        <v>200</v>
      </c>
      <c r="B2495" s="13">
        <f>Solieusap!B2498</f>
        <v>1.35</v>
      </c>
      <c r="C2495" s="13" t="str">
        <f>Solieusap!C2498</f>
        <v>BAO</v>
      </c>
      <c r="D2495" s="13" t="str">
        <f>Solieusap!D2498</f>
        <v>Combination</v>
      </c>
      <c r="E2495" s="14">
        <f>ABS(Solieusap!E2498)</f>
        <v>24.0763</v>
      </c>
      <c r="F2495" s="14">
        <f>ABS(Solieusap!F2498)</f>
        <v>0.3664</v>
      </c>
      <c r="G2495" s="14">
        <f>ABS(Solieusap!G2498)</f>
        <v>0.51019999999999999</v>
      </c>
      <c r="H2495" s="14">
        <f>ABS(Solieusap!H2498)</f>
        <v>3.2200000000000002E-3</v>
      </c>
      <c r="I2495" s="14">
        <f>ABS(Solieusap!I2498)</f>
        <v>1.0290000000000001E-2</v>
      </c>
      <c r="J2495" s="14">
        <f>ABS(Solieusap!J2498)</f>
        <v>8.294E-2</v>
      </c>
      <c r="K2495" s="14">
        <f t="shared" si="0"/>
        <v>24.0763</v>
      </c>
      <c r="L2495" s="14">
        <f t="shared" si="1"/>
        <v>1.0290000000000001E-2</v>
      </c>
    </row>
    <row r="2496" spans="1:12" ht="16.5" customHeight="1">
      <c r="A2496" s="13" t="str">
        <f>Solieusap!A2499</f>
        <v>200</v>
      </c>
      <c r="B2496" s="13">
        <f>Solieusap!B2499</f>
        <v>2.7</v>
      </c>
      <c r="C2496" s="13" t="str">
        <f>Solieusap!C2499</f>
        <v>BAO</v>
      </c>
      <c r="D2496" s="13" t="str">
        <f>Solieusap!D2499</f>
        <v>Combination</v>
      </c>
      <c r="E2496" s="14">
        <f>ABS(Solieusap!E2499)</f>
        <v>24.0763</v>
      </c>
      <c r="F2496" s="14">
        <f>ABS(Solieusap!F2499)</f>
        <v>0.3664</v>
      </c>
      <c r="G2496" s="14">
        <f>ABS(Solieusap!G2499)</f>
        <v>0.51019999999999999</v>
      </c>
      <c r="H2496" s="14">
        <f>ABS(Solieusap!H2499)</f>
        <v>3.2200000000000002E-3</v>
      </c>
      <c r="I2496" s="14">
        <f>ABS(Solieusap!I2499)</f>
        <v>0.79942000000000002</v>
      </c>
      <c r="J2496" s="14">
        <f>ABS(Solieusap!J2499)</f>
        <v>0.93033999999999994</v>
      </c>
      <c r="K2496" s="14">
        <f t="shared" si="0"/>
        <v>24.0763</v>
      </c>
      <c r="L2496" s="14">
        <f t="shared" si="1"/>
        <v>0.79942000000000002</v>
      </c>
    </row>
    <row r="2497" spans="1:12" ht="16.5" customHeight="1">
      <c r="A2497" s="13" t="str">
        <f>Solieusap!A2500</f>
        <v>201</v>
      </c>
      <c r="B2497" s="13">
        <f>Solieusap!B2500</f>
        <v>0</v>
      </c>
      <c r="C2497" s="13" t="str">
        <f>Solieusap!C2500</f>
        <v>BAO</v>
      </c>
      <c r="D2497" s="13" t="str">
        <f>Solieusap!D2500</f>
        <v>Combination</v>
      </c>
      <c r="E2497" s="14">
        <f>ABS(Solieusap!E2500)</f>
        <v>6.4467999999999996</v>
      </c>
      <c r="F2497" s="14">
        <f>ABS(Solieusap!F2500)</f>
        <v>0.62860000000000005</v>
      </c>
      <c r="G2497" s="14">
        <f>ABS(Solieusap!G2500)</f>
        <v>0.65</v>
      </c>
      <c r="H2497" s="14">
        <f>ABS(Solieusap!H2500)</f>
        <v>1.58E-3</v>
      </c>
      <c r="I2497" s="14">
        <f>ABS(Solieusap!I2500)</f>
        <v>1.16991</v>
      </c>
      <c r="J2497" s="14">
        <f>ABS(Solieusap!J2500)</f>
        <v>1.1263700000000001</v>
      </c>
      <c r="K2497" s="14">
        <f t="shared" si="0"/>
        <v>6.4467999999999996</v>
      </c>
      <c r="L2497" s="14">
        <f t="shared" si="1"/>
        <v>1.16991</v>
      </c>
    </row>
    <row r="2498" spans="1:12" ht="16.5" customHeight="1">
      <c r="A2498" s="13" t="str">
        <f>Solieusap!A2501</f>
        <v>201</v>
      </c>
      <c r="B2498" s="13">
        <f>Solieusap!B2501</f>
        <v>1.8</v>
      </c>
      <c r="C2498" s="13" t="str">
        <f>Solieusap!C2501</f>
        <v>BAO</v>
      </c>
      <c r="D2498" s="13" t="str">
        <f>Solieusap!D2501</f>
        <v>Combination</v>
      </c>
      <c r="E2498" s="14">
        <f>ABS(Solieusap!E2501)</f>
        <v>6.4467999999999996</v>
      </c>
      <c r="F2498" s="14">
        <f>ABS(Solieusap!F2501)</f>
        <v>0.62860000000000005</v>
      </c>
      <c r="G2498" s="14">
        <f>ABS(Solieusap!G2501)</f>
        <v>0.65</v>
      </c>
      <c r="H2498" s="14">
        <f>ABS(Solieusap!H2501)</f>
        <v>1.58E-3</v>
      </c>
      <c r="I2498" s="14">
        <f>ABS(Solieusap!I2501)</f>
        <v>4.6000000000000001E-4</v>
      </c>
      <c r="J2498" s="14">
        <f>ABS(Solieusap!J2501)</f>
        <v>8.8999999999999995E-4</v>
      </c>
      <c r="K2498" s="14">
        <f t="shared" si="0"/>
        <v>6.4467999999999996</v>
      </c>
      <c r="L2498" s="14">
        <f t="shared" si="1"/>
        <v>4.6000000000000001E-4</v>
      </c>
    </row>
    <row r="2499" spans="1:12" ht="16.5" customHeight="1">
      <c r="A2499" s="13" t="str">
        <f>Solieusap!A2502</f>
        <v>201</v>
      </c>
      <c r="B2499" s="13">
        <f>Solieusap!B2502</f>
        <v>3.6</v>
      </c>
      <c r="C2499" s="13" t="str">
        <f>Solieusap!C2502</f>
        <v>BAO</v>
      </c>
      <c r="D2499" s="13" t="str">
        <f>Solieusap!D2502</f>
        <v>Combination</v>
      </c>
      <c r="E2499" s="14">
        <f>ABS(Solieusap!E2502)</f>
        <v>6.4467999999999996</v>
      </c>
      <c r="F2499" s="14">
        <f>ABS(Solieusap!F2502)</f>
        <v>0.62860000000000005</v>
      </c>
      <c r="G2499" s="14">
        <f>ABS(Solieusap!G2502)</f>
        <v>0.65</v>
      </c>
      <c r="H2499" s="14">
        <f>ABS(Solieusap!H2502)</f>
        <v>1.58E-3</v>
      </c>
      <c r="I2499" s="14">
        <f>ABS(Solieusap!I2502)</f>
        <v>1.04278</v>
      </c>
      <c r="J2499" s="14">
        <f>ABS(Solieusap!J2502)</f>
        <v>0.52637999999999996</v>
      </c>
      <c r="K2499" s="14">
        <f t="shared" si="0"/>
        <v>6.4467999999999996</v>
      </c>
      <c r="L2499" s="14">
        <f t="shared" si="1"/>
        <v>1.04278</v>
      </c>
    </row>
    <row r="2500" spans="1:12" ht="16.5" customHeight="1">
      <c r="A2500" s="13" t="str">
        <f>Solieusap!A2503</f>
        <v>201</v>
      </c>
      <c r="B2500" s="13">
        <f>Solieusap!B2503</f>
        <v>0</v>
      </c>
      <c r="C2500" s="13" t="str">
        <f>Solieusap!C2503</f>
        <v>BAO</v>
      </c>
      <c r="D2500" s="13" t="str">
        <f>Solieusap!D2503</f>
        <v>Combination</v>
      </c>
      <c r="E2500" s="14">
        <f>ABS(Solieusap!E2503)</f>
        <v>13.7159</v>
      </c>
      <c r="F2500" s="14">
        <f>ABS(Solieusap!F2503)</f>
        <v>0.29289999999999999</v>
      </c>
      <c r="G2500" s="14">
        <f>ABS(Solieusap!G2503)</f>
        <v>0.57950000000000002</v>
      </c>
      <c r="H2500" s="14">
        <f>ABS(Solieusap!H2503)</f>
        <v>1.97E-3</v>
      </c>
      <c r="I2500" s="14">
        <f>ABS(Solieusap!I2503)</f>
        <v>1.04358</v>
      </c>
      <c r="J2500" s="14">
        <f>ABS(Solieusap!J2503)</f>
        <v>0.52815000000000001</v>
      </c>
      <c r="K2500" s="14">
        <f t="shared" si="0"/>
        <v>13.7159</v>
      </c>
      <c r="L2500" s="14">
        <f t="shared" si="1"/>
        <v>1.04358</v>
      </c>
    </row>
    <row r="2501" spans="1:12" ht="16.5" customHeight="1">
      <c r="A2501" s="13" t="str">
        <f>Solieusap!A2504</f>
        <v>201</v>
      </c>
      <c r="B2501" s="13">
        <f>Solieusap!B2504</f>
        <v>1.8</v>
      </c>
      <c r="C2501" s="13" t="str">
        <f>Solieusap!C2504</f>
        <v>BAO</v>
      </c>
      <c r="D2501" s="13" t="str">
        <f>Solieusap!D2504</f>
        <v>Combination</v>
      </c>
      <c r="E2501" s="14">
        <f>ABS(Solieusap!E2504)</f>
        <v>13.7159</v>
      </c>
      <c r="F2501" s="14">
        <f>ABS(Solieusap!F2504)</f>
        <v>0.29289999999999999</v>
      </c>
      <c r="G2501" s="14">
        <f>ABS(Solieusap!G2504)</f>
        <v>0.57950000000000002</v>
      </c>
      <c r="H2501" s="14">
        <f>ABS(Solieusap!H2504)</f>
        <v>1.97E-3</v>
      </c>
      <c r="I2501" s="14">
        <f>ABS(Solieusap!I2504)</f>
        <v>1.16E-3</v>
      </c>
      <c r="J2501" s="14">
        <f>ABS(Solieusap!J2504)</f>
        <v>6.4599999999999996E-3</v>
      </c>
      <c r="K2501" s="14">
        <f t="shared" si="0"/>
        <v>13.7159</v>
      </c>
      <c r="L2501" s="14">
        <f t="shared" si="1"/>
        <v>1.16E-3</v>
      </c>
    </row>
    <row r="2502" spans="1:12" ht="16.5" customHeight="1">
      <c r="A2502" s="13" t="str">
        <f>Solieusap!A2505</f>
        <v>201</v>
      </c>
      <c r="B2502" s="13">
        <f>Solieusap!B2505</f>
        <v>3.6</v>
      </c>
      <c r="C2502" s="13" t="str">
        <f>Solieusap!C2505</f>
        <v>BAO</v>
      </c>
      <c r="D2502" s="13" t="str">
        <f>Solieusap!D2505</f>
        <v>Combination</v>
      </c>
      <c r="E2502" s="14">
        <f>ABS(Solieusap!E2505)</f>
        <v>13.7159</v>
      </c>
      <c r="F2502" s="14">
        <f>ABS(Solieusap!F2505)</f>
        <v>0.29289999999999999</v>
      </c>
      <c r="G2502" s="14">
        <f>ABS(Solieusap!G2505)</f>
        <v>0.57950000000000002</v>
      </c>
      <c r="H2502" s="14">
        <f>ABS(Solieusap!H2505)</f>
        <v>1.97E-3</v>
      </c>
      <c r="I2502" s="14">
        <f>ABS(Solieusap!I2505)</f>
        <v>1.1699200000000001</v>
      </c>
      <c r="J2502" s="14">
        <f>ABS(Solieusap!J2505)</f>
        <v>1.1364399999999999</v>
      </c>
      <c r="K2502" s="14">
        <f t="shared" si="0"/>
        <v>13.7159</v>
      </c>
      <c r="L2502" s="14">
        <f t="shared" si="1"/>
        <v>1.1699200000000001</v>
      </c>
    </row>
    <row r="2503" spans="1:12" ht="16.5" customHeight="1">
      <c r="A2503" s="13" t="str">
        <f>Solieusap!A2506</f>
        <v>202</v>
      </c>
      <c r="B2503" s="13">
        <f>Solieusap!B2506</f>
        <v>0</v>
      </c>
      <c r="C2503" s="13" t="str">
        <f>Solieusap!C2506</f>
        <v>BAO</v>
      </c>
      <c r="D2503" s="13" t="str">
        <f>Solieusap!D2506</f>
        <v>Combination</v>
      </c>
      <c r="E2503" s="14">
        <f>ABS(Solieusap!E2506)</f>
        <v>1.3299999999999999E-2</v>
      </c>
      <c r="F2503" s="14">
        <f>ABS(Solieusap!F2506)</f>
        <v>0.23369999999999999</v>
      </c>
      <c r="G2503" s="14">
        <f>ABS(Solieusap!G2506)</f>
        <v>0.27810000000000001</v>
      </c>
      <c r="H2503" s="14">
        <f>ABS(Solieusap!H2506)</f>
        <v>1.16E-3</v>
      </c>
      <c r="I2503" s="14">
        <f>ABS(Solieusap!I2506)</f>
        <v>0.46638000000000002</v>
      </c>
      <c r="J2503" s="14">
        <f>ABS(Solieusap!J2506)</f>
        <v>0.47375</v>
      </c>
      <c r="K2503" s="14">
        <f t="shared" si="0"/>
        <v>1.3299999999999999E-2</v>
      </c>
      <c r="L2503" s="14">
        <f t="shared" si="1"/>
        <v>0.46638000000000002</v>
      </c>
    </row>
    <row r="2504" spans="1:12" ht="16.5" customHeight="1">
      <c r="A2504" s="13" t="str">
        <f>Solieusap!A2507</f>
        <v>202</v>
      </c>
      <c r="B2504" s="13">
        <f>Solieusap!B2507</f>
        <v>1.8</v>
      </c>
      <c r="C2504" s="13" t="str">
        <f>Solieusap!C2507</f>
        <v>BAO</v>
      </c>
      <c r="D2504" s="13" t="str">
        <f>Solieusap!D2507</f>
        <v>Combination</v>
      </c>
      <c r="E2504" s="14">
        <f>ABS(Solieusap!E2507)</f>
        <v>1.3299999999999999E-2</v>
      </c>
      <c r="F2504" s="14">
        <f>ABS(Solieusap!F2507)</f>
        <v>0.23369999999999999</v>
      </c>
      <c r="G2504" s="14">
        <f>ABS(Solieusap!G2507)</f>
        <v>0.27810000000000001</v>
      </c>
      <c r="H2504" s="14">
        <f>ABS(Solieusap!H2507)</f>
        <v>1.16E-3</v>
      </c>
      <c r="I2504" s="14">
        <f>ABS(Solieusap!I2507)</f>
        <v>1.64E-3</v>
      </c>
      <c r="J2504" s="14">
        <f>ABS(Solieusap!J2507)</f>
        <v>5.9950000000000003E-2</v>
      </c>
      <c r="K2504" s="14">
        <f t="shared" si="0"/>
        <v>1.3299999999999999E-2</v>
      </c>
      <c r="L2504" s="14">
        <f t="shared" si="1"/>
        <v>1.64E-3</v>
      </c>
    </row>
    <row r="2505" spans="1:12" ht="16.5" customHeight="1">
      <c r="A2505" s="13" t="str">
        <f>Solieusap!A2508</f>
        <v>202</v>
      </c>
      <c r="B2505" s="13">
        <f>Solieusap!B2508</f>
        <v>3.6</v>
      </c>
      <c r="C2505" s="13" t="str">
        <f>Solieusap!C2508</f>
        <v>BAO</v>
      </c>
      <c r="D2505" s="13" t="str">
        <f>Solieusap!D2508</f>
        <v>Combination</v>
      </c>
      <c r="E2505" s="14">
        <f>ABS(Solieusap!E2508)</f>
        <v>1.3299999999999999E-2</v>
      </c>
      <c r="F2505" s="14">
        <f>ABS(Solieusap!F2508)</f>
        <v>0.23369999999999999</v>
      </c>
      <c r="G2505" s="14">
        <f>ABS(Solieusap!G2508)</f>
        <v>0.27810000000000001</v>
      </c>
      <c r="H2505" s="14">
        <f>ABS(Solieusap!H2508)</f>
        <v>1.16E-3</v>
      </c>
      <c r="I2505" s="14">
        <f>ABS(Solieusap!I2508)</f>
        <v>0.33516000000000001</v>
      </c>
      <c r="J2505" s="14">
        <f>ABS(Solieusap!J2508)</f>
        <v>0.19464999999999999</v>
      </c>
      <c r="K2505" s="14">
        <f t="shared" si="0"/>
        <v>1.3299999999999999E-2</v>
      </c>
      <c r="L2505" s="14">
        <f t="shared" si="1"/>
        <v>0.33516000000000001</v>
      </c>
    </row>
    <row r="2506" spans="1:12" ht="16.5" customHeight="1">
      <c r="A2506" s="13" t="str">
        <f>Solieusap!A2509</f>
        <v>202</v>
      </c>
      <c r="B2506" s="13">
        <f>Solieusap!B2509</f>
        <v>0</v>
      </c>
      <c r="C2506" s="13" t="str">
        <f>Solieusap!C2509</f>
        <v>BAO</v>
      </c>
      <c r="D2506" s="13" t="str">
        <f>Solieusap!D2509</f>
        <v>Combination</v>
      </c>
      <c r="E2506" s="14">
        <f>ABS(Solieusap!E2509)</f>
        <v>3.3382000000000001</v>
      </c>
      <c r="F2506" s="14">
        <f>ABS(Solieusap!F2509)</f>
        <v>7.4800000000000005E-2</v>
      </c>
      <c r="G2506" s="14">
        <f>ABS(Solieusap!G2509)</f>
        <v>0.18779999999999999</v>
      </c>
      <c r="H2506" s="14">
        <f>ABS(Solieusap!H2509)</f>
        <v>4.9100000000000003E-3</v>
      </c>
      <c r="I2506" s="14">
        <f>ABS(Solieusap!I2509)</f>
        <v>0.34094000000000002</v>
      </c>
      <c r="J2506" s="14">
        <f>ABS(Solieusap!J2509)</f>
        <v>7.4759999999999993E-2</v>
      </c>
      <c r="K2506" s="14">
        <f t="shared" si="0"/>
        <v>3.3382000000000001</v>
      </c>
      <c r="L2506" s="14">
        <f t="shared" si="1"/>
        <v>0.34094000000000002</v>
      </c>
    </row>
    <row r="2507" spans="1:12" ht="16.5" customHeight="1">
      <c r="A2507" s="13" t="str">
        <f>Solieusap!A2510</f>
        <v>202</v>
      </c>
      <c r="B2507" s="13">
        <f>Solieusap!B2510</f>
        <v>1.8</v>
      </c>
      <c r="C2507" s="13" t="str">
        <f>Solieusap!C2510</f>
        <v>BAO</v>
      </c>
      <c r="D2507" s="13" t="str">
        <f>Solieusap!D2510</f>
        <v>Combination</v>
      </c>
      <c r="E2507" s="14">
        <f>ABS(Solieusap!E2510)</f>
        <v>3.3382000000000001</v>
      </c>
      <c r="F2507" s="14">
        <f>ABS(Solieusap!F2510)</f>
        <v>7.4800000000000005E-2</v>
      </c>
      <c r="G2507" s="14">
        <f>ABS(Solieusap!G2510)</f>
        <v>0.18779999999999999</v>
      </c>
      <c r="H2507" s="14">
        <f>ABS(Solieusap!H2510)</f>
        <v>4.9100000000000003E-3</v>
      </c>
      <c r="I2507" s="14">
        <f>ABS(Solieusap!I2510)</f>
        <v>3.4639999999999997E-2</v>
      </c>
      <c r="J2507" s="14">
        <f>ABS(Solieusap!J2510)</f>
        <v>4.9619999999999997E-2</v>
      </c>
      <c r="K2507" s="14">
        <f t="shared" si="0"/>
        <v>3.3382000000000001</v>
      </c>
      <c r="L2507" s="14">
        <f t="shared" si="1"/>
        <v>3.4639999999999997E-2</v>
      </c>
    </row>
    <row r="2508" spans="1:12" ht="16.5" customHeight="1">
      <c r="A2508" s="13" t="str">
        <f>Solieusap!A2511</f>
        <v>202</v>
      </c>
      <c r="B2508" s="13">
        <f>Solieusap!B2511</f>
        <v>3.6</v>
      </c>
      <c r="C2508" s="13" t="str">
        <f>Solieusap!C2511</f>
        <v>BAO</v>
      </c>
      <c r="D2508" s="13" t="str">
        <f>Solieusap!D2511</f>
        <v>Combination</v>
      </c>
      <c r="E2508" s="14">
        <f>ABS(Solieusap!E2511)</f>
        <v>3.3382000000000001</v>
      </c>
      <c r="F2508" s="14">
        <f>ABS(Solieusap!F2511)</f>
        <v>7.4800000000000005E-2</v>
      </c>
      <c r="G2508" s="14">
        <f>ABS(Solieusap!G2511)</f>
        <v>0.18779999999999999</v>
      </c>
      <c r="H2508" s="14">
        <f>ABS(Solieusap!H2511)</f>
        <v>4.9100000000000003E-3</v>
      </c>
      <c r="I2508" s="14">
        <f>ABS(Solieusap!I2511)</f>
        <v>0.53493999999999997</v>
      </c>
      <c r="J2508" s="14">
        <f>ABS(Solieusap!J2511)</f>
        <v>0.36768000000000001</v>
      </c>
      <c r="K2508" s="14">
        <f t="shared" si="0"/>
        <v>3.3382000000000001</v>
      </c>
      <c r="L2508" s="14">
        <f t="shared" si="1"/>
        <v>0.53493999999999997</v>
      </c>
    </row>
    <row r="2509" spans="1:12" ht="16.5" customHeight="1">
      <c r="A2509" s="13" t="str">
        <f>Solieusap!A2512</f>
        <v>203</v>
      </c>
      <c r="B2509" s="13">
        <f>Solieusap!B2512</f>
        <v>0</v>
      </c>
      <c r="C2509" s="13" t="str">
        <f>Solieusap!C2512</f>
        <v>BAO</v>
      </c>
      <c r="D2509" s="13" t="str">
        <f>Solieusap!D2512</f>
        <v>Combination</v>
      </c>
      <c r="E2509" s="14">
        <f>ABS(Solieusap!E2512)</f>
        <v>14.1236</v>
      </c>
      <c r="F2509" s="14">
        <f>ABS(Solieusap!F2512)</f>
        <v>0.37169999999999997</v>
      </c>
      <c r="G2509" s="14">
        <f>ABS(Solieusap!G2512)</f>
        <v>0.54020000000000001</v>
      </c>
      <c r="H2509" s="14">
        <f>ABS(Solieusap!H2512)</f>
        <v>2.9299999999999999E-3</v>
      </c>
      <c r="I2509" s="14">
        <f>ABS(Solieusap!I2512)</f>
        <v>0.76883000000000001</v>
      </c>
      <c r="J2509" s="14">
        <f>ABS(Solieusap!J2512)</f>
        <v>0.58269000000000004</v>
      </c>
      <c r="K2509" s="14">
        <f t="shared" si="0"/>
        <v>14.1236</v>
      </c>
      <c r="L2509" s="14">
        <f t="shared" si="1"/>
        <v>0.76883000000000001</v>
      </c>
    </row>
    <row r="2510" spans="1:12" ht="16.5" customHeight="1">
      <c r="A2510" s="13" t="str">
        <f>Solieusap!A2513</f>
        <v>203</v>
      </c>
      <c r="B2510" s="13">
        <f>Solieusap!B2513</f>
        <v>1.35</v>
      </c>
      <c r="C2510" s="13" t="str">
        <f>Solieusap!C2513</f>
        <v>BAO</v>
      </c>
      <c r="D2510" s="13" t="str">
        <f>Solieusap!D2513</f>
        <v>Combination</v>
      </c>
      <c r="E2510" s="14">
        <f>ABS(Solieusap!E2513)</f>
        <v>14.1236</v>
      </c>
      <c r="F2510" s="14">
        <f>ABS(Solieusap!F2513)</f>
        <v>0.37169999999999997</v>
      </c>
      <c r="G2510" s="14">
        <f>ABS(Solieusap!G2513)</f>
        <v>0.54020000000000001</v>
      </c>
      <c r="H2510" s="14">
        <f>ABS(Solieusap!H2513)</f>
        <v>2.9299999999999999E-3</v>
      </c>
      <c r="I2510" s="14">
        <f>ABS(Solieusap!I2513)</f>
        <v>3.9870000000000003E-2</v>
      </c>
      <c r="J2510" s="14">
        <f>ABS(Solieusap!J2513)</f>
        <v>8.0860000000000001E-2</v>
      </c>
      <c r="K2510" s="14">
        <f t="shared" si="0"/>
        <v>14.1236</v>
      </c>
      <c r="L2510" s="14">
        <f t="shared" si="1"/>
        <v>3.9870000000000003E-2</v>
      </c>
    </row>
    <row r="2511" spans="1:12" ht="16.5" customHeight="1">
      <c r="A2511" s="13" t="str">
        <f>Solieusap!A2514</f>
        <v>203</v>
      </c>
      <c r="B2511" s="13">
        <f>Solieusap!B2514</f>
        <v>2.7</v>
      </c>
      <c r="C2511" s="13" t="str">
        <f>Solieusap!C2514</f>
        <v>BAO</v>
      </c>
      <c r="D2511" s="13" t="str">
        <f>Solieusap!D2514</f>
        <v>Combination</v>
      </c>
      <c r="E2511" s="14">
        <f>ABS(Solieusap!E2514)</f>
        <v>14.1236</v>
      </c>
      <c r="F2511" s="14">
        <f>ABS(Solieusap!F2514)</f>
        <v>0.37169999999999997</v>
      </c>
      <c r="G2511" s="14">
        <f>ABS(Solieusap!G2514)</f>
        <v>0.54020000000000001</v>
      </c>
      <c r="H2511" s="14">
        <f>ABS(Solieusap!H2514)</f>
        <v>2.9299999999999999E-3</v>
      </c>
      <c r="I2511" s="14">
        <f>ABS(Solieusap!I2514)</f>
        <v>0.75563000000000002</v>
      </c>
      <c r="J2511" s="14">
        <f>ABS(Solieusap!J2514)</f>
        <v>0.85475000000000001</v>
      </c>
      <c r="K2511" s="14">
        <f t="shared" si="0"/>
        <v>14.1236</v>
      </c>
      <c r="L2511" s="14">
        <f t="shared" si="1"/>
        <v>0.75563000000000002</v>
      </c>
    </row>
    <row r="2512" spans="1:12" ht="16.5" customHeight="1">
      <c r="A2512" s="13" t="str">
        <f>Solieusap!A2515</f>
        <v>203</v>
      </c>
      <c r="B2512" s="13">
        <f>Solieusap!B2515</f>
        <v>0</v>
      </c>
      <c r="C2512" s="13" t="str">
        <f>Solieusap!C2515</f>
        <v>BAO</v>
      </c>
      <c r="D2512" s="13" t="str">
        <f>Solieusap!D2515</f>
        <v>Combination</v>
      </c>
      <c r="E2512" s="14">
        <f>ABS(Solieusap!E2515)</f>
        <v>23.863700000000001</v>
      </c>
      <c r="F2512" s="14">
        <f>ABS(Solieusap!F2515)</f>
        <v>0.61160000000000003</v>
      </c>
      <c r="G2512" s="14">
        <f>ABS(Solieusap!G2515)</f>
        <v>0.55079999999999996</v>
      </c>
      <c r="H2512" s="14">
        <f>ABS(Solieusap!H2515)</f>
        <v>3.1700000000000001E-3</v>
      </c>
      <c r="I2512" s="14">
        <f>ABS(Solieusap!I2515)</f>
        <v>0.73150999999999999</v>
      </c>
      <c r="J2512" s="14">
        <f>ABS(Solieusap!J2515)</f>
        <v>0.79647000000000001</v>
      </c>
      <c r="K2512" s="14">
        <f t="shared" si="0"/>
        <v>23.863700000000001</v>
      </c>
      <c r="L2512" s="14">
        <f t="shared" si="1"/>
        <v>0.73150999999999999</v>
      </c>
    </row>
    <row r="2513" spans="1:12" ht="16.5" customHeight="1">
      <c r="A2513" s="13" t="str">
        <f>Solieusap!A2516</f>
        <v>203</v>
      </c>
      <c r="B2513" s="13">
        <f>Solieusap!B2516</f>
        <v>1.35</v>
      </c>
      <c r="C2513" s="13" t="str">
        <f>Solieusap!C2516</f>
        <v>BAO</v>
      </c>
      <c r="D2513" s="13" t="str">
        <f>Solieusap!D2516</f>
        <v>Combination</v>
      </c>
      <c r="E2513" s="14">
        <f>ABS(Solieusap!E2516)</f>
        <v>23.863700000000001</v>
      </c>
      <c r="F2513" s="14">
        <f>ABS(Solieusap!F2516)</f>
        <v>0.61160000000000003</v>
      </c>
      <c r="G2513" s="14">
        <f>ABS(Solieusap!G2516)</f>
        <v>0.55079999999999996</v>
      </c>
      <c r="H2513" s="14">
        <f>ABS(Solieusap!H2516)</f>
        <v>3.1700000000000001E-3</v>
      </c>
      <c r="I2513" s="14">
        <f>ABS(Solieusap!I2516)</f>
        <v>1.206E-2</v>
      </c>
      <c r="J2513" s="14">
        <f>ABS(Solieusap!J2516)</f>
        <v>2.9139999999999999E-2</v>
      </c>
      <c r="K2513" s="14">
        <f t="shared" si="0"/>
        <v>23.863700000000001</v>
      </c>
      <c r="L2513" s="14">
        <f t="shared" si="1"/>
        <v>1.206E-2</v>
      </c>
    </row>
    <row r="2514" spans="1:12" ht="16.5" customHeight="1">
      <c r="A2514" s="13" t="str">
        <f>Solieusap!A2517</f>
        <v>203</v>
      </c>
      <c r="B2514" s="13">
        <f>Solieusap!B2517</f>
        <v>2.7</v>
      </c>
      <c r="C2514" s="13" t="str">
        <f>Solieusap!C2517</f>
        <v>BAO</v>
      </c>
      <c r="D2514" s="13" t="str">
        <f>Solieusap!D2517</f>
        <v>Combination</v>
      </c>
      <c r="E2514" s="14">
        <f>ABS(Solieusap!E2517)</f>
        <v>23.863700000000001</v>
      </c>
      <c r="F2514" s="14">
        <f>ABS(Solieusap!F2517)</f>
        <v>0.61160000000000003</v>
      </c>
      <c r="G2514" s="14">
        <f>ABS(Solieusap!G2517)</f>
        <v>0.55079999999999996</v>
      </c>
      <c r="H2514" s="14">
        <f>ABS(Solieusap!H2517)</f>
        <v>3.1700000000000001E-3</v>
      </c>
      <c r="I2514" s="14">
        <f>ABS(Solieusap!I2517)</f>
        <v>0.68984000000000001</v>
      </c>
      <c r="J2514" s="14">
        <f>ABS(Solieusap!J2517)</f>
        <v>0.42097000000000001</v>
      </c>
      <c r="K2514" s="14">
        <f t="shared" si="0"/>
        <v>23.863700000000001</v>
      </c>
      <c r="L2514" s="14">
        <f t="shared" si="1"/>
        <v>0.68984000000000001</v>
      </c>
    </row>
    <row r="2515" spans="1:12" ht="16.5" customHeight="1">
      <c r="A2515" s="13" t="str">
        <f>Solieusap!A2518</f>
        <v>204</v>
      </c>
      <c r="B2515" s="13">
        <f>Solieusap!B2518</f>
        <v>0</v>
      </c>
      <c r="C2515" s="13" t="str">
        <f>Solieusap!C2518</f>
        <v>BAO</v>
      </c>
      <c r="D2515" s="13" t="str">
        <f>Solieusap!D2518</f>
        <v>Combination</v>
      </c>
      <c r="E2515" s="14">
        <f>ABS(Solieusap!E2518)</f>
        <v>7.0006000000000004</v>
      </c>
      <c r="F2515" s="14">
        <f>ABS(Solieusap!F2518)</f>
        <v>0.30330000000000001</v>
      </c>
      <c r="G2515" s="14">
        <f>ABS(Solieusap!G2518)</f>
        <v>0.58720000000000006</v>
      </c>
      <c r="H2515" s="14">
        <f>ABS(Solieusap!H2518)</f>
        <v>1.6299999999999999E-3</v>
      </c>
      <c r="I2515" s="14">
        <f>ABS(Solieusap!I2518)</f>
        <v>1.05928</v>
      </c>
      <c r="J2515" s="14">
        <f>ABS(Solieusap!J2518)</f>
        <v>0.54456000000000004</v>
      </c>
      <c r="K2515" s="14">
        <f t="shared" si="0"/>
        <v>7.0006000000000004</v>
      </c>
      <c r="L2515" s="14">
        <f t="shared" si="1"/>
        <v>1.05928</v>
      </c>
    </row>
    <row r="2516" spans="1:12" ht="16.5" customHeight="1">
      <c r="A2516" s="13" t="str">
        <f>Solieusap!A2519</f>
        <v>204</v>
      </c>
      <c r="B2516" s="13">
        <f>Solieusap!B2519</f>
        <v>1.8</v>
      </c>
      <c r="C2516" s="13" t="str">
        <f>Solieusap!C2519</f>
        <v>BAO</v>
      </c>
      <c r="D2516" s="13" t="str">
        <f>Solieusap!D2519</f>
        <v>Combination</v>
      </c>
      <c r="E2516" s="14">
        <f>ABS(Solieusap!E2519)</f>
        <v>7.0006000000000004</v>
      </c>
      <c r="F2516" s="14">
        <f>ABS(Solieusap!F2519)</f>
        <v>0.30330000000000001</v>
      </c>
      <c r="G2516" s="14">
        <f>ABS(Solieusap!G2519)</f>
        <v>0.58720000000000006</v>
      </c>
      <c r="H2516" s="14">
        <f>ABS(Solieusap!H2519)</f>
        <v>1.6299999999999999E-3</v>
      </c>
      <c r="I2516" s="14">
        <f>ABS(Solieusap!I2519)</f>
        <v>3.1700000000000001E-3</v>
      </c>
      <c r="J2516" s="14">
        <f>ABS(Solieusap!J2519)</f>
        <v>7.9600000000000001E-3</v>
      </c>
      <c r="K2516" s="14">
        <f t="shared" si="0"/>
        <v>7.0006000000000004</v>
      </c>
      <c r="L2516" s="14">
        <f t="shared" si="1"/>
        <v>3.1700000000000001E-3</v>
      </c>
    </row>
    <row r="2517" spans="1:12" ht="16.5" customHeight="1">
      <c r="A2517" s="13" t="str">
        <f>Solieusap!A2520</f>
        <v>204</v>
      </c>
      <c r="B2517" s="13">
        <f>Solieusap!B2520</f>
        <v>3.6</v>
      </c>
      <c r="C2517" s="13" t="str">
        <f>Solieusap!C2520</f>
        <v>BAO</v>
      </c>
      <c r="D2517" s="13" t="str">
        <f>Solieusap!D2520</f>
        <v>Combination</v>
      </c>
      <c r="E2517" s="14">
        <f>ABS(Solieusap!E2520)</f>
        <v>7.0006000000000004</v>
      </c>
      <c r="F2517" s="14">
        <f>ABS(Solieusap!F2520)</f>
        <v>0.30330000000000001</v>
      </c>
      <c r="G2517" s="14">
        <f>ABS(Solieusap!G2520)</f>
        <v>0.58720000000000006</v>
      </c>
      <c r="H2517" s="14">
        <f>ABS(Solieusap!H2520)</f>
        <v>1.6299999999999999E-3</v>
      </c>
      <c r="I2517" s="14">
        <f>ABS(Solieusap!I2520)</f>
        <v>1.15802</v>
      </c>
      <c r="J2517" s="14">
        <f>ABS(Solieusap!J2520)</f>
        <v>1.06141</v>
      </c>
      <c r="K2517" s="14">
        <f t="shared" si="0"/>
        <v>7.0006000000000004</v>
      </c>
      <c r="L2517" s="14">
        <f t="shared" si="1"/>
        <v>1.15802</v>
      </c>
    </row>
    <row r="2518" spans="1:12" ht="16.5" customHeight="1">
      <c r="A2518" s="13" t="str">
        <f>Solieusap!A2521</f>
        <v>204</v>
      </c>
      <c r="B2518" s="13">
        <f>Solieusap!B2521</f>
        <v>0</v>
      </c>
      <c r="C2518" s="13" t="str">
        <f>Solieusap!C2521</f>
        <v>BAO</v>
      </c>
      <c r="D2518" s="13" t="str">
        <f>Solieusap!D2521</f>
        <v>Combination</v>
      </c>
      <c r="E2518" s="14">
        <f>ABS(Solieusap!E2521)</f>
        <v>11.938700000000001</v>
      </c>
      <c r="F2518" s="14">
        <f>ABS(Solieusap!F2521)</f>
        <v>0.58530000000000004</v>
      </c>
      <c r="G2518" s="14">
        <f>ABS(Solieusap!G2521)</f>
        <v>0.64200000000000002</v>
      </c>
      <c r="H2518" s="14">
        <f>ABS(Solieusap!H2521)</f>
        <v>1.49E-3</v>
      </c>
      <c r="I2518" s="14">
        <f>ABS(Solieusap!I2521)</f>
        <v>1.1532100000000001</v>
      </c>
      <c r="J2518" s="14">
        <f>ABS(Solieusap!J2521)</f>
        <v>1.04549</v>
      </c>
      <c r="K2518" s="14">
        <f t="shared" si="0"/>
        <v>11.938700000000001</v>
      </c>
      <c r="L2518" s="14">
        <f t="shared" si="1"/>
        <v>1.1532100000000001</v>
      </c>
    </row>
    <row r="2519" spans="1:12" ht="16.5" customHeight="1">
      <c r="A2519" s="13" t="str">
        <f>Solieusap!A2522</f>
        <v>204</v>
      </c>
      <c r="B2519" s="13">
        <f>Solieusap!B2522</f>
        <v>1.8</v>
      </c>
      <c r="C2519" s="13" t="str">
        <f>Solieusap!C2522</f>
        <v>BAO</v>
      </c>
      <c r="D2519" s="13" t="str">
        <f>Solieusap!D2522</f>
        <v>Combination</v>
      </c>
      <c r="E2519" s="14">
        <f>ABS(Solieusap!E2522)</f>
        <v>11.938700000000001</v>
      </c>
      <c r="F2519" s="14">
        <f>ABS(Solieusap!F2522)</f>
        <v>0.58530000000000004</v>
      </c>
      <c r="G2519" s="14">
        <f>ABS(Solieusap!G2522)</f>
        <v>0.64200000000000002</v>
      </c>
      <c r="H2519" s="14">
        <f>ABS(Solieusap!H2522)</f>
        <v>1.49E-3</v>
      </c>
      <c r="I2519" s="14">
        <f>ABS(Solieusap!I2522)</f>
        <v>9.3000000000000005E-4</v>
      </c>
      <c r="J2519" s="14">
        <f>ABS(Solieusap!J2522)</f>
        <v>2.9399999999999999E-3</v>
      </c>
      <c r="K2519" s="14">
        <f t="shared" si="0"/>
        <v>11.938700000000001</v>
      </c>
      <c r="L2519" s="14">
        <f t="shared" si="1"/>
        <v>9.3000000000000005E-4</v>
      </c>
    </row>
    <row r="2520" spans="1:12" ht="16.5" customHeight="1">
      <c r="A2520" s="13" t="str">
        <f>Solieusap!A2523</f>
        <v>204</v>
      </c>
      <c r="B2520" s="13">
        <f>Solieusap!B2523</f>
        <v>3.6</v>
      </c>
      <c r="C2520" s="13" t="str">
        <f>Solieusap!C2523</f>
        <v>BAO</v>
      </c>
      <c r="D2520" s="13" t="str">
        <f>Solieusap!D2523</f>
        <v>Combination</v>
      </c>
      <c r="E2520" s="14">
        <f>ABS(Solieusap!E2523)</f>
        <v>11.938700000000001</v>
      </c>
      <c r="F2520" s="14">
        <f>ABS(Solieusap!F2523)</f>
        <v>0.58530000000000004</v>
      </c>
      <c r="G2520" s="14">
        <f>ABS(Solieusap!G2523)</f>
        <v>0.64200000000000002</v>
      </c>
      <c r="H2520" s="14">
        <f>ABS(Solieusap!H2523)</f>
        <v>1.49E-3</v>
      </c>
      <c r="I2520" s="14">
        <f>ABS(Solieusap!I2523)</f>
        <v>1.05521</v>
      </c>
      <c r="J2520" s="14">
        <f>ABS(Solieusap!J2523)</f>
        <v>0.54749000000000003</v>
      </c>
      <c r="K2520" s="14">
        <f t="shared" si="0"/>
        <v>11.938700000000001</v>
      </c>
      <c r="L2520" s="14">
        <f t="shared" si="1"/>
        <v>1.05521</v>
      </c>
    </row>
    <row r="2521" spans="1:12" ht="16.5" customHeight="1">
      <c r="A2521" s="13" t="str">
        <f>Solieusap!A2524</f>
        <v>205</v>
      </c>
      <c r="B2521" s="13">
        <f>Solieusap!B2524</f>
        <v>0</v>
      </c>
      <c r="C2521" s="13" t="str">
        <f>Solieusap!C2524</f>
        <v>BAO</v>
      </c>
      <c r="D2521" s="13" t="str">
        <f>Solieusap!D2524</f>
        <v>Combination</v>
      </c>
      <c r="E2521" s="14">
        <f>ABS(Solieusap!E2524)</f>
        <v>0.12620000000000001</v>
      </c>
      <c r="F2521" s="14">
        <f>ABS(Solieusap!F2524)</f>
        <v>8.1600000000000006E-2</v>
      </c>
      <c r="G2521" s="14">
        <f>ABS(Solieusap!G2524)</f>
        <v>0.1895</v>
      </c>
      <c r="H2521" s="14">
        <f>ABS(Solieusap!H2524)</f>
        <v>1.8500000000000001E-3</v>
      </c>
      <c r="I2521" s="14">
        <f>ABS(Solieusap!I2524)</f>
        <v>0.31744</v>
      </c>
      <c r="J2521" s="14">
        <f>ABS(Solieusap!J2524)</f>
        <v>9.1310000000000002E-2</v>
      </c>
      <c r="K2521" s="14">
        <f t="shared" si="0"/>
        <v>0.12620000000000001</v>
      </c>
      <c r="L2521" s="14">
        <f t="shared" si="1"/>
        <v>0.31744</v>
      </c>
    </row>
    <row r="2522" spans="1:12" ht="16.5" customHeight="1">
      <c r="A2522" s="13" t="str">
        <f>Solieusap!A2525</f>
        <v>205</v>
      </c>
      <c r="B2522" s="13">
        <f>Solieusap!B2525</f>
        <v>1.8</v>
      </c>
      <c r="C2522" s="13" t="str">
        <f>Solieusap!C2525</f>
        <v>BAO</v>
      </c>
      <c r="D2522" s="13" t="str">
        <f>Solieusap!D2525</f>
        <v>Combination</v>
      </c>
      <c r="E2522" s="14">
        <f>ABS(Solieusap!E2525)</f>
        <v>0.12620000000000001</v>
      </c>
      <c r="F2522" s="14">
        <f>ABS(Solieusap!F2525)</f>
        <v>8.1600000000000006E-2</v>
      </c>
      <c r="G2522" s="14">
        <f>ABS(Solieusap!G2525)</f>
        <v>0.1895</v>
      </c>
      <c r="H2522" s="14">
        <f>ABS(Solieusap!H2525)</f>
        <v>1.8500000000000001E-3</v>
      </c>
      <c r="I2522" s="14">
        <f>ABS(Solieusap!I2525)</f>
        <v>1.6410000000000001E-2</v>
      </c>
      <c r="J2522" s="14">
        <f>ABS(Solieusap!J2525)</f>
        <v>3.5860000000000003E-2</v>
      </c>
      <c r="K2522" s="14">
        <f t="shared" si="0"/>
        <v>0.12620000000000001</v>
      </c>
      <c r="L2522" s="14">
        <f t="shared" si="1"/>
        <v>1.6410000000000001E-2</v>
      </c>
    </row>
    <row r="2523" spans="1:12" ht="16.5" customHeight="1">
      <c r="A2523" s="13" t="str">
        <f>Solieusap!A2526</f>
        <v>205</v>
      </c>
      <c r="B2523" s="13">
        <f>Solieusap!B2526</f>
        <v>3.6</v>
      </c>
      <c r="C2523" s="13" t="str">
        <f>Solieusap!C2526</f>
        <v>BAO</v>
      </c>
      <c r="D2523" s="13" t="str">
        <f>Solieusap!D2526</f>
        <v>Combination</v>
      </c>
      <c r="E2523" s="14">
        <f>ABS(Solieusap!E2526)</f>
        <v>0.12620000000000001</v>
      </c>
      <c r="F2523" s="14">
        <f>ABS(Solieusap!F2526)</f>
        <v>8.1600000000000006E-2</v>
      </c>
      <c r="G2523" s="14">
        <f>ABS(Solieusap!G2526)</f>
        <v>0.1895</v>
      </c>
      <c r="H2523" s="14">
        <f>ABS(Solieusap!H2526)</f>
        <v>1.8500000000000001E-3</v>
      </c>
      <c r="I2523" s="14">
        <f>ABS(Solieusap!I2526)</f>
        <v>0.35743000000000003</v>
      </c>
      <c r="J2523" s="14">
        <f>ABS(Solieusap!J2526)</f>
        <v>0.36648999999999998</v>
      </c>
      <c r="K2523" s="14">
        <f t="shared" si="0"/>
        <v>0.12620000000000001</v>
      </c>
      <c r="L2523" s="14">
        <f t="shared" si="1"/>
        <v>0.35743000000000003</v>
      </c>
    </row>
    <row r="2524" spans="1:12" ht="16.5" customHeight="1">
      <c r="A2524" s="13" t="str">
        <f>Solieusap!A2527</f>
        <v>205</v>
      </c>
      <c r="B2524" s="13">
        <f>Solieusap!B2527</f>
        <v>0</v>
      </c>
      <c r="C2524" s="13" t="str">
        <f>Solieusap!C2527</f>
        <v>BAO</v>
      </c>
      <c r="D2524" s="13" t="str">
        <f>Solieusap!D2527</f>
        <v>Combination</v>
      </c>
      <c r="E2524" s="14">
        <f>ABS(Solieusap!E2527)</f>
        <v>0.29980000000000001</v>
      </c>
      <c r="F2524" s="14">
        <f>ABS(Solieusap!F2527)</f>
        <v>0.2235</v>
      </c>
      <c r="G2524" s="14">
        <f>ABS(Solieusap!G2527)</f>
        <v>0.2084</v>
      </c>
      <c r="H2524" s="14">
        <f>ABS(Solieusap!H2527)</f>
        <v>4.3400000000000001E-3</v>
      </c>
      <c r="I2524" s="14">
        <f>ABS(Solieusap!I2527)</f>
        <v>0.39290999999999998</v>
      </c>
      <c r="J2524" s="14">
        <f>ABS(Solieusap!J2527)</f>
        <v>0.43822</v>
      </c>
      <c r="K2524" s="14">
        <f t="shared" si="0"/>
        <v>0.29980000000000001</v>
      </c>
      <c r="L2524" s="14">
        <f t="shared" si="1"/>
        <v>0.39290999999999998</v>
      </c>
    </row>
    <row r="2525" spans="1:12" ht="16.5" customHeight="1">
      <c r="A2525" s="13" t="str">
        <f>Solieusap!A2528</f>
        <v>205</v>
      </c>
      <c r="B2525" s="13">
        <f>Solieusap!B2528</f>
        <v>1.8</v>
      </c>
      <c r="C2525" s="13" t="str">
        <f>Solieusap!C2528</f>
        <v>BAO</v>
      </c>
      <c r="D2525" s="13" t="str">
        <f>Solieusap!D2528</f>
        <v>Combination</v>
      </c>
      <c r="E2525" s="14">
        <f>ABS(Solieusap!E2528)</f>
        <v>0.29980000000000001</v>
      </c>
      <c r="F2525" s="14">
        <f>ABS(Solieusap!F2528)</f>
        <v>0.2235</v>
      </c>
      <c r="G2525" s="14">
        <f>ABS(Solieusap!G2528)</f>
        <v>0.2084</v>
      </c>
      <c r="H2525" s="14">
        <f>ABS(Solieusap!H2528)</f>
        <v>4.3400000000000001E-3</v>
      </c>
      <c r="I2525" s="14">
        <f>ABS(Solieusap!I2528)</f>
        <v>2.4410000000000001E-2</v>
      </c>
      <c r="J2525" s="14">
        <f>ABS(Solieusap!J2528)</f>
        <v>5.5530000000000003E-2</v>
      </c>
      <c r="K2525" s="14">
        <f t="shared" si="0"/>
        <v>0.29980000000000001</v>
      </c>
      <c r="L2525" s="14">
        <f t="shared" si="1"/>
        <v>2.4410000000000001E-2</v>
      </c>
    </row>
    <row r="2526" spans="1:12" ht="16.5" customHeight="1">
      <c r="A2526" s="13" t="str">
        <f>Solieusap!A2529</f>
        <v>205</v>
      </c>
      <c r="B2526" s="13">
        <f>Solieusap!B2529</f>
        <v>3.6</v>
      </c>
      <c r="C2526" s="13" t="str">
        <f>Solieusap!C2529</f>
        <v>BAO</v>
      </c>
      <c r="D2526" s="13" t="str">
        <f>Solieusap!D2529</f>
        <v>Combination</v>
      </c>
      <c r="E2526" s="14">
        <f>ABS(Solieusap!E2529)</f>
        <v>0.29980000000000001</v>
      </c>
      <c r="F2526" s="14">
        <f>ABS(Solieusap!F2529)</f>
        <v>0.2235</v>
      </c>
      <c r="G2526" s="14">
        <f>ABS(Solieusap!G2529)</f>
        <v>0.2084</v>
      </c>
      <c r="H2526" s="14">
        <f>ABS(Solieusap!H2529)</f>
        <v>4.3400000000000001E-3</v>
      </c>
      <c r="I2526" s="14">
        <f>ABS(Solieusap!I2529)</f>
        <v>0.36480000000000001</v>
      </c>
      <c r="J2526" s="14">
        <f>ABS(Solieusap!J2529)</f>
        <v>0.20236999999999999</v>
      </c>
      <c r="K2526" s="14">
        <f t="shared" si="0"/>
        <v>0.29980000000000001</v>
      </c>
      <c r="L2526" s="14">
        <f t="shared" si="1"/>
        <v>0.36480000000000001</v>
      </c>
    </row>
    <row r="2527" spans="1:12" ht="16.5" customHeight="1">
      <c r="A2527" s="13" t="str">
        <f>Solieusap!A2530</f>
        <v>206</v>
      </c>
      <c r="B2527" s="13">
        <f>Solieusap!B2530</f>
        <v>0</v>
      </c>
      <c r="C2527" s="13" t="str">
        <f>Solieusap!C2530</f>
        <v>BAO</v>
      </c>
      <c r="D2527" s="13" t="str">
        <f>Solieusap!D2530</f>
        <v>Combination</v>
      </c>
      <c r="E2527" s="14">
        <f>ABS(Solieusap!E2530)</f>
        <v>19.508400000000002</v>
      </c>
      <c r="F2527" s="14">
        <f>ABS(Solieusap!F2530)</f>
        <v>0.62949999999999995</v>
      </c>
      <c r="G2527" s="14">
        <f>ABS(Solieusap!G2530)</f>
        <v>0.52080000000000004</v>
      </c>
      <c r="H2527" s="14">
        <f>ABS(Solieusap!H2530)</f>
        <v>3.64E-3</v>
      </c>
      <c r="I2527" s="14">
        <f>ABS(Solieusap!I2530)</f>
        <v>0.74743999999999999</v>
      </c>
      <c r="J2527" s="14">
        <f>ABS(Solieusap!J2530)</f>
        <v>0.81298000000000004</v>
      </c>
      <c r="K2527" s="14">
        <f t="shared" si="0"/>
        <v>19.508400000000002</v>
      </c>
      <c r="L2527" s="14">
        <f t="shared" si="1"/>
        <v>0.74743999999999999</v>
      </c>
    </row>
    <row r="2528" spans="1:12" ht="16.5" customHeight="1">
      <c r="A2528" s="13" t="str">
        <f>Solieusap!A2531</f>
        <v>206</v>
      </c>
      <c r="B2528" s="13">
        <f>Solieusap!B2531</f>
        <v>1.35</v>
      </c>
      <c r="C2528" s="13" t="str">
        <f>Solieusap!C2531</f>
        <v>BAO</v>
      </c>
      <c r="D2528" s="13" t="str">
        <f>Solieusap!D2531</f>
        <v>Combination</v>
      </c>
      <c r="E2528" s="14">
        <f>ABS(Solieusap!E2531)</f>
        <v>19.508400000000002</v>
      </c>
      <c r="F2528" s="14">
        <f>ABS(Solieusap!F2531)</f>
        <v>0.62949999999999995</v>
      </c>
      <c r="G2528" s="14">
        <f>ABS(Solieusap!G2531)</f>
        <v>0.52080000000000004</v>
      </c>
      <c r="H2528" s="14">
        <f>ABS(Solieusap!H2531)</f>
        <v>3.64E-3</v>
      </c>
      <c r="I2528" s="14">
        <f>ABS(Solieusap!I2531)</f>
        <v>4.6530000000000002E-2</v>
      </c>
      <c r="J2528" s="14">
        <f>ABS(Solieusap!J2531)</f>
        <v>3.6900000000000002E-2</v>
      </c>
      <c r="K2528" s="14">
        <f t="shared" si="0"/>
        <v>19.508400000000002</v>
      </c>
      <c r="L2528" s="14">
        <f t="shared" si="1"/>
        <v>4.6530000000000002E-2</v>
      </c>
    </row>
    <row r="2529" spans="1:12" ht="16.5" customHeight="1">
      <c r="A2529" s="13" t="str">
        <f>Solieusap!A2532</f>
        <v>206</v>
      </c>
      <c r="B2529" s="13">
        <f>Solieusap!B2532</f>
        <v>2.7</v>
      </c>
      <c r="C2529" s="13" t="str">
        <f>Solieusap!C2532</f>
        <v>BAO</v>
      </c>
      <c r="D2529" s="13" t="str">
        <f>Solieusap!D2532</f>
        <v>Combination</v>
      </c>
      <c r="E2529" s="14">
        <f>ABS(Solieusap!E2532)</f>
        <v>19.508400000000002</v>
      </c>
      <c r="F2529" s="14">
        <f>ABS(Solieusap!F2532)</f>
        <v>0.62949999999999995</v>
      </c>
      <c r="G2529" s="14">
        <f>ABS(Solieusap!G2532)</f>
        <v>0.52080000000000004</v>
      </c>
      <c r="H2529" s="14">
        <f>ABS(Solieusap!H2532)</f>
        <v>3.64E-3</v>
      </c>
      <c r="I2529" s="14">
        <f>ABS(Solieusap!I2532)</f>
        <v>0.80040999999999995</v>
      </c>
      <c r="J2529" s="14">
        <f>ABS(Solieusap!J2532)</f>
        <v>0.36980000000000002</v>
      </c>
      <c r="K2529" s="14">
        <f t="shared" si="0"/>
        <v>19.508400000000002</v>
      </c>
      <c r="L2529" s="14">
        <f t="shared" si="1"/>
        <v>0.80040999999999995</v>
      </c>
    </row>
    <row r="2530" spans="1:12" ht="16.5" customHeight="1">
      <c r="A2530" s="13" t="str">
        <f>Solieusap!A2533</f>
        <v>206</v>
      </c>
      <c r="B2530" s="13">
        <f>Solieusap!B2533</f>
        <v>0</v>
      </c>
      <c r="C2530" s="13" t="str">
        <f>Solieusap!C2533</f>
        <v>BAO</v>
      </c>
      <c r="D2530" s="13" t="str">
        <f>Solieusap!D2533</f>
        <v>Combination</v>
      </c>
      <c r="E2530" s="14">
        <f>ABS(Solieusap!E2533)</f>
        <v>30.682300000000001</v>
      </c>
      <c r="F2530" s="14">
        <f>ABS(Solieusap!F2533)</f>
        <v>0.34329999999999999</v>
      </c>
      <c r="G2530" s="14">
        <f>ABS(Solieusap!G2533)</f>
        <v>0.57299999999999995</v>
      </c>
      <c r="H2530" s="14">
        <f>ABS(Solieusap!H2533)</f>
        <v>3.3899999999999998E-3</v>
      </c>
      <c r="I2530" s="14">
        <f>ABS(Solieusap!I2533)</f>
        <v>0.74658000000000002</v>
      </c>
      <c r="J2530" s="14">
        <f>ABS(Solieusap!J2533)</f>
        <v>0.55706</v>
      </c>
      <c r="K2530" s="14">
        <f t="shared" si="0"/>
        <v>30.682300000000001</v>
      </c>
      <c r="L2530" s="14">
        <f t="shared" si="1"/>
        <v>0.74658000000000002</v>
      </c>
    </row>
    <row r="2531" spans="1:12" ht="16.5" customHeight="1">
      <c r="A2531" s="13" t="str">
        <f>Solieusap!A2534</f>
        <v>206</v>
      </c>
      <c r="B2531" s="13">
        <f>Solieusap!B2534</f>
        <v>1.35</v>
      </c>
      <c r="C2531" s="13" t="str">
        <f>Solieusap!C2534</f>
        <v>BAO</v>
      </c>
      <c r="D2531" s="13" t="str">
        <f>Solieusap!D2534</f>
        <v>Combination</v>
      </c>
      <c r="E2531" s="14">
        <f>ABS(Solieusap!E2534)</f>
        <v>30.682300000000001</v>
      </c>
      <c r="F2531" s="14">
        <f>ABS(Solieusap!F2534)</f>
        <v>0.34329999999999999</v>
      </c>
      <c r="G2531" s="14">
        <f>ABS(Solieusap!G2534)</f>
        <v>0.57299999999999995</v>
      </c>
      <c r="H2531" s="14">
        <f>ABS(Solieusap!H2534)</f>
        <v>3.3899999999999998E-3</v>
      </c>
      <c r="I2531" s="14">
        <f>ABS(Solieusap!I2534)</f>
        <v>2.5579999999999999E-2</v>
      </c>
      <c r="J2531" s="14">
        <f>ABS(Solieusap!J2534)</f>
        <v>9.3630000000000005E-2</v>
      </c>
      <c r="K2531" s="14">
        <f t="shared" si="0"/>
        <v>30.682300000000001</v>
      </c>
      <c r="L2531" s="14">
        <f t="shared" si="1"/>
        <v>2.5579999999999999E-2</v>
      </c>
    </row>
    <row r="2532" spans="1:12" ht="16.5" customHeight="1">
      <c r="A2532" s="13" t="str">
        <f>Solieusap!A2535</f>
        <v>206</v>
      </c>
      <c r="B2532" s="13">
        <f>Solieusap!B2535</f>
        <v>2.7</v>
      </c>
      <c r="C2532" s="13" t="str">
        <f>Solieusap!C2535</f>
        <v>BAO</v>
      </c>
      <c r="D2532" s="13" t="str">
        <f>Solieusap!D2535</f>
        <v>Combination</v>
      </c>
      <c r="E2532" s="14">
        <f>ABS(Solieusap!E2535)</f>
        <v>30.682300000000001</v>
      </c>
      <c r="F2532" s="14">
        <f>ABS(Solieusap!F2535)</f>
        <v>0.34329999999999999</v>
      </c>
      <c r="G2532" s="14">
        <f>ABS(Solieusap!G2535)</f>
        <v>0.57299999999999995</v>
      </c>
      <c r="H2532" s="14">
        <f>ABS(Solieusap!H2535)</f>
        <v>3.3899999999999998E-3</v>
      </c>
      <c r="I2532" s="14">
        <f>ABS(Solieusap!I2535)</f>
        <v>0.65869</v>
      </c>
      <c r="J2532" s="14">
        <f>ABS(Solieusap!J2535)</f>
        <v>0.88676999999999995</v>
      </c>
      <c r="K2532" s="14">
        <f t="shared" si="0"/>
        <v>30.682300000000001</v>
      </c>
      <c r="L2532" s="14">
        <f t="shared" si="1"/>
        <v>0.65869</v>
      </c>
    </row>
    <row r="2533" spans="1:12" ht="16.5" customHeight="1">
      <c r="A2533" s="13" t="str">
        <f>Solieusap!A2536</f>
        <v>207</v>
      </c>
      <c r="B2533" s="13">
        <f>Solieusap!B2536</f>
        <v>0</v>
      </c>
      <c r="C2533" s="13" t="str">
        <f>Solieusap!C2536</f>
        <v>BAO</v>
      </c>
      <c r="D2533" s="13" t="str">
        <f>Solieusap!D2536</f>
        <v>Combination</v>
      </c>
      <c r="E2533" s="14">
        <f>ABS(Solieusap!E2536)</f>
        <v>9.9366000000000003</v>
      </c>
      <c r="F2533" s="14">
        <f>ABS(Solieusap!F2536)</f>
        <v>0.60370000000000001</v>
      </c>
      <c r="G2533" s="14">
        <f>ABS(Solieusap!G2536)</f>
        <v>0.57069999999999999</v>
      </c>
      <c r="H2533" s="14">
        <f>ABS(Solieusap!H2536)</f>
        <v>1.6800000000000001E-3</v>
      </c>
      <c r="I2533" s="14">
        <f>ABS(Solieusap!I2536)</f>
        <v>1.0342800000000001</v>
      </c>
      <c r="J2533" s="14">
        <f>ABS(Solieusap!J2536)</f>
        <v>1.0797300000000001</v>
      </c>
      <c r="K2533" s="14">
        <f t="shared" si="0"/>
        <v>9.9366000000000003</v>
      </c>
      <c r="L2533" s="14">
        <f t="shared" si="1"/>
        <v>1.0342800000000001</v>
      </c>
    </row>
    <row r="2534" spans="1:12" ht="16.5" customHeight="1">
      <c r="A2534" s="13" t="str">
        <f>Solieusap!A2537</f>
        <v>207</v>
      </c>
      <c r="B2534" s="13">
        <f>Solieusap!B2537</f>
        <v>1.8</v>
      </c>
      <c r="C2534" s="13" t="str">
        <f>Solieusap!C2537</f>
        <v>BAO</v>
      </c>
      <c r="D2534" s="13" t="str">
        <f>Solieusap!D2537</f>
        <v>Combination</v>
      </c>
      <c r="E2534" s="14">
        <f>ABS(Solieusap!E2537)</f>
        <v>9.9366000000000003</v>
      </c>
      <c r="F2534" s="14">
        <f>ABS(Solieusap!F2537)</f>
        <v>0.60370000000000001</v>
      </c>
      <c r="G2534" s="14">
        <f>ABS(Solieusap!G2537)</f>
        <v>0.57069999999999999</v>
      </c>
      <c r="H2534" s="14">
        <f>ABS(Solieusap!H2537)</f>
        <v>1.6800000000000001E-3</v>
      </c>
      <c r="I2534" s="14">
        <f>ABS(Solieusap!I2537)</f>
        <v>9.6799999999999994E-3</v>
      </c>
      <c r="J2534" s="14">
        <f>ABS(Solieusap!J2537)</f>
        <v>3.8500000000000001E-3</v>
      </c>
      <c r="K2534" s="14">
        <f t="shared" si="0"/>
        <v>9.9366000000000003</v>
      </c>
      <c r="L2534" s="14">
        <f t="shared" si="1"/>
        <v>9.6799999999999994E-3</v>
      </c>
    </row>
    <row r="2535" spans="1:12" ht="16.5" customHeight="1">
      <c r="A2535" s="13" t="str">
        <f>Solieusap!A2538</f>
        <v>207</v>
      </c>
      <c r="B2535" s="13">
        <f>Solieusap!B2538</f>
        <v>3.6</v>
      </c>
      <c r="C2535" s="13" t="str">
        <f>Solieusap!C2538</f>
        <v>BAO</v>
      </c>
      <c r="D2535" s="13" t="str">
        <f>Solieusap!D2538</f>
        <v>Combination</v>
      </c>
      <c r="E2535" s="14">
        <f>ABS(Solieusap!E2538)</f>
        <v>9.9366000000000003</v>
      </c>
      <c r="F2535" s="14">
        <f>ABS(Solieusap!F2538)</f>
        <v>0.60370000000000001</v>
      </c>
      <c r="G2535" s="14">
        <f>ABS(Solieusap!G2538)</f>
        <v>0.57069999999999999</v>
      </c>
      <c r="H2535" s="14">
        <f>ABS(Solieusap!H2538)</f>
        <v>1.6800000000000001E-3</v>
      </c>
      <c r="I2535" s="14">
        <f>ABS(Solieusap!I2538)</f>
        <v>1.22489</v>
      </c>
      <c r="J2535" s="14">
        <f>ABS(Solieusap!J2538)</f>
        <v>0.49735000000000001</v>
      </c>
      <c r="K2535" s="14">
        <f t="shared" si="0"/>
        <v>9.9366000000000003</v>
      </c>
      <c r="L2535" s="14">
        <f t="shared" si="1"/>
        <v>1.22489</v>
      </c>
    </row>
    <row r="2536" spans="1:12" ht="16.5" customHeight="1">
      <c r="A2536" s="13" t="str">
        <f>Solieusap!A2539</f>
        <v>207</v>
      </c>
      <c r="B2536" s="13">
        <f>Solieusap!B2539</f>
        <v>0</v>
      </c>
      <c r="C2536" s="13" t="str">
        <f>Solieusap!C2539</f>
        <v>BAO</v>
      </c>
      <c r="D2536" s="13" t="str">
        <f>Solieusap!D2539</f>
        <v>Combination</v>
      </c>
      <c r="E2536" s="14">
        <f>ABS(Solieusap!E2539)</f>
        <v>15.557399999999999</v>
      </c>
      <c r="F2536" s="14">
        <f>ABS(Solieusap!F2539)</f>
        <v>0.2742</v>
      </c>
      <c r="G2536" s="14">
        <f>ABS(Solieusap!G2539)</f>
        <v>0.68010000000000004</v>
      </c>
      <c r="H2536" s="14">
        <f>ABS(Solieusap!H2539)</f>
        <v>2.0200000000000001E-3</v>
      </c>
      <c r="I2536" s="14">
        <f>ABS(Solieusap!I2539)</f>
        <v>1.22356</v>
      </c>
      <c r="J2536" s="14">
        <f>ABS(Solieusap!J2539)</f>
        <v>0.48965999999999998</v>
      </c>
      <c r="K2536" s="14">
        <f t="shared" si="0"/>
        <v>15.557399999999999</v>
      </c>
      <c r="L2536" s="14">
        <f t="shared" si="1"/>
        <v>1.22356</v>
      </c>
    </row>
    <row r="2537" spans="1:12" ht="16.5" customHeight="1">
      <c r="A2537" s="13" t="str">
        <f>Solieusap!A2540</f>
        <v>207</v>
      </c>
      <c r="B2537" s="13">
        <f>Solieusap!B2540</f>
        <v>1.8</v>
      </c>
      <c r="C2537" s="13" t="str">
        <f>Solieusap!C2540</f>
        <v>BAO</v>
      </c>
      <c r="D2537" s="13" t="str">
        <f>Solieusap!D2540</f>
        <v>Combination</v>
      </c>
      <c r="E2537" s="14">
        <f>ABS(Solieusap!E2540)</f>
        <v>15.557399999999999</v>
      </c>
      <c r="F2537" s="14">
        <f>ABS(Solieusap!F2540)</f>
        <v>0.2742</v>
      </c>
      <c r="G2537" s="14">
        <f>ABS(Solieusap!G2540)</f>
        <v>0.68010000000000004</v>
      </c>
      <c r="H2537" s="14">
        <f>ABS(Solieusap!H2540)</f>
        <v>2.0200000000000001E-3</v>
      </c>
      <c r="I2537" s="14">
        <f>ABS(Solieusap!I2540)</f>
        <v>1.57E-3</v>
      </c>
      <c r="J2537" s="14">
        <f>ABS(Solieusap!J2540)</f>
        <v>6.8500000000000002E-3</v>
      </c>
      <c r="K2537" s="14">
        <f t="shared" si="0"/>
        <v>15.557399999999999</v>
      </c>
      <c r="L2537" s="14">
        <f t="shared" si="1"/>
        <v>1.57E-3</v>
      </c>
    </row>
    <row r="2538" spans="1:12" ht="16.5" customHeight="1">
      <c r="A2538" s="13" t="str">
        <f>Solieusap!A2541</f>
        <v>207</v>
      </c>
      <c r="B2538" s="13">
        <f>Solieusap!B2541</f>
        <v>3.6</v>
      </c>
      <c r="C2538" s="13" t="str">
        <f>Solieusap!C2541</f>
        <v>BAO</v>
      </c>
      <c r="D2538" s="13" t="str">
        <f>Solieusap!D2541</f>
        <v>Combination</v>
      </c>
      <c r="E2538" s="14">
        <f>ABS(Solieusap!E2541)</f>
        <v>15.557399999999999</v>
      </c>
      <c r="F2538" s="14">
        <f>ABS(Solieusap!F2541)</f>
        <v>0.2742</v>
      </c>
      <c r="G2538" s="14">
        <f>ABS(Solieusap!G2541)</f>
        <v>0.68010000000000004</v>
      </c>
      <c r="H2538" s="14">
        <f>ABS(Solieusap!H2541)</f>
        <v>2.0200000000000001E-3</v>
      </c>
      <c r="I2538" s="14">
        <f>ABS(Solieusap!I2541)</f>
        <v>1.02007</v>
      </c>
      <c r="J2538" s="14">
        <f>ABS(Solieusap!J2541)</f>
        <v>1.0934299999999999</v>
      </c>
      <c r="K2538" s="14">
        <f t="shared" si="0"/>
        <v>15.557399999999999</v>
      </c>
      <c r="L2538" s="14">
        <f t="shared" si="1"/>
        <v>1.02007</v>
      </c>
    </row>
    <row r="2539" spans="1:12" ht="16.5" customHeight="1">
      <c r="A2539" s="13" t="str">
        <f>Solieusap!A2542</f>
        <v>208</v>
      </c>
      <c r="B2539" s="13">
        <f>Solieusap!B2542</f>
        <v>0</v>
      </c>
      <c r="C2539" s="13" t="str">
        <f>Solieusap!C2542</f>
        <v>BAO</v>
      </c>
      <c r="D2539" s="13" t="str">
        <f>Solieusap!D2542</f>
        <v>Combination</v>
      </c>
      <c r="E2539" s="14">
        <f>ABS(Solieusap!E2542)</f>
        <v>3.6499999999999998E-2</v>
      </c>
      <c r="F2539" s="14">
        <f>ABS(Solieusap!F2542)</f>
        <v>0.22070000000000001</v>
      </c>
      <c r="G2539" s="14">
        <f>ABS(Solieusap!G2542)</f>
        <v>0.18079999999999999</v>
      </c>
      <c r="H2539" s="14">
        <f>ABS(Solieusap!H2542)</f>
        <v>6.7000000000000002E-4</v>
      </c>
      <c r="I2539" s="14">
        <f>ABS(Solieusap!I2542)</f>
        <v>0.29305999999999999</v>
      </c>
      <c r="J2539" s="14">
        <f>ABS(Solieusap!J2542)</f>
        <v>0.44429000000000002</v>
      </c>
      <c r="K2539" s="14">
        <f t="shared" si="0"/>
        <v>3.6499999999999998E-2</v>
      </c>
      <c r="L2539" s="14">
        <f t="shared" si="1"/>
        <v>0.29305999999999999</v>
      </c>
    </row>
    <row r="2540" spans="1:12" ht="16.5" customHeight="1">
      <c r="A2540" s="13" t="str">
        <f>Solieusap!A2543</f>
        <v>208</v>
      </c>
      <c r="B2540" s="13">
        <f>Solieusap!B2543</f>
        <v>1.8</v>
      </c>
      <c r="C2540" s="13" t="str">
        <f>Solieusap!C2543</f>
        <v>BAO</v>
      </c>
      <c r="D2540" s="13" t="str">
        <f>Solieusap!D2543</f>
        <v>Combination</v>
      </c>
      <c r="E2540" s="14">
        <f>ABS(Solieusap!E2543)</f>
        <v>3.6499999999999998E-2</v>
      </c>
      <c r="F2540" s="14">
        <f>ABS(Solieusap!F2543)</f>
        <v>0.22070000000000001</v>
      </c>
      <c r="G2540" s="14">
        <f>ABS(Solieusap!G2543)</f>
        <v>0.18079999999999999</v>
      </c>
      <c r="H2540" s="14">
        <f>ABS(Solieusap!H2543)</f>
        <v>6.7000000000000002E-4</v>
      </c>
      <c r="I2540" s="14">
        <f>ABS(Solieusap!I2543)</f>
        <v>2.247E-2</v>
      </c>
      <c r="J2540" s="14">
        <f>ABS(Solieusap!J2543)</f>
        <v>6.744E-2</v>
      </c>
      <c r="K2540" s="14">
        <f t="shared" si="0"/>
        <v>3.6499999999999998E-2</v>
      </c>
      <c r="L2540" s="14">
        <f t="shared" si="1"/>
        <v>2.247E-2</v>
      </c>
    </row>
    <row r="2541" spans="1:12" ht="16.5" customHeight="1">
      <c r="A2541" s="13" t="str">
        <f>Solieusap!A2544</f>
        <v>208</v>
      </c>
      <c r="B2541" s="13">
        <f>Solieusap!B2544</f>
        <v>3.6</v>
      </c>
      <c r="C2541" s="13" t="str">
        <f>Solieusap!C2544</f>
        <v>BAO</v>
      </c>
      <c r="D2541" s="13" t="str">
        <f>Solieusap!D2544</f>
        <v>Combination</v>
      </c>
      <c r="E2541" s="14">
        <f>ABS(Solieusap!E2544)</f>
        <v>3.6499999999999998E-2</v>
      </c>
      <c r="F2541" s="14">
        <f>ABS(Solieusap!F2544)</f>
        <v>0.22070000000000001</v>
      </c>
      <c r="G2541" s="14">
        <f>ABS(Solieusap!G2544)</f>
        <v>0.18079999999999999</v>
      </c>
      <c r="H2541" s="14">
        <f>ABS(Solieusap!H2544)</f>
        <v>6.7000000000000002E-4</v>
      </c>
      <c r="I2541" s="14">
        <f>ABS(Solieusap!I2544)</f>
        <v>0.33012000000000002</v>
      </c>
      <c r="J2541" s="14">
        <f>ABS(Solieusap!J2544)</f>
        <v>0.20571999999999999</v>
      </c>
      <c r="K2541" s="14">
        <f t="shared" si="0"/>
        <v>3.6499999999999998E-2</v>
      </c>
      <c r="L2541" s="14">
        <f t="shared" si="1"/>
        <v>0.33012000000000002</v>
      </c>
    </row>
    <row r="2542" spans="1:12" ht="16.5" customHeight="1">
      <c r="A2542" s="13" t="str">
        <f>Solieusap!A2545</f>
        <v>208</v>
      </c>
      <c r="B2542" s="13">
        <f>Solieusap!B2545</f>
        <v>0</v>
      </c>
      <c r="C2542" s="13" t="str">
        <f>Solieusap!C2545</f>
        <v>BAO</v>
      </c>
      <c r="D2542" s="13" t="str">
        <f>Solieusap!D2545</f>
        <v>Combination</v>
      </c>
      <c r="E2542" s="14">
        <f>ABS(Solieusap!E2545)</f>
        <v>0.5665</v>
      </c>
      <c r="F2542" s="14">
        <f>ABS(Solieusap!F2545)</f>
        <v>7.6799999999999993E-2</v>
      </c>
      <c r="G2542" s="14">
        <f>ABS(Solieusap!G2545)</f>
        <v>0.19600000000000001</v>
      </c>
      <c r="H2542" s="14">
        <f>ABS(Solieusap!H2545)</f>
        <v>2.1299999999999999E-3</v>
      </c>
      <c r="I2542" s="14">
        <f>ABS(Solieusap!I2545)</f>
        <v>0.37674000000000002</v>
      </c>
      <c r="J2542" s="14">
        <f>ABS(Solieusap!J2545)</f>
        <v>7.084E-2</v>
      </c>
      <c r="K2542" s="14">
        <f t="shared" si="0"/>
        <v>0.5665</v>
      </c>
      <c r="L2542" s="14">
        <f t="shared" si="1"/>
        <v>0.37674000000000002</v>
      </c>
    </row>
    <row r="2543" spans="1:12" ht="16.5" customHeight="1">
      <c r="A2543" s="13" t="str">
        <f>Solieusap!A2546</f>
        <v>208</v>
      </c>
      <c r="B2543" s="13">
        <f>Solieusap!B2546</f>
        <v>1.8</v>
      </c>
      <c r="C2543" s="13" t="str">
        <f>Solieusap!C2546</f>
        <v>BAO</v>
      </c>
      <c r="D2543" s="13" t="str">
        <f>Solieusap!D2546</f>
        <v>Combination</v>
      </c>
      <c r="E2543" s="14">
        <f>ABS(Solieusap!E2546)</f>
        <v>0.5665</v>
      </c>
      <c r="F2543" s="14">
        <f>ABS(Solieusap!F2546)</f>
        <v>7.6799999999999993E-2</v>
      </c>
      <c r="G2543" s="14">
        <f>ABS(Solieusap!G2546)</f>
        <v>0.19600000000000001</v>
      </c>
      <c r="H2543" s="14">
        <f>ABS(Solieusap!H2546)</f>
        <v>2.1299999999999999E-3</v>
      </c>
      <c r="I2543" s="14">
        <f>ABS(Solieusap!I2546)</f>
        <v>3.2370000000000003E-2</v>
      </c>
      <c r="J2543" s="14">
        <f>ABS(Solieusap!J2546)</f>
        <v>4.7120000000000002E-2</v>
      </c>
      <c r="K2543" s="14">
        <f t="shared" si="0"/>
        <v>0.5665</v>
      </c>
      <c r="L2543" s="14">
        <f t="shared" si="1"/>
        <v>3.2370000000000003E-2</v>
      </c>
    </row>
    <row r="2544" spans="1:12" ht="16.5" customHeight="1">
      <c r="A2544" s="13" t="str">
        <f>Solieusap!A2547</f>
        <v>208</v>
      </c>
      <c r="B2544" s="13">
        <f>Solieusap!B2547</f>
        <v>3.6</v>
      </c>
      <c r="C2544" s="13" t="str">
        <f>Solieusap!C2547</f>
        <v>BAO</v>
      </c>
      <c r="D2544" s="13" t="str">
        <f>Solieusap!D2547</f>
        <v>Combination</v>
      </c>
      <c r="E2544" s="14">
        <f>ABS(Solieusap!E2547)</f>
        <v>0.5665</v>
      </c>
      <c r="F2544" s="14">
        <f>ABS(Solieusap!F2547)</f>
        <v>7.6799999999999993E-2</v>
      </c>
      <c r="G2544" s="14">
        <f>ABS(Solieusap!G2547)</f>
        <v>0.19600000000000001</v>
      </c>
      <c r="H2544" s="14">
        <f>ABS(Solieusap!H2547)</f>
        <v>2.1299999999999999E-3</v>
      </c>
      <c r="I2544" s="14">
        <f>ABS(Solieusap!I2547)</f>
        <v>0.35780000000000001</v>
      </c>
      <c r="J2544" s="14">
        <f>ABS(Solieusap!J2547)</f>
        <v>0.35005999999999998</v>
      </c>
      <c r="K2544" s="14">
        <f t="shared" si="0"/>
        <v>0.5665</v>
      </c>
      <c r="L2544" s="14">
        <f t="shared" si="1"/>
        <v>0.35780000000000001</v>
      </c>
    </row>
    <row r="2545" spans="1:12" ht="16.5" customHeight="1">
      <c r="A2545" s="13" t="str">
        <f>Solieusap!A2548</f>
        <v>209</v>
      </c>
      <c r="B2545" s="13">
        <f>Solieusap!B2548</f>
        <v>0</v>
      </c>
      <c r="C2545" s="13" t="str">
        <f>Solieusap!C2548</f>
        <v>BAO</v>
      </c>
      <c r="D2545" s="13" t="str">
        <f>Solieusap!D2548</f>
        <v>Combination</v>
      </c>
      <c r="E2545" s="14">
        <f>ABS(Solieusap!E2548)</f>
        <v>19.476400000000002</v>
      </c>
      <c r="F2545" s="14">
        <f>ABS(Solieusap!F2548)</f>
        <v>0.34429999999999999</v>
      </c>
      <c r="G2545" s="14">
        <f>ABS(Solieusap!G2548)</f>
        <v>0.52139999999999997</v>
      </c>
      <c r="H2545" s="14">
        <f>ABS(Solieusap!H2548)</f>
        <v>3.3400000000000001E-3</v>
      </c>
      <c r="I2545" s="14">
        <f>ABS(Solieusap!I2548)</f>
        <v>0.74797999999999998</v>
      </c>
      <c r="J2545" s="14">
        <f>ABS(Solieusap!J2548)</f>
        <v>0.55830000000000002</v>
      </c>
      <c r="K2545" s="14">
        <f t="shared" si="0"/>
        <v>19.476400000000002</v>
      </c>
      <c r="L2545" s="14">
        <f t="shared" si="1"/>
        <v>0.74797999999999998</v>
      </c>
    </row>
    <row r="2546" spans="1:12" ht="16.5" customHeight="1">
      <c r="A2546" s="13" t="str">
        <f>Solieusap!A2549</f>
        <v>209</v>
      </c>
      <c r="B2546" s="13">
        <f>Solieusap!B2549</f>
        <v>1.35</v>
      </c>
      <c r="C2546" s="13" t="str">
        <f>Solieusap!C2549</f>
        <v>BAO</v>
      </c>
      <c r="D2546" s="13" t="str">
        <f>Solieusap!D2549</f>
        <v>Combination</v>
      </c>
      <c r="E2546" s="14">
        <f>ABS(Solieusap!E2549)</f>
        <v>19.476400000000002</v>
      </c>
      <c r="F2546" s="14">
        <f>ABS(Solieusap!F2549)</f>
        <v>0.34429999999999999</v>
      </c>
      <c r="G2546" s="14">
        <f>ABS(Solieusap!G2549)</f>
        <v>0.52139999999999997</v>
      </c>
      <c r="H2546" s="14">
        <f>ABS(Solieusap!H2549)</f>
        <v>3.3400000000000001E-3</v>
      </c>
      <c r="I2546" s="14">
        <f>ABS(Solieusap!I2549)</f>
        <v>4.6330000000000003E-2</v>
      </c>
      <c r="J2546" s="14">
        <f>ABS(Solieusap!J2549)</f>
        <v>9.3450000000000005E-2</v>
      </c>
      <c r="K2546" s="14">
        <f t="shared" si="0"/>
        <v>19.476400000000002</v>
      </c>
      <c r="L2546" s="14">
        <f t="shared" si="1"/>
        <v>4.6330000000000003E-2</v>
      </c>
    </row>
    <row r="2547" spans="1:12" ht="16.5" customHeight="1">
      <c r="A2547" s="13" t="str">
        <f>Solieusap!A2550</f>
        <v>209</v>
      </c>
      <c r="B2547" s="13">
        <f>Solieusap!B2550</f>
        <v>2.7</v>
      </c>
      <c r="C2547" s="13" t="str">
        <f>Solieusap!C2550</f>
        <v>BAO</v>
      </c>
      <c r="D2547" s="13" t="str">
        <f>Solieusap!D2550</f>
        <v>Combination</v>
      </c>
      <c r="E2547" s="14">
        <f>ABS(Solieusap!E2550)</f>
        <v>19.476400000000002</v>
      </c>
      <c r="F2547" s="14">
        <f>ABS(Solieusap!F2550)</f>
        <v>0.34429999999999999</v>
      </c>
      <c r="G2547" s="14">
        <f>ABS(Solieusap!G2550)</f>
        <v>0.52139999999999997</v>
      </c>
      <c r="H2547" s="14">
        <f>ABS(Solieusap!H2550)</f>
        <v>3.3400000000000001E-3</v>
      </c>
      <c r="I2547" s="14">
        <f>ABS(Solieusap!I2550)</f>
        <v>0.79990000000000006</v>
      </c>
      <c r="J2547" s="14">
        <f>ABS(Solieusap!J2550)</f>
        <v>0.88517000000000001</v>
      </c>
      <c r="K2547" s="14">
        <f t="shared" si="0"/>
        <v>19.476400000000002</v>
      </c>
      <c r="L2547" s="14">
        <f t="shared" si="1"/>
        <v>0.79990000000000006</v>
      </c>
    </row>
    <row r="2548" spans="1:12" ht="16.5" customHeight="1">
      <c r="A2548" s="13" t="str">
        <f>Solieusap!A2551</f>
        <v>209</v>
      </c>
      <c r="B2548" s="13">
        <f>Solieusap!B2551</f>
        <v>0</v>
      </c>
      <c r="C2548" s="13" t="str">
        <f>Solieusap!C2551</f>
        <v>BAO</v>
      </c>
      <c r="D2548" s="13" t="str">
        <f>Solieusap!D2551</f>
        <v>Combination</v>
      </c>
      <c r="E2548" s="14">
        <f>ABS(Solieusap!E2551)</f>
        <v>30.5853</v>
      </c>
      <c r="F2548" s="14">
        <f>ABS(Solieusap!F2551)</f>
        <v>0.62849999999999995</v>
      </c>
      <c r="G2548" s="14">
        <f>ABS(Solieusap!G2551)</f>
        <v>0.57269999999999999</v>
      </c>
      <c r="H2548" s="14">
        <f>ABS(Solieusap!H2551)</f>
        <v>3.6900000000000001E-3</v>
      </c>
      <c r="I2548" s="14">
        <f>ABS(Solieusap!I2551)</f>
        <v>0.74648000000000003</v>
      </c>
      <c r="J2548" s="14">
        <f>ABS(Solieusap!J2551)</f>
        <v>0.81174000000000002</v>
      </c>
      <c r="K2548" s="14">
        <f t="shared" si="0"/>
        <v>30.5853</v>
      </c>
      <c r="L2548" s="14">
        <f t="shared" si="1"/>
        <v>0.74648000000000003</v>
      </c>
    </row>
    <row r="2549" spans="1:12" ht="16.5" customHeight="1">
      <c r="A2549" s="13" t="str">
        <f>Solieusap!A2552</f>
        <v>209</v>
      </c>
      <c r="B2549" s="13">
        <f>Solieusap!B2552</f>
        <v>1.35</v>
      </c>
      <c r="C2549" s="13" t="str">
        <f>Solieusap!C2552</f>
        <v>BAO</v>
      </c>
      <c r="D2549" s="13" t="str">
        <f>Solieusap!D2552</f>
        <v>Combination</v>
      </c>
      <c r="E2549" s="14">
        <f>ABS(Solieusap!E2552)</f>
        <v>30.5853</v>
      </c>
      <c r="F2549" s="14">
        <f>ABS(Solieusap!F2552)</f>
        <v>0.62849999999999995</v>
      </c>
      <c r="G2549" s="14">
        <f>ABS(Solieusap!G2552)</f>
        <v>0.57269999999999999</v>
      </c>
      <c r="H2549" s="14">
        <f>ABS(Solieusap!H2552)</f>
        <v>3.6900000000000001E-3</v>
      </c>
      <c r="I2549" s="14">
        <f>ABS(Solieusap!I2552)</f>
        <v>2.537E-2</v>
      </c>
      <c r="J2549" s="14">
        <f>ABS(Solieusap!J2552)</f>
        <v>3.671E-2</v>
      </c>
      <c r="K2549" s="14">
        <f t="shared" si="0"/>
        <v>30.5853</v>
      </c>
      <c r="L2549" s="14">
        <f t="shared" si="1"/>
        <v>2.537E-2</v>
      </c>
    </row>
    <row r="2550" spans="1:12" ht="16.5" customHeight="1">
      <c r="A2550" s="13" t="str">
        <f>Solieusap!A2553</f>
        <v>209</v>
      </c>
      <c r="B2550" s="13">
        <f>Solieusap!B2553</f>
        <v>2.7</v>
      </c>
      <c r="C2550" s="13" t="str">
        <f>Solieusap!C2553</f>
        <v>BAO</v>
      </c>
      <c r="D2550" s="13" t="str">
        <f>Solieusap!D2553</f>
        <v>Combination</v>
      </c>
      <c r="E2550" s="14">
        <f>ABS(Solieusap!E2553)</f>
        <v>30.5853</v>
      </c>
      <c r="F2550" s="14">
        <f>ABS(Solieusap!F2553)</f>
        <v>0.62849999999999995</v>
      </c>
      <c r="G2550" s="14">
        <f>ABS(Solieusap!G2553)</f>
        <v>0.57269999999999999</v>
      </c>
      <c r="H2550" s="14">
        <f>ABS(Solieusap!H2553)</f>
        <v>3.6900000000000001E-3</v>
      </c>
      <c r="I2550" s="14">
        <f>ABS(Solieusap!I2553)</f>
        <v>0.65968000000000004</v>
      </c>
      <c r="J2550" s="14">
        <f>ABS(Solieusap!J2553)</f>
        <v>0.37141000000000002</v>
      </c>
      <c r="K2550" s="14">
        <f t="shared" si="0"/>
        <v>30.5853</v>
      </c>
      <c r="L2550" s="14">
        <f t="shared" si="1"/>
        <v>0.65968000000000004</v>
      </c>
    </row>
    <row r="2551" spans="1:12" ht="16.5" customHeight="1">
      <c r="A2551" s="13" t="str">
        <f>Solieusap!A2554</f>
        <v>210</v>
      </c>
      <c r="B2551" s="13">
        <f>Solieusap!B2554</f>
        <v>0</v>
      </c>
      <c r="C2551" s="13" t="str">
        <f>Solieusap!C2554</f>
        <v>BAO</v>
      </c>
      <c r="D2551" s="13" t="str">
        <f>Solieusap!D2554</f>
        <v>Combination</v>
      </c>
      <c r="E2551" s="14">
        <f>ABS(Solieusap!E2554)</f>
        <v>9.9243000000000006</v>
      </c>
      <c r="F2551" s="14">
        <f>ABS(Solieusap!F2554)</f>
        <v>0.27579999999999999</v>
      </c>
      <c r="G2551" s="14">
        <f>ABS(Solieusap!G2554)</f>
        <v>0.57210000000000005</v>
      </c>
      <c r="H2551" s="14">
        <f>ABS(Solieusap!H2554)</f>
        <v>2.0500000000000002E-3</v>
      </c>
      <c r="I2551" s="14">
        <f>ABS(Solieusap!I2554)</f>
        <v>1.03664</v>
      </c>
      <c r="J2551" s="14">
        <f>ABS(Solieusap!J2554)</f>
        <v>0.49248999999999998</v>
      </c>
      <c r="K2551" s="14">
        <f t="shared" si="0"/>
        <v>9.9243000000000006</v>
      </c>
      <c r="L2551" s="14">
        <f t="shared" si="1"/>
        <v>1.03664</v>
      </c>
    </row>
    <row r="2552" spans="1:12" ht="16.5" customHeight="1">
      <c r="A2552" s="13" t="str">
        <f>Solieusap!A2555</f>
        <v>210</v>
      </c>
      <c r="B2552" s="13">
        <f>Solieusap!B2555</f>
        <v>1.8</v>
      </c>
      <c r="C2552" s="13" t="str">
        <f>Solieusap!C2555</f>
        <v>BAO</v>
      </c>
      <c r="D2552" s="13" t="str">
        <f>Solieusap!D2555</f>
        <v>Combination</v>
      </c>
      <c r="E2552" s="14">
        <f>ABS(Solieusap!E2555)</f>
        <v>9.9243000000000006</v>
      </c>
      <c r="F2552" s="14">
        <f>ABS(Solieusap!F2555)</f>
        <v>0.27579999999999999</v>
      </c>
      <c r="G2552" s="14">
        <f>ABS(Solieusap!G2555)</f>
        <v>0.57210000000000005</v>
      </c>
      <c r="H2552" s="14">
        <f>ABS(Solieusap!H2555)</f>
        <v>2.0500000000000002E-3</v>
      </c>
      <c r="I2552" s="14">
        <f>ABS(Solieusap!I2555)</f>
        <v>9.5200000000000007E-3</v>
      </c>
      <c r="J2552" s="14">
        <f>ABS(Solieusap!J2555)</f>
        <v>6.7499999999999999E-3</v>
      </c>
      <c r="K2552" s="14">
        <f t="shared" si="0"/>
        <v>9.9243000000000006</v>
      </c>
      <c r="L2552" s="14">
        <f t="shared" si="1"/>
        <v>9.5200000000000007E-3</v>
      </c>
    </row>
    <row r="2553" spans="1:12" ht="16.5" customHeight="1">
      <c r="A2553" s="13" t="str">
        <f>Solieusap!A2556</f>
        <v>210</v>
      </c>
      <c r="B2553" s="13">
        <f>Solieusap!B2556</f>
        <v>3.6</v>
      </c>
      <c r="C2553" s="13" t="str">
        <f>Solieusap!C2556</f>
        <v>BAO</v>
      </c>
      <c r="D2553" s="13" t="str">
        <f>Solieusap!D2556</f>
        <v>Combination</v>
      </c>
      <c r="E2553" s="14">
        <f>ABS(Solieusap!E2556)</f>
        <v>9.9243000000000006</v>
      </c>
      <c r="F2553" s="14">
        <f>ABS(Solieusap!F2556)</f>
        <v>0.27579999999999999</v>
      </c>
      <c r="G2553" s="14">
        <f>ABS(Solieusap!G2556)</f>
        <v>0.57210000000000005</v>
      </c>
      <c r="H2553" s="14">
        <f>ABS(Solieusap!H2556)</f>
        <v>2.0500000000000002E-3</v>
      </c>
      <c r="I2553" s="14">
        <f>ABS(Solieusap!I2556)</f>
        <v>1.22367</v>
      </c>
      <c r="J2553" s="14">
        <f>ABS(Solieusap!J2556)</f>
        <v>1.0904</v>
      </c>
      <c r="K2553" s="14">
        <f t="shared" si="0"/>
        <v>9.9243000000000006</v>
      </c>
      <c r="L2553" s="14">
        <f t="shared" si="1"/>
        <v>1.22367</v>
      </c>
    </row>
    <row r="2554" spans="1:12" ht="16.5" customHeight="1">
      <c r="A2554" s="13" t="str">
        <f>Solieusap!A2557</f>
        <v>210</v>
      </c>
      <c r="B2554" s="13">
        <f>Solieusap!B2557</f>
        <v>0</v>
      </c>
      <c r="C2554" s="13" t="str">
        <f>Solieusap!C2557</f>
        <v>BAO</v>
      </c>
      <c r="D2554" s="13" t="str">
        <f>Solieusap!D2557</f>
        <v>Combination</v>
      </c>
      <c r="E2554" s="14">
        <f>ABS(Solieusap!E2557)</f>
        <v>15.545400000000001</v>
      </c>
      <c r="F2554" s="14">
        <f>ABS(Solieusap!F2557)</f>
        <v>0.60199999999999998</v>
      </c>
      <c r="G2554" s="14">
        <f>ABS(Solieusap!G2557)</f>
        <v>0.67949999999999999</v>
      </c>
      <c r="H2554" s="14">
        <f>ABS(Solieusap!H2557)</f>
        <v>1.75E-3</v>
      </c>
      <c r="I2554" s="14">
        <f>ABS(Solieusap!I2557)</f>
        <v>1.2226699999999999</v>
      </c>
      <c r="J2554" s="14">
        <f>ABS(Solieusap!J2557)</f>
        <v>1.0769</v>
      </c>
      <c r="K2554" s="14">
        <f t="shared" si="0"/>
        <v>15.545400000000001</v>
      </c>
      <c r="L2554" s="14">
        <f t="shared" si="1"/>
        <v>1.2226699999999999</v>
      </c>
    </row>
    <row r="2555" spans="1:12" ht="16.5" customHeight="1">
      <c r="A2555" s="13" t="str">
        <f>Solieusap!A2558</f>
        <v>210</v>
      </c>
      <c r="B2555" s="13">
        <f>Solieusap!B2558</f>
        <v>1.8</v>
      </c>
      <c r="C2555" s="13" t="str">
        <f>Solieusap!C2558</f>
        <v>BAO</v>
      </c>
      <c r="D2555" s="13" t="str">
        <f>Solieusap!D2558</f>
        <v>Combination</v>
      </c>
      <c r="E2555" s="14">
        <f>ABS(Solieusap!E2558)</f>
        <v>15.545400000000001</v>
      </c>
      <c r="F2555" s="14">
        <f>ABS(Solieusap!F2558)</f>
        <v>0.60199999999999998</v>
      </c>
      <c r="G2555" s="14">
        <f>ABS(Solieusap!G2558)</f>
        <v>0.67949999999999999</v>
      </c>
      <c r="H2555" s="14">
        <f>ABS(Solieusap!H2558)</f>
        <v>1.75E-3</v>
      </c>
      <c r="I2555" s="14">
        <f>ABS(Solieusap!I2558)</f>
        <v>1.72E-3</v>
      </c>
      <c r="J2555" s="14">
        <f>ABS(Solieusap!J2558)</f>
        <v>4.2199999999999998E-3</v>
      </c>
      <c r="K2555" s="14">
        <f t="shared" si="0"/>
        <v>15.545400000000001</v>
      </c>
      <c r="L2555" s="14">
        <f t="shared" si="1"/>
        <v>1.72E-3</v>
      </c>
    </row>
    <row r="2556" spans="1:12" ht="16.5" customHeight="1">
      <c r="A2556" s="13" t="str">
        <f>Solieusap!A2559</f>
        <v>210</v>
      </c>
      <c r="B2556" s="13">
        <f>Solieusap!B2559</f>
        <v>3.6</v>
      </c>
      <c r="C2556" s="13" t="str">
        <f>Solieusap!C2559</f>
        <v>BAO</v>
      </c>
      <c r="D2556" s="13" t="str">
        <f>Solieusap!D2559</f>
        <v>Combination</v>
      </c>
      <c r="E2556" s="14">
        <f>ABS(Solieusap!E2559)</f>
        <v>15.545400000000001</v>
      </c>
      <c r="F2556" s="14">
        <f>ABS(Solieusap!F2559)</f>
        <v>0.60199999999999998</v>
      </c>
      <c r="G2556" s="14">
        <f>ABS(Solieusap!G2559)</f>
        <v>0.67949999999999999</v>
      </c>
      <c r="H2556" s="14">
        <f>ABS(Solieusap!H2559)</f>
        <v>1.75E-3</v>
      </c>
      <c r="I2556" s="14">
        <f>ABS(Solieusap!I2559)</f>
        <v>1.0227599999999999</v>
      </c>
      <c r="J2556" s="14">
        <f>ABS(Solieusap!J2559)</f>
        <v>0.50038000000000005</v>
      </c>
      <c r="K2556" s="14">
        <f t="shared" si="0"/>
        <v>15.545400000000001</v>
      </c>
      <c r="L2556" s="14">
        <f t="shared" si="1"/>
        <v>1.0227599999999999</v>
      </c>
    </row>
    <row r="2557" spans="1:12" ht="16.5" customHeight="1">
      <c r="A2557" s="13" t="str">
        <f>Solieusap!A2560</f>
        <v>211</v>
      </c>
      <c r="B2557" s="13">
        <f>Solieusap!B2560</f>
        <v>0</v>
      </c>
      <c r="C2557" s="13" t="str">
        <f>Solieusap!C2560</f>
        <v>BAO</v>
      </c>
      <c r="D2557" s="13" t="str">
        <f>Solieusap!D2560</f>
        <v>Combination</v>
      </c>
      <c r="E2557" s="14">
        <f>ABS(Solieusap!E2560)</f>
        <v>2.3199999999999998E-2</v>
      </c>
      <c r="F2557" s="14">
        <f>ABS(Solieusap!F2560)</f>
        <v>7.6899999999999996E-2</v>
      </c>
      <c r="G2557" s="14">
        <f>ABS(Solieusap!G2560)</f>
        <v>0.18210000000000001</v>
      </c>
      <c r="H2557" s="14">
        <f>ABS(Solieusap!H2560)</f>
        <v>1.0300000000000001E-3</v>
      </c>
      <c r="I2557" s="14">
        <f>ABS(Solieusap!I2560)</f>
        <v>0.29537999999999998</v>
      </c>
      <c r="J2557" s="14">
        <f>ABS(Solieusap!J2560)</f>
        <v>7.1040000000000006E-2</v>
      </c>
      <c r="K2557" s="14">
        <f t="shared" si="0"/>
        <v>2.3199999999999998E-2</v>
      </c>
      <c r="L2557" s="14">
        <f t="shared" si="1"/>
        <v>0.29537999999999998</v>
      </c>
    </row>
    <row r="2558" spans="1:12" ht="16.5" customHeight="1">
      <c r="A2558" s="13" t="str">
        <f>Solieusap!A2561</f>
        <v>211</v>
      </c>
      <c r="B2558" s="13">
        <f>Solieusap!B2561</f>
        <v>1.8</v>
      </c>
      <c r="C2558" s="13" t="str">
        <f>Solieusap!C2561</f>
        <v>BAO</v>
      </c>
      <c r="D2558" s="13" t="str">
        <f>Solieusap!D2561</f>
        <v>Combination</v>
      </c>
      <c r="E2558" s="14">
        <f>ABS(Solieusap!E2561)</f>
        <v>2.3199999999999998E-2</v>
      </c>
      <c r="F2558" s="14">
        <f>ABS(Solieusap!F2561)</f>
        <v>7.6899999999999996E-2</v>
      </c>
      <c r="G2558" s="14">
        <f>ABS(Solieusap!G2561)</f>
        <v>0.18210000000000001</v>
      </c>
      <c r="H2558" s="14">
        <f>ABS(Solieusap!H2561)</f>
        <v>1.0300000000000001E-3</v>
      </c>
      <c r="I2558" s="14">
        <f>ABS(Solieusap!I2561)</f>
        <v>2.2519999999999998E-2</v>
      </c>
      <c r="J2558" s="14">
        <f>ABS(Solieusap!J2561)</f>
        <v>4.7059999999999998E-2</v>
      </c>
      <c r="K2558" s="14">
        <f t="shared" si="0"/>
        <v>2.3199999999999998E-2</v>
      </c>
      <c r="L2558" s="14">
        <f t="shared" si="1"/>
        <v>2.2519999999999998E-2</v>
      </c>
    </row>
    <row r="2559" spans="1:12" ht="16.5" customHeight="1">
      <c r="A2559" s="13" t="str">
        <f>Solieusap!A2562</f>
        <v>211</v>
      </c>
      <c r="B2559" s="13">
        <f>Solieusap!B2562</f>
        <v>3.6</v>
      </c>
      <c r="C2559" s="13" t="str">
        <f>Solieusap!C2562</f>
        <v>BAO</v>
      </c>
      <c r="D2559" s="13" t="str">
        <f>Solieusap!D2562</f>
        <v>Combination</v>
      </c>
      <c r="E2559" s="14">
        <f>ABS(Solieusap!E2562)</f>
        <v>2.3199999999999998E-2</v>
      </c>
      <c r="F2559" s="14">
        <f>ABS(Solieusap!F2562)</f>
        <v>7.6899999999999996E-2</v>
      </c>
      <c r="G2559" s="14">
        <f>ABS(Solieusap!G2562)</f>
        <v>0.18210000000000001</v>
      </c>
      <c r="H2559" s="14">
        <f>ABS(Solieusap!H2562)</f>
        <v>1.0300000000000001E-3</v>
      </c>
      <c r="I2559" s="14">
        <f>ABS(Solieusap!I2562)</f>
        <v>0.32666000000000001</v>
      </c>
      <c r="J2559" s="14">
        <f>ABS(Solieusap!J2562)</f>
        <v>0.35004999999999997</v>
      </c>
      <c r="K2559" s="14">
        <f t="shared" si="0"/>
        <v>2.3199999999999998E-2</v>
      </c>
      <c r="L2559" s="14">
        <f t="shared" si="1"/>
        <v>0.32666000000000001</v>
      </c>
    </row>
    <row r="2560" spans="1:12" ht="16.5" customHeight="1">
      <c r="A2560" s="13" t="str">
        <f>Solieusap!A2563</f>
        <v>211</v>
      </c>
      <c r="B2560" s="13">
        <f>Solieusap!B2563</f>
        <v>0</v>
      </c>
      <c r="C2560" s="13" t="str">
        <f>Solieusap!C2563</f>
        <v>BAO</v>
      </c>
      <c r="D2560" s="13" t="str">
        <f>Solieusap!D2563</f>
        <v>Combination</v>
      </c>
      <c r="E2560" s="14">
        <f>ABS(Solieusap!E2563)</f>
        <v>0.56999999999999995</v>
      </c>
      <c r="F2560" s="14">
        <f>ABS(Solieusap!F2563)</f>
        <v>0.22059999999999999</v>
      </c>
      <c r="G2560" s="14">
        <f>ABS(Solieusap!G2563)</f>
        <v>0.1948</v>
      </c>
      <c r="H2560" s="14">
        <f>ABS(Solieusap!H2563)</f>
        <v>7.6999999999999996E-4</v>
      </c>
      <c r="I2560" s="14">
        <f>ABS(Solieusap!I2563)</f>
        <v>0.37452000000000002</v>
      </c>
      <c r="J2560" s="14">
        <f>ABS(Solieusap!J2563)</f>
        <v>0.44418000000000002</v>
      </c>
      <c r="K2560" s="14">
        <f t="shared" si="0"/>
        <v>0.56999999999999995</v>
      </c>
      <c r="L2560" s="14">
        <f t="shared" si="1"/>
        <v>0.37452000000000002</v>
      </c>
    </row>
    <row r="2561" spans="1:12" ht="16.5" customHeight="1">
      <c r="A2561" s="13" t="str">
        <f>Solieusap!A2564</f>
        <v>211</v>
      </c>
      <c r="B2561" s="13">
        <f>Solieusap!B2564</f>
        <v>1.8</v>
      </c>
      <c r="C2561" s="13" t="str">
        <f>Solieusap!C2564</f>
        <v>BAO</v>
      </c>
      <c r="D2561" s="13" t="str">
        <f>Solieusap!D2564</f>
        <v>Combination</v>
      </c>
      <c r="E2561" s="14">
        <f>ABS(Solieusap!E2564)</f>
        <v>0.56999999999999995</v>
      </c>
      <c r="F2561" s="14">
        <f>ABS(Solieusap!F2564)</f>
        <v>0.22059999999999999</v>
      </c>
      <c r="G2561" s="14">
        <f>ABS(Solieusap!G2564)</f>
        <v>0.1948</v>
      </c>
      <c r="H2561" s="14">
        <f>ABS(Solieusap!H2564)</f>
        <v>7.6999999999999996E-4</v>
      </c>
      <c r="I2561" s="14">
        <f>ABS(Solieusap!I2564)</f>
        <v>3.2410000000000001E-2</v>
      </c>
      <c r="J2561" s="14">
        <f>ABS(Solieusap!J2564)</f>
        <v>6.7390000000000005E-2</v>
      </c>
      <c r="K2561" s="14">
        <f t="shared" si="0"/>
        <v>0.56999999999999995</v>
      </c>
      <c r="L2561" s="14">
        <f t="shared" si="1"/>
        <v>3.2410000000000001E-2</v>
      </c>
    </row>
    <row r="2562" spans="1:12" ht="16.5" customHeight="1">
      <c r="A2562" s="13" t="str">
        <f>Solieusap!A2565</f>
        <v>211</v>
      </c>
      <c r="B2562" s="13">
        <f>Solieusap!B2565</f>
        <v>3.6</v>
      </c>
      <c r="C2562" s="13" t="str">
        <f>Solieusap!C2565</f>
        <v>BAO</v>
      </c>
      <c r="D2562" s="13" t="str">
        <f>Solieusap!D2565</f>
        <v>Combination</v>
      </c>
      <c r="E2562" s="14">
        <f>ABS(Solieusap!E2565)</f>
        <v>0.56999999999999995</v>
      </c>
      <c r="F2562" s="14">
        <f>ABS(Solieusap!F2565)</f>
        <v>0.22059999999999999</v>
      </c>
      <c r="G2562" s="14">
        <f>ABS(Solieusap!G2565)</f>
        <v>0.1948</v>
      </c>
      <c r="H2562" s="14">
        <f>ABS(Solieusap!H2565)</f>
        <v>7.6999999999999996E-4</v>
      </c>
      <c r="I2562" s="14">
        <f>ABS(Solieusap!I2565)</f>
        <v>0.36020000000000002</v>
      </c>
      <c r="J2562" s="14">
        <f>ABS(Solieusap!J2565)</f>
        <v>0.20583000000000001</v>
      </c>
      <c r="K2562" s="14">
        <f t="shared" si="0"/>
        <v>0.56999999999999995</v>
      </c>
      <c r="L2562" s="14">
        <f t="shared" si="1"/>
        <v>0.36020000000000002</v>
      </c>
    </row>
    <row r="2563" spans="1:12" ht="16.5" customHeight="1">
      <c r="A2563" s="13" t="str">
        <f>Solieusap!A2566</f>
        <v>212</v>
      </c>
      <c r="B2563" s="13">
        <f>Solieusap!B2566</f>
        <v>0</v>
      </c>
      <c r="C2563" s="13" t="str">
        <f>Solieusap!C2566</f>
        <v>BAO</v>
      </c>
      <c r="D2563" s="13" t="str">
        <f>Solieusap!D2566</f>
        <v>Combination</v>
      </c>
      <c r="E2563" s="14">
        <f>ABS(Solieusap!E2566)</f>
        <v>13.942600000000001</v>
      </c>
      <c r="F2563" s="14">
        <f>ABS(Solieusap!F2566)</f>
        <v>0.60799999999999998</v>
      </c>
      <c r="G2563" s="14">
        <f>ABS(Solieusap!G2566)</f>
        <v>0.53410000000000002</v>
      </c>
      <c r="H2563" s="14">
        <f>ABS(Solieusap!H2566)</f>
        <v>3.1199999999999999E-3</v>
      </c>
      <c r="I2563" s="14">
        <f>ABS(Solieusap!I2566)</f>
        <v>0.76346999999999998</v>
      </c>
      <c r="J2563" s="14">
        <f>ABS(Solieusap!J2566)</f>
        <v>0.79362999999999995</v>
      </c>
      <c r="K2563" s="14">
        <f t="shared" si="0"/>
        <v>13.942600000000001</v>
      </c>
      <c r="L2563" s="14">
        <f t="shared" si="1"/>
        <v>0.76346999999999998</v>
      </c>
    </row>
    <row r="2564" spans="1:12" ht="16.5" customHeight="1">
      <c r="A2564" s="13" t="str">
        <f>Solieusap!A2567</f>
        <v>212</v>
      </c>
      <c r="B2564" s="13">
        <f>Solieusap!B2567</f>
        <v>1.35</v>
      </c>
      <c r="C2564" s="13" t="str">
        <f>Solieusap!C2567</f>
        <v>BAO</v>
      </c>
      <c r="D2564" s="13" t="str">
        <f>Solieusap!D2567</f>
        <v>Combination</v>
      </c>
      <c r="E2564" s="14">
        <f>ABS(Solieusap!E2567)</f>
        <v>13.942600000000001</v>
      </c>
      <c r="F2564" s="14">
        <f>ABS(Solieusap!F2567)</f>
        <v>0.60799999999999998</v>
      </c>
      <c r="G2564" s="14">
        <f>ABS(Solieusap!G2567)</f>
        <v>0.53410000000000002</v>
      </c>
      <c r="H2564" s="14">
        <f>ABS(Solieusap!H2567)</f>
        <v>3.1199999999999999E-3</v>
      </c>
      <c r="I2564" s="14">
        <f>ABS(Solieusap!I2567)</f>
        <v>4.2450000000000002E-2</v>
      </c>
      <c r="J2564" s="14">
        <f>ABS(Solieusap!J2567)</f>
        <v>2.4670000000000001E-2</v>
      </c>
      <c r="K2564" s="14">
        <f t="shared" si="0"/>
        <v>13.942600000000001</v>
      </c>
      <c r="L2564" s="14">
        <f t="shared" si="1"/>
        <v>4.2450000000000002E-2</v>
      </c>
    </row>
    <row r="2565" spans="1:12" ht="16.5" customHeight="1">
      <c r="A2565" s="13" t="str">
        <f>Solieusap!A2568</f>
        <v>212</v>
      </c>
      <c r="B2565" s="13">
        <f>Solieusap!B2568</f>
        <v>2.7</v>
      </c>
      <c r="C2565" s="13" t="str">
        <f>Solieusap!C2568</f>
        <v>BAO</v>
      </c>
      <c r="D2565" s="13" t="str">
        <f>Solieusap!D2568</f>
        <v>Combination</v>
      </c>
      <c r="E2565" s="14">
        <f>ABS(Solieusap!E2568)</f>
        <v>13.942600000000001</v>
      </c>
      <c r="F2565" s="14">
        <f>ABS(Solieusap!F2568)</f>
        <v>0.60799999999999998</v>
      </c>
      <c r="G2565" s="14">
        <f>ABS(Solieusap!G2568)</f>
        <v>0.53410000000000002</v>
      </c>
      <c r="H2565" s="14">
        <f>ABS(Solieusap!H2568)</f>
        <v>3.1199999999999999E-3</v>
      </c>
      <c r="I2565" s="14">
        <f>ABS(Solieusap!I2568)</f>
        <v>0.76680000000000004</v>
      </c>
      <c r="J2565" s="14">
        <f>ABS(Solieusap!J2568)</f>
        <v>0.42763000000000001</v>
      </c>
      <c r="K2565" s="14">
        <f t="shared" si="0"/>
        <v>13.942600000000001</v>
      </c>
      <c r="L2565" s="14">
        <f t="shared" si="1"/>
        <v>0.76680000000000004</v>
      </c>
    </row>
    <row r="2566" spans="1:12" ht="16.5" customHeight="1">
      <c r="A2566" s="13" t="str">
        <f>Solieusap!A2569</f>
        <v>212</v>
      </c>
      <c r="B2566" s="13">
        <f>Solieusap!B2569</f>
        <v>0</v>
      </c>
      <c r="C2566" s="13" t="str">
        <f>Solieusap!C2569</f>
        <v>BAO</v>
      </c>
      <c r="D2566" s="13" t="str">
        <f>Solieusap!D2569</f>
        <v>Combination</v>
      </c>
      <c r="E2566" s="14">
        <f>ABS(Solieusap!E2569)</f>
        <v>24.0303</v>
      </c>
      <c r="F2566" s="14">
        <f>ABS(Solieusap!F2569)</f>
        <v>0.37519999999999998</v>
      </c>
      <c r="G2566" s="14">
        <f>ABS(Solieusap!G2569)</f>
        <v>0.55720000000000003</v>
      </c>
      <c r="H2566" s="14">
        <f>ABS(Solieusap!H2569)</f>
        <v>2.98E-3</v>
      </c>
      <c r="I2566" s="14">
        <f>ABS(Solieusap!I2569)</f>
        <v>0.73758000000000001</v>
      </c>
      <c r="J2566" s="14">
        <f>ABS(Solieusap!J2569)</f>
        <v>0.58552999999999999</v>
      </c>
      <c r="K2566" s="14">
        <f t="shared" si="0"/>
        <v>24.0303</v>
      </c>
      <c r="L2566" s="14">
        <f t="shared" si="1"/>
        <v>0.73758000000000001</v>
      </c>
    </row>
    <row r="2567" spans="1:12" ht="16.5" customHeight="1">
      <c r="A2567" s="13" t="str">
        <f>Solieusap!A2570</f>
        <v>212</v>
      </c>
      <c r="B2567" s="13">
        <f>Solieusap!B2570</f>
        <v>1.35</v>
      </c>
      <c r="C2567" s="13" t="str">
        <f>Solieusap!C2570</f>
        <v>BAO</v>
      </c>
      <c r="D2567" s="13" t="str">
        <f>Solieusap!D2570</f>
        <v>Combination</v>
      </c>
      <c r="E2567" s="14">
        <f>ABS(Solieusap!E2570)</f>
        <v>24.0303</v>
      </c>
      <c r="F2567" s="14">
        <f>ABS(Solieusap!F2570)</f>
        <v>0.37519999999999998</v>
      </c>
      <c r="G2567" s="14">
        <f>ABS(Solieusap!G2570)</f>
        <v>0.55720000000000003</v>
      </c>
      <c r="H2567" s="14">
        <f>ABS(Solieusap!H2570)</f>
        <v>2.98E-3</v>
      </c>
      <c r="I2567" s="14">
        <f>ABS(Solieusap!I2570)</f>
        <v>1.461E-2</v>
      </c>
      <c r="J2567" s="14">
        <f>ABS(Solieusap!J2570)</f>
        <v>7.8950000000000006E-2</v>
      </c>
      <c r="K2567" s="14">
        <f t="shared" si="0"/>
        <v>24.0303</v>
      </c>
      <c r="L2567" s="14">
        <f t="shared" si="1"/>
        <v>1.461E-2</v>
      </c>
    </row>
    <row r="2568" spans="1:12" ht="16.5" customHeight="1">
      <c r="A2568" s="13" t="str">
        <f>Solieusap!A2571</f>
        <v>212</v>
      </c>
      <c r="B2568" s="13">
        <f>Solieusap!B2571</f>
        <v>2.7</v>
      </c>
      <c r="C2568" s="13" t="str">
        <f>Solieusap!C2571</f>
        <v>BAO</v>
      </c>
      <c r="D2568" s="13" t="str">
        <f>Solieusap!D2571</f>
        <v>Combination</v>
      </c>
      <c r="E2568" s="14">
        <f>ABS(Solieusap!E2571)</f>
        <v>24.0303</v>
      </c>
      <c r="F2568" s="14">
        <f>ABS(Solieusap!F2571)</f>
        <v>0.37519999999999998</v>
      </c>
      <c r="G2568" s="14">
        <f>ABS(Solieusap!G2571)</f>
        <v>0.55720000000000003</v>
      </c>
      <c r="H2568" s="14">
        <f>ABS(Solieusap!H2571)</f>
        <v>2.98E-3</v>
      </c>
      <c r="I2568" s="14">
        <f>ABS(Solieusap!I2571)</f>
        <v>0.67856000000000005</v>
      </c>
      <c r="J2568" s="14">
        <f>ABS(Solieusap!J2571)</f>
        <v>0.84809000000000001</v>
      </c>
      <c r="K2568" s="14">
        <f t="shared" si="0"/>
        <v>24.0303</v>
      </c>
      <c r="L2568" s="14">
        <f t="shared" si="1"/>
        <v>0.67856000000000005</v>
      </c>
    </row>
    <row r="2569" spans="1:12" ht="16.5" customHeight="1">
      <c r="A2569" s="13" t="str">
        <f>Solieusap!A2572</f>
        <v>213</v>
      </c>
      <c r="B2569" s="13">
        <f>Solieusap!B2572</f>
        <v>0</v>
      </c>
      <c r="C2569" s="13" t="str">
        <f>Solieusap!C2572</f>
        <v>BAO</v>
      </c>
      <c r="D2569" s="13" t="str">
        <f>Solieusap!D2572</f>
        <v>Combination</v>
      </c>
      <c r="E2569" s="14">
        <f>ABS(Solieusap!E2572)</f>
        <v>7.0388999999999999</v>
      </c>
      <c r="F2569" s="14">
        <f>ABS(Solieusap!F2572)</f>
        <v>0.58030000000000004</v>
      </c>
      <c r="G2569" s="14">
        <f>ABS(Solieusap!G2572)</f>
        <v>0.58350000000000002</v>
      </c>
      <c r="H2569" s="14">
        <f>ABS(Solieusap!H2572)</f>
        <v>1.4499999999999999E-3</v>
      </c>
      <c r="I2569" s="14">
        <f>ABS(Solieusap!I2572)</f>
        <v>1.0510200000000001</v>
      </c>
      <c r="J2569" s="14">
        <f>ABS(Solieusap!J2572)</f>
        <v>1.0373300000000001</v>
      </c>
      <c r="K2569" s="14">
        <f t="shared" si="0"/>
        <v>7.0388999999999999</v>
      </c>
      <c r="L2569" s="14">
        <f t="shared" si="1"/>
        <v>1.0510200000000001</v>
      </c>
    </row>
    <row r="2570" spans="1:12" ht="16.5" customHeight="1">
      <c r="A2570" s="13" t="str">
        <f>Solieusap!A2573</f>
        <v>213</v>
      </c>
      <c r="B2570" s="13">
        <f>Solieusap!B2573</f>
        <v>1.8</v>
      </c>
      <c r="C2570" s="13" t="str">
        <f>Solieusap!C2573</f>
        <v>BAO</v>
      </c>
      <c r="D2570" s="13" t="str">
        <f>Solieusap!D2573</f>
        <v>Combination</v>
      </c>
      <c r="E2570" s="14">
        <f>ABS(Solieusap!E2573)</f>
        <v>7.0388999999999999</v>
      </c>
      <c r="F2570" s="14">
        <f>ABS(Solieusap!F2573)</f>
        <v>0.58030000000000004</v>
      </c>
      <c r="G2570" s="14">
        <f>ABS(Solieusap!G2573)</f>
        <v>0.58350000000000002</v>
      </c>
      <c r="H2570" s="14">
        <f>ABS(Solieusap!H2573)</f>
        <v>1.4499999999999999E-3</v>
      </c>
      <c r="I2570" s="14">
        <f>ABS(Solieusap!I2573)</f>
        <v>1.9599999999999999E-3</v>
      </c>
      <c r="J2570" s="14">
        <f>ABS(Solieusap!J2573)</f>
        <v>5.5199999999999997E-3</v>
      </c>
      <c r="K2570" s="14">
        <f t="shared" si="0"/>
        <v>7.0388999999999999</v>
      </c>
      <c r="L2570" s="14">
        <f t="shared" si="1"/>
        <v>1.9599999999999999E-3</v>
      </c>
    </row>
    <row r="2571" spans="1:12" ht="16.5" customHeight="1">
      <c r="A2571" s="13" t="str">
        <f>Solieusap!A2574</f>
        <v>213</v>
      </c>
      <c r="B2571" s="13">
        <f>Solieusap!B2574</f>
        <v>3.6</v>
      </c>
      <c r="C2571" s="13" t="str">
        <f>Solieusap!C2574</f>
        <v>BAO</v>
      </c>
      <c r="D2571" s="13" t="str">
        <f>Solieusap!D2574</f>
        <v>Combination</v>
      </c>
      <c r="E2571" s="14">
        <f>ABS(Solieusap!E2574)</f>
        <v>7.0388999999999999</v>
      </c>
      <c r="F2571" s="14">
        <f>ABS(Solieusap!F2574)</f>
        <v>0.58030000000000004</v>
      </c>
      <c r="G2571" s="14">
        <f>ABS(Solieusap!G2574)</f>
        <v>0.58350000000000002</v>
      </c>
      <c r="H2571" s="14">
        <f>ABS(Solieusap!H2574)</f>
        <v>1.4499999999999999E-3</v>
      </c>
      <c r="I2571" s="14">
        <f>ABS(Solieusap!I2574)</f>
        <v>1.16591</v>
      </c>
      <c r="J2571" s="14">
        <f>ABS(Solieusap!J2574)</f>
        <v>0.55713999999999997</v>
      </c>
      <c r="K2571" s="14">
        <f t="shared" si="0"/>
        <v>7.0388999999999999</v>
      </c>
      <c r="L2571" s="14">
        <f t="shared" si="1"/>
        <v>1.16591</v>
      </c>
    </row>
    <row r="2572" spans="1:12" ht="16.5" customHeight="1">
      <c r="A2572" s="13" t="str">
        <f>Solieusap!A2575</f>
        <v>213</v>
      </c>
      <c r="B2572" s="13">
        <f>Solieusap!B2575</f>
        <v>0</v>
      </c>
      <c r="C2572" s="13" t="str">
        <f>Solieusap!C2575</f>
        <v>BAO</v>
      </c>
      <c r="D2572" s="13" t="str">
        <f>Solieusap!D2575</f>
        <v>Combination</v>
      </c>
      <c r="E2572" s="14">
        <f>ABS(Solieusap!E2575)</f>
        <v>12.236599999999999</v>
      </c>
      <c r="F2572" s="14">
        <f>ABS(Solieusap!F2575)</f>
        <v>0.30830000000000002</v>
      </c>
      <c r="G2572" s="14">
        <f>ABS(Solieusap!G2575)</f>
        <v>0.64710000000000001</v>
      </c>
      <c r="H2572" s="14">
        <f>ABS(Solieusap!H2575)</f>
        <v>1.6999999999999999E-3</v>
      </c>
      <c r="I2572" s="14">
        <f>ABS(Solieusap!I2575)</f>
        <v>1.1635</v>
      </c>
      <c r="J2572" s="14">
        <f>ABS(Solieusap!J2575)</f>
        <v>0.55271999999999999</v>
      </c>
      <c r="K2572" s="14">
        <f t="shared" si="0"/>
        <v>12.236599999999999</v>
      </c>
      <c r="L2572" s="14">
        <f t="shared" si="1"/>
        <v>1.1635</v>
      </c>
    </row>
    <row r="2573" spans="1:12" ht="16.5" customHeight="1">
      <c r="A2573" s="13" t="str">
        <f>Solieusap!A2576</f>
        <v>213</v>
      </c>
      <c r="B2573" s="13">
        <f>Solieusap!B2576</f>
        <v>1.8</v>
      </c>
      <c r="C2573" s="13" t="str">
        <f>Solieusap!C2576</f>
        <v>BAO</v>
      </c>
      <c r="D2573" s="13" t="str">
        <f>Solieusap!D2576</f>
        <v>Combination</v>
      </c>
      <c r="E2573" s="14">
        <f>ABS(Solieusap!E2576)</f>
        <v>12.236599999999999</v>
      </c>
      <c r="F2573" s="14">
        <f>ABS(Solieusap!F2576)</f>
        <v>0.30830000000000002</v>
      </c>
      <c r="G2573" s="14">
        <f>ABS(Solieusap!G2576)</f>
        <v>0.64710000000000001</v>
      </c>
      <c r="H2573" s="14">
        <f>ABS(Solieusap!H2576)</f>
        <v>1.6999999999999999E-3</v>
      </c>
      <c r="I2573" s="14">
        <f>ABS(Solieusap!I2576)</f>
        <v>1.7000000000000001E-4</v>
      </c>
      <c r="J2573" s="14">
        <f>ABS(Solieusap!J2576)</f>
        <v>7.2100000000000003E-3</v>
      </c>
      <c r="K2573" s="14">
        <f t="shared" si="0"/>
        <v>12.236599999999999</v>
      </c>
      <c r="L2573" s="14">
        <f t="shared" si="1"/>
        <v>1.7000000000000001E-4</v>
      </c>
    </row>
    <row r="2574" spans="1:12" ht="16.5" customHeight="1">
      <c r="A2574" s="13" t="str">
        <f>Solieusap!A2577</f>
        <v>213</v>
      </c>
      <c r="B2574" s="13">
        <f>Solieusap!B2577</f>
        <v>3.6</v>
      </c>
      <c r="C2574" s="13" t="str">
        <f>Solieusap!C2577</f>
        <v>BAO</v>
      </c>
      <c r="D2574" s="13" t="str">
        <f>Solieusap!D2577</f>
        <v>Combination</v>
      </c>
      <c r="E2574" s="14">
        <f>ABS(Solieusap!E2577)</f>
        <v>12.236599999999999</v>
      </c>
      <c r="F2574" s="14">
        <f>ABS(Solieusap!F2577)</f>
        <v>0.30830000000000002</v>
      </c>
      <c r="G2574" s="14">
        <f>ABS(Solieusap!G2577)</f>
        <v>0.64710000000000001</v>
      </c>
      <c r="H2574" s="14">
        <f>ABS(Solieusap!H2577)</f>
        <v>1.6999999999999999E-3</v>
      </c>
      <c r="I2574" s="14">
        <f>ABS(Solieusap!I2577)</f>
        <v>1.0494300000000001</v>
      </c>
      <c r="J2574" s="14">
        <f>ABS(Solieusap!J2577)</f>
        <v>1.05175</v>
      </c>
      <c r="K2574" s="14">
        <f t="shared" si="0"/>
        <v>12.236599999999999</v>
      </c>
      <c r="L2574" s="14">
        <f t="shared" si="1"/>
        <v>1.0494300000000001</v>
      </c>
    </row>
    <row r="2575" spans="1:12" ht="16.5" customHeight="1">
      <c r="A2575" s="13" t="str">
        <f>Solieusap!A2578</f>
        <v>214</v>
      </c>
      <c r="B2575" s="13">
        <f>Solieusap!B2578</f>
        <v>0</v>
      </c>
      <c r="C2575" s="13" t="str">
        <f>Solieusap!C2578</f>
        <v>BAO</v>
      </c>
      <c r="D2575" s="13" t="str">
        <f>Solieusap!D2578</f>
        <v>Combination</v>
      </c>
      <c r="E2575" s="14">
        <f>ABS(Solieusap!E2578)</f>
        <v>4.8899999999999999E-2</v>
      </c>
      <c r="F2575" s="14">
        <f>ABS(Solieusap!F2578)</f>
        <v>0.216</v>
      </c>
      <c r="G2575" s="14">
        <f>ABS(Solieusap!G2578)</f>
        <v>0.1983</v>
      </c>
      <c r="H2575" s="14">
        <f>ABS(Solieusap!H2578)</f>
        <v>3.2100000000000002E-3</v>
      </c>
      <c r="I2575" s="14">
        <f>ABS(Solieusap!I2578)</f>
        <v>0.32784999999999997</v>
      </c>
      <c r="J2575" s="14">
        <f>ABS(Solieusap!J2578)</f>
        <v>0.42455999999999999</v>
      </c>
      <c r="K2575" s="14">
        <f t="shared" si="0"/>
        <v>4.8899999999999999E-2</v>
      </c>
      <c r="L2575" s="14">
        <f t="shared" si="1"/>
        <v>0.32784999999999997</v>
      </c>
    </row>
    <row r="2576" spans="1:12" ht="16.5" customHeight="1">
      <c r="A2576" s="13" t="str">
        <f>Solieusap!A2579</f>
        <v>214</v>
      </c>
      <c r="B2576" s="13">
        <f>Solieusap!B2579</f>
        <v>1.8</v>
      </c>
      <c r="C2576" s="13" t="str">
        <f>Solieusap!C2579</f>
        <v>BAO</v>
      </c>
      <c r="D2576" s="13" t="str">
        <f>Solieusap!D2579</f>
        <v>Combination</v>
      </c>
      <c r="E2576" s="14">
        <f>ABS(Solieusap!E2579)</f>
        <v>4.8899999999999999E-2</v>
      </c>
      <c r="F2576" s="14">
        <f>ABS(Solieusap!F2579)</f>
        <v>0.216</v>
      </c>
      <c r="G2576" s="14">
        <f>ABS(Solieusap!G2579)</f>
        <v>0.1983</v>
      </c>
      <c r="H2576" s="14">
        <f>ABS(Solieusap!H2579)</f>
        <v>3.2100000000000002E-3</v>
      </c>
      <c r="I2576" s="14">
        <f>ABS(Solieusap!I2579)</f>
        <v>2.0799999999999999E-2</v>
      </c>
      <c r="J2576" s="14">
        <f>ABS(Solieusap!J2579)</f>
        <v>5.5379999999999999E-2</v>
      </c>
      <c r="K2576" s="14">
        <f t="shared" si="0"/>
        <v>4.8899999999999999E-2</v>
      </c>
      <c r="L2576" s="14">
        <f t="shared" si="1"/>
        <v>2.0799999999999999E-2</v>
      </c>
    </row>
    <row r="2577" spans="1:12" ht="16.5" customHeight="1">
      <c r="A2577" s="13" t="str">
        <f>Solieusap!A2580</f>
        <v>214</v>
      </c>
      <c r="B2577" s="13">
        <f>Solieusap!B2580</f>
        <v>3.6</v>
      </c>
      <c r="C2577" s="13" t="str">
        <f>Solieusap!C2580</f>
        <v>BAO</v>
      </c>
      <c r="D2577" s="13" t="str">
        <f>Solieusap!D2580</f>
        <v>Combination</v>
      </c>
      <c r="E2577" s="14">
        <f>ABS(Solieusap!E2580)</f>
        <v>4.8899999999999999E-2</v>
      </c>
      <c r="F2577" s="14">
        <f>ABS(Solieusap!F2580)</f>
        <v>0.216</v>
      </c>
      <c r="G2577" s="14">
        <f>ABS(Solieusap!G2580)</f>
        <v>0.1983</v>
      </c>
      <c r="H2577" s="14">
        <f>ABS(Solieusap!H2580)</f>
        <v>3.2100000000000002E-3</v>
      </c>
      <c r="I2577" s="14">
        <f>ABS(Solieusap!I2580)</f>
        <v>0.34147</v>
      </c>
      <c r="J2577" s="14">
        <f>ABS(Solieusap!J2580)</f>
        <v>0.21596000000000001</v>
      </c>
      <c r="K2577" s="14">
        <f t="shared" si="0"/>
        <v>4.8899999999999999E-2</v>
      </c>
      <c r="L2577" s="14">
        <f t="shared" si="1"/>
        <v>0.34147</v>
      </c>
    </row>
    <row r="2578" spans="1:12" ht="16.5" customHeight="1">
      <c r="A2578" s="13" t="str">
        <f>Solieusap!A2581</f>
        <v>214</v>
      </c>
      <c r="B2578" s="13">
        <f>Solieusap!B2581</f>
        <v>0</v>
      </c>
      <c r="C2578" s="13" t="str">
        <f>Solieusap!C2581</f>
        <v>BAO</v>
      </c>
      <c r="D2578" s="13" t="str">
        <f>Solieusap!D2581</f>
        <v>Combination</v>
      </c>
      <c r="E2578" s="14">
        <f>ABS(Solieusap!E2581)</f>
        <v>0.56259999999999999</v>
      </c>
      <c r="F2578" s="14">
        <f>ABS(Solieusap!F2581)</f>
        <v>8.9200000000000002E-2</v>
      </c>
      <c r="G2578" s="14">
        <f>ABS(Solieusap!G2581)</f>
        <v>0.20200000000000001</v>
      </c>
      <c r="H2578" s="14">
        <f>ABS(Solieusap!H2581)</f>
        <v>2.0999999999999999E-3</v>
      </c>
      <c r="I2578" s="14">
        <f>ABS(Solieusap!I2581)</f>
        <v>0.38572000000000001</v>
      </c>
      <c r="J2578" s="14">
        <f>ABS(Solieusap!J2581)</f>
        <v>0.10525</v>
      </c>
      <c r="K2578" s="14">
        <f t="shared" si="0"/>
        <v>0.56259999999999999</v>
      </c>
      <c r="L2578" s="14">
        <f t="shared" si="1"/>
        <v>0.38572000000000001</v>
      </c>
    </row>
    <row r="2579" spans="1:12" ht="16.5" customHeight="1">
      <c r="A2579" s="13" t="str">
        <f>Solieusap!A2582</f>
        <v>214</v>
      </c>
      <c r="B2579" s="13">
        <f>Solieusap!B2582</f>
        <v>1.8</v>
      </c>
      <c r="C2579" s="13" t="str">
        <f>Solieusap!C2582</f>
        <v>BAO</v>
      </c>
      <c r="D2579" s="13" t="str">
        <f>Solieusap!D2582</f>
        <v>Combination</v>
      </c>
      <c r="E2579" s="14">
        <f>ABS(Solieusap!E2582)</f>
        <v>0.56259999999999999</v>
      </c>
      <c r="F2579" s="14">
        <f>ABS(Solieusap!F2582)</f>
        <v>8.9200000000000002E-2</v>
      </c>
      <c r="G2579" s="14">
        <f>ABS(Solieusap!G2582)</f>
        <v>0.20200000000000001</v>
      </c>
      <c r="H2579" s="14">
        <f>ABS(Solieusap!H2582)</f>
        <v>2.0999999999999999E-3</v>
      </c>
      <c r="I2579" s="14">
        <f>ABS(Solieusap!I2582)</f>
        <v>2.904E-2</v>
      </c>
      <c r="J2579" s="14">
        <f>ABS(Solieusap!J2582)</f>
        <v>3.5700000000000003E-2</v>
      </c>
      <c r="K2579" s="14">
        <f t="shared" si="0"/>
        <v>0.56259999999999999</v>
      </c>
      <c r="L2579" s="14">
        <f t="shared" si="1"/>
        <v>2.904E-2</v>
      </c>
    </row>
    <row r="2580" spans="1:12" ht="16.5" customHeight="1">
      <c r="A2580" s="13" t="str">
        <f>Solieusap!A2583</f>
        <v>214</v>
      </c>
      <c r="B2580" s="13">
        <f>Solieusap!B2583</f>
        <v>3.6</v>
      </c>
      <c r="C2580" s="13" t="str">
        <f>Solieusap!C2583</f>
        <v>BAO</v>
      </c>
      <c r="D2580" s="13" t="str">
        <f>Solieusap!D2583</f>
        <v>Combination</v>
      </c>
      <c r="E2580" s="14">
        <f>ABS(Solieusap!E2583)</f>
        <v>0.56259999999999999</v>
      </c>
      <c r="F2580" s="14">
        <f>ABS(Solieusap!F2583)</f>
        <v>8.9200000000000002E-2</v>
      </c>
      <c r="G2580" s="14">
        <f>ABS(Solieusap!G2583)</f>
        <v>0.20200000000000001</v>
      </c>
      <c r="H2580" s="14">
        <f>ABS(Solieusap!H2583)</f>
        <v>2.0999999999999999E-3</v>
      </c>
      <c r="I2580" s="14">
        <f>ABS(Solieusap!I2583)</f>
        <v>0.38594000000000001</v>
      </c>
      <c r="J2580" s="14">
        <f>ABS(Solieusap!J2583)</f>
        <v>0.35315000000000002</v>
      </c>
      <c r="K2580" s="14">
        <f t="shared" si="0"/>
        <v>0.56259999999999999</v>
      </c>
      <c r="L2580" s="14">
        <f t="shared" si="1"/>
        <v>0.38594000000000001</v>
      </c>
    </row>
    <row r="2581" spans="1:12" ht="16.5" customHeight="1">
      <c r="A2581" s="13" t="str">
        <f>Solieusap!A2584</f>
        <v>215</v>
      </c>
      <c r="B2581" s="13">
        <f>Solieusap!B2584</f>
        <v>0</v>
      </c>
      <c r="C2581" s="13" t="str">
        <f>Solieusap!C2584</f>
        <v>BAO</v>
      </c>
      <c r="D2581" s="13" t="str">
        <f>Solieusap!D2584</f>
        <v>Combination</v>
      </c>
      <c r="E2581" s="14">
        <f>ABS(Solieusap!E2584)</f>
        <v>15.369</v>
      </c>
      <c r="F2581" s="14">
        <f>ABS(Solieusap!F2584)</f>
        <v>0.36430000000000001</v>
      </c>
      <c r="G2581" s="14">
        <f>ABS(Solieusap!G2584)</f>
        <v>0.5403</v>
      </c>
      <c r="H2581" s="14">
        <f>ABS(Solieusap!H2584)</f>
        <v>3.1700000000000001E-3</v>
      </c>
      <c r="I2581" s="14">
        <f>ABS(Solieusap!I2584)</f>
        <v>0.77202999999999999</v>
      </c>
      <c r="J2581" s="14">
        <f>ABS(Solieusap!J2584)</f>
        <v>0.57601000000000002</v>
      </c>
      <c r="K2581" s="14">
        <f t="shared" si="0"/>
        <v>15.369</v>
      </c>
      <c r="L2581" s="14">
        <f t="shared" si="1"/>
        <v>0.77202999999999999</v>
      </c>
    </row>
    <row r="2582" spans="1:12" ht="16.5" customHeight="1">
      <c r="A2582" s="13" t="str">
        <f>Solieusap!A2585</f>
        <v>215</v>
      </c>
      <c r="B2582" s="13">
        <f>Solieusap!B2585</f>
        <v>1.35</v>
      </c>
      <c r="C2582" s="13" t="str">
        <f>Solieusap!C2585</f>
        <v>BAO</v>
      </c>
      <c r="D2582" s="13" t="str">
        <f>Solieusap!D2585</f>
        <v>Combination</v>
      </c>
      <c r="E2582" s="14">
        <f>ABS(Solieusap!E2585)</f>
        <v>15.369</v>
      </c>
      <c r="F2582" s="14">
        <f>ABS(Solieusap!F2585)</f>
        <v>0.36430000000000001</v>
      </c>
      <c r="G2582" s="14">
        <f>ABS(Solieusap!G2585)</f>
        <v>0.5403</v>
      </c>
      <c r="H2582" s="14">
        <f>ABS(Solieusap!H2585)</f>
        <v>3.1700000000000001E-3</v>
      </c>
      <c r="I2582" s="14">
        <f>ABS(Solieusap!I2585)</f>
        <v>4.2689999999999999E-2</v>
      </c>
      <c r="J2582" s="14">
        <f>ABS(Solieusap!J2585)</f>
        <v>8.7910000000000002E-2</v>
      </c>
      <c r="K2582" s="14">
        <f t="shared" si="0"/>
        <v>15.369</v>
      </c>
      <c r="L2582" s="14">
        <f t="shared" si="1"/>
        <v>4.2689999999999999E-2</v>
      </c>
    </row>
    <row r="2583" spans="1:12" ht="16.5" customHeight="1">
      <c r="A2583" s="13" t="str">
        <f>Solieusap!A2586</f>
        <v>215</v>
      </c>
      <c r="B2583" s="13">
        <f>Solieusap!B2586</f>
        <v>2.7</v>
      </c>
      <c r="C2583" s="13" t="str">
        <f>Solieusap!C2586</f>
        <v>BAO</v>
      </c>
      <c r="D2583" s="13" t="str">
        <f>Solieusap!D2586</f>
        <v>Combination</v>
      </c>
      <c r="E2583" s="14">
        <f>ABS(Solieusap!E2586)</f>
        <v>15.369</v>
      </c>
      <c r="F2583" s="14">
        <f>ABS(Solieusap!F2586)</f>
        <v>0.36430000000000001</v>
      </c>
      <c r="G2583" s="14">
        <f>ABS(Solieusap!G2586)</f>
        <v>0.5403</v>
      </c>
      <c r="H2583" s="14">
        <f>ABS(Solieusap!H2586)</f>
        <v>3.1700000000000001E-3</v>
      </c>
      <c r="I2583" s="14">
        <f>ABS(Solieusap!I2586)</f>
        <v>0.77454000000000001</v>
      </c>
      <c r="J2583" s="14">
        <f>ABS(Solieusap!J2586)</f>
        <v>0.93452000000000002</v>
      </c>
      <c r="K2583" s="14">
        <f t="shared" si="0"/>
        <v>15.369</v>
      </c>
      <c r="L2583" s="14">
        <f t="shared" si="1"/>
        <v>0.77454000000000001</v>
      </c>
    </row>
    <row r="2584" spans="1:12" ht="16.5" customHeight="1">
      <c r="A2584" s="13" t="str">
        <f>Solieusap!A2587</f>
        <v>215</v>
      </c>
      <c r="B2584" s="13">
        <f>Solieusap!B2587</f>
        <v>0</v>
      </c>
      <c r="C2584" s="13" t="str">
        <f>Solieusap!C2587</f>
        <v>BAO</v>
      </c>
      <c r="D2584" s="13" t="str">
        <f>Solieusap!D2587</f>
        <v>Combination</v>
      </c>
      <c r="E2584" s="14">
        <f>ABS(Solieusap!E2587)</f>
        <v>33.984999999999999</v>
      </c>
      <c r="F2584" s="14">
        <f>ABS(Solieusap!F2587)</f>
        <v>0.65580000000000005</v>
      </c>
      <c r="G2584" s="14">
        <f>ABS(Solieusap!G2587)</f>
        <v>0.5635</v>
      </c>
      <c r="H2584" s="14">
        <f>ABS(Solieusap!H2587)</f>
        <v>3.5699999999999998E-3</v>
      </c>
      <c r="I2584" s="14">
        <f>ABS(Solieusap!I2587)</f>
        <v>0.74690999999999996</v>
      </c>
      <c r="J2584" s="14">
        <f>ABS(Solieusap!J2587)</f>
        <v>0.83608000000000005</v>
      </c>
      <c r="K2584" s="14">
        <f t="shared" si="0"/>
        <v>33.984999999999999</v>
      </c>
      <c r="L2584" s="14">
        <f t="shared" si="1"/>
        <v>0.74690999999999996</v>
      </c>
    </row>
    <row r="2585" spans="1:12" ht="16.5" customHeight="1">
      <c r="A2585" s="13" t="str">
        <f>Solieusap!A2588</f>
        <v>215</v>
      </c>
      <c r="B2585" s="13">
        <f>Solieusap!B2588</f>
        <v>1.35</v>
      </c>
      <c r="C2585" s="13" t="str">
        <f>Solieusap!C2588</f>
        <v>BAO</v>
      </c>
      <c r="D2585" s="13" t="str">
        <f>Solieusap!D2588</f>
        <v>Combination</v>
      </c>
      <c r="E2585" s="14">
        <f>ABS(Solieusap!E2588)</f>
        <v>33.984999999999999</v>
      </c>
      <c r="F2585" s="14">
        <f>ABS(Solieusap!F2588)</f>
        <v>0.65580000000000005</v>
      </c>
      <c r="G2585" s="14">
        <f>ABS(Solieusap!G2588)</f>
        <v>0.5635</v>
      </c>
      <c r="H2585" s="14">
        <f>ABS(Solieusap!H2588)</f>
        <v>3.5699999999999998E-3</v>
      </c>
      <c r="I2585" s="14">
        <f>ABS(Solieusap!I2588)</f>
        <v>1.3809999999999999E-2</v>
      </c>
      <c r="J2585" s="14">
        <f>ABS(Solieusap!J2588)</f>
        <v>4.922E-2</v>
      </c>
      <c r="K2585" s="14">
        <f t="shared" si="0"/>
        <v>33.984999999999999</v>
      </c>
      <c r="L2585" s="14">
        <f t="shared" si="1"/>
        <v>1.3809999999999999E-2</v>
      </c>
    </row>
    <row r="2586" spans="1:12" ht="16.5" customHeight="1">
      <c r="A2586" s="13" t="str">
        <f>Solieusap!A2589</f>
        <v>215</v>
      </c>
      <c r="B2586" s="13">
        <f>Solieusap!B2589</f>
        <v>2.7</v>
      </c>
      <c r="C2586" s="13" t="str">
        <f>Solieusap!C2589</f>
        <v>BAO</v>
      </c>
      <c r="D2586" s="13" t="str">
        <f>Solieusap!D2589</f>
        <v>Combination</v>
      </c>
      <c r="E2586" s="14">
        <f>ABS(Solieusap!E2589)</f>
        <v>33.984999999999999</v>
      </c>
      <c r="F2586" s="14">
        <f>ABS(Solieusap!F2589)</f>
        <v>0.65580000000000005</v>
      </c>
      <c r="G2586" s="14">
        <f>ABS(Solieusap!G2589)</f>
        <v>0.5635</v>
      </c>
      <c r="H2586" s="14">
        <f>ABS(Solieusap!H2589)</f>
        <v>3.5699999999999998E-3</v>
      </c>
      <c r="I2586" s="14">
        <f>ABS(Solieusap!I2589)</f>
        <v>0.68896000000000002</v>
      </c>
      <c r="J2586" s="14">
        <f>ABS(Solieusap!J2589)</f>
        <v>0.40755000000000002</v>
      </c>
      <c r="K2586" s="14">
        <f t="shared" si="0"/>
        <v>33.984999999999999</v>
      </c>
      <c r="L2586" s="14">
        <f t="shared" si="1"/>
        <v>0.68896000000000002</v>
      </c>
    </row>
    <row r="2587" spans="1:12" ht="16.5" customHeight="1">
      <c r="A2587" s="13" t="str">
        <f>Solieusap!A2590</f>
        <v>216</v>
      </c>
      <c r="B2587" s="13">
        <f>Solieusap!B2590</f>
        <v>0</v>
      </c>
      <c r="C2587" s="13" t="str">
        <f>Solieusap!C2590</f>
        <v>BAO</v>
      </c>
      <c r="D2587" s="13" t="str">
        <f>Solieusap!D2590</f>
        <v>Combination</v>
      </c>
      <c r="E2587" s="14">
        <f>ABS(Solieusap!E2590)</f>
        <v>7.548</v>
      </c>
      <c r="F2587" s="14">
        <f>ABS(Solieusap!F2590)</f>
        <v>0.28999999999999998</v>
      </c>
      <c r="G2587" s="14">
        <f>ABS(Solieusap!G2590)</f>
        <v>0.58620000000000005</v>
      </c>
      <c r="H2587" s="14">
        <f>ABS(Solieusap!H2590)</f>
        <v>2.0799999999999998E-3</v>
      </c>
      <c r="I2587" s="14">
        <f>ABS(Solieusap!I2590)</f>
        <v>1.0567599999999999</v>
      </c>
      <c r="J2587" s="14">
        <f>ABS(Solieusap!J2590)</f>
        <v>0.52332999999999996</v>
      </c>
      <c r="K2587" s="14">
        <f t="shared" si="0"/>
        <v>7.548</v>
      </c>
      <c r="L2587" s="14">
        <f t="shared" si="1"/>
        <v>1.0567599999999999</v>
      </c>
    </row>
    <row r="2588" spans="1:12" ht="16.5" customHeight="1">
      <c r="A2588" s="13" t="str">
        <f>Solieusap!A2591</f>
        <v>216</v>
      </c>
      <c r="B2588" s="13">
        <f>Solieusap!B2591</f>
        <v>1.8</v>
      </c>
      <c r="C2588" s="13" t="str">
        <f>Solieusap!C2591</f>
        <v>BAO</v>
      </c>
      <c r="D2588" s="13" t="str">
        <f>Solieusap!D2591</f>
        <v>Combination</v>
      </c>
      <c r="E2588" s="14">
        <f>ABS(Solieusap!E2591)</f>
        <v>7.548</v>
      </c>
      <c r="F2588" s="14">
        <f>ABS(Solieusap!F2591)</f>
        <v>0.28999999999999998</v>
      </c>
      <c r="G2588" s="14">
        <f>ABS(Solieusap!G2591)</f>
        <v>0.58620000000000005</v>
      </c>
      <c r="H2588" s="14">
        <f>ABS(Solieusap!H2591)</f>
        <v>2.0799999999999998E-3</v>
      </c>
      <c r="I2588" s="14">
        <f>ABS(Solieusap!I2591)</f>
        <v>4.2700000000000004E-3</v>
      </c>
      <c r="J2588" s="14">
        <f>ABS(Solieusap!J2591)</f>
        <v>9.0600000000000003E-3</v>
      </c>
      <c r="K2588" s="14">
        <f t="shared" si="0"/>
        <v>7.548</v>
      </c>
      <c r="L2588" s="14">
        <f t="shared" si="1"/>
        <v>4.2700000000000004E-3</v>
      </c>
    </row>
    <row r="2589" spans="1:12" ht="16.5" customHeight="1">
      <c r="A2589" s="13" t="str">
        <f>Solieusap!A2592</f>
        <v>216</v>
      </c>
      <c r="B2589" s="13">
        <f>Solieusap!B2592</f>
        <v>3.6</v>
      </c>
      <c r="C2589" s="13" t="str">
        <f>Solieusap!C2592</f>
        <v>BAO</v>
      </c>
      <c r="D2589" s="13" t="str">
        <f>Solieusap!D2592</f>
        <v>Combination</v>
      </c>
      <c r="E2589" s="14">
        <f>ABS(Solieusap!E2592)</f>
        <v>7.548</v>
      </c>
      <c r="F2589" s="14">
        <f>ABS(Solieusap!F2592)</f>
        <v>0.28999999999999998</v>
      </c>
      <c r="G2589" s="14">
        <f>ABS(Solieusap!G2592)</f>
        <v>0.58620000000000005</v>
      </c>
      <c r="H2589" s="14">
        <f>ABS(Solieusap!H2592)</f>
        <v>2.0799999999999998E-3</v>
      </c>
      <c r="I2589" s="14">
        <f>ABS(Solieusap!I2592)</f>
        <v>1.1578900000000001</v>
      </c>
      <c r="J2589" s="14">
        <f>ABS(Solieusap!J2592)</f>
        <v>1.1422000000000001</v>
      </c>
      <c r="K2589" s="14">
        <f t="shared" si="0"/>
        <v>7.548</v>
      </c>
      <c r="L2589" s="14">
        <f t="shared" si="1"/>
        <v>1.1578900000000001</v>
      </c>
    </row>
    <row r="2590" spans="1:12" ht="16.5" customHeight="1">
      <c r="A2590" s="13" t="str">
        <f>Solieusap!A2593</f>
        <v>216</v>
      </c>
      <c r="B2590" s="13">
        <f>Solieusap!B2593</f>
        <v>0</v>
      </c>
      <c r="C2590" s="13" t="str">
        <f>Solieusap!C2593</f>
        <v>BAO</v>
      </c>
      <c r="D2590" s="13" t="str">
        <f>Solieusap!D2593</f>
        <v>Combination</v>
      </c>
      <c r="E2590" s="14">
        <f>ABS(Solieusap!E2593)</f>
        <v>18.150500000000001</v>
      </c>
      <c r="F2590" s="14">
        <f>ABS(Solieusap!F2593)</f>
        <v>0.63149999999999995</v>
      </c>
      <c r="G2590" s="14">
        <f>ABS(Solieusap!G2593)</f>
        <v>0.64249999999999996</v>
      </c>
      <c r="H2590" s="14">
        <f>ABS(Solieusap!H2593)</f>
        <v>1.65E-3</v>
      </c>
      <c r="I2590" s="14">
        <f>ABS(Solieusap!I2593)</f>
        <v>1.15526</v>
      </c>
      <c r="J2590" s="14">
        <f>ABS(Solieusap!J2593)</f>
        <v>1.1311899999999999</v>
      </c>
      <c r="K2590" s="14">
        <f t="shared" si="0"/>
        <v>18.150500000000001</v>
      </c>
      <c r="L2590" s="14">
        <f t="shared" si="1"/>
        <v>1.15526</v>
      </c>
    </row>
    <row r="2591" spans="1:12" ht="16.5" customHeight="1">
      <c r="A2591" s="13" t="str">
        <f>Solieusap!A2594</f>
        <v>216</v>
      </c>
      <c r="B2591" s="13">
        <f>Solieusap!B2594</f>
        <v>1.8</v>
      </c>
      <c r="C2591" s="13" t="str">
        <f>Solieusap!C2594</f>
        <v>BAO</v>
      </c>
      <c r="D2591" s="13" t="str">
        <f>Solieusap!D2594</f>
        <v>Combination</v>
      </c>
      <c r="E2591" s="14">
        <f>ABS(Solieusap!E2594)</f>
        <v>18.150500000000001</v>
      </c>
      <c r="F2591" s="14">
        <f>ABS(Solieusap!F2594)</f>
        <v>0.63149999999999995</v>
      </c>
      <c r="G2591" s="14">
        <f>ABS(Solieusap!G2594)</f>
        <v>0.64249999999999996</v>
      </c>
      <c r="H2591" s="14">
        <f>ABS(Solieusap!H2594)</f>
        <v>1.65E-3</v>
      </c>
      <c r="I2591" s="14">
        <f>ABS(Solieusap!I2594)</f>
        <v>5.5000000000000003E-4</v>
      </c>
      <c r="J2591" s="14">
        <f>ABS(Solieusap!J2594)</f>
        <v>1.3600000000000001E-3</v>
      </c>
      <c r="K2591" s="14">
        <f t="shared" si="0"/>
        <v>18.150500000000001</v>
      </c>
      <c r="L2591" s="14">
        <f t="shared" si="1"/>
        <v>5.5000000000000003E-4</v>
      </c>
    </row>
    <row r="2592" spans="1:12" ht="16.5" customHeight="1">
      <c r="A2592" s="13" t="str">
        <f>Solieusap!A2595</f>
        <v>216</v>
      </c>
      <c r="B2592" s="13">
        <f>Solieusap!B2595</f>
        <v>3.6</v>
      </c>
      <c r="C2592" s="13" t="str">
        <f>Solieusap!C2595</f>
        <v>BAO</v>
      </c>
      <c r="D2592" s="13" t="str">
        <f>Solieusap!D2595</f>
        <v>Combination</v>
      </c>
      <c r="E2592" s="14">
        <f>ABS(Solieusap!E2595)</f>
        <v>18.150500000000001</v>
      </c>
      <c r="F2592" s="14">
        <f>ABS(Solieusap!F2595)</f>
        <v>0.63149999999999995</v>
      </c>
      <c r="G2592" s="14">
        <f>ABS(Solieusap!G2595)</f>
        <v>0.64249999999999996</v>
      </c>
      <c r="H2592" s="14">
        <f>ABS(Solieusap!H2595)</f>
        <v>1.65E-3</v>
      </c>
      <c r="I2592" s="14">
        <f>ABS(Solieusap!I2595)</f>
        <v>1.05392</v>
      </c>
      <c r="J2592" s="14">
        <f>ABS(Solieusap!J2595)</f>
        <v>0.52061999999999997</v>
      </c>
      <c r="K2592" s="14">
        <f t="shared" si="0"/>
        <v>18.150500000000001</v>
      </c>
      <c r="L2592" s="14">
        <f t="shared" si="1"/>
        <v>1.05392</v>
      </c>
    </row>
    <row r="2593" spans="1:12" ht="16.5" customHeight="1">
      <c r="A2593" s="13" t="str">
        <f>Solieusap!A2596</f>
        <v>217</v>
      </c>
      <c r="B2593" s="13">
        <f>Solieusap!B2596</f>
        <v>0</v>
      </c>
      <c r="C2593" s="13" t="str">
        <f>Solieusap!C2596</f>
        <v>BAO</v>
      </c>
      <c r="D2593" s="13" t="str">
        <f>Solieusap!D2596</f>
        <v>Combination</v>
      </c>
      <c r="E2593" s="14">
        <f>ABS(Solieusap!E2596)</f>
        <v>0.37869999999999998</v>
      </c>
      <c r="F2593" s="14">
        <f>ABS(Solieusap!F2596)</f>
        <v>7.0300000000000001E-2</v>
      </c>
      <c r="G2593" s="14">
        <f>ABS(Solieusap!G2596)</f>
        <v>0.23080000000000001</v>
      </c>
      <c r="H2593" s="14">
        <f>ABS(Solieusap!H2596)</f>
        <v>3.3700000000000002E-3</v>
      </c>
      <c r="I2593" s="14">
        <f>ABS(Solieusap!I2596)</f>
        <v>0.36526999999999998</v>
      </c>
      <c r="J2593" s="14">
        <f>ABS(Solieusap!J2596)</f>
        <v>6.6140000000000004E-2</v>
      </c>
      <c r="K2593" s="14">
        <f t="shared" si="0"/>
        <v>0.37869999999999998</v>
      </c>
      <c r="L2593" s="14">
        <f t="shared" si="1"/>
        <v>0.36526999999999998</v>
      </c>
    </row>
    <row r="2594" spans="1:12" ht="16.5" customHeight="1">
      <c r="A2594" s="13" t="str">
        <f>Solieusap!A2597</f>
        <v>217</v>
      </c>
      <c r="B2594" s="13">
        <f>Solieusap!B2597</f>
        <v>1.8</v>
      </c>
      <c r="C2594" s="13" t="str">
        <f>Solieusap!C2597</f>
        <v>BAO</v>
      </c>
      <c r="D2594" s="13" t="str">
        <f>Solieusap!D2597</f>
        <v>Combination</v>
      </c>
      <c r="E2594" s="14">
        <f>ABS(Solieusap!E2597)</f>
        <v>0.37869999999999998</v>
      </c>
      <c r="F2594" s="14">
        <f>ABS(Solieusap!F2597)</f>
        <v>7.0300000000000001E-2</v>
      </c>
      <c r="G2594" s="14">
        <f>ABS(Solieusap!G2597)</f>
        <v>0.23080000000000001</v>
      </c>
      <c r="H2594" s="14">
        <f>ABS(Solieusap!H2597)</f>
        <v>3.3700000000000002E-3</v>
      </c>
      <c r="I2594" s="14">
        <f>ABS(Solieusap!I2597)</f>
        <v>1.7739999999999999E-2</v>
      </c>
      <c r="J2594" s="14">
        <f>ABS(Solieusap!J2597)</f>
        <v>5.0849999999999999E-2</v>
      </c>
      <c r="K2594" s="14">
        <f t="shared" si="0"/>
        <v>0.37869999999999998</v>
      </c>
      <c r="L2594" s="14">
        <f t="shared" si="1"/>
        <v>1.7739999999999999E-2</v>
      </c>
    </row>
    <row r="2595" spans="1:12" ht="16.5" customHeight="1">
      <c r="A2595" s="13" t="str">
        <f>Solieusap!A2598</f>
        <v>217</v>
      </c>
      <c r="B2595" s="13">
        <f>Solieusap!B2598</f>
        <v>3.6</v>
      </c>
      <c r="C2595" s="13" t="str">
        <f>Solieusap!C2598</f>
        <v>BAO</v>
      </c>
      <c r="D2595" s="13" t="str">
        <f>Solieusap!D2598</f>
        <v>Combination</v>
      </c>
      <c r="E2595" s="14">
        <f>ABS(Solieusap!E2598)</f>
        <v>0.37869999999999998</v>
      </c>
      <c r="F2595" s="14">
        <f>ABS(Solieusap!F2598)</f>
        <v>7.0300000000000001E-2</v>
      </c>
      <c r="G2595" s="14">
        <f>ABS(Solieusap!G2598)</f>
        <v>0.23080000000000001</v>
      </c>
      <c r="H2595" s="14">
        <f>ABS(Solieusap!H2598)</f>
        <v>3.3700000000000002E-3</v>
      </c>
      <c r="I2595" s="14">
        <f>ABS(Solieusap!I2598)</f>
        <v>0.3886</v>
      </c>
      <c r="J2595" s="14">
        <f>ABS(Solieusap!J2598)</f>
        <v>0.37606000000000001</v>
      </c>
      <c r="K2595" s="14">
        <f t="shared" si="0"/>
        <v>0.37869999999999998</v>
      </c>
      <c r="L2595" s="14">
        <f t="shared" si="1"/>
        <v>0.3886</v>
      </c>
    </row>
    <row r="2596" spans="1:12" ht="16.5" customHeight="1">
      <c r="A2596" s="13" t="str">
        <f>Solieusap!A2599</f>
        <v>217</v>
      </c>
      <c r="B2596" s="13">
        <f>Solieusap!B2599</f>
        <v>0</v>
      </c>
      <c r="C2596" s="13" t="str">
        <f>Solieusap!C2599</f>
        <v>BAO</v>
      </c>
      <c r="D2596" s="13" t="str">
        <f>Solieusap!D2599</f>
        <v>Combination</v>
      </c>
      <c r="E2596" s="14">
        <f>ABS(Solieusap!E2599)</f>
        <v>2.5217000000000001</v>
      </c>
      <c r="F2596" s="14">
        <f>ABS(Solieusap!F2599)</f>
        <v>0.23860000000000001</v>
      </c>
      <c r="G2596" s="14">
        <f>ABS(Solieusap!G2599)</f>
        <v>0.22650000000000001</v>
      </c>
      <c r="H2596" s="14">
        <f>ABS(Solieusap!H2599)</f>
        <v>1.41E-3</v>
      </c>
      <c r="I2596" s="14">
        <f>ABS(Solieusap!I2599)</f>
        <v>0.42692999999999998</v>
      </c>
      <c r="J2596" s="14">
        <f>ABS(Solieusap!J2599)</f>
        <v>0.48294999999999999</v>
      </c>
      <c r="K2596" s="14">
        <f t="shared" si="0"/>
        <v>2.5217000000000001</v>
      </c>
      <c r="L2596" s="14">
        <f t="shared" si="1"/>
        <v>0.42692999999999998</v>
      </c>
    </row>
    <row r="2597" spans="1:12" ht="16.5" customHeight="1">
      <c r="A2597" s="13" t="str">
        <f>Solieusap!A2600</f>
        <v>217</v>
      </c>
      <c r="B2597" s="13">
        <f>Solieusap!B2600</f>
        <v>1.8</v>
      </c>
      <c r="C2597" s="13" t="str">
        <f>Solieusap!C2600</f>
        <v>BAO</v>
      </c>
      <c r="D2597" s="13" t="str">
        <f>Solieusap!D2600</f>
        <v>Combination</v>
      </c>
      <c r="E2597" s="14">
        <f>ABS(Solieusap!E2600)</f>
        <v>2.5217000000000001</v>
      </c>
      <c r="F2597" s="14">
        <f>ABS(Solieusap!F2600)</f>
        <v>0.23860000000000001</v>
      </c>
      <c r="G2597" s="14">
        <f>ABS(Solieusap!G2600)</f>
        <v>0.22650000000000001</v>
      </c>
      <c r="H2597" s="14">
        <f>ABS(Solieusap!H2600)</f>
        <v>1.41E-3</v>
      </c>
      <c r="I2597" s="14">
        <f>ABS(Solieusap!I2600)</f>
        <v>5.0229999999999997E-2</v>
      </c>
      <c r="J2597" s="14">
        <f>ABS(Solieusap!J2600)</f>
        <v>6.0400000000000002E-2</v>
      </c>
      <c r="K2597" s="14">
        <f t="shared" si="0"/>
        <v>2.5217000000000001</v>
      </c>
      <c r="L2597" s="14">
        <f t="shared" si="1"/>
        <v>5.0229999999999997E-2</v>
      </c>
    </row>
    <row r="2598" spans="1:12" ht="16.5" customHeight="1">
      <c r="A2598" s="13" t="str">
        <f>Solieusap!A2601</f>
        <v>217</v>
      </c>
      <c r="B2598" s="13">
        <f>Solieusap!B2601</f>
        <v>3.6</v>
      </c>
      <c r="C2598" s="13" t="str">
        <f>Solieusap!C2601</f>
        <v>BAO</v>
      </c>
      <c r="D2598" s="13" t="str">
        <f>Solieusap!D2601</f>
        <v>Combination</v>
      </c>
      <c r="E2598" s="14">
        <f>ABS(Solieusap!E2601)</f>
        <v>2.5217000000000001</v>
      </c>
      <c r="F2598" s="14">
        <f>ABS(Solieusap!F2601)</f>
        <v>0.23860000000000001</v>
      </c>
      <c r="G2598" s="14">
        <f>ABS(Solieusap!G2601)</f>
        <v>0.22650000000000001</v>
      </c>
      <c r="H2598" s="14">
        <f>ABS(Solieusap!H2601)</f>
        <v>1.41E-3</v>
      </c>
      <c r="I2598" s="14">
        <f>ABS(Solieusap!I2601)</f>
        <v>0.46572000000000002</v>
      </c>
      <c r="J2598" s="14">
        <f>ABS(Solieusap!J2601)</f>
        <v>0.18694</v>
      </c>
      <c r="K2598" s="14">
        <f t="shared" si="0"/>
        <v>2.5217000000000001</v>
      </c>
      <c r="L2598" s="14">
        <f t="shared" si="1"/>
        <v>0.46572000000000002</v>
      </c>
    </row>
    <row r="2599" spans="1:12" ht="16.5" customHeight="1">
      <c r="A2599" s="13" t="str">
        <f>Solieusap!A2602</f>
        <v>218</v>
      </c>
      <c r="B2599" s="13">
        <f>Solieusap!B2602</f>
        <v>0</v>
      </c>
      <c r="C2599" s="13" t="str">
        <f>Solieusap!C2602</f>
        <v>BAO</v>
      </c>
      <c r="D2599" s="13" t="str">
        <f>Solieusap!D2602</f>
        <v>Combination</v>
      </c>
      <c r="E2599" s="14">
        <f>ABS(Solieusap!E2602)</f>
        <v>15.4704</v>
      </c>
      <c r="F2599" s="14">
        <f>ABS(Solieusap!F2602)</f>
        <v>0.85050000000000003</v>
      </c>
      <c r="G2599" s="14">
        <f>ABS(Solieusap!G2602)</f>
        <v>0.51429999999999998</v>
      </c>
      <c r="H2599" s="14">
        <f>ABS(Solieusap!H2602)</f>
        <v>2.7299999999999998E-3</v>
      </c>
      <c r="I2599" s="14">
        <f>ABS(Solieusap!I2602)</f>
        <v>0.75077000000000005</v>
      </c>
      <c r="J2599" s="14">
        <f>ABS(Solieusap!J2602)</f>
        <v>0.91788999999999998</v>
      </c>
      <c r="K2599" s="14">
        <f t="shared" si="0"/>
        <v>15.4704</v>
      </c>
      <c r="L2599" s="14">
        <f t="shared" si="1"/>
        <v>0.75077000000000005</v>
      </c>
    </row>
    <row r="2600" spans="1:12" ht="16.5" customHeight="1">
      <c r="A2600" s="13" t="str">
        <f>Solieusap!A2603</f>
        <v>218</v>
      </c>
      <c r="B2600" s="13">
        <f>Solieusap!B2603</f>
        <v>1.35</v>
      </c>
      <c r="C2600" s="13" t="str">
        <f>Solieusap!C2603</f>
        <v>BAO</v>
      </c>
      <c r="D2600" s="13" t="str">
        <f>Solieusap!D2603</f>
        <v>Combination</v>
      </c>
      <c r="E2600" s="14">
        <f>ABS(Solieusap!E2603)</f>
        <v>15.4704</v>
      </c>
      <c r="F2600" s="14">
        <f>ABS(Solieusap!F2603)</f>
        <v>0.64129999999999998</v>
      </c>
      <c r="G2600" s="14">
        <f>ABS(Solieusap!G2603)</f>
        <v>0.51429999999999998</v>
      </c>
      <c r="H2600" s="14">
        <f>ABS(Solieusap!H2603)</f>
        <v>2.7299999999999998E-3</v>
      </c>
      <c r="I2600" s="14">
        <f>ABS(Solieusap!I2603)</f>
        <v>6.2689999999999996E-2</v>
      </c>
      <c r="J2600" s="14">
        <f>ABS(Solieusap!J2603)</f>
        <v>8.9069999999999996E-2</v>
      </c>
      <c r="K2600" s="14">
        <f t="shared" si="0"/>
        <v>15.4704</v>
      </c>
      <c r="L2600" s="14">
        <f t="shared" si="1"/>
        <v>6.2689999999999996E-2</v>
      </c>
    </row>
    <row r="2601" spans="1:12" ht="16.5" customHeight="1">
      <c r="A2601" s="13" t="str">
        <f>Solieusap!A2604</f>
        <v>218</v>
      </c>
      <c r="B2601" s="13">
        <f>Solieusap!B2604</f>
        <v>2.7</v>
      </c>
      <c r="C2601" s="13" t="str">
        <f>Solieusap!C2604</f>
        <v>BAO</v>
      </c>
      <c r="D2601" s="13" t="str">
        <f>Solieusap!D2604</f>
        <v>Combination</v>
      </c>
      <c r="E2601" s="14">
        <f>ABS(Solieusap!E2604)</f>
        <v>15.4704</v>
      </c>
      <c r="F2601" s="14">
        <f>ABS(Solieusap!F2604)</f>
        <v>0.432</v>
      </c>
      <c r="G2601" s="14">
        <f>ABS(Solieusap!G2604)</f>
        <v>0.51429999999999998</v>
      </c>
      <c r="H2601" s="14">
        <f>ABS(Solieusap!H2604)</f>
        <v>2.7299999999999998E-3</v>
      </c>
      <c r="I2601" s="14">
        <f>ABS(Solieusap!I2604)</f>
        <v>0.84536999999999995</v>
      </c>
      <c r="J2601" s="14">
        <f>ABS(Solieusap!J2604)</f>
        <v>0.19359999999999999</v>
      </c>
      <c r="K2601" s="14">
        <f t="shared" si="0"/>
        <v>15.4704</v>
      </c>
      <c r="L2601" s="14">
        <f t="shared" si="1"/>
        <v>0.84536999999999995</v>
      </c>
    </row>
    <row r="2602" spans="1:12" ht="16.5" customHeight="1">
      <c r="A2602" s="13" t="str">
        <f>Solieusap!A2605</f>
        <v>218</v>
      </c>
      <c r="B2602" s="13">
        <f>Solieusap!B2605</f>
        <v>0</v>
      </c>
      <c r="C2602" s="13" t="str">
        <f>Solieusap!C2605</f>
        <v>BAO</v>
      </c>
      <c r="D2602" s="13" t="str">
        <f>Solieusap!D2605</f>
        <v>Combination</v>
      </c>
      <c r="E2602" s="14">
        <f>ABS(Solieusap!E2605)</f>
        <v>32.831499999999998</v>
      </c>
      <c r="F2602" s="14">
        <f>ABS(Solieusap!F2605)</f>
        <v>0.37909999999999999</v>
      </c>
      <c r="G2602" s="14">
        <f>ABS(Solieusap!G2605)</f>
        <v>0.60660000000000003</v>
      </c>
      <c r="H2602" s="14">
        <f>ABS(Solieusap!H2605)</f>
        <v>2.66E-3</v>
      </c>
      <c r="I2602" s="14">
        <f>ABS(Solieusap!I2605)</f>
        <v>0.79232999999999998</v>
      </c>
      <c r="J2602" s="14">
        <f>ABS(Solieusap!J2605)</f>
        <v>0.46636</v>
      </c>
      <c r="K2602" s="14">
        <f t="shared" si="0"/>
        <v>32.831499999999998</v>
      </c>
      <c r="L2602" s="14">
        <f t="shared" si="1"/>
        <v>0.79232999999999998</v>
      </c>
    </row>
    <row r="2603" spans="1:12" ht="16.5" customHeight="1">
      <c r="A2603" s="13" t="str">
        <f>Solieusap!A2606</f>
        <v>218</v>
      </c>
      <c r="B2603" s="13">
        <f>Solieusap!B2606</f>
        <v>1.35</v>
      </c>
      <c r="C2603" s="13" t="str">
        <f>Solieusap!C2606</f>
        <v>BAO</v>
      </c>
      <c r="D2603" s="13" t="str">
        <f>Solieusap!D2606</f>
        <v>Combination</v>
      </c>
      <c r="E2603" s="14">
        <f>ABS(Solieusap!E2606)</f>
        <v>32.831499999999998</v>
      </c>
      <c r="F2603" s="14">
        <f>ABS(Solieusap!F2606)</f>
        <v>0.10100000000000001</v>
      </c>
      <c r="G2603" s="14">
        <f>ABS(Solieusap!G2606)</f>
        <v>0.60660000000000003</v>
      </c>
      <c r="H2603" s="14">
        <f>ABS(Solieusap!H2606)</f>
        <v>2.66E-3</v>
      </c>
      <c r="I2603" s="14">
        <f>ABS(Solieusap!I2606)</f>
        <v>2.6519999999999998E-2</v>
      </c>
      <c r="J2603" s="14">
        <f>ABS(Solieusap!J2606)</f>
        <v>0.14226</v>
      </c>
      <c r="K2603" s="14">
        <f t="shared" si="0"/>
        <v>32.831499999999998</v>
      </c>
      <c r="L2603" s="14">
        <f t="shared" si="1"/>
        <v>2.6519999999999998E-2</v>
      </c>
    </row>
    <row r="2604" spans="1:12" ht="16.5" customHeight="1">
      <c r="A2604" s="13" t="str">
        <f>Solieusap!A2607</f>
        <v>218</v>
      </c>
      <c r="B2604" s="13">
        <f>Solieusap!B2607</f>
        <v>2.7</v>
      </c>
      <c r="C2604" s="13" t="str">
        <f>Solieusap!C2607</f>
        <v>BAO</v>
      </c>
      <c r="D2604" s="13" t="str">
        <f>Solieusap!D2607</f>
        <v>Combination</v>
      </c>
      <c r="E2604" s="14">
        <f>ABS(Solieusap!E2607)</f>
        <v>32.831499999999998</v>
      </c>
      <c r="F2604" s="14">
        <f>ABS(Solieusap!F2607)</f>
        <v>0.17710000000000001</v>
      </c>
      <c r="G2604" s="14">
        <f>ABS(Solieusap!G2607)</f>
        <v>0.60660000000000003</v>
      </c>
      <c r="H2604" s="14">
        <f>ABS(Solieusap!H2607)</f>
        <v>2.66E-3</v>
      </c>
      <c r="I2604" s="14">
        <f>ABS(Solieusap!I2607)</f>
        <v>0.63792000000000004</v>
      </c>
      <c r="J2604" s="14">
        <f>ABS(Solieusap!J2607)</f>
        <v>0.81355</v>
      </c>
      <c r="K2604" s="14">
        <f t="shared" si="0"/>
        <v>32.831499999999998</v>
      </c>
      <c r="L2604" s="14">
        <f t="shared" si="1"/>
        <v>0.63792000000000004</v>
      </c>
    </row>
    <row r="2605" spans="1:12" ht="16.5" customHeight="1">
      <c r="A2605" s="13" t="str">
        <f>Solieusap!A2608</f>
        <v>219</v>
      </c>
      <c r="B2605" s="13">
        <f>Solieusap!B2608</f>
        <v>0</v>
      </c>
      <c r="C2605" s="13" t="str">
        <f>Solieusap!C2608</f>
        <v>BAO</v>
      </c>
      <c r="D2605" s="13" t="str">
        <f>Solieusap!D2608</f>
        <v>Combination</v>
      </c>
      <c r="E2605" s="14">
        <f>ABS(Solieusap!E2608)</f>
        <v>7.6426999999999996</v>
      </c>
      <c r="F2605" s="14">
        <f>ABS(Solieusap!F2608)</f>
        <v>1.0639000000000001</v>
      </c>
      <c r="G2605" s="14">
        <f>ABS(Solieusap!G2608)</f>
        <v>0.53879999999999995</v>
      </c>
      <c r="H2605" s="14">
        <f>ABS(Solieusap!H2608)</f>
        <v>1.2999999999999999E-3</v>
      </c>
      <c r="I2605" s="14">
        <f>ABS(Solieusap!I2608)</f>
        <v>0.97050999999999998</v>
      </c>
      <c r="J2605" s="14">
        <f>ABS(Solieusap!J2608)</f>
        <v>1.38994</v>
      </c>
      <c r="K2605" s="14">
        <f t="shared" si="0"/>
        <v>7.6426999999999996</v>
      </c>
      <c r="L2605" s="14">
        <f t="shared" si="1"/>
        <v>0.97050999999999998</v>
      </c>
    </row>
    <row r="2606" spans="1:12" ht="16.5" customHeight="1">
      <c r="A2606" s="13" t="str">
        <f>Solieusap!A2609</f>
        <v>219</v>
      </c>
      <c r="B2606" s="13">
        <f>Solieusap!B2609</f>
        <v>1.8</v>
      </c>
      <c r="C2606" s="13" t="str">
        <f>Solieusap!C2609</f>
        <v>BAO</v>
      </c>
      <c r="D2606" s="13" t="str">
        <f>Solieusap!D2609</f>
        <v>Combination</v>
      </c>
      <c r="E2606" s="14">
        <f>ABS(Solieusap!E2609)</f>
        <v>7.6426999999999996</v>
      </c>
      <c r="F2606" s="14">
        <f>ABS(Solieusap!F2609)</f>
        <v>0.64810000000000001</v>
      </c>
      <c r="G2606" s="14">
        <f>ABS(Solieusap!G2609)</f>
        <v>0.53879999999999995</v>
      </c>
      <c r="H2606" s="14">
        <f>ABS(Solieusap!H2609)</f>
        <v>1.2999999999999999E-3</v>
      </c>
      <c r="I2606" s="14">
        <f>ABS(Solieusap!I2609)</f>
        <v>6.0899999999999999E-3</v>
      </c>
      <c r="J2606" s="14">
        <f>ABS(Solieusap!J2609)</f>
        <v>0.17957000000000001</v>
      </c>
      <c r="K2606" s="14">
        <f t="shared" si="0"/>
        <v>7.6426999999999996</v>
      </c>
      <c r="L2606" s="14">
        <f t="shared" si="1"/>
        <v>6.0899999999999999E-3</v>
      </c>
    </row>
    <row r="2607" spans="1:12" ht="16.5" customHeight="1">
      <c r="A2607" s="13" t="str">
        <f>Solieusap!A2610</f>
        <v>219</v>
      </c>
      <c r="B2607" s="13">
        <f>Solieusap!B2610</f>
        <v>3.6</v>
      </c>
      <c r="C2607" s="13" t="str">
        <f>Solieusap!C2610</f>
        <v>BAO</v>
      </c>
      <c r="D2607" s="13" t="str">
        <f>Solieusap!D2610</f>
        <v>Combination</v>
      </c>
      <c r="E2607" s="14">
        <f>ABS(Solieusap!E2610)</f>
        <v>7.6426999999999996</v>
      </c>
      <c r="F2607" s="14">
        <f>ABS(Solieusap!F2610)</f>
        <v>0.53949999999999998</v>
      </c>
      <c r="G2607" s="14">
        <f>ABS(Solieusap!G2610)</f>
        <v>0.53879999999999995</v>
      </c>
      <c r="H2607" s="14">
        <f>ABS(Solieusap!H2610)</f>
        <v>1.2999999999999999E-3</v>
      </c>
      <c r="I2607" s="14">
        <f>ABS(Solieusap!I2610)</f>
        <v>1.2071000000000001</v>
      </c>
      <c r="J2607" s="14">
        <f>ABS(Solieusap!J2610)</f>
        <v>0.29255999999999999</v>
      </c>
      <c r="K2607" s="14">
        <f t="shared" si="0"/>
        <v>7.6426999999999996</v>
      </c>
      <c r="L2607" s="14">
        <f t="shared" si="1"/>
        <v>1.2071000000000001</v>
      </c>
    </row>
    <row r="2608" spans="1:12" ht="16.5" customHeight="1">
      <c r="A2608" s="13" t="str">
        <f>Solieusap!A2611</f>
        <v>219</v>
      </c>
      <c r="B2608" s="13">
        <f>Solieusap!B2611</f>
        <v>0</v>
      </c>
      <c r="C2608" s="13" t="str">
        <f>Solieusap!C2611</f>
        <v>BAO</v>
      </c>
      <c r="D2608" s="13" t="str">
        <f>Solieusap!D2611</f>
        <v>Combination</v>
      </c>
      <c r="E2608" s="14">
        <f>ABS(Solieusap!E2611)</f>
        <v>18.267900000000001</v>
      </c>
      <c r="F2608" s="14">
        <f>ABS(Solieusap!F2611)</f>
        <v>0.56930000000000003</v>
      </c>
      <c r="G2608" s="14">
        <f>ABS(Solieusap!G2611)</f>
        <v>0.66959999999999997</v>
      </c>
      <c r="H2608" s="14">
        <f>ABS(Solieusap!H2611)</f>
        <v>1.4400000000000001E-3</v>
      </c>
      <c r="I2608" s="14">
        <f>ABS(Solieusap!I2611)</f>
        <v>1.20356</v>
      </c>
      <c r="J2608" s="14">
        <f>ABS(Solieusap!J2611)</f>
        <v>0.34622999999999998</v>
      </c>
      <c r="K2608" s="14">
        <f t="shared" si="0"/>
        <v>18.267900000000001</v>
      </c>
      <c r="L2608" s="14">
        <f t="shared" si="1"/>
        <v>1.20356</v>
      </c>
    </row>
    <row r="2609" spans="1:12" ht="16.5" customHeight="1">
      <c r="A2609" s="13" t="str">
        <f>Solieusap!A2612</f>
        <v>219</v>
      </c>
      <c r="B2609" s="13">
        <f>Solieusap!B2612</f>
        <v>1.8</v>
      </c>
      <c r="C2609" s="13" t="str">
        <f>Solieusap!C2612</f>
        <v>BAO</v>
      </c>
      <c r="D2609" s="13" t="str">
        <f>Solieusap!D2612</f>
        <v>Combination</v>
      </c>
      <c r="E2609" s="14">
        <f>ABS(Solieusap!E2612)</f>
        <v>18.267900000000001</v>
      </c>
      <c r="F2609" s="14">
        <f>ABS(Solieusap!F2612)</f>
        <v>1.49E-2</v>
      </c>
      <c r="G2609" s="14">
        <f>ABS(Solieusap!G2612)</f>
        <v>0.66959999999999997</v>
      </c>
      <c r="H2609" s="14">
        <f>ABS(Solieusap!H2612)</f>
        <v>1.4400000000000001E-3</v>
      </c>
      <c r="I2609" s="14">
        <f>ABS(Solieusap!I2612)</f>
        <v>3.888E-5</v>
      </c>
      <c r="J2609" s="14">
        <f>ABS(Solieusap!J2612)</f>
        <v>0.15092</v>
      </c>
      <c r="K2609" s="14">
        <f t="shared" si="0"/>
        <v>18.267900000000001</v>
      </c>
      <c r="L2609" s="14">
        <f t="shared" si="1"/>
        <v>3.888E-5</v>
      </c>
    </row>
    <row r="2610" spans="1:12" ht="16.5" customHeight="1">
      <c r="A2610" s="13" t="str">
        <f>Solieusap!A2613</f>
        <v>219</v>
      </c>
      <c r="B2610" s="13">
        <f>Solieusap!B2613</f>
        <v>3.6</v>
      </c>
      <c r="C2610" s="13" t="str">
        <f>Solieusap!C2613</f>
        <v>BAO</v>
      </c>
      <c r="D2610" s="13" t="str">
        <f>Solieusap!D2613</f>
        <v>Combination</v>
      </c>
      <c r="E2610" s="14">
        <f>ABS(Solieusap!E2613)</f>
        <v>18.267900000000001</v>
      </c>
      <c r="F2610" s="14">
        <f>ABS(Solieusap!F2613)</f>
        <v>0.23230000000000001</v>
      </c>
      <c r="G2610" s="14">
        <f>ABS(Solieusap!G2613)</f>
        <v>0.66959999999999997</v>
      </c>
      <c r="H2610" s="14">
        <f>ABS(Solieusap!H2613)</f>
        <v>1.4400000000000001E-3</v>
      </c>
      <c r="I2610" s="14">
        <f>ABS(Solieusap!I2613)</f>
        <v>0.96906999999999999</v>
      </c>
      <c r="J2610" s="14">
        <f>ABS(Solieusap!J2613)</f>
        <v>0.94333</v>
      </c>
      <c r="K2610" s="14">
        <f t="shared" si="0"/>
        <v>18.267900000000001</v>
      </c>
      <c r="L2610" s="14">
        <f t="shared" si="1"/>
        <v>0.96906999999999999</v>
      </c>
    </row>
    <row r="2611" spans="1:12" ht="16.5" customHeight="1">
      <c r="A2611" s="13" t="str">
        <f>Solieusap!A2614</f>
        <v>220</v>
      </c>
      <c r="B2611" s="13">
        <f>Solieusap!B2614</f>
        <v>0</v>
      </c>
      <c r="C2611" s="13" t="str">
        <f>Solieusap!C2614</f>
        <v>BAO</v>
      </c>
      <c r="D2611" s="13" t="str">
        <f>Solieusap!D2614</f>
        <v>Combination</v>
      </c>
      <c r="E2611" s="14">
        <f>ABS(Solieusap!E2614)</f>
        <v>0.2757</v>
      </c>
      <c r="F2611" s="14">
        <f>ABS(Solieusap!F2614)</f>
        <v>0.71750000000000003</v>
      </c>
      <c r="G2611" s="14">
        <f>ABS(Solieusap!G2614)</f>
        <v>0.1704</v>
      </c>
      <c r="H2611" s="14">
        <f>ABS(Solieusap!H2614)</f>
        <v>4.13E-3</v>
      </c>
      <c r="I2611" s="14">
        <f>ABS(Solieusap!I2614)</f>
        <v>0.27104</v>
      </c>
      <c r="J2611" s="14">
        <f>ABS(Solieusap!J2614)</f>
        <v>0.84592000000000001</v>
      </c>
      <c r="K2611" s="14">
        <f t="shared" si="0"/>
        <v>0.2757</v>
      </c>
      <c r="L2611" s="14">
        <f t="shared" si="1"/>
        <v>0.27104</v>
      </c>
    </row>
    <row r="2612" spans="1:12" ht="16.5" customHeight="1">
      <c r="A2612" s="13" t="str">
        <f>Solieusap!A2615</f>
        <v>220</v>
      </c>
      <c r="B2612" s="13">
        <f>Solieusap!B2615</f>
        <v>1.8</v>
      </c>
      <c r="C2612" s="13" t="str">
        <f>Solieusap!C2615</f>
        <v>BAO</v>
      </c>
      <c r="D2612" s="13" t="str">
        <f>Solieusap!D2615</f>
        <v>Combination</v>
      </c>
      <c r="E2612" s="14">
        <f>ABS(Solieusap!E2615)</f>
        <v>0.2757</v>
      </c>
      <c r="F2612" s="14">
        <f>ABS(Solieusap!F2615)</f>
        <v>0.30399999999999999</v>
      </c>
      <c r="G2612" s="14">
        <f>ABS(Solieusap!G2615)</f>
        <v>0.1704</v>
      </c>
      <c r="H2612" s="14">
        <f>ABS(Solieusap!H2615)</f>
        <v>4.13E-3</v>
      </c>
      <c r="I2612" s="14">
        <f>ABS(Solieusap!I2615)</f>
        <v>2.5899999999999999E-2</v>
      </c>
      <c r="J2612" s="14">
        <f>ABS(Solieusap!J2615)</f>
        <v>0.33022000000000001</v>
      </c>
      <c r="K2612" s="14">
        <f t="shared" si="0"/>
        <v>0.2757</v>
      </c>
      <c r="L2612" s="14">
        <f t="shared" si="1"/>
        <v>2.5899999999999999E-2</v>
      </c>
    </row>
    <row r="2613" spans="1:12" ht="16.5" customHeight="1">
      <c r="A2613" s="13" t="str">
        <f>Solieusap!A2616</f>
        <v>220</v>
      </c>
      <c r="B2613" s="13">
        <f>Solieusap!B2616</f>
        <v>3.6</v>
      </c>
      <c r="C2613" s="13" t="str">
        <f>Solieusap!C2616</f>
        <v>BAO</v>
      </c>
      <c r="D2613" s="13" t="str">
        <f>Solieusap!D2616</f>
        <v>Combination</v>
      </c>
      <c r="E2613" s="14">
        <f>ABS(Solieusap!E2616)</f>
        <v>0.2757</v>
      </c>
      <c r="F2613" s="14">
        <f>ABS(Solieusap!F2616)</f>
        <v>0.61539999999999995</v>
      </c>
      <c r="G2613" s="14">
        <f>ABS(Solieusap!G2616)</f>
        <v>0.1704</v>
      </c>
      <c r="H2613" s="14">
        <f>ABS(Solieusap!H2616)</f>
        <v>4.13E-3</v>
      </c>
      <c r="I2613" s="14">
        <f>ABS(Solieusap!I2616)</f>
        <v>0.40451999999999999</v>
      </c>
      <c r="J2613" s="14">
        <f>ABS(Solieusap!J2616)</f>
        <v>0.15137999999999999</v>
      </c>
      <c r="K2613" s="14">
        <f t="shared" si="0"/>
        <v>0.2757</v>
      </c>
      <c r="L2613" s="14">
        <f t="shared" si="1"/>
        <v>0.40451999999999999</v>
      </c>
    </row>
    <row r="2614" spans="1:12" ht="16.5" customHeight="1">
      <c r="A2614" s="13" t="str">
        <f>Solieusap!A2617</f>
        <v>220</v>
      </c>
      <c r="B2614" s="13">
        <f>Solieusap!B2617</f>
        <v>0</v>
      </c>
      <c r="C2614" s="13" t="str">
        <f>Solieusap!C2617</f>
        <v>BAO</v>
      </c>
      <c r="D2614" s="13" t="str">
        <f>Solieusap!D2617</f>
        <v>Combination</v>
      </c>
      <c r="E2614" s="14">
        <f>ABS(Solieusap!E2617)</f>
        <v>3.6722000000000001</v>
      </c>
      <c r="F2614" s="14">
        <f>ABS(Solieusap!F2617)</f>
        <v>0.56910000000000005</v>
      </c>
      <c r="G2614" s="14">
        <f>ABS(Solieusap!G2617)</f>
        <v>0.2409</v>
      </c>
      <c r="H2614" s="14">
        <f>ABS(Solieusap!H2617)</f>
        <v>3.0670000000000003E-5</v>
      </c>
      <c r="I2614" s="14">
        <f>ABS(Solieusap!I2617)</f>
        <v>0.46259</v>
      </c>
      <c r="J2614" s="14">
        <f>ABS(Solieusap!J2617)</f>
        <v>0.16122</v>
      </c>
      <c r="K2614" s="14">
        <f t="shared" si="0"/>
        <v>3.6722000000000001</v>
      </c>
      <c r="L2614" s="14">
        <f t="shared" si="1"/>
        <v>0.46259</v>
      </c>
    </row>
    <row r="2615" spans="1:12" ht="16.5" customHeight="1">
      <c r="A2615" s="13" t="str">
        <f>Solieusap!A2618</f>
        <v>220</v>
      </c>
      <c r="B2615" s="13">
        <f>Solieusap!B2618</f>
        <v>1.8</v>
      </c>
      <c r="C2615" s="13" t="str">
        <f>Solieusap!C2618</f>
        <v>BAO</v>
      </c>
      <c r="D2615" s="13" t="str">
        <f>Solieusap!D2618</f>
        <v>Combination</v>
      </c>
      <c r="E2615" s="14">
        <f>ABS(Solieusap!E2618)</f>
        <v>3.6722000000000001</v>
      </c>
      <c r="F2615" s="14">
        <f>ABS(Solieusap!F2618)</f>
        <v>2.3099999999999999E-2</v>
      </c>
      <c r="G2615" s="14">
        <f>ABS(Solieusap!G2618)</f>
        <v>0.2409</v>
      </c>
      <c r="H2615" s="14">
        <f>ABS(Solieusap!H2618)</f>
        <v>3.0670000000000003E-5</v>
      </c>
      <c r="I2615" s="14">
        <f>ABS(Solieusap!I2618)</f>
        <v>3.5880000000000002E-2</v>
      </c>
      <c r="J2615" s="14">
        <f>ABS(Solieusap!J2618)</f>
        <v>7.0919999999999997E-2</v>
      </c>
      <c r="K2615" s="14">
        <f t="shared" si="0"/>
        <v>3.6722000000000001</v>
      </c>
      <c r="L2615" s="14">
        <f t="shared" si="1"/>
        <v>3.5880000000000002E-2</v>
      </c>
    </row>
    <row r="2616" spans="1:12" ht="16.5" customHeight="1">
      <c r="A2616" s="13" t="str">
        <f>Solieusap!A2619</f>
        <v>220</v>
      </c>
      <c r="B2616" s="13">
        <f>Solieusap!B2619</f>
        <v>3.6</v>
      </c>
      <c r="C2616" s="13" t="str">
        <f>Solieusap!C2619</f>
        <v>BAO</v>
      </c>
      <c r="D2616" s="13" t="str">
        <f>Solieusap!D2619</f>
        <v>Combination</v>
      </c>
      <c r="E2616" s="14">
        <f>ABS(Solieusap!E2619)</f>
        <v>3.6722000000000001</v>
      </c>
      <c r="F2616" s="14">
        <f>ABS(Solieusap!F2619)</f>
        <v>0.1789</v>
      </c>
      <c r="G2616" s="14">
        <f>ABS(Solieusap!G2619)</f>
        <v>0.2409</v>
      </c>
      <c r="H2616" s="14">
        <f>ABS(Solieusap!H2619)</f>
        <v>3.0670000000000003E-5</v>
      </c>
      <c r="I2616" s="14">
        <f>ABS(Solieusap!I2619)</f>
        <v>0.34248000000000001</v>
      </c>
      <c r="J2616" s="14">
        <f>ABS(Solieusap!J2619)</f>
        <v>0.33148</v>
      </c>
      <c r="K2616" s="14">
        <f t="shared" si="0"/>
        <v>3.6722000000000001</v>
      </c>
      <c r="L2616" s="14">
        <f t="shared" si="1"/>
        <v>0.34248000000000001</v>
      </c>
    </row>
    <row r="2617" spans="1:12" ht="16.5" customHeight="1">
      <c r="A2617" s="13" t="str">
        <f>Solieusap!A2620</f>
        <v>221</v>
      </c>
      <c r="B2617" s="13">
        <f>Solieusap!B2620</f>
        <v>0</v>
      </c>
      <c r="C2617" s="13" t="str">
        <f>Solieusap!C2620</f>
        <v>BAO</v>
      </c>
      <c r="D2617" s="13" t="str">
        <f>Solieusap!D2620</f>
        <v>Combination</v>
      </c>
      <c r="E2617" s="14">
        <f>ABS(Solieusap!E2620)</f>
        <v>13.996</v>
      </c>
      <c r="F2617" s="14">
        <f>ABS(Solieusap!F2620)</f>
        <v>0.1759</v>
      </c>
      <c r="G2617" s="14">
        <f>ABS(Solieusap!G2620)</f>
        <v>0.82930000000000004</v>
      </c>
      <c r="H2617" s="14">
        <f>ABS(Solieusap!H2620)</f>
        <v>3.46E-3</v>
      </c>
      <c r="I2617" s="14">
        <f>ABS(Solieusap!I2620)</f>
        <v>0.94955000000000001</v>
      </c>
      <c r="J2617" s="14">
        <f>ABS(Solieusap!J2620)</f>
        <v>0.29802000000000001</v>
      </c>
      <c r="K2617" s="14">
        <f t="shared" si="0"/>
        <v>13.996</v>
      </c>
      <c r="L2617" s="14">
        <f t="shared" si="1"/>
        <v>0.94955000000000001</v>
      </c>
    </row>
    <row r="2618" spans="1:12" ht="16.5" customHeight="1">
      <c r="A2618" s="13" t="str">
        <f>Solieusap!A2621</f>
        <v>221</v>
      </c>
      <c r="B2618" s="13">
        <f>Solieusap!B2621</f>
        <v>1.35</v>
      </c>
      <c r="C2618" s="13" t="str">
        <f>Solieusap!C2621</f>
        <v>BAO</v>
      </c>
      <c r="D2618" s="13" t="str">
        <f>Solieusap!D2621</f>
        <v>Combination</v>
      </c>
      <c r="E2618" s="14">
        <f>ABS(Solieusap!E2621)</f>
        <v>13.996</v>
      </c>
      <c r="F2618" s="14">
        <f>ABS(Solieusap!F2621)</f>
        <v>0.1022</v>
      </c>
      <c r="G2618" s="14">
        <f>ABS(Solieusap!G2621)</f>
        <v>0.64100000000000001</v>
      </c>
      <c r="H2618" s="14">
        <f>ABS(Solieusap!H2621)</f>
        <v>3.46E-3</v>
      </c>
      <c r="I2618" s="14">
        <f>ABS(Solieusap!I2621)</f>
        <v>3.6720000000000003E-2</v>
      </c>
      <c r="J2618" s="14">
        <f>ABS(Solieusap!J2621)</f>
        <v>0.24823000000000001</v>
      </c>
      <c r="K2618" s="14">
        <f t="shared" si="0"/>
        <v>13.996</v>
      </c>
      <c r="L2618" s="14">
        <f t="shared" si="1"/>
        <v>3.6720000000000003E-2</v>
      </c>
    </row>
    <row r="2619" spans="1:12" ht="16.5" customHeight="1">
      <c r="A2619" s="13" t="str">
        <f>Solieusap!A2622</f>
        <v>221</v>
      </c>
      <c r="B2619" s="13">
        <f>Solieusap!B2622</f>
        <v>2.7</v>
      </c>
      <c r="C2619" s="13" t="str">
        <f>Solieusap!C2622</f>
        <v>BAO</v>
      </c>
      <c r="D2619" s="13" t="str">
        <f>Solieusap!D2622</f>
        <v>Combination</v>
      </c>
      <c r="E2619" s="14">
        <f>ABS(Solieusap!E2622)</f>
        <v>13.996</v>
      </c>
      <c r="F2619" s="14">
        <f>ABS(Solieusap!F2622)</f>
        <v>0.38030000000000003</v>
      </c>
      <c r="G2619" s="14">
        <f>ABS(Solieusap!G2622)</f>
        <v>0.45269999999999999</v>
      </c>
      <c r="H2619" s="14">
        <f>ABS(Solieusap!H2622)</f>
        <v>3.46E-3</v>
      </c>
      <c r="I2619" s="14">
        <f>ABS(Solieusap!I2622)</f>
        <v>4.0129999999999999E-2</v>
      </c>
      <c r="J2619" s="14">
        <f>ABS(Solieusap!J2622)</f>
        <v>1.22394</v>
      </c>
      <c r="K2619" s="14">
        <f t="shared" si="0"/>
        <v>13.996</v>
      </c>
      <c r="L2619" s="14">
        <f t="shared" si="1"/>
        <v>4.0129999999999999E-2</v>
      </c>
    </row>
    <row r="2620" spans="1:12" ht="16.5" customHeight="1">
      <c r="A2620" s="13" t="str">
        <f>Solieusap!A2623</f>
        <v>221</v>
      </c>
      <c r="B2620" s="13">
        <f>Solieusap!B2623</f>
        <v>0</v>
      </c>
      <c r="C2620" s="13" t="str">
        <f>Solieusap!C2623</f>
        <v>BAO</v>
      </c>
      <c r="D2620" s="13" t="str">
        <f>Solieusap!D2623</f>
        <v>Combination</v>
      </c>
      <c r="E2620" s="14">
        <f>ABS(Solieusap!E2623)</f>
        <v>31.84</v>
      </c>
      <c r="F2620" s="14">
        <f>ABS(Solieusap!F2623)</f>
        <v>1.0847</v>
      </c>
      <c r="G2620" s="14">
        <f>ABS(Solieusap!G2623)</f>
        <v>0.50800000000000001</v>
      </c>
      <c r="H2620" s="14">
        <f>ABS(Solieusap!H2623)</f>
        <v>3.15E-3</v>
      </c>
      <c r="I2620" s="14">
        <f>ABS(Solieusap!I2623)</f>
        <v>0.58065</v>
      </c>
      <c r="J2620" s="14">
        <f>ABS(Solieusap!J2623)</f>
        <v>1.1396999999999999</v>
      </c>
      <c r="K2620" s="14">
        <f t="shared" si="0"/>
        <v>31.84</v>
      </c>
      <c r="L2620" s="14">
        <f t="shared" si="1"/>
        <v>0.58065</v>
      </c>
    </row>
    <row r="2621" spans="1:12" ht="16.5" customHeight="1">
      <c r="A2621" s="13" t="str">
        <f>Solieusap!A2624</f>
        <v>221</v>
      </c>
      <c r="B2621" s="13">
        <f>Solieusap!B2624</f>
        <v>1.35</v>
      </c>
      <c r="C2621" s="13" t="str">
        <f>Solieusap!C2624</f>
        <v>BAO</v>
      </c>
      <c r="D2621" s="13" t="str">
        <f>Solieusap!D2624</f>
        <v>Combination</v>
      </c>
      <c r="E2621" s="14">
        <f>ABS(Solieusap!E2624)</f>
        <v>31.84</v>
      </c>
      <c r="F2621" s="14">
        <f>ABS(Solieusap!F2624)</f>
        <v>0.87539999999999996</v>
      </c>
      <c r="G2621" s="14">
        <f>ABS(Solieusap!G2624)</f>
        <v>0.22989999999999999</v>
      </c>
      <c r="H2621" s="14">
        <f>ABS(Solieusap!H2624)</f>
        <v>3.15E-3</v>
      </c>
      <c r="I2621" s="14">
        <f>ABS(Solieusap!I2624)</f>
        <v>8.2540000000000002E-2</v>
      </c>
      <c r="J2621" s="14">
        <f>ABS(Solieusap!J2624)</f>
        <v>0.18336</v>
      </c>
      <c r="K2621" s="14">
        <f t="shared" si="0"/>
        <v>31.84</v>
      </c>
      <c r="L2621" s="14">
        <f t="shared" si="1"/>
        <v>8.2540000000000002E-2</v>
      </c>
    </row>
    <row r="2622" spans="1:12" ht="16.5" customHeight="1">
      <c r="A2622" s="13" t="str">
        <f>Solieusap!A2625</f>
        <v>221</v>
      </c>
      <c r="B2622" s="13">
        <f>Solieusap!B2625</f>
        <v>2.7</v>
      </c>
      <c r="C2622" s="13" t="str">
        <f>Solieusap!C2625</f>
        <v>BAO</v>
      </c>
      <c r="D2622" s="13" t="str">
        <f>Solieusap!D2625</f>
        <v>Combination</v>
      </c>
      <c r="E2622" s="14">
        <f>ABS(Solieusap!E2625)</f>
        <v>31.84</v>
      </c>
      <c r="F2622" s="14">
        <f>ABS(Solieusap!F2625)</f>
        <v>0.66620000000000001</v>
      </c>
      <c r="G2622" s="14">
        <f>ABS(Solieusap!G2625)</f>
        <v>4.82E-2</v>
      </c>
      <c r="H2622" s="14">
        <f>ABS(Solieusap!H2625)</f>
        <v>3.15E-3</v>
      </c>
      <c r="I2622" s="14">
        <f>ABS(Solieusap!I2625)</f>
        <v>0.78115999999999997</v>
      </c>
      <c r="J2622" s="14">
        <f>ABS(Solieusap!J2625)</f>
        <v>0.57386999999999999</v>
      </c>
      <c r="K2622" s="14">
        <f t="shared" si="0"/>
        <v>31.84</v>
      </c>
      <c r="L2622" s="14">
        <f t="shared" si="1"/>
        <v>0.78115999999999997</v>
      </c>
    </row>
    <row r="2623" spans="1:12" ht="16.5" customHeight="1">
      <c r="A2623" s="13" t="str">
        <f>Solieusap!A2626</f>
        <v>222</v>
      </c>
      <c r="B2623" s="13">
        <f>Solieusap!B2626</f>
        <v>0</v>
      </c>
      <c r="C2623" s="13" t="str">
        <f>Solieusap!C2626</f>
        <v>BAO</v>
      </c>
      <c r="D2623" s="13" t="str">
        <f>Solieusap!D2626</f>
        <v>Combination</v>
      </c>
      <c r="E2623" s="14">
        <f>ABS(Solieusap!E2626)</f>
        <v>7.1247999999999996</v>
      </c>
      <c r="F2623" s="14">
        <f>ABS(Solieusap!F2626)</f>
        <v>0.29730000000000001</v>
      </c>
      <c r="G2623" s="14">
        <f>ABS(Solieusap!G2626)</f>
        <v>1.0861000000000001</v>
      </c>
      <c r="H2623" s="14">
        <f>ABS(Solieusap!H2626)</f>
        <v>1.48E-3</v>
      </c>
      <c r="I2623" s="14">
        <f>ABS(Solieusap!I2626)</f>
        <v>1.4903</v>
      </c>
      <c r="J2623" s="14">
        <f>ABS(Solieusap!J2626)</f>
        <v>0.14169000000000001</v>
      </c>
      <c r="K2623" s="14">
        <f t="shared" si="0"/>
        <v>7.1247999999999996</v>
      </c>
      <c r="L2623" s="14">
        <f t="shared" si="1"/>
        <v>1.4903</v>
      </c>
    </row>
    <row r="2624" spans="1:12" ht="16.5" customHeight="1">
      <c r="A2624" s="13" t="str">
        <f>Solieusap!A2627</f>
        <v>222</v>
      </c>
      <c r="B2624" s="13">
        <f>Solieusap!B2627</f>
        <v>1.8</v>
      </c>
      <c r="C2624" s="13" t="str">
        <f>Solieusap!C2627</f>
        <v>BAO</v>
      </c>
      <c r="D2624" s="13" t="str">
        <f>Solieusap!D2627</f>
        <v>Combination</v>
      </c>
      <c r="E2624" s="14">
        <f>ABS(Solieusap!E2627)</f>
        <v>7.1247999999999996</v>
      </c>
      <c r="F2624" s="14">
        <f>ABS(Solieusap!F2627)</f>
        <v>0.2571</v>
      </c>
      <c r="G2624" s="14">
        <f>ABS(Solieusap!G2627)</f>
        <v>0.71179999999999999</v>
      </c>
      <c r="H2624" s="14">
        <f>ABS(Solieusap!H2627)</f>
        <v>1.48E-3</v>
      </c>
      <c r="I2624" s="14">
        <f>ABS(Solieusap!I2627)</f>
        <v>0.17755000000000001</v>
      </c>
      <c r="J2624" s="14">
        <f>ABS(Solieusap!J2627)</f>
        <v>0.15937999999999999</v>
      </c>
      <c r="K2624" s="14">
        <f t="shared" si="0"/>
        <v>7.1247999999999996</v>
      </c>
      <c r="L2624" s="14">
        <f t="shared" si="1"/>
        <v>0.17755000000000001</v>
      </c>
    </row>
    <row r="2625" spans="1:12" ht="16.5" customHeight="1">
      <c r="A2625" s="13" t="str">
        <f>Solieusap!A2628</f>
        <v>222</v>
      </c>
      <c r="B2625" s="13">
        <f>Solieusap!B2628</f>
        <v>3.6</v>
      </c>
      <c r="C2625" s="13" t="str">
        <f>Solieusap!C2628</f>
        <v>BAO</v>
      </c>
      <c r="D2625" s="13" t="str">
        <f>Solieusap!D2628</f>
        <v>Combination</v>
      </c>
      <c r="E2625" s="14">
        <f>ABS(Solieusap!E2628)</f>
        <v>7.1247999999999996</v>
      </c>
      <c r="F2625" s="14">
        <f>ABS(Solieusap!F2628)</f>
        <v>0.47039999999999998</v>
      </c>
      <c r="G2625" s="14">
        <f>ABS(Solieusap!G2628)</f>
        <v>0.33760000000000001</v>
      </c>
      <c r="H2625" s="14">
        <f>ABS(Solieusap!H2628)</f>
        <v>1.48E-3</v>
      </c>
      <c r="I2625" s="14">
        <f>ABS(Solieusap!I2628)</f>
        <v>0.15246999999999999</v>
      </c>
      <c r="J2625" s="14">
        <f>ABS(Solieusap!J2628)</f>
        <v>1.38035</v>
      </c>
      <c r="K2625" s="14">
        <f t="shared" si="0"/>
        <v>7.1247999999999996</v>
      </c>
      <c r="L2625" s="14">
        <f t="shared" si="1"/>
        <v>0.15246999999999999</v>
      </c>
    </row>
    <row r="2626" spans="1:12" ht="16.5" customHeight="1">
      <c r="A2626" s="13" t="str">
        <f>Solieusap!A2629</f>
        <v>222</v>
      </c>
      <c r="B2626" s="13">
        <f>Solieusap!B2629</f>
        <v>0</v>
      </c>
      <c r="C2626" s="13" t="str">
        <f>Solieusap!C2629</f>
        <v>BAO</v>
      </c>
      <c r="D2626" s="13" t="str">
        <f>Solieusap!D2629</f>
        <v>Combination</v>
      </c>
      <c r="E2626" s="14">
        <f>ABS(Solieusap!E2629)</f>
        <v>23.234000000000002</v>
      </c>
      <c r="F2626" s="14">
        <f>ABS(Solieusap!F2629)</f>
        <v>1.302</v>
      </c>
      <c r="G2626" s="14">
        <f>ABS(Solieusap!G2629)</f>
        <v>0.81289999999999996</v>
      </c>
      <c r="H2626" s="14">
        <f>ABS(Solieusap!H2629)</f>
        <v>1.9400000000000001E-3</v>
      </c>
      <c r="I2626" s="14">
        <f>ABS(Solieusap!I2629)</f>
        <v>0.78663000000000005</v>
      </c>
      <c r="J2626" s="14">
        <f>ABS(Solieusap!J2629)</f>
        <v>1.81003</v>
      </c>
      <c r="K2626" s="14">
        <f t="shared" si="0"/>
        <v>23.234000000000002</v>
      </c>
      <c r="L2626" s="14">
        <f t="shared" si="1"/>
        <v>0.78663000000000005</v>
      </c>
    </row>
    <row r="2627" spans="1:12" ht="16.5" customHeight="1">
      <c r="A2627" s="13" t="str">
        <f>Solieusap!A2630</f>
        <v>222</v>
      </c>
      <c r="B2627" s="13">
        <f>Solieusap!B2630</f>
        <v>1.8</v>
      </c>
      <c r="C2627" s="13" t="str">
        <f>Solieusap!C2630</f>
        <v>BAO</v>
      </c>
      <c r="D2627" s="13" t="str">
        <f>Solieusap!D2630</f>
        <v>Combination</v>
      </c>
      <c r="E2627" s="14">
        <f>ABS(Solieusap!E2630)</f>
        <v>23.234000000000002</v>
      </c>
      <c r="F2627" s="14">
        <f>ABS(Solieusap!F2630)</f>
        <v>0.88619999999999999</v>
      </c>
      <c r="G2627" s="14">
        <f>ABS(Solieusap!G2630)</f>
        <v>0.25850000000000001</v>
      </c>
      <c r="H2627" s="14">
        <f>ABS(Solieusap!H2630)</f>
        <v>1.9400000000000001E-3</v>
      </c>
      <c r="I2627" s="14">
        <f>ABS(Solieusap!I2630)</f>
        <v>0.12922</v>
      </c>
      <c r="J2627" s="14">
        <f>ABS(Solieusap!J2630)</f>
        <v>0.17782000000000001</v>
      </c>
      <c r="K2627" s="14">
        <f t="shared" si="0"/>
        <v>23.234000000000002</v>
      </c>
      <c r="L2627" s="14">
        <f t="shared" si="1"/>
        <v>0.12922</v>
      </c>
    </row>
    <row r="2628" spans="1:12" ht="16.5" customHeight="1">
      <c r="A2628" s="13" t="str">
        <f>Solieusap!A2631</f>
        <v>222</v>
      </c>
      <c r="B2628" s="13">
        <f>Solieusap!B2631</f>
        <v>3.6</v>
      </c>
      <c r="C2628" s="13" t="str">
        <f>Solieusap!C2631</f>
        <v>BAO</v>
      </c>
      <c r="D2628" s="13" t="str">
        <f>Solieusap!D2631</f>
        <v>Combination</v>
      </c>
      <c r="E2628" s="14">
        <f>ABS(Solieusap!E2631)</f>
        <v>23.234000000000002</v>
      </c>
      <c r="F2628" s="14">
        <f>ABS(Solieusap!F2631)</f>
        <v>0.8115</v>
      </c>
      <c r="G2628" s="14">
        <f>ABS(Solieusap!G2631)</f>
        <v>0.13159999999999999</v>
      </c>
      <c r="H2628" s="14">
        <f>ABS(Solieusap!H2631)</f>
        <v>1.9400000000000001E-3</v>
      </c>
      <c r="I2628" s="14">
        <f>ABS(Solieusap!I2631)</f>
        <v>1.07281</v>
      </c>
      <c r="J2628" s="14">
        <f>ABS(Solieusap!J2631)</f>
        <v>0.78396999999999994</v>
      </c>
      <c r="K2628" s="14">
        <f t="shared" si="0"/>
        <v>23.234000000000002</v>
      </c>
      <c r="L2628" s="14">
        <f t="shared" si="1"/>
        <v>1.07281</v>
      </c>
    </row>
    <row r="2629" spans="1:12" ht="16.5" customHeight="1">
      <c r="A2629" s="13" t="str">
        <f>Solieusap!A2632</f>
        <v>223</v>
      </c>
      <c r="B2629" s="13">
        <f>Solieusap!B2632</f>
        <v>0</v>
      </c>
      <c r="C2629" s="13" t="str">
        <f>Solieusap!C2632</f>
        <v>BAO</v>
      </c>
      <c r="D2629" s="13" t="str">
        <f>Solieusap!D2632</f>
        <v>Combination</v>
      </c>
      <c r="E2629" s="14">
        <f>ABS(Solieusap!E2632)</f>
        <v>0.14660000000000001</v>
      </c>
      <c r="F2629" s="14">
        <f>ABS(Solieusap!F2632)</f>
        <v>0.42699999999999999</v>
      </c>
      <c r="G2629" s="14">
        <f>ABS(Solieusap!G2632)</f>
        <v>0.68340000000000001</v>
      </c>
      <c r="H2629" s="14">
        <f>ABS(Solieusap!H2632)</f>
        <v>6.77E-3</v>
      </c>
      <c r="I2629" s="14">
        <f>ABS(Solieusap!I2632)</f>
        <v>0.76707000000000003</v>
      </c>
      <c r="J2629" s="14">
        <f>ABS(Solieusap!J2632)</f>
        <v>0.17544999999999999</v>
      </c>
      <c r="K2629" s="14">
        <f t="shared" si="0"/>
        <v>0.14660000000000001</v>
      </c>
      <c r="L2629" s="14">
        <f t="shared" si="1"/>
        <v>0.76707000000000003</v>
      </c>
    </row>
    <row r="2630" spans="1:12" ht="16.5" customHeight="1">
      <c r="A2630" s="13" t="str">
        <f>Solieusap!A2633</f>
        <v>223</v>
      </c>
      <c r="B2630" s="13">
        <f>Solieusap!B2633</f>
        <v>1.8</v>
      </c>
      <c r="C2630" s="13" t="str">
        <f>Solieusap!C2633</f>
        <v>BAO</v>
      </c>
      <c r="D2630" s="13" t="str">
        <f>Solieusap!D2633</f>
        <v>Combination</v>
      </c>
      <c r="E2630" s="14">
        <f>ABS(Solieusap!E2633)</f>
        <v>0.14660000000000001</v>
      </c>
      <c r="F2630" s="14">
        <f>ABS(Solieusap!F2633)</f>
        <v>0.15970000000000001</v>
      </c>
      <c r="G2630" s="14">
        <f>ABS(Solieusap!G2633)</f>
        <v>0.2833</v>
      </c>
      <c r="H2630" s="14">
        <f>ABS(Solieusap!H2633)</f>
        <v>6.77E-3</v>
      </c>
      <c r="I2630" s="14">
        <f>ABS(Solieusap!I2633)</f>
        <v>0.27462999999999999</v>
      </c>
      <c r="J2630" s="14">
        <f>ABS(Solieusap!J2633)</f>
        <v>9.6299999999999997E-3</v>
      </c>
      <c r="K2630" s="14">
        <f t="shared" si="0"/>
        <v>0.14660000000000001</v>
      </c>
      <c r="L2630" s="14">
        <f t="shared" si="1"/>
        <v>0.27462999999999999</v>
      </c>
    </row>
    <row r="2631" spans="1:12" ht="16.5" customHeight="1">
      <c r="A2631" s="13" t="str">
        <f>Solieusap!A2634</f>
        <v>223</v>
      </c>
      <c r="B2631" s="13">
        <f>Solieusap!B2634</f>
        <v>3.6</v>
      </c>
      <c r="C2631" s="13" t="str">
        <f>Solieusap!C2634</f>
        <v>BAO</v>
      </c>
      <c r="D2631" s="13" t="str">
        <f>Solieusap!D2634</f>
        <v>Combination</v>
      </c>
      <c r="E2631" s="14">
        <f>ABS(Solieusap!E2634)</f>
        <v>0.14660000000000001</v>
      </c>
      <c r="F2631" s="14">
        <f>ABS(Solieusap!F2634)</f>
        <v>4.8500000000000001E-2</v>
      </c>
      <c r="G2631" s="14">
        <f>ABS(Solieusap!G2634)</f>
        <v>0.53749999999999998</v>
      </c>
      <c r="H2631" s="14">
        <f>ABS(Solieusap!H2634)</f>
        <v>6.77E-3</v>
      </c>
      <c r="I2631" s="14">
        <f>ABS(Solieusap!I2634)</f>
        <v>6.8229999999999999E-2</v>
      </c>
      <c r="J2631" s="14">
        <f>ABS(Solieusap!J2634)</f>
        <v>0.41936000000000001</v>
      </c>
      <c r="K2631" s="14">
        <f t="shared" si="0"/>
        <v>0.14660000000000001</v>
      </c>
      <c r="L2631" s="14">
        <f t="shared" si="1"/>
        <v>6.8229999999999999E-2</v>
      </c>
    </row>
    <row r="2632" spans="1:12" ht="16.5" customHeight="1">
      <c r="A2632" s="13" t="str">
        <f>Solieusap!A2635</f>
        <v>223</v>
      </c>
      <c r="B2632" s="13">
        <f>Solieusap!B2635</f>
        <v>0</v>
      </c>
      <c r="C2632" s="13" t="str">
        <f>Solieusap!C2635</f>
        <v>BAO</v>
      </c>
      <c r="D2632" s="13" t="str">
        <f>Solieusap!D2635</f>
        <v>Combination</v>
      </c>
      <c r="E2632" s="14">
        <f>ABS(Solieusap!E2635)</f>
        <v>14.75</v>
      </c>
      <c r="F2632" s="14">
        <f>ABS(Solieusap!F2635)</f>
        <v>0.8407</v>
      </c>
      <c r="G2632" s="14">
        <f>ABS(Solieusap!G2635)</f>
        <v>0.64690000000000003</v>
      </c>
      <c r="H2632" s="14">
        <f>ABS(Solieusap!H2635)</f>
        <v>5.1999999999999995E-4</v>
      </c>
      <c r="I2632" s="14">
        <f>ABS(Solieusap!I2635)</f>
        <v>0.35675000000000001</v>
      </c>
      <c r="J2632" s="14">
        <f>ABS(Solieusap!J2635)</f>
        <v>1.12269</v>
      </c>
      <c r="K2632" s="14">
        <f t="shared" si="0"/>
        <v>14.75</v>
      </c>
      <c r="L2632" s="14">
        <f t="shared" si="1"/>
        <v>0.35675000000000001</v>
      </c>
    </row>
    <row r="2633" spans="1:12" ht="16.5" customHeight="1">
      <c r="A2633" s="13" t="str">
        <f>Solieusap!A2636</f>
        <v>223</v>
      </c>
      <c r="B2633" s="13">
        <f>Solieusap!B2636</f>
        <v>1.8</v>
      </c>
      <c r="C2633" s="13" t="str">
        <f>Solieusap!C2636</f>
        <v>BAO</v>
      </c>
      <c r="D2633" s="13" t="str">
        <f>Solieusap!D2636</f>
        <v>Combination</v>
      </c>
      <c r="E2633" s="14">
        <f>ABS(Solieusap!E2636)</f>
        <v>14.75</v>
      </c>
      <c r="F2633" s="14">
        <f>ABS(Solieusap!F2636)</f>
        <v>0.39610000000000001</v>
      </c>
      <c r="G2633" s="14">
        <f>ABS(Solieusap!G2636)</f>
        <v>6.3E-2</v>
      </c>
      <c r="H2633" s="14">
        <f>ABS(Solieusap!H2636)</f>
        <v>5.1999999999999995E-4</v>
      </c>
      <c r="I2633" s="14">
        <f>ABS(Solieusap!I2636)</f>
        <v>0.10331</v>
      </c>
      <c r="J2633" s="14">
        <f>ABS(Solieusap!J2636)</f>
        <v>0.41102</v>
      </c>
      <c r="K2633" s="14">
        <f t="shared" si="0"/>
        <v>14.75</v>
      </c>
      <c r="L2633" s="14">
        <f t="shared" si="1"/>
        <v>0.10331</v>
      </c>
    </row>
    <row r="2634" spans="1:12" ht="16.5" customHeight="1">
      <c r="A2634" s="13" t="str">
        <f>Solieusap!A2637</f>
        <v>223</v>
      </c>
      <c r="B2634" s="13">
        <f>Solieusap!B2637</f>
        <v>3.6</v>
      </c>
      <c r="C2634" s="13" t="str">
        <f>Solieusap!C2637</f>
        <v>BAO</v>
      </c>
      <c r="D2634" s="13" t="str">
        <f>Solieusap!D2637</f>
        <v>Combination</v>
      </c>
      <c r="E2634" s="14">
        <f>ABS(Solieusap!E2637)</f>
        <v>14.75</v>
      </c>
      <c r="F2634" s="14">
        <f>ABS(Solieusap!F2637)</f>
        <v>0.75739999999999996</v>
      </c>
      <c r="G2634" s="14">
        <f>ABS(Solieusap!G2637)</f>
        <v>0.1431</v>
      </c>
      <c r="H2634" s="14">
        <f>ABS(Solieusap!H2637)</f>
        <v>5.1999999999999995E-4</v>
      </c>
      <c r="I2634" s="14">
        <f>ABS(Solieusap!I2637)</f>
        <v>0.25272</v>
      </c>
      <c r="J2634" s="14">
        <f>ABS(Solieusap!J2637)</f>
        <v>0.27387</v>
      </c>
      <c r="K2634" s="14">
        <f t="shared" si="0"/>
        <v>14.75</v>
      </c>
      <c r="L2634" s="14">
        <f t="shared" si="1"/>
        <v>0.25272</v>
      </c>
    </row>
    <row r="2635" spans="1:12" ht="16.5" customHeight="1">
      <c r="A2635" s="13" t="str">
        <f>Solieusap!A2638</f>
        <v>224</v>
      </c>
      <c r="B2635" s="13">
        <f>Solieusap!B2638</f>
        <v>0</v>
      </c>
      <c r="C2635" s="13" t="str">
        <f>Solieusap!C2638</f>
        <v>BAO</v>
      </c>
      <c r="D2635" s="13" t="str">
        <f>Solieusap!D2638</f>
        <v>Combination</v>
      </c>
      <c r="E2635" s="14">
        <f>ABS(Solieusap!E2638)</f>
        <v>15.5251</v>
      </c>
      <c r="F2635" s="14">
        <f>ABS(Solieusap!F2638)</f>
        <v>0.79849999999999999</v>
      </c>
      <c r="G2635" s="14">
        <f>ABS(Solieusap!G2638)</f>
        <v>0.66820000000000002</v>
      </c>
      <c r="H2635" s="14">
        <f>ABS(Solieusap!H2638)</f>
        <v>2.7299999999999998E-3</v>
      </c>
      <c r="I2635" s="14">
        <f>ABS(Solieusap!I2638)</f>
        <v>0.80274999999999996</v>
      </c>
      <c r="J2635" s="14">
        <f>ABS(Solieusap!J2638)</f>
        <v>0.97697000000000001</v>
      </c>
      <c r="K2635" s="14">
        <f t="shared" si="0"/>
        <v>15.5251</v>
      </c>
      <c r="L2635" s="14">
        <f t="shared" si="1"/>
        <v>0.80274999999999996</v>
      </c>
    </row>
    <row r="2636" spans="1:12" ht="16.5" customHeight="1">
      <c r="A2636" s="13" t="str">
        <f>Solieusap!A2639</f>
        <v>224</v>
      </c>
      <c r="B2636" s="13">
        <f>Solieusap!B2639</f>
        <v>1.35</v>
      </c>
      <c r="C2636" s="13" t="str">
        <f>Solieusap!C2639</f>
        <v>BAO</v>
      </c>
      <c r="D2636" s="13" t="str">
        <f>Solieusap!D2639</f>
        <v>Combination</v>
      </c>
      <c r="E2636" s="14">
        <f>ABS(Solieusap!E2639)</f>
        <v>15.5251</v>
      </c>
      <c r="F2636" s="14">
        <f>ABS(Solieusap!F2639)</f>
        <v>0.79849999999999999</v>
      </c>
      <c r="G2636" s="14">
        <f>ABS(Solieusap!G2639)</f>
        <v>0.47989999999999999</v>
      </c>
      <c r="H2636" s="14">
        <f>ABS(Solieusap!H2639)</f>
        <v>2.7299999999999998E-3</v>
      </c>
      <c r="I2636" s="14">
        <f>ABS(Solieusap!I2639)</f>
        <v>2.7799999999999998E-2</v>
      </c>
      <c r="J2636" s="14">
        <f>ABS(Solieusap!J2639)</f>
        <v>0.10095999999999999</v>
      </c>
      <c r="K2636" s="14">
        <f t="shared" si="0"/>
        <v>15.5251</v>
      </c>
      <c r="L2636" s="14">
        <f t="shared" si="1"/>
        <v>2.7799999999999998E-2</v>
      </c>
    </row>
    <row r="2637" spans="1:12" ht="16.5" customHeight="1">
      <c r="A2637" s="13" t="str">
        <f>Solieusap!A2640</f>
        <v>224</v>
      </c>
      <c r="B2637" s="13">
        <f>Solieusap!B2640</f>
        <v>2.7</v>
      </c>
      <c r="C2637" s="13" t="str">
        <f>Solieusap!C2640</f>
        <v>BAO</v>
      </c>
      <c r="D2637" s="13" t="str">
        <f>Solieusap!D2640</f>
        <v>Combination</v>
      </c>
      <c r="E2637" s="14">
        <f>ABS(Solieusap!E2640)</f>
        <v>15.5251</v>
      </c>
      <c r="F2637" s="14">
        <f>ABS(Solieusap!F2640)</f>
        <v>0.79849999999999999</v>
      </c>
      <c r="G2637" s="14">
        <f>ABS(Solieusap!G2640)</f>
        <v>0.29149999999999998</v>
      </c>
      <c r="H2637" s="14">
        <f>ABS(Solieusap!H2640)</f>
        <v>2.7299999999999998E-3</v>
      </c>
      <c r="I2637" s="14">
        <f>ABS(Solieusap!I2640)</f>
        <v>0.35121999999999998</v>
      </c>
      <c r="J2637" s="14">
        <f>ABS(Solieusap!J2640)</f>
        <v>0.22151999999999999</v>
      </c>
      <c r="K2637" s="14">
        <f t="shared" si="0"/>
        <v>15.5251</v>
      </c>
      <c r="L2637" s="14">
        <f t="shared" si="1"/>
        <v>0.35121999999999998</v>
      </c>
    </row>
    <row r="2638" spans="1:12" ht="16.5" customHeight="1">
      <c r="A2638" s="13" t="str">
        <f>Solieusap!A2641</f>
        <v>224</v>
      </c>
      <c r="B2638" s="13">
        <f>Solieusap!B2641</f>
        <v>0</v>
      </c>
      <c r="C2638" s="13" t="str">
        <f>Solieusap!C2641</f>
        <v>BAO</v>
      </c>
      <c r="D2638" s="13" t="str">
        <f>Solieusap!D2641</f>
        <v>Combination</v>
      </c>
      <c r="E2638" s="14">
        <f>ABS(Solieusap!E2641)</f>
        <v>26.546700000000001</v>
      </c>
      <c r="F2638" s="14">
        <f>ABS(Solieusap!F2641)</f>
        <v>0.26860000000000001</v>
      </c>
      <c r="G2638" s="14">
        <f>ABS(Solieusap!G2641)</f>
        <v>0.6764</v>
      </c>
      <c r="H2638" s="14">
        <f>ABS(Solieusap!H2641)</f>
        <v>2.9299999999999999E-3</v>
      </c>
      <c r="I2638" s="14">
        <f>ABS(Solieusap!I2641)</f>
        <v>0.72421000000000002</v>
      </c>
      <c r="J2638" s="14">
        <f>ABS(Solieusap!J2641)</f>
        <v>0.50356000000000001</v>
      </c>
      <c r="K2638" s="14">
        <f t="shared" si="0"/>
        <v>26.546700000000001</v>
      </c>
      <c r="L2638" s="14">
        <f t="shared" si="1"/>
        <v>0.72421000000000002</v>
      </c>
    </row>
    <row r="2639" spans="1:12" ht="16.5" customHeight="1">
      <c r="A2639" s="13" t="str">
        <f>Solieusap!A2642</f>
        <v>224</v>
      </c>
      <c r="B2639" s="13">
        <f>Solieusap!B2642</f>
        <v>1.35</v>
      </c>
      <c r="C2639" s="13" t="str">
        <f>Solieusap!C2642</f>
        <v>BAO</v>
      </c>
      <c r="D2639" s="13" t="str">
        <f>Solieusap!D2642</f>
        <v>Combination</v>
      </c>
      <c r="E2639" s="14">
        <f>ABS(Solieusap!E2642)</f>
        <v>26.546700000000001</v>
      </c>
      <c r="F2639" s="14">
        <f>ABS(Solieusap!F2642)</f>
        <v>0.26860000000000001</v>
      </c>
      <c r="G2639" s="14">
        <f>ABS(Solieusap!G2642)</f>
        <v>0.39829999999999999</v>
      </c>
      <c r="H2639" s="14">
        <f>ABS(Solieusap!H2642)</f>
        <v>2.9299999999999999E-3</v>
      </c>
      <c r="I2639" s="14">
        <f>ABS(Solieusap!I2642)</f>
        <v>5.8E-4</v>
      </c>
      <c r="J2639" s="14">
        <f>ABS(Solieusap!J2642)</f>
        <v>0.14201</v>
      </c>
      <c r="K2639" s="14">
        <f t="shared" si="0"/>
        <v>26.546700000000001</v>
      </c>
      <c r="L2639" s="14">
        <f t="shared" si="1"/>
        <v>5.8E-4</v>
      </c>
    </row>
    <row r="2640" spans="1:12" ht="16.5" customHeight="1">
      <c r="A2640" s="13" t="str">
        <f>Solieusap!A2643</f>
        <v>224</v>
      </c>
      <c r="B2640" s="13">
        <f>Solieusap!B2643</f>
        <v>2.7</v>
      </c>
      <c r="C2640" s="13" t="str">
        <f>Solieusap!C2643</f>
        <v>BAO</v>
      </c>
      <c r="D2640" s="13" t="str">
        <f>Solieusap!D2643</f>
        <v>Combination</v>
      </c>
      <c r="E2640" s="14">
        <f>ABS(Solieusap!E2643)</f>
        <v>26.546700000000001</v>
      </c>
      <c r="F2640" s="14">
        <f>ABS(Solieusap!F2643)</f>
        <v>0.26860000000000001</v>
      </c>
      <c r="G2640" s="14">
        <f>ABS(Solieusap!G2643)</f>
        <v>0.1202</v>
      </c>
      <c r="H2640" s="14">
        <f>ABS(Solieusap!H2643)</f>
        <v>2.9299999999999999E-3</v>
      </c>
      <c r="I2640" s="14">
        <f>ABS(Solieusap!I2643)</f>
        <v>0.49291000000000001</v>
      </c>
      <c r="J2640" s="14">
        <f>ABS(Solieusap!J2643)</f>
        <v>1.17889</v>
      </c>
      <c r="K2640" s="14">
        <f t="shared" si="0"/>
        <v>26.546700000000001</v>
      </c>
      <c r="L2640" s="14">
        <f t="shared" si="1"/>
        <v>0.49291000000000001</v>
      </c>
    </row>
    <row r="2641" spans="1:12" ht="16.5" customHeight="1">
      <c r="A2641" s="13" t="str">
        <f>Solieusap!A2644</f>
        <v>225</v>
      </c>
      <c r="B2641" s="13">
        <f>Solieusap!B2644</f>
        <v>0</v>
      </c>
      <c r="C2641" s="13" t="str">
        <f>Solieusap!C2644</f>
        <v>BAO</v>
      </c>
      <c r="D2641" s="13" t="str">
        <f>Solieusap!D2644</f>
        <v>Combination</v>
      </c>
      <c r="E2641" s="14">
        <f>ABS(Solieusap!E2644)</f>
        <v>7.6768999999999998</v>
      </c>
      <c r="F2641" s="14">
        <f>ABS(Solieusap!F2644)</f>
        <v>0.75700000000000001</v>
      </c>
      <c r="G2641" s="14">
        <f>ABS(Solieusap!G2644)</f>
        <v>0.91159999999999997</v>
      </c>
      <c r="H2641" s="14">
        <f>ABS(Solieusap!H2644)</f>
        <v>1.5E-3</v>
      </c>
      <c r="I2641" s="14">
        <f>ABS(Solieusap!I2644)</f>
        <v>1.18086</v>
      </c>
      <c r="J2641" s="14">
        <f>ABS(Solieusap!J2644)</f>
        <v>1.35443</v>
      </c>
      <c r="K2641" s="14">
        <f t="shared" si="0"/>
        <v>7.6768999999999998</v>
      </c>
      <c r="L2641" s="14">
        <f t="shared" si="1"/>
        <v>1.18086</v>
      </c>
    </row>
    <row r="2642" spans="1:12" ht="16.5" customHeight="1">
      <c r="A2642" s="13" t="str">
        <f>Solieusap!A2645</f>
        <v>225</v>
      </c>
      <c r="B2642" s="13">
        <f>Solieusap!B2645</f>
        <v>1.8</v>
      </c>
      <c r="C2642" s="13" t="str">
        <f>Solieusap!C2645</f>
        <v>BAO</v>
      </c>
      <c r="D2642" s="13" t="str">
        <f>Solieusap!D2645</f>
        <v>Combination</v>
      </c>
      <c r="E2642" s="14">
        <f>ABS(Solieusap!E2645)</f>
        <v>7.6768999999999998</v>
      </c>
      <c r="F2642" s="14">
        <f>ABS(Solieusap!F2645)</f>
        <v>0.75700000000000001</v>
      </c>
      <c r="G2642" s="14">
        <f>ABS(Solieusap!G2645)</f>
        <v>0.53739999999999999</v>
      </c>
      <c r="H2642" s="14">
        <f>ABS(Solieusap!H2645)</f>
        <v>1.5E-3</v>
      </c>
      <c r="I2642" s="14">
        <f>ABS(Solieusap!I2645)</f>
        <v>0.17993000000000001</v>
      </c>
      <c r="J2642" s="14">
        <f>ABS(Solieusap!J2645)</f>
        <v>2.49E-3</v>
      </c>
      <c r="K2642" s="14">
        <f t="shared" si="0"/>
        <v>7.6768999999999998</v>
      </c>
      <c r="L2642" s="14">
        <f t="shared" si="1"/>
        <v>0.17993000000000001</v>
      </c>
    </row>
    <row r="2643" spans="1:12" ht="16.5" customHeight="1">
      <c r="A2643" s="13" t="str">
        <f>Solieusap!A2646</f>
        <v>225</v>
      </c>
      <c r="B2643" s="13">
        <f>Solieusap!B2646</f>
        <v>3.6</v>
      </c>
      <c r="C2643" s="13" t="str">
        <f>Solieusap!C2646</f>
        <v>BAO</v>
      </c>
      <c r="D2643" s="13" t="str">
        <f>Solieusap!D2646</f>
        <v>Combination</v>
      </c>
      <c r="E2643" s="14">
        <f>ABS(Solieusap!E2646)</f>
        <v>7.6768999999999998</v>
      </c>
      <c r="F2643" s="14">
        <f>ABS(Solieusap!F2646)</f>
        <v>0.75700000000000001</v>
      </c>
      <c r="G2643" s="14">
        <f>ABS(Solieusap!G2646)</f>
        <v>0.16309999999999999</v>
      </c>
      <c r="H2643" s="14">
        <f>ABS(Solieusap!H2646)</f>
        <v>1.5E-3</v>
      </c>
      <c r="I2643" s="14">
        <f>ABS(Solieusap!I2646)</f>
        <v>0.53703999999999996</v>
      </c>
      <c r="J2643" s="14">
        <f>ABS(Solieusap!J2646)</f>
        <v>0.24517</v>
      </c>
      <c r="K2643" s="14">
        <f t="shared" si="0"/>
        <v>7.6768999999999998</v>
      </c>
      <c r="L2643" s="14">
        <f t="shared" si="1"/>
        <v>0.53703999999999996</v>
      </c>
    </row>
    <row r="2644" spans="1:12" ht="16.5" customHeight="1">
      <c r="A2644" s="13" t="str">
        <f>Solieusap!A2647</f>
        <v>225</v>
      </c>
      <c r="B2644" s="13">
        <f>Solieusap!B2647</f>
        <v>0</v>
      </c>
      <c r="C2644" s="13" t="str">
        <f>Solieusap!C2647</f>
        <v>BAO</v>
      </c>
      <c r="D2644" s="13" t="str">
        <f>Solieusap!D2647</f>
        <v>Combination</v>
      </c>
      <c r="E2644" s="14">
        <f>ABS(Solieusap!E2647)</f>
        <v>15.555199999999999</v>
      </c>
      <c r="F2644" s="14">
        <f>ABS(Solieusap!F2647)</f>
        <v>0.1376</v>
      </c>
      <c r="G2644" s="14">
        <f>ABS(Solieusap!G2647)</f>
        <v>1.03</v>
      </c>
      <c r="H2644" s="14">
        <f>ABS(Solieusap!H2647)</f>
        <v>1.3600000000000001E-3</v>
      </c>
      <c r="I2644" s="14">
        <f>ABS(Solieusap!I2647)</f>
        <v>1.1751100000000001</v>
      </c>
      <c r="J2644" s="14">
        <f>ABS(Solieusap!J2647)</f>
        <v>0.25014999999999998</v>
      </c>
      <c r="K2644" s="14">
        <f t="shared" si="0"/>
        <v>15.555199999999999</v>
      </c>
      <c r="L2644" s="14">
        <f t="shared" si="1"/>
        <v>1.1751100000000001</v>
      </c>
    </row>
    <row r="2645" spans="1:12" ht="16.5" customHeight="1">
      <c r="A2645" s="13" t="str">
        <f>Solieusap!A2648</f>
        <v>225</v>
      </c>
      <c r="B2645" s="13">
        <f>Solieusap!B2648</f>
        <v>1.8</v>
      </c>
      <c r="C2645" s="13" t="str">
        <f>Solieusap!C2648</f>
        <v>BAO</v>
      </c>
      <c r="D2645" s="13" t="str">
        <f>Solieusap!D2648</f>
        <v>Combination</v>
      </c>
      <c r="E2645" s="14">
        <f>ABS(Solieusap!E2648)</f>
        <v>15.555199999999999</v>
      </c>
      <c r="F2645" s="14">
        <f>ABS(Solieusap!F2648)</f>
        <v>0.1376</v>
      </c>
      <c r="G2645" s="14">
        <f>ABS(Solieusap!G2648)</f>
        <v>0.47560000000000002</v>
      </c>
      <c r="H2645" s="14">
        <f>ABS(Solieusap!H2648)</f>
        <v>1.3600000000000001E-3</v>
      </c>
      <c r="I2645" s="14">
        <f>ABS(Solieusap!I2648)</f>
        <v>0.12373000000000001</v>
      </c>
      <c r="J2645" s="14">
        <f>ABS(Solieusap!J2648)</f>
        <v>1.11E-2</v>
      </c>
      <c r="K2645" s="14">
        <f t="shared" si="0"/>
        <v>15.555199999999999</v>
      </c>
      <c r="L2645" s="14">
        <f t="shared" si="1"/>
        <v>0.12373000000000001</v>
      </c>
    </row>
    <row r="2646" spans="1:12" ht="16.5" customHeight="1">
      <c r="A2646" s="13" t="str">
        <f>Solieusap!A2649</f>
        <v>225</v>
      </c>
      <c r="B2646" s="13">
        <f>Solieusap!B2649</f>
        <v>3.6</v>
      </c>
      <c r="C2646" s="13" t="str">
        <f>Solieusap!C2649</f>
        <v>BAO</v>
      </c>
      <c r="D2646" s="13" t="str">
        <f>Solieusap!D2649</f>
        <v>Combination</v>
      </c>
      <c r="E2646" s="14">
        <f>ABS(Solieusap!E2649)</f>
        <v>15.555199999999999</v>
      </c>
      <c r="F2646" s="14">
        <f>ABS(Solieusap!F2649)</f>
        <v>0.1376</v>
      </c>
      <c r="G2646" s="14">
        <f>ABS(Solieusap!G2649)</f>
        <v>2.98E-2</v>
      </c>
      <c r="H2646" s="14">
        <f>ABS(Solieusap!H2649)</f>
        <v>1.3600000000000001E-3</v>
      </c>
      <c r="I2646" s="14">
        <f>ABS(Solieusap!I2649)</f>
        <v>0.75373999999999997</v>
      </c>
      <c r="J2646" s="14">
        <f>ABS(Solieusap!J2649)</f>
        <v>1.3709199999999999</v>
      </c>
      <c r="K2646" s="14">
        <f t="shared" si="0"/>
        <v>15.555199999999999</v>
      </c>
      <c r="L2646" s="14">
        <f t="shared" si="1"/>
        <v>0.75373999999999997</v>
      </c>
    </row>
    <row r="2647" spans="1:12" ht="16.5" customHeight="1">
      <c r="A2647" s="13" t="str">
        <f>Solieusap!A2650</f>
        <v>226</v>
      </c>
      <c r="B2647" s="13">
        <f>Solieusap!B2650</f>
        <v>0</v>
      </c>
      <c r="C2647" s="13" t="str">
        <f>Solieusap!C2650</f>
        <v>BAO</v>
      </c>
      <c r="D2647" s="13" t="str">
        <f>Solieusap!D2650</f>
        <v>Combination</v>
      </c>
      <c r="E2647" s="14">
        <f>ABS(Solieusap!E2650)</f>
        <v>0.54300000000000004</v>
      </c>
      <c r="F2647" s="14">
        <f>ABS(Solieusap!F2650)</f>
        <v>0.33379999999999999</v>
      </c>
      <c r="G2647" s="14">
        <f>ABS(Solieusap!G2650)</f>
        <v>0.5887</v>
      </c>
      <c r="H2647" s="14">
        <f>ABS(Solieusap!H2650)</f>
        <v>6.4000000000000005E-4</v>
      </c>
      <c r="I2647" s="14">
        <f>ABS(Solieusap!I2650)</f>
        <v>0.54266000000000003</v>
      </c>
      <c r="J2647" s="14">
        <f>ABS(Solieusap!J2650)</f>
        <v>0.68954000000000004</v>
      </c>
      <c r="K2647" s="14">
        <f t="shared" si="0"/>
        <v>0.54300000000000004</v>
      </c>
      <c r="L2647" s="14">
        <f t="shared" si="1"/>
        <v>0.54266000000000003</v>
      </c>
    </row>
    <row r="2648" spans="1:12" ht="16.5" customHeight="1">
      <c r="A2648" s="13" t="str">
        <f>Solieusap!A2651</f>
        <v>226</v>
      </c>
      <c r="B2648" s="13">
        <f>Solieusap!B2651</f>
        <v>1.8</v>
      </c>
      <c r="C2648" s="13" t="str">
        <f>Solieusap!C2651</f>
        <v>BAO</v>
      </c>
      <c r="D2648" s="13" t="str">
        <f>Solieusap!D2651</f>
        <v>Combination</v>
      </c>
      <c r="E2648" s="14">
        <f>ABS(Solieusap!E2651)</f>
        <v>0.54300000000000004</v>
      </c>
      <c r="F2648" s="14">
        <f>ABS(Solieusap!F2651)</f>
        <v>0.33379999999999999</v>
      </c>
      <c r="G2648" s="14">
        <f>ABS(Solieusap!G2651)</f>
        <v>0.1885</v>
      </c>
      <c r="H2648" s="14">
        <f>ABS(Solieusap!H2651)</f>
        <v>6.4000000000000005E-4</v>
      </c>
      <c r="I2648" s="14">
        <f>ABS(Solieusap!I2651)</f>
        <v>0.21373</v>
      </c>
      <c r="J2648" s="14">
        <f>ABS(Solieusap!J2651)</f>
        <v>0.10779</v>
      </c>
      <c r="K2648" s="14">
        <f t="shared" si="0"/>
        <v>0.54300000000000004</v>
      </c>
      <c r="L2648" s="14">
        <f t="shared" si="1"/>
        <v>0.21373</v>
      </c>
    </row>
    <row r="2649" spans="1:12" ht="16.5" customHeight="1">
      <c r="A2649" s="13" t="str">
        <f>Solieusap!A2652</f>
        <v>226</v>
      </c>
      <c r="B2649" s="13">
        <f>Solieusap!B2652</f>
        <v>3.6</v>
      </c>
      <c r="C2649" s="13" t="str">
        <f>Solieusap!C2652</f>
        <v>BAO</v>
      </c>
      <c r="D2649" s="13" t="str">
        <f>Solieusap!D2652</f>
        <v>Combination</v>
      </c>
      <c r="E2649" s="14">
        <f>ABS(Solieusap!E2652)</f>
        <v>0.54300000000000004</v>
      </c>
      <c r="F2649" s="14">
        <f>ABS(Solieusap!F2652)</f>
        <v>0.33379999999999999</v>
      </c>
      <c r="G2649" s="14">
        <f>ABS(Solieusap!G2652)</f>
        <v>0.41970000000000002</v>
      </c>
      <c r="H2649" s="14">
        <f>ABS(Solieusap!H2652)</f>
        <v>6.4000000000000005E-4</v>
      </c>
      <c r="I2649" s="14">
        <f>ABS(Solieusap!I2652)</f>
        <v>1.736E-2</v>
      </c>
      <c r="J2649" s="14">
        <f>ABS(Solieusap!J2652)</f>
        <v>0.10644000000000001</v>
      </c>
      <c r="K2649" s="14">
        <f t="shared" si="0"/>
        <v>0.54300000000000004</v>
      </c>
      <c r="L2649" s="14">
        <f t="shared" si="1"/>
        <v>1.736E-2</v>
      </c>
    </row>
    <row r="2650" spans="1:12" ht="16.5" customHeight="1">
      <c r="A2650" s="13" t="str">
        <f>Solieusap!A2653</f>
        <v>226</v>
      </c>
      <c r="B2650" s="13">
        <f>Solieusap!B2653</f>
        <v>0</v>
      </c>
      <c r="C2650" s="13" t="str">
        <f>Solieusap!C2653</f>
        <v>BAO</v>
      </c>
      <c r="D2650" s="13" t="str">
        <f>Solieusap!D2653</f>
        <v>Combination</v>
      </c>
      <c r="E2650" s="14">
        <f>ABS(Solieusap!E2653)</f>
        <v>4.8623000000000003</v>
      </c>
      <c r="F2650" s="14">
        <f>ABS(Solieusap!F2653)</f>
        <v>6.7679999999999997E-4</v>
      </c>
      <c r="G2650" s="14">
        <f>ABS(Solieusap!G2653)</f>
        <v>0.76470000000000005</v>
      </c>
      <c r="H2650" s="14">
        <f>ABS(Solieusap!H2653)</f>
        <v>5.1599999999999997E-3</v>
      </c>
      <c r="I2650" s="14">
        <f>ABS(Solieusap!I2653)</f>
        <v>0.62982000000000005</v>
      </c>
      <c r="J2650" s="14">
        <f>ABS(Solieusap!J2653)</f>
        <v>0.10888</v>
      </c>
      <c r="K2650" s="14">
        <f t="shared" si="0"/>
        <v>4.8623000000000003</v>
      </c>
      <c r="L2650" s="14">
        <f t="shared" si="1"/>
        <v>0.62982000000000005</v>
      </c>
    </row>
    <row r="2651" spans="1:12" ht="16.5" customHeight="1">
      <c r="A2651" s="13" t="str">
        <f>Solieusap!A2654</f>
        <v>226</v>
      </c>
      <c r="B2651" s="13">
        <f>Solieusap!B2654</f>
        <v>1.8</v>
      </c>
      <c r="C2651" s="13" t="str">
        <f>Solieusap!C2654</f>
        <v>BAO</v>
      </c>
      <c r="D2651" s="13" t="str">
        <f>Solieusap!D2654</f>
        <v>Combination</v>
      </c>
      <c r="E2651" s="14">
        <f>ABS(Solieusap!E2654)</f>
        <v>4.8623000000000003</v>
      </c>
      <c r="F2651" s="14">
        <f>ABS(Solieusap!F2654)</f>
        <v>6.7679999999999997E-4</v>
      </c>
      <c r="G2651" s="14">
        <f>ABS(Solieusap!G2654)</f>
        <v>0.17249999999999999</v>
      </c>
      <c r="H2651" s="14">
        <f>ABS(Solieusap!H2654)</f>
        <v>5.1599999999999997E-3</v>
      </c>
      <c r="I2651" s="14">
        <f>ABS(Solieusap!I2654)</f>
        <v>0.15681</v>
      </c>
      <c r="J2651" s="14">
        <f>ABS(Solieusap!J2654)</f>
        <v>8.8660000000000003E-2</v>
      </c>
      <c r="K2651" s="14">
        <f t="shared" si="0"/>
        <v>4.8623000000000003</v>
      </c>
      <c r="L2651" s="14">
        <f t="shared" si="1"/>
        <v>0.15681</v>
      </c>
    </row>
    <row r="2652" spans="1:12" ht="16.5" customHeight="1">
      <c r="A2652" s="13" t="str">
        <f>Solieusap!A2655</f>
        <v>226</v>
      </c>
      <c r="B2652" s="13">
        <f>Solieusap!B2655</f>
        <v>3.6</v>
      </c>
      <c r="C2652" s="13" t="str">
        <f>Solieusap!C2655</f>
        <v>BAO</v>
      </c>
      <c r="D2652" s="13" t="str">
        <f>Solieusap!D2655</f>
        <v>Combination</v>
      </c>
      <c r="E2652" s="14">
        <f>ABS(Solieusap!E2655)</f>
        <v>4.8623000000000003</v>
      </c>
      <c r="F2652" s="14">
        <f>ABS(Solieusap!F2655)</f>
        <v>6.7679999999999997E-4</v>
      </c>
      <c r="G2652" s="14">
        <f>ABS(Solieusap!G2655)</f>
        <v>0.22339999999999999</v>
      </c>
      <c r="H2652" s="14">
        <f>ABS(Solieusap!H2655)</f>
        <v>5.1599999999999997E-3</v>
      </c>
      <c r="I2652" s="14">
        <f>ABS(Solieusap!I2655)</f>
        <v>0.13603000000000001</v>
      </c>
      <c r="J2652" s="14">
        <f>ABS(Solieusap!J2655)</f>
        <v>0.51222999999999996</v>
      </c>
      <c r="K2652" s="14">
        <f t="shared" si="0"/>
        <v>4.8623000000000003</v>
      </c>
      <c r="L2652" s="14">
        <f t="shared" si="1"/>
        <v>0.13603000000000001</v>
      </c>
    </row>
    <row r="2653" spans="1:12" ht="16.5" customHeight="1">
      <c r="A2653" s="13" t="str">
        <f>Solieusap!A2656</f>
        <v>227</v>
      </c>
      <c r="B2653" s="13">
        <f>Solieusap!B2656</f>
        <v>0</v>
      </c>
      <c r="C2653" s="13" t="str">
        <f>Solieusap!C2656</f>
        <v>BAO</v>
      </c>
      <c r="D2653" s="13" t="str">
        <f>Solieusap!D2656</f>
        <v>Combination</v>
      </c>
      <c r="E2653" s="14">
        <f>ABS(Solieusap!E2656)</f>
        <v>15.2029</v>
      </c>
      <c r="F2653" s="14">
        <f>ABS(Solieusap!F2656)</f>
        <v>0.30980000000000002</v>
      </c>
      <c r="G2653" s="14">
        <f>ABS(Solieusap!G2656)</f>
        <v>0.74819999999999998</v>
      </c>
      <c r="H2653" s="14">
        <f>ABS(Solieusap!H2656)</f>
        <v>3.5400000000000002E-3</v>
      </c>
      <c r="I2653" s="14">
        <f>ABS(Solieusap!I2656)</f>
        <v>0.87134</v>
      </c>
      <c r="J2653" s="14">
        <f>ABS(Solieusap!J2656)</f>
        <v>0.54093999999999998</v>
      </c>
      <c r="K2653" s="14">
        <f t="shared" si="0"/>
        <v>15.2029</v>
      </c>
      <c r="L2653" s="14">
        <f t="shared" si="1"/>
        <v>0.87134</v>
      </c>
    </row>
    <row r="2654" spans="1:12" ht="16.5" customHeight="1">
      <c r="A2654" s="13" t="str">
        <f>Solieusap!A2657</f>
        <v>227</v>
      </c>
      <c r="B2654" s="13">
        <f>Solieusap!B2657</f>
        <v>1.35</v>
      </c>
      <c r="C2654" s="13" t="str">
        <f>Solieusap!C2657</f>
        <v>BAO</v>
      </c>
      <c r="D2654" s="13" t="str">
        <f>Solieusap!D2657</f>
        <v>Combination</v>
      </c>
      <c r="E2654" s="14">
        <f>ABS(Solieusap!E2657)</f>
        <v>15.2029</v>
      </c>
      <c r="F2654" s="14">
        <f>ABS(Solieusap!F2657)</f>
        <v>0.30980000000000002</v>
      </c>
      <c r="G2654" s="14">
        <f>ABS(Solieusap!G2657)</f>
        <v>0.55979999999999996</v>
      </c>
      <c r="H2654" s="14">
        <f>ABS(Solieusap!H2657)</f>
        <v>3.5400000000000002E-3</v>
      </c>
      <c r="I2654" s="14">
        <f>ABS(Solieusap!I2657)</f>
        <v>1.129E-2</v>
      </c>
      <c r="J2654" s="14">
        <f>ABS(Solieusap!J2657)</f>
        <v>0.12275</v>
      </c>
      <c r="K2654" s="14">
        <f t="shared" si="0"/>
        <v>15.2029</v>
      </c>
      <c r="L2654" s="14">
        <f t="shared" si="1"/>
        <v>1.129E-2</v>
      </c>
    </row>
    <row r="2655" spans="1:12" ht="16.5" customHeight="1">
      <c r="A2655" s="13" t="str">
        <f>Solieusap!A2658</f>
        <v>227</v>
      </c>
      <c r="B2655" s="13">
        <f>Solieusap!B2658</f>
        <v>2.7</v>
      </c>
      <c r="C2655" s="13" t="str">
        <f>Solieusap!C2658</f>
        <v>BAO</v>
      </c>
      <c r="D2655" s="13" t="str">
        <f>Solieusap!D2658</f>
        <v>Combination</v>
      </c>
      <c r="E2655" s="14">
        <f>ABS(Solieusap!E2658)</f>
        <v>15.2029</v>
      </c>
      <c r="F2655" s="14">
        <f>ABS(Solieusap!F2658)</f>
        <v>0.30980000000000002</v>
      </c>
      <c r="G2655" s="14">
        <f>ABS(Solieusap!G2658)</f>
        <v>0.3715</v>
      </c>
      <c r="H2655" s="14">
        <f>ABS(Solieusap!H2658)</f>
        <v>3.5400000000000002E-3</v>
      </c>
      <c r="I2655" s="14">
        <f>ABS(Solieusap!I2658)</f>
        <v>0.18387999999999999</v>
      </c>
      <c r="J2655" s="14">
        <f>ABS(Solieusap!J2658)</f>
        <v>1.0386500000000001</v>
      </c>
      <c r="K2655" s="14">
        <f t="shared" si="0"/>
        <v>15.2029</v>
      </c>
      <c r="L2655" s="14">
        <f t="shared" si="1"/>
        <v>0.18387999999999999</v>
      </c>
    </row>
    <row r="2656" spans="1:12" ht="16.5" customHeight="1">
      <c r="A2656" s="13" t="str">
        <f>Solieusap!A2659</f>
        <v>227</v>
      </c>
      <c r="B2656" s="13">
        <f>Solieusap!B2659</f>
        <v>0</v>
      </c>
      <c r="C2656" s="13" t="str">
        <f>Solieusap!C2659</f>
        <v>BAO</v>
      </c>
      <c r="D2656" s="13" t="str">
        <f>Solieusap!D2659</f>
        <v>Combination</v>
      </c>
      <c r="E2656" s="14">
        <f>ABS(Solieusap!E2659)</f>
        <v>23.4588</v>
      </c>
      <c r="F2656" s="14">
        <f>ABS(Solieusap!F2659)</f>
        <v>0.72089999999999999</v>
      </c>
      <c r="G2656" s="14">
        <f>ABS(Solieusap!G2659)</f>
        <v>0.58199999999999996</v>
      </c>
      <c r="H2656" s="14">
        <f>ABS(Solieusap!H2659)</f>
        <v>3.2499999999999999E-3</v>
      </c>
      <c r="I2656" s="14">
        <f>ABS(Solieusap!I2659)</f>
        <v>0.63654999999999995</v>
      </c>
      <c r="J2656" s="14">
        <f>ABS(Solieusap!J2659)</f>
        <v>0.90774999999999995</v>
      </c>
      <c r="K2656" s="14">
        <f t="shared" si="0"/>
        <v>23.4588</v>
      </c>
      <c r="L2656" s="14">
        <f t="shared" si="1"/>
        <v>0.63654999999999995</v>
      </c>
    </row>
    <row r="2657" spans="1:12" ht="16.5" customHeight="1">
      <c r="A2657" s="13" t="str">
        <f>Solieusap!A2660</f>
        <v>227</v>
      </c>
      <c r="B2657" s="13">
        <f>Solieusap!B2660</f>
        <v>1.35</v>
      </c>
      <c r="C2657" s="13" t="str">
        <f>Solieusap!C2660</f>
        <v>BAO</v>
      </c>
      <c r="D2657" s="13" t="str">
        <f>Solieusap!D2660</f>
        <v>Combination</v>
      </c>
      <c r="E2657" s="14">
        <f>ABS(Solieusap!E2660)</f>
        <v>23.4588</v>
      </c>
      <c r="F2657" s="14">
        <f>ABS(Solieusap!F2660)</f>
        <v>0.72089999999999999</v>
      </c>
      <c r="G2657" s="14">
        <f>ABS(Solieusap!G2660)</f>
        <v>0.3039</v>
      </c>
      <c r="H2657" s="14">
        <f>ABS(Solieusap!H2660)</f>
        <v>3.2499999999999999E-3</v>
      </c>
      <c r="I2657" s="14">
        <f>ABS(Solieusap!I2660)</f>
        <v>3.9149999999999997E-2</v>
      </c>
      <c r="J2657" s="14">
        <f>ABS(Solieusap!J2660)</f>
        <v>6.5449999999999994E-2</v>
      </c>
      <c r="K2657" s="14">
        <f t="shared" si="0"/>
        <v>23.4588</v>
      </c>
      <c r="L2657" s="14">
        <f t="shared" si="1"/>
        <v>3.9149999999999997E-2</v>
      </c>
    </row>
    <row r="2658" spans="1:12" ht="16.5" customHeight="1">
      <c r="A2658" s="13" t="str">
        <f>Solieusap!A2661</f>
        <v>227</v>
      </c>
      <c r="B2658" s="13">
        <f>Solieusap!B2661</f>
        <v>2.7</v>
      </c>
      <c r="C2658" s="13" t="str">
        <f>Solieusap!C2661</f>
        <v>BAO</v>
      </c>
      <c r="D2658" s="13" t="str">
        <f>Solieusap!D2661</f>
        <v>Combination</v>
      </c>
      <c r="E2658" s="14">
        <f>ABS(Solieusap!E2661)</f>
        <v>23.4588</v>
      </c>
      <c r="F2658" s="14">
        <f>ABS(Solieusap!F2661)</f>
        <v>0.72089999999999999</v>
      </c>
      <c r="G2658" s="14">
        <f>ABS(Solieusap!G2661)</f>
        <v>2.58E-2</v>
      </c>
      <c r="H2658" s="14">
        <f>ABS(Solieusap!H2661)</f>
        <v>3.2499999999999999E-3</v>
      </c>
      <c r="I2658" s="14">
        <f>ABS(Solieusap!I2661)</f>
        <v>0.64022999999999997</v>
      </c>
      <c r="J2658" s="14">
        <f>ABS(Solieusap!J2661)</f>
        <v>0.29543999999999998</v>
      </c>
      <c r="K2658" s="14">
        <f t="shared" si="0"/>
        <v>23.4588</v>
      </c>
      <c r="L2658" s="14">
        <f t="shared" si="1"/>
        <v>0.64022999999999997</v>
      </c>
    </row>
    <row r="2659" spans="1:12" ht="16.5" customHeight="1">
      <c r="A2659" s="13" t="str">
        <f>Solieusap!A2662</f>
        <v>228</v>
      </c>
      <c r="B2659" s="13">
        <f>Solieusap!B2662</f>
        <v>0</v>
      </c>
      <c r="C2659" s="13" t="str">
        <f>Solieusap!C2662</f>
        <v>BAO</v>
      </c>
      <c r="D2659" s="13" t="str">
        <f>Solieusap!D2662</f>
        <v>Combination</v>
      </c>
      <c r="E2659" s="14">
        <f>ABS(Solieusap!E2662)</f>
        <v>7.5833000000000004</v>
      </c>
      <c r="F2659" s="14">
        <f>ABS(Solieusap!F2662)</f>
        <v>0.1903</v>
      </c>
      <c r="G2659" s="14">
        <f>ABS(Solieusap!G2662)</f>
        <v>1.0118</v>
      </c>
      <c r="H2659" s="14">
        <f>ABS(Solieusap!H2662)</f>
        <v>1.5900000000000001E-3</v>
      </c>
      <c r="I2659" s="14">
        <f>ABS(Solieusap!I2662)</f>
        <v>1.35938</v>
      </c>
      <c r="J2659" s="14">
        <f>ABS(Solieusap!J2662)</f>
        <v>0.34150999999999998</v>
      </c>
      <c r="K2659" s="14">
        <f t="shared" si="0"/>
        <v>7.5833000000000004</v>
      </c>
      <c r="L2659" s="14">
        <f t="shared" si="1"/>
        <v>1.35938</v>
      </c>
    </row>
    <row r="2660" spans="1:12" ht="16.5" customHeight="1">
      <c r="A2660" s="13" t="str">
        <f>Solieusap!A2663</f>
        <v>228</v>
      </c>
      <c r="B2660" s="13">
        <f>Solieusap!B2663</f>
        <v>1.8</v>
      </c>
      <c r="C2660" s="13" t="str">
        <f>Solieusap!C2663</f>
        <v>BAO</v>
      </c>
      <c r="D2660" s="13" t="str">
        <f>Solieusap!D2663</f>
        <v>Combination</v>
      </c>
      <c r="E2660" s="14">
        <f>ABS(Solieusap!E2663)</f>
        <v>7.5833000000000004</v>
      </c>
      <c r="F2660" s="14">
        <f>ABS(Solieusap!F2663)</f>
        <v>0.1903</v>
      </c>
      <c r="G2660" s="14">
        <f>ABS(Solieusap!G2663)</f>
        <v>0.63759999999999994</v>
      </c>
      <c r="H2660" s="14">
        <f>ABS(Solieusap!H2663)</f>
        <v>1.5900000000000001E-3</v>
      </c>
      <c r="I2660" s="14">
        <f>ABS(Solieusap!I2663)</f>
        <v>0.18085999999999999</v>
      </c>
      <c r="J2660" s="14">
        <f>ABS(Solieusap!J2663)</f>
        <v>1.0619999999999999E-2</v>
      </c>
      <c r="K2660" s="14">
        <f t="shared" si="0"/>
        <v>7.5833000000000004</v>
      </c>
      <c r="L2660" s="14">
        <f t="shared" si="1"/>
        <v>0.18085999999999999</v>
      </c>
    </row>
    <row r="2661" spans="1:12" ht="16.5" customHeight="1">
      <c r="A2661" s="13" t="str">
        <f>Solieusap!A2664</f>
        <v>228</v>
      </c>
      <c r="B2661" s="13">
        <f>Solieusap!B2664</f>
        <v>3.6</v>
      </c>
      <c r="C2661" s="13" t="str">
        <f>Solieusap!C2664</f>
        <v>BAO</v>
      </c>
      <c r="D2661" s="13" t="str">
        <f>Solieusap!D2664</f>
        <v>Combination</v>
      </c>
      <c r="E2661" s="14">
        <f>ABS(Solieusap!E2664)</f>
        <v>7.5833000000000004</v>
      </c>
      <c r="F2661" s="14">
        <f>ABS(Solieusap!F2664)</f>
        <v>0.1903</v>
      </c>
      <c r="G2661" s="14">
        <f>ABS(Solieusap!G2664)</f>
        <v>0.26340000000000002</v>
      </c>
      <c r="H2661" s="14">
        <f>ABS(Solieusap!H2664)</f>
        <v>1.5900000000000001E-3</v>
      </c>
      <c r="I2661" s="14">
        <f>ABS(Solieusap!I2664)</f>
        <v>0.36819000000000002</v>
      </c>
      <c r="J2661" s="14">
        <f>ABS(Solieusap!J2664)</f>
        <v>1.2176499999999999</v>
      </c>
      <c r="K2661" s="14">
        <f t="shared" si="0"/>
        <v>7.5833000000000004</v>
      </c>
      <c r="L2661" s="14">
        <f t="shared" si="1"/>
        <v>0.36819000000000002</v>
      </c>
    </row>
    <row r="2662" spans="1:12" ht="16.5" customHeight="1">
      <c r="A2662" s="13" t="str">
        <f>Solieusap!A2665</f>
        <v>228</v>
      </c>
      <c r="B2662" s="13">
        <f>Solieusap!B2665</f>
        <v>0</v>
      </c>
      <c r="C2662" s="13" t="str">
        <f>Solieusap!C2665</f>
        <v>BAO</v>
      </c>
      <c r="D2662" s="13" t="str">
        <f>Solieusap!D2665</f>
        <v>Combination</v>
      </c>
      <c r="E2662" s="14">
        <f>ABS(Solieusap!E2665)</f>
        <v>11.760400000000001</v>
      </c>
      <c r="F2662" s="14">
        <f>ABS(Solieusap!F2665)</f>
        <v>0.67059999999999997</v>
      </c>
      <c r="G2662" s="14">
        <f>ABS(Solieusap!G2665)</f>
        <v>0.93569999999999998</v>
      </c>
      <c r="H2662" s="14">
        <f>ABS(Solieusap!H2665)</f>
        <v>1.98E-3</v>
      </c>
      <c r="I2662" s="14">
        <f>ABS(Solieusap!I2665)</f>
        <v>1.0044</v>
      </c>
      <c r="J2662" s="14">
        <f>ABS(Solieusap!J2665)</f>
        <v>1.1963999999999999</v>
      </c>
      <c r="K2662" s="14">
        <f t="shared" si="0"/>
        <v>11.760400000000001</v>
      </c>
      <c r="L2662" s="14">
        <f t="shared" si="1"/>
        <v>1.0044</v>
      </c>
    </row>
    <row r="2663" spans="1:12" ht="16.5" customHeight="1">
      <c r="A2663" s="13" t="str">
        <f>Solieusap!A2666</f>
        <v>228</v>
      </c>
      <c r="B2663" s="13">
        <f>Solieusap!B2666</f>
        <v>1.8</v>
      </c>
      <c r="C2663" s="13" t="str">
        <f>Solieusap!C2666</f>
        <v>BAO</v>
      </c>
      <c r="D2663" s="13" t="str">
        <f>Solieusap!D2666</f>
        <v>Combination</v>
      </c>
      <c r="E2663" s="14">
        <f>ABS(Solieusap!E2666)</f>
        <v>11.760400000000001</v>
      </c>
      <c r="F2663" s="14">
        <f>ABS(Solieusap!F2666)</f>
        <v>0.67059999999999997</v>
      </c>
      <c r="G2663" s="14">
        <f>ABS(Solieusap!G2666)</f>
        <v>0.38129999999999997</v>
      </c>
      <c r="H2663" s="14">
        <f>ABS(Solieusap!H2666)</f>
        <v>1.98E-3</v>
      </c>
      <c r="I2663" s="14">
        <f>ABS(Solieusap!I2666)</f>
        <v>0.12731999999999999</v>
      </c>
      <c r="J2663" s="14">
        <f>ABS(Solieusap!J2666)</f>
        <v>2.3E-3</v>
      </c>
      <c r="K2663" s="14">
        <f t="shared" si="0"/>
        <v>11.760400000000001</v>
      </c>
      <c r="L2663" s="14">
        <f t="shared" si="1"/>
        <v>0.12731999999999999</v>
      </c>
    </row>
    <row r="2664" spans="1:12" ht="16.5" customHeight="1">
      <c r="A2664" s="13" t="str">
        <f>Solieusap!A2667</f>
        <v>228</v>
      </c>
      <c r="B2664" s="13">
        <f>Solieusap!B2667</f>
        <v>3.6</v>
      </c>
      <c r="C2664" s="13" t="str">
        <f>Solieusap!C2667</f>
        <v>BAO</v>
      </c>
      <c r="D2664" s="13" t="str">
        <f>Solieusap!D2667</f>
        <v>Combination</v>
      </c>
      <c r="E2664" s="14">
        <f>ABS(Solieusap!E2667)</f>
        <v>11.760400000000001</v>
      </c>
      <c r="F2664" s="14">
        <f>ABS(Solieusap!F2667)</f>
        <v>0.67059999999999997</v>
      </c>
      <c r="G2664" s="14">
        <f>ABS(Solieusap!G2667)</f>
        <v>7.85E-2</v>
      </c>
      <c r="H2664" s="14">
        <f>ABS(Solieusap!H2667)</f>
        <v>1.98E-3</v>
      </c>
      <c r="I2664" s="14">
        <f>ABS(Solieusap!I2667)</f>
        <v>0.93618000000000001</v>
      </c>
      <c r="J2664" s="14">
        <f>ABS(Solieusap!J2667)</f>
        <v>0.34350000000000003</v>
      </c>
      <c r="K2664" s="14">
        <f t="shared" si="0"/>
        <v>11.760400000000001</v>
      </c>
      <c r="L2664" s="14">
        <f t="shared" si="1"/>
        <v>0.93618000000000001</v>
      </c>
    </row>
    <row r="2665" spans="1:12" ht="16.5" customHeight="1">
      <c r="A2665" s="13" t="str">
        <f>Solieusap!A2668</f>
        <v>229</v>
      </c>
      <c r="B2665" s="13">
        <f>Solieusap!B2668</f>
        <v>0</v>
      </c>
      <c r="C2665" s="13" t="str">
        <f>Solieusap!C2668</f>
        <v>BAO</v>
      </c>
      <c r="D2665" s="13" t="str">
        <f>Solieusap!D2668</f>
        <v>Combination</v>
      </c>
      <c r="E2665" s="14">
        <f>ABS(Solieusap!E2668)</f>
        <v>0.21390000000000001</v>
      </c>
      <c r="F2665" s="14">
        <f>ABS(Solieusap!F2668)</f>
        <v>3.9600000000000003E-2</v>
      </c>
      <c r="G2665" s="14">
        <f>ABS(Solieusap!G2668)</f>
        <v>0.63319999999999999</v>
      </c>
      <c r="H2665" s="14">
        <f>ABS(Solieusap!H2668)</f>
        <v>3.3E-3</v>
      </c>
      <c r="I2665" s="14">
        <f>ABS(Solieusap!I2668)</f>
        <v>0.65447999999999995</v>
      </c>
      <c r="J2665" s="14">
        <f>ABS(Solieusap!J2668)</f>
        <v>1.8259999999999998E-2</v>
      </c>
      <c r="K2665" s="14">
        <f t="shared" si="0"/>
        <v>0.21390000000000001</v>
      </c>
      <c r="L2665" s="14">
        <f t="shared" si="1"/>
        <v>0.65447999999999995</v>
      </c>
    </row>
    <row r="2666" spans="1:12" ht="16.5" customHeight="1">
      <c r="A2666" s="13" t="str">
        <f>Solieusap!A2669</f>
        <v>229</v>
      </c>
      <c r="B2666" s="13">
        <f>Solieusap!B2669</f>
        <v>1.8</v>
      </c>
      <c r="C2666" s="13" t="str">
        <f>Solieusap!C2669</f>
        <v>BAO</v>
      </c>
      <c r="D2666" s="13" t="str">
        <f>Solieusap!D2669</f>
        <v>Combination</v>
      </c>
      <c r="E2666" s="14">
        <f>ABS(Solieusap!E2669)</f>
        <v>0.21390000000000001</v>
      </c>
      <c r="F2666" s="14">
        <f>ABS(Solieusap!F2669)</f>
        <v>3.9600000000000003E-2</v>
      </c>
      <c r="G2666" s="14">
        <f>ABS(Solieusap!G2669)</f>
        <v>0.2331</v>
      </c>
      <c r="H2666" s="14">
        <f>ABS(Solieusap!H2669)</f>
        <v>3.3E-3</v>
      </c>
      <c r="I2666" s="14">
        <f>ABS(Solieusap!I2669)</f>
        <v>0.19714999999999999</v>
      </c>
      <c r="J2666" s="14">
        <f>ABS(Solieusap!J2669)</f>
        <v>6.762E-2</v>
      </c>
      <c r="K2666" s="14">
        <f t="shared" si="0"/>
        <v>0.21390000000000001</v>
      </c>
      <c r="L2666" s="14">
        <f t="shared" si="1"/>
        <v>0.19714999999999999</v>
      </c>
    </row>
    <row r="2667" spans="1:12" ht="16.5" customHeight="1">
      <c r="A2667" s="13" t="str">
        <f>Solieusap!A2670</f>
        <v>229</v>
      </c>
      <c r="B2667" s="13">
        <f>Solieusap!B2670</f>
        <v>3.6</v>
      </c>
      <c r="C2667" s="13" t="str">
        <f>Solieusap!C2670</f>
        <v>BAO</v>
      </c>
      <c r="D2667" s="13" t="str">
        <f>Solieusap!D2670</f>
        <v>Combination</v>
      </c>
      <c r="E2667" s="14">
        <f>ABS(Solieusap!E2670)</f>
        <v>0.21390000000000001</v>
      </c>
      <c r="F2667" s="14">
        <f>ABS(Solieusap!F2670)</f>
        <v>3.9600000000000003E-2</v>
      </c>
      <c r="G2667" s="14">
        <f>ABS(Solieusap!G2670)</f>
        <v>0.34089999999999998</v>
      </c>
      <c r="H2667" s="14">
        <f>ABS(Solieusap!H2670)</f>
        <v>3.3E-3</v>
      </c>
      <c r="I2667" s="14">
        <f>ABS(Solieusap!I2670)</f>
        <v>1.2290000000000001E-2</v>
      </c>
      <c r="J2667" s="14">
        <f>ABS(Solieusap!J2670)</f>
        <v>0.40772000000000003</v>
      </c>
      <c r="K2667" s="14">
        <f t="shared" si="0"/>
        <v>0.21390000000000001</v>
      </c>
      <c r="L2667" s="14">
        <f t="shared" si="1"/>
        <v>1.2290000000000001E-2</v>
      </c>
    </row>
    <row r="2668" spans="1:12" ht="16.5" customHeight="1">
      <c r="A2668" s="13" t="str">
        <f>Solieusap!A2671</f>
        <v>229</v>
      </c>
      <c r="B2668" s="13">
        <f>Solieusap!B2671</f>
        <v>0</v>
      </c>
      <c r="C2668" s="13" t="str">
        <f>Solieusap!C2671</f>
        <v>BAO</v>
      </c>
      <c r="D2668" s="13" t="str">
        <f>Solieusap!D2671</f>
        <v>Combination</v>
      </c>
      <c r="E2668" s="14">
        <f>ABS(Solieusap!E2671)</f>
        <v>0.15340000000000001</v>
      </c>
      <c r="F2668" s="14">
        <f>ABS(Solieusap!F2671)</f>
        <v>0.2641</v>
      </c>
      <c r="G2668" s="14">
        <f>ABS(Solieusap!G2671)</f>
        <v>0.54830000000000001</v>
      </c>
      <c r="H2668" s="14">
        <f>ABS(Solieusap!H2671)</f>
        <v>4.96E-3</v>
      </c>
      <c r="I2668" s="14">
        <f>ABS(Solieusap!I2671)</f>
        <v>0.38963999999999999</v>
      </c>
      <c r="J2668" s="14">
        <f>ABS(Solieusap!J2671)</f>
        <v>0.54296999999999995</v>
      </c>
      <c r="K2668" s="14">
        <f t="shared" si="0"/>
        <v>0.15340000000000001</v>
      </c>
      <c r="L2668" s="14">
        <f t="shared" si="1"/>
        <v>0.38963999999999999</v>
      </c>
    </row>
    <row r="2669" spans="1:12" ht="16.5" customHeight="1">
      <c r="A2669" s="13" t="str">
        <f>Solieusap!A2672</f>
        <v>229</v>
      </c>
      <c r="B2669" s="13">
        <f>Solieusap!B2672</f>
        <v>1.8</v>
      </c>
      <c r="C2669" s="13" t="str">
        <f>Solieusap!C2672</f>
        <v>BAO</v>
      </c>
      <c r="D2669" s="13" t="str">
        <f>Solieusap!D2672</f>
        <v>Combination</v>
      </c>
      <c r="E2669" s="14">
        <f>ABS(Solieusap!E2672)</f>
        <v>0.15340000000000001</v>
      </c>
      <c r="F2669" s="14">
        <f>ABS(Solieusap!F2672)</f>
        <v>0.2641</v>
      </c>
      <c r="G2669" s="14">
        <f>ABS(Solieusap!G2672)</f>
        <v>0.1037</v>
      </c>
      <c r="H2669" s="14">
        <f>ABS(Solieusap!H2672)</f>
        <v>4.96E-3</v>
      </c>
      <c r="I2669" s="14">
        <f>ABS(Solieusap!I2672)</f>
        <v>0.12526999999999999</v>
      </c>
      <c r="J2669" s="14">
        <f>ABS(Solieusap!J2672)</f>
        <v>8.9569999999999997E-2</v>
      </c>
      <c r="K2669" s="14">
        <f t="shared" si="0"/>
        <v>0.15340000000000001</v>
      </c>
      <c r="L2669" s="14">
        <f t="shared" si="1"/>
        <v>0.12526999999999999</v>
      </c>
    </row>
    <row r="2670" spans="1:12" ht="16.5" customHeight="1">
      <c r="A2670" s="13" t="str">
        <f>Solieusap!A2673</f>
        <v>229</v>
      </c>
      <c r="B2670" s="13">
        <f>Solieusap!B2673</f>
        <v>3.6</v>
      </c>
      <c r="C2670" s="13" t="str">
        <f>Solieusap!C2673</f>
        <v>BAO</v>
      </c>
      <c r="D2670" s="13" t="str">
        <f>Solieusap!D2673</f>
        <v>Combination</v>
      </c>
      <c r="E2670" s="14">
        <f>ABS(Solieusap!E2673)</f>
        <v>0.15340000000000001</v>
      </c>
      <c r="F2670" s="14">
        <f>ABS(Solieusap!F2673)</f>
        <v>0.2641</v>
      </c>
      <c r="G2670" s="14">
        <f>ABS(Solieusap!G2673)</f>
        <v>0.1719</v>
      </c>
      <c r="H2670" s="14">
        <f>ABS(Solieusap!H2673)</f>
        <v>4.96E-3</v>
      </c>
      <c r="I2670" s="14">
        <f>ABS(Solieusap!I2673)</f>
        <v>0.1847</v>
      </c>
      <c r="J2670" s="14">
        <f>ABS(Solieusap!J2673)</f>
        <v>0.16087000000000001</v>
      </c>
      <c r="K2670" s="14">
        <f t="shared" si="0"/>
        <v>0.15340000000000001</v>
      </c>
      <c r="L2670" s="14">
        <f t="shared" si="1"/>
        <v>0.1847</v>
      </c>
    </row>
    <row r="2671" spans="1:12" ht="16.5" customHeight="1">
      <c r="A2671" s="13" t="str">
        <f>Solieusap!A2674</f>
        <v>230</v>
      </c>
      <c r="B2671" s="13">
        <f>Solieusap!B2674</f>
        <v>0</v>
      </c>
      <c r="C2671" s="13" t="str">
        <f>Solieusap!C2674</f>
        <v>BAO</v>
      </c>
      <c r="D2671" s="13" t="str">
        <f>Solieusap!D2674</f>
        <v>Combination</v>
      </c>
      <c r="E2671" s="14">
        <f>ABS(Solieusap!E2674)</f>
        <v>25.101500000000001</v>
      </c>
      <c r="F2671" s="14">
        <f>ABS(Solieusap!F2674)</f>
        <v>0.65690000000000004</v>
      </c>
      <c r="G2671" s="14">
        <f>ABS(Solieusap!G2674)</f>
        <v>0.74519999999999997</v>
      </c>
      <c r="H2671" s="14">
        <f>ABS(Solieusap!H2674)</f>
        <v>3.2200000000000002E-3</v>
      </c>
      <c r="I2671" s="14">
        <f>ABS(Solieusap!I2674)</f>
        <v>0.86504999999999999</v>
      </c>
      <c r="J2671" s="14">
        <f>ABS(Solieusap!J2674)</f>
        <v>0.85165000000000002</v>
      </c>
      <c r="K2671" s="14">
        <f t="shared" si="0"/>
        <v>25.101500000000001</v>
      </c>
      <c r="L2671" s="14">
        <f t="shared" si="1"/>
        <v>0.86504999999999999</v>
      </c>
    </row>
    <row r="2672" spans="1:12" ht="16.5" customHeight="1">
      <c r="A2672" s="13" t="str">
        <f>Solieusap!A2675</f>
        <v>230</v>
      </c>
      <c r="B2672" s="13">
        <f>Solieusap!B2675</f>
        <v>1.35</v>
      </c>
      <c r="C2672" s="13" t="str">
        <f>Solieusap!C2675</f>
        <v>BAO</v>
      </c>
      <c r="D2672" s="13" t="str">
        <f>Solieusap!D2675</f>
        <v>Combination</v>
      </c>
      <c r="E2672" s="14">
        <f>ABS(Solieusap!E2675)</f>
        <v>25.101500000000001</v>
      </c>
      <c r="F2672" s="14">
        <f>ABS(Solieusap!F2675)</f>
        <v>0.65690000000000004</v>
      </c>
      <c r="G2672" s="14">
        <f>ABS(Solieusap!G2675)</f>
        <v>0.55689999999999995</v>
      </c>
      <c r="H2672" s="14">
        <f>ABS(Solieusap!H2675)</f>
        <v>3.2200000000000002E-3</v>
      </c>
      <c r="I2672" s="14">
        <f>ABS(Solieusap!I2675)</f>
        <v>1.2959999999999999E-2</v>
      </c>
      <c r="J2672" s="14">
        <f>ABS(Solieusap!J2675)</f>
        <v>3.5150000000000001E-2</v>
      </c>
      <c r="K2672" s="14">
        <f t="shared" si="0"/>
        <v>25.101500000000001</v>
      </c>
      <c r="L2672" s="14">
        <f t="shared" si="1"/>
        <v>1.2959999999999999E-2</v>
      </c>
    </row>
    <row r="2673" spans="1:12" ht="16.5" customHeight="1">
      <c r="A2673" s="13" t="str">
        <f>Solieusap!A2676</f>
        <v>230</v>
      </c>
      <c r="B2673" s="13">
        <f>Solieusap!B2676</f>
        <v>2.7</v>
      </c>
      <c r="C2673" s="13" t="str">
        <f>Solieusap!C2676</f>
        <v>BAO</v>
      </c>
      <c r="D2673" s="13" t="str">
        <f>Solieusap!D2676</f>
        <v>Combination</v>
      </c>
      <c r="E2673" s="14">
        <f>ABS(Solieusap!E2676)</f>
        <v>25.101500000000001</v>
      </c>
      <c r="F2673" s="14">
        <f>ABS(Solieusap!F2676)</f>
        <v>0.65690000000000004</v>
      </c>
      <c r="G2673" s="14">
        <f>ABS(Solieusap!G2676)</f>
        <v>0.36859999999999998</v>
      </c>
      <c r="H2673" s="14">
        <f>ABS(Solieusap!H2676)</f>
        <v>3.2200000000000002E-3</v>
      </c>
      <c r="I2673" s="14">
        <f>ABS(Solieusap!I2676)</f>
        <v>0.17227000000000001</v>
      </c>
      <c r="J2673" s="14">
        <f>ABS(Solieusap!J2676)</f>
        <v>0.39467999999999998</v>
      </c>
      <c r="K2673" s="14">
        <f t="shared" si="0"/>
        <v>25.101500000000001</v>
      </c>
      <c r="L2673" s="14">
        <f t="shared" si="1"/>
        <v>0.17227000000000001</v>
      </c>
    </row>
    <row r="2674" spans="1:12" ht="16.5" customHeight="1">
      <c r="A2674" s="13" t="str">
        <f>Solieusap!A2677</f>
        <v>230</v>
      </c>
      <c r="B2674" s="13">
        <f>Solieusap!B2677</f>
        <v>0</v>
      </c>
      <c r="C2674" s="13" t="str">
        <f>Solieusap!C2677</f>
        <v>BAO</v>
      </c>
      <c r="D2674" s="13" t="str">
        <f>Solieusap!D2677</f>
        <v>Combination</v>
      </c>
      <c r="E2674" s="14">
        <f>ABS(Solieusap!E2677)</f>
        <v>33.3705</v>
      </c>
      <c r="F2674" s="14">
        <f>ABS(Solieusap!F2677)</f>
        <v>0.3649</v>
      </c>
      <c r="G2674" s="14">
        <f>ABS(Solieusap!G2677)</f>
        <v>0.57310000000000005</v>
      </c>
      <c r="H2674" s="14">
        <f>ABS(Solieusap!H2677)</f>
        <v>3.5100000000000001E-3</v>
      </c>
      <c r="I2674" s="14">
        <f>ABS(Solieusap!I2677)</f>
        <v>0.62434000000000001</v>
      </c>
      <c r="J2674" s="14">
        <f>ABS(Solieusap!J2677)</f>
        <v>0.59045999999999998</v>
      </c>
      <c r="K2674" s="14">
        <f t="shared" si="0"/>
        <v>33.3705</v>
      </c>
      <c r="L2674" s="14">
        <f t="shared" si="1"/>
        <v>0.62434000000000001</v>
      </c>
    </row>
    <row r="2675" spans="1:12" ht="16.5" customHeight="1">
      <c r="A2675" s="13" t="str">
        <f>Solieusap!A2678</f>
        <v>230</v>
      </c>
      <c r="B2675" s="13">
        <f>Solieusap!B2678</f>
        <v>1.35</v>
      </c>
      <c r="C2675" s="13" t="str">
        <f>Solieusap!C2678</f>
        <v>BAO</v>
      </c>
      <c r="D2675" s="13" t="str">
        <f>Solieusap!D2678</f>
        <v>Combination</v>
      </c>
      <c r="E2675" s="14">
        <f>ABS(Solieusap!E2678)</f>
        <v>33.3705</v>
      </c>
      <c r="F2675" s="14">
        <f>ABS(Solieusap!F2678)</f>
        <v>0.3649</v>
      </c>
      <c r="G2675" s="14">
        <f>ABS(Solieusap!G2678)</f>
        <v>0.29499999999999998</v>
      </c>
      <c r="H2675" s="14">
        <f>ABS(Solieusap!H2678)</f>
        <v>3.5100000000000001E-3</v>
      </c>
      <c r="I2675" s="14">
        <f>ABS(Solieusap!I2678)</f>
        <v>3.9399999999999998E-2</v>
      </c>
      <c r="J2675" s="14">
        <f>ABS(Solieusap!J2678)</f>
        <v>9.7890000000000005E-2</v>
      </c>
      <c r="K2675" s="14">
        <f t="shared" si="0"/>
        <v>33.3705</v>
      </c>
      <c r="L2675" s="14">
        <f t="shared" si="1"/>
        <v>3.9399999999999998E-2</v>
      </c>
    </row>
    <row r="2676" spans="1:12" ht="16.5" customHeight="1">
      <c r="A2676" s="13" t="str">
        <f>Solieusap!A2679</f>
        <v>230</v>
      </c>
      <c r="B2676" s="13">
        <f>Solieusap!B2679</f>
        <v>2.7</v>
      </c>
      <c r="C2676" s="13" t="str">
        <f>Solieusap!C2679</f>
        <v>BAO</v>
      </c>
      <c r="D2676" s="13" t="str">
        <f>Solieusap!D2679</f>
        <v>Combination</v>
      </c>
      <c r="E2676" s="14">
        <f>ABS(Solieusap!E2679)</f>
        <v>33.3705</v>
      </c>
      <c r="F2676" s="14">
        <f>ABS(Solieusap!F2679)</f>
        <v>0.3649</v>
      </c>
      <c r="G2676" s="14">
        <f>ABS(Solieusap!G2679)</f>
        <v>1.6899999999999998E-2</v>
      </c>
      <c r="H2676" s="14">
        <f>ABS(Solieusap!H2679)</f>
        <v>3.5100000000000001E-3</v>
      </c>
      <c r="I2676" s="14">
        <f>ABS(Solieusap!I2679)</f>
        <v>0.63861000000000001</v>
      </c>
      <c r="J2676" s="14">
        <f>ABS(Solieusap!J2679)</f>
        <v>0.92195000000000005</v>
      </c>
      <c r="K2676" s="14">
        <f t="shared" si="0"/>
        <v>33.3705</v>
      </c>
      <c r="L2676" s="14">
        <f t="shared" si="1"/>
        <v>0.63861000000000001</v>
      </c>
    </row>
    <row r="2677" spans="1:12" ht="16.5" customHeight="1">
      <c r="A2677" s="13" t="str">
        <f>Solieusap!A2680</f>
        <v>231</v>
      </c>
      <c r="B2677" s="13">
        <f>Solieusap!B2680</f>
        <v>0</v>
      </c>
      <c r="C2677" s="13" t="str">
        <f>Solieusap!C2680</f>
        <v>BAO</v>
      </c>
      <c r="D2677" s="13" t="str">
        <f>Solieusap!D2680</f>
        <v>Combination</v>
      </c>
      <c r="E2677" s="14">
        <f>ABS(Solieusap!E2680)</f>
        <v>12.3284</v>
      </c>
      <c r="F2677" s="14">
        <f>ABS(Solieusap!F2680)</f>
        <v>0.59240000000000004</v>
      </c>
      <c r="G2677" s="14">
        <f>ABS(Solieusap!G2680)</f>
        <v>1.0218</v>
      </c>
      <c r="H2677" s="14">
        <f>ABS(Solieusap!H2680)</f>
        <v>1.8500000000000001E-3</v>
      </c>
      <c r="I2677" s="14">
        <f>ABS(Solieusap!I2680)</f>
        <v>1.37748</v>
      </c>
      <c r="J2677" s="14">
        <f>ABS(Solieusap!J2680)</f>
        <v>1.05816</v>
      </c>
      <c r="K2677" s="14">
        <f t="shared" si="0"/>
        <v>12.3284</v>
      </c>
      <c r="L2677" s="14">
        <f t="shared" si="1"/>
        <v>1.37748</v>
      </c>
    </row>
    <row r="2678" spans="1:12" ht="16.5" customHeight="1">
      <c r="A2678" s="13" t="str">
        <f>Solieusap!A2681</f>
        <v>231</v>
      </c>
      <c r="B2678" s="13">
        <f>Solieusap!B2681</f>
        <v>1.8</v>
      </c>
      <c r="C2678" s="13" t="str">
        <f>Solieusap!C2681</f>
        <v>BAO</v>
      </c>
      <c r="D2678" s="13" t="str">
        <f>Solieusap!D2681</f>
        <v>Combination</v>
      </c>
      <c r="E2678" s="14">
        <f>ABS(Solieusap!E2681)</f>
        <v>12.3284</v>
      </c>
      <c r="F2678" s="14">
        <f>ABS(Solieusap!F2681)</f>
        <v>0.59240000000000004</v>
      </c>
      <c r="G2678" s="14">
        <f>ABS(Solieusap!G2681)</f>
        <v>0.64759999999999995</v>
      </c>
      <c r="H2678" s="14">
        <f>ABS(Solieusap!H2681)</f>
        <v>1.8500000000000001E-3</v>
      </c>
      <c r="I2678" s="14">
        <f>ABS(Solieusap!I2681)</f>
        <v>0.18376999999999999</v>
      </c>
      <c r="J2678" s="14">
        <f>ABS(Solieusap!J2681)</f>
        <v>5.3400000000000001E-3</v>
      </c>
      <c r="K2678" s="14">
        <f t="shared" si="0"/>
        <v>12.3284</v>
      </c>
      <c r="L2678" s="14">
        <f t="shared" si="1"/>
        <v>0.18376999999999999</v>
      </c>
    </row>
    <row r="2679" spans="1:12" ht="16.5" customHeight="1">
      <c r="A2679" s="13" t="str">
        <f>Solieusap!A2682</f>
        <v>231</v>
      </c>
      <c r="B2679" s="13">
        <f>Solieusap!B2682</f>
        <v>3.6</v>
      </c>
      <c r="C2679" s="13" t="str">
        <f>Solieusap!C2682</f>
        <v>BAO</v>
      </c>
      <c r="D2679" s="13" t="str">
        <f>Solieusap!D2682</f>
        <v>Combination</v>
      </c>
      <c r="E2679" s="14">
        <f>ABS(Solieusap!E2682)</f>
        <v>12.3284</v>
      </c>
      <c r="F2679" s="14">
        <f>ABS(Solieusap!F2682)</f>
        <v>0.59240000000000004</v>
      </c>
      <c r="G2679" s="14">
        <f>ABS(Solieusap!G2682)</f>
        <v>0.27339999999999998</v>
      </c>
      <c r="H2679" s="14">
        <f>ABS(Solieusap!H2682)</f>
        <v>1.8500000000000001E-3</v>
      </c>
      <c r="I2679" s="14">
        <f>ABS(Solieusap!I2682)</f>
        <v>0.38797999999999999</v>
      </c>
      <c r="J2679" s="14">
        <f>ABS(Solieusap!J2682)</f>
        <v>0.46704000000000001</v>
      </c>
      <c r="K2679" s="14">
        <f t="shared" si="0"/>
        <v>12.3284</v>
      </c>
      <c r="L2679" s="14">
        <f t="shared" si="1"/>
        <v>0.38797999999999999</v>
      </c>
    </row>
    <row r="2680" spans="1:12" ht="16.5" customHeight="1">
      <c r="A2680" s="13" t="str">
        <f>Solieusap!A2683</f>
        <v>231</v>
      </c>
      <c r="B2680" s="13">
        <f>Solieusap!B2683</f>
        <v>0</v>
      </c>
      <c r="C2680" s="13" t="str">
        <f>Solieusap!C2683</f>
        <v>BAO</v>
      </c>
      <c r="D2680" s="13" t="str">
        <f>Solieusap!D2683</f>
        <v>Combination</v>
      </c>
      <c r="E2680" s="14">
        <f>ABS(Solieusap!E2683)</f>
        <v>16.249700000000001</v>
      </c>
      <c r="F2680" s="14">
        <f>ABS(Solieusap!F2683)</f>
        <v>0.25650000000000001</v>
      </c>
      <c r="G2680" s="14">
        <f>ABS(Solieusap!G2683)</f>
        <v>0.94499999999999995</v>
      </c>
      <c r="H2680" s="14">
        <f>ABS(Solieusap!H2683)</f>
        <v>1.66E-3</v>
      </c>
      <c r="I2680" s="14">
        <f>ABS(Solieusap!I2683)</f>
        <v>1.0183599999999999</v>
      </c>
      <c r="J2680" s="14">
        <f>ABS(Solieusap!J2683)</f>
        <v>0.45651000000000003</v>
      </c>
      <c r="K2680" s="14">
        <f t="shared" si="0"/>
        <v>16.249700000000001</v>
      </c>
      <c r="L2680" s="14">
        <f t="shared" si="1"/>
        <v>1.0183599999999999</v>
      </c>
    </row>
    <row r="2681" spans="1:12" ht="16.5" customHeight="1">
      <c r="A2681" s="13" t="str">
        <f>Solieusap!A2684</f>
        <v>231</v>
      </c>
      <c r="B2681" s="13">
        <f>Solieusap!B2684</f>
        <v>1.8</v>
      </c>
      <c r="C2681" s="13" t="str">
        <f>Solieusap!C2684</f>
        <v>BAO</v>
      </c>
      <c r="D2681" s="13" t="str">
        <f>Solieusap!D2684</f>
        <v>Combination</v>
      </c>
      <c r="E2681" s="14">
        <f>ABS(Solieusap!E2684)</f>
        <v>16.249700000000001</v>
      </c>
      <c r="F2681" s="14">
        <f>ABS(Solieusap!F2684)</f>
        <v>0.25650000000000001</v>
      </c>
      <c r="G2681" s="14">
        <f>ABS(Solieusap!G2684)</f>
        <v>0.3906</v>
      </c>
      <c r="H2681" s="14">
        <f>ABS(Solieusap!H2684)</f>
        <v>1.66E-3</v>
      </c>
      <c r="I2681" s="14">
        <f>ABS(Solieusap!I2684)</f>
        <v>0.12775</v>
      </c>
      <c r="J2681" s="14">
        <f>ABS(Solieusap!J2684)</f>
        <v>8.09E-3</v>
      </c>
      <c r="K2681" s="14">
        <f t="shared" si="0"/>
        <v>16.249700000000001</v>
      </c>
      <c r="L2681" s="14">
        <f t="shared" si="1"/>
        <v>0.12775</v>
      </c>
    </row>
    <row r="2682" spans="1:12" ht="16.5" customHeight="1">
      <c r="A2682" s="13" t="str">
        <f>Solieusap!A2685</f>
        <v>231</v>
      </c>
      <c r="B2682" s="13">
        <f>Solieusap!B2685</f>
        <v>3.6</v>
      </c>
      <c r="C2682" s="13" t="str">
        <f>Solieusap!C2685</f>
        <v>BAO</v>
      </c>
      <c r="D2682" s="13" t="str">
        <f>Solieusap!D2685</f>
        <v>Combination</v>
      </c>
      <c r="E2682" s="14">
        <f>ABS(Solieusap!E2685)</f>
        <v>16.249700000000001</v>
      </c>
      <c r="F2682" s="14">
        <f>ABS(Solieusap!F2685)</f>
        <v>0.25650000000000001</v>
      </c>
      <c r="G2682" s="14">
        <f>ABS(Solieusap!G2685)</f>
        <v>9.0200000000000002E-2</v>
      </c>
      <c r="H2682" s="14">
        <f>ABS(Solieusap!H2685)</f>
        <v>1.66E-3</v>
      </c>
      <c r="I2682" s="14">
        <f>ABS(Solieusap!I2685)</f>
        <v>0.95537000000000005</v>
      </c>
      <c r="J2682" s="14">
        <f>ABS(Solieusap!J2685)</f>
        <v>1.0743400000000001</v>
      </c>
      <c r="K2682" s="14">
        <f t="shared" si="0"/>
        <v>16.249700000000001</v>
      </c>
      <c r="L2682" s="14">
        <f t="shared" si="1"/>
        <v>0.95537000000000005</v>
      </c>
    </row>
    <row r="2683" spans="1:12" ht="16.5" customHeight="1">
      <c r="A2683" s="13" t="str">
        <f>Solieusap!A2686</f>
        <v>232</v>
      </c>
      <c r="B2683" s="13">
        <f>Solieusap!B2686</f>
        <v>0</v>
      </c>
      <c r="C2683" s="13" t="str">
        <f>Solieusap!C2686</f>
        <v>BAO</v>
      </c>
      <c r="D2683" s="13" t="str">
        <f>Solieusap!D2686</f>
        <v>Combination</v>
      </c>
      <c r="E2683" s="14">
        <f>ABS(Solieusap!E2686)</f>
        <v>0.76890000000000003</v>
      </c>
      <c r="F2683" s="14">
        <f>ABS(Solieusap!F2686)</f>
        <v>0.21429999999999999</v>
      </c>
      <c r="G2683" s="14">
        <f>ABS(Solieusap!G2686)</f>
        <v>0.64090000000000003</v>
      </c>
      <c r="H2683" s="14">
        <f>ABS(Solieusap!H2686)</f>
        <v>3.3250000000000002E-5</v>
      </c>
      <c r="I2683" s="14">
        <f>ABS(Solieusap!I2686)</f>
        <v>0.67242999999999997</v>
      </c>
      <c r="J2683" s="14">
        <f>ABS(Solieusap!J2686)</f>
        <v>0.43419000000000002</v>
      </c>
      <c r="K2683" s="14">
        <f t="shared" si="0"/>
        <v>0.76890000000000003</v>
      </c>
      <c r="L2683" s="14">
        <f t="shared" si="1"/>
        <v>0.67242999999999997</v>
      </c>
    </row>
    <row r="2684" spans="1:12" ht="16.5" customHeight="1">
      <c r="A2684" s="13" t="str">
        <f>Solieusap!A2687</f>
        <v>232</v>
      </c>
      <c r="B2684" s="13">
        <f>Solieusap!B2687</f>
        <v>1.8</v>
      </c>
      <c r="C2684" s="13" t="str">
        <f>Solieusap!C2687</f>
        <v>BAO</v>
      </c>
      <c r="D2684" s="13" t="str">
        <f>Solieusap!D2687</f>
        <v>Combination</v>
      </c>
      <c r="E2684" s="14">
        <f>ABS(Solieusap!E2687)</f>
        <v>0.76890000000000003</v>
      </c>
      <c r="F2684" s="14">
        <f>ABS(Solieusap!F2687)</f>
        <v>0.21429999999999999</v>
      </c>
      <c r="G2684" s="14">
        <f>ABS(Solieusap!G2687)</f>
        <v>0.24079999999999999</v>
      </c>
      <c r="H2684" s="14">
        <f>ABS(Solieusap!H2687)</f>
        <v>3.3250000000000002E-5</v>
      </c>
      <c r="I2684" s="14">
        <f>ABS(Solieusap!I2687)</f>
        <v>0.19842000000000001</v>
      </c>
      <c r="J2684" s="14">
        <f>ABS(Solieusap!J2687)</f>
        <v>7.1569999999999995E-2</v>
      </c>
      <c r="K2684" s="14">
        <f t="shared" si="0"/>
        <v>0.76890000000000003</v>
      </c>
      <c r="L2684" s="14">
        <f t="shared" si="1"/>
        <v>0.19842000000000001</v>
      </c>
    </row>
    <row r="2685" spans="1:12" ht="16.5" customHeight="1">
      <c r="A2685" s="13" t="str">
        <f>Solieusap!A2688</f>
        <v>232</v>
      </c>
      <c r="B2685" s="13">
        <f>Solieusap!B2688</f>
        <v>3.6</v>
      </c>
      <c r="C2685" s="13" t="str">
        <f>Solieusap!C2688</f>
        <v>BAO</v>
      </c>
      <c r="D2685" s="13" t="str">
        <f>Solieusap!D2688</f>
        <v>Combination</v>
      </c>
      <c r="E2685" s="14">
        <f>ABS(Solieusap!E2688)</f>
        <v>0.76890000000000003</v>
      </c>
      <c r="F2685" s="14">
        <f>ABS(Solieusap!F2688)</f>
        <v>0.21429999999999999</v>
      </c>
      <c r="G2685" s="14">
        <f>ABS(Solieusap!G2688)</f>
        <v>0.36099999999999999</v>
      </c>
      <c r="H2685" s="14">
        <f>ABS(Solieusap!H2688)</f>
        <v>3.3250000000000002E-5</v>
      </c>
      <c r="I2685" s="14">
        <f>ABS(Solieusap!I2688)</f>
        <v>1.6719999999999999E-2</v>
      </c>
      <c r="J2685" s="14">
        <f>ABS(Solieusap!J2688)</f>
        <v>0.19916</v>
      </c>
      <c r="K2685" s="14">
        <f t="shared" si="0"/>
        <v>0.76890000000000003</v>
      </c>
      <c r="L2685" s="14">
        <f t="shared" si="1"/>
        <v>1.6719999999999999E-2</v>
      </c>
    </row>
    <row r="2686" spans="1:12" ht="16.5" customHeight="1">
      <c r="A2686" s="13" t="str">
        <f>Solieusap!A2689</f>
        <v>232</v>
      </c>
      <c r="B2686" s="13">
        <f>Solieusap!B2689</f>
        <v>0</v>
      </c>
      <c r="C2686" s="13" t="str">
        <f>Solieusap!C2689</f>
        <v>BAO</v>
      </c>
      <c r="D2686" s="13" t="str">
        <f>Solieusap!D2689</f>
        <v>Combination</v>
      </c>
      <c r="E2686" s="14">
        <f>ABS(Solieusap!E2689)</f>
        <v>0.5524</v>
      </c>
      <c r="F2686" s="14">
        <f>ABS(Solieusap!F2689)</f>
        <v>7.0900000000000005E-2</v>
      </c>
      <c r="G2686" s="14">
        <f>ABS(Solieusap!G2689)</f>
        <v>0.5282</v>
      </c>
      <c r="H2686" s="14">
        <f>ABS(Solieusap!H2689)</f>
        <v>2.8800000000000002E-3</v>
      </c>
      <c r="I2686" s="14">
        <f>ABS(Solieusap!I2689)</f>
        <v>0.35225000000000001</v>
      </c>
      <c r="J2686" s="14">
        <f>ABS(Solieusap!J2689)</f>
        <v>5.602E-2</v>
      </c>
      <c r="K2686" s="14">
        <f t="shared" si="0"/>
        <v>0.5524</v>
      </c>
      <c r="L2686" s="14">
        <f t="shared" si="1"/>
        <v>0.35225000000000001</v>
      </c>
    </row>
    <row r="2687" spans="1:12" ht="16.5" customHeight="1">
      <c r="A2687" s="13" t="str">
        <f>Solieusap!A2690</f>
        <v>232</v>
      </c>
      <c r="B2687" s="13">
        <f>Solieusap!B2690</f>
        <v>1.8</v>
      </c>
      <c r="C2687" s="13" t="str">
        <f>Solieusap!C2690</f>
        <v>BAO</v>
      </c>
      <c r="D2687" s="13" t="str">
        <f>Solieusap!D2690</f>
        <v>Combination</v>
      </c>
      <c r="E2687" s="14">
        <f>ABS(Solieusap!E2690)</f>
        <v>0.5524</v>
      </c>
      <c r="F2687" s="14">
        <f>ABS(Solieusap!F2690)</f>
        <v>7.0900000000000005E-2</v>
      </c>
      <c r="G2687" s="14">
        <f>ABS(Solieusap!G2690)</f>
        <v>8.3599999999999994E-2</v>
      </c>
      <c r="H2687" s="14">
        <f>ABS(Solieusap!H2690)</f>
        <v>2.8800000000000002E-3</v>
      </c>
      <c r="I2687" s="14">
        <f>ABS(Solieusap!I2690)</f>
        <v>0.12195</v>
      </c>
      <c r="J2687" s="14">
        <f>ABS(Solieusap!J2690)</f>
        <v>4.845E-2</v>
      </c>
      <c r="K2687" s="14">
        <f t="shared" si="0"/>
        <v>0.5524</v>
      </c>
      <c r="L2687" s="14">
        <f t="shared" si="1"/>
        <v>0.12195</v>
      </c>
    </row>
    <row r="2688" spans="1:12" ht="16.5" customHeight="1">
      <c r="A2688" s="13" t="str">
        <f>Solieusap!A2691</f>
        <v>232</v>
      </c>
      <c r="B2688" s="13">
        <f>Solieusap!B2691</f>
        <v>3.6</v>
      </c>
      <c r="C2688" s="13" t="str">
        <f>Solieusap!C2691</f>
        <v>BAO</v>
      </c>
      <c r="D2688" s="13" t="str">
        <f>Solieusap!D2691</f>
        <v>Combination</v>
      </c>
      <c r="E2688" s="14">
        <f>ABS(Solieusap!E2691)</f>
        <v>0.5524</v>
      </c>
      <c r="F2688" s="14">
        <f>ABS(Solieusap!F2691)</f>
        <v>7.0900000000000005E-2</v>
      </c>
      <c r="G2688" s="14">
        <f>ABS(Solieusap!G2691)</f>
        <v>0.1686</v>
      </c>
      <c r="H2688" s="14">
        <f>ABS(Solieusap!H2691)</f>
        <v>2.8800000000000002E-3</v>
      </c>
      <c r="I2688" s="14">
        <f>ABS(Solieusap!I2691)</f>
        <v>0.19447999999999999</v>
      </c>
      <c r="J2688" s="14">
        <f>ABS(Solieusap!J2691)</f>
        <v>0.33729999999999999</v>
      </c>
      <c r="K2688" s="14">
        <f t="shared" si="0"/>
        <v>0.5524</v>
      </c>
      <c r="L2688" s="14">
        <f t="shared" si="1"/>
        <v>0.19447999999999999</v>
      </c>
    </row>
    <row r="2689" spans="1:12" ht="16.5" customHeight="1">
      <c r="A2689" s="13" t="str">
        <f>Solieusap!A2692</f>
        <v>233</v>
      </c>
      <c r="B2689" s="13">
        <f>Solieusap!B2692</f>
        <v>0</v>
      </c>
      <c r="C2689" s="13" t="str">
        <f>Solieusap!C2692</f>
        <v>BAO</v>
      </c>
      <c r="D2689" s="13" t="str">
        <f>Solieusap!D2692</f>
        <v>Combination</v>
      </c>
      <c r="E2689" s="14">
        <f>ABS(Solieusap!E2692)</f>
        <v>25.0837</v>
      </c>
      <c r="F2689" s="14">
        <f>ABS(Solieusap!F2692)</f>
        <v>0.36620000000000003</v>
      </c>
      <c r="G2689" s="14">
        <f>ABS(Solieusap!G2692)</f>
        <v>0.74509999999999998</v>
      </c>
      <c r="H2689" s="14">
        <f>ABS(Solieusap!H2692)</f>
        <v>3.46E-3</v>
      </c>
      <c r="I2689" s="14">
        <f>ABS(Solieusap!I2692)</f>
        <v>0.86497999999999997</v>
      </c>
      <c r="J2689" s="14">
        <f>ABS(Solieusap!J2692)</f>
        <v>0.59219999999999995</v>
      </c>
      <c r="K2689" s="14">
        <f t="shared" si="0"/>
        <v>25.0837</v>
      </c>
      <c r="L2689" s="14">
        <f t="shared" si="1"/>
        <v>0.86497999999999997</v>
      </c>
    </row>
    <row r="2690" spans="1:12" ht="16.5" customHeight="1">
      <c r="A2690" s="13" t="str">
        <f>Solieusap!A2693</f>
        <v>233</v>
      </c>
      <c r="B2690" s="13">
        <f>Solieusap!B2693</f>
        <v>1.35</v>
      </c>
      <c r="C2690" s="13" t="str">
        <f>Solieusap!C2693</f>
        <v>BAO</v>
      </c>
      <c r="D2690" s="13" t="str">
        <f>Solieusap!D2693</f>
        <v>Combination</v>
      </c>
      <c r="E2690" s="14">
        <f>ABS(Solieusap!E2693)</f>
        <v>25.0837</v>
      </c>
      <c r="F2690" s="14">
        <f>ABS(Solieusap!F2693)</f>
        <v>0.36620000000000003</v>
      </c>
      <c r="G2690" s="14">
        <f>ABS(Solieusap!G2693)</f>
        <v>0.55679999999999996</v>
      </c>
      <c r="H2690" s="14">
        <f>ABS(Solieusap!H2693)</f>
        <v>3.46E-3</v>
      </c>
      <c r="I2690" s="14">
        <f>ABS(Solieusap!I2693)</f>
        <v>1.291E-2</v>
      </c>
      <c r="J2690" s="14">
        <f>ABS(Solieusap!J2693)</f>
        <v>9.7780000000000006E-2</v>
      </c>
      <c r="K2690" s="14">
        <f t="shared" si="0"/>
        <v>25.0837</v>
      </c>
      <c r="L2690" s="14">
        <f t="shared" si="1"/>
        <v>1.291E-2</v>
      </c>
    </row>
    <row r="2691" spans="1:12" ht="16.5" customHeight="1">
      <c r="A2691" s="13" t="str">
        <f>Solieusap!A2694</f>
        <v>233</v>
      </c>
      <c r="B2691" s="13">
        <f>Solieusap!B2694</f>
        <v>2.7</v>
      </c>
      <c r="C2691" s="13" t="str">
        <f>Solieusap!C2694</f>
        <v>BAO</v>
      </c>
      <c r="D2691" s="13" t="str">
        <f>Solieusap!D2694</f>
        <v>Combination</v>
      </c>
      <c r="E2691" s="14">
        <f>ABS(Solieusap!E2694)</f>
        <v>25.0837</v>
      </c>
      <c r="F2691" s="14">
        <f>ABS(Solieusap!F2694)</f>
        <v>0.36620000000000003</v>
      </c>
      <c r="G2691" s="14">
        <f>ABS(Solieusap!G2694)</f>
        <v>0.36849999999999999</v>
      </c>
      <c r="H2691" s="14">
        <f>ABS(Solieusap!H2694)</f>
        <v>3.46E-3</v>
      </c>
      <c r="I2691" s="14">
        <f>ABS(Solieusap!I2694)</f>
        <v>0.17271</v>
      </c>
      <c r="J2691" s="14">
        <f>ABS(Solieusap!J2694)</f>
        <v>0.92</v>
      </c>
      <c r="K2691" s="14">
        <f t="shared" si="0"/>
        <v>25.0837</v>
      </c>
      <c r="L2691" s="14">
        <f t="shared" si="1"/>
        <v>0.17271</v>
      </c>
    </row>
    <row r="2692" spans="1:12" ht="16.5" customHeight="1">
      <c r="A2692" s="13" t="str">
        <f>Solieusap!A2695</f>
        <v>233</v>
      </c>
      <c r="B2692" s="13">
        <f>Solieusap!B2695</f>
        <v>0</v>
      </c>
      <c r="C2692" s="13" t="str">
        <f>Solieusap!C2695</f>
        <v>BAO</v>
      </c>
      <c r="D2692" s="13" t="str">
        <f>Solieusap!D2695</f>
        <v>Combination</v>
      </c>
      <c r="E2692" s="14">
        <f>ABS(Solieusap!E2695)</f>
        <v>33.2956</v>
      </c>
      <c r="F2692" s="14">
        <f>ABS(Solieusap!F2695)</f>
        <v>0.65549999999999997</v>
      </c>
      <c r="G2692" s="14">
        <f>ABS(Solieusap!G2695)</f>
        <v>0.57340000000000002</v>
      </c>
      <c r="H2692" s="14">
        <f>ABS(Solieusap!H2695)</f>
        <v>3.2699999999999999E-3</v>
      </c>
      <c r="I2692" s="14">
        <f>ABS(Solieusap!I2695)</f>
        <v>0.62470999999999999</v>
      </c>
      <c r="J2692" s="14">
        <f>ABS(Solieusap!J2695)</f>
        <v>0.84992000000000001</v>
      </c>
      <c r="K2692" s="14">
        <f t="shared" si="0"/>
        <v>33.2956</v>
      </c>
      <c r="L2692" s="14">
        <f t="shared" si="1"/>
        <v>0.62470999999999999</v>
      </c>
    </row>
    <row r="2693" spans="1:12" ht="16.5" customHeight="1">
      <c r="A2693" s="13" t="str">
        <f>Solieusap!A2696</f>
        <v>233</v>
      </c>
      <c r="B2693" s="13">
        <f>Solieusap!B2696</f>
        <v>1.35</v>
      </c>
      <c r="C2693" s="13" t="str">
        <f>Solieusap!C2696</f>
        <v>BAO</v>
      </c>
      <c r="D2693" s="13" t="str">
        <f>Solieusap!D2696</f>
        <v>Combination</v>
      </c>
      <c r="E2693" s="14">
        <f>ABS(Solieusap!E2696)</f>
        <v>33.2956</v>
      </c>
      <c r="F2693" s="14">
        <f>ABS(Solieusap!F2696)</f>
        <v>0.65549999999999997</v>
      </c>
      <c r="G2693" s="14">
        <f>ABS(Solieusap!G2696)</f>
        <v>0.29530000000000001</v>
      </c>
      <c r="H2693" s="14">
        <f>ABS(Solieusap!H2696)</f>
        <v>3.2699999999999999E-3</v>
      </c>
      <c r="I2693" s="14">
        <f>ABS(Solieusap!I2696)</f>
        <v>3.9359999999999999E-2</v>
      </c>
      <c r="J2693" s="14">
        <f>ABS(Solieusap!J2696)</f>
        <v>3.5040000000000002E-2</v>
      </c>
      <c r="K2693" s="14">
        <f t="shared" si="0"/>
        <v>33.2956</v>
      </c>
      <c r="L2693" s="14">
        <f t="shared" si="1"/>
        <v>3.9359999999999999E-2</v>
      </c>
    </row>
    <row r="2694" spans="1:12" ht="16.5" customHeight="1">
      <c r="A2694" s="13" t="str">
        <f>Solieusap!A2697</f>
        <v>233</v>
      </c>
      <c r="B2694" s="13">
        <f>Solieusap!B2697</f>
        <v>2.7</v>
      </c>
      <c r="C2694" s="13" t="str">
        <f>Solieusap!C2697</f>
        <v>BAO</v>
      </c>
      <c r="D2694" s="13" t="str">
        <f>Solieusap!D2697</f>
        <v>Combination</v>
      </c>
      <c r="E2694" s="14">
        <f>ABS(Solieusap!E2697)</f>
        <v>33.2956</v>
      </c>
      <c r="F2694" s="14">
        <f>ABS(Solieusap!F2697)</f>
        <v>0.65549999999999997</v>
      </c>
      <c r="G2694" s="14">
        <f>ABS(Solieusap!G2697)</f>
        <v>1.72E-2</v>
      </c>
      <c r="H2694" s="14">
        <f>ABS(Solieusap!H2697)</f>
        <v>3.2699999999999999E-3</v>
      </c>
      <c r="I2694" s="14">
        <f>ABS(Solieusap!I2697)</f>
        <v>0.63836999999999999</v>
      </c>
      <c r="J2694" s="14">
        <f>ABS(Solieusap!J2697)</f>
        <v>0.39662999999999998</v>
      </c>
      <c r="K2694" s="14">
        <f t="shared" si="0"/>
        <v>33.2956</v>
      </c>
      <c r="L2694" s="14">
        <f t="shared" si="1"/>
        <v>0.63836999999999999</v>
      </c>
    </row>
    <row r="2695" spans="1:12" ht="16.5" customHeight="1">
      <c r="A2695" s="13" t="str">
        <f>Solieusap!A2698</f>
        <v>234</v>
      </c>
      <c r="B2695" s="13">
        <f>Solieusap!B2698</f>
        <v>0</v>
      </c>
      <c r="C2695" s="13" t="str">
        <f>Solieusap!C2698</f>
        <v>BAO</v>
      </c>
      <c r="D2695" s="13" t="str">
        <f>Solieusap!D2698</f>
        <v>Combination</v>
      </c>
      <c r="E2695" s="14">
        <f>ABS(Solieusap!E2698)</f>
        <v>12.317500000000001</v>
      </c>
      <c r="F2695" s="14">
        <f>ABS(Solieusap!F2698)</f>
        <v>0.25819999999999999</v>
      </c>
      <c r="G2695" s="14">
        <f>ABS(Solieusap!G2698)</f>
        <v>1.0214000000000001</v>
      </c>
      <c r="H2695" s="14">
        <f>ABS(Solieusap!H2698)</f>
        <v>1.6000000000000001E-3</v>
      </c>
      <c r="I2695" s="14">
        <f>ABS(Solieusap!I2698)</f>
        <v>1.3768400000000001</v>
      </c>
      <c r="J2695" s="14">
        <f>ABS(Solieusap!J2698)</f>
        <v>0.45946999999999999</v>
      </c>
      <c r="K2695" s="14">
        <f t="shared" si="0"/>
        <v>12.317500000000001</v>
      </c>
      <c r="L2695" s="14">
        <f t="shared" si="1"/>
        <v>1.3768400000000001</v>
      </c>
    </row>
    <row r="2696" spans="1:12" ht="16.5" customHeight="1">
      <c r="A2696" s="13" t="str">
        <f>Solieusap!A2699</f>
        <v>234</v>
      </c>
      <c r="B2696" s="13">
        <f>Solieusap!B2699</f>
        <v>1.8</v>
      </c>
      <c r="C2696" s="13" t="str">
        <f>Solieusap!C2699</f>
        <v>BAO</v>
      </c>
      <c r="D2696" s="13" t="str">
        <f>Solieusap!D2699</f>
        <v>Combination</v>
      </c>
      <c r="E2696" s="14">
        <f>ABS(Solieusap!E2699)</f>
        <v>12.317500000000001</v>
      </c>
      <c r="F2696" s="14">
        <f>ABS(Solieusap!F2699)</f>
        <v>0.25819999999999999</v>
      </c>
      <c r="G2696" s="14">
        <f>ABS(Solieusap!G2699)</f>
        <v>0.6472</v>
      </c>
      <c r="H2696" s="14">
        <f>ABS(Solieusap!H2699)</f>
        <v>1.6000000000000001E-3</v>
      </c>
      <c r="I2696" s="14">
        <f>ABS(Solieusap!I2699)</f>
        <v>0.18387000000000001</v>
      </c>
      <c r="J2696" s="14">
        <f>ABS(Solieusap!J2699)</f>
        <v>8.0800000000000004E-3</v>
      </c>
      <c r="K2696" s="14">
        <f t="shared" si="0"/>
        <v>12.317500000000001</v>
      </c>
      <c r="L2696" s="14">
        <f t="shared" si="1"/>
        <v>0.18387000000000001</v>
      </c>
    </row>
    <row r="2697" spans="1:12" ht="16.5" customHeight="1">
      <c r="A2697" s="13" t="str">
        <f>Solieusap!A2700</f>
        <v>234</v>
      </c>
      <c r="B2697" s="13">
        <f>Solieusap!B2700</f>
        <v>3.6</v>
      </c>
      <c r="C2697" s="13" t="str">
        <f>Solieusap!C2700</f>
        <v>BAO</v>
      </c>
      <c r="D2697" s="13" t="str">
        <f>Solieusap!D2700</f>
        <v>Combination</v>
      </c>
      <c r="E2697" s="14">
        <f>ABS(Solieusap!E2700)</f>
        <v>12.317500000000001</v>
      </c>
      <c r="F2697" s="14">
        <f>ABS(Solieusap!F2700)</f>
        <v>0.25819999999999999</v>
      </c>
      <c r="G2697" s="14">
        <f>ABS(Solieusap!G2700)</f>
        <v>0.27289999999999998</v>
      </c>
      <c r="H2697" s="14">
        <f>ABS(Solieusap!H2700)</f>
        <v>1.6000000000000001E-3</v>
      </c>
      <c r="I2697" s="14">
        <f>ABS(Solieusap!I2700)</f>
        <v>0.38888</v>
      </c>
      <c r="J2697" s="14">
        <f>ABS(Solieusap!J2700)</f>
        <v>1.0713699999999999</v>
      </c>
      <c r="K2697" s="14">
        <f t="shared" si="0"/>
        <v>12.317500000000001</v>
      </c>
      <c r="L2697" s="14">
        <f t="shared" si="1"/>
        <v>0.38888</v>
      </c>
    </row>
    <row r="2698" spans="1:12" ht="16.5" customHeight="1">
      <c r="A2698" s="13" t="str">
        <f>Solieusap!A2701</f>
        <v>234</v>
      </c>
      <c r="B2698" s="13">
        <f>Solieusap!B2701</f>
        <v>0</v>
      </c>
      <c r="C2698" s="13" t="str">
        <f>Solieusap!C2701</f>
        <v>BAO</v>
      </c>
      <c r="D2698" s="13" t="str">
        <f>Solieusap!D2701</f>
        <v>Combination</v>
      </c>
      <c r="E2698" s="14">
        <f>ABS(Solieusap!E2701)</f>
        <v>16.243600000000001</v>
      </c>
      <c r="F2698" s="14">
        <f>ABS(Solieusap!F2701)</f>
        <v>0.5907</v>
      </c>
      <c r="G2698" s="14">
        <f>ABS(Solieusap!G2701)</f>
        <v>0.94550000000000001</v>
      </c>
      <c r="H2698" s="14">
        <f>ABS(Solieusap!H2701)</f>
        <v>1.91E-3</v>
      </c>
      <c r="I2698" s="14">
        <f>ABS(Solieusap!I2701)</f>
        <v>1.0190699999999999</v>
      </c>
      <c r="J2698" s="14">
        <f>ABS(Solieusap!J2701)</f>
        <v>1.05521</v>
      </c>
      <c r="K2698" s="14">
        <f t="shared" si="0"/>
        <v>16.243600000000001</v>
      </c>
      <c r="L2698" s="14">
        <f t="shared" si="1"/>
        <v>1.0190699999999999</v>
      </c>
    </row>
    <row r="2699" spans="1:12" ht="16.5" customHeight="1">
      <c r="A2699" s="13" t="str">
        <f>Solieusap!A2702</f>
        <v>234</v>
      </c>
      <c r="B2699" s="13">
        <f>Solieusap!B2702</f>
        <v>1.8</v>
      </c>
      <c r="C2699" s="13" t="str">
        <f>Solieusap!C2702</f>
        <v>BAO</v>
      </c>
      <c r="D2699" s="13" t="str">
        <f>Solieusap!D2702</f>
        <v>Combination</v>
      </c>
      <c r="E2699" s="14">
        <f>ABS(Solieusap!E2702)</f>
        <v>16.243600000000001</v>
      </c>
      <c r="F2699" s="14">
        <f>ABS(Solieusap!F2702)</f>
        <v>0.5907</v>
      </c>
      <c r="G2699" s="14">
        <f>ABS(Solieusap!G2702)</f>
        <v>0.3911</v>
      </c>
      <c r="H2699" s="14">
        <f>ABS(Solieusap!H2702)</f>
        <v>1.91E-3</v>
      </c>
      <c r="I2699" s="14">
        <f>ABS(Solieusap!I2702)</f>
        <v>0.12759999999999999</v>
      </c>
      <c r="J2699" s="14">
        <f>ABS(Solieusap!J2702)</f>
        <v>5.28E-3</v>
      </c>
      <c r="K2699" s="14">
        <f t="shared" si="0"/>
        <v>16.243600000000001</v>
      </c>
      <c r="L2699" s="14">
        <f t="shared" si="1"/>
        <v>0.12759999999999999</v>
      </c>
    </row>
    <row r="2700" spans="1:12" ht="16.5" customHeight="1">
      <c r="A2700" s="13" t="str">
        <f>Solieusap!A2703</f>
        <v>234</v>
      </c>
      <c r="B2700" s="13">
        <f>Solieusap!B2703</f>
        <v>3.6</v>
      </c>
      <c r="C2700" s="13" t="str">
        <f>Solieusap!C2703</f>
        <v>BAO</v>
      </c>
      <c r="D2700" s="13" t="str">
        <f>Solieusap!D2703</f>
        <v>Combination</v>
      </c>
      <c r="E2700" s="14">
        <f>ABS(Solieusap!E2703)</f>
        <v>16.243600000000001</v>
      </c>
      <c r="F2700" s="14">
        <f>ABS(Solieusap!F2703)</f>
        <v>0.5907</v>
      </c>
      <c r="G2700" s="14">
        <f>ABS(Solieusap!G2703)</f>
        <v>8.9800000000000005E-2</v>
      </c>
      <c r="H2700" s="14">
        <f>ABS(Solieusap!H2703)</f>
        <v>1.91E-3</v>
      </c>
      <c r="I2700" s="14">
        <f>ABS(Solieusap!I2703)</f>
        <v>0.95542000000000005</v>
      </c>
      <c r="J2700" s="14">
        <f>ABS(Solieusap!J2703)</f>
        <v>0.47004000000000001</v>
      </c>
      <c r="K2700" s="14">
        <f t="shared" si="0"/>
        <v>16.243600000000001</v>
      </c>
      <c r="L2700" s="14">
        <f t="shared" si="1"/>
        <v>0.95542000000000005</v>
      </c>
    </row>
    <row r="2701" spans="1:12" ht="16.5" customHeight="1">
      <c r="A2701" s="13" t="str">
        <f>Solieusap!A2704</f>
        <v>235</v>
      </c>
      <c r="B2701" s="13">
        <f>Solieusap!B2704</f>
        <v>0</v>
      </c>
      <c r="C2701" s="13" t="str">
        <f>Solieusap!C2704</f>
        <v>BAO</v>
      </c>
      <c r="D2701" s="13" t="str">
        <f>Solieusap!D2704</f>
        <v>Combination</v>
      </c>
      <c r="E2701" s="14">
        <f>ABS(Solieusap!E2704)</f>
        <v>0.78890000000000005</v>
      </c>
      <c r="F2701" s="14">
        <f>ABS(Solieusap!F2704)</f>
        <v>7.4200000000000002E-2</v>
      </c>
      <c r="G2701" s="14">
        <f>ABS(Solieusap!G2704)</f>
        <v>0.64080000000000004</v>
      </c>
      <c r="H2701" s="14">
        <f>ABS(Solieusap!H2704)</f>
        <v>2.5400000000000002E-3</v>
      </c>
      <c r="I2701" s="14">
        <f>ABS(Solieusap!I2704)</f>
        <v>0.67212000000000005</v>
      </c>
      <c r="J2701" s="14">
        <f>ABS(Solieusap!J2704)</f>
        <v>6.1990000000000003E-2</v>
      </c>
      <c r="K2701" s="14">
        <f t="shared" si="0"/>
        <v>0.78890000000000005</v>
      </c>
      <c r="L2701" s="14">
        <f t="shared" si="1"/>
        <v>0.67212000000000005</v>
      </c>
    </row>
    <row r="2702" spans="1:12" ht="16.5" customHeight="1">
      <c r="A2702" s="13" t="str">
        <f>Solieusap!A2705</f>
        <v>235</v>
      </c>
      <c r="B2702" s="13">
        <f>Solieusap!B2705</f>
        <v>1.8</v>
      </c>
      <c r="C2702" s="13" t="str">
        <f>Solieusap!C2705</f>
        <v>BAO</v>
      </c>
      <c r="D2702" s="13" t="str">
        <f>Solieusap!D2705</f>
        <v>Combination</v>
      </c>
      <c r="E2702" s="14">
        <f>ABS(Solieusap!E2705)</f>
        <v>0.78890000000000005</v>
      </c>
      <c r="F2702" s="14">
        <f>ABS(Solieusap!F2705)</f>
        <v>7.4200000000000002E-2</v>
      </c>
      <c r="G2702" s="14">
        <f>ABS(Solieusap!G2705)</f>
        <v>0.2407</v>
      </c>
      <c r="H2702" s="14">
        <f>ABS(Solieusap!H2705)</f>
        <v>2.5400000000000002E-3</v>
      </c>
      <c r="I2702" s="14">
        <f>ABS(Solieusap!I2705)</f>
        <v>0.19838</v>
      </c>
      <c r="J2702" s="14">
        <f>ABS(Solieusap!J2705)</f>
        <v>4.845E-2</v>
      </c>
      <c r="K2702" s="14">
        <f t="shared" si="0"/>
        <v>0.78890000000000005</v>
      </c>
      <c r="L2702" s="14">
        <f t="shared" si="1"/>
        <v>0.19838</v>
      </c>
    </row>
    <row r="2703" spans="1:12" ht="16.5" customHeight="1">
      <c r="A2703" s="13" t="str">
        <f>Solieusap!A2706</f>
        <v>235</v>
      </c>
      <c r="B2703" s="13">
        <f>Solieusap!B2706</f>
        <v>3.6</v>
      </c>
      <c r="C2703" s="13" t="str">
        <f>Solieusap!C2706</f>
        <v>BAO</v>
      </c>
      <c r="D2703" s="13" t="str">
        <f>Solieusap!D2706</f>
        <v>Combination</v>
      </c>
      <c r="E2703" s="14">
        <f>ABS(Solieusap!E2706)</f>
        <v>0.78890000000000005</v>
      </c>
      <c r="F2703" s="14">
        <f>ABS(Solieusap!F2706)</f>
        <v>7.4200000000000002E-2</v>
      </c>
      <c r="G2703" s="14">
        <f>ABS(Solieusap!G2706)</f>
        <v>0.36080000000000001</v>
      </c>
      <c r="H2703" s="14">
        <f>ABS(Solieusap!H2706)</f>
        <v>2.5400000000000002E-3</v>
      </c>
      <c r="I2703" s="14">
        <f>ABS(Solieusap!I2706)</f>
        <v>1.6719999999999999E-2</v>
      </c>
      <c r="J2703" s="14">
        <f>ABS(Solieusap!J2706)</f>
        <v>0.33133000000000001</v>
      </c>
      <c r="K2703" s="14">
        <f t="shared" si="0"/>
        <v>0.78890000000000005</v>
      </c>
      <c r="L2703" s="14">
        <f t="shared" si="1"/>
        <v>1.6719999999999999E-2</v>
      </c>
    </row>
    <row r="2704" spans="1:12" ht="16.5" customHeight="1">
      <c r="A2704" s="13" t="str">
        <f>Solieusap!A2707</f>
        <v>235</v>
      </c>
      <c r="B2704" s="13">
        <f>Solieusap!B2707</f>
        <v>0</v>
      </c>
      <c r="C2704" s="13" t="str">
        <f>Solieusap!C2707</f>
        <v>BAO</v>
      </c>
      <c r="D2704" s="13" t="str">
        <f>Solieusap!D2707</f>
        <v>Combination</v>
      </c>
      <c r="E2704" s="14">
        <f>ABS(Solieusap!E2707)</f>
        <v>0.55010000000000003</v>
      </c>
      <c r="F2704" s="14">
        <f>ABS(Solieusap!F2707)</f>
        <v>0.21099999999999999</v>
      </c>
      <c r="G2704" s="14">
        <f>ABS(Solieusap!G2707)</f>
        <v>0.52839999999999998</v>
      </c>
      <c r="H2704" s="14">
        <f>ABS(Solieusap!H2707)</f>
        <v>1.1E-4</v>
      </c>
      <c r="I2704" s="14">
        <f>ABS(Solieusap!I2707)</f>
        <v>0.35265000000000002</v>
      </c>
      <c r="J2704" s="14">
        <f>ABS(Solieusap!J2707)</f>
        <v>0.42824000000000001</v>
      </c>
      <c r="K2704" s="14">
        <f t="shared" si="0"/>
        <v>0.55010000000000003</v>
      </c>
      <c r="L2704" s="14">
        <f t="shared" si="1"/>
        <v>0.35265000000000002</v>
      </c>
    </row>
    <row r="2705" spans="1:12" ht="16.5" customHeight="1">
      <c r="A2705" s="13" t="str">
        <f>Solieusap!A2708</f>
        <v>235</v>
      </c>
      <c r="B2705" s="13">
        <f>Solieusap!B2708</f>
        <v>1.8</v>
      </c>
      <c r="C2705" s="13" t="str">
        <f>Solieusap!C2708</f>
        <v>BAO</v>
      </c>
      <c r="D2705" s="13" t="str">
        <f>Solieusap!D2708</f>
        <v>Combination</v>
      </c>
      <c r="E2705" s="14">
        <f>ABS(Solieusap!E2708)</f>
        <v>0.55010000000000003</v>
      </c>
      <c r="F2705" s="14">
        <f>ABS(Solieusap!F2708)</f>
        <v>0.21099999999999999</v>
      </c>
      <c r="G2705" s="14">
        <f>ABS(Solieusap!G2708)</f>
        <v>8.3799999999999999E-2</v>
      </c>
      <c r="H2705" s="14">
        <f>ABS(Solieusap!H2708)</f>
        <v>1.1E-4</v>
      </c>
      <c r="I2705" s="14">
        <f>ABS(Solieusap!I2708)</f>
        <v>0.12198000000000001</v>
      </c>
      <c r="J2705" s="14">
        <f>ABS(Solieusap!J2708)</f>
        <v>7.1569999999999995E-2</v>
      </c>
      <c r="K2705" s="14">
        <f t="shared" si="0"/>
        <v>0.55010000000000003</v>
      </c>
      <c r="L2705" s="14">
        <f t="shared" si="1"/>
        <v>0.12198000000000001</v>
      </c>
    </row>
    <row r="2706" spans="1:12" ht="16.5" customHeight="1">
      <c r="A2706" s="13" t="str">
        <f>Solieusap!A2709</f>
        <v>235</v>
      </c>
      <c r="B2706" s="13">
        <f>Solieusap!B2709</f>
        <v>3.6</v>
      </c>
      <c r="C2706" s="13" t="str">
        <f>Solieusap!C2709</f>
        <v>BAO</v>
      </c>
      <c r="D2706" s="13" t="str">
        <f>Solieusap!D2709</f>
        <v>Combination</v>
      </c>
      <c r="E2706" s="14">
        <f>ABS(Solieusap!E2709)</f>
        <v>0.55010000000000003</v>
      </c>
      <c r="F2706" s="14">
        <f>ABS(Solieusap!F2709)</f>
        <v>0.21099999999999999</v>
      </c>
      <c r="G2706" s="14">
        <f>ABS(Solieusap!G2709)</f>
        <v>0.1686</v>
      </c>
      <c r="H2706" s="14">
        <f>ABS(Solieusap!H2709)</f>
        <v>1.1E-4</v>
      </c>
      <c r="I2706" s="14">
        <f>ABS(Solieusap!I2709)</f>
        <v>0.19424</v>
      </c>
      <c r="J2706" s="14">
        <f>ABS(Solieusap!J2709)</f>
        <v>0.20513000000000001</v>
      </c>
      <c r="K2706" s="14">
        <f t="shared" si="0"/>
        <v>0.55010000000000003</v>
      </c>
      <c r="L2706" s="14">
        <f t="shared" si="1"/>
        <v>0.19424</v>
      </c>
    </row>
    <row r="2707" spans="1:12" ht="16.5" customHeight="1">
      <c r="A2707" s="13" t="str">
        <f>Solieusap!A2710</f>
        <v>236</v>
      </c>
      <c r="B2707" s="13">
        <f>Solieusap!B2710</f>
        <v>0</v>
      </c>
      <c r="C2707" s="13" t="str">
        <f>Solieusap!C2710</f>
        <v>BAO</v>
      </c>
      <c r="D2707" s="13" t="str">
        <f>Solieusap!D2710</f>
        <v>Combination</v>
      </c>
      <c r="E2707" s="14">
        <f>ABS(Solieusap!E2710)</f>
        <v>15.2803</v>
      </c>
      <c r="F2707" s="14">
        <f>ABS(Solieusap!F2710)</f>
        <v>0.71889999999999998</v>
      </c>
      <c r="G2707" s="14">
        <f>ABS(Solieusap!G2710)</f>
        <v>0.75380000000000003</v>
      </c>
      <c r="H2707" s="14">
        <f>ABS(Solieusap!H2710)</f>
        <v>3.2000000000000002E-3</v>
      </c>
      <c r="I2707" s="14">
        <f>ABS(Solieusap!I2710)</f>
        <v>0.87648999999999999</v>
      </c>
      <c r="J2707" s="14">
        <f>ABS(Solieusap!J2710)</f>
        <v>0.90649999999999997</v>
      </c>
      <c r="K2707" s="14">
        <f t="shared" si="0"/>
        <v>15.2803</v>
      </c>
      <c r="L2707" s="14">
        <f t="shared" si="1"/>
        <v>0.87648999999999999</v>
      </c>
    </row>
    <row r="2708" spans="1:12" ht="16.5" customHeight="1">
      <c r="A2708" s="13" t="str">
        <f>Solieusap!A2711</f>
        <v>236</v>
      </c>
      <c r="B2708" s="13">
        <f>Solieusap!B2711</f>
        <v>1.35</v>
      </c>
      <c r="C2708" s="13" t="str">
        <f>Solieusap!C2711</f>
        <v>BAO</v>
      </c>
      <c r="D2708" s="13" t="str">
        <f>Solieusap!D2711</f>
        <v>Combination</v>
      </c>
      <c r="E2708" s="14">
        <f>ABS(Solieusap!E2711)</f>
        <v>15.2803</v>
      </c>
      <c r="F2708" s="14">
        <f>ABS(Solieusap!F2711)</f>
        <v>0.71889999999999998</v>
      </c>
      <c r="G2708" s="14">
        <f>ABS(Solieusap!G2711)</f>
        <v>0.56540000000000001</v>
      </c>
      <c r="H2708" s="14">
        <f>ABS(Solieusap!H2711)</f>
        <v>3.2000000000000002E-3</v>
      </c>
      <c r="I2708" s="14">
        <f>ABS(Solieusap!I2711)</f>
        <v>1.357E-2</v>
      </c>
      <c r="J2708" s="14">
        <f>ABS(Solieusap!J2711)</f>
        <v>6.1210000000000001E-2</v>
      </c>
      <c r="K2708" s="14">
        <f t="shared" si="0"/>
        <v>15.2803</v>
      </c>
      <c r="L2708" s="14">
        <f t="shared" si="1"/>
        <v>1.357E-2</v>
      </c>
    </row>
    <row r="2709" spans="1:12" ht="16.5" customHeight="1">
      <c r="A2709" s="13" t="str">
        <f>Solieusap!A2712</f>
        <v>236</v>
      </c>
      <c r="B2709" s="13">
        <f>Solieusap!B2712</f>
        <v>2.7</v>
      </c>
      <c r="C2709" s="13" t="str">
        <f>Solieusap!C2712</f>
        <v>BAO</v>
      </c>
      <c r="D2709" s="13" t="str">
        <f>Solieusap!D2712</f>
        <v>Combination</v>
      </c>
      <c r="E2709" s="14">
        <f>ABS(Solieusap!E2712)</f>
        <v>15.2803</v>
      </c>
      <c r="F2709" s="14">
        <f>ABS(Solieusap!F2712)</f>
        <v>0.71889999999999998</v>
      </c>
      <c r="G2709" s="14">
        <f>ABS(Solieusap!G2712)</f>
        <v>0.37709999999999999</v>
      </c>
      <c r="H2709" s="14">
        <f>ABS(Solieusap!H2712)</f>
        <v>3.2000000000000002E-3</v>
      </c>
      <c r="I2709" s="14">
        <f>ABS(Solieusap!I2712)</f>
        <v>0.17594000000000001</v>
      </c>
      <c r="J2709" s="14">
        <f>ABS(Solieusap!J2712)</f>
        <v>0.29948000000000002</v>
      </c>
      <c r="K2709" s="14">
        <f t="shared" si="0"/>
        <v>15.2803</v>
      </c>
      <c r="L2709" s="14">
        <f t="shared" si="1"/>
        <v>0.17594000000000001</v>
      </c>
    </row>
    <row r="2710" spans="1:12" ht="16.5" customHeight="1">
      <c r="A2710" s="13" t="str">
        <f>Solieusap!A2713</f>
        <v>236</v>
      </c>
      <c r="B2710" s="13">
        <f>Solieusap!B2713</f>
        <v>0</v>
      </c>
      <c r="C2710" s="13" t="str">
        <f>Solieusap!C2713</f>
        <v>BAO</v>
      </c>
      <c r="D2710" s="13" t="str">
        <f>Solieusap!D2713</f>
        <v>Combination</v>
      </c>
      <c r="E2710" s="14">
        <f>ABS(Solieusap!E2713)</f>
        <v>23.839200000000002</v>
      </c>
      <c r="F2710" s="14">
        <f>ABS(Solieusap!F2713)</f>
        <v>0.31169999999999998</v>
      </c>
      <c r="G2710" s="14">
        <f>ABS(Solieusap!G2713)</f>
        <v>0.57779999999999998</v>
      </c>
      <c r="H2710" s="14">
        <f>ABS(Solieusap!H2713)</f>
        <v>3.5899999999999999E-3</v>
      </c>
      <c r="I2710" s="14">
        <f>ABS(Solieusap!I2713)</f>
        <v>0.63317000000000001</v>
      </c>
      <c r="J2710" s="14">
        <f>ABS(Solieusap!J2713)</f>
        <v>0.54215999999999998</v>
      </c>
      <c r="K2710" s="14">
        <f t="shared" si="0"/>
        <v>23.839200000000002</v>
      </c>
      <c r="L2710" s="14">
        <f t="shared" si="1"/>
        <v>0.63317000000000001</v>
      </c>
    </row>
    <row r="2711" spans="1:12" ht="16.5" customHeight="1">
      <c r="A2711" s="13" t="str">
        <f>Solieusap!A2714</f>
        <v>236</v>
      </c>
      <c r="B2711" s="13">
        <f>Solieusap!B2714</f>
        <v>1.35</v>
      </c>
      <c r="C2711" s="13" t="str">
        <f>Solieusap!C2714</f>
        <v>BAO</v>
      </c>
      <c r="D2711" s="13" t="str">
        <f>Solieusap!D2714</f>
        <v>Combination</v>
      </c>
      <c r="E2711" s="14">
        <f>ABS(Solieusap!E2714)</f>
        <v>23.839200000000002</v>
      </c>
      <c r="F2711" s="14">
        <f>ABS(Solieusap!F2714)</f>
        <v>0.31169999999999998</v>
      </c>
      <c r="G2711" s="14">
        <f>ABS(Solieusap!G2714)</f>
        <v>0.29970000000000002</v>
      </c>
      <c r="H2711" s="14">
        <f>ABS(Solieusap!H2714)</f>
        <v>3.5899999999999999E-3</v>
      </c>
      <c r="I2711" s="14">
        <f>ABS(Solieusap!I2714)</f>
        <v>4.1439999999999998E-2</v>
      </c>
      <c r="J2711" s="14">
        <f>ABS(Solieusap!J2714)</f>
        <v>0.12134</v>
      </c>
      <c r="K2711" s="14">
        <f t="shared" si="0"/>
        <v>23.839200000000002</v>
      </c>
      <c r="L2711" s="14">
        <f t="shared" si="1"/>
        <v>4.1439999999999998E-2</v>
      </c>
    </row>
    <row r="2712" spans="1:12" ht="16.5" customHeight="1">
      <c r="A2712" s="13" t="str">
        <f>Solieusap!A2715</f>
        <v>236</v>
      </c>
      <c r="B2712" s="13">
        <f>Solieusap!B2715</f>
        <v>2.7</v>
      </c>
      <c r="C2712" s="13" t="str">
        <f>Solieusap!C2715</f>
        <v>BAO</v>
      </c>
      <c r="D2712" s="13" t="str">
        <f>Solieusap!D2715</f>
        <v>Combination</v>
      </c>
      <c r="E2712" s="14">
        <f>ABS(Solieusap!E2715)</f>
        <v>23.839200000000002</v>
      </c>
      <c r="F2712" s="14">
        <f>ABS(Solieusap!F2715)</f>
        <v>0.31169999999999998</v>
      </c>
      <c r="G2712" s="14">
        <f>ABS(Solieusap!G2715)</f>
        <v>2.1600000000000001E-2</v>
      </c>
      <c r="H2712" s="14">
        <f>ABS(Solieusap!H2715)</f>
        <v>3.5899999999999999E-3</v>
      </c>
      <c r="I2712" s="14">
        <f>ABS(Solieusap!I2715)</f>
        <v>0.65020999999999995</v>
      </c>
      <c r="J2712" s="14">
        <f>ABS(Solieusap!J2715)</f>
        <v>1.0345599999999999</v>
      </c>
      <c r="K2712" s="14">
        <f t="shared" si="0"/>
        <v>23.839200000000002</v>
      </c>
      <c r="L2712" s="14">
        <f t="shared" si="1"/>
        <v>0.65020999999999995</v>
      </c>
    </row>
    <row r="2713" spans="1:12" ht="16.5" customHeight="1">
      <c r="A2713" s="13" t="str">
        <f>Solieusap!A2716</f>
        <v>237</v>
      </c>
      <c r="B2713" s="13">
        <f>Solieusap!B2716</f>
        <v>0</v>
      </c>
      <c r="C2713" s="13" t="str">
        <f>Solieusap!C2716</f>
        <v>BAO</v>
      </c>
      <c r="D2713" s="13" t="str">
        <f>Solieusap!D2716</f>
        <v>Combination</v>
      </c>
      <c r="E2713" s="14">
        <f>ABS(Solieusap!E2716)</f>
        <v>7.6395999999999997</v>
      </c>
      <c r="F2713" s="14">
        <f>ABS(Solieusap!F2716)</f>
        <v>0.66739999999999999</v>
      </c>
      <c r="G2713" s="14">
        <f>ABS(Solieusap!G2716)</f>
        <v>1.0178</v>
      </c>
      <c r="H2713" s="14">
        <f>ABS(Solieusap!H2716)</f>
        <v>2.0799999999999998E-3</v>
      </c>
      <c r="I2713" s="14">
        <f>ABS(Solieusap!I2716)</f>
        <v>1.36835</v>
      </c>
      <c r="J2713" s="14">
        <f>ABS(Solieusap!J2716)</f>
        <v>1.19129</v>
      </c>
      <c r="K2713" s="14">
        <f t="shared" si="0"/>
        <v>7.6395999999999997</v>
      </c>
      <c r="L2713" s="14">
        <f t="shared" si="1"/>
        <v>1.36835</v>
      </c>
    </row>
    <row r="2714" spans="1:12" ht="16.5" customHeight="1">
      <c r="A2714" s="13" t="str">
        <f>Solieusap!A2717</f>
        <v>237</v>
      </c>
      <c r="B2714" s="13">
        <f>Solieusap!B2717</f>
        <v>1.8</v>
      </c>
      <c r="C2714" s="13" t="str">
        <f>Solieusap!C2717</f>
        <v>BAO</v>
      </c>
      <c r="D2714" s="13" t="str">
        <f>Solieusap!D2717</f>
        <v>Combination</v>
      </c>
      <c r="E2714" s="14">
        <f>ABS(Solieusap!E2717)</f>
        <v>7.6395999999999997</v>
      </c>
      <c r="F2714" s="14">
        <f>ABS(Solieusap!F2717)</f>
        <v>0.66739999999999999</v>
      </c>
      <c r="G2714" s="14">
        <f>ABS(Solieusap!G2717)</f>
        <v>0.64359999999999995</v>
      </c>
      <c r="H2714" s="14">
        <f>ABS(Solieusap!H2717)</f>
        <v>2.0799999999999998E-3</v>
      </c>
      <c r="I2714" s="14">
        <f>ABS(Solieusap!I2717)</f>
        <v>0.1812</v>
      </c>
      <c r="J2714" s="14">
        <f>ABS(Solieusap!J2717)</f>
        <v>5.0200000000000002E-3</v>
      </c>
      <c r="K2714" s="14">
        <f t="shared" si="0"/>
        <v>7.6395999999999997</v>
      </c>
      <c r="L2714" s="14">
        <f t="shared" si="1"/>
        <v>0.1812</v>
      </c>
    </row>
    <row r="2715" spans="1:12" ht="16.5" customHeight="1">
      <c r="A2715" s="13" t="str">
        <f>Solieusap!A2718</f>
        <v>237</v>
      </c>
      <c r="B2715" s="13">
        <f>Solieusap!B2718</f>
        <v>3.6</v>
      </c>
      <c r="C2715" s="13" t="str">
        <f>Solieusap!C2718</f>
        <v>BAO</v>
      </c>
      <c r="D2715" s="13" t="str">
        <f>Solieusap!D2718</f>
        <v>Combination</v>
      </c>
      <c r="E2715" s="14">
        <f>ABS(Solieusap!E2718)</f>
        <v>7.6395999999999997</v>
      </c>
      <c r="F2715" s="14">
        <f>ABS(Solieusap!F2718)</f>
        <v>0.66739999999999999</v>
      </c>
      <c r="G2715" s="14">
        <f>ABS(Solieusap!G2718)</f>
        <v>0.26929999999999998</v>
      </c>
      <c r="H2715" s="14">
        <f>ABS(Solieusap!H2718)</f>
        <v>2.0799999999999998E-3</v>
      </c>
      <c r="I2715" s="14">
        <f>ABS(Solieusap!I2718)</f>
        <v>0.36065000000000003</v>
      </c>
      <c r="J2715" s="14">
        <f>ABS(Solieusap!J2718)</f>
        <v>0.34971999999999998</v>
      </c>
      <c r="K2715" s="14">
        <f t="shared" si="0"/>
        <v>7.6395999999999997</v>
      </c>
      <c r="L2715" s="14">
        <f t="shared" si="1"/>
        <v>0.36065000000000003</v>
      </c>
    </row>
    <row r="2716" spans="1:12" ht="16.5" customHeight="1">
      <c r="A2716" s="13" t="str">
        <f>Solieusap!A2719</f>
        <v>237</v>
      </c>
      <c r="B2716" s="13">
        <f>Solieusap!B2719</f>
        <v>0</v>
      </c>
      <c r="C2716" s="13" t="str">
        <f>Solieusap!C2719</f>
        <v>BAO</v>
      </c>
      <c r="D2716" s="13" t="str">
        <f>Solieusap!D2719</f>
        <v>Combination</v>
      </c>
      <c r="E2716" s="14">
        <f>ABS(Solieusap!E2719)</f>
        <v>12.051299999999999</v>
      </c>
      <c r="F2716" s="14">
        <f>ABS(Solieusap!F2719)</f>
        <v>0.19339999999999999</v>
      </c>
      <c r="G2716" s="14">
        <f>ABS(Solieusap!G2719)</f>
        <v>0.93130000000000002</v>
      </c>
      <c r="H2716" s="14">
        <f>ABS(Solieusap!H2719)</f>
        <v>1.66E-3</v>
      </c>
      <c r="I2716" s="14">
        <f>ABS(Solieusap!I2719)</f>
        <v>0.99617999999999995</v>
      </c>
      <c r="J2716" s="14">
        <f>ABS(Solieusap!J2719)</f>
        <v>0.34651999999999999</v>
      </c>
      <c r="K2716" s="14">
        <f t="shared" si="0"/>
        <v>12.051299999999999</v>
      </c>
      <c r="L2716" s="14">
        <f t="shared" si="1"/>
        <v>0.99617999999999995</v>
      </c>
    </row>
    <row r="2717" spans="1:12" ht="16.5" customHeight="1">
      <c r="A2717" s="13" t="str">
        <f>Solieusap!A2720</f>
        <v>237</v>
      </c>
      <c r="B2717" s="13">
        <f>Solieusap!B2720</f>
        <v>1.8</v>
      </c>
      <c r="C2717" s="13" t="str">
        <f>Solieusap!C2720</f>
        <v>BAO</v>
      </c>
      <c r="D2717" s="13" t="str">
        <f>Solieusap!D2720</f>
        <v>Combination</v>
      </c>
      <c r="E2717" s="14">
        <f>ABS(Solieusap!E2720)</f>
        <v>12.051299999999999</v>
      </c>
      <c r="F2717" s="14">
        <f>ABS(Solieusap!F2720)</f>
        <v>0.19339999999999999</v>
      </c>
      <c r="G2717" s="14">
        <f>ABS(Solieusap!G2720)</f>
        <v>0.37690000000000001</v>
      </c>
      <c r="H2717" s="14">
        <f>ABS(Solieusap!H2720)</f>
        <v>1.66E-3</v>
      </c>
      <c r="I2717" s="14">
        <f>ABS(Solieusap!I2720)</f>
        <v>0.12684000000000001</v>
      </c>
      <c r="J2717" s="14">
        <f>ABS(Solieusap!J2720)</f>
        <v>0.01</v>
      </c>
      <c r="K2717" s="14">
        <f t="shared" si="0"/>
        <v>12.051299999999999</v>
      </c>
      <c r="L2717" s="14">
        <f t="shared" si="1"/>
        <v>0.12684000000000001</v>
      </c>
    </row>
    <row r="2718" spans="1:12" ht="16.5" customHeight="1">
      <c r="A2718" s="13" t="str">
        <f>Solieusap!A2721</f>
        <v>237</v>
      </c>
      <c r="B2718" s="13">
        <f>Solieusap!B2721</f>
        <v>3.6</v>
      </c>
      <c r="C2718" s="13" t="str">
        <f>Solieusap!C2721</f>
        <v>BAO</v>
      </c>
      <c r="D2718" s="13" t="str">
        <f>Solieusap!D2721</f>
        <v>Combination</v>
      </c>
      <c r="E2718" s="14">
        <f>ABS(Solieusap!E2721)</f>
        <v>12.051299999999999</v>
      </c>
      <c r="F2718" s="14">
        <f>ABS(Solieusap!F2721)</f>
        <v>0.19339999999999999</v>
      </c>
      <c r="G2718" s="14">
        <f>ABS(Solieusap!G2721)</f>
        <v>8.3000000000000004E-2</v>
      </c>
      <c r="H2718" s="14">
        <f>ABS(Solieusap!H2721)</f>
        <v>1.66E-3</v>
      </c>
      <c r="I2718" s="14">
        <f>ABS(Solieusap!I2721)</f>
        <v>0.94843999999999995</v>
      </c>
      <c r="J2718" s="14">
        <f>ABS(Solieusap!J2721)</f>
        <v>1.21129</v>
      </c>
      <c r="K2718" s="14">
        <f t="shared" si="0"/>
        <v>12.051299999999999</v>
      </c>
      <c r="L2718" s="14">
        <f t="shared" si="1"/>
        <v>0.94843999999999995</v>
      </c>
    </row>
    <row r="2719" spans="1:12" ht="16.5" customHeight="1">
      <c r="A2719" s="13" t="str">
        <f>Solieusap!A2722</f>
        <v>238</v>
      </c>
      <c r="B2719" s="13">
        <f>Solieusap!B2722</f>
        <v>0</v>
      </c>
      <c r="C2719" s="13" t="str">
        <f>Solieusap!C2722</f>
        <v>BAO</v>
      </c>
      <c r="D2719" s="13" t="str">
        <f>Solieusap!D2722</f>
        <v>Combination</v>
      </c>
      <c r="E2719" s="14">
        <f>ABS(Solieusap!E2722)</f>
        <v>0.18110000000000001</v>
      </c>
      <c r="F2719" s="14">
        <f>ABS(Solieusap!F2722)</f>
        <v>0.26169999999999999</v>
      </c>
      <c r="G2719" s="14">
        <f>ABS(Solieusap!G2722)</f>
        <v>0.63929999999999998</v>
      </c>
      <c r="H2719" s="14">
        <f>ABS(Solieusap!H2722)</f>
        <v>3.5500000000000002E-3</v>
      </c>
      <c r="I2719" s="14">
        <f>ABS(Solieusap!I2722)</f>
        <v>0.66874</v>
      </c>
      <c r="J2719" s="14">
        <f>ABS(Solieusap!J2722)</f>
        <v>0.53852999999999995</v>
      </c>
      <c r="K2719" s="14">
        <f t="shared" si="0"/>
        <v>0.18110000000000001</v>
      </c>
      <c r="L2719" s="14">
        <f t="shared" si="1"/>
        <v>0.66874</v>
      </c>
    </row>
    <row r="2720" spans="1:12" ht="16.5" customHeight="1">
      <c r="A2720" s="13" t="str">
        <f>Solieusap!A2723</f>
        <v>238</v>
      </c>
      <c r="B2720" s="13">
        <f>Solieusap!B2723</f>
        <v>1.8</v>
      </c>
      <c r="C2720" s="13" t="str">
        <f>Solieusap!C2723</f>
        <v>BAO</v>
      </c>
      <c r="D2720" s="13" t="str">
        <f>Solieusap!D2723</f>
        <v>Combination</v>
      </c>
      <c r="E2720" s="14">
        <f>ABS(Solieusap!E2723)</f>
        <v>0.18110000000000001</v>
      </c>
      <c r="F2720" s="14">
        <f>ABS(Solieusap!F2723)</f>
        <v>0.26169999999999999</v>
      </c>
      <c r="G2720" s="14">
        <f>ABS(Solieusap!G2723)</f>
        <v>0.23910000000000001</v>
      </c>
      <c r="H2720" s="14">
        <f>ABS(Solieusap!H2723)</f>
        <v>3.5500000000000002E-3</v>
      </c>
      <c r="I2720" s="14">
        <f>ABS(Solieusap!I2723)</f>
        <v>0.19897999999999999</v>
      </c>
      <c r="J2720" s="14">
        <f>ABS(Solieusap!J2723)</f>
        <v>8.9419999999999999E-2</v>
      </c>
      <c r="K2720" s="14">
        <f t="shared" si="0"/>
        <v>0.18110000000000001</v>
      </c>
      <c r="L2720" s="14">
        <f t="shared" si="1"/>
        <v>0.19897999999999999</v>
      </c>
    </row>
    <row r="2721" spans="1:12" ht="16.5" customHeight="1">
      <c r="A2721" s="13" t="str">
        <f>Solieusap!A2724</f>
        <v>238</v>
      </c>
      <c r="B2721" s="13">
        <f>Solieusap!B2724</f>
        <v>3.6</v>
      </c>
      <c r="C2721" s="13" t="str">
        <f>Solieusap!C2724</f>
        <v>BAO</v>
      </c>
      <c r="D2721" s="13" t="str">
        <f>Solieusap!D2724</f>
        <v>Combination</v>
      </c>
      <c r="E2721" s="14">
        <f>ABS(Solieusap!E2724)</f>
        <v>0.18110000000000001</v>
      </c>
      <c r="F2721" s="14">
        <f>ABS(Solieusap!F2724)</f>
        <v>0.26169999999999999</v>
      </c>
      <c r="G2721" s="14">
        <f>ABS(Solieusap!G2724)</f>
        <v>0.34399999999999997</v>
      </c>
      <c r="H2721" s="14">
        <f>ABS(Solieusap!H2724)</f>
        <v>3.5500000000000002E-3</v>
      </c>
      <c r="I2721" s="14">
        <f>ABS(Solieusap!I2724)</f>
        <v>2.001E-2</v>
      </c>
      <c r="J2721" s="14">
        <f>ABS(Solieusap!J2724)</f>
        <v>0.17451</v>
      </c>
      <c r="K2721" s="14">
        <f t="shared" si="0"/>
        <v>0.18110000000000001</v>
      </c>
      <c r="L2721" s="14">
        <f t="shared" si="1"/>
        <v>2.001E-2</v>
      </c>
    </row>
    <row r="2722" spans="1:12" ht="16.5" customHeight="1">
      <c r="A2722" s="13" t="str">
        <f>Solieusap!A2725</f>
        <v>238</v>
      </c>
      <c r="B2722" s="13">
        <f>Solieusap!B2725</f>
        <v>0</v>
      </c>
      <c r="C2722" s="13" t="str">
        <f>Solieusap!C2725</f>
        <v>BAO</v>
      </c>
      <c r="D2722" s="13" t="str">
        <f>Solieusap!D2725</f>
        <v>Combination</v>
      </c>
      <c r="E2722" s="14">
        <f>ABS(Solieusap!E2725)</f>
        <v>0.3261</v>
      </c>
      <c r="F2722" s="14">
        <f>ABS(Solieusap!F2725)</f>
        <v>4.7300000000000002E-2</v>
      </c>
      <c r="G2722" s="14">
        <f>ABS(Solieusap!G2725)</f>
        <v>0.54520000000000002</v>
      </c>
      <c r="H2722" s="14">
        <f>ABS(Solieusap!H2725)</f>
        <v>3.9199999999999999E-3</v>
      </c>
      <c r="I2722" s="14">
        <f>ABS(Solieusap!I2725)</f>
        <v>0.38230999999999998</v>
      </c>
      <c r="J2722" s="14">
        <f>ABS(Solieusap!J2725)</f>
        <v>4.3299999999999996E-3</v>
      </c>
      <c r="K2722" s="14">
        <f t="shared" si="0"/>
        <v>0.3261</v>
      </c>
      <c r="L2722" s="14">
        <f t="shared" si="1"/>
        <v>0.38230999999999998</v>
      </c>
    </row>
    <row r="2723" spans="1:12" ht="16.5" customHeight="1">
      <c r="A2723" s="13" t="str">
        <f>Solieusap!A2726</f>
        <v>238</v>
      </c>
      <c r="B2723" s="13">
        <f>Solieusap!B2726</f>
        <v>1.8</v>
      </c>
      <c r="C2723" s="13" t="str">
        <f>Solieusap!C2726</f>
        <v>BAO</v>
      </c>
      <c r="D2723" s="13" t="str">
        <f>Solieusap!D2726</f>
        <v>Combination</v>
      </c>
      <c r="E2723" s="14">
        <f>ABS(Solieusap!E2726)</f>
        <v>0.3261</v>
      </c>
      <c r="F2723" s="14">
        <f>ABS(Solieusap!F2726)</f>
        <v>4.7300000000000002E-2</v>
      </c>
      <c r="G2723" s="14">
        <f>ABS(Solieusap!G2726)</f>
        <v>0.10059999999999999</v>
      </c>
      <c r="H2723" s="14">
        <f>ABS(Solieusap!H2726)</f>
        <v>3.9199999999999999E-3</v>
      </c>
      <c r="I2723" s="14">
        <f>ABS(Solieusap!I2726)</f>
        <v>0.12339</v>
      </c>
      <c r="J2723" s="14">
        <f>ABS(Solieusap!J2726)</f>
        <v>6.7519999999999997E-2</v>
      </c>
      <c r="K2723" s="14">
        <f t="shared" si="0"/>
        <v>0.3261</v>
      </c>
      <c r="L2723" s="14">
        <f t="shared" si="1"/>
        <v>0.12339</v>
      </c>
    </row>
    <row r="2724" spans="1:12" ht="16.5" customHeight="1">
      <c r="A2724" s="13" t="str">
        <f>Solieusap!A2727</f>
        <v>238</v>
      </c>
      <c r="B2724" s="13">
        <f>Solieusap!B2727</f>
        <v>3.6</v>
      </c>
      <c r="C2724" s="13" t="str">
        <f>Solieusap!C2727</f>
        <v>BAO</v>
      </c>
      <c r="D2724" s="13" t="str">
        <f>Solieusap!D2727</f>
        <v>Combination</v>
      </c>
      <c r="E2724" s="14">
        <f>ABS(Solieusap!E2727)</f>
        <v>0.3261</v>
      </c>
      <c r="F2724" s="14">
        <f>ABS(Solieusap!F2727)</f>
        <v>4.7300000000000002E-2</v>
      </c>
      <c r="G2724" s="14">
        <f>ABS(Solieusap!G2727)</f>
        <v>0.1646</v>
      </c>
      <c r="H2724" s="14">
        <f>ABS(Solieusap!H2727)</f>
        <v>3.9199999999999999E-3</v>
      </c>
      <c r="I2724" s="14">
        <f>ABS(Solieusap!I2727)</f>
        <v>0.19208</v>
      </c>
      <c r="J2724" s="14">
        <f>ABS(Solieusap!J2727)</f>
        <v>0.40349000000000002</v>
      </c>
      <c r="K2724" s="14">
        <f t="shared" si="0"/>
        <v>0.3261</v>
      </c>
      <c r="L2724" s="14">
        <f t="shared" si="1"/>
        <v>0.19208</v>
      </c>
    </row>
    <row r="2725" spans="1:12" ht="16.5" customHeight="1">
      <c r="A2725" s="13" t="str">
        <f>Solieusap!A2728</f>
        <v>239</v>
      </c>
      <c r="B2725" s="13">
        <f>Solieusap!B2728</f>
        <v>0</v>
      </c>
      <c r="C2725" s="13" t="str">
        <f>Solieusap!C2728</f>
        <v>BAO</v>
      </c>
      <c r="D2725" s="13" t="str">
        <f>Solieusap!D2728</f>
        <v>Combination</v>
      </c>
      <c r="E2725" s="14">
        <f>ABS(Solieusap!E2728)</f>
        <v>17.3599</v>
      </c>
      <c r="F2725" s="14">
        <f>ABS(Solieusap!F2728)</f>
        <v>0.2676</v>
      </c>
      <c r="G2725" s="14">
        <f>ABS(Solieusap!G2728)</f>
        <v>0.75749999999999995</v>
      </c>
      <c r="H2725" s="14">
        <f>ABS(Solieusap!H2728)</f>
        <v>2.8800000000000002E-3</v>
      </c>
      <c r="I2725" s="14">
        <f>ABS(Solieusap!I2728)</f>
        <v>0.88273999999999997</v>
      </c>
      <c r="J2725" s="14">
        <f>ABS(Solieusap!J2728)</f>
        <v>0.50319999999999998</v>
      </c>
      <c r="K2725" s="14">
        <f t="shared" si="0"/>
        <v>17.3599</v>
      </c>
      <c r="L2725" s="14">
        <f t="shared" si="1"/>
        <v>0.88273999999999997</v>
      </c>
    </row>
    <row r="2726" spans="1:12" ht="16.5" customHeight="1">
      <c r="A2726" s="13" t="str">
        <f>Solieusap!A2729</f>
        <v>239</v>
      </c>
      <c r="B2726" s="13">
        <f>Solieusap!B2729</f>
        <v>1.35</v>
      </c>
      <c r="C2726" s="13" t="str">
        <f>Solieusap!C2729</f>
        <v>BAO</v>
      </c>
      <c r="D2726" s="13" t="str">
        <f>Solieusap!D2729</f>
        <v>Combination</v>
      </c>
      <c r="E2726" s="14">
        <f>ABS(Solieusap!E2729)</f>
        <v>17.3599</v>
      </c>
      <c r="F2726" s="14">
        <f>ABS(Solieusap!F2729)</f>
        <v>0.2676</v>
      </c>
      <c r="G2726" s="14">
        <f>ABS(Solieusap!G2729)</f>
        <v>0.56920000000000004</v>
      </c>
      <c r="H2726" s="14">
        <f>ABS(Solieusap!H2729)</f>
        <v>2.8800000000000002E-3</v>
      </c>
      <c r="I2726" s="14">
        <f>ABS(Solieusap!I2729)</f>
        <v>1.281E-2</v>
      </c>
      <c r="J2726" s="14">
        <f>ABS(Solieusap!J2729)</f>
        <v>0.14749999999999999</v>
      </c>
      <c r="K2726" s="14">
        <f t="shared" si="0"/>
        <v>17.3599</v>
      </c>
      <c r="L2726" s="14">
        <f t="shared" si="1"/>
        <v>1.281E-2</v>
      </c>
    </row>
    <row r="2727" spans="1:12" ht="16.5" customHeight="1">
      <c r="A2727" s="13" t="str">
        <f>Solieusap!A2730</f>
        <v>239</v>
      </c>
      <c r="B2727" s="13">
        <f>Solieusap!B2730</f>
        <v>2.7</v>
      </c>
      <c r="C2727" s="13" t="str">
        <f>Solieusap!C2730</f>
        <v>BAO</v>
      </c>
      <c r="D2727" s="13" t="str">
        <f>Solieusap!D2730</f>
        <v>Combination</v>
      </c>
      <c r="E2727" s="14">
        <f>ABS(Solieusap!E2730)</f>
        <v>17.3599</v>
      </c>
      <c r="F2727" s="14">
        <f>ABS(Solieusap!F2730)</f>
        <v>0.2676</v>
      </c>
      <c r="G2727" s="14">
        <f>ABS(Solieusap!G2730)</f>
        <v>0.38090000000000002</v>
      </c>
      <c r="H2727" s="14">
        <f>ABS(Solieusap!H2730)</f>
        <v>2.8800000000000002E-3</v>
      </c>
      <c r="I2727" s="14">
        <f>ABS(Solieusap!I2730)</f>
        <v>0.19778000000000001</v>
      </c>
      <c r="J2727" s="14">
        <f>ABS(Solieusap!J2730)</f>
        <v>1.1811199999999999</v>
      </c>
      <c r="K2727" s="14">
        <f t="shared" si="0"/>
        <v>17.3599</v>
      </c>
      <c r="L2727" s="14">
        <f t="shared" si="1"/>
        <v>0.19778000000000001</v>
      </c>
    </row>
    <row r="2728" spans="1:12" ht="16.5" customHeight="1">
      <c r="A2728" s="13" t="str">
        <f>Solieusap!A2731</f>
        <v>239</v>
      </c>
      <c r="B2728" s="13">
        <f>Solieusap!B2731</f>
        <v>0</v>
      </c>
      <c r="C2728" s="13" t="str">
        <f>Solieusap!C2731</f>
        <v>BAO</v>
      </c>
      <c r="D2728" s="13" t="str">
        <f>Solieusap!D2731</f>
        <v>Combination</v>
      </c>
      <c r="E2728" s="14">
        <f>ABS(Solieusap!E2731)</f>
        <v>35.098799999999997</v>
      </c>
      <c r="F2728" s="14">
        <f>ABS(Solieusap!F2731)</f>
        <v>0.7994</v>
      </c>
      <c r="G2728" s="14">
        <f>ABS(Solieusap!G2731)</f>
        <v>0.59179999999999999</v>
      </c>
      <c r="H2728" s="14">
        <f>ABS(Solieusap!H2731)</f>
        <v>2.7799999999999999E-3</v>
      </c>
      <c r="I2728" s="14">
        <f>ABS(Solieusap!I2731)</f>
        <v>0.64915999999999996</v>
      </c>
      <c r="J2728" s="14">
        <f>ABS(Solieusap!J2731)</f>
        <v>0.97729999999999995</v>
      </c>
      <c r="K2728" s="14">
        <f t="shared" si="0"/>
        <v>35.098799999999997</v>
      </c>
      <c r="L2728" s="14">
        <f t="shared" si="1"/>
        <v>0.64915999999999996</v>
      </c>
    </row>
    <row r="2729" spans="1:12" ht="16.5" customHeight="1">
      <c r="A2729" s="13" t="str">
        <f>Solieusap!A2732</f>
        <v>239</v>
      </c>
      <c r="B2729" s="13">
        <f>Solieusap!B2732</f>
        <v>1.35</v>
      </c>
      <c r="C2729" s="13" t="str">
        <f>Solieusap!C2732</f>
        <v>BAO</v>
      </c>
      <c r="D2729" s="13" t="str">
        <f>Solieusap!D2732</f>
        <v>Combination</v>
      </c>
      <c r="E2729" s="14">
        <f>ABS(Solieusap!E2732)</f>
        <v>35.098799999999997</v>
      </c>
      <c r="F2729" s="14">
        <f>ABS(Solieusap!F2732)</f>
        <v>0.7994</v>
      </c>
      <c r="G2729" s="14">
        <f>ABS(Solieusap!G2732)</f>
        <v>0.31369999999999998</v>
      </c>
      <c r="H2729" s="14">
        <f>ABS(Solieusap!H2732)</f>
        <v>2.7799999999999999E-3</v>
      </c>
      <c r="I2729" s="14">
        <f>ABS(Solieusap!I2732)</f>
        <v>3.9820000000000001E-2</v>
      </c>
      <c r="J2729" s="14">
        <f>ABS(Solieusap!J2732)</f>
        <v>0.10191</v>
      </c>
      <c r="K2729" s="14">
        <f t="shared" si="0"/>
        <v>35.098799999999997</v>
      </c>
      <c r="L2729" s="14">
        <f t="shared" si="1"/>
        <v>3.9820000000000001E-2</v>
      </c>
    </row>
    <row r="2730" spans="1:12" ht="16.5" customHeight="1">
      <c r="A2730" s="13" t="str">
        <f>Solieusap!A2733</f>
        <v>239</v>
      </c>
      <c r="B2730" s="13">
        <f>Solieusap!B2733</f>
        <v>2.7</v>
      </c>
      <c r="C2730" s="13" t="str">
        <f>Solieusap!C2733</f>
        <v>BAO</v>
      </c>
      <c r="D2730" s="13" t="str">
        <f>Solieusap!D2733</f>
        <v>Combination</v>
      </c>
      <c r="E2730" s="14">
        <f>ABS(Solieusap!E2733)</f>
        <v>35.098799999999997</v>
      </c>
      <c r="F2730" s="14">
        <f>ABS(Solieusap!F2733)</f>
        <v>0.7994</v>
      </c>
      <c r="G2730" s="14">
        <f>ABS(Solieusap!G2733)</f>
        <v>3.56E-2</v>
      </c>
      <c r="H2730" s="14">
        <f>ABS(Solieusap!H2733)</f>
        <v>2.7799999999999999E-3</v>
      </c>
      <c r="I2730" s="14">
        <f>ABS(Solieusap!I2733)</f>
        <v>0.65415999999999996</v>
      </c>
      <c r="J2730" s="14">
        <f>ABS(Solieusap!J2733)</f>
        <v>0.21923999999999999</v>
      </c>
      <c r="K2730" s="14">
        <f t="shared" si="0"/>
        <v>35.098799999999997</v>
      </c>
      <c r="L2730" s="14">
        <f t="shared" si="1"/>
        <v>0.65415999999999996</v>
      </c>
    </row>
    <row r="2731" spans="1:12" ht="16.5" customHeight="1">
      <c r="A2731" s="13" t="str">
        <f>Solieusap!A2734</f>
        <v>240</v>
      </c>
      <c r="B2731" s="13">
        <f>Solieusap!B2734</f>
        <v>0</v>
      </c>
      <c r="C2731" s="13" t="str">
        <f>Solieusap!C2734</f>
        <v>BAO</v>
      </c>
      <c r="D2731" s="13" t="str">
        <f>Solieusap!D2734</f>
        <v>Combination</v>
      </c>
      <c r="E2731" s="14">
        <f>ABS(Solieusap!E2734)</f>
        <v>8.4534000000000002</v>
      </c>
      <c r="F2731" s="14">
        <f>ABS(Solieusap!F2734)</f>
        <v>0.1358</v>
      </c>
      <c r="G2731" s="14">
        <f>ABS(Solieusap!G2734)</f>
        <v>1.0115000000000001</v>
      </c>
      <c r="H2731" s="14">
        <f>ABS(Solieusap!H2734)</f>
        <v>1.3500000000000001E-3</v>
      </c>
      <c r="I2731" s="14">
        <f>ABS(Solieusap!I2734)</f>
        <v>1.3585499999999999</v>
      </c>
      <c r="J2731" s="14">
        <f>ABS(Solieusap!J2734)</f>
        <v>0.24736</v>
      </c>
      <c r="K2731" s="14">
        <f t="shared" si="0"/>
        <v>8.4534000000000002</v>
      </c>
      <c r="L2731" s="14">
        <f t="shared" si="1"/>
        <v>1.3585499999999999</v>
      </c>
    </row>
    <row r="2732" spans="1:12" ht="16.5" customHeight="1">
      <c r="A2732" s="13" t="str">
        <f>Solieusap!A2735</f>
        <v>240</v>
      </c>
      <c r="B2732" s="13">
        <f>Solieusap!B2735</f>
        <v>1.8</v>
      </c>
      <c r="C2732" s="13" t="str">
        <f>Solieusap!C2735</f>
        <v>BAO</v>
      </c>
      <c r="D2732" s="13" t="str">
        <f>Solieusap!D2735</f>
        <v>Combination</v>
      </c>
      <c r="E2732" s="14">
        <f>ABS(Solieusap!E2735)</f>
        <v>8.4534000000000002</v>
      </c>
      <c r="F2732" s="14">
        <f>ABS(Solieusap!F2735)</f>
        <v>0.1358</v>
      </c>
      <c r="G2732" s="14">
        <f>ABS(Solieusap!G2735)</f>
        <v>0.63729999999999998</v>
      </c>
      <c r="H2732" s="14">
        <f>ABS(Solieusap!H2735)</f>
        <v>1.3500000000000001E-3</v>
      </c>
      <c r="I2732" s="14">
        <f>ABS(Solieusap!I2735)</f>
        <v>0.17788999999999999</v>
      </c>
      <c r="J2732" s="14">
        <f>ABS(Solieusap!J2735)</f>
        <v>1.4120000000000001E-2</v>
      </c>
      <c r="K2732" s="14">
        <f t="shared" si="0"/>
        <v>8.4534000000000002</v>
      </c>
      <c r="L2732" s="14">
        <f t="shared" si="1"/>
        <v>0.17788999999999999</v>
      </c>
    </row>
    <row r="2733" spans="1:12" ht="16.5" customHeight="1">
      <c r="A2733" s="13" t="str">
        <f>Solieusap!A2736</f>
        <v>240</v>
      </c>
      <c r="B2733" s="13">
        <f>Solieusap!B2736</f>
        <v>3.6</v>
      </c>
      <c r="C2733" s="13" t="str">
        <f>Solieusap!C2736</f>
        <v>BAO</v>
      </c>
      <c r="D2733" s="13" t="str">
        <f>Solieusap!D2736</f>
        <v>Combination</v>
      </c>
      <c r="E2733" s="14">
        <f>ABS(Solieusap!E2736)</f>
        <v>8.4534000000000002</v>
      </c>
      <c r="F2733" s="14">
        <f>ABS(Solieusap!F2736)</f>
        <v>0.1358</v>
      </c>
      <c r="G2733" s="14">
        <f>ABS(Solieusap!G2736)</f>
        <v>0.2631</v>
      </c>
      <c r="H2733" s="14">
        <f>ABS(Solieusap!H2736)</f>
        <v>1.3500000000000001E-3</v>
      </c>
      <c r="I2733" s="14">
        <f>ABS(Solieusap!I2736)</f>
        <v>0.35599999999999998</v>
      </c>
      <c r="J2733" s="14">
        <f>ABS(Solieusap!J2736)</f>
        <v>1.3746799999999999</v>
      </c>
      <c r="K2733" s="14">
        <f t="shared" si="0"/>
        <v>8.4534000000000002</v>
      </c>
      <c r="L2733" s="14">
        <f t="shared" si="1"/>
        <v>0.35599999999999998</v>
      </c>
    </row>
    <row r="2734" spans="1:12" ht="16.5" customHeight="1">
      <c r="A2734" s="13" t="str">
        <f>Solieusap!A2737</f>
        <v>240</v>
      </c>
      <c r="B2734" s="13">
        <f>Solieusap!B2737</f>
        <v>0</v>
      </c>
      <c r="C2734" s="13" t="str">
        <f>Solieusap!C2737</f>
        <v>BAO</v>
      </c>
      <c r="D2734" s="13" t="str">
        <f>Solieusap!D2737</f>
        <v>Combination</v>
      </c>
      <c r="E2734" s="14">
        <f>ABS(Solieusap!E2737)</f>
        <v>19.469799999999999</v>
      </c>
      <c r="F2734" s="14">
        <f>ABS(Solieusap!F2737)</f>
        <v>0.75890000000000002</v>
      </c>
      <c r="G2734" s="14">
        <f>ABS(Solieusap!G2737)</f>
        <v>0.93049999999999999</v>
      </c>
      <c r="H2734" s="14">
        <f>ABS(Solieusap!H2737)</f>
        <v>1.57E-3</v>
      </c>
      <c r="I2734" s="14">
        <f>ABS(Solieusap!I2737)</f>
        <v>0.99814000000000003</v>
      </c>
      <c r="J2734" s="14">
        <f>ABS(Solieusap!J2737)</f>
        <v>1.3571800000000001</v>
      </c>
      <c r="K2734" s="14">
        <f t="shared" si="0"/>
        <v>19.469799999999999</v>
      </c>
      <c r="L2734" s="14">
        <f t="shared" si="1"/>
        <v>0.99814000000000003</v>
      </c>
    </row>
    <row r="2735" spans="1:12" ht="16.5" customHeight="1">
      <c r="A2735" s="13" t="str">
        <f>Solieusap!A2738</f>
        <v>240</v>
      </c>
      <c r="B2735" s="13">
        <f>Solieusap!B2738</f>
        <v>1.8</v>
      </c>
      <c r="C2735" s="13" t="str">
        <f>Solieusap!C2738</f>
        <v>BAO</v>
      </c>
      <c r="D2735" s="13" t="str">
        <f>Solieusap!D2738</f>
        <v>Combination</v>
      </c>
      <c r="E2735" s="14">
        <f>ABS(Solieusap!E2738)</f>
        <v>19.469799999999999</v>
      </c>
      <c r="F2735" s="14">
        <f>ABS(Solieusap!F2738)</f>
        <v>0.75890000000000002</v>
      </c>
      <c r="G2735" s="14">
        <f>ABS(Solieusap!G2738)</f>
        <v>0.37609999999999999</v>
      </c>
      <c r="H2735" s="14">
        <f>ABS(Solieusap!H2738)</f>
        <v>1.57E-3</v>
      </c>
      <c r="I2735" s="14">
        <f>ABS(Solieusap!I2738)</f>
        <v>0.12579000000000001</v>
      </c>
      <c r="J2735" s="14">
        <f>ABS(Solieusap!J2738)</f>
        <v>2.98E-3</v>
      </c>
      <c r="K2735" s="14">
        <f t="shared" si="0"/>
        <v>19.469799999999999</v>
      </c>
      <c r="L2735" s="14">
        <f t="shared" si="1"/>
        <v>0.12579000000000001</v>
      </c>
    </row>
    <row r="2736" spans="1:12" ht="16.5" customHeight="1">
      <c r="A2736" s="13" t="str">
        <f>Solieusap!A2739</f>
        <v>240</v>
      </c>
      <c r="B2736" s="13">
        <f>Solieusap!B2739</f>
        <v>3.6</v>
      </c>
      <c r="C2736" s="13" t="str">
        <f>Solieusap!C2739</f>
        <v>BAO</v>
      </c>
      <c r="D2736" s="13" t="str">
        <f>Solieusap!D2739</f>
        <v>Combination</v>
      </c>
      <c r="E2736" s="14">
        <f>ABS(Solieusap!E2739)</f>
        <v>19.469799999999999</v>
      </c>
      <c r="F2736" s="14">
        <f>ABS(Solieusap!F2739)</f>
        <v>0.75890000000000002</v>
      </c>
      <c r="G2736" s="14">
        <f>ABS(Solieusap!G2739)</f>
        <v>7.3800000000000004E-2</v>
      </c>
      <c r="H2736" s="14">
        <f>ABS(Solieusap!H2739)</f>
        <v>1.57E-3</v>
      </c>
      <c r="I2736" s="14">
        <f>ABS(Solieusap!I2739)</f>
        <v>0.93567</v>
      </c>
      <c r="J2736" s="14">
        <f>ABS(Solieusap!J2739)</f>
        <v>0.24138999999999999</v>
      </c>
      <c r="K2736" s="14">
        <f t="shared" si="0"/>
        <v>19.469799999999999</v>
      </c>
      <c r="L2736" s="14">
        <f t="shared" si="1"/>
        <v>0.93567</v>
      </c>
    </row>
    <row r="2737" spans="1:12" ht="16.5" customHeight="1">
      <c r="A2737" s="13" t="str">
        <f>Solieusap!A2740</f>
        <v>241</v>
      </c>
      <c r="B2737" s="13">
        <f>Solieusap!B2740</f>
        <v>0</v>
      </c>
      <c r="C2737" s="13" t="str">
        <f>Solieusap!C2740</f>
        <v>BAO</v>
      </c>
      <c r="D2737" s="13" t="str">
        <f>Solieusap!D2740</f>
        <v>Combination</v>
      </c>
      <c r="E2737" s="14">
        <f>ABS(Solieusap!E2740)</f>
        <v>0.89070000000000005</v>
      </c>
      <c r="F2737" s="14">
        <f>ABS(Solieusap!F2740)</f>
        <v>2.6049999999999999E-4</v>
      </c>
      <c r="G2737" s="14">
        <f>ABS(Solieusap!G2740)</f>
        <v>0.64859999999999995</v>
      </c>
      <c r="H2737" s="14">
        <f>ABS(Solieusap!H2740)</f>
        <v>4.0000000000000001E-3</v>
      </c>
      <c r="I2737" s="14">
        <f>ABS(Solieusap!I2740)</f>
        <v>0.68545999999999996</v>
      </c>
      <c r="J2737" s="14">
        <f>ABS(Solieusap!J2740)</f>
        <v>0.10897999999999999</v>
      </c>
      <c r="K2737" s="14">
        <f t="shared" si="0"/>
        <v>0.89070000000000005</v>
      </c>
      <c r="L2737" s="14">
        <f t="shared" si="1"/>
        <v>0.68545999999999996</v>
      </c>
    </row>
    <row r="2738" spans="1:12" ht="16.5" customHeight="1">
      <c r="A2738" s="13" t="str">
        <f>Solieusap!A2741</f>
        <v>241</v>
      </c>
      <c r="B2738" s="13">
        <f>Solieusap!B2741</f>
        <v>1.8</v>
      </c>
      <c r="C2738" s="13" t="str">
        <f>Solieusap!C2741</f>
        <v>BAO</v>
      </c>
      <c r="D2738" s="13" t="str">
        <f>Solieusap!D2741</f>
        <v>Combination</v>
      </c>
      <c r="E2738" s="14">
        <f>ABS(Solieusap!E2741)</f>
        <v>0.89070000000000005</v>
      </c>
      <c r="F2738" s="14">
        <f>ABS(Solieusap!F2741)</f>
        <v>2.6049999999999999E-4</v>
      </c>
      <c r="G2738" s="14">
        <f>ABS(Solieusap!G2741)</f>
        <v>0.2485</v>
      </c>
      <c r="H2738" s="14">
        <f>ABS(Solieusap!H2741)</f>
        <v>4.0000000000000001E-3</v>
      </c>
      <c r="I2738" s="14">
        <f>ABS(Solieusap!I2741)</f>
        <v>0.24632000000000001</v>
      </c>
      <c r="J2738" s="14">
        <f>ABS(Solieusap!J2741)</f>
        <v>9.1429999999999997E-2</v>
      </c>
      <c r="K2738" s="14">
        <f t="shared" si="0"/>
        <v>0.89070000000000005</v>
      </c>
      <c r="L2738" s="14">
        <f t="shared" si="1"/>
        <v>0.24632000000000001</v>
      </c>
    </row>
    <row r="2739" spans="1:12" ht="16.5" customHeight="1">
      <c r="A2739" s="13" t="str">
        <f>Solieusap!A2742</f>
        <v>241</v>
      </c>
      <c r="B2739" s="13">
        <f>Solieusap!B2742</f>
        <v>3.6</v>
      </c>
      <c r="C2739" s="13" t="str">
        <f>Solieusap!C2742</f>
        <v>BAO</v>
      </c>
      <c r="D2739" s="13" t="str">
        <f>Solieusap!D2742</f>
        <v>Combination</v>
      </c>
      <c r="E2739" s="14">
        <f>ABS(Solieusap!E2742)</f>
        <v>0.89070000000000005</v>
      </c>
      <c r="F2739" s="14">
        <f>ABS(Solieusap!F2742)</f>
        <v>2.6049999999999999E-4</v>
      </c>
      <c r="G2739" s="14">
        <f>ABS(Solieusap!G2742)</f>
        <v>0.46810000000000002</v>
      </c>
      <c r="H2739" s="14">
        <f>ABS(Solieusap!H2742)</f>
        <v>4.0000000000000001E-3</v>
      </c>
      <c r="I2739" s="14">
        <f>ABS(Solieusap!I2742)</f>
        <v>3.7819999999999999E-2</v>
      </c>
      <c r="J2739" s="14">
        <f>ABS(Solieusap!J2742)</f>
        <v>0.51651000000000002</v>
      </c>
      <c r="K2739" s="14">
        <f t="shared" si="0"/>
        <v>0.89070000000000005</v>
      </c>
      <c r="L2739" s="14">
        <f t="shared" si="1"/>
        <v>3.7819999999999999E-2</v>
      </c>
    </row>
    <row r="2740" spans="1:12" ht="16.5" customHeight="1">
      <c r="A2740" s="13" t="str">
        <f>Solieusap!A2743</f>
        <v>241</v>
      </c>
      <c r="B2740" s="13">
        <f>Solieusap!B2743</f>
        <v>0</v>
      </c>
      <c r="C2740" s="13" t="str">
        <f>Solieusap!C2743</f>
        <v>BAO</v>
      </c>
      <c r="D2740" s="13" t="str">
        <f>Solieusap!D2743</f>
        <v>Combination</v>
      </c>
      <c r="E2740" s="14">
        <f>ABS(Solieusap!E2743)</f>
        <v>3.8950999999999998</v>
      </c>
      <c r="F2740" s="14">
        <f>ABS(Solieusap!F2743)</f>
        <v>0.3377</v>
      </c>
      <c r="G2740" s="14">
        <f>ABS(Solieusap!G2743)</f>
        <v>0.71630000000000005</v>
      </c>
      <c r="H2740" s="14">
        <f>ABS(Solieusap!H2743)</f>
        <v>1.1199999999999999E-3</v>
      </c>
      <c r="I2740" s="14">
        <f>ABS(Solieusap!I2743)</f>
        <v>0.50997000000000003</v>
      </c>
      <c r="J2740" s="14">
        <f>ABS(Solieusap!J2743)</f>
        <v>0.69935999999999998</v>
      </c>
      <c r="K2740" s="14">
        <f t="shared" si="0"/>
        <v>3.8950999999999998</v>
      </c>
      <c r="L2740" s="14">
        <f t="shared" si="1"/>
        <v>0.50997000000000003</v>
      </c>
    </row>
    <row r="2741" spans="1:12" ht="16.5" customHeight="1">
      <c r="A2741" s="13" t="str">
        <f>Solieusap!A2744</f>
        <v>241</v>
      </c>
      <c r="B2741" s="13">
        <f>Solieusap!B2744</f>
        <v>1.8</v>
      </c>
      <c r="C2741" s="13" t="str">
        <f>Solieusap!C2744</f>
        <v>BAO</v>
      </c>
      <c r="D2741" s="13" t="str">
        <f>Solieusap!D2744</f>
        <v>Combination</v>
      </c>
      <c r="E2741" s="14">
        <f>ABS(Solieusap!E2744)</f>
        <v>3.8950999999999998</v>
      </c>
      <c r="F2741" s="14">
        <f>ABS(Solieusap!F2744)</f>
        <v>0.3377</v>
      </c>
      <c r="G2741" s="14">
        <f>ABS(Solieusap!G2744)</f>
        <v>0.1241</v>
      </c>
      <c r="H2741" s="14">
        <f>ABS(Solieusap!H2744)</f>
        <v>1.1199999999999999E-3</v>
      </c>
      <c r="I2741" s="14">
        <f>ABS(Solieusap!I2744)</f>
        <v>0.12350999999999999</v>
      </c>
      <c r="J2741" s="14">
        <f>ABS(Solieusap!J2744)</f>
        <v>0.10875</v>
      </c>
      <c r="K2741" s="14">
        <f t="shared" si="0"/>
        <v>3.8950999999999998</v>
      </c>
      <c r="L2741" s="14">
        <f t="shared" si="1"/>
        <v>0.12350999999999999</v>
      </c>
    </row>
    <row r="2742" spans="1:12" ht="16.5" customHeight="1">
      <c r="A2742" s="13" t="str">
        <f>Solieusap!A2745</f>
        <v>241</v>
      </c>
      <c r="B2742" s="13">
        <f>Solieusap!B2745</f>
        <v>3.6</v>
      </c>
      <c r="C2742" s="13" t="str">
        <f>Solieusap!C2745</f>
        <v>BAO</v>
      </c>
      <c r="D2742" s="13" t="str">
        <f>Solieusap!D2745</f>
        <v>Combination</v>
      </c>
      <c r="E2742" s="14">
        <f>ABS(Solieusap!E2745)</f>
        <v>3.8950999999999998</v>
      </c>
      <c r="F2742" s="14">
        <f>ABS(Solieusap!F2745)</f>
        <v>0.3377</v>
      </c>
      <c r="G2742" s="14">
        <f>ABS(Solieusap!G2745)</f>
        <v>0.17380000000000001</v>
      </c>
      <c r="H2742" s="14">
        <f>ABS(Solieusap!H2745)</f>
        <v>1.1199999999999999E-3</v>
      </c>
      <c r="I2742" s="14">
        <f>ABS(Solieusap!I2745)</f>
        <v>0.20902999999999999</v>
      </c>
      <c r="J2742" s="14">
        <f>ABS(Solieusap!J2745)</f>
        <v>0.10804999999999999</v>
      </c>
      <c r="K2742" s="14">
        <f t="shared" si="0"/>
        <v>3.8950999999999998</v>
      </c>
      <c r="L2742" s="14">
        <f t="shared" si="1"/>
        <v>0.20902999999999999</v>
      </c>
    </row>
    <row r="2743" spans="1:12" ht="16.5" customHeight="1">
      <c r="A2743" s="13" t="str">
        <f>Solieusap!A2746</f>
        <v>242</v>
      </c>
      <c r="B2743" s="13">
        <f>Solieusap!B2746</f>
        <v>0</v>
      </c>
      <c r="C2743" s="13" t="str">
        <f>Solieusap!C2746</f>
        <v>BAO</v>
      </c>
      <c r="D2743" s="13" t="str">
        <f>Solieusap!D2746</f>
        <v>Combination</v>
      </c>
      <c r="E2743" s="14">
        <f>ABS(Solieusap!E2746)</f>
        <v>13.720700000000001</v>
      </c>
      <c r="F2743" s="14">
        <f>ABS(Solieusap!F2746)</f>
        <v>1.0882000000000001</v>
      </c>
      <c r="G2743" s="14">
        <f>ABS(Solieusap!G2746)</f>
        <v>0.82630000000000003</v>
      </c>
      <c r="H2743" s="14">
        <f>ABS(Solieusap!H2746)</f>
        <v>3.0999999999999999E-3</v>
      </c>
      <c r="I2743" s="14">
        <f>ABS(Solieusap!I2746)</f>
        <v>0.94754000000000005</v>
      </c>
      <c r="J2743" s="14">
        <f>ABS(Solieusap!J2746)</f>
        <v>1.1434</v>
      </c>
      <c r="K2743" s="14">
        <f t="shared" si="0"/>
        <v>13.720700000000001</v>
      </c>
      <c r="L2743" s="14">
        <f t="shared" si="1"/>
        <v>0.94754000000000005</v>
      </c>
    </row>
    <row r="2744" spans="1:12" ht="16.5" customHeight="1">
      <c r="A2744" s="13" t="str">
        <f>Solieusap!A2747</f>
        <v>242</v>
      </c>
      <c r="B2744" s="13">
        <f>Solieusap!B2747</f>
        <v>1.35</v>
      </c>
      <c r="C2744" s="13" t="str">
        <f>Solieusap!C2747</f>
        <v>BAO</v>
      </c>
      <c r="D2744" s="13" t="str">
        <f>Solieusap!D2747</f>
        <v>Combination</v>
      </c>
      <c r="E2744" s="14">
        <f>ABS(Solieusap!E2747)</f>
        <v>13.720700000000001</v>
      </c>
      <c r="F2744" s="14">
        <f>ABS(Solieusap!F2747)</f>
        <v>0.879</v>
      </c>
      <c r="G2744" s="14">
        <f>ABS(Solieusap!G2747)</f>
        <v>0.63790000000000002</v>
      </c>
      <c r="H2744" s="14">
        <f>ABS(Solieusap!H2747)</f>
        <v>3.0999999999999999E-3</v>
      </c>
      <c r="I2744" s="14">
        <f>ABS(Solieusap!I2747)</f>
        <v>3.7249999999999998E-2</v>
      </c>
      <c r="J2744" s="14">
        <f>ABS(Solieusap!J2747)</f>
        <v>0.18448999999999999</v>
      </c>
      <c r="K2744" s="14">
        <f t="shared" si="0"/>
        <v>13.720700000000001</v>
      </c>
      <c r="L2744" s="14">
        <f t="shared" si="1"/>
        <v>3.7249999999999998E-2</v>
      </c>
    </row>
    <row r="2745" spans="1:12" ht="16.5" customHeight="1">
      <c r="A2745" s="13" t="str">
        <f>Solieusap!A2748</f>
        <v>242</v>
      </c>
      <c r="B2745" s="13">
        <f>Solieusap!B2748</f>
        <v>2.7</v>
      </c>
      <c r="C2745" s="13" t="str">
        <f>Solieusap!C2748</f>
        <v>BAO</v>
      </c>
      <c r="D2745" s="13" t="str">
        <f>Solieusap!D2748</f>
        <v>Combination</v>
      </c>
      <c r="E2745" s="14">
        <f>ABS(Solieusap!E2748)</f>
        <v>13.720700000000001</v>
      </c>
      <c r="F2745" s="14">
        <f>ABS(Solieusap!F2748)</f>
        <v>0.66969999999999996</v>
      </c>
      <c r="G2745" s="14">
        <f>ABS(Solieusap!G2748)</f>
        <v>0.4496</v>
      </c>
      <c r="H2745" s="14">
        <f>ABS(Solieusap!H2748)</f>
        <v>3.0999999999999999E-3</v>
      </c>
      <c r="I2745" s="14">
        <f>ABS(Solieusap!I2748)</f>
        <v>4.487E-2</v>
      </c>
      <c r="J2745" s="14">
        <f>ABS(Solieusap!J2748)</f>
        <v>0.57974000000000003</v>
      </c>
      <c r="K2745" s="14">
        <f t="shared" si="0"/>
        <v>13.720700000000001</v>
      </c>
      <c r="L2745" s="14">
        <f t="shared" si="1"/>
        <v>4.487E-2</v>
      </c>
    </row>
    <row r="2746" spans="1:12" ht="16.5" customHeight="1">
      <c r="A2746" s="13" t="str">
        <f>Solieusap!A2749</f>
        <v>242</v>
      </c>
      <c r="B2746" s="13">
        <f>Solieusap!B2749</f>
        <v>0</v>
      </c>
      <c r="C2746" s="13" t="str">
        <f>Solieusap!C2749</f>
        <v>BAO</v>
      </c>
      <c r="D2746" s="13" t="str">
        <f>Solieusap!D2749</f>
        <v>Combination</v>
      </c>
      <c r="E2746" s="14">
        <f>ABS(Solieusap!E2749)</f>
        <v>39.767200000000003</v>
      </c>
      <c r="F2746" s="14">
        <f>ABS(Solieusap!F2749)</f>
        <v>0.1724</v>
      </c>
      <c r="G2746" s="14">
        <f>ABS(Solieusap!G2749)</f>
        <v>0.5111</v>
      </c>
      <c r="H2746" s="14">
        <f>ABS(Solieusap!H2749)</f>
        <v>3.5100000000000001E-3</v>
      </c>
      <c r="I2746" s="14">
        <f>ABS(Solieusap!I2749)</f>
        <v>0.58418999999999999</v>
      </c>
      <c r="J2746" s="14">
        <f>ABS(Solieusap!J2749)</f>
        <v>0.29435</v>
      </c>
      <c r="K2746" s="14">
        <f t="shared" si="0"/>
        <v>39.767200000000003</v>
      </c>
      <c r="L2746" s="14">
        <f t="shared" si="1"/>
        <v>0.58418999999999999</v>
      </c>
    </row>
    <row r="2747" spans="1:12" ht="16.5" customHeight="1">
      <c r="A2747" s="13" t="str">
        <f>Solieusap!A2750</f>
        <v>242</v>
      </c>
      <c r="B2747" s="13">
        <f>Solieusap!B2750</f>
        <v>1.35</v>
      </c>
      <c r="C2747" s="13" t="str">
        <f>Solieusap!C2750</f>
        <v>BAO</v>
      </c>
      <c r="D2747" s="13" t="str">
        <f>Solieusap!D2750</f>
        <v>Combination</v>
      </c>
      <c r="E2747" s="14">
        <f>ABS(Solieusap!E2750)</f>
        <v>39.767200000000003</v>
      </c>
      <c r="F2747" s="14">
        <f>ABS(Solieusap!F2750)</f>
        <v>0.1057</v>
      </c>
      <c r="G2747" s="14">
        <f>ABS(Solieusap!G2750)</f>
        <v>0.23300000000000001</v>
      </c>
      <c r="H2747" s="14">
        <f>ABS(Solieusap!H2750)</f>
        <v>3.5100000000000001E-3</v>
      </c>
      <c r="I2747" s="14">
        <f>ABS(Solieusap!I2750)</f>
        <v>8.1939999999999999E-2</v>
      </c>
      <c r="J2747" s="14">
        <f>ABS(Solieusap!J2750)</f>
        <v>0.24933</v>
      </c>
      <c r="K2747" s="14">
        <f t="shared" si="0"/>
        <v>39.767200000000003</v>
      </c>
      <c r="L2747" s="14">
        <f t="shared" si="1"/>
        <v>8.1939999999999999E-2</v>
      </c>
    </row>
    <row r="2748" spans="1:12" ht="16.5" customHeight="1">
      <c r="A2748" s="13" t="str">
        <f>Solieusap!A2751</f>
        <v>242</v>
      </c>
      <c r="B2748" s="13">
        <f>Solieusap!B2751</f>
        <v>2.7</v>
      </c>
      <c r="C2748" s="13" t="str">
        <f>Solieusap!C2751</f>
        <v>BAO</v>
      </c>
      <c r="D2748" s="13" t="str">
        <f>Solieusap!D2751</f>
        <v>Combination</v>
      </c>
      <c r="E2748" s="14">
        <f>ABS(Solieusap!E2751)</f>
        <v>39.767200000000003</v>
      </c>
      <c r="F2748" s="14">
        <f>ABS(Solieusap!F2751)</f>
        <v>0.38379999999999997</v>
      </c>
      <c r="G2748" s="14">
        <f>ABS(Solieusap!G2751)</f>
        <v>4.5100000000000001E-2</v>
      </c>
      <c r="H2748" s="14">
        <f>ABS(Solieusap!H2751)</f>
        <v>3.5100000000000001E-3</v>
      </c>
      <c r="I2748" s="14">
        <f>ABS(Solieusap!I2751)</f>
        <v>0.77636000000000005</v>
      </c>
      <c r="J2748" s="14">
        <f>ABS(Solieusap!J2751)</f>
        <v>1.2298899999999999</v>
      </c>
      <c r="K2748" s="14">
        <f t="shared" si="0"/>
        <v>39.767200000000003</v>
      </c>
      <c r="L2748" s="14">
        <f t="shared" si="1"/>
        <v>0.77636000000000005</v>
      </c>
    </row>
    <row r="2749" spans="1:12" ht="16.5" customHeight="1">
      <c r="A2749" s="13" t="str">
        <f>Solieusap!A2752</f>
        <v>243</v>
      </c>
      <c r="B2749" s="13">
        <f>Solieusap!B2752</f>
        <v>0</v>
      </c>
      <c r="C2749" s="13" t="str">
        <f>Solieusap!C2752</f>
        <v>BAO</v>
      </c>
      <c r="D2749" s="13" t="str">
        <f>Solieusap!D2752</f>
        <v>Combination</v>
      </c>
      <c r="E2749" s="14">
        <f>ABS(Solieusap!E2752)</f>
        <v>7.0884999999999998</v>
      </c>
      <c r="F2749" s="14">
        <f>ABS(Solieusap!F2752)</f>
        <v>1.3070999999999999</v>
      </c>
      <c r="G2749" s="14">
        <f>ABS(Solieusap!G2752)</f>
        <v>1.083</v>
      </c>
      <c r="H2749" s="14">
        <f>ABS(Solieusap!H2752)</f>
        <v>2.0500000000000002E-3</v>
      </c>
      <c r="I2749" s="14">
        <f>ABS(Solieusap!I2752)</f>
        <v>1.48481</v>
      </c>
      <c r="J2749" s="14">
        <f>ABS(Solieusap!J2752)</f>
        <v>1.8185800000000001</v>
      </c>
      <c r="K2749" s="14">
        <f t="shared" si="0"/>
        <v>7.0884999999999998</v>
      </c>
      <c r="L2749" s="14">
        <f t="shared" si="1"/>
        <v>1.48481</v>
      </c>
    </row>
    <row r="2750" spans="1:12" ht="16.5" customHeight="1">
      <c r="A2750" s="13" t="str">
        <f>Solieusap!A2753</f>
        <v>243</v>
      </c>
      <c r="B2750" s="13">
        <f>Solieusap!B2753</f>
        <v>1.8</v>
      </c>
      <c r="C2750" s="13" t="str">
        <f>Solieusap!C2753</f>
        <v>BAO</v>
      </c>
      <c r="D2750" s="13" t="str">
        <f>Solieusap!D2753</f>
        <v>Combination</v>
      </c>
      <c r="E2750" s="14">
        <f>ABS(Solieusap!E2753)</f>
        <v>7.0884999999999998</v>
      </c>
      <c r="F2750" s="14">
        <f>ABS(Solieusap!F2753)</f>
        <v>0.89129999999999998</v>
      </c>
      <c r="G2750" s="14">
        <f>ABS(Solieusap!G2753)</f>
        <v>0.7087</v>
      </c>
      <c r="H2750" s="14">
        <f>ABS(Solieusap!H2753)</f>
        <v>2.0500000000000002E-3</v>
      </c>
      <c r="I2750" s="14">
        <f>ABS(Solieusap!I2753)</f>
        <v>0.1777</v>
      </c>
      <c r="J2750" s="14">
        <f>ABS(Solieusap!J2753)</f>
        <v>0.17712</v>
      </c>
      <c r="K2750" s="14">
        <f t="shared" si="0"/>
        <v>7.0884999999999998</v>
      </c>
      <c r="L2750" s="14">
        <f t="shared" si="1"/>
        <v>0.1777</v>
      </c>
    </row>
    <row r="2751" spans="1:12" ht="16.5" customHeight="1">
      <c r="A2751" s="13" t="str">
        <f>Solieusap!A2754</f>
        <v>243</v>
      </c>
      <c r="B2751" s="13">
        <f>Solieusap!B2754</f>
        <v>3.6</v>
      </c>
      <c r="C2751" s="13" t="str">
        <f>Solieusap!C2754</f>
        <v>BAO</v>
      </c>
      <c r="D2751" s="13" t="str">
        <f>Solieusap!D2754</f>
        <v>Combination</v>
      </c>
      <c r="E2751" s="14">
        <f>ABS(Solieusap!E2754)</f>
        <v>7.0884999999999998</v>
      </c>
      <c r="F2751" s="14">
        <f>ABS(Solieusap!F2754)</f>
        <v>0.81679999999999997</v>
      </c>
      <c r="G2751" s="14">
        <f>ABS(Solieusap!G2754)</f>
        <v>0.33450000000000002</v>
      </c>
      <c r="H2751" s="14">
        <f>ABS(Solieusap!H2754)</f>
        <v>2.0500000000000002E-3</v>
      </c>
      <c r="I2751" s="14">
        <f>ABS(Solieusap!I2754)</f>
        <v>0.14990999999999999</v>
      </c>
      <c r="J2751" s="14">
        <f>ABS(Solieusap!J2754)</f>
        <v>0.79410999999999998</v>
      </c>
      <c r="K2751" s="14">
        <f t="shared" si="0"/>
        <v>7.0884999999999998</v>
      </c>
      <c r="L2751" s="14">
        <f t="shared" si="1"/>
        <v>0.14990999999999999</v>
      </c>
    </row>
    <row r="2752" spans="1:12" ht="16.5" customHeight="1">
      <c r="A2752" s="13" t="str">
        <f>Solieusap!A2755</f>
        <v>243</v>
      </c>
      <c r="B2752" s="13">
        <f>Solieusap!B2755</f>
        <v>0</v>
      </c>
      <c r="C2752" s="13" t="str">
        <f>Solieusap!C2755</f>
        <v>BAO</v>
      </c>
      <c r="D2752" s="13" t="str">
        <f>Solieusap!D2755</f>
        <v>Combination</v>
      </c>
      <c r="E2752" s="14">
        <f>ABS(Solieusap!E2755)</f>
        <v>27.488299999999999</v>
      </c>
      <c r="F2752" s="14">
        <f>ABS(Solieusap!F2755)</f>
        <v>0.29199999999999998</v>
      </c>
      <c r="G2752" s="14">
        <f>ABS(Solieusap!G2755)</f>
        <v>0.81620000000000004</v>
      </c>
      <c r="H2752" s="14">
        <f>ABS(Solieusap!H2755)</f>
        <v>1.5399999999999999E-3</v>
      </c>
      <c r="I2752" s="14">
        <f>ABS(Solieusap!I2755)</f>
        <v>0.79242999999999997</v>
      </c>
      <c r="J2752" s="14">
        <f>ABS(Solieusap!J2755)</f>
        <v>0.15043000000000001</v>
      </c>
      <c r="K2752" s="14">
        <f t="shared" si="0"/>
        <v>27.488299999999999</v>
      </c>
      <c r="L2752" s="14">
        <f t="shared" si="1"/>
        <v>0.79242999999999997</v>
      </c>
    </row>
    <row r="2753" spans="1:12" ht="16.5" customHeight="1">
      <c r="A2753" s="13" t="str">
        <f>Solieusap!A2756</f>
        <v>243</v>
      </c>
      <c r="B2753" s="13">
        <f>Solieusap!B2756</f>
        <v>1.8</v>
      </c>
      <c r="C2753" s="13" t="str">
        <f>Solieusap!C2756</f>
        <v>BAO</v>
      </c>
      <c r="D2753" s="13" t="str">
        <f>Solieusap!D2756</f>
        <v>Combination</v>
      </c>
      <c r="E2753" s="14">
        <f>ABS(Solieusap!E2756)</f>
        <v>27.488299999999999</v>
      </c>
      <c r="F2753" s="14">
        <f>ABS(Solieusap!F2756)</f>
        <v>0.26240000000000002</v>
      </c>
      <c r="G2753" s="14">
        <f>ABS(Solieusap!G2756)</f>
        <v>0.26179999999999998</v>
      </c>
      <c r="H2753" s="14">
        <f>ABS(Solieusap!H2756)</f>
        <v>1.5399999999999999E-3</v>
      </c>
      <c r="I2753" s="14">
        <f>ABS(Solieusap!I2756)</f>
        <v>0.12909000000000001</v>
      </c>
      <c r="J2753" s="14">
        <f>ABS(Solieusap!J2756)</f>
        <v>0.15994</v>
      </c>
      <c r="K2753" s="14">
        <f t="shared" si="0"/>
        <v>27.488299999999999</v>
      </c>
      <c r="L2753" s="14">
        <f t="shared" si="1"/>
        <v>0.12909000000000001</v>
      </c>
    </row>
    <row r="2754" spans="1:12" ht="16.5" customHeight="1">
      <c r="A2754" s="13" t="str">
        <f>Solieusap!A2757</f>
        <v>243</v>
      </c>
      <c r="B2754" s="13">
        <f>Solieusap!B2757</f>
        <v>3.6</v>
      </c>
      <c r="C2754" s="13" t="str">
        <f>Solieusap!C2757</f>
        <v>BAO</v>
      </c>
      <c r="D2754" s="13" t="str">
        <f>Solieusap!D2757</f>
        <v>Combination</v>
      </c>
      <c r="E2754" s="14">
        <f>ABS(Solieusap!E2757)</f>
        <v>27.488299999999999</v>
      </c>
      <c r="F2754" s="14">
        <f>ABS(Solieusap!F2757)</f>
        <v>0.47549999999999998</v>
      </c>
      <c r="G2754" s="14">
        <f>ABS(Solieusap!G2757)</f>
        <v>0.1381</v>
      </c>
      <c r="H2754" s="14">
        <f>ABS(Solieusap!H2757)</f>
        <v>1.5399999999999999E-3</v>
      </c>
      <c r="I2754" s="14">
        <f>ABS(Solieusap!I2757)</f>
        <v>1.0671200000000001</v>
      </c>
      <c r="J2754" s="14">
        <f>ABS(Solieusap!J2757)</f>
        <v>1.39002</v>
      </c>
      <c r="K2754" s="14">
        <f t="shared" si="0"/>
        <v>27.488299999999999</v>
      </c>
      <c r="L2754" s="14">
        <f t="shared" si="1"/>
        <v>1.0671200000000001</v>
      </c>
    </row>
    <row r="2755" spans="1:12" ht="16.5" customHeight="1">
      <c r="A2755" s="13" t="str">
        <f>Solieusap!A2758</f>
        <v>244</v>
      </c>
      <c r="B2755" s="13">
        <f>Solieusap!B2758</f>
        <v>0</v>
      </c>
      <c r="C2755" s="13" t="str">
        <f>Solieusap!C2758</f>
        <v>BAO</v>
      </c>
      <c r="D2755" s="13" t="str">
        <f>Solieusap!D2758</f>
        <v>Combination</v>
      </c>
      <c r="E2755" s="14">
        <f>ABS(Solieusap!E2758)</f>
        <v>0.31869999999999998</v>
      </c>
      <c r="F2755" s="14">
        <f>ABS(Solieusap!F2758)</f>
        <v>0.84870000000000001</v>
      </c>
      <c r="G2755" s="14">
        <f>ABS(Solieusap!G2758)</f>
        <v>0.67949999999999999</v>
      </c>
      <c r="H2755" s="14">
        <f>ABS(Solieusap!H2758)</f>
        <v>1.24E-3</v>
      </c>
      <c r="I2755" s="14">
        <f>ABS(Solieusap!I2758)</f>
        <v>0.76078999999999997</v>
      </c>
      <c r="J2755" s="14">
        <f>ABS(Solieusap!J2758)</f>
        <v>1.13419</v>
      </c>
      <c r="K2755" s="14">
        <f t="shared" si="0"/>
        <v>0.31869999999999998</v>
      </c>
      <c r="L2755" s="14">
        <f t="shared" si="1"/>
        <v>0.76078999999999997</v>
      </c>
    </row>
    <row r="2756" spans="1:12" ht="16.5" customHeight="1">
      <c r="A2756" s="13" t="str">
        <f>Solieusap!A2759</f>
        <v>244</v>
      </c>
      <c r="B2756" s="13">
        <f>Solieusap!B2759</f>
        <v>1.8</v>
      </c>
      <c r="C2756" s="13" t="str">
        <f>Solieusap!C2759</f>
        <v>BAO</v>
      </c>
      <c r="D2756" s="13" t="str">
        <f>Solieusap!D2759</f>
        <v>Combination</v>
      </c>
      <c r="E2756" s="14">
        <f>ABS(Solieusap!E2759)</f>
        <v>0.31869999999999998</v>
      </c>
      <c r="F2756" s="14">
        <f>ABS(Solieusap!F2759)</f>
        <v>0.40050000000000002</v>
      </c>
      <c r="G2756" s="14">
        <f>ABS(Solieusap!G2759)</f>
        <v>0.27929999999999999</v>
      </c>
      <c r="H2756" s="14">
        <f>ABS(Solieusap!H2759)</f>
        <v>1.24E-3</v>
      </c>
      <c r="I2756" s="14">
        <f>ABS(Solieusap!I2759)</f>
        <v>0.27472999999999997</v>
      </c>
      <c r="J2756" s="14">
        <f>ABS(Solieusap!J2759)</f>
        <v>0.41299000000000002</v>
      </c>
      <c r="K2756" s="14">
        <f t="shared" si="0"/>
        <v>0.31869999999999998</v>
      </c>
      <c r="L2756" s="14">
        <f t="shared" si="1"/>
        <v>0.27472999999999997</v>
      </c>
    </row>
    <row r="2757" spans="1:12" ht="16.5" customHeight="1">
      <c r="A2757" s="13" t="str">
        <f>Solieusap!A2760</f>
        <v>244</v>
      </c>
      <c r="B2757" s="13">
        <f>Solieusap!B2760</f>
        <v>3.6</v>
      </c>
      <c r="C2757" s="13" t="str">
        <f>Solieusap!C2760</f>
        <v>BAO</v>
      </c>
      <c r="D2757" s="13" t="str">
        <f>Solieusap!D2760</f>
        <v>Combination</v>
      </c>
      <c r="E2757" s="14">
        <f>ABS(Solieusap!E2760)</f>
        <v>0.31869999999999998</v>
      </c>
      <c r="F2757" s="14">
        <f>ABS(Solieusap!F2760)</f>
        <v>0.76129999999999998</v>
      </c>
      <c r="G2757" s="14">
        <f>ABS(Solieusap!G2760)</f>
        <v>0.53490000000000004</v>
      </c>
      <c r="H2757" s="14">
        <f>ABS(Solieusap!H2760)</f>
        <v>1.24E-3</v>
      </c>
      <c r="I2757" s="14">
        <f>ABS(Solieusap!I2760)</f>
        <v>7.3279999999999998E-2</v>
      </c>
      <c r="J2757" s="14">
        <f>ABS(Solieusap!J2760)</f>
        <v>0.27927999999999997</v>
      </c>
      <c r="K2757" s="14">
        <f t="shared" si="0"/>
        <v>0.31869999999999998</v>
      </c>
      <c r="L2757" s="14">
        <f t="shared" si="1"/>
        <v>7.3279999999999998E-2</v>
      </c>
    </row>
    <row r="2758" spans="1:12" ht="16.5" customHeight="1">
      <c r="A2758" s="13" t="str">
        <f>Solieusap!A2761</f>
        <v>244</v>
      </c>
      <c r="B2758" s="13">
        <f>Solieusap!B2761</f>
        <v>0</v>
      </c>
      <c r="C2758" s="13" t="str">
        <f>Solieusap!C2761</f>
        <v>BAO</v>
      </c>
      <c r="D2758" s="13" t="str">
        <f>Solieusap!D2761</f>
        <v>Combination</v>
      </c>
      <c r="E2758" s="14">
        <f>ABS(Solieusap!E2761)</f>
        <v>15.305999999999999</v>
      </c>
      <c r="F2758" s="14">
        <f>ABS(Solieusap!F2761)</f>
        <v>0.42309999999999998</v>
      </c>
      <c r="G2758" s="14">
        <f>ABS(Solieusap!G2761)</f>
        <v>0.64949999999999997</v>
      </c>
      <c r="H2758" s="14">
        <f>ABS(Solieusap!H2761)</f>
        <v>7.4599999999999996E-3</v>
      </c>
      <c r="I2758" s="14">
        <f>ABS(Solieusap!I2761)</f>
        <v>0.36141000000000001</v>
      </c>
      <c r="J2758" s="14">
        <f>ABS(Solieusap!J2761)</f>
        <v>0.18432000000000001</v>
      </c>
      <c r="K2758" s="14">
        <f t="shared" si="0"/>
        <v>15.305999999999999</v>
      </c>
      <c r="L2758" s="14">
        <f t="shared" si="1"/>
        <v>0.36141000000000001</v>
      </c>
    </row>
    <row r="2759" spans="1:12" ht="16.5" customHeight="1">
      <c r="A2759" s="13" t="str">
        <f>Solieusap!A2762</f>
        <v>244</v>
      </c>
      <c r="B2759" s="13">
        <f>Solieusap!B2762</f>
        <v>1.8</v>
      </c>
      <c r="C2759" s="13" t="str">
        <f>Solieusap!C2762</f>
        <v>BAO</v>
      </c>
      <c r="D2759" s="13" t="str">
        <f>Solieusap!D2762</f>
        <v>Combination</v>
      </c>
      <c r="E2759" s="14">
        <f>ABS(Solieusap!E2762)</f>
        <v>15.305999999999999</v>
      </c>
      <c r="F2759" s="14">
        <f>ABS(Solieusap!F2762)</f>
        <v>0.16689999999999999</v>
      </c>
      <c r="G2759" s="14">
        <f>ABS(Solieusap!G2762)</f>
        <v>5.8000000000000003E-2</v>
      </c>
      <c r="H2759" s="14">
        <f>ABS(Solieusap!H2762)</f>
        <v>7.4599999999999996E-3</v>
      </c>
      <c r="I2759" s="14">
        <f>ABS(Solieusap!I2762)</f>
        <v>0.10253</v>
      </c>
      <c r="J2759" s="14">
        <f>ABS(Solieusap!J2762)</f>
        <v>9.9299999999999996E-3</v>
      </c>
      <c r="K2759" s="14">
        <f t="shared" si="0"/>
        <v>15.305999999999999</v>
      </c>
      <c r="L2759" s="14">
        <f t="shared" si="1"/>
        <v>0.10253</v>
      </c>
    </row>
    <row r="2760" spans="1:12" ht="16.5" customHeight="1">
      <c r="A2760" s="13" t="str">
        <f>Solieusap!A2763</f>
        <v>244</v>
      </c>
      <c r="B2760" s="13">
        <f>Solieusap!B2763</f>
        <v>3.6</v>
      </c>
      <c r="C2760" s="13" t="str">
        <f>Solieusap!C2763</f>
        <v>BAO</v>
      </c>
      <c r="D2760" s="13" t="str">
        <f>Solieusap!D2763</f>
        <v>Combination</v>
      </c>
      <c r="E2760" s="14">
        <f>ABS(Solieusap!E2763)</f>
        <v>15.305999999999999</v>
      </c>
      <c r="F2760" s="14">
        <f>ABS(Solieusap!F2763)</f>
        <v>4.7699999999999999E-2</v>
      </c>
      <c r="G2760" s="14">
        <f>ABS(Solieusap!G2763)</f>
        <v>0.13819999999999999</v>
      </c>
      <c r="H2760" s="14">
        <f>ABS(Solieusap!H2763)</f>
        <v>7.4599999999999996E-3</v>
      </c>
      <c r="I2760" s="14">
        <f>ABS(Solieusap!I2763)</f>
        <v>0.24514</v>
      </c>
      <c r="J2760" s="14">
        <f>ABS(Solieusap!J2763)</f>
        <v>0.42431000000000002</v>
      </c>
      <c r="K2760" s="14">
        <f t="shared" si="0"/>
        <v>15.305999999999999</v>
      </c>
      <c r="L2760" s="14">
        <f t="shared" si="1"/>
        <v>0.24514</v>
      </c>
    </row>
    <row r="2761" spans="1:12" ht="16.5" customHeight="1">
      <c r="A2761" s="13" t="str">
        <f>Solieusap!A2764</f>
        <v>245</v>
      </c>
      <c r="B2761" s="13">
        <f>Solieusap!B2764</f>
        <v>0</v>
      </c>
      <c r="C2761" s="13" t="str">
        <f>Solieusap!C2764</f>
        <v>BAO</v>
      </c>
      <c r="D2761" s="13" t="str">
        <f>Solieusap!D2764</f>
        <v>Combination</v>
      </c>
      <c r="E2761" s="14">
        <f>ABS(Solieusap!E2764)</f>
        <v>8.72E-2</v>
      </c>
      <c r="F2761" s="14">
        <f>ABS(Solieusap!F2764)</f>
        <v>0.77100000000000002</v>
      </c>
      <c r="G2761" s="14">
        <f>ABS(Solieusap!G2764)</f>
        <v>8.453E-4</v>
      </c>
      <c r="H2761" s="14">
        <f>ABS(Solieusap!H2764)</f>
        <v>7.1679999999999994E-2</v>
      </c>
      <c r="I2761" s="14">
        <f>ABS(Solieusap!I2764)</f>
        <v>1.2700000000000001E-3</v>
      </c>
      <c r="J2761" s="14">
        <f>ABS(Solieusap!J2764)</f>
        <v>0.55959999999999999</v>
      </c>
      <c r="K2761" s="14">
        <f t="shared" si="0"/>
        <v>8.72E-2</v>
      </c>
      <c r="L2761" s="14">
        <f t="shared" si="1"/>
        <v>1.2700000000000001E-3</v>
      </c>
    </row>
    <row r="2762" spans="1:12" ht="16.5" customHeight="1">
      <c r="A2762" s="13" t="str">
        <f>Solieusap!A2765</f>
        <v>245</v>
      </c>
      <c r="B2762" s="13">
        <f>Solieusap!B2765</f>
        <v>0.5</v>
      </c>
      <c r="C2762" s="13" t="str">
        <f>Solieusap!C2765</f>
        <v>BAO</v>
      </c>
      <c r="D2762" s="13" t="str">
        <f>Solieusap!D2765</f>
        <v>Combination</v>
      </c>
      <c r="E2762" s="14">
        <f>ABS(Solieusap!E2765)</f>
        <v>8.72E-2</v>
      </c>
      <c r="F2762" s="14">
        <f>ABS(Solieusap!F2765)</f>
        <v>0.77100000000000002</v>
      </c>
      <c r="G2762" s="14">
        <f>ABS(Solieusap!G2765)</f>
        <v>8.453E-4</v>
      </c>
      <c r="H2762" s="14">
        <f>ABS(Solieusap!H2765)</f>
        <v>7.1679999999999994E-2</v>
      </c>
      <c r="I2762" s="14">
        <f>ABS(Solieusap!I2765)</f>
        <v>8.4000000000000003E-4</v>
      </c>
      <c r="J2762" s="14">
        <f>ABS(Solieusap!J2765)</f>
        <v>0.17412</v>
      </c>
      <c r="K2762" s="14">
        <f t="shared" si="0"/>
        <v>8.72E-2</v>
      </c>
      <c r="L2762" s="14">
        <f t="shared" si="1"/>
        <v>8.4000000000000003E-4</v>
      </c>
    </row>
    <row r="2763" spans="1:12" ht="16.5" customHeight="1">
      <c r="A2763" s="13" t="str">
        <f>Solieusap!A2766</f>
        <v>245</v>
      </c>
      <c r="B2763" s="13">
        <f>Solieusap!B2766</f>
        <v>1</v>
      </c>
      <c r="C2763" s="13" t="str">
        <f>Solieusap!C2766</f>
        <v>BAO</v>
      </c>
      <c r="D2763" s="13" t="str">
        <f>Solieusap!D2766</f>
        <v>Combination</v>
      </c>
      <c r="E2763" s="14">
        <f>ABS(Solieusap!E2766)</f>
        <v>8.72E-2</v>
      </c>
      <c r="F2763" s="14">
        <f>ABS(Solieusap!F2766)</f>
        <v>0.77100000000000002</v>
      </c>
      <c r="G2763" s="14">
        <f>ABS(Solieusap!G2766)</f>
        <v>8.453E-4</v>
      </c>
      <c r="H2763" s="14">
        <f>ABS(Solieusap!H2766)</f>
        <v>7.1679999999999994E-2</v>
      </c>
      <c r="I2763" s="14">
        <f>ABS(Solieusap!I2766)</f>
        <v>4.2000000000000002E-4</v>
      </c>
      <c r="J2763" s="14">
        <f>ABS(Solieusap!J2766)</f>
        <v>0.31258999999999998</v>
      </c>
      <c r="K2763" s="14">
        <f t="shared" si="0"/>
        <v>8.72E-2</v>
      </c>
      <c r="L2763" s="14">
        <f t="shared" si="1"/>
        <v>4.2000000000000002E-4</v>
      </c>
    </row>
    <row r="2764" spans="1:12" ht="16.5" customHeight="1">
      <c r="A2764" s="13" t="str">
        <f>Solieusap!A2767</f>
        <v>245</v>
      </c>
      <c r="B2764" s="13">
        <f>Solieusap!B2767</f>
        <v>1.5</v>
      </c>
      <c r="C2764" s="13" t="str">
        <f>Solieusap!C2767</f>
        <v>BAO</v>
      </c>
      <c r="D2764" s="13" t="str">
        <f>Solieusap!D2767</f>
        <v>Combination</v>
      </c>
      <c r="E2764" s="14">
        <f>ABS(Solieusap!E2767)</f>
        <v>8.72E-2</v>
      </c>
      <c r="F2764" s="14">
        <f>ABS(Solieusap!F2767)</f>
        <v>0.77100000000000002</v>
      </c>
      <c r="G2764" s="14">
        <f>ABS(Solieusap!G2767)</f>
        <v>8.453E-4</v>
      </c>
      <c r="H2764" s="14">
        <f>ABS(Solieusap!H2767)</f>
        <v>7.1679999999999994E-2</v>
      </c>
      <c r="I2764" s="14">
        <f>ABS(Solieusap!I2767)</f>
        <v>1.719E-6</v>
      </c>
      <c r="J2764" s="14">
        <f>ABS(Solieusap!J2767)</f>
        <v>1.3060700000000001</v>
      </c>
      <c r="K2764" s="14">
        <f t="shared" si="0"/>
        <v>8.72E-2</v>
      </c>
      <c r="L2764" s="14">
        <f t="shared" si="1"/>
        <v>1.719E-6</v>
      </c>
    </row>
    <row r="2765" spans="1:12" ht="16.5" customHeight="1">
      <c r="A2765" s="13" t="str">
        <f>Solieusap!A2768</f>
        <v>245</v>
      </c>
      <c r="B2765" s="13">
        <f>Solieusap!B2768</f>
        <v>2</v>
      </c>
      <c r="C2765" s="13" t="str">
        <f>Solieusap!C2768</f>
        <v>BAO</v>
      </c>
      <c r="D2765" s="13" t="str">
        <f>Solieusap!D2768</f>
        <v>Combination</v>
      </c>
      <c r="E2765" s="14">
        <f>ABS(Solieusap!E2768)</f>
        <v>8.72E-2</v>
      </c>
      <c r="F2765" s="14">
        <f>ABS(Solieusap!F2768)</f>
        <v>0.77100000000000002</v>
      </c>
      <c r="G2765" s="14">
        <f>ABS(Solieusap!G2768)</f>
        <v>8.453E-4</v>
      </c>
      <c r="H2765" s="14">
        <f>ABS(Solieusap!H2768)</f>
        <v>7.1679999999999994E-2</v>
      </c>
      <c r="I2765" s="14">
        <f>ABS(Solieusap!I2768)</f>
        <v>1.2E-4</v>
      </c>
      <c r="J2765" s="14">
        <f>ABS(Solieusap!J2768)</f>
        <v>2.3758499999999998</v>
      </c>
      <c r="K2765" s="14">
        <f t="shared" si="0"/>
        <v>8.72E-2</v>
      </c>
      <c r="L2765" s="14">
        <f t="shared" si="1"/>
        <v>1.2E-4</v>
      </c>
    </row>
    <row r="2766" spans="1:12" ht="16.5" customHeight="1">
      <c r="A2766" s="13" t="str">
        <f>Solieusap!A2769</f>
        <v>245</v>
      </c>
      <c r="B2766" s="13">
        <f>Solieusap!B2769</f>
        <v>0</v>
      </c>
      <c r="C2766" s="13" t="str">
        <f>Solieusap!C2769</f>
        <v>BAO</v>
      </c>
      <c r="D2766" s="13" t="str">
        <f>Solieusap!D2769</f>
        <v>Combination</v>
      </c>
      <c r="E2766" s="14">
        <f>ABS(Solieusap!E2769)</f>
        <v>0.1066</v>
      </c>
      <c r="F2766" s="14">
        <f>ABS(Solieusap!F2769)</f>
        <v>2.2484000000000002</v>
      </c>
      <c r="G2766" s="14">
        <f>ABS(Solieusap!G2769)</f>
        <v>5.8609999999999999E-4</v>
      </c>
      <c r="H2766" s="14">
        <f>ABS(Solieusap!H2769)</f>
        <v>4.5109999999999997E-2</v>
      </c>
      <c r="I2766" s="14">
        <f>ABS(Solieusap!I2769)</f>
        <v>1.1000000000000001E-3</v>
      </c>
      <c r="J2766" s="14">
        <f>ABS(Solieusap!J2769)</f>
        <v>2.4123899999999998</v>
      </c>
      <c r="K2766" s="14">
        <f t="shared" si="0"/>
        <v>0.1066</v>
      </c>
      <c r="L2766" s="14">
        <f t="shared" si="1"/>
        <v>1.1000000000000001E-3</v>
      </c>
    </row>
    <row r="2767" spans="1:12" ht="16.5" customHeight="1">
      <c r="A2767" s="13" t="str">
        <f>Solieusap!A2770</f>
        <v>245</v>
      </c>
      <c r="B2767" s="13">
        <f>Solieusap!B2770</f>
        <v>0.5</v>
      </c>
      <c r="C2767" s="13" t="str">
        <f>Solieusap!C2770</f>
        <v>BAO</v>
      </c>
      <c r="D2767" s="13" t="str">
        <f>Solieusap!D2770</f>
        <v>Combination</v>
      </c>
      <c r="E2767" s="14">
        <f>ABS(Solieusap!E2770)</f>
        <v>0.1066</v>
      </c>
      <c r="F2767" s="14">
        <f>ABS(Solieusap!F2770)</f>
        <v>2.2484000000000002</v>
      </c>
      <c r="G2767" s="14">
        <f>ABS(Solieusap!G2770)</f>
        <v>5.8609999999999999E-4</v>
      </c>
      <c r="H2767" s="14">
        <f>ABS(Solieusap!H2770)</f>
        <v>4.5109999999999997E-2</v>
      </c>
      <c r="I2767" s="14">
        <f>ABS(Solieusap!I2770)</f>
        <v>8.0999999999999996E-4</v>
      </c>
      <c r="J2767" s="14">
        <f>ABS(Solieusap!J2770)</f>
        <v>1.28817</v>
      </c>
      <c r="K2767" s="14">
        <f t="shared" si="0"/>
        <v>0.1066</v>
      </c>
      <c r="L2767" s="14">
        <f t="shared" si="1"/>
        <v>8.0999999999999996E-4</v>
      </c>
    </row>
    <row r="2768" spans="1:12" ht="16.5" customHeight="1">
      <c r="A2768" s="13" t="str">
        <f>Solieusap!A2771</f>
        <v>245</v>
      </c>
      <c r="B2768" s="13">
        <f>Solieusap!B2771</f>
        <v>1</v>
      </c>
      <c r="C2768" s="13" t="str">
        <f>Solieusap!C2771</f>
        <v>BAO</v>
      </c>
      <c r="D2768" s="13" t="str">
        <f>Solieusap!D2771</f>
        <v>Combination</v>
      </c>
      <c r="E2768" s="14">
        <f>ABS(Solieusap!E2771)</f>
        <v>0.1066</v>
      </c>
      <c r="F2768" s="14">
        <f>ABS(Solieusap!F2771)</f>
        <v>2.2484000000000002</v>
      </c>
      <c r="G2768" s="14">
        <f>ABS(Solieusap!G2771)</f>
        <v>5.8609999999999999E-4</v>
      </c>
      <c r="H2768" s="14">
        <f>ABS(Solieusap!H2771)</f>
        <v>4.5109999999999997E-2</v>
      </c>
      <c r="I2768" s="14">
        <f>ABS(Solieusap!I2771)</f>
        <v>5.1999999999999995E-4</v>
      </c>
      <c r="J2768" s="14">
        <f>ABS(Solieusap!J2771)</f>
        <v>0.27382000000000001</v>
      </c>
      <c r="K2768" s="14">
        <f t="shared" si="0"/>
        <v>0.1066</v>
      </c>
      <c r="L2768" s="14">
        <f t="shared" si="1"/>
        <v>5.1999999999999995E-4</v>
      </c>
    </row>
    <row r="2769" spans="1:12" ht="16.5" customHeight="1">
      <c r="A2769" s="13" t="str">
        <f>Solieusap!A2772</f>
        <v>245</v>
      </c>
      <c r="B2769" s="13">
        <f>Solieusap!B2772</f>
        <v>1.5</v>
      </c>
      <c r="C2769" s="13" t="str">
        <f>Solieusap!C2772</f>
        <v>BAO</v>
      </c>
      <c r="D2769" s="13" t="str">
        <f>Solieusap!D2772</f>
        <v>Combination</v>
      </c>
      <c r="E2769" s="14">
        <f>ABS(Solieusap!E2772)</f>
        <v>0.1066</v>
      </c>
      <c r="F2769" s="14">
        <f>ABS(Solieusap!F2772)</f>
        <v>2.2484000000000002</v>
      </c>
      <c r="G2769" s="14">
        <f>ABS(Solieusap!G2772)</f>
        <v>5.8609999999999999E-4</v>
      </c>
      <c r="H2769" s="14">
        <f>ABS(Solieusap!H2772)</f>
        <v>4.5109999999999997E-2</v>
      </c>
      <c r="I2769" s="14">
        <f>ABS(Solieusap!I2772)</f>
        <v>2.4000000000000001E-4</v>
      </c>
      <c r="J2769" s="14">
        <f>ABS(Solieusap!J2772)</f>
        <v>0.24549000000000001</v>
      </c>
      <c r="K2769" s="14">
        <f t="shared" si="0"/>
        <v>0.1066</v>
      </c>
      <c r="L2769" s="14">
        <f t="shared" si="1"/>
        <v>2.4000000000000001E-4</v>
      </c>
    </row>
    <row r="2770" spans="1:12" ht="16.5" customHeight="1">
      <c r="A2770" s="13" t="str">
        <f>Solieusap!A2773</f>
        <v>245</v>
      </c>
      <c r="B2770" s="13">
        <f>Solieusap!B2773</f>
        <v>2</v>
      </c>
      <c r="C2770" s="13" t="str">
        <f>Solieusap!C2773</f>
        <v>BAO</v>
      </c>
      <c r="D2770" s="13" t="str">
        <f>Solieusap!D2773</f>
        <v>Combination</v>
      </c>
      <c r="E2770" s="14">
        <f>ABS(Solieusap!E2773)</f>
        <v>0.1066</v>
      </c>
      <c r="F2770" s="14">
        <f>ABS(Solieusap!F2773)</f>
        <v>2.2484000000000002</v>
      </c>
      <c r="G2770" s="14">
        <f>ABS(Solieusap!G2773)</f>
        <v>5.8609999999999999E-4</v>
      </c>
      <c r="H2770" s="14">
        <f>ABS(Solieusap!H2773)</f>
        <v>4.5109999999999997E-2</v>
      </c>
      <c r="I2770" s="14">
        <f>ABS(Solieusap!I2773)</f>
        <v>4.2999999999999999E-4</v>
      </c>
      <c r="J2770" s="14">
        <f>ABS(Solieusap!J2773)</f>
        <v>0.76478999999999997</v>
      </c>
      <c r="K2770" s="14">
        <f t="shared" si="0"/>
        <v>0.1066</v>
      </c>
      <c r="L2770" s="14">
        <f t="shared" si="1"/>
        <v>4.2999999999999999E-4</v>
      </c>
    </row>
    <row r="2771" spans="1:12" ht="16.5" customHeight="1">
      <c r="A2771" s="13" t="str">
        <f>Solieusap!A2774</f>
        <v>246</v>
      </c>
      <c r="B2771" s="13">
        <f>Solieusap!B2774</f>
        <v>0</v>
      </c>
      <c r="C2771" s="13" t="str">
        <f>Solieusap!C2774</f>
        <v>BAO</v>
      </c>
      <c r="D2771" s="13" t="str">
        <f>Solieusap!D2774</f>
        <v>Combination</v>
      </c>
      <c r="E2771" s="14">
        <f>ABS(Solieusap!E2774)</f>
        <v>2.0899999999999998E-2</v>
      </c>
      <c r="F2771" s="14">
        <f>ABS(Solieusap!F2774)</f>
        <v>3.2000000000000001E-2</v>
      </c>
      <c r="G2771" s="14">
        <f>ABS(Solieusap!G2774)</f>
        <v>2.9730000000000002E-4</v>
      </c>
      <c r="H2771" s="14">
        <f>ABS(Solieusap!H2774)</f>
        <v>2.1000000000000001E-4</v>
      </c>
      <c r="I2771" s="14">
        <f>ABS(Solieusap!I2774)</f>
        <v>5.5999999999999995E-4</v>
      </c>
      <c r="J2771" s="14">
        <f>ABS(Solieusap!J2774)</f>
        <v>0.39935999999999999</v>
      </c>
      <c r="K2771" s="14">
        <f t="shared" si="0"/>
        <v>2.0899999999999998E-2</v>
      </c>
      <c r="L2771" s="14">
        <f t="shared" si="1"/>
        <v>5.5999999999999995E-4</v>
      </c>
    </row>
    <row r="2772" spans="1:12" ht="16.5" customHeight="1">
      <c r="A2772" s="13" t="str">
        <f>Solieusap!A2775</f>
        <v>246</v>
      </c>
      <c r="B2772" s="13">
        <f>Solieusap!B2775</f>
        <v>0.5</v>
      </c>
      <c r="C2772" s="13" t="str">
        <f>Solieusap!C2775</f>
        <v>BAO</v>
      </c>
      <c r="D2772" s="13" t="str">
        <f>Solieusap!D2775</f>
        <v>Combination</v>
      </c>
      <c r="E2772" s="14">
        <f>ABS(Solieusap!E2775)</f>
        <v>2.0899999999999998E-2</v>
      </c>
      <c r="F2772" s="14">
        <f>ABS(Solieusap!F2775)</f>
        <v>3.2000000000000001E-2</v>
      </c>
      <c r="G2772" s="14">
        <f>ABS(Solieusap!G2775)</f>
        <v>2.9730000000000002E-4</v>
      </c>
      <c r="H2772" s="14">
        <f>ABS(Solieusap!H2775)</f>
        <v>2.1000000000000001E-4</v>
      </c>
      <c r="I2772" s="14">
        <f>ABS(Solieusap!I2775)</f>
        <v>4.2999999999999999E-4</v>
      </c>
      <c r="J2772" s="14">
        <f>ABS(Solieusap!J2775)</f>
        <v>0.41369</v>
      </c>
      <c r="K2772" s="14">
        <f t="shared" si="0"/>
        <v>2.0899999999999998E-2</v>
      </c>
      <c r="L2772" s="14">
        <f t="shared" si="1"/>
        <v>4.2999999999999999E-4</v>
      </c>
    </row>
    <row r="2773" spans="1:12" ht="16.5" customHeight="1">
      <c r="A2773" s="13" t="str">
        <f>Solieusap!A2776</f>
        <v>246</v>
      </c>
      <c r="B2773" s="13">
        <f>Solieusap!B2776</f>
        <v>1</v>
      </c>
      <c r="C2773" s="13" t="str">
        <f>Solieusap!C2776</f>
        <v>BAO</v>
      </c>
      <c r="D2773" s="13" t="str">
        <f>Solieusap!D2776</f>
        <v>Combination</v>
      </c>
      <c r="E2773" s="14">
        <f>ABS(Solieusap!E2776)</f>
        <v>2.0899999999999998E-2</v>
      </c>
      <c r="F2773" s="14">
        <f>ABS(Solieusap!F2776)</f>
        <v>3.2000000000000001E-2</v>
      </c>
      <c r="G2773" s="14">
        <f>ABS(Solieusap!G2776)</f>
        <v>2.9730000000000002E-4</v>
      </c>
      <c r="H2773" s="14">
        <f>ABS(Solieusap!H2776)</f>
        <v>2.1000000000000001E-4</v>
      </c>
      <c r="I2773" s="14">
        <f>ABS(Solieusap!I2776)</f>
        <v>2.9E-4</v>
      </c>
      <c r="J2773" s="14">
        <f>ABS(Solieusap!J2776)</f>
        <v>0.42802000000000001</v>
      </c>
      <c r="K2773" s="14">
        <f t="shared" si="0"/>
        <v>2.0899999999999998E-2</v>
      </c>
      <c r="L2773" s="14">
        <f t="shared" si="1"/>
        <v>2.9E-4</v>
      </c>
    </row>
    <row r="2774" spans="1:12" ht="16.5" customHeight="1">
      <c r="A2774" s="13" t="str">
        <f>Solieusap!A2777</f>
        <v>246</v>
      </c>
      <c r="B2774" s="13">
        <f>Solieusap!B2777</f>
        <v>1.5</v>
      </c>
      <c r="C2774" s="13" t="str">
        <f>Solieusap!C2777</f>
        <v>BAO</v>
      </c>
      <c r="D2774" s="13" t="str">
        <f>Solieusap!D2777</f>
        <v>Combination</v>
      </c>
      <c r="E2774" s="14">
        <f>ABS(Solieusap!E2777)</f>
        <v>2.0899999999999998E-2</v>
      </c>
      <c r="F2774" s="14">
        <f>ABS(Solieusap!F2777)</f>
        <v>3.2000000000000001E-2</v>
      </c>
      <c r="G2774" s="14">
        <f>ABS(Solieusap!G2777)</f>
        <v>2.9730000000000002E-4</v>
      </c>
      <c r="H2774" s="14">
        <f>ABS(Solieusap!H2777)</f>
        <v>2.1000000000000001E-4</v>
      </c>
      <c r="I2774" s="14">
        <f>ABS(Solieusap!I2777)</f>
        <v>1.7000000000000001E-4</v>
      </c>
      <c r="J2774" s="14">
        <f>ABS(Solieusap!J2777)</f>
        <v>0.43941000000000002</v>
      </c>
      <c r="K2774" s="14">
        <f t="shared" si="0"/>
        <v>2.0899999999999998E-2</v>
      </c>
      <c r="L2774" s="14">
        <f t="shared" si="1"/>
        <v>1.7000000000000001E-4</v>
      </c>
    </row>
    <row r="2775" spans="1:12" ht="16.5" customHeight="1">
      <c r="A2775" s="13" t="str">
        <f>Solieusap!A2778</f>
        <v>246</v>
      </c>
      <c r="B2775" s="13">
        <f>Solieusap!B2778</f>
        <v>2</v>
      </c>
      <c r="C2775" s="13" t="str">
        <f>Solieusap!C2778</f>
        <v>BAO</v>
      </c>
      <c r="D2775" s="13" t="str">
        <f>Solieusap!D2778</f>
        <v>Combination</v>
      </c>
      <c r="E2775" s="14">
        <f>ABS(Solieusap!E2778)</f>
        <v>2.0899999999999998E-2</v>
      </c>
      <c r="F2775" s="14">
        <f>ABS(Solieusap!F2778)</f>
        <v>3.2000000000000001E-2</v>
      </c>
      <c r="G2775" s="14">
        <f>ABS(Solieusap!G2778)</f>
        <v>2.9730000000000002E-4</v>
      </c>
      <c r="H2775" s="14">
        <f>ABS(Solieusap!H2778)</f>
        <v>2.1000000000000001E-4</v>
      </c>
      <c r="I2775" s="14">
        <f>ABS(Solieusap!I2778)</f>
        <v>1.7000000000000001E-4</v>
      </c>
      <c r="J2775" s="14">
        <f>ABS(Solieusap!J2778)</f>
        <v>0.43884000000000001</v>
      </c>
      <c r="K2775" s="14">
        <f t="shared" si="0"/>
        <v>2.0899999999999998E-2</v>
      </c>
      <c r="L2775" s="14">
        <f t="shared" si="1"/>
        <v>1.7000000000000001E-4</v>
      </c>
    </row>
    <row r="2776" spans="1:12" ht="16.5" customHeight="1">
      <c r="A2776" s="13" t="str">
        <f>Solieusap!A2779</f>
        <v>246</v>
      </c>
      <c r="B2776" s="13">
        <f>Solieusap!B2779</f>
        <v>2.5</v>
      </c>
      <c r="C2776" s="13" t="str">
        <f>Solieusap!C2779</f>
        <v>BAO</v>
      </c>
      <c r="D2776" s="13" t="str">
        <f>Solieusap!D2779</f>
        <v>Combination</v>
      </c>
      <c r="E2776" s="14">
        <f>ABS(Solieusap!E2779)</f>
        <v>2.0899999999999998E-2</v>
      </c>
      <c r="F2776" s="14">
        <f>ABS(Solieusap!F2779)</f>
        <v>3.2000000000000001E-2</v>
      </c>
      <c r="G2776" s="14">
        <f>ABS(Solieusap!G2779)</f>
        <v>2.9730000000000002E-4</v>
      </c>
      <c r="H2776" s="14">
        <f>ABS(Solieusap!H2779)</f>
        <v>2.1000000000000001E-4</v>
      </c>
      <c r="I2776" s="14">
        <f>ABS(Solieusap!I2779)</f>
        <v>1.7000000000000001E-4</v>
      </c>
      <c r="J2776" s="14">
        <f>ABS(Solieusap!J2779)</f>
        <v>0.43825999999999998</v>
      </c>
      <c r="K2776" s="14">
        <f t="shared" si="0"/>
        <v>2.0899999999999998E-2</v>
      </c>
      <c r="L2776" s="14">
        <f t="shared" si="1"/>
        <v>1.7000000000000001E-4</v>
      </c>
    </row>
    <row r="2777" spans="1:12" ht="16.5" customHeight="1">
      <c r="A2777" s="13" t="str">
        <f>Solieusap!A2780</f>
        <v>246</v>
      </c>
      <c r="B2777" s="13">
        <f>Solieusap!B2780</f>
        <v>3</v>
      </c>
      <c r="C2777" s="13" t="str">
        <f>Solieusap!C2780</f>
        <v>BAO</v>
      </c>
      <c r="D2777" s="13" t="str">
        <f>Solieusap!D2780</f>
        <v>Combination</v>
      </c>
      <c r="E2777" s="14">
        <f>ABS(Solieusap!E2780)</f>
        <v>2.0899999999999998E-2</v>
      </c>
      <c r="F2777" s="14">
        <f>ABS(Solieusap!F2780)</f>
        <v>3.2000000000000001E-2</v>
      </c>
      <c r="G2777" s="14">
        <f>ABS(Solieusap!G2780)</f>
        <v>2.9730000000000002E-4</v>
      </c>
      <c r="H2777" s="14">
        <f>ABS(Solieusap!H2780)</f>
        <v>2.1000000000000001E-4</v>
      </c>
      <c r="I2777" s="14">
        <f>ABS(Solieusap!I2780)</f>
        <v>3.1E-4</v>
      </c>
      <c r="J2777" s="14">
        <f>ABS(Solieusap!J2780)</f>
        <v>0.42584</v>
      </c>
      <c r="K2777" s="14">
        <f t="shared" si="0"/>
        <v>2.0899999999999998E-2</v>
      </c>
      <c r="L2777" s="14">
        <f t="shared" si="1"/>
        <v>3.1E-4</v>
      </c>
    </row>
    <row r="2778" spans="1:12" ht="16.5" customHeight="1">
      <c r="A2778" s="13" t="str">
        <f>Solieusap!A2781</f>
        <v>246</v>
      </c>
      <c r="B2778" s="13">
        <f>Solieusap!B2781</f>
        <v>3.5</v>
      </c>
      <c r="C2778" s="13" t="str">
        <f>Solieusap!C2781</f>
        <v>BAO</v>
      </c>
      <c r="D2778" s="13" t="str">
        <f>Solieusap!D2781</f>
        <v>Combination</v>
      </c>
      <c r="E2778" s="14">
        <f>ABS(Solieusap!E2781)</f>
        <v>2.0899999999999998E-2</v>
      </c>
      <c r="F2778" s="14">
        <f>ABS(Solieusap!F2781)</f>
        <v>3.2000000000000001E-2</v>
      </c>
      <c r="G2778" s="14">
        <f>ABS(Solieusap!G2781)</f>
        <v>2.9730000000000002E-4</v>
      </c>
      <c r="H2778" s="14">
        <f>ABS(Solieusap!H2781)</f>
        <v>2.1000000000000001E-4</v>
      </c>
      <c r="I2778" s="14">
        <f>ABS(Solieusap!I2781)</f>
        <v>4.4000000000000002E-4</v>
      </c>
      <c r="J2778" s="14">
        <f>ABS(Solieusap!J2781)</f>
        <v>0.41042000000000001</v>
      </c>
      <c r="K2778" s="14">
        <f t="shared" si="0"/>
        <v>2.0899999999999998E-2</v>
      </c>
      <c r="L2778" s="14">
        <f t="shared" si="1"/>
        <v>4.4000000000000002E-4</v>
      </c>
    </row>
    <row r="2779" spans="1:12" ht="16.5" customHeight="1">
      <c r="A2779" s="13" t="str">
        <f>Solieusap!A2782</f>
        <v>246</v>
      </c>
      <c r="B2779" s="13">
        <f>Solieusap!B2782</f>
        <v>4</v>
      </c>
      <c r="C2779" s="13" t="str">
        <f>Solieusap!C2782</f>
        <v>BAO</v>
      </c>
      <c r="D2779" s="13" t="str">
        <f>Solieusap!D2782</f>
        <v>Combination</v>
      </c>
      <c r="E2779" s="14">
        <f>ABS(Solieusap!E2782)</f>
        <v>2.0899999999999998E-2</v>
      </c>
      <c r="F2779" s="14">
        <f>ABS(Solieusap!F2782)</f>
        <v>3.2000000000000001E-2</v>
      </c>
      <c r="G2779" s="14">
        <f>ABS(Solieusap!G2782)</f>
        <v>2.9730000000000002E-4</v>
      </c>
      <c r="H2779" s="14">
        <f>ABS(Solieusap!H2782)</f>
        <v>2.1000000000000001E-4</v>
      </c>
      <c r="I2779" s="14">
        <f>ABS(Solieusap!I2782)</f>
        <v>5.8E-4</v>
      </c>
      <c r="J2779" s="14">
        <f>ABS(Solieusap!J2782)</f>
        <v>0.39499000000000001</v>
      </c>
      <c r="K2779" s="14">
        <f t="shared" si="0"/>
        <v>2.0899999999999998E-2</v>
      </c>
      <c r="L2779" s="14">
        <f t="shared" si="1"/>
        <v>5.8E-4</v>
      </c>
    </row>
    <row r="2780" spans="1:12" ht="16.5" customHeight="1">
      <c r="A2780" s="13" t="str">
        <f>Solieusap!A2783</f>
        <v>246</v>
      </c>
      <c r="B2780" s="13">
        <f>Solieusap!B2783</f>
        <v>0</v>
      </c>
      <c r="C2780" s="13" t="str">
        <f>Solieusap!C2783</f>
        <v>BAO</v>
      </c>
      <c r="D2780" s="13" t="str">
        <f>Solieusap!D2783</f>
        <v>Combination</v>
      </c>
      <c r="E2780" s="14">
        <f>ABS(Solieusap!E2783)</f>
        <v>3.8999999999999998E-3</v>
      </c>
      <c r="F2780" s="14">
        <f>ABS(Solieusap!F2783)</f>
        <v>3.4099999999999998E-2</v>
      </c>
      <c r="G2780" s="14">
        <f>ABS(Solieusap!G2783)</f>
        <v>2.9950000000000002E-4</v>
      </c>
      <c r="H2780" s="14">
        <f>ABS(Solieusap!H2783)</f>
        <v>1.67E-3</v>
      </c>
      <c r="I2780" s="14">
        <f>ABS(Solieusap!I2783)</f>
        <v>6.7000000000000002E-4</v>
      </c>
      <c r="J2780" s="14">
        <f>ABS(Solieusap!J2783)</f>
        <v>0.74436999999999998</v>
      </c>
      <c r="K2780" s="14">
        <f t="shared" si="0"/>
        <v>3.8999999999999998E-3</v>
      </c>
      <c r="L2780" s="14">
        <f t="shared" si="1"/>
        <v>6.7000000000000002E-4</v>
      </c>
    </row>
    <row r="2781" spans="1:12" ht="16.5" customHeight="1">
      <c r="A2781" s="13" t="str">
        <f>Solieusap!A2784</f>
        <v>246</v>
      </c>
      <c r="B2781" s="13">
        <f>Solieusap!B2784</f>
        <v>0.5</v>
      </c>
      <c r="C2781" s="13" t="str">
        <f>Solieusap!C2784</f>
        <v>BAO</v>
      </c>
      <c r="D2781" s="13" t="str">
        <f>Solieusap!D2784</f>
        <v>Combination</v>
      </c>
      <c r="E2781" s="14">
        <f>ABS(Solieusap!E2784)</f>
        <v>3.8999999999999998E-3</v>
      </c>
      <c r="F2781" s="14">
        <f>ABS(Solieusap!F2784)</f>
        <v>3.4099999999999998E-2</v>
      </c>
      <c r="G2781" s="14">
        <f>ABS(Solieusap!G2784)</f>
        <v>2.9950000000000002E-4</v>
      </c>
      <c r="H2781" s="14">
        <f>ABS(Solieusap!H2784)</f>
        <v>1.67E-3</v>
      </c>
      <c r="I2781" s="14">
        <f>ABS(Solieusap!I2784)</f>
        <v>5.1999999999999995E-4</v>
      </c>
      <c r="J2781" s="14">
        <f>ABS(Solieusap!J2784)</f>
        <v>0.72894999999999999</v>
      </c>
      <c r="K2781" s="14">
        <f t="shared" si="0"/>
        <v>3.8999999999999998E-3</v>
      </c>
      <c r="L2781" s="14">
        <f t="shared" si="1"/>
        <v>5.1999999999999995E-4</v>
      </c>
    </row>
    <row r="2782" spans="1:12" ht="16.5" customHeight="1">
      <c r="A2782" s="13" t="str">
        <f>Solieusap!A2785</f>
        <v>246</v>
      </c>
      <c r="B2782" s="13">
        <f>Solieusap!B2785</f>
        <v>1</v>
      </c>
      <c r="C2782" s="13" t="str">
        <f>Solieusap!C2785</f>
        <v>BAO</v>
      </c>
      <c r="D2782" s="13" t="str">
        <f>Solieusap!D2785</f>
        <v>Combination</v>
      </c>
      <c r="E2782" s="14">
        <f>ABS(Solieusap!E2785)</f>
        <v>3.8999999999999998E-3</v>
      </c>
      <c r="F2782" s="14">
        <f>ABS(Solieusap!F2785)</f>
        <v>3.4099999999999998E-2</v>
      </c>
      <c r="G2782" s="14">
        <f>ABS(Solieusap!G2785)</f>
        <v>2.9950000000000002E-4</v>
      </c>
      <c r="H2782" s="14">
        <f>ABS(Solieusap!H2785)</f>
        <v>1.67E-3</v>
      </c>
      <c r="I2782" s="14">
        <f>ABS(Solieusap!I2785)</f>
        <v>3.6999999999999999E-4</v>
      </c>
      <c r="J2782" s="14">
        <f>ABS(Solieusap!J2785)</f>
        <v>0.71352000000000004</v>
      </c>
      <c r="K2782" s="14">
        <f t="shared" si="0"/>
        <v>3.8999999999999998E-3</v>
      </c>
      <c r="L2782" s="14">
        <f t="shared" si="1"/>
        <v>3.6999999999999999E-4</v>
      </c>
    </row>
    <row r="2783" spans="1:12" ht="16.5" customHeight="1">
      <c r="A2783" s="13" t="str">
        <f>Solieusap!A2786</f>
        <v>246</v>
      </c>
      <c r="B2783" s="13">
        <f>Solieusap!B2786</f>
        <v>1.5</v>
      </c>
      <c r="C2783" s="13" t="str">
        <f>Solieusap!C2786</f>
        <v>BAO</v>
      </c>
      <c r="D2783" s="13" t="str">
        <f>Solieusap!D2786</f>
        <v>Combination</v>
      </c>
      <c r="E2783" s="14">
        <f>ABS(Solieusap!E2786)</f>
        <v>3.8999999999999998E-3</v>
      </c>
      <c r="F2783" s="14">
        <f>ABS(Solieusap!F2786)</f>
        <v>3.4099999999999998E-2</v>
      </c>
      <c r="G2783" s="14">
        <f>ABS(Solieusap!G2786)</f>
        <v>2.9950000000000002E-4</v>
      </c>
      <c r="H2783" s="14">
        <f>ABS(Solieusap!H2786)</f>
        <v>1.67E-3</v>
      </c>
      <c r="I2783" s="14">
        <f>ABS(Solieusap!I2786)</f>
        <v>2.7999999999999998E-4</v>
      </c>
      <c r="J2783" s="14">
        <f>ABS(Solieusap!J2786)</f>
        <v>0.70645999999999998</v>
      </c>
      <c r="K2783" s="14">
        <f t="shared" si="0"/>
        <v>3.8999999999999998E-3</v>
      </c>
      <c r="L2783" s="14">
        <f t="shared" si="1"/>
        <v>2.7999999999999998E-4</v>
      </c>
    </row>
    <row r="2784" spans="1:12" ht="16.5" customHeight="1">
      <c r="A2784" s="13" t="str">
        <f>Solieusap!A2787</f>
        <v>246</v>
      </c>
      <c r="B2784" s="13">
        <f>Solieusap!B2787</f>
        <v>2</v>
      </c>
      <c r="C2784" s="13" t="str">
        <f>Solieusap!C2787</f>
        <v>BAO</v>
      </c>
      <c r="D2784" s="13" t="str">
        <f>Solieusap!D2787</f>
        <v>Combination</v>
      </c>
      <c r="E2784" s="14">
        <f>ABS(Solieusap!E2787)</f>
        <v>3.8999999999999998E-3</v>
      </c>
      <c r="F2784" s="14">
        <f>ABS(Solieusap!F2787)</f>
        <v>3.4099999999999998E-2</v>
      </c>
      <c r="G2784" s="14">
        <f>ABS(Solieusap!G2787)</f>
        <v>2.9950000000000002E-4</v>
      </c>
      <c r="H2784" s="14">
        <f>ABS(Solieusap!H2787)</f>
        <v>1.67E-3</v>
      </c>
      <c r="I2784" s="14">
        <f>ABS(Solieusap!I2787)</f>
        <v>2.7999999999999998E-4</v>
      </c>
      <c r="J2784" s="14">
        <f>ABS(Solieusap!J2787)</f>
        <v>0.70589999999999997</v>
      </c>
      <c r="K2784" s="14">
        <f t="shared" si="0"/>
        <v>3.8999999999999998E-3</v>
      </c>
      <c r="L2784" s="14">
        <f t="shared" si="1"/>
        <v>2.7999999999999998E-4</v>
      </c>
    </row>
    <row r="2785" spans="1:12" ht="16.5" customHeight="1">
      <c r="A2785" s="13" t="str">
        <f>Solieusap!A2788</f>
        <v>246</v>
      </c>
      <c r="B2785" s="13">
        <f>Solieusap!B2788</f>
        <v>2.5</v>
      </c>
      <c r="C2785" s="13" t="str">
        <f>Solieusap!C2788</f>
        <v>BAO</v>
      </c>
      <c r="D2785" s="13" t="str">
        <f>Solieusap!D2788</f>
        <v>Combination</v>
      </c>
      <c r="E2785" s="14">
        <f>ABS(Solieusap!E2788)</f>
        <v>3.8999999999999998E-3</v>
      </c>
      <c r="F2785" s="14">
        <f>ABS(Solieusap!F2788)</f>
        <v>3.4099999999999998E-2</v>
      </c>
      <c r="G2785" s="14">
        <f>ABS(Solieusap!G2788)</f>
        <v>2.9950000000000002E-4</v>
      </c>
      <c r="H2785" s="14">
        <f>ABS(Solieusap!H2788)</f>
        <v>1.67E-3</v>
      </c>
      <c r="I2785" s="14">
        <f>ABS(Solieusap!I2788)</f>
        <v>2.7999999999999998E-4</v>
      </c>
      <c r="J2785" s="14">
        <f>ABS(Solieusap!J2788)</f>
        <v>0.70533999999999997</v>
      </c>
      <c r="K2785" s="14">
        <f t="shared" si="0"/>
        <v>3.8999999999999998E-3</v>
      </c>
      <c r="L2785" s="14">
        <f t="shared" si="1"/>
        <v>2.7999999999999998E-4</v>
      </c>
    </row>
    <row r="2786" spans="1:12" ht="16.5" customHeight="1">
      <c r="A2786" s="13" t="str">
        <f>Solieusap!A2789</f>
        <v>246</v>
      </c>
      <c r="B2786" s="13">
        <f>Solieusap!B2789</f>
        <v>3</v>
      </c>
      <c r="C2786" s="13" t="str">
        <f>Solieusap!C2789</f>
        <v>BAO</v>
      </c>
      <c r="D2786" s="13" t="str">
        <f>Solieusap!D2789</f>
        <v>Combination</v>
      </c>
      <c r="E2786" s="14">
        <f>ABS(Solieusap!E2789)</f>
        <v>3.8999999999999998E-3</v>
      </c>
      <c r="F2786" s="14">
        <f>ABS(Solieusap!F2789)</f>
        <v>3.4099999999999998E-2</v>
      </c>
      <c r="G2786" s="14">
        <f>ABS(Solieusap!G2789)</f>
        <v>2.9950000000000002E-4</v>
      </c>
      <c r="H2786" s="14">
        <f>ABS(Solieusap!H2789)</f>
        <v>1.67E-3</v>
      </c>
      <c r="I2786" s="14">
        <f>ABS(Solieusap!I2789)</f>
        <v>3.6999999999999999E-4</v>
      </c>
      <c r="J2786" s="14">
        <f>ABS(Solieusap!J2789)</f>
        <v>0.71131999999999995</v>
      </c>
      <c r="K2786" s="14">
        <f t="shared" si="0"/>
        <v>3.8999999999999998E-3</v>
      </c>
      <c r="L2786" s="14">
        <f t="shared" si="1"/>
        <v>3.6999999999999999E-4</v>
      </c>
    </row>
    <row r="2787" spans="1:12" ht="16.5" customHeight="1">
      <c r="A2787" s="13" t="str">
        <f>Solieusap!A2790</f>
        <v>246</v>
      </c>
      <c r="B2787" s="13">
        <f>Solieusap!B2790</f>
        <v>3.5</v>
      </c>
      <c r="C2787" s="13" t="str">
        <f>Solieusap!C2790</f>
        <v>BAO</v>
      </c>
      <c r="D2787" s="13" t="str">
        <f>Solieusap!D2790</f>
        <v>Combination</v>
      </c>
      <c r="E2787" s="14">
        <f>ABS(Solieusap!E2790)</f>
        <v>3.8999999999999998E-3</v>
      </c>
      <c r="F2787" s="14">
        <f>ABS(Solieusap!F2790)</f>
        <v>3.4099999999999998E-2</v>
      </c>
      <c r="G2787" s="14">
        <f>ABS(Solieusap!G2790)</f>
        <v>2.9950000000000002E-4</v>
      </c>
      <c r="H2787" s="14">
        <f>ABS(Solieusap!H2790)</f>
        <v>1.67E-3</v>
      </c>
      <c r="I2787" s="14">
        <f>ABS(Solieusap!I2790)</f>
        <v>5.1999999999999995E-4</v>
      </c>
      <c r="J2787" s="14">
        <f>ABS(Solieusap!J2790)</f>
        <v>0.72565000000000002</v>
      </c>
      <c r="K2787" s="14">
        <f t="shared" si="0"/>
        <v>3.8999999999999998E-3</v>
      </c>
      <c r="L2787" s="14">
        <f t="shared" si="1"/>
        <v>5.1999999999999995E-4</v>
      </c>
    </row>
    <row r="2788" spans="1:12" ht="16.5" customHeight="1">
      <c r="A2788" s="13" t="str">
        <f>Solieusap!A2791</f>
        <v>246</v>
      </c>
      <c r="B2788" s="13">
        <f>Solieusap!B2791</f>
        <v>4</v>
      </c>
      <c r="C2788" s="13" t="str">
        <f>Solieusap!C2791</f>
        <v>BAO</v>
      </c>
      <c r="D2788" s="13" t="str">
        <f>Solieusap!D2791</f>
        <v>Combination</v>
      </c>
      <c r="E2788" s="14">
        <f>ABS(Solieusap!E2791)</f>
        <v>3.8999999999999998E-3</v>
      </c>
      <c r="F2788" s="14">
        <f>ABS(Solieusap!F2791)</f>
        <v>3.4099999999999998E-2</v>
      </c>
      <c r="G2788" s="14">
        <f>ABS(Solieusap!G2791)</f>
        <v>2.9950000000000002E-4</v>
      </c>
      <c r="H2788" s="14">
        <f>ABS(Solieusap!H2791)</f>
        <v>1.67E-3</v>
      </c>
      <c r="I2788" s="14">
        <f>ABS(Solieusap!I2791)</f>
        <v>6.7000000000000002E-4</v>
      </c>
      <c r="J2788" s="14">
        <f>ABS(Solieusap!J2791)</f>
        <v>0.73997999999999997</v>
      </c>
      <c r="K2788" s="14">
        <f t="shared" si="0"/>
        <v>3.8999999999999998E-3</v>
      </c>
      <c r="L2788" s="14">
        <f t="shared" si="1"/>
        <v>6.7000000000000002E-4</v>
      </c>
    </row>
    <row r="2789" spans="1:12" ht="16.5" customHeight="1">
      <c r="A2789" s="13" t="str">
        <f>Solieusap!A2792</f>
        <v>247</v>
      </c>
      <c r="B2789" s="13">
        <f>Solieusap!B2792</f>
        <v>0</v>
      </c>
      <c r="C2789" s="13" t="str">
        <f>Solieusap!C2792</f>
        <v>BAO</v>
      </c>
      <c r="D2789" s="13" t="str">
        <f>Solieusap!D2792</f>
        <v>Combination</v>
      </c>
      <c r="E2789" s="14">
        <f>ABS(Solieusap!E2792)</f>
        <v>8.72E-2</v>
      </c>
      <c r="F2789" s="14">
        <f>ABS(Solieusap!F2792)</f>
        <v>2.2372999999999998</v>
      </c>
      <c r="G2789" s="14">
        <f>ABS(Solieusap!G2792)</f>
        <v>6.1510000000000004E-4</v>
      </c>
      <c r="H2789" s="14">
        <f>ABS(Solieusap!H2792)</f>
        <v>4.999E-2</v>
      </c>
      <c r="I2789" s="14">
        <f>ABS(Solieusap!I2792)</f>
        <v>1.2E-4</v>
      </c>
      <c r="J2789" s="14">
        <f>ABS(Solieusap!J2792)</f>
        <v>2.3697599999999999</v>
      </c>
      <c r="K2789" s="14">
        <f t="shared" si="0"/>
        <v>8.72E-2</v>
      </c>
      <c r="L2789" s="14">
        <f t="shared" si="1"/>
        <v>1.2E-4</v>
      </c>
    </row>
    <row r="2790" spans="1:12" ht="16.5" customHeight="1">
      <c r="A2790" s="13" t="str">
        <f>Solieusap!A2793</f>
        <v>247</v>
      </c>
      <c r="B2790" s="13">
        <f>Solieusap!B2793</f>
        <v>0.5</v>
      </c>
      <c r="C2790" s="13" t="str">
        <f>Solieusap!C2793</f>
        <v>BAO</v>
      </c>
      <c r="D2790" s="13" t="str">
        <f>Solieusap!D2793</f>
        <v>Combination</v>
      </c>
      <c r="E2790" s="14">
        <f>ABS(Solieusap!E2793)</f>
        <v>8.72E-2</v>
      </c>
      <c r="F2790" s="14">
        <f>ABS(Solieusap!F2793)</f>
        <v>2.2372999999999998</v>
      </c>
      <c r="G2790" s="14">
        <f>ABS(Solieusap!G2793)</f>
        <v>6.1510000000000004E-4</v>
      </c>
      <c r="H2790" s="14">
        <f>ABS(Solieusap!H2793)</f>
        <v>4.999E-2</v>
      </c>
      <c r="I2790" s="14">
        <f>ABS(Solieusap!I2793)</f>
        <v>1.8679999999999999E-6</v>
      </c>
      <c r="J2790" s="14">
        <f>ABS(Solieusap!J2793)</f>
        <v>1.30559</v>
      </c>
      <c r="K2790" s="14">
        <f t="shared" si="0"/>
        <v>8.72E-2</v>
      </c>
      <c r="L2790" s="14">
        <f t="shared" si="1"/>
        <v>1.8679999999999999E-6</v>
      </c>
    </row>
    <row r="2791" spans="1:12" ht="16.5" customHeight="1">
      <c r="A2791" s="13" t="str">
        <f>Solieusap!A2794</f>
        <v>247</v>
      </c>
      <c r="B2791" s="13">
        <f>Solieusap!B2794</f>
        <v>1</v>
      </c>
      <c r="C2791" s="13" t="str">
        <f>Solieusap!C2794</f>
        <v>BAO</v>
      </c>
      <c r="D2791" s="13" t="str">
        <f>Solieusap!D2794</f>
        <v>Combination</v>
      </c>
      <c r="E2791" s="14">
        <f>ABS(Solieusap!E2794)</f>
        <v>8.72E-2</v>
      </c>
      <c r="F2791" s="14">
        <f>ABS(Solieusap!F2794)</f>
        <v>2.2372999999999998</v>
      </c>
      <c r="G2791" s="14">
        <f>ABS(Solieusap!G2794)</f>
        <v>6.1510000000000004E-4</v>
      </c>
      <c r="H2791" s="14">
        <f>ABS(Solieusap!H2794)</f>
        <v>4.999E-2</v>
      </c>
      <c r="I2791" s="14">
        <f>ABS(Solieusap!I2794)</f>
        <v>4.2000000000000002E-4</v>
      </c>
      <c r="J2791" s="14">
        <f>ABS(Solieusap!J2794)</f>
        <v>0.31785999999999998</v>
      </c>
      <c r="K2791" s="14">
        <f t="shared" si="0"/>
        <v>8.72E-2</v>
      </c>
      <c r="L2791" s="14">
        <f t="shared" si="1"/>
        <v>4.2000000000000002E-4</v>
      </c>
    </row>
    <row r="2792" spans="1:12" ht="16.5" customHeight="1">
      <c r="A2792" s="13" t="str">
        <f>Solieusap!A2795</f>
        <v>247</v>
      </c>
      <c r="B2792" s="13">
        <f>Solieusap!B2795</f>
        <v>1.5</v>
      </c>
      <c r="C2792" s="13" t="str">
        <f>Solieusap!C2795</f>
        <v>BAO</v>
      </c>
      <c r="D2792" s="13" t="str">
        <f>Solieusap!D2795</f>
        <v>Combination</v>
      </c>
      <c r="E2792" s="14">
        <f>ABS(Solieusap!E2795)</f>
        <v>8.72E-2</v>
      </c>
      <c r="F2792" s="14">
        <f>ABS(Solieusap!F2795)</f>
        <v>2.2372999999999998</v>
      </c>
      <c r="G2792" s="14">
        <f>ABS(Solieusap!G2795)</f>
        <v>6.1510000000000004E-4</v>
      </c>
      <c r="H2792" s="14">
        <f>ABS(Solieusap!H2795)</f>
        <v>4.999E-2</v>
      </c>
      <c r="I2792" s="14">
        <f>ABS(Solieusap!I2795)</f>
        <v>8.4000000000000003E-4</v>
      </c>
      <c r="J2792" s="14">
        <f>ABS(Solieusap!J2795)</f>
        <v>0.16242999999999999</v>
      </c>
      <c r="K2792" s="14">
        <f t="shared" si="0"/>
        <v>8.72E-2</v>
      </c>
      <c r="L2792" s="14">
        <f t="shared" si="1"/>
        <v>8.4000000000000003E-4</v>
      </c>
    </row>
    <row r="2793" spans="1:12" ht="16.5" customHeight="1">
      <c r="A2793" s="13" t="str">
        <f>Solieusap!A2796</f>
        <v>247</v>
      </c>
      <c r="B2793" s="13">
        <f>Solieusap!B2796</f>
        <v>2</v>
      </c>
      <c r="C2793" s="13" t="str">
        <f>Solieusap!C2796</f>
        <v>BAO</v>
      </c>
      <c r="D2793" s="13" t="str">
        <f>Solieusap!D2796</f>
        <v>Combination</v>
      </c>
      <c r="E2793" s="14">
        <f>ABS(Solieusap!E2796)</f>
        <v>8.72E-2</v>
      </c>
      <c r="F2793" s="14">
        <f>ABS(Solieusap!F2796)</f>
        <v>2.2372999999999998</v>
      </c>
      <c r="G2793" s="14">
        <f>ABS(Solieusap!G2796)</f>
        <v>6.1510000000000004E-4</v>
      </c>
      <c r="H2793" s="14">
        <f>ABS(Solieusap!H2796)</f>
        <v>4.999E-2</v>
      </c>
      <c r="I2793" s="14">
        <f>ABS(Solieusap!I2796)</f>
        <v>1.2600000000000001E-3</v>
      </c>
      <c r="J2793" s="14">
        <f>ABS(Solieusap!J2796)</f>
        <v>0.54239999999999999</v>
      </c>
      <c r="K2793" s="14">
        <f t="shared" si="0"/>
        <v>8.72E-2</v>
      </c>
      <c r="L2793" s="14">
        <f t="shared" si="1"/>
        <v>1.2600000000000001E-3</v>
      </c>
    </row>
    <row r="2794" spans="1:12" ht="16.5" customHeight="1">
      <c r="A2794" s="13" t="str">
        <f>Solieusap!A2797</f>
        <v>247</v>
      </c>
      <c r="B2794" s="13">
        <f>Solieusap!B2797</f>
        <v>0</v>
      </c>
      <c r="C2794" s="13" t="str">
        <f>Solieusap!C2797</f>
        <v>BAO</v>
      </c>
      <c r="D2794" s="13" t="str">
        <f>Solieusap!D2797</f>
        <v>Combination</v>
      </c>
      <c r="E2794" s="14">
        <f>ABS(Solieusap!E2797)</f>
        <v>0.1052</v>
      </c>
      <c r="F2794" s="14">
        <f>ABS(Solieusap!F2797)</f>
        <v>0.75990000000000002</v>
      </c>
      <c r="G2794" s="14">
        <f>ABS(Solieusap!G2797)</f>
        <v>8.4130000000000001E-4</v>
      </c>
      <c r="H2794" s="14">
        <f>ABS(Solieusap!H2797)</f>
        <v>6.5339999999999995E-2</v>
      </c>
      <c r="I2794" s="14">
        <f>ABS(Solieusap!I2797)</f>
        <v>4.2999999999999999E-4</v>
      </c>
      <c r="J2794" s="14">
        <f>ABS(Solieusap!J2797)</f>
        <v>0.75978999999999997</v>
      </c>
      <c r="K2794" s="14">
        <f t="shared" si="0"/>
        <v>0.1052</v>
      </c>
      <c r="L2794" s="14">
        <f t="shared" si="1"/>
        <v>4.2999999999999999E-4</v>
      </c>
    </row>
    <row r="2795" spans="1:12" ht="16.5" customHeight="1">
      <c r="A2795" s="13" t="str">
        <f>Solieusap!A2798</f>
        <v>247</v>
      </c>
      <c r="B2795" s="13">
        <f>Solieusap!B2798</f>
        <v>0.5</v>
      </c>
      <c r="C2795" s="13" t="str">
        <f>Solieusap!C2798</f>
        <v>BAO</v>
      </c>
      <c r="D2795" s="13" t="str">
        <f>Solieusap!D2798</f>
        <v>Combination</v>
      </c>
      <c r="E2795" s="14">
        <f>ABS(Solieusap!E2798)</f>
        <v>0.1052</v>
      </c>
      <c r="F2795" s="14">
        <f>ABS(Solieusap!F2798)</f>
        <v>0.75990000000000002</v>
      </c>
      <c r="G2795" s="14">
        <f>ABS(Solieusap!G2798)</f>
        <v>8.4130000000000001E-4</v>
      </c>
      <c r="H2795" s="14">
        <f>ABS(Solieusap!H2798)</f>
        <v>6.5339999999999995E-2</v>
      </c>
      <c r="I2795" s="14">
        <f>ABS(Solieusap!I2798)</f>
        <v>2.5000000000000001E-4</v>
      </c>
      <c r="J2795" s="14">
        <f>ABS(Solieusap!J2798)</f>
        <v>0.24603</v>
      </c>
      <c r="K2795" s="14">
        <f t="shared" si="0"/>
        <v>0.1052</v>
      </c>
      <c r="L2795" s="14">
        <f t="shared" si="1"/>
        <v>2.5000000000000001E-4</v>
      </c>
    </row>
    <row r="2796" spans="1:12" ht="16.5" customHeight="1">
      <c r="A2796" s="13" t="str">
        <f>Solieusap!A2799</f>
        <v>247</v>
      </c>
      <c r="B2796" s="13">
        <f>Solieusap!B2799</f>
        <v>1</v>
      </c>
      <c r="C2796" s="13" t="str">
        <f>Solieusap!C2799</f>
        <v>BAO</v>
      </c>
      <c r="D2796" s="13" t="str">
        <f>Solieusap!D2799</f>
        <v>Combination</v>
      </c>
      <c r="E2796" s="14">
        <f>ABS(Solieusap!E2799)</f>
        <v>0.1052</v>
      </c>
      <c r="F2796" s="14">
        <f>ABS(Solieusap!F2799)</f>
        <v>0.75990000000000002</v>
      </c>
      <c r="G2796" s="14">
        <f>ABS(Solieusap!G2799)</f>
        <v>8.4130000000000001E-4</v>
      </c>
      <c r="H2796" s="14">
        <f>ABS(Solieusap!H2799)</f>
        <v>6.5339999999999995E-2</v>
      </c>
      <c r="I2796" s="14">
        <f>ABS(Solieusap!I2799)</f>
        <v>5.4000000000000001E-4</v>
      </c>
      <c r="J2796" s="14">
        <f>ABS(Solieusap!J2799)</f>
        <v>0.26773000000000002</v>
      </c>
      <c r="K2796" s="14">
        <f t="shared" si="0"/>
        <v>0.1052</v>
      </c>
      <c r="L2796" s="14">
        <f t="shared" si="1"/>
        <v>5.4000000000000001E-4</v>
      </c>
    </row>
    <row r="2797" spans="1:12" ht="16.5" customHeight="1">
      <c r="A2797" s="13" t="str">
        <f>Solieusap!A2800</f>
        <v>247</v>
      </c>
      <c r="B2797" s="13">
        <f>Solieusap!B2800</f>
        <v>1.5</v>
      </c>
      <c r="C2797" s="13" t="str">
        <f>Solieusap!C2800</f>
        <v>BAO</v>
      </c>
      <c r="D2797" s="13" t="str">
        <f>Solieusap!D2800</f>
        <v>Combination</v>
      </c>
      <c r="E2797" s="14">
        <f>ABS(Solieusap!E2800)</f>
        <v>0.1052</v>
      </c>
      <c r="F2797" s="14">
        <f>ABS(Solieusap!F2800)</f>
        <v>0.75990000000000002</v>
      </c>
      <c r="G2797" s="14">
        <f>ABS(Solieusap!G2800)</f>
        <v>8.4130000000000001E-4</v>
      </c>
      <c r="H2797" s="14">
        <f>ABS(Solieusap!H2800)</f>
        <v>6.5339999999999995E-2</v>
      </c>
      <c r="I2797" s="14">
        <f>ABS(Solieusap!I2800)</f>
        <v>8.4999999999999995E-4</v>
      </c>
      <c r="J2797" s="14">
        <f>ABS(Solieusap!J2800)</f>
        <v>1.27657</v>
      </c>
      <c r="K2797" s="14">
        <f t="shared" si="0"/>
        <v>0.1052</v>
      </c>
      <c r="L2797" s="14">
        <f t="shared" si="1"/>
        <v>8.4999999999999995E-4</v>
      </c>
    </row>
    <row r="2798" spans="1:12" ht="16.5" customHeight="1">
      <c r="A2798" s="13" t="str">
        <f>Solieusap!A2801</f>
        <v>247</v>
      </c>
      <c r="B2798" s="13">
        <f>Solieusap!B2801</f>
        <v>2</v>
      </c>
      <c r="C2798" s="13" t="str">
        <f>Solieusap!C2801</f>
        <v>BAO</v>
      </c>
      <c r="D2798" s="13" t="str">
        <f>Solieusap!D2801</f>
        <v>Combination</v>
      </c>
      <c r="E2798" s="14">
        <f>ABS(Solieusap!E2801)</f>
        <v>0.1052</v>
      </c>
      <c r="F2798" s="14">
        <f>ABS(Solieusap!F2801)</f>
        <v>0.75990000000000002</v>
      </c>
      <c r="G2798" s="14">
        <f>ABS(Solieusap!G2801)</f>
        <v>8.4130000000000001E-4</v>
      </c>
      <c r="H2798" s="14">
        <f>ABS(Solieusap!H2801)</f>
        <v>6.5339999999999995E-2</v>
      </c>
      <c r="I2798" s="14">
        <f>ABS(Solieusap!I2801)</f>
        <v>1.16E-3</v>
      </c>
      <c r="J2798" s="14">
        <f>ABS(Solieusap!J2801)</f>
        <v>2.3952499999999999</v>
      </c>
      <c r="K2798" s="14">
        <f t="shared" si="0"/>
        <v>0.1052</v>
      </c>
      <c r="L2798" s="14">
        <f t="shared" si="1"/>
        <v>1.16E-3</v>
      </c>
    </row>
    <row r="2799" spans="1:12" ht="16.5" customHeight="1">
      <c r="A2799" s="13" t="str">
        <f>Solieusap!A2802</f>
        <v>248</v>
      </c>
      <c r="B2799" s="13">
        <f>Solieusap!B2802</f>
        <v>0</v>
      </c>
      <c r="C2799" s="13" t="str">
        <f>Solieusap!C2802</f>
        <v>BAO</v>
      </c>
      <c r="D2799" s="13" t="str">
        <f>Solieusap!D2802</f>
        <v>Combination</v>
      </c>
      <c r="E2799" s="14">
        <f>ABS(Solieusap!E2802)</f>
        <v>4.5999999999999999E-2</v>
      </c>
      <c r="F2799" s="14">
        <f>ABS(Solieusap!F2802)</f>
        <v>0.67589999999999995</v>
      </c>
      <c r="G2799" s="14">
        <f>ABS(Solieusap!G2802)</f>
        <v>3.8160000000000001E-4</v>
      </c>
      <c r="H2799" s="14">
        <f>ABS(Solieusap!H2802)</f>
        <v>9.7890000000000005E-2</v>
      </c>
      <c r="I2799" s="14">
        <f>ABS(Solieusap!I2802)</f>
        <v>3.4000000000000002E-4</v>
      </c>
      <c r="J2799" s="14">
        <f>ABS(Solieusap!J2802)</f>
        <v>2.47879</v>
      </c>
      <c r="K2799" s="14">
        <f t="shared" si="0"/>
        <v>4.5999999999999999E-2</v>
      </c>
      <c r="L2799" s="14">
        <f t="shared" si="1"/>
        <v>3.4000000000000002E-4</v>
      </c>
    </row>
    <row r="2800" spans="1:12" ht="16.5" customHeight="1">
      <c r="A2800" s="13" t="str">
        <f>Solieusap!A2803</f>
        <v>248</v>
      </c>
      <c r="B2800" s="13">
        <f>Solieusap!B2803</f>
        <v>0.5</v>
      </c>
      <c r="C2800" s="13" t="str">
        <f>Solieusap!C2803</f>
        <v>BAO</v>
      </c>
      <c r="D2800" s="13" t="str">
        <f>Solieusap!D2803</f>
        <v>Combination</v>
      </c>
      <c r="E2800" s="14">
        <f>ABS(Solieusap!E2803)</f>
        <v>4.5999999999999999E-2</v>
      </c>
      <c r="F2800" s="14">
        <f>ABS(Solieusap!F2803)</f>
        <v>0.67589999999999995</v>
      </c>
      <c r="G2800" s="14">
        <f>ABS(Solieusap!G2803)</f>
        <v>3.8160000000000001E-4</v>
      </c>
      <c r="H2800" s="14">
        <f>ABS(Solieusap!H2803)</f>
        <v>9.7890000000000005E-2</v>
      </c>
      <c r="I2800" s="14">
        <f>ABS(Solieusap!I2803)</f>
        <v>2.9999999999999997E-4</v>
      </c>
      <c r="J2800" s="14">
        <f>ABS(Solieusap!J2803)</f>
        <v>2.1779099999999998</v>
      </c>
      <c r="K2800" s="14">
        <f t="shared" si="0"/>
        <v>4.5999999999999999E-2</v>
      </c>
      <c r="L2800" s="14">
        <f t="shared" si="1"/>
        <v>2.9999999999999997E-4</v>
      </c>
    </row>
    <row r="2801" spans="1:12" ht="16.5" customHeight="1">
      <c r="A2801" s="13" t="str">
        <f>Solieusap!A2804</f>
        <v>248</v>
      </c>
      <c r="B2801" s="13">
        <f>Solieusap!B2804</f>
        <v>1</v>
      </c>
      <c r="C2801" s="13" t="str">
        <f>Solieusap!C2804</f>
        <v>BAO</v>
      </c>
      <c r="D2801" s="13" t="str">
        <f>Solieusap!D2804</f>
        <v>Combination</v>
      </c>
      <c r="E2801" s="14">
        <f>ABS(Solieusap!E2804)</f>
        <v>4.5999999999999999E-2</v>
      </c>
      <c r="F2801" s="14">
        <f>ABS(Solieusap!F2804)</f>
        <v>0.67589999999999995</v>
      </c>
      <c r="G2801" s="14">
        <f>ABS(Solieusap!G2804)</f>
        <v>3.8160000000000001E-4</v>
      </c>
      <c r="H2801" s="14">
        <f>ABS(Solieusap!H2804)</f>
        <v>9.7890000000000005E-2</v>
      </c>
      <c r="I2801" s="14">
        <f>ABS(Solieusap!I2804)</f>
        <v>3.4000000000000002E-4</v>
      </c>
      <c r="J2801" s="14">
        <f>ABS(Solieusap!J2804)</f>
        <v>1.87704</v>
      </c>
      <c r="K2801" s="14">
        <f t="shared" si="0"/>
        <v>4.5999999999999999E-2</v>
      </c>
      <c r="L2801" s="14">
        <f t="shared" si="1"/>
        <v>3.4000000000000002E-4</v>
      </c>
    </row>
    <row r="2802" spans="1:12" ht="16.5" customHeight="1">
      <c r="A2802" s="13" t="str">
        <f>Solieusap!A2805</f>
        <v>248</v>
      </c>
      <c r="B2802" s="13">
        <f>Solieusap!B2805</f>
        <v>1.5</v>
      </c>
      <c r="C2802" s="13" t="str">
        <f>Solieusap!C2805</f>
        <v>BAO</v>
      </c>
      <c r="D2802" s="13" t="str">
        <f>Solieusap!D2805</f>
        <v>Combination</v>
      </c>
      <c r="E2802" s="14">
        <f>ABS(Solieusap!E2805)</f>
        <v>4.5999999999999999E-2</v>
      </c>
      <c r="F2802" s="14">
        <f>ABS(Solieusap!F2805)</f>
        <v>0.67589999999999995</v>
      </c>
      <c r="G2802" s="14">
        <f>ABS(Solieusap!G2805)</f>
        <v>3.8160000000000001E-4</v>
      </c>
      <c r="H2802" s="14">
        <f>ABS(Solieusap!H2805)</f>
        <v>9.7890000000000005E-2</v>
      </c>
      <c r="I2802" s="14">
        <f>ABS(Solieusap!I2805)</f>
        <v>4.2000000000000002E-4</v>
      </c>
      <c r="J2802" s="14">
        <f>ABS(Solieusap!J2805)</f>
        <v>1.5761700000000001</v>
      </c>
      <c r="K2802" s="14">
        <f t="shared" si="0"/>
        <v>4.5999999999999999E-2</v>
      </c>
      <c r="L2802" s="14">
        <f t="shared" si="1"/>
        <v>4.2000000000000002E-4</v>
      </c>
    </row>
    <row r="2803" spans="1:12" ht="16.5" customHeight="1">
      <c r="A2803" s="13" t="str">
        <f>Solieusap!A2806</f>
        <v>248</v>
      </c>
      <c r="B2803" s="13">
        <f>Solieusap!B2806</f>
        <v>2</v>
      </c>
      <c r="C2803" s="13" t="str">
        <f>Solieusap!C2806</f>
        <v>BAO</v>
      </c>
      <c r="D2803" s="13" t="str">
        <f>Solieusap!D2806</f>
        <v>Combination</v>
      </c>
      <c r="E2803" s="14">
        <f>ABS(Solieusap!E2806)</f>
        <v>4.5999999999999999E-2</v>
      </c>
      <c r="F2803" s="14">
        <f>ABS(Solieusap!F2806)</f>
        <v>0.67589999999999995</v>
      </c>
      <c r="G2803" s="14">
        <f>ABS(Solieusap!G2806)</f>
        <v>3.8160000000000001E-4</v>
      </c>
      <c r="H2803" s="14">
        <f>ABS(Solieusap!H2806)</f>
        <v>9.7890000000000005E-2</v>
      </c>
      <c r="I2803" s="14">
        <f>ABS(Solieusap!I2806)</f>
        <v>7.1000000000000002E-4</v>
      </c>
      <c r="J2803" s="14">
        <f>ABS(Solieusap!J2806)</f>
        <v>1.3476999999999999</v>
      </c>
      <c r="K2803" s="14">
        <f t="shared" si="0"/>
        <v>4.5999999999999999E-2</v>
      </c>
      <c r="L2803" s="14">
        <f t="shared" si="1"/>
        <v>7.1000000000000002E-4</v>
      </c>
    </row>
    <row r="2804" spans="1:12" ht="16.5" customHeight="1">
      <c r="A2804" s="13" t="str">
        <f>Solieusap!A2807</f>
        <v>248</v>
      </c>
      <c r="B2804" s="13">
        <f>Solieusap!B2807</f>
        <v>0</v>
      </c>
      <c r="C2804" s="13" t="str">
        <f>Solieusap!C2807</f>
        <v>BAO</v>
      </c>
      <c r="D2804" s="13" t="str">
        <f>Solieusap!D2807</f>
        <v>Combination</v>
      </c>
      <c r="E2804" s="14">
        <f>ABS(Solieusap!E2807)</f>
        <v>7.8200000000000006E-2</v>
      </c>
      <c r="F2804" s="14">
        <f>ABS(Solieusap!F2807)</f>
        <v>5.3100000000000001E-2</v>
      </c>
      <c r="G2804" s="14">
        <f>ABS(Solieusap!G2807)</f>
        <v>6.2239999999999995E-4</v>
      </c>
      <c r="H2804" s="14">
        <f>ABS(Solieusap!H2807)</f>
        <v>0.17846000000000001</v>
      </c>
      <c r="I2804" s="14">
        <f>ABS(Solieusap!I2807)</f>
        <v>7.2999999999999996E-4</v>
      </c>
      <c r="J2804" s="14">
        <f>ABS(Solieusap!J2807)</f>
        <v>0.70938000000000001</v>
      </c>
      <c r="K2804" s="14">
        <f t="shared" si="0"/>
        <v>7.8200000000000006E-2</v>
      </c>
      <c r="L2804" s="14">
        <f t="shared" si="1"/>
        <v>7.2999999999999996E-4</v>
      </c>
    </row>
    <row r="2805" spans="1:12" ht="16.5" customHeight="1">
      <c r="A2805" s="13" t="str">
        <f>Solieusap!A2808</f>
        <v>248</v>
      </c>
      <c r="B2805" s="13">
        <f>Solieusap!B2808</f>
        <v>0.5</v>
      </c>
      <c r="C2805" s="13" t="str">
        <f>Solieusap!C2808</f>
        <v>BAO</v>
      </c>
      <c r="D2805" s="13" t="str">
        <f>Solieusap!D2808</f>
        <v>Combination</v>
      </c>
      <c r="E2805" s="14">
        <f>ABS(Solieusap!E2808)</f>
        <v>7.8200000000000006E-2</v>
      </c>
      <c r="F2805" s="14">
        <f>ABS(Solieusap!F2808)</f>
        <v>5.3100000000000001E-2</v>
      </c>
      <c r="G2805" s="14">
        <f>ABS(Solieusap!G2808)</f>
        <v>6.2239999999999995E-4</v>
      </c>
      <c r="H2805" s="14">
        <f>ABS(Solieusap!H2808)</f>
        <v>0.17846000000000001</v>
      </c>
      <c r="I2805" s="14">
        <f>ABS(Solieusap!I2808)</f>
        <v>6.3000000000000003E-4</v>
      </c>
      <c r="J2805" s="14">
        <f>ABS(Solieusap!J2808)</f>
        <v>0.68281999999999998</v>
      </c>
      <c r="K2805" s="14">
        <f t="shared" si="0"/>
        <v>7.8200000000000006E-2</v>
      </c>
      <c r="L2805" s="14">
        <f t="shared" si="1"/>
        <v>6.3000000000000003E-4</v>
      </c>
    </row>
    <row r="2806" spans="1:12" ht="16.5" customHeight="1">
      <c r="A2806" s="13" t="str">
        <f>Solieusap!A2809</f>
        <v>248</v>
      </c>
      <c r="B2806" s="13">
        <f>Solieusap!B2809</f>
        <v>1</v>
      </c>
      <c r="C2806" s="13" t="str">
        <f>Solieusap!C2809</f>
        <v>BAO</v>
      </c>
      <c r="D2806" s="13" t="str">
        <f>Solieusap!D2809</f>
        <v>Combination</v>
      </c>
      <c r="E2806" s="14">
        <f>ABS(Solieusap!E2809)</f>
        <v>7.8200000000000006E-2</v>
      </c>
      <c r="F2806" s="14">
        <f>ABS(Solieusap!F2809)</f>
        <v>5.3100000000000001E-2</v>
      </c>
      <c r="G2806" s="14">
        <f>ABS(Solieusap!G2809)</f>
        <v>6.2239999999999995E-4</v>
      </c>
      <c r="H2806" s="14">
        <f>ABS(Solieusap!H2809)</f>
        <v>0.17846000000000001</v>
      </c>
      <c r="I2806" s="14">
        <f>ABS(Solieusap!I2809)</f>
        <v>5.1999999999999995E-4</v>
      </c>
      <c r="J2806" s="14">
        <f>ABS(Solieusap!J2809)</f>
        <v>0.62824000000000002</v>
      </c>
      <c r="K2806" s="14">
        <f t="shared" si="0"/>
        <v>7.8200000000000006E-2</v>
      </c>
      <c r="L2806" s="14">
        <f t="shared" si="1"/>
        <v>5.1999999999999995E-4</v>
      </c>
    </row>
    <row r="2807" spans="1:12" ht="16.5" customHeight="1">
      <c r="A2807" s="13" t="str">
        <f>Solieusap!A2810</f>
        <v>248</v>
      </c>
      <c r="B2807" s="13">
        <f>Solieusap!B2810</f>
        <v>1.5</v>
      </c>
      <c r="C2807" s="13" t="str">
        <f>Solieusap!C2810</f>
        <v>BAO</v>
      </c>
      <c r="D2807" s="13" t="str">
        <f>Solieusap!D2810</f>
        <v>Combination</v>
      </c>
      <c r="E2807" s="14">
        <f>ABS(Solieusap!E2810)</f>
        <v>7.8200000000000006E-2</v>
      </c>
      <c r="F2807" s="14">
        <f>ABS(Solieusap!F2810)</f>
        <v>5.3100000000000001E-2</v>
      </c>
      <c r="G2807" s="14">
        <f>ABS(Solieusap!G2810)</f>
        <v>6.2239999999999995E-4</v>
      </c>
      <c r="H2807" s="14">
        <f>ABS(Solieusap!H2810)</f>
        <v>0.17846000000000001</v>
      </c>
      <c r="I2807" s="14">
        <f>ABS(Solieusap!I2810)</f>
        <v>4.2000000000000002E-4</v>
      </c>
      <c r="J2807" s="14">
        <f>ABS(Solieusap!J2810)</f>
        <v>0.45843</v>
      </c>
      <c r="K2807" s="14">
        <f t="shared" si="0"/>
        <v>7.8200000000000006E-2</v>
      </c>
      <c r="L2807" s="14">
        <f t="shared" si="1"/>
        <v>4.2000000000000002E-4</v>
      </c>
    </row>
    <row r="2808" spans="1:12" ht="16.5" customHeight="1">
      <c r="A2808" s="13" t="str">
        <f>Solieusap!A2811</f>
        <v>248</v>
      </c>
      <c r="B2808" s="13">
        <f>Solieusap!B2811</f>
        <v>2</v>
      </c>
      <c r="C2808" s="13" t="str">
        <f>Solieusap!C2811</f>
        <v>BAO</v>
      </c>
      <c r="D2808" s="13" t="str">
        <f>Solieusap!D2811</f>
        <v>Combination</v>
      </c>
      <c r="E2808" s="14">
        <f>ABS(Solieusap!E2811)</f>
        <v>7.8200000000000006E-2</v>
      </c>
      <c r="F2808" s="14">
        <f>ABS(Solieusap!F2811)</f>
        <v>5.3100000000000001E-2</v>
      </c>
      <c r="G2808" s="14">
        <f>ABS(Solieusap!G2811)</f>
        <v>6.2239999999999995E-4</v>
      </c>
      <c r="H2808" s="14">
        <f>ABS(Solieusap!H2811)</f>
        <v>0.17846000000000001</v>
      </c>
      <c r="I2808" s="14">
        <f>ABS(Solieusap!I2811)</f>
        <v>5.6999999999999998E-4</v>
      </c>
      <c r="J2808" s="14">
        <f>ABS(Solieusap!J2811)</f>
        <v>0.28861999999999999</v>
      </c>
      <c r="K2808" s="14">
        <f t="shared" si="0"/>
        <v>7.8200000000000006E-2</v>
      </c>
      <c r="L2808" s="14">
        <f t="shared" si="1"/>
        <v>5.6999999999999998E-4</v>
      </c>
    </row>
    <row r="2809" spans="1:12" ht="16.5" customHeight="1">
      <c r="A2809" s="13" t="str">
        <f>Solieusap!A2812</f>
        <v>249</v>
      </c>
      <c r="B2809" s="13">
        <f>Solieusap!B2812</f>
        <v>0</v>
      </c>
      <c r="C2809" s="13" t="str">
        <f>Solieusap!C2812</f>
        <v>BAO</v>
      </c>
      <c r="D2809" s="13" t="str">
        <f>Solieusap!D2812</f>
        <v>Combination</v>
      </c>
      <c r="E2809" s="14">
        <f>ABS(Solieusap!E2812)</f>
        <v>8.8000000000000005E-3</v>
      </c>
      <c r="F2809" s="14">
        <f>ABS(Solieusap!F2812)</f>
        <v>2.5399999999999999E-2</v>
      </c>
      <c r="G2809" s="14">
        <f>ABS(Solieusap!G2812)</f>
        <v>6.7949999999999998E-5</v>
      </c>
      <c r="H2809" s="14">
        <f>ABS(Solieusap!H2812)</f>
        <v>4.8399999999999997E-3</v>
      </c>
      <c r="I2809" s="14">
        <f>ABS(Solieusap!I2812)</f>
        <v>2.5000000000000001E-4</v>
      </c>
      <c r="J2809" s="14">
        <f>ABS(Solieusap!J2812)</f>
        <v>8.0229999999999996E-2</v>
      </c>
      <c r="K2809" s="14">
        <f t="shared" si="0"/>
        <v>8.8000000000000005E-3</v>
      </c>
      <c r="L2809" s="14">
        <f t="shared" si="1"/>
        <v>2.5000000000000001E-4</v>
      </c>
    </row>
    <row r="2810" spans="1:12" ht="16.5" customHeight="1">
      <c r="A2810" s="13" t="str">
        <f>Solieusap!A2813</f>
        <v>249</v>
      </c>
      <c r="B2810" s="13">
        <f>Solieusap!B2813</f>
        <v>0.5</v>
      </c>
      <c r="C2810" s="13" t="str">
        <f>Solieusap!C2813</f>
        <v>BAO</v>
      </c>
      <c r="D2810" s="13" t="str">
        <f>Solieusap!D2813</f>
        <v>Combination</v>
      </c>
      <c r="E2810" s="14">
        <f>ABS(Solieusap!E2813)</f>
        <v>8.8000000000000005E-3</v>
      </c>
      <c r="F2810" s="14">
        <f>ABS(Solieusap!F2813)</f>
        <v>2.5399999999999999E-2</v>
      </c>
      <c r="G2810" s="14">
        <f>ABS(Solieusap!G2813)</f>
        <v>6.7949999999999998E-5</v>
      </c>
      <c r="H2810" s="14">
        <f>ABS(Solieusap!H2813)</f>
        <v>4.8399999999999997E-3</v>
      </c>
      <c r="I2810" s="14">
        <f>ABS(Solieusap!I2813)</f>
        <v>2.5000000000000001E-4</v>
      </c>
      <c r="J2810" s="14">
        <f>ABS(Solieusap!J2813)</f>
        <v>9.2939999999999995E-2</v>
      </c>
      <c r="K2810" s="14">
        <f t="shared" si="0"/>
        <v>8.8000000000000005E-3</v>
      </c>
      <c r="L2810" s="14">
        <f t="shared" si="1"/>
        <v>2.5000000000000001E-4</v>
      </c>
    </row>
    <row r="2811" spans="1:12" ht="16.5" customHeight="1">
      <c r="A2811" s="13" t="str">
        <f>Solieusap!A2814</f>
        <v>249</v>
      </c>
      <c r="B2811" s="13">
        <f>Solieusap!B2814</f>
        <v>1</v>
      </c>
      <c r="C2811" s="13" t="str">
        <f>Solieusap!C2814</f>
        <v>BAO</v>
      </c>
      <c r="D2811" s="13" t="str">
        <f>Solieusap!D2814</f>
        <v>Combination</v>
      </c>
      <c r="E2811" s="14">
        <f>ABS(Solieusap!E2814)</f>
        <v>8.8000000000000005E-3</v>
      </c>
      <c r="F2811" s="14">
        <f>ABS(Solieusap!F2814)</f>
        <v>2.5399999999999999E-2</v>
      </c>
      <c r="G2811" s="14">
        <f>ABS(Solieusap!G2814)</f>
        <v>6.7949999999999998E-5</v>
      </c>
      <c r="H2811" s="14">
        <f>ABS(Solieusap!H2814)</f>
        <v>4.8399999999999997E-3</v>
      </c>
      <c r="I2811" s="14">
        <f>ABS(Solieusap!I2814)</f>
        <v>2.5000000000000001E-4</v>
      </c>
      <c r="J2811" s="14">
        <f>ABS(Solieusap!J2814)</f>
        <v>0.10564999999999999</v>
      </c>
      <c r="K2811" s="14">
        <f t="shared" si="0"/>
        <v>8.8000000000000005E-3</v>
      </c>
      <c r="L2811" s="14">
        <f t="shared" si="1"/>
        <v>2.5000000000000001E-4</v>
      </c>
    </row>
    <row r="2812" spans="1:12" ht="16.5" customHeight="1">
      <c r="A2812" s="13" t="str">
        <f>Solieusap!A2815</f>
        <v>249</v>
      </c>
      <c r="B2812" s="13">
        <f>Solieusap!B2815</f>
        <v>1.5</v>
      </c>
      <c r="C2812" s="13" t="str">
        <f>Solieusap!C2815</f>
        <v>BAO</v>
      </c>
      <c r="D2812" s="13" t="str">
        <f>Solieusap!D2815</f>
        <v>Combination</v>
      </c>
      <c r="E2812" s="14">
        <f>ABS(Solieusap!E2815)</f>
        <v>8.8000000000000005E-3</v>
      </c>
      <c r="F2812" s="14">
        <f>ABS(Solieusap!F2815)</f>
        <v>2.5399999999999999E-2</v>
      </c>
      <c r="G2812" s="14">
        <f>ABS(Solieusap!G2815)</f>
        <v>6.7949999999999998E-5</v>
      </c>
      <c r="H2812" s="14">
        <f>ABS(Solieusap!H2815)</f>
        <v>4.8399999999999997E-3</v>
      </c>
      <c r="I2812" s="14">
        <f>ABS(Solieusap!I2815)</f>
        <v>2.5000000000000001E-4</v>
      </c>
      <c r="J2812" s="14">
        <f>ABS(Solieusap!J2815)</f>
        <v>0.11837</v>
      </c>
      <c r="K2812" s="14">
        <f t="shared" si="0"/>
        <v>8.8000000000000005E-3</v>
      </c>
      <c r="L2812" s="14">
        <f t="shared" si="1"/>
        <v>2.5000000000000001E-4</v>
      </c>
    </row>
    <row r="2813" spans="1:12" ht="16.5" customHeight="1">
      <c r="A2813" s="13" t="str">
        <f>Solieusap!A2816</f>
        <v>249</v>
      </c>
      <c r="B2813" s="13">
        <f>Solieusap!B2816</f>
        <v>2</v>
      </c>
      <c r="C2813" s="13" t="str">
        <f>Solieusap!C2816</f>
        <v>BAO</v>
      </c>
      <c r="D2813" s="13" t="str">
        <f>Solieusap!D2816</f>
        <v>Combination</v>
      </c>
      <c r="E2813" s="14">
        <f>ABS(Solieusap!E2816)</f>
        <v>8.8000000000000005E-3</v>
      </c>
      <c r="F2813" s="14">
        <f>ABS(Solieusap!F2816)</f>
        <v>2.5399999999999999E-2</v>
      </c>
      <c r="G2813" s="14">
        <f>ABS(Solieusap!G2816)</f>
        <v>6.7949999999999998E-5</v>
      </c>
      <c r="H2813" s="14">
        <f>ABS(Solieusap!H2816)</f>
        <v>4.8399999999999997E-3</v>
      </c>
      <c r="I2813" s="14">
        <f>ABS(Solieusap!I2816)</f>
        <v>2.5000000000000001E-4</v>
      </c>
      <c r="J2813" s="14">
        <f>ABS(Solieusap!J2816)</f>
        <v>0.12520000000000001</v>
      </c>
      <c r="K2813" s="14">
        <f t="shared" si="0"/>
        <v>8.8000000000000005E-3</v>
      </c>
      <c r="L2813" s="14">
        <f t="shared" si="1"/>
        <v>2.5000000000000001E-4</v>
      </c>
    </row>
    <row r="2814" spans="1:12" ht="16.5" customHeight="1">
      <c r="A2814" s="13" t="str">
        <f>Solieusap!A2817</f>
        <v>249</v>
      </c>
      <c r="B2814" s="13">
        <f>Solieusap!B2817</f>
        <v>2.5</v>
      </c>
      <c r="C2814" s="13" t="str">
        <f>Solieusap!C2817</f>
        <v>BAO</v>
      </c>
      <c r="D2814" s="13" t="str">
        <f>Solieusap!D2817</f>
        <v>Combination</v>
      </c>
      <c r="E2814" s="14">
        <f>ABS(Solieusap!E2817)</f>
        <v>8.8000000000000005E-3</v>
      </c>
      <c r="F2814" s="14">
        <f>ABS(Solieusap!F2817)</f>
        <v>2.5399999999999999E-2</v>
      </c>
      <c r="G2814" s="14">
        <f>ABS(Solieusap!G2817)</f>
        <v>6.7949999999999998E-5</v>
      </c>
      <c r="H2814" s="14">
        <f>ABS(Solieusap!H2817)</f>
        <v>4.8399999999999997E-3</v>
      </c>
      <c r="I2814" s="14">
        <f>ABS(Solieusap!I2817)</f>
        <v>2.5000000000000001E-4</v>
      </c>
      <c r="J2814" s="14">
        <f>ABS(Solieusap!J2817)</f>
        <v>0.11834</v>
      </c>
      <c r="K2814" s="14">
        <f t="shared" si="0"/>
        <v>8.8000000000000005E-3</v>
      </c>
      <c r="L2814" s="14">
        <f t="shared" si="1"/>
        <v>2.5000000000000001E-4</v>
      </c>
    </row>
    <row r="2815" spans="1:12" ht="16.5" customHeight="1">
      <c r="A2815" s="13" t="str">
        <f>Solieusap!A2818</f>
        <v>249</v>
      </c>
      <c r="B2815" s="13">
        <f>Solieusap!B2818</f>
        <v>3</v>
      </c>
      <c r="C2815" s="13" t="str">
        <f>Solieusap!C2818</f>
        <v>BAO</v>
      </c>
      <c r="D2815" s="13" t="str">
        <f>Solieusap!D2818</f>
        <v>Combination</v>
      </c>
      <c r="E2815" s="14">
        <f>ABS(Solieusap!E2818)</f>
        <v>8.8000000000000005E-3</v>
      </c>
      <c r="F2815" s="14">
        <f>ABS(Solieusap!F2818)</f>
        <v>2.5399999999999999E-2</v>
      </c>
      <c r="G2815" s="14">
        <f>ABS(Solieusap!G2818)</f>
        <v>6.7949999999999998E-5</v>
      </c>
      <c r="H2815" s="14">
        <f>ABS(Solieusap!H2818)</f>
        <v>4.8399999999999997E-3</v>
      </c>
      <c r="I2815" s="14">
        <f>ABS(Solieusap!I2818)</f>
        <v>2.4000000000000001E-4</v>
      </c>
      <c r="J2815" s="14">
        <f>ABS(Solieusap!J2818)</f>
        <v>0.1056</v>
      </c>
      <c r="K2815" s="14">
        <f t="shared" si="0"/>
        <v>8.8000000000000005E-3</v>
      </c>
      <c r="L2815" s="14">
        <f t="shared" si="1"/>
        <v>2.4000000000000001E-4</v>
      </c>
    </row>
    <row r="2816" spans="1:12" ht="16.5" customHeight="1">
      <c r="A2816" s="13" t="str">
        <f>Solieusap!A2819</f>
        <v>249</v>
      </c>
      <c r="B2816" s="13">
        <f>Solieusap!B2819</f>
        <v>3.5</v>
      </c>
      <c r="C2816" s="13" t="str">
        <f>Solieusap!C2819</f>
        <v>BAO</v>
      </c>
      <c r="D2816" s="13" t="str">
        <f>Solieusap!D2819</f>
        <v>Combination</v>
      </c>
      <c r="E2816" s="14">
        <f>ABS(Solieusap!E2819)</f>
        <v>8.8000000000000005E-3</v>
      </c>
      <c r="F2816" s="14">
        <f>ABS(Solieusap!F2819)</f>
        <v>2.5399999999999999E-2</v>
      </c>
      <c r="G2816" s="14">
        <f>ABS(Solieusap!G2819)</f>
        <v>6.7949999999999998E-5</v>
      </c>
      <c r="H2816" s="14">
        <f>ABS(Solieusap!H2819)</f>
        <v>4.8399999999999997E-3</v>
      </c>
      <c r="I2816" s="14">
        <f>ABS(Solieusap!I2819)</f>
        <v>2.4000000000000001E-4</v>
      </c>
      <c r="J2816" s="14">
        <f>ABS(Solieusap!J2819)</f>
        <v>9.2859999999999998E-2</v>
      </c>
      <c r="K2816" s="14">
        <f t="shared" si="0"/>
        <v>8.8000000000000005E-3</v>
      </c>
      <c r="L2816" s="14">
        <f t="shared" si="1"/>
        <v>2.4000000000000001E-4</v>
      </c>
    </row>
    <row r="2817" spans="1:12" ht="16.5" customHeight="1">
      <c r="A2817" s="13" t="str">
        <f>Solieusap!A2820</f>
        <v>249</v>
      </c>
      <c r="B2817" s="13">
        <f>Solieusap!B2820</f>
        <v>4</v>
      </c>
      <c r="C2817" s="13" t="str">
        <f>Solieusap!C2820</f>
        <v>BAO</v>
      </c>
      <c r="D2817" s="13" t="str">
        <f>Solieusap!D2820</f>
        <v>Combination</v>
      </c>
      <c r="E2817" s="14">
        <f>ABS(Solieusap!E2820)</f>
        <v>8.8000000000000005E-3</v>
      </c>
      <c r="F2817" s="14">
        <f>ABS(Solieusap!F2820)</f>
        <v>2.5399999999999999E-2</v>
      </c>
      <c r="G2817" s="14">
        <f>ABS(Solieusap!G2820)</f>
        <v>6.7949999999999998E-5</v>
      </c>
      <c r="H2817" s="14">
        <f>ABS(Solieusap!H2820)</f>
        <v>4.8399999999999997E-3</v>
      </c>
      <c r="I2817" s="14">
        <f>ABS(Solieusap!I2820)</f>
        <v>2.4000000000000001E-4</v>
      </c>
      <c r="J2817" s="14">
        <f>ABS(Solieusap!J2820)</f>
        <v>8.0110000000000001E-2</v>
      </c>
      <c r="K2817" s="14">
        <f t="shared" si="0"/>
        <v>8.8000000000000005E-3</v>
      </c>
      <c r="L2817" s="14">
        <f t="shared" si="1"/>
        <v>2.4000000000000001E-4</v>
      </c>
    </row>
    <row r="2818" spans="1:12" ht="16.5" customHeight="1">
      <c r="A2818" s="13" t="str">
        <f>Solieusap!A2821</f>
        <v>249</v>
      </c>
      <c r="B2818" s="13">
        <f>Solieusap!B2821</f>
        <v>0</v>
      </c>
      <c r="C2818" s="13" t="str">
        <f>Solieusap!C2821</f>
        <v>BAO</v>
      </c>
      <c r="D2818" s="13" t="str">
        <f>Solieusap!D2821</f>
        <v>Combination</v>
      </c>
      <c r="E2818" s="14">
        <f>ABS(Solieusap!E2821)</f>
        <v>8.2000000000000007E-3</v>
      </c>
      <c r="F2818" s="14">
        <f>ABS(Solieusap!F2821)</f>
        <v>2.5499999999999998E-2</v>
      </c>
      <c r="G2818" s="14">
        <f>ABS(Solieusap!G2821)</f>
        <v>6.7639999999999996E-5</v>
      </c>
      <c r="H2818" s="14">
        <f>ABS(Solieusap!H2821)</f>
        <v>4.5300000000000002E-3</v>
      </c>
      <c r="I2818" s="14">
        <f>ABS(Solieusap!I2821)</f>
        <v>1.8000000000000001E-4</v>
      </c>
      <c r="J2818" s="14">
        <f>ABS(Solieusap!J2821)</f>
        <v>0.26428000000000001</v>
      </c>
      <c r="K2818" s="14">
        <f t="shared" si="0"/>
        <v>8.2000000000000007E-3</v>
      </c>
      <c r="L2818" s="14">
        <f t="shared" si="1"/>
        <v>1.8000000000000001E-4</v>
      </c>
    </row>
    <row r="2819" spans="1:12" ht="16.5" customHeight="1">
      <c r="A2819" s="13" t="str">
        <f>Solieusap!A2822</f>
        <v>249</v>
      </c>
      <c r="B2819" s="13">
        <f>Solieusap!B2822</f>
        <v>0.5</v>
      </c>
      <c r="C2819" s="13" t="str">
        <f>Solieusap!C2822</f>
        <v>BAO</v>
      </c>
      <c r="D2819" s="13" t="str">
        <f>Solieusap!D2822</f>
        <v>Combination</v>
      </c>
      <c r="E2819" s="14">
        <f>ABS(Solieusap!E2822)</f>
        <v>8.2000000000000007E-3</v>
      </c>
      <c r="F2819" s="14">
        <f>ABS(Solieusap!F2822)</f>
        <v>2.5499999999999998E-2</v>
      </c>
      <c r="G2819" s="14">
        <f>ABS(Solieusap!G2822)</f>
        <v>6.7639999999999996E-5</v>
      </c>
      <c r="H2819" s="14">
        <f>ABS(Solieusap!H2822)</f>
        <v>4.5300000000000002E-3</v>
      </c>
      <c r="I2819" s="14">
        <f>ABS(Solieusap!I2822)</f>
        <v>1.7000000000000001E-4</v>
      </c>
      <c r="J2819" s="14">
        <f>ABS(Solieusap!J2822)</f>
        <v>0.25280999999999998</v>
      </c>
      <c r="K2819" s="14">
        <f t="shared" si="0"/>
        <v>8.2000000000000007E-3</v>
      </c>
      <c r="L2819" s="14">
        <f t="shared" si="1"/>
        <v>1.7000000000000001E-4</v>
      </c>
    </row>
    <row r="2820" spans="1:12" ht="16.5" customHeight="1">
      <c r="A2820" s="13" t="str">
        <f>Solieusap!A2823</f>
        <v>249</v>
      </c>
      <c r="B2820" s="13">
        <f>Solieusap!B2823</f>
        <v>1</v>
      </c>
      <c r="C2820" s="13" t="str">
        <f>Solieusap!C2823</f>
        <v>BAO</v>
      </c>
      <c r="D2820" s="13" t="str">
        <f>Solieusap!D2823</f>
        <v>Combination</v>
      </c>
      <c r="E2820" s="14">
        <f>ABS(Solieusap!E2823)</f>
        <v>8.2000000000000007E-3</v>
      </c>
      <c r="F2820" s="14">
        <f>ABS(Solieusap!F2823)</f>
        <v>2.5499999999999998E-2</v>
      </c>
      <c r="G2820" s="14">
        <f>ABS(Solieusap!G2823)</f>
        <v>6.7639999999999996E-5</v>
      </c>
      <c r="H2820" s="14">
        <f>ABS(Solieusap!H2823)</f>
        <v>4.5300000000000002E-3</v>
      </c>
      <c r="I2820" s="14">
        <f>ABS(Solieusap!I2823)</f>
        <v>1.7000000000000001E-4</v>
      </c>
      <c r="J2820" s="14">
        <f>ABS(Solieusap!J2823)</f>
        <v>0.24134</v>
      </c>
      <c r="K2820" s="14">
        <f t="shared" si="0"/>
        <v>8.2000000000000007E-3</v>
      </c>
      <c r="L2820" s="14">
        <f t="shared" si="1"/>
        <v>1.7000000000000001E-4</v>
      </c>
    </row>
    <row r="2821" spans="1:12" ht="16.5" customHeight="1">
      <c r="A2821" s="13" t="str">
        <f>Solieusap!A2824</f>
        <v>249</v>
      </c>
      <c r="B2821" s="13">
        <f>Solieusap!B2824</f>
        <v>1.5</v>
      </c>
      <c r="C2821" s="13" t="str">
        <f>Solieusap!C2824</f>
        <v>BAO</v>
      </c>
      <c r="D2821" s="13" t="str">
        <f>Solieusap!D2824</f>
        <v>Combination</v>
      </c>
      <c r="E2821" s="14">
        <f>ABS(Solieusap!E2824)</f>
        <v>8.2000000000000007E-3</v>
      </c>
      <c r="F2821" s="14">
        <f>ABS(Solieusap!F2824)</f>
        <v>2.5499999999999998E-2</v>
      </c>
      <c r="G2821" s="14">
        <f>ABS(Solieusap!G2824)</f>
        <v>6.7639999999999996E-5</v>
      </c>
      <c r="H2821" s="14">
        <f>ABS(Solieusap!H2824)</f>
        <v>4.5300000000000002E-3</v>
      </c>
      <c r="I2821" s="14">
        <f>ABS(Solieusap!I2824)</f>
        <v>1.7000000000000001E-4</v>
      </c>
      <c r="J2821" s="14">
        <f>ABS(Solieusap!J2824)</f>
        <v>0.22986999999999999</v>
      </c>
      <c r="K2821" s="14">
        <f t="shared" si="0"/>
        <v>8.2000000000000007E-3</v>
      </c>
      <c r="L2821" s="14">
        <f t="shared" si="1"/>
        <v>1.7000000000000001E-4</v>
      </c>
    </row>
    <row r="2822" spans="1:12" ht="16.5" customHeight="1">
      <c r="A2822" s="13" t="str">
        <f>Solieusap!A2825</f>
        <v>249</v>
      </c>
      <c r="B2822" s="13">
        <f>Solieusap!B2825</f>
        <v>2</v>
      </c>
      <c r="C2822" s="13" t="str">
        <f>Solieusap!C2825</f>
        <v>BAO</v>
      </c>
      <c r="D2822" s="13" t="str">
        <f>Solieusap!D2825</f>
        <v>Combination</v>
      </c>
      <c r="E2822" s="14">
        <f>ABS(Solieusap!E2825)</f>
        <v>8.2000000000000007E-3</v>
      </c>
      <c r="F2822" s="14">
        <f>ABS(Solieusap!F2825)</f>
        <v>2.5499999999999998E-2</v>
      </c>
      <c r="G2822" s="14">
        <f>ABS(Solieusap!G2825)</f>
        <v>6.7639999999999996E-5</v>
      </c>
      <c r="H2822" s="14">
        <f>ABS(Solieusap!H2825)</f>
        <v>4.5300000000000002E-3</v>
      </c>
      <c r="I2822" s="14">
        <f>ABS(Solieusap!I2825)</f>
        <v>1.7000000000000001E-4</v>
      </c>
      <c r="J2822" s="14">
        <f>ABS(Solieusap!J2825)</f>
        <v>0.2281</v>
      </c>
      <c r="K2822" s="14">
        <f t="shared" si="0"/>
        <v>8.2000000000000007E-3</v>
      </c>
      <c r="L2822" s="14">
        <f t="shared" si="1"/>
        <v>1.7000000000000001E-4</v>
      </c>
    </row>
    <row r="2823" spans="1:12" ht="16.5" customHeight="1">
      <c r="A2823" s="13" t="str">
        <f>Solieusap!A2826</f>
        <v>249</v>
      </c>
      <c r="B2823" s="13">
        <f>Solieusap!B2826</f>
        <v>2.5</v>
      </c>
      <c r="C2823" s="13" t="str">
        <f>Solieusap!C2826</f>
        <v>BAO</v>
      </c>
      <c r="D2823" s="13" t="str">
        <f>Solieusap!D2826</f>
        <v>Combination</v>
      </c>
      <c r="E2823" s="14">
        <f>ABS(Solieusap!E2826)</f>
        <v>8.2000000000000007E-3</v>
      </c>
      <c r="F2823" s="14">
        <f>ABS(Solieusap!F2826)</f>
        <v>2.5499999999999998E-2</v>
      </c>
      <c r="G2823" s="14">
        <f>ABS(Solieusap!G2826)</f>
        <v>6.7639999999999996E-5</v>
      </c>
      <c r="H2823" s="14">
        <f>ABS(Solieusap!H2826)</f>
        <v>4.5300000000000002E-3</v>
      </c>
      <c r="I2823" s="14">
        <f>ABS(Solieusap!I2826)</f>
        <v>1.7000000000000001E-4</v>
      </c>
      <c r="J2823" s="14">
        <f>ABS(Solieusap!J2826)</f>
        <v>0.22983999999999999</v>
      </c>
      <c r="K2823" s="14">
        <f t="shared" si="0"/>
        <v>8.2000000000000007E-3</v>
      </c>
      <c r="L2823" s="14">
        <f t="shared" si="1"/>
        <v>1.7000000000000001E-4</v>
      </c>
    </row>
    <row r="2824" spans="1:12" ht="16.5" customHeight="1">
      <c r="A2824" s="13" t="str">
        <f>Solieusap!A2827</f>
        <v>249</v>
      </c>
      <c r="B2824" s="13">
        <f>Solieusap!B2827</f>
        <v>3</v>
      </c>
      <c r="C2824" s="13" t="str">
        <f>Solieusap!C2827</f>
        <v>BAO</v>
      </c>
      <c r="D2824" s="13" t="str">
        <f>Solieusap!D2827</f>
        <v>Combination</v>
      </c>
      <c r="E2824" s="14">
        <f>ABS(Solieusap!E2827)</f>
        <v>8.2000000000000007E-3</v>
      </c>
      <c r="F2824" s="14">
        <f>ABS(Solieusap!F2827)</f>
        <v>2.5499999999999998E-2</v>
      </c>
      <c r="G2824" s="14">
        <f>ABS(Solieusap!G2827)</f>
        <v>6.7639999999999996E-5</v>
      </c>
      <c r="H2824" s="14">
        <f>ABS(Solieusap!H2827)</f>
        <v>4.5300000000000002E-3</v>
      </c>
      <c r="I2824" s="14">
        <f>ABS(Solieusap!I2827)</f>
        <v>1.8000000000000001E-4</v>
      </c>
      <c r="J2824" s="14">
        <f>ABS(Solieusap!J2827)</f>
        <v>0.24127000000000001</v>
      </c>
      <c r="K2824" s="14">
        <f t="shared" si="0"/>
        <v>8.2000000000000007E-3</v>
      </c>
      <c r="L2824" s="14">
        <f t="shared" si="1"/>
        <v>1.8000000000000001E-4</v>
      </c>
    </row>
    <row r="2825" spans="1:12" ht="16.5" customHeight="1">
      <c r="A2825" s="13" t="str">
        <f>Solieusap!A2828</f>
        <v>249</v>
      </c>
      <c r="B2825" s="13">
        <f>Solieusap!B2828</f>
        <v>3.5</v>
      </c>
      <c r="C2825" s="13" t="str">
        <f>Solieusap!C2828</f>
        <v>BAO</v>
      </c>
      <c r="D2825" s="13" t="str">
        <f>Solieusap!D2828</f>
        <v>Combination</v>
      </c>
      <c r="E2825" s="14">
        <f>ABS(Solieusap!E2828)</f>
        <v>8.2000000000000007E-3</v>
      </c>
      <c r="F2825" s="14">
        <f>ABS(Solieusap!F2828)</f>
        <v>2.5499999999999998E-2</v>
      </c>
      <c r="G2825" s="14">
        <f>ABS(Solieusap!G2828)</f>
        <v>6.7639999999999996E-5</v>
      </c>
      <c r="H2825" s="14">
        <f>ABS(Solieusap!H2828)</f>
        <v>4.5300000000000002E-3</v>
      </c>
      <c r="I2825" s="14">
        <f>ABS(Solieusap!I2828)</f>
        <v>1.8000000000000001E-4</v>
      </c>
      <c r="J2825" s="14">
        <f>ABS(Solieusap!J2828)</f>
        <v>0.25270999999999999</v>
      </c>
      <c r="K2825" s="14">
        <f t="shared" si="0"/>
        <v>8.2000000000000007E-3</v>
      </c>
      <c r="L2825" s="14">
        <f t="shared" si="1"/>
        <v>1.8000000000000001E-4</v>
      </c>
    </row>
    <row r="2826" spans="1:12" ht="16.5" customHeight="1">
      <c r="A2826" s="13" t="str">
        <f>Solieusap!A2829</f>
        <v>249</v>
      </c>
      <c r="B2826" s="13">
        <f>Solieusap!B2829</f>
        <v>4</v>
      </c>
      <c r="C2826" s="13" t="str">
        <f>Solieusap!C2829</f>
        <v>BAO</v>
      </c>
      <c r="D2826" s="13" t="str">
        <f>Solieusap!D2829</f>
        <v>Combination</v>
      </c>
      <c r="E2826" s="14">
        <f>ABS(Solieusap!E2829)</f>
        <v>8.2000000000000007E-3</v>
      </c>
      <c r="F2826" s="14">
        <f>ABS(Solieusap!F2829)</f>
        <v>2.5499999999999998E-2</v>
      </c>
      <c r="G2826" s="14">
        <f>ABS(Solieusap!G2829)</f>
        <v>6.7639999999999996E-5</v>
      </c>
      <c r="H2826" s="14">
        <f>ABS(Solieusap!H2829)</f>
        <v>4.5300000000000002E-3</v>
      </c>
      <c r="I2826" s="14">
        <f>ABS(Solieusap!I2829)</f>
        <v>1.8000000000000001E-4</v>
      </c>
      <c r="J2826" s="14">
        <f>ABS(Solieusap!J2829)</f>
        <v>0.26415</v>
      </c>
      <c r="K2826" s="14">
        <f t="shared" si="0"/>
        <v>8.2000000000000007E-3</v>
      </c>
      <c r="L2826" s="14">
        <f t="shared" si="1"/>
        <v>1.8000000000000001E-4</v>
      </c>
    </row>
    <row r="2827" spans="1:12" ht="16.5" customHeight="1">
      <c r="A2827" s="13" t="str">
        <f>Solieusap!A2830</f>
        <v>250</v>
      </c>
      <c r="B2827" s="13">
        <f>Solieusap!B2830</f>
        <v>0</v>
      </c>
      <c r="C2827" s="13" t="str">
        <f>Solieusap!C2830</f>
        <v>BAO</v>
      </c>
      <c r="D2827" s="13" t="str">
        <f>Solieusap!D2830</f>
        <v>Combination</v>
      </c>
      <c r="E2827" s="14">
        <f>ABS(Solieusap!E2830)</f>
        <v>4.6100000000000002E-2</v>
      </c>
      <c r="F2827" s="14">
        <f>ABS(Solieusap!F2830)</f>
        <v>4.9500000000000002E-2</v>
      </c>
      <c r="G2827" s="14">
        <f>ABS(Solieusap!G2830)</f>
        <v>6.1870000000000002E-4</v>
      </c>
      <c r="H2827" s="14">
        <f>ABS(Solieusap!H2830)</f>
        <v>0.17827000000000001</v>
      </c>
      <c r="I2827" s="14">
        <f>ABS(Solieusap!I2830)</f>
        <v>7.2000000000000005E-4</v>
      </c>
      <c r="J2827" s="14">
        <f>ABS(Solieusap!J2830)</f>
        <v>1.3461399999999999</v>
      </c>
      <c r="K2827" s="14">
        <f t="shared" si="0"/>
        <v>4.6100000000000002E-2</v>
      </c>
      <c r="L2827" s="14">
        <f t="shared" si="1"/>
        <v>7.2000000000000005E-4</v>
      </c>
    </row>
    <row r="2828" spans="1:12" ht="16.5" customHeight="1">
      <c r="A2828" s="13" t="str">
        <f>Solieusap!A2831</f>
        <v>250</v>
      </c>
      <c r="B2828" s="13">
        <f>Solieusap!B2831</f>
        <v>0.5</v>
      </c>
      <c r="C2828" s="13" t="str">
        <f>Solieusap!C2831</f>
        <v>BAO</v>
      </c>
      <c r="D2828" s="13" t="str">
        <f>Solieusap!D2831</f>
        <v>Combination</v>
      </c>
      <c r="E2828" s="14">
        <f>ABS(Solieusap!E2831)</f>
        <v>4.6100000000000002E-2</v>
      </c>
      <c r="F2828" s="14">
        <f>ABS(Solieusap!F2831)</f>
        <v>4.9500000000000002E-2</v>
      </c>
      <c r="G2828" s="14">
        <f>ABS(Solieusap!G2831)</f>
        <v>6.1870000000000002E-4</v>
      </c>
      <c r="H2828" s="14">
        <f>ABS(Solieusap!H2831)</f>
        <v>0.17827000000000001</v>
      </c>
      <c r="I2828" s="14">
        <f>ABS(Solieusap!I2831)</f>
        <v>4.2999999999999999E-4</v>
      </c>
      <c r="J2828" s="14">
        <f>ABS(Solieusap!J2831)</f>
        <v>1.57263</v>
      </c>
      <c r="K2828" s="14">
        <f t="shared" si="0"/>
        <v>4.6100000000000002E-2</v>
      </c>
      <c r="L2828" s="14">
        <f t="shared" si="1"/>
        <v>4.2999999999999999E-4</v>
      </c>
    </row>
    <row r="2829" spans="1:12" ht="16.5" customHeight="1">
      <c r="A2829" s="13" t="str">
        <f>Solieusap!A2832</f>
        <v>250</v>
      </c>
      <c r="B2829" s="13">
        <f>Solieusap!B2832</f>
        <v>1</v>
      </c>
      <c r="C2829" s="13" t="str">
        <f>Solieusap!C2832</f>
        <v>BAO</v>
      </c>
      <c r="D2829" s="13" t="str">
        <f>Solieusap!D2832</f>
        <v>Combination</v>
      </c>
      <c r="E2829" s="14">
        <f>ABS(Solieusap!E2832)</f>
        <v>4.6100000000000002E-2</v>
      </c>
      <c r="F2829" s="14">
        <f>ABS(Solieusap!F2832)</f>
        <v>4.9500000000000002E-2</v>
      </c>
      <c r="G2829" s="14">
        <f>ABS(Solieusap!G2832)</f>
        <v>6.1870000000000002E-4</v>
      </c>
      <c r="H2829" s="14">
        <f>ABS(Solieusap!H2832)</f>
        <v>0.17827000000000001</v>
      </c>
      <c r="I2829" s="14">
        <f>ABS(Solieusap!I2832)</f>
        <v>3.4000000000000002E-4</v>
      </c>
      <c r="J2829" s="14">
        <f>ABS(Solieusap!J2832)</f>
        <v>1.8715299999999999</v>
      </c>
      <c r="K2829" s="14">
        <f t="shared" si="0"/>
        <v>4.6100000000000002E-2</v>
      </c>
      <c r="L2829" s="14">
        <f t="shared" si="1"/>
        <v>3.4000000000000002E-4</v>
      </c>
    </row>
    <row r="2830" spans="1:12" ht="16.5" customHeight="1">
      <c r="A2830" s="13" t="str">
        <f>Solieusap!A2833</f>
        <v>250</v>
      </c>
      <c r="B2830" s="13">
        <f>Solieusap!B2833</f>
        <v>1.5</v>
      </c>
      <c r="C2830" s="13" t="str">
        <f>Solieusap!C2833</f>
        <v>BAO</v>
      </c>
      <c r="D2830" s="13" t="str">
        <f>Solieusap!D2833</f>
        <v>Combination</v>
      </c>
      <c r="E2830" s="14">
        <f>ABS(Solieusap!E2833)</f>
        <v>4.6100000000000002E-2</v>
      </c>
      <c r="F2830" s="14">
        <f>ABS(Solieusap!F2833)</f>
        <v>4.9500000000000002E-2</v>
      </c>
      <c r="G2830" s="14">
        <f>ABS(Solieusap!G2833)</f>
        <v>6.1870000000000002E-4</v>
      </c>
      <c r="H2830" s="14">
        <f>ABS(Solieusap!H2833)</f>
        <v>0.17827000000000001</v>
      </c>
      <c r="I2830" s="14">
        <f>ABS(Solieusap!I2833)</f>
        <v>3.1E-4</v>
      </c>
      <c r="J2830" s="14">
        <f>ABS(Solieusap!J2833)</f>
        <v>2.1704300000000001</v>
      </c>
      <c r="K2830" s="14">
        <f t="shared" si="0"/>
        <v>4.6100000000000002E-2</v>
      </c>
      <c r="L2830" s="14">
        <f t="shared" si="1"/>
        <v>3.1E-4</v>
      </c>
    </row>
    <row r="2831" spans="1:12" ht="16.5" customHeight="1">
      <c r="A2831" s="13" t="str">
        <f>Solieusap!A2834</f>
        <v>250</v>
      </c>
      <c r="B2831" s="13">
        <f>Solieusap!B2834</f>
        <v>2</v>
      </c>
      <c r="C2831" s="13" t="str">
        <f>Solieusap!C2834</f>
        <v>BAO</v>
      </c>
      <c r="D2831" s="13" t="str">
        <f>Solieusap!D2834</f>
        <v>Combination</v>
      </c>
      <c r="E2831" s="14">
        <f>ABS(Solieusap!E2834)</f>
        <v>4.6100000000000002E-2</v>
      </c>
      <c r="F2831" s="14">
        <f>ABS(Solieusap!F2834)</f>
        <v>4.9500000000000002E-2</v>
      </c>
      <c r="G2831" s="14">
        <f>ABS(Solieusap!G2834)</f>
        <v>6.1870000000000002E-4</v>
      </c>
      <c r="H2831" s="14">
        <f>ABS(Solieusap!H2834)</f>
        <v>0.17827000000000001</v>
      </c>
      <c r="I2831" s="14">
        <f>ABS(Solieusap!I2834)</f>
        <v>3.3E-4</v>
      </c>
      <c r="J2831" s="14">
        <f>ABS(Solieusap!J2834)</f>
        <v>2.4693299999999998</v>
      </c>
      <c r="K2831" s="14">
        <f t="shared" si="0"/>
        <v>4.6100000000000002E-2</v>
      </c>
      <c r="L2831" s="14">
        <f t="shared" si="1"/>
        <v>3.3E-4</v>
      </c>
    </row>
    <row r="2832" spans="1:12" ht="16.5" customHeight="1">
      <c r="A2832" s="13" t="str">
        <f>Solieusap!A2835</f>
        <v>250</v>
      </c>
      <c r="B2832" s="13">
        <f>Solieusap!B2835</f>
        <v>0</v>
      </c>
      <c r="C2832" s="13" t="str">
        <f>Solieusap!C2835</f>
        <v>BAO</v>
      </c>
      <c r="D2832" s="13" t="str">
        <f>Solieusap!D2835</f>
        <v>Combination</v>
      </c>
      <c r="E2832" s="14">
        <f>ABS(Solieusap!E2835)</f>
        <v>7.8100000000000003E-2</v>
      </c>
      <c r="F2832" s="14">
        <f>ABS(Solieusap!F2835)</f>
        <v>0.67200000000000004</v>
      </c>
      <c r="G2832" s="14">
        <f>ABS(Solieusap!G2835)</f>
        <v>3.8259999999999998E-4</v>
      </c>
      <c r="H2832" s="14">
        <f>ABS(Solieusap!H2835)</f>
        <v>9.7720000000000001E-2</v>
      </c>
      <c r="I2832" s="14">
        <f>ABS(Solieusap!I2835)</f>
        <v>5.8E-4</v>
      </c>
      <c r="J2832" s="14">
        <f>ABS(Solieusap!J2835)</f>
        <v>0.28716000000000003</v>
      </c>
      <c r="K2832" s="14">
        <f t="shared" si="0"/>
        <v>7.8100000000000003E-2</v>
      </c>
      <c r="L2832" s="14">
        <f t="shared" si="1"/>
        <v>5.8E-4</v>
      </c>
    </row>
    <row r="2833" spans="1:12" ht="16.5" customHeight="1">
      <c r="A2833" s="13" t="str">
        <f>Solieusap!A2836</f>
        <v>250</v>
      </c>
      <c r="B2833" s="13">
        <f>Solieusap!B2836</f>
        <v>0.5</v>
      </c>
      <c r="C2833" s="13" t="str">
        <f>Solieusap!C2836</f>
        <v>BAO</v>
      </c>
      <c r="D2833" s="13" t="str">
        <f>Solieusap!D2836</f>
        <v>Combination</v>
      </c>
      <c r="E2833" s="14">
        <f>ABS(Solieusap!E2836)</f>
        <v>7.8100000000000003E-2</v>
      </c>
      <c r="F2833" s="14">
        <f>ABS(Solieusap!F2836)</f>
        <v>0.67200000000000004</v>
      </c>
      <c r="G2833" s="14">
        <f>ABS(Solieusap!G2836)</f>
        <v>3.8259999999999998E-4</v>
      </c>
      <c r="H2833" s="14">
        <f>ABS(Solieusap!H2836)</f>
        <v>9.7720000000000001E-2</v>
      </c>
      <c r="I2833" s="14">
        <f>ABS(Solieusap!I2836)</f>
        <v>4.2000000000000002E-4</v>
      </c>
      <c r="J2833" s="14">
        <f>ABS(Solieusap!J2836)</f>
        <v>0.45517000000000002</v>
      </c>
      <c r="K2833" s="14">
        <f t="shared" si="0"/>
        <v>7.8100000000000003E-2</v>
      </c>
      <c r="L2833" s="14">
        <f t="shared" si="1"/>
        <v>4.2000000000000002E-4</v>
      </c>
    </row>
    <row r="2834" spans="1:12" ht="16.5" customHeight="1">
      <c r="A2834" s="13" t="str">
        <f>Solieusap!A2837</f>
        <v>250</v>
      </c>
      <c r="B2834" s="13">
        <f>Solieusap!B2837</f>
        <v>1</v>
      </c>
      <c r="C2834" s="13" t="str">
        <f>Solieusap!C2837</f>
        <v>BAO</v>
      </c>
      <c r="D2834" s="13" t="str">
        <f>Solieusap!D2837</f>
        <v>Combination</v>
      </c>
      <c r="E2834" s="14">
        <f>ABS(Solieusap!E2837)</f>
        <v>7.8100000000000003E-2</v>
      </c>
      <c r="F2834" s="14">
        <f>ABS(Solieusap!F2837)</f>
        <v>0.67200000000000004</v>
      </c>
      <c r="G2834" s="14">
        <f>ABS(Solieusap!G2837)</f>
        <v>3.8259999999999998E-4</v>
      </c>
      <c r="H2834" s="14">
        <f>ABS(Solieusap!H2837)</f>
        <v>9.7720000000000001E-2</v>
      </c>
      <c r="I2834" s="14">
        <f>ABS(Solieusap!I2837)</f>
        <v>5.1999999999999995E-4</v>
      </c>
      <c r="J2834" s="14">
        <f>ABS(Solieusap!J2837)</f>
        <v>0.62319000000000002</v>
      </c>
      <c r="K2834" s="14">
        <f t="shared" si="0"/>
        <v>7.8100000000000003E-2</v>
      </c>
      <c r="L2834" s="14">
        <f t="shared" si="1"/>
        <v>5.1999999999999995E-4</v>
      </c>
    </row>
    <row r="2835" spans="1:12" ht="16.5" customHeight="1">
      <c r="A2835" s="13" t="str">
        <f>Solieusap!A2838</f>
        <v>250</v>
      </c>
      <c r="B2835" s="13">
        <f>Solieusap!B2838</f>
        <v>1.5</v>
      </c>
      <c r="C2835" s="13" t="str">
        <f>Solieusap!C2838</f>
        <v>BAO</v>
      </c>
      <c r="D2835" s="13" t="str">
        <f>Solieusap!D2838</f>
        <v>Combination</v>
      </c>
      <c r="E2835" s="14">
        <f>ABS(Solieusap!E2838)</f>
        <v>7.8100000000000003E-2</v>
      </c>
      <c r="F2835" s="14">
        <f>ABS(Solieusap!F2838)</f>
        <v>0.67200000000000004</v>
      </c>
      <c r="G2835" s="14">
        <f>ABS(Solieusap!G2838)</f>
        <v>3.8259999999999998E-4</v>
      </c>
      <c r="H2835" s="14">
        <f>ABS(Solieusap!H2838)</f>
        <v>9.7720000000000001E-2</v>
      </c>
      <c r="I2835" s="14">
        <f>ABS(Solieusap!I2838)</f>
        <v>6.2E-4</v>
      </c>
      <c r="J2835" s="14">
        <f>ABS(Solieusap!J2838)</f>
        <v>0.67586999999999997</v>
      </c>
      <c r="K2835" s="14">
        <f t="shared" si="0"/>
        <v>7.8100000000000003E-2</v>
      </c>
      <c r="L2835" s="14">
        <f t="shared" si="1"/>
        <v>6.2E-4</v>
      </c>
    </row>
    <row r="2836" spans="1:12" ht="16.5" customHeight="1">
      <c r="A2836" s="13" t="str">
        <f>Solieusap!A2839</f>
        <v>250</v>
      </c>
      <c r="B2836" s="13">
        <f>Solieusap!B2839</f>
        <v>2</v>
      </c>
      <c r="C2836" s="13" t="str">
        <f>Solieusap!C2839</f>
        <v>BAO</v>
      </c>
      <c r="D2836" s="13" t="str">
        <f>Solieusap!D2839</f>
        <v>Combination</v>
      </c>
      <c r="E2836" s="14">
        <f>ABS(Solieusap!E2839)</f>
        <v>7.8100000000000003E-2</v>
      </c>
      <c r="F2836" s="14">
        <f>ABS(Solieusap!F2839)</f>
        <v>0.67200000000000004</v>
      </c>
      <c r="G2836" s="14">
        <f>ABS(Solieusap!G2839)</f>
        <v>3.8259999999999998E-4</v>
      </c>
      <c r="H2836" s="14">
        <f>ABS(Solieusap!H2839)</f>
        <v>9.7720000000000001E-2</v>
      </c>
      <c r="I2836" s="14">
        <f>ABS(Solieusap!I2839)</f>
        <v>7.2000000000000005E-4</v>
      </c>
      <c r="J2836" s="14">
        <f>ABS(Solieusap!J2839)</f>
        <v>0.7006</v>
      </c>
      <c r="K2836" s="14">
        <f t="shared" si="0"/>
        <v>7.8100000000000003E-2</v>
      </c>
      <c r="L2836" s="14">
        <f t="shared" si="1"/>
        <v>7.2000000000000005E-4</v>
      </c>
    </row>
    <row r="2837" spans="1:12" ht="16.5" customHeight="1">
      <c r="A2837" s="13" t="str">
        <f>Solieusap!A2840</f>
        <v>251</v>
      </c>
      <c r="B2837" s="13">
        <f>Solieusap!B2840</f>
        <v>0</v>
      </c>
      <c r="C2837" s="13" t="str">
        <f>Solieusap!C2840</f>
        <v>BAO</v>
      </c>
      <c r="D2837" s="13" t="str">
        <f>Solieusap!D2840</f>
        <v>Combination</v>
      </c>
      <c r="E2837" s="14">
        <f>ABS(Solieusap!E2840)</f>
        <v>3.1399999999999997E-2</v>
      </c>
      <c r="F2837" s="14">
        <f>ABS(Solieusap!F2840)</f>
        <v>8.7800000000000003E-2</v>
      </c>
      <c r="G2837" s="14">
        <f>ABS(Solieusap!G2840)</f>
        <v>1.6579999999999999E-4</v>
      </c>
      <c r="H2837" s="14">
        <f>ABS(Solieusap!H2840)</f>
        <v>0.1305</v>
      </c>
      <c r="I2837" s="14">
        <f>ABS(Solieusap!I2840)</f>
        <v>6.3000000000000003E-4</v>
      </c>
      <c r="J2837" s="14">
        <f>ABS(Solieusap!J2840)</f>
        <v>0.13774</v>
      </c>
      <c r="K2837" s="14">
        <f t="shared" si="0"/>
        <v>3.1399999999999997E-2</v>
      </c>
      <c r="L2837" s="14">
        <f t="shared" si="1"/>
        <v>6.3000000000000003E-4</v>
      </c>
    </row>
    <row r="2838" spans="1:12" ht="16.5" customHeight="1">
      <c r="A2838" s="13" t="str">
        <f>Solieusap!A2841</f>
        <v>251</v>
      </c>
      <c r="B2838" s="13">
        <f>Solieusap!B2841</f>
        <v>0.5</v>
      </c>
      <c r="C2838" s="13" t="str">
        <f>Solieusap!C2841</f>
        <v>BAO</v>
      </c>
      <c r="D2838" s="13" t="str">
        <f>Solieusap!D2841</f>
        <v>Combination</v>
      </c>
      <c r="E2838" s="14">
        <f>ABS(Solieusap!E2841)</f>
        <v>3.1399999999999997E-2</v>
      </c>
      <c r="F2838" s="14">
        <f>ABS(Solieusap!F2841)</f>
        <v>8.7800000000000003E-2</v>
      </c>
      <c r="G2838" s="14">
        <f>ABS(Solieusap!G2841)</f>
        <v>1.6579999999999999E-4</v>
      </c>
      <c r="H2838" s="14">
        <f>ABS(Solieusap!H2841)</f>
        <v>0.1305</v>
      </c>
      <c r="I2838" s="14">
        <f>ABS(Solieusap!I2841)</f>
        <v>6.4999999999999997E-4</v>
      </c>
      <c r="J2838" s="14">
        <f>ABS(Solieusap!J2841)</f>
        <v>9.3829999999999997E-2</v>
      </c>
      <c r="K2838" s="14">
        <f t="shared" si="0"/>
        <v>3.1399999999999997E-2</v>
      </c>
      <c r="L2838" s="14">
        <f t="shared" si="1"/>
        <v>6.4999999999999997E-4</v>
      </c>
    </row>
    <row r="2839" spans="1:12" ht="16.5" customHeight="1">
      <c r="A2839" s="13" t="str">
        <f>Solieusap!A2842</f>
        <v>251</v>
      </c>
      <c r="B2839" s="13">
        <f>Solieusap!B2842</f>
        <v>1</v>
      </c>
      <c r="C2839" s="13" t="str">
        <f>Solieusap!C2842</f>
        <v>BAO</v>
      </c>
      <c r="D2839" s="13" t="str">
        <f>Solieusap!D2842</f>
        <v>Combination</v>
      </c>
      <c r="E2839" s="14">
        <f>ABS(Solieusap!E2842)</f>
        <v>3.1399999999999997E-2</v>
      </c>
      <c r="F2839" s="14">
        <f>ABS(Solieusap!F2842)</f>
        <v>8.7800000000000003E-2</v>
      </c>
      <c r="G2839" s="14">
        <f>ABS(Solieusap!G2842)</f>
        <v>1.6579999999999999E-4</v>
      </c>
      <c r="H2839" s="14">
        <f>ABS(Solieusap!H2842)</f>
        <v>0.1305</v>
      </c>
      <c r="I2839" s="14">
        <f>ABS(Solieusap!I2842)</f>
        <v>6.7000000000000002E-4</v>
      </c>
      <c r="J2839" s="14">
        <f>ABS(Solieusap!J2842)</f>
        <v>4.9919999999999999E-2</v>
      </c>
      <c r="K2839" s="14">
        <f t="shared" si="0"/>
        <v>3.1399999999999997E-2</v>
      </c>
      <c r="L2839" s="14">
        <f t="shared" si="1"/>
        <v>6.7000000000000002E-4</v>
      </c>
    </row>
    <row r="2840" spans="1:12" ht="16.5" customHeight="1">
      <c r="A2840" s="13" t="str">
        <f>Solieusap!A2843</f>
        <v>251</v>
      </c>
      <c r="B2840" s="13">
        <f>Solieusap!B2843</f>
        <v>1.5</v>
      </c>
      <c r="C2840" s="13" t="str">
        <f>Solieusap!C2843</f>
        <v>BAO</v>
      </c>
      <c r="D2840" s="13" t="str">
        <f>Solieusap!D2843</f>
        <v>Combination</v>
      </c>
      <c r="E2840" s="14">
        <f>ABS(Solieusap!E2843)</f>
        <v>3.1399999999999997E-2</v>
      </c>
      <c r="F2840" s="14">
        <f>ABS(Solieusap!F2843)</f>
        <v>8.7800000000000003E-2</v>
      </c>
      <c r="G2840" s="14">
        <f>ABS(Solieusap!G2843)</f>
        <v>1.6579999999999999E-4</v>
      </c>
      <c r="H2840" s="14">
        <f>ABS(Solieusap!H2843)</f>
        <v>0.1305</v>
      </c>
      <c r="I2840" s="14">
        <f>ABS(Solieusap!I2843)</f>
        <v>6.9999999999999999E-4</v>
      </c>
      <c r="J2840" s="14">
        <f>ABS(Solieusap!J2843)</f>
        <v>4.0509999999999997E-2</v>
      </c>
      <c r="K2840" s="14">
        <f t="shared" si="0"/>
        <v>3.1399999999999997E-2</v>
      </c>
      <c r="L2840" s="14">
        <f t="shared" si="1"/>
        <v>6.9999999999999999E-4</v>
      </c>
    </row>
    <row r="2841" spans="1:12" ht="16.5" customHeight="1">
      <c r="A2841" s="13" t="str">
        <f>Solieusap!A2844</f>
        <v>251</v>
      </c>
      <c r="B2841" s="13">
        <f>Solieusap!B2844</f>
        <v>2</v>
      </c>
      <c r="C2841" s="13" t="str">
        <f>Solieusap!C2844</f>
        <v>BAO</v>
      </c>
      <c r="D2841" s="13" t="str">
        <f>Solieusap!D2844</f>
        <v>Combination</v>
      </c>
      <c r="E2841" s="14">
        <f>ABS(Solieusap!E2844)</f>
        <v>3.1399999999999997E-2</v>
      </c>
      <c r="F2841" s="14">
        <f>ABS(Solieusap!F2844)</f>
        <v>8.7800000000000003E-2</v>
      </c>
      <c r="G2841" s="14">
        <f>ABS(Solieusap!G2844)</f>
        <v>1.6579999999999999E-4</v>
      </c>
      <c r="H2841" s="14">
        <f>ABS(Solieusap!H2844)</f>
        <v>0.1305</v>
      </c>
      <c r="I2841" s="14">
        <f>ABS(Solieusap!I2844)</f>
        <v>7.2000000000000005E-4</v>
      </c>
      <c r="J2841" s="14">
        <f>ABS(Solieusap!J2844)</f>
        <v>6.7070000000000005E-2</v>
      </c>
      <c r="K2841" s="14">
        <f t="shared" si="0"/>
        <v>3.1399999999999997E-2</v>
      </c>
      <c r="L2841" s="14">
        <f t="shared" si="1"/>
        <v>7.2000000000000005E-4</v>
      </c>
    </row>
    <row r="2842" spans="1:12" ht="16.5" customHeight="1">
      <c r="A2842" s="13" t="str">
        <f>Solieusap!A2845</f>
        <v>251</v>
      </c>
      <c r="B2842" s="13">
        <f>Solieusap!B2845</f>
        <v>0</v>
      </c>
      <c r="C2842" s="13" t="str">
        <f>Solieusap!C2845</f>
        <v>BAO</v>
      </c>
      <c r="D2842" s="13" t="str">
        <f>Solieusap!D2845</f>
        <v>Combination</v>
      </c>
      <c r="E2842" s="14">
        <f>ABS(Solieusap!E2845)</f>
        <v>2.18E-2</v>
      </c>
      <c r="F2842" s="14">
        <f>ABS(Solieusap!F2845)</f>
        <v>8.14E-2</v>
      </c>
      <c r="G2842" s="14">
        <f>ABS(Solieusap!G2845)</f>
        <v>4.3220000000000003E-5</v>
      </c>
      <c r="H2842" s="14">
        <f>ABS(Solieusap!H2845)</f>
        <v>1.516E-2</v>
      </c>
      <c r="I2842" s="14">
        <f>ABS(Solieusap!I2845)</f>
        <v>5.0000000000000001E-4</v>
      </c>
      <c r="J2842" s="14">
        <f>ABS(Solieusap!J2845)</f>
        <v>0.16200999999999999</v>
      </c>
      <c r="K2842" s="14">
        <f t="shared" si="0"/>
        <v>2.18E-2</v>
      </c>
      <c r="L2842" s="14">
        <f t="shared" si="1"/>
        <v>5.0000000000000001E-4</v>
      </c>
    </row>
    <row r="2843" spans="1:12" ht="16.5" customHeight="1">
      <c r="A2843" s="13" t="str">
        <f>Solieusap!A2846</f>
        <v>251</v>
      </c>
      <c r="B2843" s="13">
        <f>Solieusap!B2846</f>
        <v>0.5</v>
      </c>
      <c r="C2843" s="13" t="str">
        <f>Solieusap!C2846</f>
        <v>BAO</v>
      </c>
      <c r="D2843" s="13" t="str">
        <f>Solieusap!D2846</f>
        <v>Combination</v>
      </c>
      <c r="E2843" s="14">
        <f>ABS(Solieusap!E2846)</f>
        <v>2.18E-2</v>
      </c>
      <c r="F2843" s="14">
        <f>ABS(Solieusap!F2846)</f>
        <v>8.14E-2</v>
      </c>
      <c r="G2843" s="14">
        <f>ABS(Solieusap!G2846)</f>
        <v>4.3220000000000003E-5</v>
      </c>
      <c r="H2843" s="14">
        <f>ABS(Solieusap!H2846)</f>
        <v>1.516E-2</v>
      </c>
      <c r="I2843" s="14">
        <f>ABS(Solieusap!I2846)</f>
        <v>5.8E-4</v>
      </c>
      <c r="J2843" s="14">
        <f>ABS(Solieusap!J2846)</f>
        <v>0.12132</v>
      </c>
      <c r="K2843" s="14">
        <f t="shared" si="0"/>
        <v>2.18E-2</v>
      </c>
      <c r="L2843" s="14">
        <f t="shared" si="1"/>
        <v>5.8E-4</v>
      </c>
    </row>
    <row r="2844" spans="1:12" ht="16.5" customHeight="1">
      <c r="A2844" s="13" t="str">
        <f>Solieusap!A2847</f>
        <v>251</v>
      </c>
      <c r="B2844" s="13">
        <f>Solieusap!B2847</f>
        <v>1</v>
      </c>
      <c r="C2844" s="13" t="str">
        <f>Solieusap!C2847</f>
        <v>BAO</v>
      </c>
      <c r="D2844" s="13" t="str">
        <f>Solieusap!D2847</f>
        <v>Combination</v>
      </c>
      <c r="E2844" s="14">
        <f>ABS(Solieusap!E2847)</f>
        <v>2.18E-2</v>
      </c>
      <c r="F2844" s="14">
        <f>ABS(Solieusap!F2847)</f>
        <v>8.14E-2</v>
      </c>
      <c r="G2844" s="14">
        <f>ABS(Solieusap!G2847)</f>
        <v>4.3220000000000003E-5</v>
      </c>
      <c r="H2844" s="14">
        <f>ABS(Solieusap!H2847)</f>
        <v>1.516E-2</v>
      </c>
      <c r="I2844" s="14">
        <f>ABS(Solieusap!I2847)</f>
        <v>6.6E-4</v>
      </c>
      <c r="J2844" s="14">
        <f>ABS(Solieusap!J2847)</f>
        <v>8.2180000000000003E-2</v>
      </c>
      <c r="K2844" s="14">
        <f t="shared" si="0"/>
        <v>2.18E-2</v>
      </c>
      <c r="L2844" s="14">
        <f t="shared" si="1"/>
        <v>6.6E-4</v>
      </c>
    </row>
    <row r="2845" spans="1:12" ht="16.5" customHeight="1">
      <c r="A2845" s="13" t="str">
        <f>Solieusap!A2848</f>
        <v>251</v>
      </c>
      <c r="B2845" s="13">
        <f>Solieusap!B2848</f>
        <v>1.5</v>
      </c>
      <c r="C2845" s="13" t="str">
        <f>Solieusap!C2848</f>
        <v>BAO</v>
      </c>
      <c r="D2845" s="13" t="str">
        <f>Solieusap!D2848</f>
        <v>Combination</v>
      </c>
      <c r="E2845" s="14">
        <f>ABS(Solieusap!E2848)</f>
        <v>2.18E-2</v>
      </c>
      <c r="F2845" s="14">
        <f>ABS(Solieusap!F2848)</f>
        <v>8.14E-2</v>
      </c>
      <c r="G2845" s="14">
        <f>ABS(Solieusap!G2848)</f>
        <v>4.3220000000000003E-5</v>
      </c>
      <c r="H2845" s="14">
        <f>ABS(Solieusap!H2848)</f>
        <v>1.516E-2</v>
      </c>
      <c r="I2845" s="14">
        <f>ABS(Solieusap!I2848)</f>
        <v>7.3999999999999999E-4</v>
      </c>
      <c r="J2845" s="14">
        <f>ABS(Solieusap!J2848)</f>
        <v>7.5579999999999994E-2</v>
      </c>
      <c r="K2845" s="14">
        <f t="shared" si="0"/>
        <v>2.18E-2</v>
      </c>
      <c r="L2845" s="14">
        <f t="shared" si="1"/>
        <v>7.3999999999999999E-4</v>
      </c>
    </row>
    <row r="2846" spans="1:12" ht="16.5" customHeight="1">
      <c r="A2846" s="13" t="str">
        <f>Solieusap!A2849</f>
        <v>251</v>
      </c>
      <c r="B2846" s="13">
        <f>Solieusap!B2849</f>
        <v>2</v>
      </c>
      <c r="C2846" s="13" t="str">
        <f>Solieusap!C2849</f>
        <v>BAO</v>
      </c>
      <c r="D2846" s="13" t="str">
        <f>Solieusap!D2849</f>
        <v>Combination</v>
      </c>
      <c r="E2846" s="14">
        <f>ABS(Solieusap!E2849)</f>
        <v>2.18E-2</v>
      </c>
      <c r="F2846" s="14">
        <f>ABS(Solieusap!F2849)</f>
        <v>8.14E-2</v>
      </c>
      <c r="G2846" s="14">
        <f>ABS(Solieusap!G2849)</f>
        <v>4.3220000000000003E-5</v>
      </c>
      <c r="H2846" s="14">
        <f>ABS(Solieusap!H2849)</f>
        <v>1.516E-2</v>
      </c>
      <c r="I2846" s="14">
        <f>ABS(Solieusap!I2849)</f>
        <v>8.1999999999999998E-4</v>
      </c>
      <c r="J2846" s="14">
        <f>ABS(Solieusap!J2849)</f>
        <v>0.10434</v>
      </c>
      <c r="K2846" s="14">
        <f t="shared" si="0"/>
        <v>2.18E-2</v>
      </c>
      <c r="L2846" s="14">
        <f t="shared" si="1"/>
        <v>8.1999999999999998E-4</v>
      </c>
    </row>
    <row r="2847" spans="1:12" ht="16.5" customHeight="1">
      <c r="A2847" s="13" t="str">
        <f>Solieusap!A2850</f>
        <v>252</v>
      </c>
      <c r="B2847" s="13">
        <f>Solieusap!B2850</f>
        <v>0</v>
      </c>
      <c r="C2847" s="13" t="str">
        <f>Solieusap!C2850</f>
        <v>BAO</v>
      </c>
      <c r="D2847" s="13" t="str">
        <f>Solieusap!D2850</f>
        <v>Combination</v>
      </c>
      <c r="E2847" s="14">
        <f>ABS(Solieusap!E2850)</f>
        <v>3.15E-2</v>
      </c>
      <c r="F2847" s="14">
        <f>ABS(Solieusap!F2850)</f>
        <v>9.6299999999999997E-2</v>
      </c>
      <c r="G2847" s="14">
        <f>ABS(Solieusap!G2850)</f>
        <v>4.3109999999999999E-5</v>
      </c>
      <c r="H2847" s="14">
        <f>ABS(Solieusap!H2850)</f>
        <v>2.4930000000000001E-2</v>
      </c>
      <c r="I2847" s="14">
        <f>ABS(Solieusap!I2850)</f>
        <v>7.2000000000000005E-4</v>
      </c>
      <c r="J2847" s="14">
        <f>ABS(Solieusap!J2850)</f>
        <v>6.1580000000000003E-2</v>
      </c>
      <c r="K2847" s="14">
        <f t="shared" si="0"/>
        <v>3.15E-2</v>
      </c>
      <c r="L2847" s="14">
        <f t="shared" si="1"/>
        <v>7.2000000000000005E-4</v>
      </c>
    </row>
    <row r="2848" spans="1:12" ht="16.5" customHeight="1">
      <c r="A2848" s="13" t="str">
        <f>Solieusap!A2851</f>
        <v>252</v>
      </c>
      <c r="B2848" s="13">
        <f>Solieusap!B2851</f>
        <v>0.5</v>
      </c>
      <c r="C2848" s="13" t="str">
        <f>Solieusap!C2851</f>
        <v>BAO</v>
      </c>
      <c r="D2848" s="13" t="str">
        <f>Solieusap!D2851</f>
        <v>Combination</v>
      </c>
      <c r="E2848" s="14">
        <f>ABS(Solieusap!E2851)</f>
        <v>3.15E-2</v>
      </c>
      <c r="F2848" s="14">
        <f>ABS(Solieusap!F2851)</f>
        <v>9.6299999999999997E-2</v>
      </c>
      <c r="G2848" s="14">
        <f>ABS(Solieusap!G2851)</f>
        <v>4.3109999999999999E-5</v>
      </c>
      <c r="H2848" s="14">
        <f>ABS(Solieusap!H2851)</f>
        <v>2.4930000000000001E-2</v>
      </c>
      <c r="I2848" s="14">
        <f>ABS(Solieusap!I2851)</f>
        <v>6.9999999999999999E-4</v>
      </c>
      <c r="J2848" s="14">
        <f>ABS(Solieusap!J2851)</f>
        <v>2.7609999999999999E-2</v>
      </c>
      <c r="K2848" s="14">
        <f t="shared" si="0"/>
        <v>3.15E-2</v>
      </c>
      <c r="L2848" s="14">
        <f t="shared" si="1"/>
        <v>6.9999999999999999E-4</v>
      </c>
    </row>
    <row r="2849" spans="1:12" ht="16.5" customHeight="1">
      <c r="A2849" s="13" t="str">
        <f>Solieusap!A2852</f>
        <v>252</v>
      </c>
      <c r="B2849" s="13">
        <f>Solieusap!B2852</f>
        <v>1</v>
      </c>
      <c r="C2849" s="13" t="str">
        <f>Solieusap!C2852</f>
        <v>BAO</v>
      </c>
      <c r="D2849" s="13" t="str">
        <f>Solieusap!D2852</f>
        <v>Combination</v>
      </c>
      <c r="E2849" s="14">
        <f>ABS(Solieusap!E2852)</f>
        <v>3.15E-2</v>
      </c>
      <c r="F2849" s="14">
        <f>ABS(Solieusap!F2852)</f>
        <v>9.6299999999999997E-2</v>
      </c>
      <c r="G2849" s="14">
        <f>ABS(Solieusap!G2852)</f>
        <v>4.3109999999999999E-5</v>
      </c>
      <c r="H2849" s="14">
        <f>ABS(Solieusap!H2852)</f>
        <v>2.4930000000000001E-2</v>
      </c>
      <c r="I2849" s="14">
        <f>ABS(Solieusap!I2852)</f>
        <v>6.8000000000000005E-4</v>
      </c>
      <c r="J2849" s="14">
        <f>ABS(Solieusap!J2852)</f>
        <v>3.0169999999999999E-2</v>
      </c>
      <c r="K2849" s="14">
        <f t="shared" si="0"/>
        <v>3.15E-2</v>
      </c>
      <c r="L2849" s="14">
        <f t="shared" si="1"/>
        <v>6.8000000000000005E-4</v>
      </c>
    </row>
    <row r="2850" spans="1:12" ht="16.5" customHeight="1">
      <c r="A2850" s="13" t="str">
        <f>Solieusap!A2853</f>
        <v>252</v>
      </c>
      <c r="B2850" s="13">
        <f>Solieusap!B2853</f>
        <v>1.5</v>
      </c>
      <c r="C2850" s="13" t="str">
        <f>Solieusap!C2853</f>
        <v>BAO</v>
      </c>
      <c r="D2850" s="13" t="str">
        <f>Solieusap!D2853</f>
        <v>Combination</v>
      </c>
      <c r="E2850" s="14">
        <f>ABS(Solieusap!E2853)</f>
        <v>3.15E-2</v>
      </c>
      <c r="F2850" s="14">
        <f>ABS(Solieusap!F2853)</f>
        <v>9.6299999999999997E-2</v>
      </c>
      <c r="G2850" s="14">
        <f>ABS(Solieusap!G2853)</f>
        <v>4.3109999999999999E-5</v>
      </c>
      <c r="H2850" s="14">
        <f>ABS(Solieusap!H2853)</f>
        <v>2.4930000000000001E-2</v>
      </c>
      <c r="I2850" s="14">
        <f>ABS(Solieusap!I2853)</f>
        <v>6.6E-4</v>
      </c>
      <c r="J2850" s="14">
        <f>ABS(Solieusap!J2853)</f>
        <v>6.7159999999999997E-2</v>
      </c>
      <c r="K2850" s="14">
        <f t="shared" si="0"/>
        <v>3.15E-2</v>
      </c>
      <c r="L2850" s="14">
        <f t="shared" si="1"/>
        <v>6.6E-4</v>
      </c>
    </row>
    <row r="2851" spans="1:12" ht="16.5" customHeight="1">
      <c r="A2851" s="13" t="str">
        <f>Solieusap!A2854</f>
        <v>252</v>
      </c>
      <c r="B2851" s="13">
        <f>Solieusap!B2854</f>
        <v>2</v>
      </c>
      <c r="C2851" s="13" t="str">
        <f>Solieusap!C2854</f>
        <v>BAO</v>
      </c>
      <c r="D2851" s="13" t="str">
        <f>Solieusap!D2854</f>
        <v>Combination</v>
      </c>
      <c r="E2851" s="14">
        <f>ABS(Solieusap!E2854)</f>
        <v>3.15E-2</v>
      </c>
      <c r="F2851" s="14">
        <f>ABS(Solieusap!F2854)</f>
        <v>9.6299999999999997E-2</v>
      </c>
      <c r="G2851" s="14">
        <f>ABS(Solieusap!G2854)</f>
        <v>4.3109999999999999E-5</v>
      </c>
      <c r="H2851" s="14">
        <f>ABS(Solieusap!H2854)</f>
        <v>2.4930000000000001E-2</v>
      </c>
      <c r="I2851" s="14">
        <f>ABS(Solieusap!I2854)</f>
        <v>6.4000000000000005E-4</v>
      </c>
      <c r="J2851" s="14">
        <f>ABS(Solieusap!J2854)</f>
        <v>0.10415000000000001</v>
      </c>
      <c r="K2851" s="14">
        <f t="shared" si="0"/>
        <v>3.15E-2</v>
      </c>
      <c r="L2851" s="14">
        <f t="shared" si="1"/>
        <v>6.4000000000000005E-4</v>
      </c>
    </row>
    <row r="2852" spans="1:12" ht="16.5" customHeight="1">
      <c r="A2852" s="13" t="str">
        <f>Solieusap!A2855</f>
        <v>252</v>
      </c>
      <c r="B2852" s="13">
        <f>Solieusap!B2855</f>
        <v>0</v>
      </c>
      <c r="C2852" s="13" t="str">
        <f>Solieusap!C2855</f>
        <v>BAO</v>
      </c>
      <c r="D2852" s="13" t="str">
        <f>Solieusap!D2855</f>
        <v>Combination</v>
      </c>
      <c r="E2852" s="14">
        <f>ABS(Solieusap!E2855)</f>
        <v>2.1700000000000001E-2</v>
      </c>
      <c r="F2852" s="14">
        <f>ABS(Solieusap!F2855)</f>
        <v>7.3999999999999996E-2</v>
      </c>
      <c r="G2852" s="14">
        <f>ABS(Solieusap!G2855)</f>
        <v>1.6780000000000001E-4</v>
      </c>
      <c r="H2852" s="14">
        <f>ABS(Solieusap!H2855)</f>
        <v>0.12230000000000001</v>
      </c>
      <c r="I2852" s="14">
        <f>ABS(Solieusap!I2855)</f>
        <v>8.0999999999999996E-4</v>
      </c>
      <c r="J2852" s="14">
        <f>ABS(Solieusap!J2855)</f>
        <v>0.11017</v>
      </c>
      <c r="K2852" s="14">
        <f t="shared" si="0"/>
        <v>2.1700000000000001E-2</v>
      </c>
      <c r="L2852" s="14">
        <f t="shared" si="1"/>
        <v>8.0999999999999996E-4</v>
      </c>
    </row>
    <row r="2853" spans="1:12" ht="16.5" customHeight="1">
      <c r="A2853" s="13" t="str">
        <f>Solieusap!A2856</f>
        <v>252</v>
      </c>
      <c r="B2853" s="13">
        <f>Solieusap!B2856</f>
        <v>0.5</v>
      </c>
      <c r="C2853" s="13" t="str">
        <f>Solieusap!C2856</f>
        <v>BAO</v>
      </c>
      <c r="D2853" s="13" t="str">
        <f>Solieusap!D2856</f>
        <v>Combination</v>
      </c>
      <c r="E2853" s="14">
        <f>ABS(Solieusap!E2856)</f>
        <v>2.1700000000000001E-2</v>
      </c>
      <c r="F2853" s="14">
        <f>ABS(Solieusap!F2856)</f>
        <v>7.3999999999999996E-2</v>
      </c>
      <c r="G2853" s="14">
        <f>ABS(Solieusap!G2856)</f>
        <v>1.6780000000000001E-4</v>
      </c>
      <c r="H2853" s="14">
        <f>ABS(Solieusap!H2856)</f>
        <v>0.12230000000000001</v>
      </c>
      <c r="I2853" s="14">
        <f>ABS(Solieusap!I2856)</f>
        <v>7.3999999999999999E-4</v>
      </c>
      <c r="J2853" s="14">
        <f>ABS(Solieusap!J2856)</f>
        <v>8.838E-2</v>
      </c>
      <c r="K2853" s="14">
        <f t="shared" si="0"/>
        <v>2.1700000000000001E-2</v>
      </c>
      <c r="L2853" s="14">
        <f t="shared" si="1"/>
        <v>7.3999999999999999E-4</v>
      </c>
    </row>
    <row r="2854" spans="1:12" ht="16.5" customHeight="1">
      <c r="A2854" s="13" t="str">
        <f>Solieusap!A2857</f>
        <v>252</v>
      </c>
      <c r="B2854" s="13">
        <f>Solieusap!B2857</f>
        <v>1</v>
      </c>
      <c r="C2854" s="13" t="str">
        <f>Solieusap!C2857</f>
        <v>BAO</v>
      </c>
      <c r="D2854" s="13" t="str">
        <f>Solieusap!D2857</f>
        <v>Combination</v>
      </c>
      <c r="E2854" s="14">
        <f>ABS(Solieusap!E2857)</f>
        <v>2.1700000000000001E-2</v>
      </c>
      <c r="F2854" s="14">
        <f>ABS(Solieusap!F2857)</f>
        <v>7.3999999999999996E-2</v>
      </c>
      <c r="G2854" s="14">
        <f>ABS(Solieusap!G2857)</f>
        <v>1.6780000000000001E-4</v>
      </c>
      <c r="H2854" s="14">
        <f>ABS(Solieusap!H2857)</f>
        <v>0.12230000000000001</v>
      </c>
      <c r="I2854" s="14">
        <f>ABS(Solieusap!I2857)</f>
        <v>6.6E-4</v>
      </c>
      <c r="J2854" s="14">
        <f>ABS(Solieusap!J2857)</f>
        <v>0.10199999999999999</v>
      </c>
      <c r="K2854" s="14">
        <f t="shared" si="0"/>
        <v>2.1700000000000001E-2</v>
      </c>
      <c r="L2854" s="14">
        <f t="shared" si="1"/>
        <v>6.6E-4</v>
      </c>
    </row>
    <row r="2855" spans="1:12" ht="16.5" customHeight="1">
      <c r="A2855" s="13" t="str">
        <f>Solieusap!A2858</f>
        <v>252</v>
      </c>
      <c r="B2855" s="13">
        <f>Solieusap!B2858</f>
        <v>1.5</v>
      </c>
      <c r="C2855" s="13" t="str">
        <f>Solieusap!C2858</f>
        <v>BAO</v>
      </c>
      <c r="D2855" s="13" t="str">
        <f>Solieusap!D2858</f>
        <v>Combination</v>
      </c>
      <c r="E2855" s="14">
        <f>ABS(Solieusap!E2858)</f>
        <v>2.1700000000000001E-2</v>
      </c>
      <c r="F2855" s="14">
        <f>ABS(Solieusap!F2858)</f>
        <v>7.3999999999999996E-2</v>
      </c>
      <c r="G2855" s="14">
        <f>ABS(Solieusap!G2858)</f>
        <v>1.6780000000000001E-4</v>
      </c>
      <c r="H2855" s="14">
        <f>ABS(Solieusap!H2858)</f>
        <v>0.12230000000000001</v>
      </c>
      <c r="I2855" s="14">
        <f>ABS(Solieusap!I2858)</f>
        <v>5.8E-4</v>
      </c>
      <c r="J2855" s="14">
        <f>ABS(Solieusap!J2858)</f>
        <v>0.14910000000000001</v>
      </c>
      <c r="K2855" s="14">
        <f t="shared" si="0"/>
        <v>2.1700000000000001E-2</v>
      </c>
      <c r="L2855" s="14">
        <f t="shared" si="1"/>
        <v>5.8E-4</v>
      </c>
    </row>
    <row r="2856" spans="1:12" ht="16.5" customHeight="1">
      <c r="A2856" s="13" t="str">
        <f>Solieusap!A2859</f>
        <v>252</v>
      </c>
      <c r="B2856" s="13">
        <f>Solieusap!B2859</f>
        <v>2</v>
      </c>
      <c r="C2856" s="13" t="str">
        <f>Solieusap!C2859</f>
        <v>BAO</v>
      </c>
      <c r="D2856" s="13" t="str">
        <f>Solieusap!D2859</f>
        <v>Combination</v>
      </c>
      <c r="E2856" s="14">
        <f>ABS(Solieusap!E2859)</f>
        <v>2.1700000000000001E-2</v>
      </c>
      <c r="F2856" s="14">
        <f>ABS(Solieusap!F2859)</f>
        <v>7.3999999999999996E-2</v>
      </c>
      <c r="G2856" s="14">
        <f>ABS(Solieusap!G2859)</f>
        <v>1.6780000000000001E-4</v>
      </c>
      <c r="H2856" s="14">
        <f>ABS(Solieusap!H2859)</f>
        <v>0.12230000000000001</v>
      </c>
      <c r="I2856" s="14">
        <f>ABS(Solieusap!I2859)</f>
        <v>5.0000000000000001E-4</v>
      </c>
      <c r="J2856" s="14">
        <f>ABS(Solieusap!J2859)</f>
        <v>0.19722999999999999</v>
      </c>
      <c r="K2856" s="14">
        <f t="shared" si="0"/>
        <v>2.1700000000000001E-2</v>
      </c>
      <c r="L2856" s="14">
        <f t="shared" si="1"/>
        <v>5.0000000000000001E-4</v>
      </c>
    </row>
    <row r="2857" spans="1:12" ht="16.5" customHeight="1">
      <c r="A2857" s="13" t="str">
        <f>Solieusap!A2860</f>
        <v>253</v>
      </c>
      <c r="B2857" s="13">
        <f>Solieusap!B2860</f>
        <v>0</v>
      </c>
      <c r="C2857" s="13" t="str">
        <f>Solieusap!C2860</f>
        <v>BAO</v>
      </c>
      <c r="D2857" s="13" t="str">
        <f>Solieusap!D2860</f>
        <v>Combination</v>
      </c>
      <c r="E2857" s="14">
        <f>ABS(Solieusap!E2860)</f>
        <v>4.7199999999999999E-2</v>
      </c>
      <c r="F2857" s="14">
        <f>ABS(Solieusap!F2860)</f>
        <v>0.37590000000000001</v>
      </c>
      <c r="G2857" s="14">
        <f>ABS(Solieusap!G2860)</f>
        <v>4.4000000000000003E-3</v>
      </c>
      <c r="H2857" s="14">
        <f>ABS(Solieusap!H2860)</f>
        <v>8.1049999999999997E-2</v>
      </c>
      <c r="I2857" s="14">
        <f>ABS(Solieusap!I2860)</f>
        <v>1.72E-3</v>
      </c>
      <c r="J2857" s="14">
        <f>ABS(Solieusap!J2860)</f>
        <v>2.1059999999999999E-2</v>
      </c>
      <c r="K2857" s="14">
        <f t="shared" si="0"/>
        <v>4.7199999999999999E-2</v>
      </c>
      <c r="L2857" s="14">
        <f t="shared" si="1"/>
        <v>1.72E-3</v>
      </c>
    </row>
    <row r="2858" spans="1:12" ht="16.5" customHeight="1">
      <c r="A2858" s="13" t="str">
        <f>Solieusap!A2861</f>
        <v>253</v>
      </c>
      <c r="B2858" s="13">
        <f>Solieusap!B2861</f>
        <v>0.4</v>
      </c>
      <c r="C2858" s="13" t="str">
        <f>Solieusap!C2861</f>
        <v>BAO</v>
      </c>
      <c r="D2858" s="13" t="str">
        <f>Solieusap!D2861</f>
        <v>Combination</v>
      </c>
      <c r="E2858" s="14">
        <f>ABS(Solieusap!E2861)</f>
        <v>4.7199999999999999E-2</v>
      </c>
      <c r="F2858" s="14">
        <f>ABS(Solieusap!F2861)</f>
        <v>0.37590000000000001</v>
      </c>
      <c r="G2858" s="14">
        <f>ABS(Solieusap!G2861)</f>
        <v>4.4000000000000003E-3</v>
      </c>
      <c r="H2858" s="14">
        <f>ABS(Solieusap!H2861)</f>
        <v>8.1049999999999997E-2</v>
      </c>
      <c r="I2858" s="14">
        <f>ABS(Solieusap!I2861)</f>
        <v>3.684E-5</v>
      </c>
      <c r="J2858" s="14">
        <f>ABS(Solieusap!J2861)</f>
        <v>8.8819999999999996E-2</v>
      </c>
      <c r="K2858" s="14">
        <f t="shared" si="0"/>
        <v>4.7199999999999999E-2</v>
      </c>
      <c r="L2858" s="14">
        <f t="shared" si="1"/>
        <v>3.684E-5</v>
      </c>
    </row>
    <row r="2859" spans="1:12" ht="16.5" customHeight="1">
      <c r="A2859" s="13" t="str">
        <f>Solieusap!A2862</f>
        <v>253</v>
      </c>
      <c r="B2859" s="13">
        <f>Solieusap!B2862</f>
        <v>0.8</v>
      </c>
      <c r="C2859" s="13" t="str">
        <f>Solieusap!C2862</f>
        <v>BAO</v>
      </c>
      <c r="D2859" s="13" t="str">
        <f>Solieusap!D2862</f>
        <v>Combination</v>
      </c>
      <c r="E2859" s="14">
        <f>ABS(Solieusap!E2862)</f>
        <v>4.7199999999999999E-2</v>
      </c>
      <c r="F2859" s="14">
        <f>ABS(Solieusap!F2862)</f>
        <v>0.37590000000000001</v>
      </c>
      <c r="G2859" s="14">
        <f>ABS(Solieusap!G2862)</f>
        <v>4.4000000000000003E-3</v>
      </c>
      <c r="H2859" s="14">
        <f>ABS(Solieusap!H2862)</f>
        <v>8.1049999999999997E-2</v>
      </c>
      <c r="I2859" s="14">
        <f>ABS(Solieusap!I2862)</f>
        <v>2.98E-3</v>
      </c>
      <c r="J2859" s="14">
        <f>ABS(Solieusap!J2862)</f>
        <v>0.18207999999999999</v>
      </c>
      <c r="K2859" s="14">
        <f t="shared" si="0"/>
        <v>4.7199999999999999E-2</v>
      </c>
      <c r="L2859" s="14">
        <f t="shared" si="1"/>
        <v>2.98E-3</v>
      </c>
    </row>
    <row r="2860" spans="1:12" ht="16.5" customHeight="1">
      <c r="A2860" s="13" t="str">
        <f>Solieusap!A2863</f>
        <v>253</v>
      </c>
      <c r="B2860" s="13">
        <f>Solieusap!B2863</f>
        <v>1.2</v>
      </c>
      <c r="C2860" s="13" t="str">
        <f>Solieusap!C2863</f>
        <v>BAO</v>
      </c>
      <c r="D2860" s="13" t="str">
        <f>Solieusap!D2863</f>
        <v>Combination</v>
      </c>
      <c r="E2860" s="14">
        <f>ABS(Solieusap!E2863)</f>
        <v>4.7199999999999999E-2</v>
      </c>
      <c r="F2860" s="14">
        <f>ABS(Solieusap!F2863)</f>
        <v>0.37590000000000001</v>
      </c>
      <c r="G2860" s="14">
        <f>ABS(Solieusap!G2863)</f>
        <v>4.4000000000000003E-3</v>
      </c>
      <c r="H2860" s="14">
        <f>ABS(Solieusap!H2863)</f>
        <v>8.1049999999999997E-2</v>
      </c>
      <c r="I2860" s="14">
        <f>ABS(Solieusap!I2863)</f>
        <v>6.4599999999999996E-3</v>
      </c>
      <c r="J2860" s="14">
        <f>ABS(Solieusap!J2863)</f>
        <v>0.25278</v>
      </c>
      <c r="K2860" s="14">
        <f t="shared" si="0"/>
        <v>4.7199999999999999E-2</v>
      </c>
      <c r="L2860" s="14">
        <f t="shared" si="1"/>
        <v>6.4599999999999996E-3</v>
      </c>
    </row>
    <row r="2861" spans="1:12" ht="16.5" customHeight="1">
      <c r="A2861" s="13" t="str">
        <f>Solieusap!A2864</f>
        <v>253</v>
      </c>
      <c r="B2861" s="13">
        <f>Solieusap!B2864</f>
        <v>1.2</v>
      </c>
      <c r="C2861" s="13" t="str">
        <f>Solieusap!C2864</f>
        <v>BAO</v>
      </c>
      <c r="D2861" s="13" t="str">
        <f>Solieusap!D2864</f>
        <v>Combination</v>
      </c>
      <c r="E2861" s="14">
        <f>ABS(Solieusap!E2864)</f>
        <v>2.5100000000000001E-2</v>
      </c>
      <c r="F2861" s="14">
        <f>ABS(Solieusap!F2864)</f>
        <v>0.55120000000000002</v>
      </c>
      <c r="G2861" s="14">
        <f>ABS(Solieusap!G2864)</f>
        <v>2.0999999999999999E-3</v>
      </c>
      <c r="H2861" s="14">
        <f>ABS(Solieusap!H2864)</f>
        <v>0.10331</v>
      </c>
      <c r="I2861" s="14">
        <f>ABS(Solieusap!I2864)</f>
        <v>3.5E-4</v>
      </c>
      <c r="J2861" s="14">
        <f>ABS(Solieusap!J2864)</f>
        <v>0.25184000000000001</v>
      </c>
      <c r="K2861" s="14">
        <f t="shared" si="0"/>
        <v>2.5100000000000001E-2</v>
      </c>
      <c r="L2861" s="14">
        <f t="shared" si="1"/>
        <v>3.5E-4</v>
      </c>
    </row>
    <row r="2862" spans="1:12" ht="16.5" customHeight="1">
      <c r="A2862" s="13" t="str">
        <f>Solieusap!A2865</f>
        <v>253</v>
      </c>
      <c r="B2862" s="13">
        <f>Solieusap!B2865</f>
        <v>1.6</v>
      </c>
      <c r="C2862" s="13" t="str">
        <f>Solieusap!C2865</f>
        <v>BAO</v>
      </c>
      <c r="D2862" s="13" t="str">
        <f>Solieusap!D2865</f>
        <v>Combination</v>
      </c>
      <c r="E2862" s="14">
        <f>ABS(Solieusap!E2865)</f>
        <v>2.5100000000000001E-2</v>
      </c>
      <c r="F2862" s="14">
        <f>ABS(Solieusap!F2865)</f>
        <v>0.55120000000000002</v>
      </c>
      <c r="G2862" s="14">
        <f>ABS(Solieusap!G2865)</f>
        <v>2.0999999999999999E-3</v>
      </c>
      <c r="H2862" s="14">
        <f>ABS(Solieusap!H2865)</f>
        <v>0.10331</v>
      </c>
      <c r="I2862" s="14">
        <f>ABS(Solieusap!I2865)</f>
        <v>3.8999999999999999E-4</v>
      </c>
      <c r="J2862" s="14">
        <f>ABS(Solieusap!J2865)</f>
        <v>0.32722000000000001</v>
      </c>
      <c r="K2862" s="14">
        <f t="shared" si="0"/>
        <v>2.5100000000000001E-2</v>
      </c>
      <c r="L2862" s="14">
        <f t="shared" si="1"/>
        <v>3.8999999999999999E-4</v>
      </c>
    </row>
    <row r="2863" spans="1:12" ht="16.5" customHeight="1">
      <c r="A2863" s="13" t="str">
        <f>Solieusap!A2866</f>
        <v>253</v>
      </c>
      <c r="B2863" s="13">
        <f>Solieusap!B2866</f>
        <v>2</v>
      </c>
      <c r="C2863" s="13" t="str">
        <f>Solieusap!C2866</f>
        <v>BAO</v>
      </c>
      <c r="D2863" s="13" t="str">
        <f>Solieusap!D2866</f>
        <v>Combination</v>
      </c>
      <c r="E2863" s="14">
        <f>ABS(Solieusap!E2866)</f>
        <v>2.5100000000000001E-2</v>
      </c>
      <c r="F2863" s="14">
        <f>ABS(Solieusap!F2866)</f>
        <v>0.55120000000000002</v>
      </c>
      <c r="G2863" s="14">
        <f>ABS(Solieusap!G2866)</f>
        <v>2.0999999999999999E-3</v>
      </c>
      <c r="H2863" s="14">
        <f>ABS(Solieusap!H2866)</f>
        <v>0.10331</v>
      </c>
      <c r="I2863" s="14">
        <f>ABS(Solieusap!I2866)</f>
        <v>1.14E-3</v>
      </c>
      <c r="J2863" s="14">
        <f>ABS(Solieusap!J2866)</f>
        <v>0.32002999999999998</v>
      </c>
      <c r="K2863" s="14">
        <f t="shared" si="0"/>
        <v>2.5100000000000001E-2</v>
      </c>
      <c r="L2863" s="14">
        <f t="shared" si="1"/>
        <v>1.14E-3</v>
      </c>
    </row>
    <row r="2864" spans="1:12" ht="16.5" customHeight="1">
      <c r="A2864" s="13" t="str">
        <f>Solieusap!A2867</f>
        <v>253</v>
      </c>
      <c r="B2864" s="13">
        <f>Solieusap!B2867</f>
        <v>0</v>
      </c>
      <c r="C2864" s="13" t="str">
        <f>Solieusap!C2867</f>
        <v>BAO</v>
      </c>
      <c r="D2864" s="13" t="str">
        <f>Solieusap!D2867</f>
        <v>Combination</v>
      </c>
      <c r="E2864" s="14">
        <f>ABS(Solieusap!E2867)</f>
        <v>1.4800000000000001E-2</v>
      </c>
      <c r="F2864" s="14">
        <f>ABS(Solieusap!F2867)</f>
        <v>0.16550000000000001</v>
      </c>
      <c r="G2864" s="14">
        <f>ABS(Solieusap!G2867)</f>
        <v>8.6999999999999994E-3</v>
      </c>
      <c r="H2864" s="14">
        <f>ABS(Solieusap!H2867)</f>
        <v>0.16583999999999999</v>
      </c>
      <c r="I2864" s="14">
        <f>ABS(Solieusap!I2867)</f>
        <v>3.9699999999999996E-3</v>
      </c>
      <c r="J2864" s="14">
        <f>ABS(Solieusap!J2867)</f>
        <v>9.0109999999999996E-2</v>
      </c>
      <c r="K2864" s="14">
        <f t="shared" si="0"/>
        <v>1.4800000000000001E-2</v>
      </c>
      <c r="L2864" s="14">
        <f t="shared" si="1"/>
        <v>3.9699999999999996E-3</v>
      </c>
    </row>
    <row r="2865" spans="1:12" ht="16.5" customHeight="1">
      <c r="A2865" s="13" t="str">
        <f>Solieusap!A2868</f>
        <v>253</v>
      </c>
      <c r="B2865" s="13">
        <f>Solieusap!B2868</f>
        <v>0.4</v>
      </c>
      <c r="C2865" s="13" t="str">
        <f>Solieusap!C2868</f>
        <v>BAO</v>
      </c>
      <c r="D2865" s="13" t="str">
        <f>Solieusap!D2868</f>
        <v>Combination</v>
      </c>
      <c r="E2865" s="14">
        <f>ABS(Solieusap!E2868)</f>
        <v>1.4800000000000001E-2</v>
      </c>
      <c r="F2865" s="14">
        <f>ABS(Solieusap!F2868)</f>
        <v>0.16550000000000001</v>
      </c>
      <c r="G2865" s="14">
        <f>ABS(Solieusap!G2868)</f>
        <v>8.6999999999999994E-3</v>
      </c>
      <c r="H2865" s="14">
        <f>ABS(Solieusap!H2868)</f>
        <v>0.16583999999999999</v>
      </c>
      <c r="I2865" s="14">
        <f>ABS(Solieusap!I2868)</f>
        <v>5.1999999999999995E-4</v>
      </c>
      <c r="J2865" s="14">
        <f>ABS(Solieusap!J2868)</f>
        <v>0.17784</v>
      </c>
      <c r="K2865" s="14">
        <f t="shared" si="0"/>
        <v>1.4800000000000001E-2</v>
      </c>
      <c r="L2865" s="14">
        <f t="shared" si="1"/>
        <v>5.1999999999999995E-4</v>
      </c>
    </row>
    <row r="2866" spans="1:12" ht="16.5" customHeight="1">
      <c r="A2866" s="13" t="str">
        <f>Solieusap!A2869</f>
        <v>253</v>
      </c>
      <c r="B2866" s="13">
        <f>Solieusap!B2869</f>
        <v>0.8</v>
      </c>
      <c r="C2866" s="13" t="str">
        <f>Solieusap!C2869</f>
        <v>BAO</v>
      </c>
      <c r="D2866" s="13" t="str">
        <f>Solieusap!D2869</f>
        <v>Combination</v>
      </c>
      <c r="E2866" s="14">
        <f>ABS(Solieusap!E2869)</f>
        <v>1.4800000000000001E-2</v>
      </c>
      <c r="F2866" s="14">
        <f>ABS(Solieusap!F2869)</f>
        <v>0.16550000000000001</v>
      </c>
      <c r="G2866" s="14">
        <f>ABS(Solieusap!G2869)</f>
        <v>8.6999999999999994E-3</v>
      </c>
      <c r="H2866" s="14">
        <f>ABS(Solieusap!H2869)</f>
        <v>0.16583999999999999</v>
      </c>
      <c r="I2866" s="14">
        <f>ABS(Solieusap!I2869)</f>
        <v>1.7899999999999999E-3</v>
      </c>
      <c r="J2866" s="14">
        <f>ABS(Solieusap!J2869)</f>
        <v>0.32594000000000001</v>
      </c>
      <c r="K2866" s="14">
        <f t="shared" si="0"/>
        <v>1.4800000000000001E-2</v>
      </c>
      <c r="L2866" s="14">
        <f t="shared" si="1"/>
        <v>1.7899999999999999E-3</v>
      </c>
    </row>
    <row r="2867" spans="1:12" ht="16.5" customHeight="1">
      <c r="A2867" s="13" t="str">
        <f>Solieusap!A2870</f>
        <v>253</v>
      </c>
      <c r="B2867" s="13">
        <f>Solieusap!B2870</f>
        <v>1.2</v>
      </c>
      <c r="C2867" s="13" t="str">
        <f>Solieusap!C2870</f>
        <v>BAO</v>
      </c>
      <c r="D2867" s="13" t="str">
        <f>Solieusap!D2870</f>
        <v>Combination</v>
      </c>
      <c r="E2867" s="14">
        <f>ABS(Solieusap!E2870)</f>
        <v>1.4800000000000001E-2</v>
      </c>
      <c r="F2867" s="14">
        <f>ABS(Solieusap!F2870)</f>
        <v>0.16550000000000001</v>
      </c>
      <c r="G2867" s="14">
        <f>ABS(Solieusap!G2870)</f>
        <v>8.6999999999999994E-3</v>
      </c>
      <c r="H2867" s="14">
        <f>ABS(Solieusap!H2870)</f>
        <v>0.16583999999999999</v>
      </c>
      <c r="I2867" s="14">
        <f>ABS(Solieusap!I2870)</f>
        <v>3.5500000000000002E-3</v>
      </c>
      <c r="J2867" s="14">
        <f>ABS(Solieusap!J2870)</f>
        <v>0.47404000000000002</v>
      </c>
      <c r="K2867" s="14">
        <f t="shared" si="0"/>
        <v>1.4800000000000001E-2</v>
      </c>
      <c r="L2867" s="14">
        <f t="shared" si="1"/>
        <v>3.5500000000000002E-3</v>
      </c>
    </row>
    <row r="2868" spans="1:12" ht="16.5" customHeight="1">
      <c r="A2868" s="13" t="str">
        <f>Solieusap!A2871</f>
        <v>253</v>
      </c>
      <c r="B2868" s="13">
        <f>Solieusap!B2871</f>
        <v>1.2</v>
      </c>
      <c r="C2868" s="13" t="str">
        <f>Solieusap!C2871</f>
        <v>BAO</v>
      </c>
      <c r="D2868" s="13" t="str">
        <f>Solieusap!D2871</f>
        <v>Combination</v>
      </c>
      <c r="E2868" s="14">
        <f>ABS(Solieusap!E2871)</f>
        <v>1.2E-2</v>
      </c>
      <c r="F2868" s="14">
        <f>ABS(Solieusap!F2871)</f>
        <v>1.8599999999999998E-2</v>
      </c>
      <c r="G2868" s="14">
        <f>ABS(Solieusap!G2871)</f>
        <v>1.9E-3</v>
      </c>
      <c r="H2868" s="14">
        <f>ABS(Solieusap!H2871)</f>
        <v>5.0180000000000002E-2</v>
      </c>
      <c r="I2868" s="14">
        <f>ABS(Solieusap!I2871)</f>
        <v>8.1999999999999998E-4</v>
      </c>
      <c r="J2868" s="14">
        <f>ABS(Solieusap!J2871)</f>
        <v>0.48520000000000002</v>
      </c>
      <c r="K2868" s="14">
        <f t="shared" si="0"/>
        <v>1.2E-2</v>
      </c>
      <c r="L2868" s="14">
        <f t="shared" si="1"/>
        <v>8.1999999999999998E-4</v>
      </c>
    </row>
    <row r="2869" spans="1:12" ht="16.5" customHeight="1">
      <c r="A2869" s="13" t="str">
        <f>Solieusap!A2872</f>
        <v>253</v>
      </c>
      <c r="B2869" s="13">
        <f>Solieusap!B2872</f>
        <v>1.6</v>
      </c>
      <c r="C2869" s="13" t="str">
        <f>Solieusap!C2872</f>
        <v>BAO</v>
      </c>
      <c r="D2869" s="13" t="str">
        <f>Solieusap!D2872</f>
        <v>Combination</v>
      </c>
      <c r="E2869" s="14">
        <f>ABS(Solieusap!E2872)</f>
        <v>1.2E-2</v>
      </c>
      <c r="F2869" s="14">
        <f>ABS(Solieusap!F2872)</f>
        <v>1.8599999999999998E-2</v>
      </c>
      <c r="G2869" s="14">
        <f>ABS(Solieusap!G2872)</f>
        <v>1.9E-3</v>
      </c>
      <c r="H2869" s="14">
        <f>ABS(Solieusap!H2872)</f>
        <v>5.0180000000000002E-2</v>
      </c>
      <c r="I2869" s="14">
        <f>ABS(Solieusap!I2872)</f>
        <v>1.65E-3</v>
      </c>
      <c r="J2869" s="14">
        <f>ABS(Solieusap!J2872)</f>
        <v>0.58926999999999996</v>
      </c>
      <c r="K2869" s="14">
        <f t="shared" si="0"/>
        <v>1.2E-2</v>
      </c>
      <c r="L2869" s="14">
        <f t="shared" si="1"/>
        <v>1.65E-3</v>
      </c>
    </row>
    <row r="2870" spans="1:12" ht="16.5" customHeight="1">
      <c r="A2870" s="13" t="str">
        <f>Solieusap!A2873</f>
        <v>253</v>
      </c>
      <c r="B2870" s="13">
        <f>Solieusap!B2873</f>
        <v>2</v>
      </c>
      <c r="C2870" s="13" t="str">
        <f>Solieusap!C2873</f>
        <v>BAO</v>
      </c>
      <c r="D2870" s="13" t="str">
        <f>Solieusap!D2873</f>
        <v>Combination</v>
      </c>
      <c r="E2870" s="14">
        <f>ABS(Solieusap!E2873)</f>
        <v>1.2E-2</v>
      </c>
      <c r="F2870" s="14">
        <f>ABS(Solieusap!F2873)</f>
        <v>1.8599999999999998E-2</v>
      </c>
      <c r="G2870" s="14">
        <f>ABS(Solieusap!G2873)</f>
        <v>1.9E-3</v>
      </c>
      <c r="H2870" s="14">
        <f>ABS(Solieusap!H2873)</f>
        <v>5.0180000000000002E-2</v>
      </c>
      <c r="I2870" s="14">
        <f>ABS(Solieusap!I2873)</f>
        <v>2.5000000000000001E-3</v>
      </c>
      <c r="J2870" s="14">
        <f>ABS(Solieusap!J2873)</f>
        <v>0.78222000000000003</v>
      </c>
      <c r="K2870" s="14">
        <f t="shared" si="0"/>
        <v>1.2E-2</v>
      </c>
      <c r="L2870" s="14">
        <f t="shared" si="1"/>
        <v>2.5000000000000001E-3</v>
      </c>
    </row>
    <row r="2871" spans="1:12" ht="16.5" customHeight="1">
      <c r="A2871" s="13" t="str">
        <f>Solieusap!A2874</f>
        <v>254</v>
      </c>
      <c r="B2871" s="13">
        <f>Solieusap!B2874</f>
        <v>0</v>
      </c>
      <c r="C2871" s="13" t="str">
        <f>Solieusap!C2874</f>
        <v>BAO</v>
      </c>
      <c r="D2871" s="13" t="str">
        <f>Solieusap!D2874</f>
        <v>Combination</v>
      </c>
      <c r="E2871" s="14">
        <f>ABS(Solieusap!E2874)</f>
        <v>2.52E-2</v>
      </c>
      <c r="F2871" s="14">
        <f>ABS(Solieusap!F2874)</f>
        <v>2.5700000000000001E-2</v>
      </c>
      <c r="G2871" s="14">
        <f>ABS(Solieusap!G2874)</f>
        <v>1.9E-3</v>
      </c>
      <c r="H2871" s="14">
        <f>ABS(Solieusap!H2874)</f>
        <v>4.546E-2</v>
      </c>
      <c r="I2871" s="14">
        <f>ABS(Solieusap!I2874)</f>
        <v>1.1199999999999999E-3</v>
      </c>
      <c r="J2871" s="14">
        <f>ABS(Solieusap!J2874)</f>
        <v>0.31159999999999999</v>
      </c>
      <c r="K2871" s="14">
        <f t="shared" si="0"/>
        <v>2.52E-2</v>
      </c>
      <c r="L2871" s="14">
        <f t="shared" si="1"/>
        <v>1.1199999999999999E-3</v>
      </c>
    </row>
    <row r="2872" spans="1:12" ht="16.5" customHeight="1">
      <c r="A2872" s="13" t="str">
        <f>Solieusap!A2875</f>
        <v>254</v>
      </c>
      <c r="B2872" s="13">
        <f>Solieusap!B2875</f>
        <v>0.4</v>
      </c>
      <c r="C2872" s="13" t="str">
        <f>Solieusap!C2875</f>
        <v>BAO</v>
      </c>
      <c r="D2872" s="13" t="str">
        <f>Solieusap!D2875</f>
        <v>Combination</v>
      </c>
      <c r="E2872" s="14">
        <f>ABS(Solieusap!E2875)</f>
        <v>2.52E-2</v>
      </c>
      <c r="F2872" s="14">
        <f>ABS(Solieusap!F2875)</f>
        <v>2.5700000000000001E-2</v>
      </c>
      <c r="G2872" s="14">
        <f>ABS(Solieusap!G2875)</f>
        <v>1.9E-3</v>
      </c>
      <c r="H2872" s="14">
        <f>ABS(Solieusap!H2875)</f>
        <v>4.546E-2</v>
      </c>
      <c r="I2872" s="14">
        <f>ABS(Solieusap!I2875)</f>
        <v>3.8000000000000002E-4</v>
      </c>
      <c r="J2872" s="14">
        <f>ABS(Solieusap!J2875)</f>
        <v>0.32166</v>
      </c>
      <c r="K2872" s="14">
        <f t="shared" si="0"/>
        <v>2.52E-2</v>
      </c>
      <c r="L2872" s="14">
        <f t="shared" si="1"/>
        <v>3.8000000000000002E-4</v>
      </c>
    </row>
    <row r="2873" spans="1:12" ht="16.5" customHeight="1">
      <c r="A2873" s="13" t="str">
        <f>Solieusap!A2876</f>
        <v>254</v>
      </c>
      <c r="B2873" s="13">
        <f>Solieusap!B2876</f>
        <v>0.8</v>
      </c>
      <c r="C2873" s="13" t="str">
        <f>Solieusap!C2876</f>
        <v>BAO</v>
      </c>
      <c r="D2873" s="13" t="str">
        <f>Solieusap!D2876</f>
        <v>Combination</v>
      </c>
      <c r="E2873" s="14">
        <f>ABS(Solieusap!E2876)</f>
        <v>2.52E-2</v>
      </c>
      <c r="F2873" s="14">
        <f>ABS(Solieusap!F2876)</f>
        <v>2.5700000000000001E-2</v>
      </c>
      <c r="G2873" s="14">
        <f>ABS(Solieusap!G2876)</f>
        <v>1.9E-3</v>
      </c>
      <c r="H2873" s="14">
        <f>ABS(Solieusap!H2876)</f>
        <v>4.546E-2</v>
      </c>
      <c r="I2873" s="14">
        <f>ABS(Solieusap!I2876)</f>
        <v>3.5E-4</v>
      </c>
      <c r="J2873" s="14">
        <f>ABS(Solieusap!J2876)</f>
        <v>0.24912000000000001</v>
      </c>
      <c r="K2873" s="14">
        <f t="shared" si="0"/>
        <v>2.52E-2</v>
      </c>
      <c r="L2873" s="14">
        <f t="shared" si="1"/>
        <v>3.5E-4</v>
      </c>
    </row>
    <row r="2874" spans="1:12" ht="16.5" customHeight="1">
      <c r="A2874" s="13" t="str">
        <f>Solieusap!A2877</f>
        <v>254</v>
      </c>
      <c r="B2874" s="13">
        <f>Solieusap!B2877</f>
        <v>0.8</v>
      </c>
      <c r="C2874" s="13" t="str">
        <f>Solieusap!C2877</f>
        <v>BAO</v>
      </c>
      <c r="D2874" s="13" t="str">
        <f>Solieusap!D2877</f>
        <v>Combination</v>
      </c>
      <c r="E2874" s="14">
        <f>ABS(Solieusap!E2877)</f>
        <v>4.7600000000000003E-2</v>
      </c>
      <c r="F2874" s="14">
        <f>ABS(Solieusap!F2877)</f>
        <v>0.15590000000000001</v>
      </c>
      <c r="G2874" s="14">
        <f>ABS(Solieusap!G2877)</f>
        <v>8.6E-3</v>
      </c>
      <c r="H2874" s="14">
        <f>ABS(Solieusap!H2877)</f>
        <v>0.15948000000000001</v>
      </c>
      <c r="I2874" s="14">
        <f>ABS(Solieusap!I2877)</f>
        <v>6.3499999999999997E-3</v>
      </c>
      <c r="J2874" s="14">
        <f>ABS(Solieusap!J2877)</f>
        <v>0.25044</v>
      </c>
      <c r="K2874" s="14">
        <f t="shared" si="0"/>
        <v>4.7600000000000003E-2</v>
      </c>
      <c r="L2874" s="14">
        <f t="shared" si="1"/>
        <v>6.3499999999999997E-3</v>
      </c>
    </row>
    <row r="2875" spans="1:12" ht="16.5" customHeight="1">
      <c r="A2875" s="13" t="str">
        <f>Solieusap!A2878</f>
        <v>254</v>
      </c>
      <c r="B2875" s="13">
        <f>Solieusap!B2878</f>
        <v>1.2</v>
      </c>
      <c r="C2875" s="13" t="str">
        <f>Solieusap!C2878</f>
        <v>BAO</v>
      </c>
      <c r="D2875" s="13" t="str">
        <f>Solieusap!D2878</f>
        <v>Combination</v>
      </c>
      <c r="E2875" s="14">
        <f>ABS(Solieusap!E2878)</f>
        <v>4.7600000000000003E-2</v>
      </c>
      <c r="F2875" s="14">
        <f>ABS(Solieusap!F2878)</f>
        <v>0.15590000000000001</v>
      </c>
      <c r="G2875" s="14">
        <f>ABS(Solieusap!G2878)</f>
        <v>8.6E-3</v>
      </c>
      <c r="H2875" s="14">
        <f>ABS(Solieusap!H2878)</f>
        <v>0.15948000000000001</v>
      </c>
      <c r="I2875" s="14">
        <f>ABS(Solieusap!I2878)</f>
        <v>2.9199999999999999E-3</v>
      </c>
      <c r="J2875" s="14">
        <f>ABS(Solieusap!J2878)</f>
        <v>0.18356</v>
      </c>
      <c r="K2875" s="14">
        <f t="shared" si="0"/>
        <v>4.7600000000000003E-2</v>
      </c>
      <c r="L2875" s="14">
        <f t="shared" si="1"/>
        <v>2.9199999999999999E-3</v>
      </c>
    </row>
    <row r="2876" spans="1:12" ht="16.5" customHeight="1">
      <c r="A2876" s="13" t="str">
        <f>Solieusap!A2879</f>
        <v>254</v>
      </c>
      <c r="B2876" s="13">
        <f>Solieusap!B2879</f>
        <v>1.6</v>
      </c>
      <c r="C2876" s="13" t="str">
        <f>Solieusap!C2879</f>
        <v>BAO</v>
      </c>
      <c r="D2876" s="13" t="str">
        <f>Solieusap!D2879</f>
        <v>Combination</v>
      </c>
      <c r="E2876" s="14">
        <f>ABS(Solieusap!E2879)</f>
        <v>4.7600000000000003E-2</v>
      </c>
      <c r="F2876" s="14">
        <f>ABS(Solieusap!F2879)</f>
        <v>0.15590000000000001</v>
      </c>
      <c r="G2876" s="14">
        <f>ABS(Solieusap!G2879)</f>
        <v>8.6E-3</v>
      </c>
      <c r="H2876" s="14">
        <f>ABS(Solieusap!H2879)</f>
        <v>0.15948000000000001</v>
      </c>
      <c r="I2876" s="14">
        <f>ABS(Solieusap!I2879)</f>
        <v>4.7070000000000002E-5</v>
      </c>
      <c r="J2876" s="14">
        <f>ABS(Solieusap!J2879)</f>
        <v>9.2249999999999999E-2</v>
      </c>
      <c r="K2876" s="14">
        <f t="shared" si="0"/>
        <v>4.7600000000000003E-2</v>
      </c>
      <c r="L2876" s="14">
        <f t="shared" si="1"/>
        <v>4.7070000000000002E-5</v>
      </c>
    </row>
    <row r="2877" spans="1:12" ht="16.5" customHeight="1">
      <c r="A2877" s="13" t="str">
        <f>Solieusap!A2880</f>
        <v>254</v>
      </c>
      <c r="B2877" s="13">
        <f>Solieusap!B2880</f>
        <v>2</v>
      </c>
      <c r="C2877" s="13" t="str">
        <f>Solieusap!C2880</f>
        <v>BAO</v>
      </c>
      <c r="D2877" s="13" t="str">
        <f>Solieusap!D2880</f>
        <v>Combination</v>
      </c>
      <c r="E2877" s="14">
        <f>ABS(Solieusap!E2880)</f>
        <v>4.7600000000000003E-2</v>
      </c>
      <c r="F2877" s="14">
        <f>ABS(Solieusap!F2880)</f>
        <v>0.15590000000000001</v>
      </c>
      <c r="G2877" s="14">
        <f>ABS(Solieusap!G2880)</f>
        <v>8.6E-3</v>
      </c>
      <c r="H2877" s="14">
        <f>ABS(Solieusap!H2880)</f>
        <v>0.15948000000000001</v>
      </c>
      <c r="I2877" s="14">
        <f>ABS(Solieusap!I2880)</f>
        <v>1.6999999999999999E-3</v>
      </c>
      <c r="J2877" s="14">
        <f>ABS(Solieusap!J2880)</f>
        <v>1.3440000000000001E-2</v>
      </c>
      <c r="K2877" s="14">
        <f t="shared" si="0"/>
        <v>4.7600000000000003E-2</v>
      </c>
      <c r="L2877" s="14">
        <f t="shared" si="1"/>
        <v>1.6999999999999999E-3</v>
      </c>
    </row>
    <row r="2878" spans="1:12" ht="16.5" customHeight="1">
      <c r="A2878" s="13" t="str">
        <f>Solieusap!A2881</f>
        <v>254</v>
      </c>
      <c r="B2878" s="13">
        <f>Solieusap!B2881</f>
        <v>0</v>
      </c>
      <c r="C2878" s="13" t="str">
        <f>Solieusap!C2881</f>
        <v>BAO</v>
      </c>
      <c r="D2878" s="13" t="str">
        <f>Solieusap!D2881</f>
        <v>Combination</v>
      </c>
      <c r="E2878" s="14">
        <f>ABS(Solieusap!E2881)</f>
        <v>1.2E-2</v>
      </c>
      <c r="F2878" s="14">
        <f>ABS(Solieusap!F2881)</f>
        <v>0.54410000000000003</v>
      </c>
      <c r="G2878" s="14">
        <f>ABS(Solieusap!G2881)</f>
        <v>2.0999999999999999E-3</v>
      </c>
      <c r="H2878" s="14">
        <f>ABS(Solieusap!H2881)</f>
        <v>0.10892</v>
      </c>
      <c r="I2878" s="14">
        <f>ABS(Solieusap!I2881)</f>
        <v>2.47E-3</v>
      </c>
      <c r="J2878" s="14">
        <f>ABS(Solieusap!J2881)</f>
        <v>0.77376</v>
      </c>
      <c r="K2878" s="14">
        <f t="shared" si="0"/>
        <v>1.2E-2</v>
      </c>
      <c r="L2878" s="14">
        <f t="shared" si="1"/>
        <v>2.47E-3</v>
      </c>
    </row>
    <row r="2879" spans="1:12" ht="16.5" customHeight="1">
      <c r="A2879" s="13" t="str">
        <f>Solieusap!A2882</f>
        <v>254</v>
      </c>
      <c r="B2879" s="13">
        <f>Solieusap!B2882</f>
        <v>0.4</v>
      </c>
      <c r="C2879" s="13" t="str">
        <f>Solieusap!C2882</f>
        <v>BAO</v>
      </c>
      <c r="D2879" s="13" t="str">
        <f>Solieusap!D2882</f>
        <v>Combination</v>
      </c>
      <c r="E2879" s="14">
        <f>ABS(Solieusap!E2882)</f>
        <v>1.2E-2</v>
      </c>
      <c r="F2879" s="14">
        <f>ABS(Solieusap!F2882)</f>
        <v>0.54410000000000003</v>
      </c>
      <c r="G2879" s="14">
        <f>ABS(Solieusap!G2882)</f>
        <v>2.0999999999999999E-3</v>
      </c>
      <c r="H2879" s="14">
        <f>ABS(Solieusap!H2882)</f>
        <v>0.10892</v>
      </c>
      <c r="I2879" s="14">
        <f>ABS(Solieusap!I2882)</f>
        <v>1.64E-3</v>
      </c>
      <c r="J2879" s="14">
        <f>ABS(Solieusap!J2882)</f>
        <v>0.58370999999999995</v>
      </c>
      <c r="K2879" s="14">
        <f t="shared" si="0"/>
        <v>1.2E-2</v>
      </c>
      <c r="L2879" s="14">
        <f t="shared" si="1"/>
        <v>1.64E-3</v>
      </c>
    </row>
    <row r="2880" spans="1:12" ht="16.5" customHeight="1">
      <c r="A2880" s="13" t="str">
        <f>Solieusap!A2883</f>
        <v>254</v>
      </c>
      <c r="B2880" s="13">
        <f>Solieusap!B2883</f>
        <v>0.8</v>
      </c>
      <c r="C2880" s="13" t="str">
        <f>Solieusap!C2883</f>
        <v>BAO</v>
      </c>
      <c r="D2880" s="13" t="str">
        <f>Solieusap!D2883</f>
        <v>Combination</v>
      </c>
      <c r="E2880" s="14">
        <f>ABS(Solieusap!E2883)</f>
        <v>1.2E-2</v>
      </c>
      <c r="F2880" s="14">
        <f>ABS(Solieusap!F2883)</f>
        <v>0.54410000000000003</v>
      </c>
      <c r="G2880" s="14">
        <f>ABS(Solieusap!G2883)</f>
        <v>2.0999999999999999E-3</v>
      </c>
      <c r="H2880" s="14">
        <f>ABS(Solieusap!H2883)</f>
        <v>0.10892</v>
      </c>
      <c r="I2880" s="14">
        <f>ABS(Solieusap!I2883)</f>
        <v>8.3000000000000001E-4</v>
      </c>
      <c r="J2880" s="14">
        <f>ABS(Solieusap!J2883)</f>
        <v>0.48250999999999999</v>
      </c>
      <c r="K2880" s="14">
        <f t="shared" si="0"/>
        <v>1.2E-2</v>
      </c>
      <c r="L2880" s="14">
        <f t="shared" si="1"/>
        <v>8.3000000000000001E-4</v>
      </c>
    </row>
    <row r="2881" spans="1:12" ht="16.5" customHeight="1">
      <c r="A2881" s="13" t="str">
        <f>Solieusap!A2884</f>
        <v>254</v>
      </c>
      <c r="B2881" s="13">
        <f>Solieusap!B2884</f>
        <v>0.8</v>
      </c>
      <c r="C2881" s="13" t="str">
        <f>Solieusap!C2884</f>
        <v>BAO</v>
      </c>
      <c r="D2881" s="13" t="str">
        <f>Solieusap!D2884</f>
        <v>Combination</v>
      </c>
      <c r="E2881" s="14">
        <f>ABS(Solieusap!E2884)</f>
        <v>1.47E-2</v>
      </c>
      <c r="F2881" s="14">
        <f>ABS(Solieusap!F2884)</f>
        <v>0.3664</v>
      </c>
      <c r="G2881" s="14">
        <f>ABS(Solieusap!G2884)</f>
        <v>4.4000000000000003E-3</v>
      </c>
      <c r="H2881" s="14">
        <f>ABS(Solieusap!H2884)</f>
        <v>8.7770000000000001E-2</v>
      </c>
      <c r="I2881" s="14">
        <f>ABS(Solieusap!I2884)</f>
        <v>3.5300000000000002E-3</v>
      </c>
      <c r="J2881" s="14">
        <f>ABS(Solieusap!J2884)</f>
        <v>0.47172999999999998</v>
      </c>
      <c r="K2881" s="14">
        <f t="shared" si="0"/>
        <v>1.47E-2</v>
      </c>
      <c r="L2881" s="14">
        <f t="shared" si="1"/>
        <v>3.5300000000000002E-3</v>
      </c>
    </row>
    <row r="2882" spans="1:12" ht="16.5" customHeight="1">
      <c r="A2882" s="13" t="str">
        <f>Solieusap!A2885</f>
        <v>254</v>
      </c>
      <c r="B2882" s="13">
        <f>Solieusap!B2885</f>
        <v>1.2</v>
      </c>
      <c r="C2882" s="13" t="str">
        <f>Solieusap!C2885</f>
        <v>BAO</v>
      </c>
      <c r="D2882" s="13" t="str">
        <f>Solieusap!D2885</f>
        <v>Combination</v>
      </c>
      <c r="E2882" s="14">
        <f>ABS(Solieusap!E2885)</f>
        <v>1.47E-2</v>
      </c>
      <c r="F2882" s="14">
        <f>ABS(Solieusap!F2885)</f>
        <v>0.3664</v>
      </c>
      <c r="G2882" s="14">
        <f>ABS(Solieusap!G2885)</f>
        <v>4.4000000000000003E-3</v>
      </c>
      <c r="H2882" s="14">
        <f>ABS(Solieusap!H2885)</f>
        <v>8.7770000000000001E-2</v>
      </c>
      <c r="I2882" s="14">
        <f>ABS(Solieusap!I2885)</f>
        <v>1.7899999999999999E-3</v>
      </c>
      <c r="J2882" s="14">
        <f>ABS(Solieusap!J2885)</f>
        <v>0.32745000000000002</v>
      </c>
      <c r="K2882" s="14">
        <f t="shared" si="0"/>
        <v>1.47E-2</v>
      </c>
      <c r="L2882" s="14">
        <f t="shared" si="1"/>
        <v>1.7899999999999999E-3</v>
      </c>
    </row>
    <row r="2883" spans="1:12" ht="16.5" customHeight="1">
      <c r="A2883" s="13" t="str">
        <f>Solieusap!A2886</f>
        <v>254</v>
      </c>
      <c r="B2883" s="13">
        <f>Solieusap!B2886</f>
        <v>1.6</v>
      </c>
      <c r="C2883" s="13" t="str">
        <f>Solieusap!C2886</f>
        <v>BAO</v>
      </c>
      <c r="D2883" s="13" t="str">
        <f>Solieusap!D2886</f>
        <v>Combination</v>
      </c>
      <c r="E2883" s="14">
        <f>ABS(Solieusap!E2886)</f>
        <v>1.47E-2</v>
      </c>
      <c r="F2883" s="14">
        <f>ABS(Solieusap!F2886)</f>
        <v>0.3664</v>
      </c>
      <c r="G2883" s="14">
        <f>ABS(Solieusap!G2886)</f>
        <v>4.4000000000000003E-3</v>
      </c>
      <c r="H2883" s="14">
        <f>ABS(Solieusap!H2886)</f>
        <v>8.7770000000000001E-2</v>
      </c>
      <c r="I2883" s="14">
        <f>ABS(Solieusap!I2886)</f>
        <v>5.4000000000000001E-4</v>
      </c>
      <c r="J2883" s="14">
        <f>ABS(Solieusap!J2886)</f>
        <v>0.18317</v>
      </c>
      <c r="K2883" s="14">
        <f t="shared" si="0"/>
        <v>1.47E-2</v>
      </c>
      <c r="L2883" s="14">
        <f t="shared" si="1"/>
        <v>5.4000000000000001E-4</v>
      </c>
    </row>
    <row r="2884" spans="1:12" ht="16.5" customHeight="1">
      <c r="A2884" s="13" t="str">
        <f>Solieusap!A2887</f>
        <v>254</v>
      </c>
      <c r="B2884" s="13">
        <f>Solieusap!B2887</f>
        <v>2</v>
      </c>
      <c r="C2884" s="13" t="str">
        <f>Solieusap!C2887</f>
        <v>BAO</v>
      </c>
      <c r="D2884" s="13" t="str">
        <f>Solieusap!D2887</f>
        <v>Combination</v>
      </c>
      <c r="E2884" s="14">
        <f>ABS(Solieusap!E2887)</f>
        <v>1.47E-2</v>
      </c>
      <c r="F2884" s="14">
        <f>ABS(Solieusap!F2887)</f>
        <v>0.3664</v>
      </c>
      <c r="G2884" s="14">
        <f>ABS(Solieusap!G2887)</f>
        <v>4.4000000000000003E-3</v>
      </c>
      <c r="H2884" s="14">
        <f>ABS(Solieusap!H2887)</f>
        <v>8.7770000000000001E-2</v>
      </c>
      <c r="I2884" s="14">
        <f>ABS(Solieusap!I2887)</f>
        <v>3.9300000000000003E-3</v>
      </c>
      <c r="J2884" s="14">
        <f>ABS(Solieusap!J2887)</f>
        <v>9.9239999999999995E-2</v>
      </c>
      <c r="K2884" s="14">
        <f t="shared" si="0"/>
        <v>1.47E-2</v>
      </c>
      <c r="L2884" s="14">
        <f t="shared" si="1"/>
        <v>3.9300000000000003E-3</v>
      </c>
    </row>
    <row r="2885" spans="1:12" ht="16.5" customHeight="1">
      <c r="A2885" s="13" t="str">
        <f>Solieusap!A2888</f>
        <v>257</v>
      </c>
      <c r="B2885" s="13">
        <f>Solieusap!B2888</f>
        <v>0</v>
      </c>
      <c r="C2885" s="13" t="str">
        <f>Solieusap!C2888</f>
        <v>BAO</v>
      </c>
      <c r="D2885" s="13" t="str">
        <f>Solieusap!D2888</f>
        <v>Combination</v>
      </c>
      <c r="E2885" s="14">
        <f>ABS(Solieusap!E2888)</f>
        <v>4.8899999999999999E-2</v>
      </c>
      <c r="F2885" s="14">
        <f>ABS(Solieusap!F2888)</f>
        <v>3.3279999999999998</v>
      </c>
      <c r="G2885" s="14">
        <f>ABS(Solieusap!G2888)</f>
        <v>5.109E-4</v>
      </c>
      <c r="H2885" s="14">
        <f>ABS(Solieusap!H2888)</f>
        <v>6.6119999999999998E-2</v>
      </c>
      <c r="I2885" s="14">
        <f>ABS(Solieusap!I2888)</f>
        <v>1.2899999999999999E-3</v>
      </c>
      <c r="J2885" s="14">
        <f>ABS(Solieusap!J2888)</f>
        <v>2.4400200000000001</v>
      </c>
      <c r="K2885" s="14">
        <f t="shared" si="0"/>
        <v>4.8899999999999999E-2</v>
      </c>
      <c r="L2885" s="14">
        <f t="shared" si="1"/>
        <v>1.2899999999999999E-3</v>
      </c>
    </row>
    <row r="2886" spans="1:12" ht="16.5" customHeight="1">
      <c r="A2886" s="13" t="str">
        <f>Solieusap!A2889</f>
        <v>257</v>
      </c>
      <c r="B2886" s="13">
        <f>Solieusap!B2889</f>
        <v>0.5</v>
      </c>
      <c r="C2886" s="13" t="str">
        <f>Solieusap!C2889</f>
        <v>BAO</v>
      </c>
      <c r="D2886" s="13" t="str">
        <f>Solieusap!D2889</f>
        <v>Combination</v>
      </c>
      <c r="E2886" s="14">
        <f>ABS(Solieusap!E2889)</f>
        <v>4.8899999999999999E-2</v>
      </c>
      <c r="F2886" s="14">
        <f>ABS(Solieusap!F2889)</f>
        <v>2.6745000000000001</v>
      </c>
      <c r="G2886" s="14">
        <f>ABS(Solieusap!G2889)</f>
        <v>5.109E-4</v>
      </c>
      <c r="H2886" s="14">
        <f>ABS(Solieusap!H2889)</f>
        <v>6.6119999999999998E-2</v>
      </c>
      <c r="I2886" s="14">
        <f>ABS(Solieusap!I2889)</f>
        <v>1.0399999999999999E-3</v>
      </c>
      <c r="J2886" s="14">
        <f>ABS(Solieusap!J2889)</f>
        <v>0.93940999999999997</v>
      </c>
      <c r="K2886" s="14">
        <f t="shared" si="0"/>
        <v>4.8899999999999999E-2</v>
      </c>
      <c r="L2886" s="14">
        <f t="shared" si="1"/>
        <v>1.0399999999999999E-3</v>
      </c>
    </row>
    <row r="2887" spans="1:12" ht="16.5" customHeight="1">
      <c r="A2887" s="13" t="str">
        <f>Solieusap!A2890</f>
        <v>257</v>
      </c>
      <c r="B2887" s="13">
        <f>Solieusap!B2890</f>
        <v>1</v>
      </c>
      <c r="C2887" s="13" t="str">
        <f>Solieusap!C2890</f>
        <v>BAO</v>
      </c>
      <c r="D2887" s="13" t="str">
        <f>Solieusap!D2890</f>
        <v>Combination</v>
      </c>
      <c r="E2887" s="14">
        <f>ABS(Solieusap!E2890)</f>
        <v>4.8899999999999999E-2</v>
      </c>
      <c r="F2887" s="14">
        <f>ABS(Solieusap!F2890)</f>
        <v>2.0209999999999999</v>
      </c>
      <c r="G2887" s="14">
        <f>ABS(Solieusap!G2890)</f>
        <v>5.109E-4</v>
      </c>
      <c r="H2887" s="14">
        <f>ABS(Solieusap!H2890)</f>
        <v>6.6119999999999998E-2</v>
      </c>
      <c r="I2887" s="14">
        <f>ABS(Solieusap!I2890)</f>
        <v>7.7999999999999999E-4</v>
      </c>
      <c r="J2887" s="14">
        <f>ABS(Solieusap!J2890)</f>
        <v>0.28749999999999998</v>
      </c>
      <c r="K2887" s="14">
        <f t="shared" si="0"/>
        <v>4.8899999999999999E-2</v>
      </c>
      <c r="L2887" s="14">
        <f t="shared" si="1"/>
        <v>7.7999999999999999E-4</v>
      </c>
    </row>
    <row r="2888" spans="1:12" ht="16.5" customHeight="1">
      <c r="A2888" s="13" t="str">
        <f>Solieusap!A2891</f>
        <v>257</v>
      </c>
      <c r="B2888" s="13">
        <f>Solieusap!B2891</f>
        <v>1.5</v>
      </c>
      <c r="C2888" s="13" t="str">
        <f>Solieusap!C2891</f>
        <v>BAO</v>
      </c>
      <c r="D2888" s="13" t="str">
        <f>Solieusap!D2891</f>
        <v>Combination</v>
      </c>
      <c r="E2888" s="14">
        <f>ABS(Solieusap!E2891)</f>
        <v>4.8899999999999999E-2</v>
      </c>
      <c r="F2888" s="14">
        <f>ABS(Solieusap!F2891)</f>
        <v>1.3674999999999999</v>
      </c>
      <c r="G2888" s="14">
        <f>ABS(Solieusap!G2891)</f>
        <v>5.109E-4</v>
      </c>
      <c r="H2888" s="14">
        <f>ABS(Solieusap!H2891)</f>
        <v>6.6119999999999998E-2</v>
      </c>
      <c r="I2888" s="14">
        <f>ABS(Solieusap!I2891)</f>
        <v>5.2999999999999998E-4</v>
      </c>
      <c r="J2888" s="14">
        <f>ABS(Solieusap!J2891)</f>
        <v>1.2730699999999999</v>
      </c>
      <c r="K2888" s="14">
        <f t="shared" si="0"/>
        <v>4.8899999999999999E-2</v>
      </c>
      <c r="L2888" s="14">
        <f t="shared" si="1"/>
        <v>5.2999999999999998E-4</v>
      </c>
    </row>
    <row r="2889" spans="1:12" ht="16.5" customHeight="1">
      <c r="A2889" s="13" t="str">
        <f>Solieusap!A2892</f>
        <v>257</v>
      </c>
      <c r="B2889" s="13">
        <f>Solieusap!B2892</f>
        <v>2</v>
      </c>
      <c r="C2889" s="13" t="str">
        <f>Solieusap!C2892</f>
        <v>BAO</v>
      </c>
      <c r="D2889" s="13" t="str">
        <f>Solieusap!D2892</f>
        <v>Combination</v>
      </c>
      <c r="E2889" s="14">
        <f>ABS(Solieusap!E2892)</f>
        <v>4.8899999999999999E-2</v>
      </c>
      <c r="F2889" s="14">
        <f>ABS(Solieusap!F2892)</f>
        <v>0.71399999999999997</v>
      </c>
      <c r="G2889" s="14">
        <f>ABS(Solieusap!G2892)</f>
        <v>5.109E-4</v>
      </c>
      <c r="H2889" s="14">
        <f>ABS(Solieusap!H2892)</f>
        <v>6.6119999999999998E-2</v>
      </c>
      <c r="I2889" s="14">
        <f>ABS(Solieusap!I2892)</f>
        <v>2.7E-4</v>
      </c>
      <c r="J2889" s="14">
        <f>ABS(Solieusap!J2892)</f>
        <v>1.9450499999999999</v>
      </c>
      <c r="K2889" s="14">
        <f t="shared" si="0"/>
        <v>4.8899999999999999E-2</v>
      </c>
      <c r="L2889" s="14">
        <f t="shared" si="1"/>
        <v>2.7E-4</v>
      </c>
    </row>
    <row r="2890" spans="1:12" ht="16.5" customHeight="1">
      <c r="A2890" s="13" t="str">
        <f>Solieusap!A2893</f>
        <v>257</v>
      </c>
      <c r="B2890" s="13">
        <f>Solieusap!B2893</f>
        <v>0</v>
      </c>
      <c r="C2890" s="13" t="str">
        <f>Solieusap!C2893</f>
        <v>BAO</v>
      </c>
      <c r="D2890" s="13" t="str">
        <f>Solieusap!D2893</f>
        <v>Combination</v>
      </c>
      <c r="E2890" s="14">
        <f>ABS(Solieusap!E2893)</f>
        <v>0.158</v>
      </c>
      <c r="F2890" s="14">
        <f>ABS(Solieusap!F2893)</f>
        <v>3.8622000000000001</v>
      </c>
      <c r="G2890" s="14">
        <f>ABS(Solieusap!G2893)</f>
        <v>7.0399999999999998E-4</v>
      </c>
      <c r="H2890" s="14">
        <f>ABS(Solieusap!H2893)</f>
        <v>9.8589999999999997E-2</v>
      </c>
      <c r="I2890" s="14">
        <f>ABS(Solieusap!I2893)</f>
        <v>1.6900000000000001E-3</v>
      </c>
      <c r="J2890" s="14">
        <f>ABS(Solieusap!J2893)</f>
        <v>3.33568</v>
      </c>
      <c r="K2890" s="14">
        <f t="shared" si="0"/>
        <v>0.158</v>
      </c>
      <c r="L2890" s="14">
        <f t="shared" si="1"/>
        <v>1.6900000000000001E-3</v>
      </c>
    </row>
    <row r="2891" spans="1:12" ht="16.5" customHeight="1">
      <c r="A2891" s="13" t="str">
        <f>Solieusap!A2894</f>
        <v>257</v>
      </c>
      <c r="B2891" s="13">
        <f>Solieusap!B2894</f>
        <v>0.5</v>
      </c>
      <c r="C2891" s="13" t="str">
        <f>Solieusap!C2894</f>
        <v>BAO</v>
      </c>
      <c r="D2891" s="13" t="str">
        <f>Solieusap!D2894</f>
        <v>Combination</v>
      </c>
      <c r="E2891" s="14">
        <f>ABS(Solieusap!E2894)</f>
        <v>0.158</v>
      </c>
      <c r="F2891" s="14">
        <f>ABS(Solieusap!F2894)</f>
        <v>3.2086999999999999</v>
      </c>
      <c r="G2891" s="14">
        <f>ABS(Solieusap!G2894)</f>
        <v>7.0399999999999998E-4</v>
      </c>
      <c r="H2891" s="14">
        <f>ABS(Solieusap!H2894)</f>
        <v>9.8589999999999997E-2</v>
      </c>
      <c r="I2891" s="14">
        <f>ABS(Solieusap!I2894)</f>
        <v>1.33E-3</v>
      </c>
      <c r="J2891" s="14">
        <f>ABS(Solieusap!J2894)</f>
        <v>1.56793</v>
      </c>
      <c r="K2891" s="14">
        <f t="shared" si="0"/>
        <v>0.158</v>
      </c>
      <c r="L2891" s="14">
        <f t="shared" si="1"/>
        <v>1.33E-3</v>
      </c>
    </row>
    <row r="2892" spans="1:12" ht="16.5" customHeight="1">
      <c r="A2892" s="13" t="str">
        <f>Solieusap!A2895</f>
        <v>257</v>
      </c>
      <c r="B2892" s="13">
        <f>Solieusap!B2895</f>
        <v>1</v>
      </c>
      <c r="C2892" s="13" t="str">
        <f>Solieusap!C2895</f>
        <v>BAO</v>
      </c>
      <c r="D2892" s="13" t="str">
        <f>Solieusap!D2895</f>
        <v>Combination</v>
      </c>
      <c r="E2892" s="14">
        <f>ABS(Solieusap!E2895)</f>
        <v>0.158</v>
      </c>
      <c r="F2892" s="14">
        <f>ABS(Solieusap!F2895)</f>
        <v>2.5552000000000001</v>
      </c>
      <c r="G2892" s="14">
        <f>ABS(Solieusap!G2895)</f>
        <v>7.0399999999999998E-4</v>
      </c>
      <c r="H2892" s="14">
        <f>ABS(Solieusap!H2895)</f>
        <v>9.8589999999999997E-2</v>
      </c>
      <c r="I2892" s="14">
        <f>ABS(Solieusap!I2895)</f>
        <v>9.7999999999999997E-4</v>
      </c>
      <c r="J2892" s="14">
        <f>ABS(Solieusap!J2895)</f>
        <v>0.21138999999999999</v>
      </c>
      <c r="K2892" s="14">
        <f t="shared" si="0"/>
        <v>0.158</v>
      </c>
      <c r="L2892" s="14">
        <f t="shared" si="1"/>
        <v>9.7999999999999997E-4</v>
      </c>
    </row>
    <row r="2893" spans="1:12" ht="16.5" customHeight="1">
      <c r="A2893" s="13" t="str">
        <f>Solieusap!A2896</f>
        <v>257</v>
      </c>
      <c r="B2893" s="13">
        <f>Solieusap!B2896</f>
        <v>1.5</v>
      </c>
      <c r="C2893" s="13" t="str">
        <f>Solieusap!C2896</f>
        <v>BAO</v>
      </c>
      <c r="D2893" s="13" t="str">
        <f>Solieusap!D2896</f>
        <v>Combination</v>
      </c>
      <c r="E2893" s="14">
        <f>ABS(Solieusap!E2896)</f>
        <v>0.158</v>
      </c>
      <c r="F2893" s="14">
        <f>ABS(Solieusap!F2896)</f>
        <v>1.9016999999999999</v>
      </c>
      <c r="G2893" s="14">
        <f>ABS(Solieusap!G2896)</f>
        <v>7.0399999999999998E-4</v>
      </c>
      <c r="H2893" s="14">
        <f>ABS(Solieusap!H2896)</f>
        <v>9.8589999999999997E-2</v>
      </c>
      <c r="I2893" s="14">
        <f>ABS(Solieusap!I2896)</f>
        <v>6.3000000000000003E-4</v>
      </c>
      <c r="J2893" s="14">
        <f>ABS(Solieusap!J2896)</f>
        <v>0.76407000000000003</v>
      </c>
      <c r="K2893" s="14">
        <f t="shared" si="0"/>
        <v>0.158</v>
      </c>
      <c r="L2893" s="14">
        <f t="shared" si="1"/>
        <v>6.3000000000000003E-4</v>
      </c>
    </row>
    <row r="2894" spans="1:12" ht="16.5" customHeight="1">
      <c r="A2894" s="13" t="str">
        <f>Solieusap!A2897</f>
        <v>257</v>
      </c>
      <c r="B2894" s="13">
        <f>Solieusap!B2897</f>
        <v>2</v>
      </c>
      <c r="C2894" s="13" t="str">
        <f>Solieusap!C2897</f>
        <v>BAO</v>
      </c>
      <c r="D2894" s="13" t="str">
        <f>Solieusap!D2897</f>
        <v>Combination</v>
      </c>
      <c r="E2894" s="14">
        <f>ABS(Solieusap!E2897)</f>
        <v>0.158</v>
      </c>
      <c r="F2894" s="14">
        <f>ABS(Solieusap!F2897)</f>
        <v>1.2482</v>
      </c>
      <c r="G2894" s="14">
        <f>ABS(Solieusap!G2897)</f>
        <v>7.0399999999999998E-4</v>
      </c>
      <c r="H2894" s="14">
        <f>ABS(Solieusap!H2897)</f>
        <v>9.8589999999999997E-2</v>
      </c>
      <c r="I2894" s="14">
        <f>ABS(Solieusap!I2897)</f>
        <v>2.7999999999999998E-4</v>
      </c>
      <c r="J2894" s="14">
        <f>ABS(Solieusap!J2897)</f>
        <v>1.4127799999999999</v>
      </c>
      <c r="K2894" s="14">
        <f t="shared" si="0"/>
        <v>0.158</v>
      </c>
      <c r="L2894" s="14">
        <f t="shared" si="1"/>
        <v>2.7999999999999998E-4</v>
      </c>
    </row>
    <row r="2895" spans="1:12" ht="16.5" customHeight="1">
      <c r="A2895" s="13" t="str">
        <f>Solieusap!A2898</f>
        <v>258</v>
      </c>
      <c r="B2895" s="13">
        <f>Solieusap!B2898</f>
        <v>0</v>
      </c>
      <c r="C2895" s="13" t="str">
        <f>Solieusap!C2898</f>
        <v>BAO</v>
      </c>
      <c r="D2895" s="13" t="str">
        <f>Solieusap!D2898</f>
        <v>Combination</v>
      </c>
      <c r="E2895" s="14">
        <f>ABS(Solieusap!E2898)</f>
        <v>0.1009</v>
      </c>
      <c r="F2895" s="14">
        <f>ABS(Solieusap!F2898)</f>
        <v>0.54490000000000005</v>
      </c>
      <c r="G2895" s="14">
        <f>ABS(Solieusap!G2898)</f>
        <v>2.3E-3</v>
      </c>
      <c r="H2895" s="14">
        <f>ABS(Solieusap!H2898)</f>
        <v>1.9599999999999999E-3</v>
      </c>
      <c r="I2895" s="14">
        <f>ABS(Solieusap!I2898)</f>
        <v>4.9500000000000004E-3</v>
      </c>
      <c r="J2895" s="14">
        <f>ABS(Solieusap!J2898)</f>
        <v>2.2770600000000001</v>
      </c>
      <c r="K2895" s="14">
        <f t="shared" si="0"/>
        <v>0.1009</v>
      </c>
      <c r="L2895" s="14">
        <f t="shared" si="1"/>
        <v>4.9500000000000004E-3</v>
      </c>
    </row>
    <row r="2896" spans="1:12" ht="16.5" customHeight="1">
      <c r="A2896" s="13" t="str">
        <f>Solieusap!A2899</f>
        <v>258</v>
      </c>
      <c r="B2896" s="13">
        <f>Solieusap!B2899</f>
        <v>0.5</v>
      </c>
      <c r="C2896" s="13" t="str">
        <f>Solieusap!C2899</f>
        <v>BAO</v>
      </c>
      <c r="D2896" s="13" t="str">
        <f>Solieusap!D2899</f>
        <v>Combination</v>
      </c>
      <c r="E2896" s="14">
        <f>ABS(Solieusap!E2899)</f>
        <v>0.1009</v>
      </c>
      <c r="F2896" s="14">
        <f>ABS(Solieusap!F2899)</f>
        <v>0.1086</v>
      </c>
      <c r="G2896" s="14">
        <f>ABS(Solieusap!G2899)</f>
        <v>2.3E-3</v>
      </c>
      <c r="H2896" s="14">
        <f>ABS(Solieusap!H2899)</f>
        <v>1.9599999999999999E-3</v>
      </c>
      <c r="I2896" s="14">
        <f>ABS(Solieusap!I2899)</f>
        <v>3.8E-3</v>
      </c>
      <c r="J2896" s="14">
        <f>ABS(Solieusap!J2899)</f>
        <v>2.4093300000000002</v>
      </c>
      <c r="K2896" s="14">
        <f t="shared" si="0"/>
        <v>0.1009</v>
      </c>
      <c r="L2896" s="14">
        <f t="shared" si="1"/>
        <v>3.8E-3</v>
      </c>
    </row>
    <row r="2897" spans="1:12" ht="16.5" customHeight="1">
      <c r="A2897" s="13" t="str">
        <f>Solieusap!A2900</f>
        <v>258</v>
      </c>
      <c r="B2897" s="13">
        <f>Solieusap!B2900</f>
        <v>1</v>
      </c>
      <c r="C2897" s="13" t="str">
        <f>Solieusap!C2900</f>
        <v>BAO</v>
      </c>
      <c r="D2897" s="13" t="str">
        <f>Solieusap!D2900</f>
        <v>Combination</v>
      </c>
      <c r="E2897" s="14">
        <f>ABS(Solieusap!E2900)</f>
        <v>0.1009</v>
      </c>
      <c r="F2897" s="14">
        <f>ABS(Solieusap!F2900)</f>
        <v>0.7621</v>
      </c>
      <c r="G2897" s="14">
        <f>ABS(Solieusap!G2900)</f>
        <v>2.3E-3</v>
      </c>
      <c r="H2897" s="14">
        <f>ABS(Solieusap!H2900)</f>
        <v>1.9599999999999999E-3</v>
      </c>
      <c r="I2897" s="14">
        <f>ABS(Solieusap!I2900)</f>
        <v>2.65E-3</v>
      </c>
      <c r="J2897" s="14">
        <f>ABS(Solieusap!J2900)</f>
        <v>2.24884</v>
      </c>
      <c r="K2897" s="14">
        <f t="shared" si="0"/>
        <v>0.1009</v>
      </c>
      <c r="L2897" s="14">
        <f t="shared" si="1"/>
        <v>2.65E-3</v>
      </c>
    </row>
    <row r="2898" spans="1:12" ht="16.5" customHeight="1">
      <c r="A2898" s="13" t="str">
        <f>Solieusap!A2901</f>
        <v>258</v>
      </c>
      <c r="B2898" s="13">
        <f>Solieusap!B2901</f>
        <v>1.5</v>
      </c>
      <c r="C2898" s="13" t="str">
        <f>Solieusap!C2901</f>
        <v>BAO</v>
      </c>
      <c r="D2898" s="13" t="str">
        <f>Solieusap!D2901</f>
        <v>Combination</v>
      </c>
      <c r="E2898" s="14">
        <f>ABS(Solieusap!E2901)</f>
        <v>0.1009</v>
      </c>
      <c r="F2898" s="14">
        <f>ABS(Solieusap!F2901)</f>
        <v>1.4156</v>
      </c>
      <c r="G2898" s="14">
        <f>ABS(Solieusap!G2901)</f>
        <v>2.3E-3</v>
      </c>
      <c r="H2898" s="14">
        <f>ABS(Solieusap!H2901)</f>
        <v>1.9599999999999999E-3</v>
      </c>
      <c r="I2898" s="14">
        <f>ABS(Solieusap!I2901)</f>
        <v>1.5E-3</v>
      </c>
      <c r="J2898" s="14">
        <f>ABS(Solieusap!J2901)</f>
        <v>1.8426400000000001</v>
      </c>
      <c r="K2898" s="14">
        <f t="shared" si="0"/>
        <v>0.1009</v>
      </c>
      <c r="L2898" s="14">
        <f t="shared" si="1"/>
        <v>1.5E-3</v>
      </c>
    </row>
    <row r="2899" spans="1:12" ht="16.5" customHeight="1">
      <c r="A2899" s="13" t="str">
        <f>Solieusap!A2902</f>
        <v>258</v>
      </c>
      <c r="B2899" s="13">
        <f>Solieusap!B2902</f>
        <v>2</v>
      </c>
      <c r="C2899" s="13" t="str">
        <f>Solieusap!C2902</f>
        <v>BAO</v>
      </c>
      <c r="D2899" s="13" t="str">
        <f>Solieusap!D2902</f>
        <v>Combination</v>
      </c>
      <c r="E2899" s="14">
        <f>ABS(Solieusap!E2902)</f>
        <v>0.1009</v>
      </c>
      <c r="F2899" s="14">
        <f>ABS(Solieusap!F2902)</f>
        <v>2.0691000000000002</v>
      </c>
      <c r="G2899" s="14">
        <f>ABS(Solieusap!G2902)</f>
        <v>2.3E-3</v>
      </c>
      <c r="H2899" s="14">
        <f>ABS(Solieusap!H2902)</f>
        <v>1.9599999999999999E-3</v>
      </c>
      <c r="I2899" s="14">
        <f>ABS(Solieusap!I2902)</f>
        <v>3.8000000000000002E-4</v>
      </c>
      <c r="J2899" s="14">
        <f>ABS(Solieusap!J2902)</f>
        <v>1.1295599999999999</v>
      </c>
      <c r="K2899" s="14">
        <f t="shared" si="0"/>
        <v>0.1009</v>
      </c>
      <c r="L2899" s="14">
        <f t="shared" si="1"/>
        <v>3.8000000000000002E-4</v>
      </c>
    </row>
    <row r="2900" spans="1:12" ht="16.5" customHeight="1">
      <c r="A2900" s="13" t="str">
        <f>Solieusap!A2903</f>
        <v>258</v>
      </c>
      <c r="B2900" s="13">
        <f>Solieusap!B2903</f>
        <v>2.5</v>
      </c>
      <c r="C2900" s="13" t="str">
        <f>Solieusap!C2903</f>
        <v>BAO</v>
      </c>
      <c r="D2900" s="13" t="str">
        <f>Solieusap!D2903</f>
        <v>Combination</v>
      </c>
      <c r="E2900" s="14">
        <f>ABS(Solieusap!E2903)</f>
        <v>0.1009</v>
      </c>
      <c r="F2900" s="14">
        <f>ABS(Solieusap!F2903)</f>
        <v>2.7225999999999999</v>
      </c>
      <c r="G2900" s="14">
        <f>ABS(Solieusap!G2903)</f>
        <v>2.3E-3</v>
      </c>
      <c r="H2900" s="14">
        <f>ABS(Solieusap!H2903)</f>
        <v>1.9599999999999999E-3</v>
      </c>
      <c r="I2900" s="14">
        <f>ABS(Solieusap!I2903)</f>
        <v>6.8999999999999997E-4</v>
      </c>
      <c r="J2900" s="14">
        <f>ABS(Solieusap!J2903)</f>
        <v>0.2077</v>
      </c>
      <c r="K2900" s="14">
        <f t="shared" si="0"/>
        <v>0.1009</v>
      </c>
      <c r="L2900" s="14">
        <f t="shared" si="1"/>
        <v>6.8999999999999997E-4</v>
      </c>
    </row>
    <row r="2901" spans="1:12" ht="16.5" customHeight="1">
      <c r="A2901" s="13" t="str">
        <f>Solieusap!A2904</f>
        <v>258</v>
      </c>
      <c r="B2901" s="13">
        <f>Solieusap!B2904</f>
        <v>3</v>
      </c>
      <c r="C2901" s="13" t="str">
        <f>Solieusap!C2904</f>
        <v>BAO</v>
      </c>
      <c r="D2901" s="13" t="str">
        <f>Solieusap!D2904</f>
        <v>Combination</v>
      </c>
      <c r="E2901" s="14">
        <f>ABS(Solieusap!E2904)</f>
        <v>0.1009</v>
      </c>
      <c r="F2901" s="14">
        <f>ABS(Solieusap!F2904)</f>
        <v>3.3761000000000001</v>
      </c>
      <c r="G2901" s="14">
        <f>ABS(Solieusap!G2904)</f>
        <v>2.3E-3</v>
      </c>
      <c r="H2901" s="14">
        <f>ABS(Solieusap!H2904)</f>
        <v>1.9599999999999999E-3</v>
      </c>
      <c r="I2901" s="14">
        <f>ABS(Solieusap!I2904)</f>
        <v>1.5200000000000001E-3</v>
      </c>
      <c r="J2901" s="14">
        <f>ABS(Solieusap!J2904)</f>
        <v>1.04091</v>
      </c>
      <c r="K2901" s="14">
        <f t="shared" si="0"/>
        <v>0.1009</v>
      </c>
      <c r="L2901" s="14">
        <f t="shared" si="1"/>
        <v>1.5200000000000001E-3</v>
      </c>
    </row>
    <row r="2902" spans="1:12" ht="16.5" customHeight="1">
      <c r="A2902" s="13" t="str">
        <f>Solieusap!A2905</f>
        <v>258</v>
      </c>
      <c r="B2902" s="13">
        <f>Solieusap!B2905</f>
        <v>3.5</v>
      </c>
      <c r="C2902" s="13" t="str">
        <f>Solieusap!C2905</f>
        <v>BAO</v>
      </c>
      <c r="D2902" s="13" t="str">
        <f>Solieusap!D2905</f>
        <v>Combination</v>
      </c>
      <c r="E2902" s="14">
        <f>ABS(Solieusap!E2905)</f>
        <v>0.1009</v>
      </c>
      <c r="F2902" s="14">
        <f>ABS(Solieusap!F2905)</f>
        <v>4.0296000000000003</v>
      </c>
      <c r="G2902" s="14">
        <f>ABS(Solieusap!G2905)</f>
        <v>2.3E-3</v>
      </c>
      <c r="H2902" s="14">
        <f>ABS(Solieusap!H2905)</f>
        <v>1.9599999999999999E-3</v>
      </c>
      <c r="I2902" s="14">
        <f>ABS(Solieusap!I2905)</f>
        <v>2.3600000000000001E-3</v>
      </c>
      <c r="J2902" s="14">
        <f>ABS(Solieusap!J2905)</f>
        <v>2.6162700000000001</v>
      </c>
      <c r="K2902" s="14">
        <f t="shared" si="0"/>
        <v>0.1009</v>
      </c>
      <c r="L2902" s="14">
        <f t="shared" si="1"/>
        <v>2.3600000000000001E-3</v>
      </c>
    </row>
    <row r="2903" spans="1:12" ht="16.5" customHeight="1">
      <c r="A2903" s="13" t="str">
        <f>Solieusap!A2906</f>
        <v>258</v>
      </c>
      <c r="B2903" s="13">
        <f>Solieusap!B2906</f>
        <v>0</v>
      </c>
      <c r="C2903" s="13" t="str">
        <f>Solieusap!C2906</f>
        <v>BAO</v>
      </c>
      <c r="D2903" s="13" t="str">
        <f>Solieusap!D2906</f>
        <v>Combination</v>
      </c>
      <c r="E2903" s="14">
        <f>ABS(Solieusap!E2906)</f>
        <v>0.30790000000000001</v>
      </c>
      <c r="F2903" s="14">
        <f>ABS(Solieusap!F2906)</f>
        <v>1.097</v>
      </c>
      <c r="G2903" s="14">
        <f>ABS(Solieusap!G2906)</f>
        <v>1.6999999999999999E-3</v>
      </c>
      <c r="H2903" s="14">
        <f>ABS(Solieusap!H2906)</f>
        <v>0.23535</v>
      </c>
      <c r="I2903" s="14">
        <f>ABS(Solieusap!I2906)</f>
        <v>3.49E-3</v>
      </c>
      <c r="J2903" s="14">
        <f>ABS(Solieusap!J2906)</f>
        <v>1.54949</v>
      </c>
      <c r="K2903" s="14">
        <f t="shared" si="0"/>
        <v>0.30790000000000001</v>
      </c>
      <c r="L2903" s="14">
        <f t="shared" si="1"/>
        <v>3.49E-3</v>
      </c>
    </row>
    <row r="2904" spans="1:12" ht="16.5" customHeight="1">
      <c r="A2904" s="13" t="str">
        <f>Solieusap!A2907</f>
        <v>258</v>
      </c>
      <c r="B2904" s="13">
        <f>Solieusap!B2907</f>
        <v>0.5</v>
      </c>
      <c r="C2904" s="13" t="str">
        <f>Solieusap!C2907</f>
        <v>BAO</v>
      </c>
      <c r="D2904" s="13" t="str">
        <f>Solieusap!D2907</f>
        <v>Combination</v>
      </c>
      <c r="E2904" s="14">
        <f>ABS(Solieusap!E2907)</f>
        <v>0.30790000000000001</v>
      </c>
      <c r="F2904" s="14">
        <f>ABS(Solieusap!F2907)</f>
        <v>0.44350000000000001</v>
      </c>
      <c r="G2904" s="14">
        <f>ABS(Solieusap!G2907)</f>
        <v>1.6999999999999999E-3</v>
      </c>
      <c r="H2904" s="14">
        <f>ABS(Solieusap!H2907)</f>
        <v>0.23535</v>
      </c>
      <c r="I2904" s="14">
        <f>ABS(Solieusap!I2907)</f>
        <v>2.65E-3</v>
      </c>
      <c r="J2904" s="14">
        <f>ABS(Solieusap!J2907)</f>
        <v>1.9346300000000001</v>
      </c>
      <c r="K2904" s="14">
        <f t="shared" si="0"/>
        <v>0.30790000000000001</v>
      </c>
      <c r="L2904" s="14">
        <f t="shared" si="1"/>
        <v>2.65E-3</v>
      </c>
    </row>
    <row r="2905" spans="1:12" ht="16.5" customHeight="1">
      <c r="A2905" s="13" t="str">
        <f>Solieusap!A2908</f>
        <v>258</v>
      </c>
      <c r="B2905" s="13">
        <f>Solieusap!B2908</f>
        <v>1</v>
      </c>
      <c r="C2905" s="13" t="str">
        <f>Solieusap!C2908</f>
        <v>BAO</v>
      </c>
      <c r="D2905" s="13" t="str">
        <f>Solieusap!D2908</f>
        <v>Combination</v>
      </c>
      <c r="E2905" s="14">
        <f>ABS(Solieusap!E2908)</f>
        <v>0.30790000000000001</v>
      </c>
      <c r="F2905" s="14">
        <f>ABS(Solieusap!F2908)</f>
        <v>0.21</v>
      </c>
      <c r="G2905" s="14">
        <f>ABS(Solieusap!G2908)</f>
        <v>1.6999999999999999E-3</v>
      </c>
      <c r="H2905" s="14">
        <f>ABS(Solieusap!H2908)</f>
        <v>0.23535</v>
      </c>
      <c r="I2905" s="14">
        <f>ABS(Solieusap!I2908)</f>
        <v>1.82E-3</v>
      </c>
      <c r="J2905" s="14">
        <f>ABS(Solieusap!J2908)</f>
        <v>1.9705299999999999</v>
      </c>
      <c r="K2905" s="14">
        <f t="shared" si="0"/>
        <v>0.30790000000000001</v>
      </c>
      <c r="L2905" s="14">
        <f t="shared" si="1"/>
        <v>1.82E-3</v>
      </c>
    </row>
    <row r="2906" spans="1:12" ht="16.5" customHeight="1">
      <c r="A2906" s="13" t="str">
        <f>Solieusap!A2909</f>
        <v>258</v>
      </c>
      <c r="B2906" s="13">
        <f>Solieusap!B2909</f>
        <v>1.5</v>
      </c>
      <c r="C2906" s="13" t="str">
        <f>Solieusap!C2909</f>
        <v>BAO</v>
      </c>
      <c r="D2906" s="13" t="str">
        <f>Solieusap!D2909</f>
        <v>Combination</v>
      </c>
      <c r="E2906" s="14">
        <f>ABS(Solieusap!E2909)</f>
        <v>0.30790000000000001</v>
      </c>
      <c r="F2906" s="14">
        <f>ABS(Solieusap!F2909)</f>
        <v>0.86350000000000005</v>
      </c>
      <c r="G2906" s="14">
        <f>ABS(Solieusap!G2909)</f>
        <v>1.6999999999999999E-3</v>
      </c>
      <c r="H2906" s="14">
        <f>ABS(Solieusap!H2909)</f>
        <v>0.23535</v>
      </c>
      <c r="I2906" s="14">
        <f>ABS(Solieusap!I2909)</f>
        <v>9.7999999999999997E-4</v>
      </c>
      <c r="J2906" s="14">
        <f>ABS(Solieusap!J2909)</f>
        <v>1.5576099999999999</v>
      </c>
      <c r="K2906" s="14">
        <f t="shared" si="0"/>
        <v>0.30790000000000001</v>
      </c>
      <c r="L2906" s="14">
        <f t="shared" si="1"/>
        <v>9.7999999999999997E-4</v>
      </c>
    </row>
    <row r="2907" spans="1:12" ht="16.5" customHeight="1">
      <c r="A2907" s="13" t="str">
        <f>Solieusap!A2910</f>
        <v>258</v>
      </c>
      <c r="B2907" s="13">
        <f>Solieusap!B2910</f>
        <v>2</v>
      </c>
      <c r="C2907" s="13" t="str">
        <f>Solieusap!C2910</f>
        <v>BAO</v>
      </c>
      <c r="D2907" s="13" t="str">
        <f>Solieusap!D2910</f>
        <v>Combination</v>
      </c>
      <c r="E2907" s="14">
        <f>ABS(Solieusap!E2910)</f>
        <v>0.30790000000000001</v>
      </c>
      <c r="F2907" s="14">
        <f>ABS(Solieusap!F2910)</f>
        <v>1.5169999999999999</v>
      </c>
      <c r="G2907" s="14">
        <f>ABS(Solieusap!G2910)</f>
        <v>1.6999999999999999E-3</v>
      </c>
      <c r="H2907" s="14">
        <f>ABS(Solieusap!H2910)</f>
        <v>0.23535</v>
      </c>
      <c r="I2907" s="14">
        <f>ABS(Solieusap!I2910)</f>
        <v>1.4999999999999999E-4</v>
      </c>
      <c r="J2907" s="14">
        <f>ABS(Solieusap!J2910)</f>
        <v>0.73429999999999995</v>
      </c>
      <c r="K2907" s="14">
        <f t="shared" si="0"/>
        <v>0.30790000000000001</v>
      </c>
      <c r="L2907" s="14">
        <f t="shared" si="1"/>
        <v>1.4999999999999999E-4</v>
      </c>
    </row>
    <row r="2908" spans="1:12" ht="16.5" customHeight="1">
      <c r="A2908" s="13" t="str">
        <f>Solieusap!A2911</f>
        <v>258</v>
      </c>
      <c r="B2908" s="13">
        <f>Solieusap!B2911</f>
        <v>2.5</v>
      </c>
      <c r="C2908" s="13" t="str">
        <f>Solieusap!C2911</f>
        <v>BAO</v>
      </c>
      <c r="D2908" s="13" t="str">
        <f>Solieusap!D2911</f>
        <v>Combination</v>
      </c>
      <c r="E2908" s="14">
        <f>ABS(Solieusap!E2911)</f>
        <v>0.30790000000000001</v>
      </c>
      <c r="F2908" s="14">
        <f>ABS(Solieusap!F2911)</f>
        <v>2.1705000000000001</v>
      </c>
      <c r="G2908" s="14">
        <f>ABS(Solieusap!G2911)</f>
        <v>1.6999999999999999E-3</v>
      </c>
      <c r="H2908" s="14">
        <f>ABS(Solieusap!H2911)</f>
        <v>0.23535</v>
      </c>
      <c r="I2908" s="14">
        <f>ABS(Solieusap!I2911)</f>
        <v>8.0000000000000004E-4</v>
      </c>
      <c r="J2908" s="14">
        <f>ABS(Solieusap!J2911)</f>
        <v>0.46365000000000001</v>
      </c>
      <c r="K2908" s="14">
        <f t="shared" si="0"/>
        <v>0.30790000000000001</v>
      </c>
      <c r="L2908" s="14">
        <f t="shared" si="1"/>
        <v>8.0000000000000004E-4</v>
      </c>
    </row>
    <row r="2909" spans="1:12" ht="16.5" customHeight="1">
      <c r="A2909" s="13" t="str">
        <f>Solieusap!A2912</f>
        <v>258</v>
      </c>
      <c r="B2909" s="13">
        <f>Solieusap!B2912</f>
        <v>3</v>
      </c>
      <c r="C2909" s="13" t="str">
        <f>Solieusap!C2912</f>
        <v>BAO</v>
      </c>
      <c r="D2909" s="13" t="str">
        <f>Solieusap!D2912</f>
        <v>Combination</v>
      </c>
      <c r="E2909" s="14">
        <f>ABS(Solieusap!E2912)</f>
        <v>0.30790000000000001</v>
      </c>
      <c r="F2909" s="14">
        <f>ABS(Solieusap!F2912)</f>
        <v>2.8239999999999998</v>
      </c>
      <c r="G2909" s="14">
        <f>ABS(Solieusap!G2912)</f>
        <v>1.6999999999999999E-3</v>
      </c>
      <c r="H2909" s="14">
        <f>ABS(Solieusap!H2912)</f>
        <v>0.23535</v>
      </c>
      <c r="I2909" s="14">
        <f>ABS(Solieusap!I2912)</f>
        <v>1.9499999999999999E-3</v>
      </c>
      <c r="J2909" s="14">
        <f>ABS(Solieusap!J2912)</f>
        <v>1.98834</v>
      </c>
      <c r="K2909" s="14">
        <f t="shared" si="0"/>
        <v>0.30790000000000001</v>
      </c>
      <c r="L2909" s="14">
        <f t="shared" si="1"/>
        <v>1.9499999999999999E-3</v>
      </c>
    </row>
    <row r="2910" spans="1:12" ht="16.5" customHeight="1">
      <c r="A2910" s="13" t="str">
        <f>Solieusap!A2913</f>
        <v>258</v>
      </c>
      <c r="B2910" s="13">
        <f>Solieusap!B2913</f>
        <v>3.5</v>
      </c>
      <c r="C2910" s="13" t="str">
        <f>Solieusap!C2913</f>
        <v>BAO</v>
      </c>
      <c r="D2910" s="13" t="str">
        <f>Solieusap!D2913</f>
        <v>Combination</v>
      </c>
      <c r="E2910" s="14">
        <f>ABS(Solieusap!E2913)</f>
        <v>0.30790000000000001</v>
      </c>
      <c r="F2910" s="14">
        <f>ABS(Solieusap!F2913)</f>
        <v>3.4775</v>
      </c>
      <c r="G2910" s="14">
        <f>ABS(Solieusap!G2913)</f>
        <v>1.6999999999999999E-3</v>
      </c>
      <c r="H2910" s="14">
        <f>ABS(Solieusap!H2913)</f>
        <v>0.23535</v>
      </c>
      <c r="I2910" s="14">
        <f>ABS(Solieusap!I2913)</f>
        <v>3.0899999999999999E-3</v>
      </c>
      <c r="J2910" s="14">
        <f>ABS(Solieusap!J2913)</f>
        <v>3.8397899999999998</v>
      </c>
      <c r="K2910" s="14">
        <f t="shared" si="0"/>
        <v>0.30790000000000001</v>
      </c>
      <c r="L2910" s="14">
        <f t="shared" si="1"/>
        <v>3.0899999999999999E-3</v>
      </c>
    </row>
    <row r="2911" spans="1:12" ht="16.5" customHeight="1">
      <c r="A2911" s="13" t="str">
        <f>Solieusap!A2914</f>
        <v>259</v>
      </c>
      <c r="B2911" s="13">
        <f>Solieusap!B2914</f>
        <v>0</v>
      </c>
      <c r="C2911" s="13" t="str">
        <f>Solieusap!C2914</f>
        <v>BAO</v>
      </c>
      <c r="D2911" s="13" t="str">
        <f>Solieusap!D2914</f>
        <v>Combination</v>
      </c>
      <c r="E2911" s="14">
        <f>ABS(Solieusap!E2914)</f>
        <v>0.1017</v>
      </c>
      <c r="F2911" s="14">
        <f>ABS(Solieusap!F2914)</f>
        <v>3.4910000000000001</v>
      </c>
      <c r="G2911" s="14">
        <f>ABS(Solieusap!G2914)</f>
        <v>1.6000000000000001E-3</v>
      </c>
      <c r="H2911" s="14">
        <f>ABS(Solieusap!H2914)</f>
        <v>0.18375</v>
      </c>
      <c r="I2911" s="14">
        <f>ABS(Solieusap!I2914)</f>
        <v>2.2499999999999998E-3</v>
      </c>
      <c r="J2911" s="14">
        <f>ABS(Solieusap!J2914)</f>
        <v>2.66065</v>
      </c>
      <c r="K2911" s="14">
        <f t="shared" si="0"/>
        <v>0.1017</v>
      </c>
      <c r="L2911" s="14">
        <f t="shared" si="1"/>
        <v>2.2499999999999998E-3</v>
      </c>
    </row>
    <row r="2912" spans="1:12" ht="16.5" customHeight="1">
      <c r="A2912" s="13" t="str">
        <f>Solieusap!A2915</f>
        <v>259</v>
      </c>
      <c r="B2912" s="13">
        <f>Solieusap!B2915</f>
        <v>0.5</v>
      </c>
      <c r="C2912" s="13" t="str">
        <f>Solieusap!C2915</f>
        <v>BAO</v>
      </c>
      <c r="D2912" s="13" t="str">
        <f>Solieusap!D2915</f>
        <v>Combination</v>
      </c>
      <c r="E2912" s="14">
        <f>ABS(Solieusap!E2915)</f>
        <v>0.1017</v>
      </c>
      <c r="F2912" s="14">
        <f>ABS(Solieusap!F2915)</f>
        <v>2.8374999999999999</v>
      </c>
      <c r="G2912" s="14">
        <f>ABS(Solieusap!G2915)</f>
        <v>1.6000000000000001E-3</v>
      </c>
      <c r="H2912" s="14">
        <f>ABS(Solieusap!H2915)</f>
        <v>0.18375</v>
      </c>
      <c r="I2912" s="14">
        <f>ABS(Solieusap!I2915)</f>
        <v>1.4400000000000001E-3</v>
      </c>
      <c r="J2912" s="14">
        <f>ABS(Solieusap!J2915)</f>
        <v>1.0785199999999999</v>
      </c>
      <c r="K2912" s="14">
        <f t="shared" si="0"/>
        <v>0.1017</v>
      </c>
      <c r="L2912" s="14">
        <f t="shared" si="1"/>
        <v>1.4400000000000001E-3</v>
      </c>
    </row>
    <row r="2913" spans="1:12" ht="16.5" customHeight="1">
      <c r="A2913" s="13" t="str">
        <f>Solieusap!A2916</f>
        <v>259</v>
      </c>
      <c r="B2913" s="13">
        <f>Solieusap!B2916</f>
        <v>1</v>
      </c>
      <c r="C2913" s="13" t="str">
        <f>Solieusap!C2916</f>
        <v>BAO</v>
      </c>
      <c r="D2913" s="13" t="str">
        <f>Solieusap!D2916</f>
        <v>Combination</v>
      </c>
      <c r="E2913" s="14">
        <f>ABS(Solieusap!E2916)</f>
        <v>0.1017</v>
      </c>
      <c r="F2913" s="14">
        <f>ABS(Solieusap!F2916)</f>
        <v>2.1840000000000002</v>
      </c>
      <c r="G2913" s="14">
        <f>ABS(Solieusap!G2916)</f>
        <v>1.6000000000000001E-3</v>
      </c>
      <c r="H2913" s="14">
        <f>ABS(Solieusap!H2916)</f>
        <v>0.18375</v>
      </c>
      <c r="I2913" s="14">
        <f>ABS(Solieusap!I2916)</f>
        <v>6.4000000000000005E-4</v>
      </c>
      <c r="J2913" s="14">
        <f>ABS(Solieusap!J2916)</f>
        <v>0.17687</v>
      </c>
      <c r="K2913" s="14">
        <f t="shared" si="0"/>
        <v>0.1017</v>
      </c>
      <c r="L2913" s="14">
        <f t="shared" si="1"/>
        <v>6.4000000000000005E-4</v>
      </c>
    </row>
    <row r="2914" spans="1:12" ht="16.5" customHeight="1">
      <c r="A2914" s="13" t="str">
        <f>Solieusap!A2917</f>
        <v>259</v>
      </c>
      <c r="B2914" s="13">
        <f>Solieusap!B2917</f>
        <v>1.5</v>
      </c>
      <c r="C2914" s="13" t="str">
        <f>Solieusap!C2917</f>
        <v>BAO</v>
      </c>
      <c r="D2914" s="13" t="str">
        <f>Solieusap!D2917</f>
        <v>Combination</v>
      </c>
      <c r="E2914" s="14">
        <f>ABS(Solieusap!E2917)</f>
        <v>0.1017</v>
      </c>
      <c r="F2914" s="14">
        <f>ABS(Solieusap!F2917)</f>
        <v>1.5305</v>
      </c>
      <c r="G2914" s="14">
        <f>ABS(Solieusap!G2917)</f>
        <v>1.6000000000000001E-3</v>
      </c>
      <c r="H2914" s="14">
        <f>ABS(Solieusap!H2917)</f>
        <v>0.18375</v>
      </c>
      <c r="I2914" s="14">
        <f>ABS(Solieusap!I2917)</f>
        <v>3.8000000000000002E-4</v>
      </c>
      <c r="J2914" s="14">
        <f>ABS(Solieusap!J2917)</f>
        <v>1.10728</v>
      </c>
      <c r="K2914" s="14">
        <f t="shared" si="0"/>
        <v>0.1017</v>
      </c>
      <c r="L2914" s="14">
        <f t="shared" si="1"/>
        <v>3.8000000000000002E-4</v>
      </c>
    </row>
    <row r="2915" spans="1:12" ht="16.5" customHeight="1">
      <c r="A2915" s="13" t="str">
        <f>Solieusap!A2918</f>
        <v>259</v>
      </c>
      <c r="B2915" s="13">
        <f>Solieusap!B2918</f>
        <v>2</v>
      </c>
      <c r="C2915" s="13" t="str">
        <f>Solieusap!C2918</f>
        <v>BAO</v>
      </c>
      <c r="D2915" s="13" t="str">
        <f>Solieusap!D2918</f>
        <v>Combination</v>
      </c>
      <c r="E2915" s="14">
        <f>ABS(Solieusap!E2918)</f>
        <v>0.1017</v>
      </c>
      <c r="F2915" s="14">
        <f>ABS(Solieusap!F2918)</f>
        <v>0.877</v>
      </c>
      <c r="G2915" s="14">
        <f>ABS(Solieusap!G2918)</f>
        <v>1.6000000000000001E-3</v>
      </c>
      <c r="H2915" s="14">
        <f>ABS(Solieusap!H2918)</f>
        <v>0.18375</v>
      </c>
      <c r="I2915" s="14">
        <f>ABS(Solieusap!I2918)</f>
        <v>1.5E-3</v>
      </c>
      <c r="J2915" s="14">
        <f>ABS(Solieusap!J2918)</f>
        <v>1.8271200000000001</v>
      </c>
      <c r="K2915" s="14">
        <f t="shared" si="0"/>
        <v>0.1017</v>
      </c>
      <c r="L2915" s="14">
        <f t="shared" si="1"/>
        <v>1.5E-3</v>
      </c>
    </row>
    <row r="2916" spans="1:12" ht="16.5" customHeight="1">
      <c r="A2916" s="13" t="str">
        <f>Solieusap!A2919</f>
        <v>259</v>
      </c>
      <c r="B2916" s="13">
        <f>Solieusap!B2919</f>
        <v>2.5</v>
      </c>
      <c r="C2916" s="13" t="str">
        <f>Solieusap!C2919</f>
        <v>BAO</v>
      </c>
      <c r="D2916" s="13" t="str">
        <f>Solieusap!D2919</f>
        <v>Combination</v>
      </c>
      <c r="E2916" s="14">
        <f>ABS(Solieusap!E2919)</f>
        <v>0.1017</v>
      </c>
      <c r="F2916" s="14">
        <f>ABS(Solieusap!F2919)</f>
        <v>0.2235</v>
      </c>
      <c r="G2916" s="14">
        <f>ABS(Solieusap!G2919)</f>
        <v>1.6000000000000001E-3</v>
      </c>
      <c r="H2916" s="14">
        <f>ABS(Solieusap!H2919)</f>
        <v>0.18375</v>
      </c>
      <c r="I2916" s="14">
        <f>ABS(Solieusap!I2919)</f>
        <v>2.66E-3</v>
      </c>
      <c r="J2916" s="14">
        <f>ABS(Solieusap!J2919)</f>
        <v>2.2392799999999999</v>
      </c>
      <c r="K2916" s="14">
        <f t="shared" si="0"/>
        <v>0.1017</v>
      </c>
      <c r="L2916" s="14">
        <f t="shared" si="1"/>
        <v>2.66E-3</v>
      </c>
    </row>
    <row r="2917" spans="1:12" ht="16.5" customHeight="1">
      <c r="A2917" s="13" t="str">
        <f>Solieusap!A2920</f>
        <v>259</v>
      </c>
      <c r="B2917" s="13">
        <f>Solieusap!B2920</f>
        <v>3</v>
      </c>
      <c r="C2917" s="13" t="str">
        <f>Solieusap!C2920</f>
        <v>BAO</v>
      </c>
      <c r="D2917" s="13" t="str">
        <f>Solieusap!D2920</f>
        <v>Combination</v>
      </c>
      <c r="E2917" s="14">
        <f>ABS(Solieusap!E2920)</f>
        <v>0.1017</v>
      </c>
      <c r="F2917" s="14">
        <f>ABS(Solieusap!F2920)</f>
        <v>0.43</v>
      </c>
      <c r="G2917" s="14">
        <f>ABS(Solieusap!G2920)</f>
        <v>1.6000000000000001E-3</v>
      </c>
      <c r="H2917" s="14">
        <f>ABS(Solieusap!H2920)</f>
        <v>0.18375</v>
      </c>
      <c r="I2917" s="14">
        <f>ABS(Solieusap!I2920)</f>
        <v>3.82E-3</v>
      </c>
      <c r="J2917" s="14">
        <f>ABS(Solieusap!J2920)</f>
        <v>2.4058700000000002</v>
      </c>
      <c r="K2917" s="14">
        <f t="shared" si="0"/>
        <v>0.1017</v>
      </c>
      <c r="L2917" s="14">
        <f t="shared" si="1"/>
        <v>3.82E-3</v>
      </c>
    </row>
    <row r="2918" spans="1:12" ht="16.5" customHeight="1">
      <c r="A2918" s="13" t="str">
        <f>Solieusap!A2921</f>
        <v>259</v>
      </c>
      <c r="B2918" s="13">
        <f>Solieusap!B2921</f>
        <v>3.5</v>
      </c>
      <c r="C2918" s="13" t="str">
        <f>Solieusap!C2921</f>
        <v>BAO</v>
      </c>
      <c r="D2918" s="13" t="str">
        <f>Solieusap!D2921</f>
        <v>Combination</v>
      </c>
      <c r="E2918" s="14">
        <f>ABS(Solieusap!E2921)</f>
        <v>0.1017</v>
      </c>
      <c r="F2918" s="14">
        <f>ABS(Solieusap!F2921)</f>
        <v>1.0834999999999999</v>
      </c>
      <c r="G2918" s="14">
        <f>ABS(Solieusap!G2921)</f>
        <v>1.6000000000000001E-3</v>
      </c>
      <c r="H2918" s="14">
        <f>ABS(Solieusap!H2921)</f>
        <v>0.18375</v>
      </c>
      <c r="I2918" s="14">
        <f>ABS(Solieusap!I2921)</f>
        <v>4.9800000000000001E-3</v>
      </c>
      <c r="J2918" s="14">
        <f>ABS(Solieusap!J2921)</f>
        <v>2.2797200000000002</v>
      </c>
      <c r="K2918" s="14">
        <f t="shared" si="0"/>
        <v>0.1017</v>
      </c>
      <c r="L2918" s="14">
        <f t="shared" si="1"/>
        <v>4.9800000000000001E-3</v>
      </c>
    </row>
    <row r="2919" spans="1:12" ht="16.5" customHeight="1">
      <c r="A2919" s="13" t="str">
        <f>Solieusap!A2922</f>
        <v>259</v>
      </c>
      <c r="B2919" s="13">
        <f>Solieusap!B2922</f>
        <v>0</v>
      </c>
      <c r="C2919" s="13" t="str">
        <f>Solieusap!C2922</f>
        <v>BAO</v>
      </c>
      <c r="D2919" s="13" t="str">
        <f>Solieusap!D2922</f>
        <v>Combination</v>
      </c>
      <c r="E2919" s="14">
        <f>ABS(Solieusap!E2922)</f>
        <v>0.30499999999999999</v>
      </c>
      <c r="F2919" s="14">
        <f>ABS(Solieusap!F2922)</f>
        <v>4.0293999999999999</v>
      </c>
      <c r="G2919" s="14">
        <f>ABS(Solieusap!G2922)</f>
        <v>2.3E-3</v>
      </c>
      <c r="H2919" s="14">
        <f>ABS(Solieusap!H2922)</f>
        <v>5.3460000000000001E-2</v>
      </c>
      <c r="I2919" s="14">
        <f>ABS(Solieusap!I2922)</f>
        <v>3.14E-3</v>
      </c>
      <c r="J2919" s="14">
        <f>ABS(Solieusap!J2922)</f>
        <v>3.8377500000000002</v>
      </c>
      <c r="K2919" s="14">
        <f t="shared" si="0"/>
        <v>0.30499999999999999</v>
      </c>
      <c r="L2919" s="14">
        <f t="shared" si="1"/>
        <v>3.14E-3</v>
      </c>
    </row>
    <row r="2920" spans="1:12" ht="16.5" customHeight="1">
      <c r="A2920" s="13" t="str">
        <f>Solieusap!A2923</f>
        <v>259</v>
      </c>
      <c r="B2920" s="13">
        <f>Solieusap!B2923</f>
        <v>0.5</v>
      </c>
      <c r="C2920" s="13" t="str">
        <f>Solieusap!C2923</f>
        <v>BAO</v>
      </c>
      <c r="D2920" s="13" t="str">
        <f>Solieusap!D2923</f>
        <v>Combination</v>
      </c>
      <c r="E2920" s="14">
        <f>ABS(Solieusap!E2923)</f>
        <v>0.30499999999999999</v>
      </c>
      <c r="F2920" s="14">
        <f>ABS(Solieusap!F2923)</f>
        <v>3.3759000000000001</v>
      </c>
      <c r="G2920" s="14">
        <f>ABS(Solieusap!G2923)</f>
        <v>2.3E-3</v>
      </c>
      <c r="H2920" s="14">
        <f>ABS(Solieusap!H2923)</f>
        <v>5.3460000000000001E-2</v>
      </c>
      <c r="I2920" s="14">
        <f>ABS(Solieusap!I2923)</f>
        <v>1.98E-3</v>
      </c>
      <c r="J2920" s="14">
        <f>ABS(Solieusap!J2923)</f>
        <v>1.9864200000000001</v>
      </c>
      <c r="K2920" s="14">
        <f t="shared" si="0"/>
        <v>0.30499999999999999</v>
      </c>
      <c r="L2920" s="14">
        <f t="shared" si="1"/>
        <v>1.98E-3</v>
      </c>
    </row>
    <row r="2921" spans="1:12" ht="16.5" customHeight="1">
      <c r="A2921" s="13" t="str">
        <f>Solieusap!A2924</f>
        <v>259</v>
      </c>
      <c r="B2921" s="13">
        <f>Solieusap!B2924</f>
        <v>1</v>
      </c>
      <c r="C2921" s="13" t="str">
        <f>Solieusap!C2924</f>
        <v>BAO</v>
      </c>
      <c r="D2921" s="13" t="str">
        <f>Solieusap!D2924</f>
        <v>Combination</v>
      </c>
      <c r="E2921" s="14">
        <f>ABS(Solieusap!E2924)</f>
        <v>0.30499999999999999</v>
      </c>
      <c r="F2921" s="14">
        <f>ABS(Solieusap!F2924)</f>
        <v>2.7223999999999999</v>
      </c>
      <c r="G2921" s="14">
        <f>ABS(Solieusap!G2924)</f>
        <v>2.3E-3</v>
      </c>
      <c r="H2921" s="14">
        <f>ABS(Solieusap!H2924)</f>
        <v>5.3460000000000001E-2</v>
      </c>
      <c r="I2921" s="14">
        <f>ABS(Solieusap!I2924)</f>
        <v>8.1999999999999998E-4</v>
      </c>
      <c r="J2921" s="14">
        <f>ABS(Solieusap!J2924)</f>
        <v>0.46184999999999998</v>
      </c>
      <c r="K2921" s="14">
        <f t="shared" si="0"/>
        <v>0.30499999999999999</v>
      </c>
      <c r="L2921" s="14">
        <f t="shared" si="1"/>
        <v>8.1999999999999998E-4</v>
      </c>
    </row>
    <row r="2922" spans="1:12" ht="16.5" customHeight="1">
      <c r="A2922" s="13" t="str">
        <f>Solieusap!A2925</f>
        <v>259</v>
      </c>
      <c r="B2922" s="13">
        <f>Solieusap!B2925</f>
        <v>1.5</v>
      </c>
      <c r="C2922" s="13" t="str">
        <f>Solieusap!C2925</f>
        <v>BAO</v>
      </c>
      <c r="D2922" s="13" t="str">
        <f>Solieusap!D2925</f>
        <v>Combination</v>
      </c>
      <c r="E2922" s="14">
        <f>ABS(Solieusap!E2925)</f>
        <v>0.30499999999999999</v>
      </c>
      <c r="F2922" s="14">
        <f>ABS(Solieusap!F2925)</f>
        <v>2.0689000000000002</v>
      </c>
      <c r="G2922" s="14">
        <f>ABS(Solieusap!G2925)</f>
        <v>2.3E-3</v>
      </c>
      <c r="H2922" s="14">
        <f>ABS(Solieusap!H2925)</f>
        <v>5.3460000000000001E-2</v>
      </c>
      <c r="I2922" s="14">
        <f>ABS(Solieusap!I2925)</f>
        <v>1.6000000000000001E-4</v>
      </c>
      <c r="J2922" s="14">
        <f>ABS(Solieusap!J2925)</f>
        <v>0.73597999999999997</v>
      </c>
      <c r="K2922" s="14">
        <f t="shared" si="0"/>
        <v>0.30499999999999999</v>
      </c>
      <c r="L2922" s="14">
        <f t="shared" si="1"/>
        <v>1.6000000000000001E-4</v>
      </c>
    </row>
    <row r="2923" spans="1:12" ht="16.5" customHeight="1">
      <c r="A2923" s="13" t="str">
        <f>Solieusap!A2926</f>
        <v>259</v>
      </c>
      <c r="B2923" s="13">
        <f>Solieusap!B2926</f>
        <v>2</v>
      </c>
      <c r="C2923" s="13" t="str">
        <f>Solieusap!C2926</f>
        <v>BAO</v>
      </c>
      <c r="D2923" s="13" t="str">
        <f>Solieusap!D2926</f>
        <v>Combination</v>
      </c>
      <c r="E2923" s="14">
        <f>ABS(Solieusap!E2926)</f>
        <v>0.30499999999999999</v>
      </c>
      <c r="F2923" s="14">
        <f>ABS(Solieusap!F2926)</f>
        <v>1.4154</v>
      </c>
      <c r="G2923" s="14">
        <f>ABS(Solieusap!G2926)</f>
        <v>2.3E-3</v>
      </c>
      <c r="H2923" s="14">
        <f>ABS(Solieusap!H2926)</f>
        <v>5.3460000000000001E-2</v>
      </c>
      <c r="I2923" s="14">
        <f>ABS(Solieusap!I2926)</f>
        <v>9.6000000000000002E-4</v>
      </c>
      <c r="J2923" s="14">
        <f>ABS(Solieusap!J2926)</f>
        <v>1.54087</v>
      </c>
      <c r="K2923" s="14">
        <f t="shared" si="0"/>
        <v>0.30499999999999999</v>
      </c>
      <c r="L2923" s="14">
        <f t="shared" si="1"/>
        <v>9.6000000000000002E-4</v>
      </c>
    </row>
    <row r="2924" spans="1:12" ht="16.5" customHeight="1">
      <c r="A2924" s="13" t="str">
        <f>Solieusap!A2927</f>
        <v>259</v>
      </c>
      <c r="B2924" s="13">
        <f>Solieusap!B2927</f>
        <v>2.5</v>
      </c>
      <c r="C2924" s="13" t="str">
        <f>Solieusap!C2927</f>
        <v>BAO</v>
      </c>
      <c r="D2924" s="13" t="str">
        <f>Solieusap!D2927</f>
        <v>Combination</v>
      </c>
      <c r="E2924" s="14">
        <f>ABS(Solieusap!E2927)</f>
        <v>0.30499999999999999</v>
      </c>
      <c r="F2924" s="14">
        <f>ABS(Solieusap!F2927)</f>
        <v>0.76190000000000002</v>
      </c>
      <c r="G2924" s="14">
        <f>ABS(Solieusap!G2927)</f>
        <v>2.3E-3</v>
      </c>
      <c r="H2924" s="14">
        <f>ABS(Solieusap!H2927)</f>
        <v>5.3460000000000001E-2</v>
      </c>
      <c r="I2924" s="14">
        <f>ABS(Solieusap!I2927)</f>
        <v>1.7700000000000001E-3</v>
      </c>
      <c r="J2924" s="14">
        <f>ABS(Solieusap!J2927)</f>
        <v>1.9603200000000001</v>
      </c>
      <c r="K2924" s="14">
        <f t="shared" si="0"/>
        <v>0.30499999999999999</v>
      </c>
      <c r="L2924" s="14">
        <f t="shared" si="1"/>
        <v>1.7700000000000001E-3</v>
      </c>
    </row>
    <row r="2925" spans="1:12" ht="16.5" customHeight="1">
      <c r="A2925" s="13" t="str">
        <f>Solieusap!A2928</f>
        <v>259</v>
      </c>
      <c r="B2925" s="13">
        <f>Solieusap!B2928</f>
        <v>3</v>
      </c>
      <c r="C2925" s="13" t="str">
        <f>Solieusap!C2928</f>
        <v>BAO</v>
      </c>
      <c r="D2925" s="13" t="str">
        <f>Solieusap!D2928</f>
        <v>Combination</v>
      </c>
      <c r="E2925" s="14">
        <f>ABS(Solieusap!E2928)</f>
        <v>0.30499999999999999</v>
      </c>
      <c r="F2925" s="14">
        <f>ABS(Solieusap!F2928)</f>
        <v>0.1084</v>
      </c>
      <c r="G2925" s="14">
        <f>ABS(Solieusap!G2928)</f>
        <v>2.3E-3</v>
      </c>
      <c r="H2925" s="14">
        <f>ABS(Solieusap!H2928)</f>
        <v>5.3460000000000001E-2</v>
      </c>
      <c r="I2925" s="14">
        <f>ABS(Solieusap!I2928)</f>
        <v>2.5699999999999998E-3</v>
      </c>
      <c r="J2925" s="14">
        <f>ABS(Solieusap!J2928)</f>
        <v>1.93089</v>
      </c>
      <c r="K2925" s="14">
        <f t="shared" si="0"/>
        <v>0.30499999999999999</v>
      </c>
      <c r="L2925" s="14">
        <f t="shared" si="1"/>
        <v>2.5699999999999998E-3</v>
      </c>
    </row>
    <row r="2926" spans="1:12" ht="16.5" customHeight="1">
      <c r="A2926" s="13" t="str">
        <f>Solieusap!A2929</f>
        <v>259</v>
      </c>
      <c r="B2926" s="13">
        <f>Solieusap!B2929</f>
        <v>3.5</v>
      </c>
      <c r="C2926" s="13" t="str">
        <f>Solieusap!C2929</f>
        <v>BAO</v>
      </c>
      <c r="D2926" s="13" t="str">
        <f>Solieusap!D2929</f>
        <v>Combination</v>
      </c>
      <c r="E2926" s="14">
        <f>ABS(Solieusap!E2929)</f>
        <v>0.30499999999999999</v>
      </c>
      <c r="F2926" s="14">
        <f>ABS(Solieusap!F2929)</f>
        <v>0.54510000000000003</v>
      </c>
      <c r="G2926" s="14">
        <f>ABS(Solieusap!G2929)</f>
        <v>2.3E-3</v>
      </c>
      <c r="H2926" s="14">
        <f>ABS(Solieusap!H2929)</f>
        <v>5.3460000000000001E-2</v>
      </c>
      <c r="I2926" s="14">
        <f>ABS(Solieusap!I2929)</f>
        <v>3.3700000000000002E-3</v>
      </c>
      <c r="J2926" s="14">
        <f>ABS(Solieusap!J2929)</f>
        <v>1.5525199999999999</v>
      </c>
      <c r="K2926" s="14">
        <f t="shared" si="0"/>
        <v>0.30499999999999999</v>
      </c>
      <c r="L2926" s="14">
        <f t="shared" si="1"/>
        <v>3.3700000000000002E-3</v>
      </c>
    </row>
    <row r="2927" spans="1:12" ht="16.5" customHeight="1">
      <c r="A2927" s="13" t="str">
        <f>Solieusap!A2930</f>
        <v>260</v>
      </c>
      <c r="B2927" s="13">
        <f>Solieusap!B2930</f>
        <v>0</v>
      </c>
      <c r="C2927" s="13" t="str">
        <f>Solieusap!C2930</f>
        <v>BAO</v>
      </c>
      <c r="D2927" s="13" t="str">
        <f>Solieusap!D2930</f>
        <v>Combination</v>
      </c>
      <c r="E2927" s="14">
        <f>ABS(Solieusap!E2930)</f>
        <v>4.9500000000000002E-2</v>
      </c>
      <c r="F2927" s="14">
        <f>ABS(Solieusap!F2930)</f>
        <v>1.2275</v>
      </c>
      <c r="G2927" s="14">
        <f>ABS(Solieusap!G2930)</f>
        <v>7.0609999999999998E-4</v>
      </c>
      <c r="H2927" s="14">
        <f>ABS(Solieusap!H2930)</f>
        <v>8.3150000000000002E-2</v>
      </c>
      <c r="I2927" s="14">
        <f>ABS(Solieusap!I2930)</f>
        <v>2.5999999999999998E-4</v>
      </c>
      <c r="J2927" s="14">
        <f>ABS(Solieusap!J2930)</f>
        <v>1.9376199999999999</v>
      </c>
      <c r="K2927" s="14">
        <f t="shared" si="0"/>
        <v>4.9500000000000002E-2</v>
      </c>
      <c r="L2927" s="14">
        <f t="shared" si="1"/>
        <v>2.5999999999999998E-4</v>
      </c>
    </row>
    <row r="2928" spans="1:12" ht="16.5" customHeight="1">
      <c r="A2928" s="13" t="str">
        <f>Solieusap!A2931</f>
        <v>260</v>
      </c>
      <c r="B2928" s="13">
        <f>Solieusap!B2931</f>
        <v>0.5</v>
      </c>
      <c r="C2928" s="13" t="str">
        <f>Solieusap!C2931</f>
        <v>BAO</v>
      </c>
      <c r="D2928" s="13" t="str">
        <f>Solieusap!D2931</f>
        <v>Combination</v>
      </c>
      <c r="E2928" s="14">
        <f>ABS(Solieusap!E2931)</f>
        <v>4.9500000000000002E-2</v>
      </c>
      <c r="F2928" s="14">
        <f>ABS(Solieusap!F2931)</f>
        <v>1.881</v>
      </c>
      <c r="G2928" s="14">
        <f>ABS(Solieusap!G2931)</f>
        <v>7.0609999999999998E-4</v>
      </c>
      <c r="H2928" s="14">
        <f>ABS(Solieusap!H2931)</f>
        <v>8.3150000000000002E-2</v>
      </c>
      <c r="I2928" s="14">
        <f>ABS(Solieusap!I2931)</f>
        <v>5.1000000000000004E-4</v>
      </c>
      <c r="J2928" s="14">
        <f>ABS(Solieusap!J2931)</f>
        <v>1.27606</v>
      </c>
      <c r="K2928" s="14">
        <f t="shared" si="0"/>
        <v>4.9500000000000002E-2</v>
      </c>
      <c r="L2928" s="14">
        <f t="shared" si="1"/>
        <v>5.1000000000000004E-4</v>
      </c>
    </row>
    <row r="2929" spans="1:12" ht="16.5" customHeight="1">
      <c r="A2929" s="13" t="str">
        <f>Solieusap!A2932</f>
        <v>260</v>
      </c>
      <c r="B2929" s="13">
        <f>Solieusap!B2932</f>
        <v>1</v>
      </c>
      <c r="C2929" s="13" t="str">
        <f>Solieusap!C2932</f>
        <v>BAO</v>
      </c>
      <c r="D2929" s="13" t="str">
        <f>Solieusap!D2932</f>
        <v>Combination</v>
      </c>
      <c r="E2929" s="14">
        <f>ABS(Solieusap!E2932)</f>
        <v>4.9500000000000002E-2</v>
      </c>
      <c r="F2929" s="14">
        <f>ABS(Solieusap!F2932)</f>
        <v>2.5345</v>
      </c>
      <c r="G2929" s="14">
        <f>ABS(Solieusap!G2932)</f>
        <v>7.0609999999999998E-4</v>
      </c>
      <c r="H2929" s="14">
        <f>ABS(Solieusap!H2932)</f>
        <v>8.3150000000000002E-2</v>
      </c>
      <c r="I2929" s="14">
        <f>ABS(Solieusap!I2932)</f>
        <v>7.6000000000000004E-4</v>
      </c>
      <c r="J2929" s="14">
        <f>ABS(Solieusap!J2932)</f>
        <v>0.29078999999999999</v>
      </c>
      <c r="K2929" s="14">
        <f t="shared" si="0"/>
        <v>4.9500000000000002E-2</v>
      </c>
      <c r="L2929" s="14">
        <f t="shared" si="1"/>
        <v>7.6000000000000004E-4</v>
      </c>
    </row>
    <row r="2930" spans="1:12" ht="16.5" customHeight="1">
      <c r="A2930" s="13" t="str">
        <f>Solieusap!A2933</f>
        <v>260</v>
      </c>
      <c r="B2930" s="13">
        <f>Solieusap!B2933</f>
        <v>1.5</v>
      </c>
      <c r="C2930" s="13" t="str">
        <f>Solieusap!C2933</f>
        <v>BAO</v>
      </c>
      <c r="D2930" s="13" t="str">
        <f>Solieusap!D2933</f>
        <v>Combination</v>
      </c>
      <c r="E2930" s="14">
        <f>ABS(Solieusap!E2933)</f>
        <v>4.9500000000000002E-2</v>
      </c>
      <c r="F2930" s="14">
        <f>ABS(Solieusap!F2933)</f>
        <v>3.1880000000000002</v>
      </c>
      <c r="G2930" s="14">
        <f>ABS(Solieusap!G2933)</f>
        <v>7.0609999999999998E-4</v>
      </c>
      <c r="H2930" s="14">
        <f>ABS(Solieusap!H2933)</f>
        <v>8.3150000000000002E-2</v>
      </c>
      <c r="I2930" s="14">
        <f>ABS(Solieusap!I2933)</f>
        <v>1E-3</v>
      </c>
      <c r="J2930" s="14">
        <f>ABS(Solieusap!J2933)</f>
        <v>0.91364000000000001</v>
      </c>
      <c r="K2930" s="14">
        <f t="shared" si="0"/>
        <v>4.9500000000000002E-2</v>
      </c>
      <c r="L2930" s="14">
        <f t="shared" si="1"/>
        <v>1E-3</v>
      </c>
    </row>
    <row r="2931" spans="1:12" ht="16.5" customHeight="1">
      <c r="A2931" s="13" t="str">
        <f>Solieusap!A2934</f>
        <v>260</v>
      </c>
      <c r="B2931" s="13">
        <f>Solieusap!B2934</f>
        <v>2</v>
      </c>
      <c r="C2931" s="13" t="str">
        <f>Solieusap!C2934</f>
        <v>BAO</v>
      </c>
      <c r="D2931" s="13" t="str">
        <f>Solieusap!D2934</f>
        <v>Combination</v>
      </c>
      <c r="E2931" s="14">
        <f>ABS(Solieusap!E2934)</f>
        <v>4.9500000000000002E-2</v>
      </c>
      <c r="F2931" s="14">
        <f>ABS(Solieusap!F2934)</f>
        <v>3.8414999999999999</v>
      </c>
      <c r="G2931" s="14">
        <f>ABS(Solieusap!G2934)</f>
        <v>7.0609999999999998E-4</v>
      </c>
      <c r="H2931" s="14">
        <f>ABS(Solieusap!H2934)</f>
        <v>8.3150000000000002E-2</v>
      </c>
      <c r="I2931" s="14">
        <f>ABS(Solieusap!I2934)</f>
        <v>1.25E-3</v>
      </c>
      <c r="J2931" s="14">
        <f>ABS(Solieusap!J2934)</f>
        <v>2.4032300000000002</v>
      </c>
      <c r="K2931" s="14">
        <f t="shared" si="0"/>
        <v>4.9500000000000002E-2</v>
      </c>
      <c r="L2931" s="14">
        <f t="shared" si="1"/>
        <v>1.25E-3</v>
      </c>
    </row>
    <row r="2932" spans="1:12" ht="16.5" customHeight="1">
      <c r="A2932" s="13" t="str">
        <f>Solieusap!A2935</f>
        <v>260</v>
      </c>
      <c r="B2932" s="13">
        <f>Solieusap!B2935</f>
        <v>0</v>
      </c>
      <c r="C2932" s="13" t="str">
        <f>Solieusap!C2935</f>
        <v>BAO</v>
      </c>
      <c r="D2932" s="13" t="str">
        <f>Solieusap!D2935</f>
        <v>Combination</v>
      </c>
      <c r="E2932" s="14">
        <f>ABS(Solieusap!E2935)</f>
        <v>0.15640000000000001</v>
      </c>
      <c r="F2932" s="14">
        <f>ABS(Solieusap!F2935)</f>
        <v>0.69189999999999996</v>
      </c>
      <c r="G2932" s="14">
        <f>ABS(Solieusap!G2935)</f>
        <v>4.9260000000000005E-4</v>
      </c>
      <c r="H2932" s="14">
        <f>ABS(Solieusap!H2935)</f>
        <v>8.0729999999999996E-2</v>
      </c>
      <c r="I2932" s="14">
        <f>ABS(Solieusap!I2935)</f>
        <v>2.7999999999999998E-4</v>
      </c>
      <c r="J2932" s="14">
        <f>ABS(Solieusap!J2935)</f>
        <v>1.4055599999999999</v>
      </c>
      <c r="K2932" s="14">
        <f t="shared" si="0"/>
        <v>0.15640000000000001</v>
      </c>
      <c r="L2932" s="14">
        <f t="shared" si="1"/>
        <v>2.7999999999999998E-4</v>
      </c>
    </row>
    <row r="2933" spans="1:12" ht="16.5" customHeight="1">
      <c r="A2933" s="13" t="str">
        <f>Solieusap!A2936</f>
        <v>260</v>
      </c>
      <c r="B2933" s="13">
        <f>Solieusap!B2936</f>
        <v>0.5</v>
      </c>
      <c r="C2933" s="13" t="str">
        <f>Solieusap!C2936</f>
        <v>BAO</v>
      </c>
      <c r="D2933" s="13" t="str">
        <f>Solieusap!D2936</f>
        <v>Combination</v>
      </c>
      <c r="E2933" s="14">
        <f>ABS(Solieusap!E2936)</f>
        <v>0.15640000000000001</v>
      </c>
      <c r="F2933" s="14">
        <f>ABS(Solieusap!F2936)</f>
        <v>1.3453999999999999</v>
      </c>
      <c r="G2933" s="14">
        <f>ABS(Solieusap!G2936)</f>
        <v>4.9260000000000005E-4</v>
      </c>
      <c r="H2933" s="14">
        <f>ABS(Solieusap!H2936)</f>
        <v>8.0729999999999996E-2</v>
      </c>
      <c r="I2933" s="14">
        <f>ABS(Solieusap!I2936)</f>
        <v>6.3000000000000003E-4</v>
      </c>
      <c r="J2933" s="14">
        <f>ABS(Solieusap!J2936)</f>
        <v>0.76783999999999997</v>
      </c>
      <c r="K2933" s="14">
        <f t="shared" si="0"/>
        <v>0.15640000000000001</v>
      </c>
      <c r="L2933" s="14">
        <f t="shared" si="1"/>
        <v>6.3000000000000003E-4</v>
      </c>
    </row>
    <row r="2934" spans="1:12" ht="16.5" customHeight="1">
      <c r="A2934" s="13" t="str">
        <f>Solieusap!A2937</f>
        <v>260</v>
      </c>
      <c r="B2934" s="13">
        <f>Solieusap!B2937</f>
        <v>1</v>
      </c>
      <c r="C2934" s="13" t="str">
        <f>Solieusap!C2937</f>
        <v>BAO</v>
      </c>
      <c r="D2934" s="13" t="str">
        <f>Solieusap!D2937</f>
        <v>Combination</v>
      </c>
      <c r="E2934" s="14">
        <f>ABS(Solieusap!E2937)</f>
        <v>0.15640000000000001</v>
      </c>
      <c r="F2934" s="14">
        <f>ABS(Solieusap!F2937)</f>
        <v>1.9988999999999999</v>
      </c>
      <c r="G2934" s="14">
        <f>ABS(Solieusap!G2937)</f>
        <v>4.9260000000000005E-4</v>
      </c>
      <c r="H2934" s="14">
        <f>ABS(Solieusap!H2937)</f>
        <v>8.0729999999999996E-2</v>
      </c>
      <c r="I2934" s="14">
        <f>ABS(Solieusap!I2937)</f>
        <v>9.7999999999999997E-4</v>
      </c>
      <c r="J2934" s="14">
        <f>ABS(Solieusap!J2937)</f>
        <v>0.19663</v>
      </c>
      <c r="K2934" s="14">
        <f t="shared" si="0"/>
        <v>0.15640000000000001</v>
      </c>
      <c r="L2934" s="14">
        <f t="shared" si="1"/>
        <v>9.7999999999999997E-4</v>
      </c>
    </row>
    <row r="2935" spans="1:12" ht="16.5" customHeight="1">
      <c r="A2935" s="13" t="str">
        <f>Solieusap!A2938</f>
        <v>260</v>
      </c>
      <c r="B2935" s="13">
        <f>Solieusap!B2938</f>
        <v>1.5</v>
      </c>
      <c r="C2935" s="13" t="str">
        <f>Solieusap!C2938</f>
        <v>BAO</v>
      </c>
      <c r="D2935" s="13" t="str">
        <f>Solieusap!D2938</f>
        <v>Combination</v>
      </c>
      <c r="E2935" s="14">
        <f>ABS(Solieusap!E2938)</f>
        <v>0.15640000000000001</v>
      </c>
      <c r="F2935" s="14">
        <f>ABS(Solieusap!F2938)</f>
        <v>2.6524000000000001</v>
      </c>
      <c r="G2935" s="14">
        <f>ABS(Solieusap!G2938)</f>
        <v>4.9260000000000005E-4</v>
      </c>
      <c r="H2935" s="14">
        <f>ABS(Solieusap!H2938)</f>
        <v>8.0729999999999996E-2</v>
      </c>
      <c r="I2935" s="14">
        <f>ABS(Solieusap!I2938)</f>
        <v>1.34E-3</v>
      </c>
      <c r="J2935" s="14">
        <f>ABS(Solieusap!J2938)</f>
        <v>1.5441100000000001</v>
      </c>
      <c r="K2935" s="14">
        <f t="shared" si="0"/>
        <v>0.15640000000000001</v>
      </c>
      <c r="L2935" s="14">
        <f t="shared" si="1"/>
        <v>1.34E-3</v>
      </c>
    </row>
    <row r="2936" spans="1:12" ht="16.5" customHeight="1">
      <c r="A2936" s="13" t="str">
        <f>Solieusap!A2939</f>
        <v>260</v>
      </c>
      <c r="B2936" s="13">
        <f>Solieusap!B2939</f>
        <v>2</v>
      </c>
      <c r="C2936" s="13" t="str">
        <f>Solieusap!C2939</f>
        <v>BAO</v>
      </c>
      <c r="D2936" s="13" t="str">
        <f>Solieusap!D2939</f>
        <v>Combination</v>
      </c>
      <c r="E2936" s="14">
        <f>ABS(Solieusap!E2939)</f>
        <v>0.15640000000000001</v>
      </c>
      <c r="F2936" s="14">
        <f>ABS(Solieusap!F2939)</f>
        <v>3.3058999999999998</v>
      </c>
      <c r="G2936" s="14">
        <f>ABS(Solieusap!G2939)</f>
        <v>4.9260000000000005E-4</v>
      </c>
      <c r="H2936" s="14">
        <f>ABS(Solieusap!H2939)</f>
        <v>8.0729999999999996E-2</v>
      </c>
      <c r="I2936" s="14">
        <f>ABS(Solieusap!I2939)</f>
        <v>1.6900000000000001E-3</v>
      </c>
      <c r="J2936" s="14">
        <f>ABS(Solieusap!J2939)</f>
        <v>3.3014600000000001</v>
      </c>
      <c r="K2936" s="14">
        <f t="shared" si="0"/>
        <v>0.15640000000000001</v>
      </c>
      <c r="L2936" s="14">
        <f t="shared" si="1"/>
        <v>1.6900000000000001E-3</v>
      </c>
    </row>
    <row r="2937" spans="1:12" ht="16.5" customHeight="1">
      <c r="A2937" s="13" t="str">
        <f>Solieusap!A2940</f>
        <v>262</v>
      </c>
      <c r="B2937" s="13">
        <f>Solieusap!B2940</f>
        <v>0</v>
      </c>
      <c r="C2937" s="13" t="str">
        <f>Solieusap!C2940</f>
        <v>BAO</v>
      </c>
      <c r="D2937" s="13" t="str">
        <f>Solieusap!D2940</f>
        <v>Combination</v>
      </c>
      <c r="E2937" s="14">
        <f>ABS(Solieusap!E2940)</f>
        <v>0.64070000000000005</v>
      </c>
      <c r="F2937" s="14">
        <f>ABS(Solieusap!F2940)</f>
        <v>2.0899999999999998E-2</v>
      </c>
      <c r="G2937" s="14">
        <f>ABS(Solieusap!G2940)</f>
        <v>4.4000000000000003E-3</v>
      </c>
      <c r="H2937" s="14">
        <f>ABS(Solieusap!H2940)</f>
        <v>4.2900000000000004E-3</v>
      </c>
      <c r="I2937" s="14">
        <f>ABS(Solieusap!I2940)</f>
        <v>3.98E-3</v>
      </c>
      <c r="J2937" s="14">
        <f>ABS(Solieusap!J2940)</f>
        <v>1.234E-2</v>
      </c>
      <c r="K2937" s="14">
        <f t="shared" si="0"/>
        <v>0.64070000000000005</v>
      </c>
      <c r="L2937" s="14">
        <f t="shared" si="1"/>
        <v>3.98E-3</v>
      </c>
    </row>
    <row r="2938" spans="1:12" ht="16.5" customHeight="1">
      <c r="A2938" s="13" t="str">
        <f>Solieusap!A2941</f>
        <v>262</v>
      </c>
      <c r="B2938" s="13">
        <f>Solieusap!B2941</f>
        <v>0.5</v>
      </c>
      <c r="C2938" s="13" t="str">
        <f>Solieusap!C2941</f>
        <v>BAO</v>
      </c>
      <c r="D2938" s="13" t="str">
        <f>Solieusap!D2941</f>
        <v>Combination</v>
      </c>
      <c r="E2938" s="14">
        <f>ABS(Solieusap!E2941)</f>
        <v>0.64070000000000005</v>
      </c>
      <c r="F2938" s="14">
        <f>ABS(Solieusap!F2941)</f>
        <v>2.0899999999999998E-2</v>
      </c>
      <c r="G2938" s="14">
        <f>ABS(Solieusap!G2941)</f>
        <v>4.4000000000000003E-3</v>
      </c>
      <c r="H2938" s="14">
        <f>ABS(Solieusap!H2941)</f>
        <v>4.2900000000000004E-3</v>
      </c>
      <c r="I2938" s="14">
        <f>ABS(Solieusap!I2941)</f>
        <v>5.4299999999999999E-3</v>
      </c>
      <c r="J2938" s="14">
        <f>ABS(Solieusap!J2941)</f>
        <v>1.941E-2</v>
      </c>
      <c r="K2938" s="14">
        <f t="shared" si="0"/>
        <v>0.64070000000000005</v>
      </c>
      <c r="L2938" s="14">
        <f t="shared" si="1"/>
        <v>5.4299999999999999E-3</v>
      </c>
    </row>
    <row r="2939" spans="1:12" ht="16.5" customHeight="1">
      <c r="A2939" s="13" t="str">
        <f>Solieusap!A2942</f>
        <v>262</v>
      </c>
      <c r="B2939" s="13">
        <f>Solieusap!B2942</f>
        <v>1</v>
      </c>
      <c r="C2939" s="13" t="str">
        <f>Solieusap!C2942</f>
        <v>BAO</v>
      </c>
      <c r="D2939" s="13" t="str">
        <f>Solieusap!D2942</f>
        <v>Combination</v>
      </c>
      <c r="E2939" s="14">
        <f>ABS(Solieusap!E2942)</f>
        <v>0.64070000000000005</v>
      </c>
      <c r="F2939" s="14">
        <f>ABS(Solieusap!F2942)</f>
        <v>2.0899999999999998E-2</v>
      </c>
      <c r="G2939" s="14">
        <f>ABS(Solieusap!G2942)</f>
        <v>4.4000000000000003E-3</v>
      </c>
      <c r="H2939" s="14">
        <f>ABS(Solieusap!H2942)</f>
        <v>4.2900000000000004E-3</v>
      </c>
      <c r="I2939" s="14">
        <f>ABS(Solieusap!I2942)</f>
        <v>6.8900000000000003E-3</v>
      </c>
      <c r="J2939" s="14">
        <f>ABS(Solieusap!J2942)</f>
        <v>2.649E-2</v>
      </c>
      <c r="K2939" s="14">
        <f t="shared" si="0"/>
        <v>0.64070000000000005</v>
      </c>
      <c r="L2939" s="14">
        <f t="shared" si="1"/>
        <v>6.8900000000000003E-3</v>
      </c>
    </row>
    <row r="2940" spans="1:12" ht="16.5" customHeight="1">
      <c r="A2940" s="13" t="str">
        <f>Solieusap!A2943</f>
        <v>262</v>
      </c>
      <c r="B2940" s="13">
        <f>Solieusap!B2943</f>
        <v>1.5</v>
      </c>
      <c r="C2940" s="13" t="str">
        <f>Solieusap!C2943</f>
        <v>BAO</v>
      </c>
      <c r="D2940" s="13" t="str">
        <f>Solieusap!D2943</f>
        <v>Combination</v>
      </c>
      <c r="E2940" s="14">
        <f>ABS(Solieusap!E2943)</f>
        <v>0.64070000000000005</v>
      </c>
      <c r="F2940" s="14">
        <f>ABS(Solieusap!F2943)</f>
        <v>2.0899999999999998E-2</v>
      </c>
      <c r="G2940" s="14">
        <f>ABS(Solieusap!G2943)</f>
        <v>4.4000000000000003E-3</v>
      </c>
      <c r="H2940" s="14">
        <f>ABS(Solieusap!H2943)</f>
        <v>4.2900000000000004E-3</v>
      </c>
      <c r="I2940" s="14">
        <f>ABS(Solieusap!I2943)</f>
        <v>8.3199999999999993E-3</v>
      </c>
      <c r="J2940" s="14">
        <f>ABS(Solieusap!J2943)</f>
        <v>3.3570000000000003E-2</v>
      </c>
      <c r="K2940" s="14">
        <f t="shared" si="0"/>
        <v>0.64070000000000005</v>
      </c>
      <c r="L2940" s="14">
        <f t="shared" si="1"/>
        <v>8.3199999999999993E-3</v>
      </c>
    </row>
    <row r="2941" spans="1:12" ht="16.5" customHeight="1">
      <c r="A2941" s="13" t="str">
        <f>Solieusap!A2944</f>
        <v>262</v>
      </c>
      <c r="B2941" s="13">
        <f>Solieusap!B2944</f>
        <v>2</v>
      </c>
      <c r="C2941" s="13" t="str">
        <f>Solieusap!C2944</f>
        <v>BAO</v>
      </c>
      <c r="D2941" s="13" t="str">
        <f>Solieusap!D2944</f>
        <v>Combination</v>
      </c>
      <c r="E2941" s="14">
        <f>ABS(Solieusap!E2944)</f>
        <v>0.64070000000000005</v>
      </c>
      <c r="F2941" s="14">
        <f>ABS(Solieusap!F2944)</f>
        <v>2.0899999999999998E-2</v>
      </c>
      <c r="G2941" s="14">
        <f>ABS(Solieusap!G2944)</f>
        <v>4.4000000000000003E-3</v>
      </c>
      <c r="H2941" s="14">
        <f>ABS(Solieusap!H2944)</f>
        <v>4.2900000000000004E-3</v>
      </c>
      <c r="I2941" s="14">
        <f>ABS(Solieusap!I2944)</f>
        <v>9.3600000000000003E-3</v>
      </c>
      <c r="J2941" s="14">
        <f>ABS(Solieusap!J2944)</f>
        <v>3.8100000000000002E-2</v>
      </c>
      <c r="K2941" s="14">
        <f t="shared" si="0"/>
        <v>0.64070000000000005</v>
      </c>
      <c r="L2941" s="14">
        <f t="shared" si="1"/>
        <v>9.3600000000000003E-3</v>
      </c>
    </row>
    <row r="2942" spans="1:12" ht="16.5" customHeight="1">
      <c r="A2942" s="13" t="str">
        <f>Solieusap!A2945</f>
        <v>262</v>
      </c>
      <c r="B2942" s="13">
        <f>Solieusap!B2945</f>
        <v>2.5</v>
      </c>
      <c r="C2942" s="13" t="str">
        <f>Solieusap!C2945</f>
        <v>BAO</v>
      </c>
      <c r="D2942" s="13" t="str">
        <f>Solieusap!D2945</f>
        <v>Combination</v>
      </c>
      <c r="E2942" s="14">
        <f>ABS(Solieusap!E2945)</f>
        <v>0.64070000000000005</v>
      </c>
      <c r="F2942" s="14">
        <f>ABS(Solieusap!F2945)</f>
        <v>2.0899999999999998E-2</v>
      </c>
      <c r="G2942" s="14">
        <f>ABS(Solieusap!G2945)</f>
        <v>4.4000000000000003E-3</v>
      </c>
      <c r="H2942" s="14">
        <f>ABS(Solieusap!H2945)</f>
        <v>4.2900000000000004E-3</v>
      </c>
      <c r="I2942" s="14">
        <f>ABS(Solieusap!I2945)</f>
        <v>9.1400000000000006E-3</v>
      </c>
      <c r="J2942" s="14">
        <f>ABS(Solieusap!J2945)</f>
        <v>3.8420000000000003E-2</v>
      </c>
      <c r="K2942" s="14">
        <f t="shared" si="0"/>
        <v>0.64070000000000005</v>
      </c>
      <c r="L2942" s="14">
        <f t="shared" si="1"/>
        <v>9.1400000000000006E-3</v>
      </c>
    </row>
    <row r="2943" spans="1:12" ht="16.5" customHeight="1">
      <c r="A2943" s="13" t="str">
        <f>Solieusap!A2946</f>
        <v>262</v>
      </c>
      <c r="B2943" s="13">
        <f>Solieusap!B2946</f>
        <v>3</v>
      </c>
      <c r="C2943" s="13" t="str">
        <f>Solieusap!C2946</f>
        <v>BAO</v>
      </c>
      <c r="D2943" s="13" t="str">
        <f>Solieusap!D2946</f>
        <v>Combination</v>
      </c>
      <c r="E2943" s="14">
        <f>ABS(Solieusap!E2946)</f>
        <v>0.64070000000000005</v>
      </c>
      <c r="F2943" s="14">
        <f>ABS(Solieusap!F2946)</f>
        <v>2.0899999999999998E-2</v>
      </c>
      <c r="G2943" s="14">
        <f>ABS(Solieusap!G2946)</f>
        <v>4.4000000000000003E-3</v>
      </c>
      <c r="H2943" s="14">
        <f>ABS(Solieusap!H2946)</f>
        <v>4.2900000000000004E-3</v>
      </c>
      <c r="I2943" s="14">
        <f>ABS(Solieusap!I2946)</f>
        <v>8.9099999999999995E-3</v>
      </c>
      <c r="J2943" s="14">
        <f>ABS(Solieusap!J2946)</f>
        <v>3.875E-2</v>
      </c>
      <c r="K2943" s="14">
        <f t="shared" si="0"/>
        <v>0.64070000000000005</v>
      </c>
      <c r="L2943" s="14">
        <f t="shared" si="1"/>
        <v>8.9099999999999995E-3</v>
      </c>
    </row>
    <row r="2944" spans="1:12" ht="16.5" customHeight="1">
      <c r="A2944" s="13" t="str">
        <f>Solieusap!A2947</f>
        <v>262</v>
      </c>
      <c r="B2944" s="13">
        <f>Solieusap!B2947</f>
        <v>3.5</v>
      </c>
      <c r="C2944" s="13" t="str">
        <f>Solieusap!C2947</f>
        <v>BAO</v>
      </c>
      <c r="D2944" s="13" t="str">
        <f>Solieusap!D2947</f>
        <v>Combination</v>
      </c>
      <c r="E2944" s="14">
        <f>ABS(Solieusap!E2947)</f>
        <v>0.64070000000000005</v>
      </c>
      <c r="F2944" s="14">
        <f>ABS(Solieusap!F2947)</f>
        <v>2.0899999999999998E-2</v>
      </c>
      <c r="G2944" s="14">
        <f>ABS(Solieusap!G2947)</f>
        <v>4.4000000000000003E-3</v>
      </c>
      <c r="H2944" s="14">
        <f>ABS(Solieusap!H2947)</f>
        <v>4.2900000000000004E-3</v>
      </c>
      <c r="I2944" s="14">
        <f>ABS(Solieusap!I2947)</f>
        <v>7.3000000000000001E-3</v>
      </c>
      <c r="J2944" s="14">
        <f>ABS(Solieusap!J2947)</f>
        <v>3.304E-2</v>
      </c>
      <c r="K2944" s="14">
        <f t="shared" si="0"/>
        <v>0.64070000000000005</v>
      </c>
      <c r="L2944" s="14">
        <f t="shared" si="1"/>
        <v>7.3000000000000001E-3</v>
      </c>
    </row>
    <row r="2945" spans="1:12" ht="16.5" customHeight="1">
      <c r="A2945" s="13" t="str">
        <f>Solieusap!A2948</f>
        <v>262</v>
      </c>
      <c r="B2945" s="13">
        <f>Solieusap!B2948</f>
        <v>4</v>
      </c>
      <c r="C2945" s="13" t="str">
        <f>Solieusap!C2948</f>
        <v>BAO</v>
      </c>
      <c r="D2945" s="13" t="str">
        <f>Solieusap!D2948</f>
        <v>Combination</v>
      </c>
      <c r="E2945" s="14">
        <f>ABS(Solieusap!E2948)</f>
        <v>0.64070000000000005</v>
      </c>
      <c r="F2945" s="14">
        <f>ABS(Solieusap!F2948)</f>
        <v>2.0899999999999998E-2</v>
      </c>
      <c r="G2945" s="14">
        <f>ABS(Solieusap!G2948)</f>
        <v>4.4000000000000003E-3</v>
      </c>
      <c r="H2945" s="14">
        <f>ABS(Solieusap!H2948)</f>
        <v>4.2900000000000004E-3</v>
      </c>
      <c r="I2945" s="14">
        <f>ABS(Solieusap!I2948)</f>
        <v>5.5399999999999998E-3</v>
      </c>
      <c r="J2945" s="14">
        <f>ABS(Solieusap!J2948)</f>
        <v>2.588E-2</v>
      </c>
      <c r="K2945" s="14">
        <f t="shared" si="0"/>
        <v>0.64070000000000005</v>
      </c>
      <c r="L2945" s="14">
        <f t="shared" si="1"/>
        <v>5.5399999999999998E-3</v>
      </c>
    </row>
    <row r="2946" spans="1:12" ht="16.5" customHeight="1">
      <c r="A2946" s="13" t="str">
        <f>Solieusap!A2949</f>
        <v>262</v>
      </c>
      <c r="B2946" s="13">
        <f>Solieusap!B2949</f>
        <v>4.5</v>
      </c>
      <c r="C2946" s="13" t="str">
        <f>Solieusap!C2949</f>
        <v>BAO</v>
      </c>
      <c r="D2946" s="13" t="str">
        <f>Solieusap!D2949</f>
        <v>Combination</v>
      </c>
      <c r="E2946" s="14">
        <f>ABS(Solieusap!E2949)</f>
        <v>0.64070000000000005</v>
      </c>
      <c r="F2946" s="14">
        <f>ABS(Solieusap!F2949)</f>
        <v>2.0899999999999998E-2</v>
      </c>
      <c r="G2946" s="14">
        <f>ABS(Solieusap!G2949)</f>
        <v>4.4000000000000003E-3</v>
      </c>
      <c r="H2946" s="14">
        <f>ABS(Solieusap!H2949)</f>
        <v>4.2900000000000004E-3</v>
      </c>
      <c r="I2946" s="14">
        <f>ABS(Solieusap!I2949)</f>
        <v>3.79E-3</v>
      </c>
      <c r="J2946" s="14">
        <f>ABS(Solieusap!J2949)</f>
        <v>1.873E-2</v>
      </c>
      <c r="K2946" s="14">
        <f t="shared" si="0"/>
        <v>0.64070000000000005</v>
      </c>
      <c r="L2946" s="14">
        <f t="shared" si="1"/>
        <v>3.79E-3</v>
      </c>
    </row>
    <row r="2947" spans="1:12" ht="16.5" customHeight="1">
      <c r="A2947" s="13" t="str">
        <f>Solieusap!A2950</f>
        <v>262</v>
      </c>
      <c r="B2947" s="13">
        <f>Solieusap!B2950</f>
        <v>5</v>
      </c>
      <c r="C2947" s="13" t="str">
        <f>Solieusap!C2950</f>
        <v>BAO</v>
      </c>
      <c r="D2947" s="13" t="str">
        <f>Solieusap!D2950</f>
        <v>Combination</v>
      </c>
      <c r="E2947" s="14">
        <f>ABS(Solieusap!E2950)</f>
        <v>0.64070000000000005</v>
      </c>
      <c r="F2947" s="14">
        <f>ABS(Solieusap!F2950)</f>
        <v>2.0899999999999998E-2</v>
      </c>
      <c r="G2947" s="14">
        <f>ABS(Solieusap!G2950)</f>
        <v>4.4000000000000003E-3</v>
      </c>
      <c r="H2947" s="14">
        <f>ABS(Solieusap!H2950)</f>
        <v>4.2900000000000004E-3</v>
      </c>
      <c r="I2947" s="14">
        <f>ABS(Solieusap!I2950)</f>
        <v>2.0300000000000001E-3</v>
      </c>
      <c r="J2947" s="14">
        <f>ABS(Solieusap!J2950)</f>
        <v>1.157E-2</v>
      </c>
      <c r="K2947" s="14">
        <f t="shared" si="0"/>
        <v>0.64070000000000005</v>
      </c>
      <c r="L2947" s="14">
        <f t="shared" si="1"/>
        <v>2.0300000000000001E-3</v>
      </c>
    </row>
    <row r="2948" spans="1:12" ht="16.5" customHeight="1">
      <c r="A2948" s="13" t="str">
        <f>Solieusap!A2951</f>
        <v>262</v>
      </c>
      <c r="B2948" s="13">
        <f>Solieusap!B2951</f>
        <v>5.5</v>
      </c>
      <c r="C2948" s="13" t="str">
        <f>Solieusap!C2951</f>
        <v>BAO</v>
      </c>
      <c r="D2948" s="13" t="str">
        <f>Solieusap!D2951</f>
        <v>Combination</v>
      </c>
      <c r="E2948" s="14">
        <f>ABS(Solieusap!E2951)</f>
        <v>0.64070000000000005</v>
      </c>
      <c r="F2948" s="14">
        <f>ABS(Solieusap!F2951)</f>
        <v>2.0899999999999998E-2</v>
      </c>
      <c r="G2948" s="14">
        <f>ABS(Solieusap!G2951)</f>
        <v>4.4000000000000003E-3</v>
      </c>
      <c r="H2948" s="14">
        <f>ABS(Solieusap!H2951)</f>
        <v>4.2900000000000004E-3</v>
      </c>
      <c r="I2948" s="14">
        <f>ABS(Solieusap!I2951)</f>
        <v>2.7999999999999998E-4</v>
      </c>
      <c r="J2948" s="14">
        <f>ABS(Solieusap!J2951)</f>
        <v>4.4099999999999999E-3</v>
      </c>
      <c r="K2948" s="14">
        <f t="shared" si="0"/>
        <v>0.64070000000000005</v>
      </c>
      <c r="L2948" s="14">
        <f t="shared" si="1"/>
        <v>2.7999999999999998E-4</v>
      </c>
    </row>
    <row r="2949" spans="1:12" ht="16.5" customHeight="1">
      <c r="A2949" s="13" t="str">
        <f>Solieusap!A2952</f>
        <v>262</v>
      </c>
      <c r="B2949" s="13">
        <f>Solieusap!B2952</f>
        <v>6</v>
      </c>
      <c r="C2949" s="13" t="str">
        <f>Solieusap!C2952</f>
        <v>BAO</v>
      </c>
      <c r="D2949" s="13" t="str">
        <f>Solieusap!D2952</f>
        <v>Combination</v>
      </c>
      <c r="E2949" s="14">
        <f>ABS(Solieusap!E2952)</f>
        <v>0.64070000000000005</v>
      </c>
      <c r="F2949" s="14">
        <f>ABS(Solieusap!F2952)</f>
        <v>2.0899999999999998E-2</v>
      </c>
      <c r="G2949" s="14">
        <f>ABS(Solieusap!G2952)</f>
        <v>4.4000000000000003E-3</v>
      </c>
      <c r="H2949" s="14">
        <f>ABS(Solieusap!H2952)</f>
        <v>4.2900000000000004E-3</v>
      </c>
      <c r="I2949" s="14">
        <f>ABS(Solieusap!I2952)</f>
        <v>1.48E-3</v>
      </c>
      <c r="J2949" s="14">
        <f>ABS(Solieusap!J2952)</f>
        <v>2.7499999999999998E-3</v>
      </c>
      <c r="K2949" s="14">
        <f t="shared" si="0"/>
        <v>0.64070000000000005</v>
      </c>
      <c r="L2949" s="14">
        <f t="shared" si="1"/>
        <v>1.48E-3</v>
      </c>
    </row>
    <row r="2950" spans="1:12" ht="16.5" customHeight="1">
      <c r="A2950" s="13" t="str">
        <f>Solieusap!A2953</f>
        <v>262</v>
      </c>
      <c r="B2950" s="13">
        <f>Solieusap!B2953</f>
        <v>0</v>
      </c>
      <c r="C2950" s="13" t="str">
        <f>Solieusap!C2953</f>
        <v>BAO</v>
      </c>
      <c r="D2950" s="13" t="str">
        <f>Solieusap!D2953</f>
        <v>Combination</v>
      </c>
      <c r="E2950" s="14">
        <f>ABS(Solieusap!E2953)</f>
        <v>8.6699999999999999E-2</v>
      </c>
      <c r="F2950" s="14">
        <f>ABS(Solieusap!F2953)</f>
        <v>1.43E-2</v>
      </c>
      <c r="G2950" s="14">
        <f>ABS(Solieusap!G2953)</f>
        <v>3.7000000000000002E-3</v>
      </c>
      <c r="H2950" s="14">
        <f>ABS(Solieusap!H2953)</f>
        <v>1.7350000000000001E-2</v>
      </c>
      <c r="I2950" s="14">
        <f>ABS(Solieusap!I2953)</f>
        <v>2.1700000000000001E-2</v>
      </c>
      <c r="J2950" s="14">
        <f>ABS(Solieusap!J2953)</f>
        <v>8.9319999999999997E-2</v>
      </c>
      <c r="K2950" s="14">
        <f t="shared" si="0"/>
        <v>8.6699999999999999E-2</v>
      </c>
      <c r="L2950" s="14">
        <f t="shared" si="1"/>
        <v>2.1700000000000001E-2</v>
      </c>
    </row>
    <row r="2951" spans="1:12" ht="16.5" customHeight="1">
      <c r="A2951" s="13" t="str">
        <f>Solieusap!A2954</f>
        <v>262</v>
      </c>
      <c r="B2951" s="13">
        <f>Solieusap!B2954</f>
        <v>0.5</v>
      </c>
      <c r="C2951" s="13" t="str">
        <f>Solieusap!C2954</f>
        <v>BAO</v>
      </c>
      <c r="D2951" s="13" t="str">
        <f>Solieusap!D2954</f>
        <v>Combination</v>
      </c>
      <c r="E2951" s="14">
        <f>ABS(Solieusap!E2954)</f>
        <v>8.6699999999999999E-2</v>
      </c>
      <c r="F2951" s="14">
        <f>ABS(Solieusap!F2954)</f>
        <v>1.43E-2</v>
      </c>
      <c r="G2951" s="14">
        <f>ABS(Solieusap!G2954)</f>
        <v>3.7000000000000002E-3</v>
      </c>
      <c r="H2951" s="14">
        <f>ABS(Solieusap!H2954)</f>
        <v>1.7350000000000001E-2</v>
      </c>
      <c r="I2951" s="14">
        <f>ABS(Solieusap!I2954)</f>
        <v>1.9859999999999999E-2</v>
      </c>
      <c r="J2951" s="14">
        <f>ABS(Solieusap!J2954)</f>
        <v>8.2180000000000003E-2</v>
      </c>
      <c r="K2951" s="14">
        <f t="shared" si="0"/>
        <v>8.6699999999999999E-2</v>
      </c>
      <c r="L2951" s="14">
        <f t="shared" si="1"/>
        <v>1.9859999999999999E-2</v>
      </c>
    </row>
    <row r="2952" spans="1:12" ht="16.5" customHeight="1">
      <c r="A2952" s="13" t="str">
        <f>Solieusap!A2955</f>
        <v>262</v>
      </c>
      <c r="B2952" s="13">
        <f>Solieusap!B2955</f>
        <v>1</v>
      </c>
      <c r="C2952" s="13" t="str">
        <f>Solieusap!C2955</f>
        <v>BAO</v>
      </c>
      <c r="D2952" s="13" t="str">
        <f>Solieusap!D2955</f>
        <v>Combination</v>
      </c>
      <c r="E2952" s="14">
        <f>ABS(Solieusap!E2955)</f>
        <v>8.6699999999999999E-2</v>
      </c>
      <c r="F2952" s="14">
        <f>ABS(Solieusap!F2955)</f>
        <v>1.43E-2</v>
      </c>
      <c r="G2952" s="14">
        <f>ABS(Solieusap!G2955)</f>
        <v>3.7000000000000002E-3</v>
      </c>
      <c r="H2952" s="14">
        <f>ABS(Solieusap!H2955)</f>
        <v>1.7350000000000001E-2</v>
      </c>
      <c r="I2952" s="14">
        <f>ABS(Solieusap!I2955)</f>
        <v>1.8030000000000001E-2</v>
      </c>
      <c r="J2952" s="14">
        <f>ABS(Solieusap!J2955)</f>
        <v>7.5050000000000006E-2</v>
      </c>
      <c r="K2952" s="14">
        <f t="shared" si="0"/>
        <v>8.6699999999999999E-2</v>
      </c>
      <c r="L2952" s="14">
        <f t="shared" si="1"/>
        <v>1.8030000000000001E-2</v>
      </c>
    </row>
    <row r="2953" spans="1:12" ht="16.5" customHeight="1">
      <c r="A2953" s="13" t="str">
        <f>Solieusap!A2956</f>
        <v>262</v>
      </c>
      <c r="B2953" s="13">
        <f>Solieusap!B2956</f>
        <v>1.5</v>
      </c>
      <c r="C2953" s="13" t="str">
        <f>Solieusap!C2956</f>
        <v>BAO</v>
      </c>
      <c r="D2953" s="13" t="str">
        <f>Solieusap!D2956</f>
        <v>Combination</v>
      </c>
      <c r="E2953" s="14">
        <f>ABS(Solieusap!E2956)</f>
        <v>8.6699999999999999E-2</v>
      </c>
      <c r="F2953" s="14">
        <f>ABS(Solieusap!F2956)</f>
        <v>1.43E-2</v>
      </c>
      <c r="G2953" s="14">
        <f>ABS(Solieusap!G2956)</f>
        <v>3.7000000000000002E-3</v>
      </c>
      <c r="H2953" s="14">
        <f>ABS(Solieusap!H2956)</f>
        <v>1.7350000000000001E-2</v>
      </c>
      <c r="I2953" s="14">
        <f>ABS(Solieusap!I2956)</f>
        <v>1.771E-2</v>
      </c>
      <c r="J2953" s="14">
        <f>ABS(Solieusap!J2956)</f>
        <v>7.7700000000000005E-2</v>
      </c>
      <c r="K2953" s="14">
        <f t="shared" si="0"/>
        <v>8.6699999999999999E-2</v>
      </c>
      <c r="L2953" s="14">
        <f t="shared" si="1"/>
        <v>1.771E-2</v>
      </c>
    </row>
    <row r="2954" spans="1:12" ht="16.5" customHeight="1">
      <c r="A2954" s="13" t="str">
        <f>Solieusap!A2957</f>
        <v>262</v>
      </c>
      <c r="B2954" s="13">
        <f>Solieusap!B2957</f>
        <v>2</v>
      </c>
      <c r="C2954" s="13" t="str">
        <f>Solieusap!C2957</f>
        <v>BAO</v>
      </c>
      <c r="D2954" s="13" t="str">
        <f>Solieusap!D2957</f>
        <v>Combination</v>
      </c>
      <c r="E2954" s="14">
        <f>ABS(Solieusap!E2957)</f>
        <v>8.6699999999999999E-2</v>
      </c>
      <c r="F2954" s="14">
        <f>ABS(Solieusap!F2957)</f>
        <v>1.43E-2</v>
      </c>
      <c r="G2954" s="14">
        <f>ABS(Solieusap!G2957)</f>
        <v>3.7000000000000002E-3</v>
      </c>
      <c r="H2954" s="14">
        <f>ABS(Solieusap!H2957)</f>
        <v>1.7350000000000001E-2</v>
      </c>
      <c r="I2954" s="14">
        <f>ABS(Solieusap!I2957)</f>
        <v>1.83E-2</v>
      </c>
      <c r="J2954" s="14">
        <f>ABS(Solieusap!J2957)</f>
        <v>8.0689999999999998E-2</v>
      </c>
      <c r="K2954" s="14">
        <f t="shared" si="0"/>
        <v>8.6699999999999999E-2</v>
      </c>
      <c r="L2954" s="14">
        <f t="shared" si="1"/>
        <v>1.83E-2</v>
      </c>
    </row>
    <row r="2955" spans="1:12" ht="16.5" customHeight="1">
      <c r="A2955" s="13" t="str">
        <f>Solieusap!A2958</f>
        <v>262</v>
      </c>
      <c r="B2955" s="13">
        <f>Solieusap!B2958</f>
        <v>2.5</v>
      </c>
      <c r="C2955" s="13" t="str">
        <f>Solieusap!C2958</f>
        <v>BAO</v>
      </c>
      <c r="D2955" s="13" t="str">
        <f>Solieusap!D2958</f>
        <v>Combination</v>
      </c>
      <c r="E2955" s="14">
        <f>ABS(Solieusap!E2958)</f>
        <v>8.6699999999999999E-2</v>
      </c>
      <c r="F2955" s="14">
        <f>ABS(Solieusap!F2958)</f>
        <v>1.43E-2</v>
      </c>
      <c r="G2955" s="14">
        <f>ABS(Solieusap!G2958)</f>
        <v>3.7000000000000002E-3</v>
      </c>
      <c r="H2955" s="14">
        <f>ABS(Solieusap!H2958)</f>
        <v>1.7350000000000001E-2</v>
      </c>
      <c r="I2955" s="14">
        <f>ABS(Solieusap!I2958)</f>
        <v>1.8890000000000001E-2</v>
      </c>
      <c r="J2955" s="14">
        <f>ABS(Solieusap!J2958)</f>
        <v>8.3680000000000004E-2</v>
      </c>
      <c r="K2955" s="14">
        <f t="shared" si="0"/>
        <v>8.6699999999999999E-2</v>
      </c>
      <c r="L2955" s="14">
        <f t="shared" si="1"/>
        <v>1.8890000000000001E-2</v>
      </c>
    </row>
    <row r="2956" spans="1:12" ht="16.5" customHeight="1">
      <c r="A2956" s="13" t="str">
        <f>Solieusap!A2959</f>
        <v>262</v>
      </c>
      <c r="B2956" s="13">
        <f>Solieusap!B2959</f>
        <v>3</v>
      </c>
      <c r="C2956" s="13" t="str">
        <f>Solieusap!C2959</f>
        <v>BAO</v>
      </c>
      <c r="D2956" s="13" t="str">
        <f>Solieusap!D2959</f>
        <v>Combination</v>
      </c>
      <c r="E2956" s="14">
        <f>ABS(Solieusap!E2959)</f>
        <v>8.6699999999999999E-2</v>
      </c>
      <c r="F2956" s="14">
        <f>ABS(Solieusap!F2959)</f>
        <v>1.43E-2</v>
      </c>
      <c r="G2956" s="14">
        <f>ABS(Solieusap!G2959)</f>
        <v>3.7000000000000002E-3</v>
      </c>
      <c r="H2956" s="14">
        <f>ABS(Solieusap!H2959)</f>
        <v>1.7350000000000001E-2</v>
      </c>
      <c r="I2956" s="14">
        <f>ABS(Solieusap!I2959)</f>
        <v>1.9480000000000001E-2</v>
      </c>
      <c r="J2956" s="14">
        <f>ABS(Solieusap!J2959)</f>
        <v>8.6660000000000001E-2</v>
      </c>
      <c r="K2956" s="14">
        <f t="shared" si="0"/>
        <v>8.6699999999999999E-2</v>
      </c>
      <c r="L2956" s="14">
        <f t="shared" si="1"/>
        <v>1.9480000000000001E-2</v>
      </c>
    </row>
    <row r="2957" spans="1:12" ht="16.5" customHeight="1">
      <c r="A2957" s="13" t="str">
        <f>Solieusap!A2960</f>
        <v>262</v>
      </c>
      <c r="B2957" s="13">
        <f>Solieusap!B2960</f>
        <v>3.5</v>
      </c>
      <c r="C2957" s="13" t="str">
        <f>Solieusap!C2960</f>
        <v>BAO</v>
      </c>
      <c r="D2957" s="13" t="str">
        <f>Solieusap!D2960</f>
        <v>Combination</v>
      </c>
      <c r="E2957" s="14">
        <f>ABS(Solieusap!E2960)</f>
        <v>8.6699999999999999E-2</v>
      </c>
      <c r="F2957" s="14">
        <f>ABS(Solieusap!F2960)</f>
        <v>1.43E-2</v>
      </c>
      <c r="G2957" s="14">
        <f>ABS(Solieusap!G2960)</f>
        <v>3.7000000000000002E-3</v>
      </c>
      <c r="H2957" s="14">
        <f>ABS(Solieusap!H2960)</f>
        <v>1.7350000000000001E-2</v>
      </c>
      <c r="I2957" s="14">
        <f>ABS(Solieusap!I2960)</f>
        <v>2.0060000000000001E-2</v>
      </c>
      <c r="J2957" s="14">
        <f>ABS(Solieusap!J2960)</f>
        <v>8.9649999999999994E-2</v>
      </c>
      <c r="K2957" s="14">
        <f t="shared" si="0"/>
        <v>8.6699999999999999E-2</v>
      </c>
      <c r="L2957" s="14">
        <f t="shared" si="1"/>
        <v>2.0060000000000001E-2</v>
      </c>
    </row>
    <row r="2958" spans="1:12" ht="16.5" customHeight="1">
      <c r="A2958" s="13" t="str">
        <f>Solieusap!A2961</f>
        <v>262</v>
      </c>
      <c r="B2958" s="13">
        <f>Solieusap!B2961</f>
        <v>4</v>
      </c>
      <c r="C2958" s="13" t="str">
        <f>Solieusap!C2961</f>
        <v>BAO</v>
      </c>
      <c r="D2958" s="13" t="str">
        <f>Solieusap!D2961</f>
        <v>Combination</v>
      </c>
      <c r="E2958" s="14">
        <f>ABS(Solieusap!E2961)</f>
        <v>8.6699999999999999E-2</v>
      </c>
      <c r="F2958" s="14">
        <f>ABS(Solieusap!F2961)</f>
        <v>1.43E-2</v>
      </c>
      <c r="G2958" s="14">
        <f>ABS(Solieusap!G2961)</f>
        <v>3.7000000000000002E-3</v>
      </c>
      <c r="H2958" s="14">
        <f>ABS(Solieusap!H2961)</f>
        <v>1.7350000000000001E-2</v>
      </c>
      <c r="I2958" s="14">
        <f>ABS(Solieusap!I2961)</f>
        <v>2.2089999999999999E-2</v>
      </c>
      <c r="J2958" s="14">
        <f>ABS(Solieusap!J2961)</f>
        <v>9.9809999999999996E-2</v>
      </c>
      <c r="K2958" s="14">
        <f t="shared" si="0"/>
        <v>8.6699999999999999E-2</v>
      </c>
      <c r="L2958" s="14">
        <f t="shared" si="1"/>
        <v>2.2089999999999999E-2</v>
      </c>
    </row>
    <row r="2959" spans="1:12" ht="16.5" customHeight="1">
      <c r="A2959" s="13" t="str">
        <f>Solieusap!A2962</f>
        <v>262</v>
      </c>
      <c r="B2959" s="13">
        <f>Solieusap!B2962</f>
        <v>4.5</v>
      </c>
      <c r="C2959" s="13" t="str">
        <f>Solieusap!C2962</f>
        <v>BAO</v>
      </c>
      <c r="D2959" s="13" t="str">
        <f>Solieusap!D2962</f>
        <v>Combination</v>
      </c>
      <c r="E2959" s="14">
        <f>ABS(Solieusap!E2962)</f>
        <v>8.6699999999999999E-2</v>
      </c>
      <c r="F2959" s="14">
        <f>ABS(Solieusap!F2962)</f>
        <v>1.43E-2</v>
      </c>
      <c r="G2959" s="14">
        <f>ABS(Solieusap!G2962)</f>
        <v>3.7000000000000002E-3</v>
      </c>
      <c r="H2959" s="14">
        <f>ABS(Solieusap!H2962)</f>
        <v>1.7350000000000001E-2</v>
      </c>
      <c r="I2959" s="14">
        <f>ABS(Solieusap!I2962)</f>
        <v>2.4289999999999999E-2</v>
      </c>
      <c r="J2959" s="14">
        <f>ABS(Solieusap!J2962)</f>
        <v>0.11026</v>
      </c>
      <c r="K2959" s="14">
        <f t="shared" si="0"/>
        <v>8.6699999999999999E-2</v>
      </c>
      <c r="L2959" s="14">
        <f t="shared" si="1"/>
        <v>2.4289999999999999E-2</v>
      </c>
    </row>
    <row r="2960" spans="1:12" ht="16.5" customHeight="1">
      <c r="A2960" s="13" t="str">
        <f>Solieusap!A2963</f>
        <v>262</v>
      </c>
      <c r="B2960" s="13">
        <f>Solieusap!B2963</f>
        <v>5</v>
      </c>
      <c r="C2960" s="13" t="str">
        <f>Solieusap!C2963</f>
        <v>BAO</v>
      </c>
      <c r="D2960" s="13" t="str">
        <f>Solieusap!D2963</f>
        <v>Combination</v>
      </c>
      <c r="E2960" s="14">
        <f>ABS(Solieusap!E2963)</f>
        <v>8.6699999999999999E-2</v>
      </c>
      <c r="F2960" s="14">
        <f>ABS(Solieusap!F2963)</f>
        <v>1.43E-2</v>
      </c>
      <c r="G2960" s="14">
        <f>ABS(Solieusap!G2963)</f>
        <v>3.7000000000000002E-3</v>
      </c>
      <c r="H2960" s="14">
        <f>ABS(Solieusap!H2963)</f>
        <v>1.7350000000000001E-2</v>
      </c>
      <c r="I2960" s="14">
        <f>ABS(Solieusap!I2963)</f>
        <v>2.649E-2</v>
      </c>
      <c r="J2960" s="14">
        <f>ABS(Solieusap!J2963)</f>
        <v>0.12071</v>
      </c>
      <c r="K2960" s="14">
        <f t="shared" si="0"/>
        <v>8.6699999999999999E-2</v>
      </c>
      <c r="L2960" s="14">
        <f t="shared" si="1"/>
        <v>2.649E-2</v>
      </c>
    </row>
    <row r="2961" spans="1:12" ht="16.5" customHeight="1">
      <c r="A2961" s="13" t="str">
        <f>Solieusap!A2964</f>
        <v>262</v>
      </c>
      <c r="B2961" s="13">
        <f>Solieusap!B2964</f>
        <v>5.5</v>
      </c>
      <c r="C2961" s="13" t="str">
        <f>Solieusap!C2964</f>
        <v>BAO</v>
      </c>
      <c r="D2961" s="13" t="str">
        <f>Solieusap!D2964</f>
        <v>Combination</v>
      </c>
      <c r="E2961" s="14">
        <f>ABS(Solieusap!E2964)</f>
        <v>8.6699999999999999E-2</v>
      </c>
      <c r="F2961" s="14">
        <f>ABS(Solieusap!F2964)</f>
        <v>1.43E-2</v>
      </c>
      <c r="G2961" s="14">
        <f>ABS(Solieusap!G2964)</f>
        <v>3.7000000000000002E-3</v>
      </c>
      <c r="H2961" s="14">
        <f>ABS(Solieusap!H2964)</f>
        <v>1.7350000000000001E-2</v>
      </c>
      <c r="I2961" s="14">
        <f>ABS(Solieusap!I2964)</f>
        <v>2.8680000000000001E-2</v>
      </c>
      <c r="J2961" s="14">
        <f>ABS(Solieusap!J2964)</f>
        <v>0.13116</v>
      </c>
      <c r="K2961" s="14">
        <f t="shared" si="0"/>
        <v>8.6699999999999999E-2</v>
      </c>
      <c r="L2961" s="14">
        <f t="shared" si="1"/>
        <v>2.8680000000000001E-2</v>
      </c>
    </row>
    <row r="2962" spans="1:12" ht="16.5" customHeight="1">
      <c r="A2962" s="13" t="str">
        <f>Solieusap!A2965</f>
        <v>262</v>
      </c>
      <c r="B2962" s="13">
        <f>Solieusap!B2965</f>
        <v>6</v>
      </c>
      <c r="C2962" s="13" t="str">
        <f>Solieusap!C2965</f>
        <v>BAO</v>
      </c>
      <c r="D2962" s="13" t="str">
        <f>Solieusap!D2965</f>
        <v>Combination</v>
      </c>
      <c r="E2962" s="14">
        <f>ABS(Solieusap!E2965)</f>
        <v>8.6699999999999999E-2</v>
      </c>
      <c r="F2962" s="14">
        <f>ABS(Solieusap!F2965)</f>
        <v>1.43E-2</v>
      </c>
      <c r="G2962" s="14">
        <f>ABS(Solieusap!G2965)</f>
        <v>3.7000000000000002E-3</v>
      </c>
      <c r="H2962" s="14">
        <f>ABS(Solieusap!H2965)</f>
        <v>1.7350000000000001E-2</v>
      </c>
      <c r="I2962" s="14">
        <f>ABS(Solieusap!I2965)</f>
        <v>3.0880000000000001E-2</v>
      </c>
      <c r="J2962" s="14">
        <f>ABS(Solieusap!J2965)</f>
        <v>0.14161000000000001</v>
      </c>
      <c r="K2962" s="14">
        <f t="shared" si="0"/>
        <v>8.6699999999999999E-2</v>
      </c>
      <c r="L2962" s="14">
        <f t="shared" si="1"/>
        <v>3.0880000000000001E-2</v>
      </c>
    </row>
    <row r="2963" spans="1:12" ht="16.5" customHeight="1">
      <c r="A2963" s="13" t="str">
        <f>Solieusap!A2966</f>
        <v>263</v>
      </c>
      <c r="B2963" s="13">
        <f>Solieusap!B2966</f>
        <v>0</v>
      </c>
      <c r="C2963" s="13" t="str">
        <f>Solieusap!C2966</f>
        <v>BAO</v>
      </c>
      <c r="D2963" s="13" t="str">
        <f>Solieusap!D2966</f>
        <v>Combination</v>
      </c>
      <c r="E2963" s="14">
        <f>ABS(Solieusap!E2966)</f>
        <v>0.48659999999999998</v>
      </c>
      <c r="F2963" s="14">
        <f>ABS(Solieusap!F2966)</f>
        <v>1.29E-2</v>
      </c>
      <c r="G2963" s="14">
        <f>ABS(Solieusap!G2966)</f>
        <v>3.0999999999999999E-3</v>
      </c>
      <c r="H2963" s="14">
        <f>ABS(Solieusap!H2966)</f>
        <v>1.7809999999999999E-2</v>
      </c>
      <c r="I2963" s="14">
        <f>ABS(Solieusap!I2966)</f>
        <v>8.8999999999999995E-4</v>
      </c>
      <c r="J2963" s="14">
        <f>ABS(Solieusap!J2966)</f>
        <v>5.9699999999999996E-3</v>
      </c>
      <c r="K2963" s="14">
        <f t="shared" si="0"/>
        <v>0.48659999999999998</v>
      </c>
      <c r="L2963" s="14">
        <f t="shared" si="1"/>
        <v>8.8999999999999995E-4</v>
      </c>
    </row>
    <row r="2964" spans="1:12" ht="16.5" customHeight="1">
      <c r="A2964" s="13" t="str">
        <f>Solieusap!A2967</f>
        <v>263</v>
      </c>
      <c r="B2964" s="13">
        <f>Solieusap!B2967</f>
        <v>0.5</v>
      </c>
      <c r="C2964" s="13" t="str">
        <f>Solieusap!C2967</f>
        <v>BAO</v>
      </c>
      <c r="D2964" s="13" t="str">
        <f>Solieusap!D2967</f>
        <v>Combination</v>
      </c>
      <c r="E2964" s="14">
        <f>ABS(Solieusap!E2967)</f>
        <v>0.48659999999999998</v>
      </c>
      <c r="F2964" s="14">
        <f>ABS(Solieusap!F2967)</f>
        <v>1.29E-2</v>
      </c>
      <c r="G2964" s="14">
        <f>ABS(Solieusap!G2967)</f>
        <v>3.0999999999999999E-3</v>
      </c>
      <c r="H2964" s="14">
        <f>ABS(Solieusap!H2967)</f>
        <v>1.7809999999999999E-2</v>
      </c>
      <c r="I2964" s="14">
        <f>ABS(Solieusap!I2967)</f>
        <v>2.4599999999999999E-3</v>
      </c>
      <c r="J2964" s="14">
        <f>ABS(Solieusap!J2967)</f>
        <v>1.243E-2</v>
      </c>
      <c r="K2964" s="14">
        <f t="shared" si="0"/>
        <v>0.48659999999999998</v>
      </c>
      <c r="L2964" s="14">
        <f t="shared" si="1"/>
        <v>2.4599999999999999E-3</v>
      </c>
    </row>
    <row r="2965" spans="1:12" ht="16.5" customHeight="1">
      <c r="A2965" s="13" t="str">
        <f>Solieusap!A2968</f>
        <v>263</v>
      </c>
      <c r="B2965" s="13">
        <f>Solieusap!B2968</f>
        <v>1</v>
      </c>
      <c r="C2965" s="13" t="str">
        <f>Solieusap!C2968</f>
        <v>BAO</v>
      </c>
      <c r="D2965" s="13" t="str">
        <f>Solieusap!D2968</f>
        <v>Combination</v>
      </c>
      <c r="E2965" s="14">
        <f>ABS(Solieusap!E2968)</f>
        <v>0.48659999999999998</v>
      </c>
      <c r="F2965" s="14">
        <f>ABS(Solieusap!F2968)</f>
        <v>1.29E-2</v>
      </c>
      <c r="G2965" s="14">
        <f>ABS(Solieusap!G2968)</f>
        <v>3.0999999999999999E-3</v>
      </c>
      <c r="H2965" s="14">
        <f>ABS(Solieusap!H2968)</f>
        <v>1.7809999999999999E-2</v>
      </c>
      <c r="I2965" s="14">
        <f>ABS(Solieusap!I2968)</f>
        <v>4.0200000000000001E-3</v>
      </c>
      <c r="J2965" s="14">
        <f>ABS(Solieusap!J2968)</f>
        <v>1.8890000000000001E-2</v>
      </c>
      <c r="K2965" s="14">
        <f t="shared" si="0"/>
        <v>0.48659999999999998</v>
      </c>
      <c r="L2965" s="14">
        <f t="shared" si="1"/>
        <v>4.0200000000000001E-3</v>
      </c>
    </row>
    <row r="2966" spans="1:12" ht="16.5" customHeight="1">
      <c r="A2966" s="13" t="str">
        <f>Solieusap!A2969</f>
        <v>263</v>
      </c>
      <c r="B2966" s="13">
        <f>Solieusap!B2969</f>
        <v>1.5</v>
      </c>
      <c r="C2966" s="13" t="str">
        <f>Solieusap!C2969</f>
        <v>BAO</v>
      </c>
      <c r="D2966" s="13" t="str">
        <f>Solieusap!D2969</f>
        <v>Combination</v>
      </c>
      <c r="E2966" s="14">
        <f>ABS(Solieusap!E2969)</f>
        <v>0.48659999999999998</v>
      </c>
      <c r="F2966" s="14">
        <f>ABS(Solieusap!F2969)</f>
        <v>1.29E-2</v>
      </c>
      <c r="G2966" s="14">
        <f>ABS(Solieusap!G2969)</f>
        <v>3.0999999999999999E-3</v>
      </c>
      <c r="H2966" s="14">
        <f>ABS(Solieusap!H2969)</f>
        <v>1.7809999999999999E-2</v>
      </c>
      <c r="I2966" s="14">
        <f>ABS(Solieusap!I2969)</f>
        <v>5.5900000000000004E-3</v>
      </c>
      <c r="J2966" s="14">
        <f>ABS(Solieusap!J2969)</f>
        <v>2.5350000000000001E-2</v>
      </c>
      <c r="K2966" s="14">
        <f t="shared" si="0"/>
        <v>0.48659999999999998</v>
      </c>
      <c r="L2966" s="14">
        <f t="shared" si="1"/>
        <v>5.5900000000000004E-3</v>
      </c>
    </row>
    <row r="2967" spans="1:12" ht="16.5" customHeight="1">
      <c r="A2967" s="13" t="str">
        <f>Solieusap!A2970</f>
        <v>263</v>
      </c>
      <c r="B2967" s="13">
        <f>Solieusap!B2970</f>
        <v>2</v>
      </c>
      <c r="C2967" s="13" t="str">
        <f>Solieusap!C2970</f>
        <v>BAO</v>
      </c>
      <c r="D2967" s="13" t="str">
        <f>Solieusap!D2970</f>
        <v>Combination</v>
      </c>
      <c r="E2967" s="14">
        <f>ABS(Solieusap!E2970)</f>
        <v>0.48659999999999998</v>
      </c>
      <c r="F2967" s="14">
        <f>ABS(Solieusap!F2970)</f>
        <v>1.29E-2</v>
      </c>
      <c r="G2967" s="14">
        <f>ABS(Solieusap!G2970)</f>
        <v>3.0999999999999999E-3</v>
      </c>
      <c r="H2967" s="14">
        <f>ABS(Solieusap!H2970)</f>
        <v>1.7809999999999999E-2</v>
      </c>
      <c r="I2967" s="14">
        <f>ABS(Solieusap!I2970)</f>
        <v>7.1599999999999997E-3</v>
      </c>
      <c r="J2967" s="14">
        <f>ABS(Solieusap!J2970)</f>
        <v>3.1820000000000001E-2</v>
      </c>
      <c r="K2967" s="14">
        <f t="shared" si="0"/>
        <v>0.48659999999999998</v>
      </c>
      <c r="L2967" s="14">
        <f t="shared" si="1"/>
        <v>7.1599999999999997E-3</v>
      </c>
    </row>
    <row r="2968" spans="1:12" ht="16.5" customHeight="1">
      <c r="A2968" s="13" t="str">
        <f>Solieusap!A2971</f>
        <v>263</v>
      </c>
      <c r="B2968" s="13">
        <f>Solieusap!B2971</f>
        <v>2.5</v>
      </c>
      <c r="C2968" s="13" t="str">
        <f>Solieusap!C2971</f>
        <v>BAO</v>
      </c>
      <c r="D2968" s="13" t="str">
        <f>Solieusap!D2971</f>
        <v>Combination</v>
      </c>
      <c r="E2968" s="14">
        <f>ABS(Solieusap!E2971)</f>
        <v>0.48659999999999998</v>
      </c>
      <c r="F2968" s="14">
        <f>ABS(Solieusap!F2971)</f>
        <v>1.29E-2</v>
      </c>
      <c r="G2968" s="14">
        <f>ABS(Solieusap!G2971)</f>
        <v>3.0999999999999999E-3</v>
      </c>
      <c r="H2968" s="14">
        <f>ABS(Solieusap!H2971)</f>
        <v>1.7809999999999999E-2</v>
      </c>
      <c r="I2968" s="14">
        <f>ABS(Solieusap!I2971)</f>
        <v>8.7299999999999999E-3</v>
      </c>
      <c r="J2968" s="14">
        <f>ABS(Solieusap!J2971)</f>
        <v>3.8280000000000002E-2</v>
      </c>
      <c r="K2968" s="14">
        <f t="shared" si="0"/>
        <v>0.48659999999999998</v>
      </c>
      <c r="L2968" s="14">
        <f t="shared" si="1"/>
        <v>8.7299999999999999E-3</v>
      </c>
    </row>
    <row r="2969" spans="1:12" ht="16.5" customHeight="1">
      <c r="A2969" s="13" t="str">
        <f>Solieusap!A2972</f>
        <v>263</v>
      </c>
      <c r="B2969" s="13">
        <f>Solieusap!B2972</f>
        <v>3</v>
      </c>
      <c r="C2969" s="13" t="str">
        <f>Solieusap!C2972</f>
        <v>BAO</v>
      </c>
      <c r="D2969" s="13" t="str">
        <f>Solieusap!D2972</f>
        <v>Combination</v>
      </c>
      <c r="E2969" s="14">
        <f>ABS(Solieusap!E2972)</f>
        <v>0.48659999999999998</v>
      </c>
      <c r="F2969" s="14">
        <f>ABS(Solieusap!F2972)</f>
        <v>1.29E-2</v>
      </c>
      <c r="G2969" s="14">
        <f>ABS(Solieusap!G2972)</f>
        <v>3.0999999999999999E-3</v>
      </c>
      <c r="H2969" s="14">
        <f>ABS(Solieusap!H2972)</f>
        <v>1.7809999999999999E-2</v>
      </c>
      <c r="I2969" s="14">
        <f>ABS(Solieusap!I2972)</f>
        <v>1.03E-2</v>
      </c>
      <c r="J2969" s="14">
        <f>ABS(Solieusap!J2972)</f>
        <v>4.4740000000000002E-2</v>
      </c>
      <c r="K2969" s="14">
        <f t="shared" si="0"/>
        <v>0.48659999999999998</v>
      </c>
      <c r="L2969" s="14">
        <f t="shared" si="1"/>
        <v>1.03E-2</v>
      </c>
    </row>
    <row r="2970" spans="1:12" ht="16.5" customHeight="1">
      <c r="A2970" s="13" t="str">
        <f>Solieusap!A2973</f>
        <v>263</v>
      </c>
      <c r="B2970" s="13">
        <f>Solieusap!B2973</f>
        <v>3.5</v>
      </c>
      <c r="C2970" s="13" t="str">
        <f>Solieusap!C2973</f>
        <v>BAO</v>
      </c>
      <c r="D2970" s="13" t="str">
        <f>Solieusap!D2973</f>
        <v>Combination</v>
      </c>
      <c r="E2970" s="14">
        <f>ABS(Solieusap!E2973)</f>
        <v>0.48659999999999998</v>
      </c>
      <c r="F2970" s="14">
        <f>ABS(Solieusap!F2973)</f>
        <v>1.29E-2</v>
      </c>
      <c r="G2970" s="14">
        <f>ABS(Solieusap!G2973)</f>
        <v>3.0999999999999999E-3</v>
      </c>
      <c r="H2970" s="14">
        <f>ABS(Solieusap!H2973)</f>
        <v>1.7809999999999999E-2</v>
      </c>
      <c r="I2970" s="14">
        <f>ABS(Solieusap!I2973)</f>
        <v>1.1860000000000001E-2</v>
      </c>
      <c r="J2970" s="14">
        <f>ABS(Solieusap!J2973)</f>
        <v>5.1200000000000002E-2</v>
      </c>
      <c r="K2970" s="14">
        <f t="shared" si="0"/>
        <v>0.48659999999999998</v>
      </c>
      <c r="L2970" s="14">
        <f t="shared" si="1"/>
        <v>1.1860000000000001E-2</v>
      </c>
    </row>
    <row r="2971" spans="1:12" ht="16.5" customHeight="1">
      <c r="A2971" s="13" t="str">
        <f>Solieusap!A2974</f>
        <v>263</v>
      </c>
      <c r="B2971" s="13">
        <f>Solieusap!B2974</f>
        <v>4</v>
      </c>
      <c r="C2971" s="13" t="str">
        <f>Solieusap!C2974</f>
        <v>BAO</v>
      </c>
      <c r="D2971" s="13" t="str">
        <f>Solieusap!D2974</f>
        <v>Combination</v>
      </c>
      <c r="E2971" s="14">
        <f>ABS(Solieusap!E2974)</f>
        <v>0.48659999999999998</v>
      </c>
      <c r="F2971" s="14">
        <f>ABS(Solieusap!F2974)</f>
        <v>1.29E-2</v>
      </c>
      <c r="G2971" s="14">
        <f>ABS(Solieusap!G2974)</f>
        <v>3.0999999999999999E-3</v>
      </c>
      <c r="H2971" s="14">
        <f>ABS(Solieusap!H2974)</f>
        <v>1.7809999999999999E-2</v>
      </c>
      <c r="I2971" s="14">
        <f>ABS(Solieusap!I2974)</f>
        <v>1.321E-2</v>
      </c>
      <c r="J2971" s="14">
        <f>ABS(Solieusap!J2974)</f>
        <v>5.7660000000000003E-2</v>
      </c>
      <c r="K2971" s="14">
        <f t="shared" si="0"/>
        <v>0.48659999999999998</v>
      </c>
      <c r="L2971" s="14">
        <f t="shared" si="1"/>
        <v>1.321E-2</v>
      </c>
    </row>
    <row r="2972" spans="1:12" ht="16.5" customHeight="1">
      <c r="A2972" s="13" t="str">
        <f>Solieusap!A2975</f>
        <v>263</v>
      </c>
      <c r="B2972" s="13">
        <f>Solieusap!B2975</f>
        <v>4.5</v>
      </c>
      <c r="C2972" s="13" t="str">
        <f>Solieusap!C2975</f>
        <v>BAO</v>
      </c>
      <c r="D2972" s="13" t="str">
        <f>Solieusap!D2975</f>
        <v>Combination</v>
      </c>
      <c r="E2972" s="14">
        <f>ABS(Solieusap!E2975)</f>
        <v>0.48659999999999998</v>
      </c>
      <c r="F2972" s="14">
        <f>ABS(Solieusap!F2975)</f>
        <v>1.29E-2</v>
      </c>
      <c r="G2972" s="14">
        <f>ABS(Solieusap!G2975)</f>
        <v>3.0999999999999999E-3</v>
      </c>
      <c r="H2972" s="14">
        <f>ABS(Solieusap!H2975)</f>
        <v>1.7809999999999999E-2</v>
      </c>
      <c r="I2972" s="14">
        <f>ABS(Solieusap!I2975)</f>
        <v>1.272E-2</v>
      </c>
      <c r="J2972" s="14">
        <f>ABS(Solieusap!J2975)</f>
        <v>5.0250000000000003E-2</v>
      </c>
      <c r="K2972" s="14">
        <f t="shared" si="0"/>
        <v>0.48659999999999998</v>
      </c>
      <c r="L2972" s="14">
        <f t="shared" si="1"/>
        <v>1.272E-2</v>
      </c>
    </row>
    <row r="2973" spans="1:12" ht="16.5" customHeight="1">
      <c r="A2973" s="13" t="str">
        <f>Solieusap!A2976</f>
        <v>263</v>
      </c>
      <c r="B2973" s="13">
        <f>Solieusap!B2976</f>
        <v>5</v>
      </c>
      <c r="C2973" s="13" t="str">
        <f>Solieusap!C2976</f>
        <v>BAO</v>
      </c>
      <c r="D2973" s="13" t="str">
        <f>Solieusap!D2976</f>
        <v>Combination</v>
      </c>
      <c r="E2973" s="14">
        <f>ABS(Solieusap!E2976)</f>
        <v>0.48659999999999998</v>
      </c>
      <c r="F2973" s="14">
        <f>ABS(Solieusap!F2976)</f>
        <v>1.29E-2</v>
      </c>
      <c r="G2973" s="14">
        <f>ABS(Solieusap!G2976)</f>
        <v>3.0999999999999999E-3</v>
      </c>
      <c r="H2973" s="14">
        <f>ABS(Solieusap!H2976)</f>
        <v>1.7809999999999999E-2</v>
      </c>
      <c r="I2973" s="14">
        <f>ABS(Solieusap!I2976)</f>
        <v>1.068E-2</v>
      </c>
      <c r="J2973" s="14">
        <f>ABS(Solieusap!J2976)</f>
        <v>3.9829999999999997E-2</v>
      </c>
      <c r="K2973" s="14">
        <f t="shared" si="0"/>
        <v>0.48659999999999998</v>
      </c>
      <c r="L2973" s="14">
        <f t="shared" si="1"/>
        <v>1.068E-2</v>
      </c>
    </row>
    <row r="2974" spans="1:12" ht="16.5" customHeight="1">
      <c r="A2974" s="13" t="str">
        <f>Solieusap!A2977</f>
        <v>263</v>
      </c>
      <c r="B2974" s="13">
        <f>Solieusap!B2977</f>
        <v>5.5</v>
      </c>
      <c r="C2974" s="13" t="str">
        <f>Solieusap!C2977</f>
        <v>BAO</v>
      </c>
      <c r="D2974" s="13" t="str">
        <f>Solieusap!D2977</f>
        <v>Combination</v>
      </c>
      <c r="E2974" s="14">
        <f>ABS(Solieusap!E2977)</f>
        <v>0.48659999999999998</v>
      </c>
      <c r="F2974" s="14">
        <f>ABS(Solieusap!F2977)</f>
        <v>1.29E-2</v>
      </c>
      <c r="G2974" s="14">
        <f>ABS(Solieusap!G2977)</f>
        <v>3.0999999999999999E-3</v>
      </c>
      <c r="H2974" s="14">
        <f>ABS(Solieusap!H2977)</f>
        <v>1.7809999999999999E-2</v>
      </c>
      <c r="I2974" s="14">
        <f>ABS(Solieusap!I2977)</f>
        <v>8.1200000000000005E-3</v>
      </c>
      <c r="J2974" s="14">
        <f>ABS(Solieusap!J2977)</f>
        <v>2.835E-2</v>
      </c>
      <c r="K2974" s="14">
        <f t="shared" si="0"/>
        <v>0.48659999999999998</v>
      </c>
      <c r="L2974" s="14">
        <f t="shared" si="1"/>
        <v>8.1200000000000005E-3</v>
      </c>
    </row>
    <row r="2975" spans="1:12" ht="16.5" customHeight="1">
      <c r="A2975" s="13" t="str">
        <f>Solieusap!A2978</f>
        <v>263</v>
      </c>
      <c r="B2975" s="13">
        <f>Solieusap!B2978</f>
        <v>6</v>
      </c>
      <c r="C2975" s="13" t="str">
        <f>Solieusap!C2978</f>
        <v>BAO</v>
      </c>
      <c r="D2975" s="13" t="str">
        <f>Solieusap!D2978</f>
        <v>Combination</v>
      </c>
      <c r="E2975" s="14">
        <f>ABS(Solieusap!E2978)</f>
        <v>0.48659999999999998</v>
      </c>
      <c r="F2975" s="14">
        <f>ABS(Solieusap!F2978)</f>
        <v>1.29E-2</v>
      </c>
      <c r="G2975" s="14">
        <f>ABS(Solieusap!G2978)</f>
        <v>3.0999999999999999E-3</v>
      </c>
      <c r="H2975" s="14">
        <f>ABS(Solieusap!H2978)</f>
        <v>1.7809999999999999E-2</v>
      </c>
      <c r="I2975" s="14">
        <f>ABS(Solieusap!I2978)</f>
        <v>5.5599999999999998E-3</v>
      </c>
      <c r="J2975" s="14">
        <f>ABS(Solieusap!J2978)</f>
        <v>1.687E-2</v>
      </c>
      <c r="K2975" s="14">
        <f t="shared" si="0"/>
        <v>0.48659999999999998</v>
      </c>
      <c r="L2975" s="14">
        <f t="shared" si="1"/>
        <v>5.5599999999999998E-3</v>
      </c>
    </row>
    <row r="2976" spans="1:12" ht="16.5" customHeight="1">
      <c r="A2976" s="13" t="str">
        <f>Solieusap!A2979</f>
        <v>263</v>
      </c>
      <c r="B2976" s="13">
        <f>Solieusap!B2979</f>
        <v>0</v>
      </c>
      <c r="C2976" s="13" t="str">
        <f>Solieusap!C2979</f>
        <v>BAO</v>
      </c>
      <c r="D2976" s="13" t="str">
        <f>Solieusap!D2979</f>
        <v>Combination</v>
      </c>
      <c r="E2976" s="14">
        <f>ABS(Solieusap!E2979)</f>
        <v>0.1421</v>
      </c>
      <c r="F2976" s="14">
        <f>ABS(Solieusap!F2979)</f>
        <v>2.92E-2</v>
      </c>
      <c r="G2976" s="14">
        <f>ABS(Solieusap!G2979)</f>
        <v>6.7000000000000002E-3</v>
      </c>
      <c r="H2976" s="14">
        <f>ABS(Solieusap!H2979)</f>
        <v>4.0400000000000002E-3</v>
      </c>
      <c r="I2976" s="14">
        <f>ABS(Solieusap!I2979)</f>
        <v>4.5560000000000003E-2</v>
      </c>
      <c r="J2976" s="14">
        <f>ABS(Solieusap!J2979)</f>
        <v>0.19516</v>
      </c>
      <c r="K2976" s="14">
        <f t="shared" si="0"/>
        <v>0.1421</v>
      </c>
      <c r="L2976" s="14">
        <f t="shared" si="1"/>
        <v>4.5560000000000003E-2</v>
      </c>
    </row>
    <row r="2977" spans="1:12" ht="16.5" customHeight="1">
      <c r="A2977" s="13" t="str">
        <f>Solieusap!A2980</f>
        <v>263</v>
      </c>
      <c r="B2977" s="13">
        <f>Solieusap!B2980</f>
        <v>0.5</v>
      </c>
      <c r="C2977" s="13" t="str">
        <f>Solieusap!C2980</f>
        <v>BAO</v>
      </c>
      <c r="D2977" s="13" t="str">
        <f>Solieusap!D2980</f>
        <v>Combination</v>
      </c>
      <c r="E2977" s="14">
        <f>ABS(Solieusap!E2980)</f>
        <v>0.1421</v>
      </c>
      <c r="F2977" s="14">
        <f>ABS(Solieusap!F2980)</f>
        <v>2.92E-2</v>
      </c>
      <c r="G2977" s="14">
        <f>ABS(Solieusap!G2980)</f>
        <v>6.7000000000000002E-3</v>
      </c>
      <c r="H2977" s="14">
        <f>ABS(Solieusap!H2980)</f>
        <v>4.0400000000000002E-3</v>
      </c>
      <c r="I2977" s="14">
        <f>ABS(Solieusap!I2980)</f>
        <v>4.2229999999999997E-2</v>
      </c>
      <c r="J2977" s="14">
        <f>ABS(Solieusap!J2980)</f>
        <v>0.18057000000000001</v>
      </c>
      <c r="K2977" s="14">
        <f t="shared" si="0"/>
        <v>0.1421</v>
      </c>
      <c r="L2977" s="14">
        <f t="shared" si="1"/>
        <v>4.2229999999999997E-2</v>
      </c>
    </row>
    <row r="2978" spans="1:12" ht="16.5" customHeight="1">
      <c r="A2978" s="13" t="str">
        <f>Solieusap!A2981</f>
        <v>263</v>
      </c>
      <c r="B2978" s="13">
        <f>Solieusap!B2981</f>
        <v>1</v>
      </c>
      <c r="C2978" s="13" t="str">
        <f>Solieusap!C2981</f>
        <v>BAO</v>
      </c>
      <c r="D2978" s="13" t="str">
        <f>Solieusap!D2981</f>
        <v>Combination</v>
      </c>
      <c r="E2978" s="14">
        <f>ABS(Solieusap!E2981)</f>
        <v>0.1421</v>
      </c>
      <c r="F2978" s="14">
        <f>ABS(Solieusap!F2981)</f>
        <v>2.92E-2</v>
      </c>
      <c r="G2978" s="14">
        <f>ABS(Solieusap!G2981)</f>
        <v>6.7000000000000002E-3</v>
      </c>
      <c r="H2978" s="14">
        <f>ABS(Solieusap!H2981)</f>
        <v>4.0400000000000002E-3</v>
      </c>
      <c r="I2978" s="14">
        <f>ABS(Solieusap!I2981)</f>
        <v>3.8899999999999997E-2</v>
      </c>
      <c r="J2978" s="14">
        <f>ABS(Solieusap!J2981)</f>
        <v>0.16599</v>
      </c>
      <c r="K2978" s="14">
        <f t="shared" si="0"/>
        <v>0.1421</v>
      </c>
      <c r="L2978" s="14">
        <f t="shared" si="1"/>
        <v>3.8899999999999997E-2</v>
      </c>
    </row>
    <row r="2979" spans="1:12" ht="16.5" customHeight="1">
      <c r="A2979" s="13" t="str">
        <f>Solieusap!A2982</f>
        <v>263</v>
      </c>
      <c r="B2979" s="13">
        <f>Solieusap!B2982</f>
        <v>1.5</v>
      </c>
      <c r="C2979" s="13" t="str">
        <f>Solieusap!C2982</f>
        <v>BAO</v>
      </c>
      <c r="D2979" s="13" t="str">
        <f>Solieusap!D2982</f>
        <v>Combination</v>
      </c>
      <c r="E2979" s="14">
        <f>ABS(Solieusap!E2982)</f>
        <v>0.1421</v>
      </c>
      <c r="F2979" s="14">
        <f>ABS(Solieusap!F2982)</f>
        <v>2.92E-2</v>
      </c>
      <c r="G2979" s="14">
        <f>ABS(Solieusap!G2982)</f>
        <v>6.7000000000000002E-3</v>
      </c>
      <c r="H2979" s="14">
        <f>ABS(Solieusap!H2982)</f>
        <v>4.0400000000000002E-3</v>
      </c>
      <c r="I2979" s="14">
        <f>ABS(Solieusap!I2982)</f>
        <v>3.5569999999999997E-2</v>
      </c>
      <c r="J2979" s="14">
        <f>ABS(Solieusap!J2982)</f>
        <v>0.15140000000000001</v>
      </c>
      <c r="K2979" s="14">
        <f t="shared" si="0"/>
        <v>0.1421</v>
      </c>
      <c r="L2979" s="14">
        <f t="shared" si="1"/>
        <v>3.5569999999999997E-2</v>
      </c>
    </row>
    <row r="2980" spans="1:12" ht="16.5" customHeight="1">
      <c r="A2980" s="13" t="str">
        <f>Solieusap!A2983</f>
        <v>263</v>
      </c>
      <c r="B2980" s="13">
        <f>Solieusap!B2983</f>
        <v>2</v>
      </c>
      <c r="C2980" s="13" t="str">
        <f>Solieusap!C2983</f>
        <v>BAO</v>
      </c>
      <c r="D2980" s="13" t="str">
        <f>Solieusap!D2983</f>
        <v>Combination</v>
      </c>
      <c r="E2980" s="14">
        <f>ABS(Solieusap!E2983)</f>
        <v>0.1421</v>
      </c>
      <c r="F2980" s="14">
        <f>ABS(Solieusap!F2983)</f>
        <v>2.92E-2</v>
      </c>
      <c r="G2980" s="14">
        <f>ABS(Solieusap!G2983)</f>
        <v>6.7000000000000002E-3</v>
      </c>
      <c r="H2980" s="14">
        <f>ABS(Solieusap!H2983)</f>
        <v>4.0400000000000002E-3</v>
      </c>
      <c r="I2980" s="14">
        <f>ABS(Solieusap!I2983)</f>
        <v>3.2239999999999998E-2</v>
      </c>
      <c r="J2980" s="14">
        <f>ABS(Solieusap!J2983)</f>
        <v>0.13680999999999999</v>
      </c>
      <c r="K2980" s="14">
        <f t="shared" si="0"/>
        <v>0.1421</v>
      </c>
      <c r="L2980" s="14">
        <f t="shared" si="1"/>
        <v>3.2239999999999998E-2</v>
      </c>
    </row>
    <row r="2981" spans="1:12" ht="16.5" customHeight="1">
      <c r="A2981" s="13" t="str">
        <f>Solieusap!A2984</f>
        <v>263</v>
      </c>
      <c r="B2981" s="13">
        <f>Solieusap!B2984</f>
        <v>2.5</v>
      </c>
      <c r="C2981" s="13" t="str">
        <f>Solieusap!C2984</f>
        <v>BAO</v>
      </c>
      <c r="D2981" s="13" t="str">
        <f>Solieusap!D2984</f>
        <v>Combination</v>
      </c>
      <c r="E2981" s="14">
        <f>ABS(Solieusap!E2984)</f>
        <v>0.1421</v>
      </c>
      <c r="F2981" s="14">
        <f>ABS(Solieusap!F2984)</f>
        <v>2.92E-2</v>
      </c>
      <c r="G2981" s="14">
        <f>ABS(Solieusap!G2984)</f>
        <v>6.7000000000000002E-3</v>
      </c>
      <c r="H2981" s="14">
        <f>ABS(Solieusap!H2984)</f>
        <v>4.0400000000000002E-3</v>
      </c>
      <c r="I2981" s="14">
        <f>ABS(Solieusap!I2984)</f>
        <v>2.8910000000000002E-2</v>
      </c>
      <c r="J2981" s="14">
        <f>ABS(Solieusap!J2984)</f>
        <v>0.12222</v>
      </c>
      <c r="K2981" s="14">
        <f t="shared" si="0"/>
        <v>0.1421</v>
      </c>
      <c r="L2981" s="14">
        <f t="shared" si="1"/>
        <v>2.8910000000000002E-2</v>
      </c>
    </row>
    <row r="2982" spans="1:12" ht="16.5" customHeight="1">
      <c r="A2982" s="13" t="str">
        <f>Solieusap!A2985</f>
        <v>263</v>
      </c>
      <c r="B2982" s="13">
        <f>Solieusap!B2985</f>
        <v>3</v>
      </c>
      <c r="C2982" s="13" t="str">
        <f>Solieusap!C2985</f>
        <v>BAO</v>
      </c>
      <c r="D2982" s="13" t="str">
        <f>Solieusap!D2985</f>
        <v>Combination</v>
      </c>
      <c r="E2982" s="14">
        <f>ABS(Solieusap!E2985)</f>
        <v>0.1421</v>
      </c>
      <c r="F2982" s="14">
        <f>ABS(Solieusap!F2985)</f>
        <v>2.92E-2</v>
      </c>
      <c r="G2982" s="14">
        <f>ABS(Solieusap!G2985)</f>
        <v>6.7000000000000002E-3</v>
      </c>
      <c r="H2982" s="14">
        <f>ABS(Solieusap!H2985)</f>
        <v>4.0400000000000002E-3</v>
      </c>
      <c r="I2982" s="14">
        <f>ABS(Solieusap!I2985)</f>
        <v>2.5590000000000002E-2</v>
      </c>
      <c r="J2982" s="14">
        <f>ABS(Solieusap!J2985)</f>
        <v>0.10763</v>
      </c>
      <c r="K2982" s="14">
        <f t="shared" si="0"/>
        <v>0.1421</v>
      </c>
      <c r="L2982" s="14">
        <f t="shared" si="1"/>
        <v>2.5590000000000002E-2</v>
      </c>
    </row>
    <row r="2983" spans="1:12" ht="16.5" customHeight="1">
      <c r="A2983" s="13" t="str">
        <f>Solieusap!A2986</f>
        <v>263</v>
      </c>
      <c r="B2983" s="13">
        <f>Solieusap!B2986</f>
        <v>3.5</v>
      </c>
      <c r="C2983" s="13" t="str">
        <f>Solieusap!C2986</f>
        <v>BAO</v>
      </c>
      <c r="D2983" s="13" t="str">
        <f>Solieusap!D2986</f>
        <v>Combination</v>
      </c>
      <c r="E2983" s="14">
        <f>ABS(Solieusap!E2986)</f>
        <v>0.1421</v>
      </c>
      <c r="F2983" s="14">
        <f>ABS(Solieusap!F2986)</f>
        <v>2.92E-2</v>
      </c>
      <c r="G2983" s="14">
        <f>ABS(Solieusap!G2986)</f>
        <v>6.7000000000000002E-3</v>
      </c>
      <c r="H2983" s="14">
        <f>ABS(Solieusap!H2986)</f>
        <v>4.0400000000000002E-3</v>
      </c>
      <c r="I2983" s="14">
        <f>ABS(Solieusap!I2986)</f>
        <v>2.2259999999999999E-2</v>
      </c>
      <c r="J2983" s="14">
        <f>ABS(Solieusap!J2986)</f>
        <v>9.3630000000000005E-2</v>
      </c>
      <c r="K2983" s="14">
        <f t="shared" si="0"/>
        <v>0.1421</v>
      </c>
      <c r="L2983" s="14">
        <f t="shared" si="1"/>
        <v>2.2259999999999999E-2</v>
      </c>
    </row>
    <row r="2984" spans="1:12" ht="16.5" customHeight="1">
      <c r="A2984" s="13" t="str">
        <f>Solieusap!A2987</f>
        <v>263</v>
      </c>
      <c r="B2984" s="13">
        <f>Solieusap!B2987</f>
        <v>4</v>
      </c>
      <c r="C2984" s="13" t="str">
        <f>Solieusap!C2987</f>
        <v>BAO</v>
      </c>
      <c r="D2984" s="13" t="str">
        <f>Solieusap!D2987</f>
        <v>Combination</v>
      </c>
      <c r="E2984" s="14">
        <f>ABS(Solieusap!E2987)</f>
        <v>0.1421</v>
      </c>
      <c r="F2984" s="14">
        <f>ABS(Solieusap!F2987)</f>
        <v>2.92E-2</v>
      </c>
      <c r="G2984" s="14">
        <f>ABS(Solieusap!G2987)</f>
        <v>6.7000000000000002E-3</v>
      </c>
      <c r="H2984" s="14">
        <f>ABS(Solieusap!H2987)</f>
        <v>4.0400000000000002E-3</v>
      </c>
      <c r="I2984" s="14">
        <f>ABS(Solieusap!I2987)</f>
        <v>2.044E-2</v>
      </c>
      <c r="J2984" s="14">
        <f>ABS(Solieusap!J2987)</f>
        <v>8.8770000000000002E-2</v>
      </c>
      <c r="K2984" s="14">
        <f t="shared" si="0"/>
        <v>0.1421</v>
      </c>
      <c r="L2984" s="14">
        <f t="shared" si="1"/>
        <v>2.044E-2</v>
      </c>
    </row>
    <row r="2985" spans="1:12" ht="16.5" customHeight="1">
      <c r="A2985" s="13" t="str">
        <f>Solieusap!A2988</f>
        <v>263</v>
      </c>
      <c r="B2985" s="13">
        <f>Solieusap!B2988</f>
        <v>4.5</v>
      </c>
      <c r="C2985" s="13" t="str">
        <f>Solieusap!C2988</f>
        <v>BAO</v>
      </c>
      <c r="D2985" s="13" t="str">
        <f>Solieusap!D2988</f>
        <v>Combination</v>
      </c>
      <c r="E2985" s="14">
        <f>ABS(Solieusap!E2988)</f>
        <v>0.1421</v>
      </c>
      <c r="F2985" s="14">
        <f>ABS(Solieusap!F2988)</f>
        <v>2.92E-2</v>
      </c>
      <c r="G2985" s="14">
        <f>ABS(Solieusap!G2988)</f>
        <v>6.7000000000000002E-3</v>
      </c>
      <c r="H2985" s="14">
        <f>ABS(Solieusap!H2988)</f>
        <v>4.0400000000000002E-3</v>
      </c>
      <c r="I2985" s="14">
        <f>ABS(Solieusap!I2988)</f>
        <v>1.934E-2</v>
      </c>
      <c r="J2985" s="14">
        <f>ABS(Solieusap!J2988)</f>
        <v>8.3909999999999998E-2</v>
      </c>
      <c r="K2985" s="14">
        <f t="shared" si="0"/>
        <v>0.1421</v>
      </c>
      <c r="L2985" s="14">
        <f t="shared" si="1"/>
        <v>1.934E-2</v>
      </c>
    </row>
    <row r="2986" spans="1:12" ht="16.5" customHeight="1">
      <c r="A2986" s="13" t="str">
        <f>Solieusap!A2989</f>
        <v>263</v>
      </c>
      <c r="B2986" s="13">
        <f>Solieusap!B2989</f>
        <v>5</v>
      </c>
      <c r="C2986" s="13" t="str">
        <f>Solieusap!C2989</f>
        <v>BAO</v>
      </c>
      <c r="D2986" s="13" t="str">
        <f>Solieusap!D2989</f>
        <v>Combination</v>
      </c>
      <c r="E2986" s="14">
        <f>ABS(Solieusap!E2989)</f>
        <v>0.1421</v>
      </c>
      <c r="F2986" s="14">
        <f>ABS(Solieusap!F2989)</f>
        <v>2.92E-2</v>
      </c>
      <c r="G2986" s="14">
        <f>ABS(Solieusap!G2989)</f>
        <v>6.7000000000000002E-3</v>
      </c>
      <c r="H2986" s="14">
        <f>ABS(Solieusap!H2989)</f>
        <v>4.0400000000000002E-3</v>
      </c>
      <c r="I2986" s="14">
        <f>ABS(Solieusap!I2989)</f>
        <v>1.9130000000000001E-2</v>
      </c>
      <c r="J2986" s="14">
        <f>ABS(Solieusap!J2989)</f>
        <v>7.9170000000000004E-2</v>
      </c>
      <c r="K2986" s="14">
        <f t="shared" si="0"/>
        <v>0.1421</v>
      </c>
      <c r="L2986" s="14">
        <f t="shared" si="1"/>
        <v>1.9130000000000001E-2</v>
      </c>
    </row>
    <row r="2987" spans="1:12" ht="16.5" customHeight="1">
      <c r="A2987" s="13" t="str">
        <f>Solieusap!A2990</f>
        <v>263</v>
      </c>
      <c r="B2987" s="13">
        <f>Solieusap!B2990</f>
        <v>5.5</v>
      </c>
      <c r="C2987" s="13" t="str">
        <f>Solieusap!C2990</f>
        <v>BAO</v>
      </c>
      <c r="D2987" s="13" t="str">
        <f>Solieusap!D2990</f>
        <v>Combination</v>
      </c>
      <c r="E2987" s="14">
        <f>ABS(Solieusap!E2990)</f>
        <v>0.1421</v>
      </c>
      <c r="F2987" s="14">
        <f>ABS(Solieusap!F2990)</f>
        <v>2.92E-2</v>
      </c>
      <c r="G2987" s="14">
        <f>ABS(Solieusap!G2990)</f>
        <v>6.7000000000000002E-3</v>
      </c>
      <c r="H2987" s="14">
        <f>ABS(Solieusap!H2990)</f>
        <v>4.0400000000000002E-3</v>
      </c>
      <c r="I2987" s="14">
        <f>ABS(Solieusap!I2990)</f>
        <v>2.0449999999999999E-2</v>
      </c>
      <c r="J2987" s="14">
        <f>ABS(Solieusap!J2990)</f>
        <v>8.4449999999999997E-2</v>
      </c>
      <c r="K2987" s="14">
        <f t="shared" si="0"/>
        <v>0.1421</v>
      </c>
      <c r="L2987" s="14">
        <f t="shared" si="1"/>
        <v>2.0449999999999999E-2</v>
      </c>
    </row>
    <row r="2988" spans="1:12" ht="16.5" customHeight="1">
      <c r="A2988" s="13" t="str">
        <f>Solieusap!A2991</f>
        <v>263</v>
      </c>
      <c r="B2988" s="13">
        <f>Solieusap!B2991</f>
        <v>6</v>
      </c>
      <c r="C2988" s="13" t="str">
        <f>Solieusap!C2991</f>
        <v>BAO</v>
      </c>
      <c r="D2988" s="13" t="str">
        <f>Solieusap!D2991</f>
        <v>Combination</v>
      </c>
      <c r="E2988" s="14">
        <f>ABS(Solieusap!E2991)</f>
        <v>0.1421</v>
      </c>
      <c r="F2988" s="14">
        <f>ABS(Solieusap!F2991)</f>
        <v>2.92E-2</v>
      </c>
      <c r="G2988" s="14">
        <f>ABS(Solieusap!G2991)</f>
        <v>6.7000000000000002E-3</v>
      </c>
      <c r="H2988" s="14">
        <f>ABS(Solieusap!H2991)</f>
        <v>4.0400000000000002E-3</v>
      </c>
      <c r="I2988" s="14">
        <f>ABS(Solieusap!I2991)</f>
        <v>2.1770000000000001E-2</v>
      </c>
      <c r="J2988" s="14">
        <f>ABS(Solieusap!J2991)</f>
        <v>8.9719999999999994E-2</v>
      </c>
      <c r="K2988" s="14">
        <f t="shared" si="0"/>
        <v>0.1421</v>
      </c>
      <c r="L2988" s="14">
        <f t="shared" si="1"/>
        <v>2.1770000000000001E-2</v>
      </c>
    </row>
    <row r="2989" spans="1:12" ht="16.5" customHeight="1">
      <c r="A2989" s="13" t="str">
        <f>Solieusap!A2992</f>
        <v>264</v>
      </c>
      <c r="B2989" s="13">
        <f>Solieusap!B2992</f>
        <v>0</v>
      </c>
      <c r="C2989" s="13" t="str">
        <f>Solieusap!C2992</f>
        <v>BAO</v>
      </c>
      <c r="D2989" s="13" t="str">
        <f>Solieusap!D2992</f>
        <v>Combination</v>
      </c>
      <c r="E2989" s="14">
        <f>ABS(Solieusap!E2992)</f>
        <v>1.1072</v>
      </c>
      <c r="F2989" s="14">
        <f>ABS(Solieusap!F2992)</f>
        <v>5.79E-2</v>
      </c>
      <c r="G2989" s="14">
        <f>ABS(Solieusap!G2992)</f>
        <v>1.7500000000000002E-2</v>
      </c>
      <c r="H2989" s="14">
        <f>ABS(Solieusap!H2992)</f>
        <v>1.128E-2</v>
      </c>
      <c r="I2989" s="14">
        <f>ABS(Solieusap!I2992)</f>
        <v>5.1159999999999997E-2</v>
      </c>
      <c r="J2989" s="14">
        <f>ABS(Solieusap!J2992)</f>
        <v>0.15082999999999999</v>
      </c>
      <c r="K2989" s="14">
        <f t="shared" si="0"/>
        <v>1.1072</v>
      </c>
      <c r="L2989" s="14">
        <f t="shared" si="1"/>
        <v>5.1159999999999997E-2</v>
      </c>
    </row>
    <row r="2990" spans="1:12" ht="16.5" customHeight="1">
      <c r="A2990" s="13" t="str">
        <f>Solieusap!A2993</f>
        <v>264</v>
      </c>
      <c r="B2990" s="13">
        <f>Solieusap!B2993</f>
        <v>0.5</v>
      </c>
      <c r="C2990" s="13" t="str">
        <f>Solieusap!C2993</f>
        <v>BAO</v>
      </c>
      <c r="D2990" s="13" t="str">
        <f>Solieusap!D2993</f>
        <v>Combination</v>
      </c>
      <c r="E2990" s="14">
        <f>ABS(Solieusap!E2993)</f>
        <v>1.1072</v>
      </c>
      <c r="F2990" s="14">
        <f>ABS(Solieusap!F2993)</f>
        <v>5.79E-2</v>
      </c>
      <c r="G2990" s="14">
        <f>ABS(Solieusap!G2993)</f>
        <v>1.7500000000000002E-2</v>
      </c>
      <c r="H2990" s="14">
        <f>ABS(Solieusap!H2993)</f>
        <v>1.128E-2</v>
      </c>
      <c r="I2990" s="14">
        <f>ABS(Solieusap!I2993)</f>
        <v>4.2430000000000002E-2</v>
      </c>
      <c r="J2990" s="14">
        <f>ABS(Solieusap!J2993)</f>
        <v>0.12186</v>
      </c>
      <c r="K2990" s="14">
        <f t="shared" si="0"/>
        <v>1.1072</v>
      </c>
      <c r="L2990" s="14">
        <f t="shared" si="1"/>
        <v>4.2430000000000002E-2</v>
      </c>
    </row>
    <row r="2991" spans="1:12" ht="16.5" customHeight="1">
      <c r="A2991" s="13" t="str">
        <f>Solieusap!A2994</f>
        <v>264</v>
      </c>
      <c r="B2991" s="13">
        <f>Solieusap!B2994</f>
        <v>1</v>
      </c>
      <c r="C2991" s="13" t="str">
        <f>Solieusap!C2994</f>
        <v>BAO</v>
      </c>
      <c r="D2991" s="13" t="str">
        <f>Solieusap!D2994</f>
        <v>Combination</v>
      </c>
      <c r="E2991" s="14">
        <f>ABS(Solieusap!E2994)</f>
        <v>1.1072</v>
      </c>
      <c r="F2991" s="14">
        <f>ABS(Solieusap!F2994)</f>
        <v>5.79E-2</v>
      </c>
      <c r="G2991" s="14">
        <f>ABS(Solieusap!G2994)</f>
        <v>1.7500000000000002E-2</v>
      </c>
      <c r="H2991" s="14">
        <f>ABS(Solieusap!H2994)</f>
        <v>1.128E-2</v>
      </c>
      <c r="I2991" s="14">
        <f>ABS(Solieusap!I2994)</f>
        <v>3.3700000000000001E-2</v>
      </c>
      <c r="J2991" s="14">
        <f>ABS(Solieusap!J2994)</f>
        <v>9.2899999999999996E-2</v>
      </c>
      <c r="K2991" s="14">
        <f t="shared" si="0"/>
        <v>1.1072</v>
      </c>
      <c r="L2991" s="14">
        <f t="shared" si="1"/>
        <v>3.3700000000000001E-2</v>
      </c>
    </row>
    <row r="2992" spans="1:12" ht="16.5" customHeight="1">
      <c r="A2992" s="13" t="str">
        <f>Solieusap!A2995</f>
        <v>264</v>
      </c>
      <c r="B2992" s="13">
        <f>Solieusap!B2995</f>
        <v>1.5</v>
      </c>
      <c r="C2992" s="13" t="str">
        <f>Solieusap!C2995</f>
        <v>BAO</v>
      </c>
      <c r="D2992" s="13" t="str">
        <f>Solieusap!D2995</f>
        <v>Combination</v>
      </c>
      <c r="E2992" s="14">
        <f>ABS(Solieusap!E2995)</f>
        <v>1.1072</v>
      </c>
      <c r="F2992" s="14">
        <f>ABS(Solieusap!F2995)</f>
        <v>5.79E-2</v>
      </c>
      <c r="G2992" s="14">
        <f>ABS(Solieusap!G2995)</f>
        <v>1.7500000000000002E-2</v>
      </c>
      <c r="H2992" s="14">
        <f>ABS(Solieusap!H2995)</f>
        <v>1.128E-2</v>
      </c>
      <c r="I2992" s="14">
        <f>ABS(Solieusap!I2995)</f>
        <v>2.496E-2</v>
      </c>
      <c r="J2992" s="14">
        <f>ABS(Solieusap!J2995)</f>
        <v>6.3930000000000001E-2</v>
      </c>
      <c r="K2992" s="14">
        <f t="shared" si="0"/>
        <v>1.1072</v>
      </c>
      <c r="L2992" s="14">
        <f t="shared" si="1"/>
        <v>2.496E-2</v>
      </c>
    </row>
    <row r="2993" spans="1:12" ht="16.5" customHeight="1">
      <c r="A2993" s="13" t="str">
        <f>Solieusap!A2996</f>
        <v>264</v>
      </c>
      <c r="B2993" s="13">
        <f>Solieusap!B2996</f>
        <v>2</v>
      </c>
      <c r="C2993" s="13" t="str">
        <f>Solieusap!C2996</f>
        <v>BAO</v>
      </c>
      <c r="D2993" s="13" t="str">
        <f>Solieusap!D2996</f>
        <v>Combination</v>
      </c>
      <c r="E2993" s="14">
        <f>ABS(Solieusap!E2996)</f>
        <v>1.1072</v>
      </c>
      <c r="F2993" s="14">
        <f>ABS(Solieusap!F2996)</f>
        <v>5.79E-2</v>
      </c>
      <c r="G2993" s="14">
        <f>ABS(Solieusap!G2996)</f>
        <v>1.7500000000000002E-2</v>
      </c>
      <c r="H2993" s="14">
        <f>ABS(Solieusap!H2996)</f>
        <v>1.128E-2</v>
      </c>
      <c r="I2993" s="14">
        <f>ABS(Solieusap!I2996)</f>
        <v>2.009E-2</v>
      </c>
      <c r="J2993" s="14">
        <f>ABS(Solieusap!J2996)</f>
        <v>5.4080000000000003E-2</v>
      </c>
      <c r="K2993" s="14">
        <f t="shared" si="0"/>
        <v>1.1072</v>
      </c>
      <c r="L2993" s="14">
        <f t="shared" si="1"/>
        <v>2.009E-2</v>
      </c>
    </row>
    <row r="2994" spans="1:12" ht="16.5" customHeight="1">
      <c r="A2994" s="13" t="str">
        <f>Solieusap!A2997</f>
        <v>264</v>
      </c>
      <c r="B2994" s="13">
        <f>Solieusap!B2997</f>
        <v>2.5</v>
      </c>
      <c r="C2994" s="13" t="str">
        <f>Solieusap!C2997</f>
        <v>BAO</v>
      </c>
      <c r="D2994" s="13" t="str">
        <f>Solieusap!D2997</f>
        <v>Combination</v>
      </c>
      <c r="E2994" s="14">
        <f>ABS(Solieusap!E2997)</f>
        <v>1.1072</v>
      </c>
      <c r="F2994" s="14">
        <f>ABS(Solieusap!F2997)</f>
        <v>5.79E-2</v>
      </c>
      <c r="G2994" s="14">
        <f>ABS(Solieusap!G2997)</f>
        <v>1.7500000000000002E-2</v>
      </c>
      <c r="H2994" s="14">
        <f>ABS(Solieusap!H2997)</f>
        <v>1.128E-2</v>
      </c>
      <c r="I2994" s="14">
        <f>ABS(Solieusap!I2997)</f>
        <v>2.265E-2</v>
      </c>
      <c r="J2994" s="14">
        <f>ABS(Solieusap!J2997)</f>
        <v>7.5209999999999999E-2</v>
      </c>
      <c r="K2994" s="14">
        <f t="shared" si="0"/>
        <v>1.1072</v>
      </c>
      <c r="L2994" s="14">
        <f t="shared" si="1"/>
        <v>2.265E-2</v>
      </c>
    </row>
    <row r="2995" spans="1:12" ht="16.5" customHeight="1">
      <c r="A2995" s="13" t="str">
        <f>Solieusap!A2998</f>
        <v>264</v>
      </c>
      <c r="B2995" s="13">
        <f>Solieusap!B2998</f>
        <v>3</v>
      </c>
      <c r="C2995" s="13" t="str">
        <f>Solieusap!C2998</f>
        <v>BAO</v>
      </c>
      <c r="D2995" s="13" t="str">
        <f>Solieusap!D2998</f>
        <v>Combination</v>
      </c>
      <c r="E2995" s="14">
        <f>ABS(Solieusap!E2998)</f>
        <v>1.1072</v>
      </c>
      <c r="F2995" s="14">
        <f>ABS(Solieusap!F2998)</f>
        <v>5.79E-2</v>
      </c>
      <c r="G2995" s="14">
        <f>ABS(Solieusap!G2998)</f>
        <v>1.7500000000000002E-2</v>
      </c>
      <c r="H2995" s="14">
        <f>ABS(Solieusap!H2998)</f>
        <v>1.128E-2</v>
      </c>
      <c r="I2995" s="14">
        <f>ABS(Solieusap!I2998)</f>
        <v>3.0890000000000001E-2</v>
      </c>
      <c r="J2995" s="14">
        <f>ABS(Solieusap!J2998)</f>
        <v>0.10229000000000001</v>
      </c>
      <c r="K2995" s="14">
        <f t="shared" si="0"/>
        <v>1.1072</v>
      </c>
      <c r="L2995" s="14">
        <f t="shared" si="1"/>
        <v>3.0890000000000001E-2</v>
      </c>
    </row>
    <row r="2996" spans="1:12" ht="16.5" customHeight="1">
      <c r="A2996" s="13" t="str">
        <f>Solieusap!A2999</f>
        <v>264</v>
      </c>
      <c r="B2996" s="13">
        <f>Solieusap!B2999</f>
        <v>3.5</v>
      </c>
      <c r="C2996" s="13" t="str">
        <f>Solieusap!C2999</f>
        <v>BAO</v>
      </c>
      <c r="D2996" s="13" t="str">
        <f>Solieusap!D2999</f>
        <v>Combination</v>
      </c>
      <c r="E2996" s="14">
        <f>ABS(Solieusap!E2999)</f>
        <v>1.1072</v>
      </c>
      <c r="F2996" s="14">
        <f>ABS(Solieusap!F2999)</f>
        <v>5.79E-2</v>
      </c>
      <c r="G2996" s="14">
        <f>ABS(Solieusap!G2999)</f>
        <v>1.7500000000000002E-2</v>
      </c>
      <c r="H2996" s="14">
        <f>ABS(Solieusap!H2999)</f>
        <v>1.128E-2</v>
      </c>
      <c r="I2996" s="14">
        <f>ABS(Solieusap!I2999)</f>
        <v>4.0050000000000002E-2</v>
      </c>
      <c r="J2996" s="14">
        <f>ABS(Solieusap!J2999)</f>
        <v>0.12938</v>
      </c>
      <c r="K2996" s="14">
        <f t="shared" si="0"/>
        <v>1.1072</v>
      </c>
      <c r="L2996" s="14">
        <f t="shared" si="1"/>
        <v>4.0050000000000002E-2</v>
      </c>
    </row>
    <row r="2997" spans="1:12" ht="16.5" customHeight="1">
      <c r="A2997" s="13" t="str">
        <f>Solieusap!A3000</f>
        <v>264</v>
      </c>
      <c r="B2997" s="13">
        <f>Solieusap!B3000</f>
        <v>4</v>
      </c>
      <c r="C2997" s="13" t="str">
        <f>Solieusap!C3000</f>
        <v>BAO</v>
      </c>
      <c r="D2997" s="13" t="str">
        <f>Solieusap!D3000</f>
        <v>Combination</v>
      </c>
      <c r="E2997" s="14">
        <f>ABS(Solieusap!E3000)</f>
        <v>1.1072</v>
      </c>
      <c r="F2997" s="14">
        <f>ABS(Solieusap!F3000)</f>
        <v>5.79E-2</v>
      </c>
      <c r="G2997" s="14">
        <f>ABS(Solieusap!G3000)</f>
        <v>1.7500000000000002E-2</v>
      </c>
      <c r="H2997" s="14">
        <f>ABS(Solieusap!H3000)</f>
        <v>1.128E-2</v>
      </c>
      <c r="I2997" s="14">
        <f>ABS(Solieusap!I3000)</f>
        <v>4.9200000000000001E-2</v>
      </c>
      <c r="J2997" s="14">
        <f>ABS(Solieusap!J3000)</f>
        <v>0.16167999999999999</v>
      </c>
      <c r="K2997" s="14">
        <f t="shared" si="0"/>
        <v>1.1072</v>
      </c>
      <c r="L2997" s="14">
        <f t="shared" si="1"/>
        <v>4.9200000000000001E-2</v>
      </c>
    </row>
    <row r="2998" spans="1:12" ht="16.5" customHeight="1">
      <c r="A2998" s="13" t="str">
        <f>Solieusap!A3001</f>
        <v>264</v>
      </c>
      <c r="B2998" s="13">
        <f>Solieusap!B3001</f>
        <v>0</v>
      </c>
      <c r="C2998" s="13" t="str">
        <f>Solieusap!C3001</f>
        <v>BAO</v>
      </c>
      <c r="D2998" s="13" t="str">
        <f>Solieusap!D3001</f>
        <v>Combination</v>
      </c>
      <c r="E2998" s="14">
        <f>ABS(Solieusap!E3001)</f>
        <v>9.8900000000000002E-2</v>
      </c>
      <c r="F2998" s="14">
        <f>ABS(Solieusap!F3001)</f>
        <v>6.83E-2</v>
      </c>
      <c r="G2998" s="14">
        <f>ABS(Solieusap!G3001)</f>
        <v>1.83E-2</v>
      </c>
      <c r="H2998" s="14">
        <f>ABS(Solieusap!H3001)</f>
        <v>4.3479999999999998E-2</v>
      </c>
      <c r="I2998" s="14">
        <f>ABS(Solieusap!I3001)</f>
        <v>2.4029999999999999E-2</v>
      </c>
      <c r="J2998" s="14">
        <f>ABS(Solieusap!J3001)</f>
        <v>0.11142000000000001</v>
      </c>
      <c r="K2998" s="14">
        <f t="shared" si="0"/>
        <v>9.8900000000000002E-2</v>
      </c>
      <c r="L2998" s="14">
        <f t="shared" si="1"/>
        <v>2.4029999999999999E-2</v>
      </c>
    </row>
    <row r="2999" spans="1:12" ht="16.5" customHeight="1">
      <c r="A2999" s="13" t="str">
        <f>Solieusap!A3002</f>
        <v>264</v>
      </c>
      <c r="B2999" s="13">
        <f>Solieusap!B3002</f>
        <v>0.5</v>
      </c>
      <c r="C2999" s="13" t="str">
        <f>Solieusap!C3002</f>
        <v>BAO</v>
      </c>
      <c r="D2999" s="13" t="str">
        <f>Solieusap!D3002</f>
        <v>Combination</v>
      </c>
      <c r="E2999" s="14">
        <f>ABS(Solieusap!E3002)</f>
        <v>9.8900000000000002E-2</v>
      </c>
      <c r="F2999" s="14">
        <f>ABS(Solieusap!F3002)</f>
        <v>6.83E-2</v>
      </c>
      <c r="G2999" s="14">
        <f>ABS(Solieusap!G3002)</f>
        <v>1.83E-2</v>
      </c>
      <c r="H2999" s="14">
        <f>ABS(Solieusap!H3002)</f>
        <v>4.3479999999999998E-2</v>
      </c>
      <c r="I2999" s="14">
        <f>ABS(Solieusap!I3002)</f>
        <v>1.4880000000000001E-2</v>
      </c>
      <c r="J2999" s="14">
        <f>ABS(Solieusap!J3002)</f>
        <v>7.7289999999999998E-2</v>
      </c>
      <c r="K2999" s="14">
        <f t="shared" si="0"/>
        <v>9.8900000000000002E-2</v>
      </c>
      <c r="L2999" s="14">
        <f t="shared" si="1"/>
        <v>1.4880000000000001E-2</v>
      </c>
    </row>
    <row r="3000" spans="1:12" ht="16.5" customHeight="1">
      <c r="A3000" s="13" t="str">
        <f>Solieusap!A3003</f>
        <v>264</v>
      </c>
      <c r="B3000" s="13">
        <f>Solieusap!B3003</f>
        <v>1</v>
      </c>
      <c r="C3000" s="13" t="str">
        <f>Solieusap!C3003</f>
        <v>BAO</v>
      </c>
      <c r="D3000" s="13" t="str">
        <f>Solieusap!D3003</f>
        <v>Combination</v>
      </c>
      <c r="E3000" s="14">
        <f>ABS(Solieusap!E3003)</f>
        <v>9.8900000000000002E-2</v>
      </c>
      <c r="F3000" s="14">
        <f>ABS(Solieusap!F3003)</f>
        <v>6.83E-2</v>
      </c>
      <c r="G3000" s="14">
        <f>ABS(Solieusap!G3003)</f>
        <v>1.83E-2</v>
      </c>
      <c r="H3000" s="14">
        <f>ABS(Solieusap!H3003)</f>
        <v>4.3479999999999998E-2</v>
      </c>
      <c r="I3000" s="14">
        <f>ABS(Solieusap!I3003)</f>
        <v>5.7200000000000003E-3</v>
      </c>
      <c r="J3000" s="14">
        <f>ABS(Solieusap!J3003)</f>
        <v>4.3150000000000001E-2</v>
      </c>
      <c r="K3000" s="14">
        <f t="shared" si="0"/>
        <v>9.8900000000000002E-2</v>
      </c>
      <c r="L3000" s="14">
        <f t="shared" si="1"/>
        <v>5.7200000000000003E-3</v>
      </c>
    </row>
    <row r="3001" spans="1:12" ht="16.5" customHeight="1">
      <c r="A3001" s="13" t="str">
        <f>Solieusap!A3004</f>
        <v>264</v>
      </c>
      <c r="B3001" s="13">
        <f>Solieusap!B3004</f>
        <v>1.5</v>
      </c>
      <c r="C3001" s="13" t="str">
        <f>Solieusap!C3004</f>
        <v>BAO</v>
      </c>
      <c r="D3001" s="13" t="str">
        <f>Solieusap!D3004</f>
        <v>Combination</v>
      </c>
      <c r="E3001" s="14">
        <f>ABS(Solieusap!E3004)</f>
        <v>9.8900000000000002E-2</v>
      </c>
      <c r="F3001" s="14">
        <f>ABS(Solieusap!F3004)</f>
        <v>6.83E-2</v>
      </c>
      <c r="G3001" s="14">
        <f>ABS(Solieusap!G3004)</f>
        <v>1.83E-2</v>
      </c>
      <c r="H3001" s="14">
        <f>ABS(Solieusap!H3004)</f>
        <v>4.3479999999999998E-2</v>
      </c>
      <c r="I3001" s="14">
        <f>ABS(Solieusap!I3004)</f>
        <v>3.4299999999999999E-3</v>
      </c>
      <c r="J3001" s="14">
        <f>ABS(Solieusap!J3004)</f>
        <v>9.0100000000000006E-3</v>
      </c>
      <c r="K3001" s="14">
        <f t="shared" si="0"/>
        <v>9.8900000000000002E-2</v>
      </c>
      <c r="L3001" s="14">
        <f t="shared" si="1"/>
        <v>3.4299999999999999E-3</v>
      </c>
    </row>
    <row r="3002" spans="1:12" ht="16.5" customHeight="1">
      <c r="A3002" s="13" t="str">
        <f>Solieusap!A3005</f>
        <v>264</v>
      </c>
      <c r="B3002" s="13">
        <f>Solieusap!B3005</f>
        <v>2</v>
      </c>
      <c r="C3002" s="13" t="str">
        <f>Solieusap!C3005</f>
        <v>BAO</v>
      </c>
      <c r="D3002" s="13" t="str">
        <f>Solieusap!D3005</f>
        <v>Combination</v>
      </c>
      <c r="E3002" s="14">
        <f>ABS(Solieusap!E3005)</f>
        <v>9.8900000000000002E-2</v>
      </c>
      <c r="F3002" s="14">
        <f>ABS(Solieusap!F3005)</f>
        <v>6.83E-2</v>
      </c>
      <c r="G3002" s="14">
        <f>ABS(Solieusap!G3005)</f>
        <v>1.83E-2</v>
      </c>
      <c r="H3002" s="14">
        <f>ABS(Solieusap!H3005)</f>
        <v>4.3479999999999998E-2</v>
      </c>
      <c r="I3002" s="14">
        <f>ABS(Solieusap!I3005)</f>
        <v>7.9000000000000008E-3</v>
      </c>
      <c r="J3002" s="14">
        <f>ABS(Solieusap!J3005)</f>
        <v>8.1999999999999998E-4</v>
      </c>
      <c r="K3002" s="14">
        <f t="shared" si="0"/>
        <v>9.8900000000000002E-2</v>
      </c>
      <c r="L3002" s="14">
        <f t="shared" si="1"/>
        <v>7.9000000000000008E-3</v>
      </c>
    </row>
    <row r="3003" spans="1:12" ht="16.5" customHeight="1">
      <c r="A3003" s="13" t="str">
        <f>Solieusap!A3006</f>
        <v>264</v>
      </c>
      <c r="B3003" s="13">
        <f>Solieusap!B3006</f>
        <v>2.5</v>
      </c>
      <c r="C3003" s="13" t="str">
        <f>Solieusap!C3006</f>
        <v>BAO</v>
      </c>
      <c r="D3003" s="13" t="str">
        <f>Solieusap!D3006</f>
        <v>Combination</v>
      </c>
      <c r="E3003" s="14">
        <f>ABS(Solieusap!E3006)</f>
        <v>9.8900000000000002E-2</v>
      </c>
      <c r="F3003" s="14">
        <f>ABS(Solieusap!F3006)</f>
        <v>6.83E-2</v>
      </c>
      <c r="G3003" s="14">
        <f>ABS(Solieusap!G3006)</f>
        <v>1.83E-2</v>
      </c>
      <c r="H3003" s="14">
        <f>ABS(Solieusap!H3006)</f>
        <v>4.3479999999999998E-2</v>
      </c>
      <c r="I3003" s="14">
        <f>ABS(Solieusap!I3006)</f>
        <v>4.6499999999999996E-3</v>
      </c>
      <c r="J3003" s="14">
        <f>ABS(Solieusap!J3006)</f>
        <v>2.0709999999999999E-2</v>
      </c>
      <c r="K3003" s="14">
        <f t="shared" si="0"/>
        <v>9.8900000000000002E-2</v>
      </c>
      <c r="L3003" s="14">
        <f t="shared" si="1"/>
        <v>4.6499999999999996E-3</v>
      </c>
    </row>
    <row r="3004" spans="1:12" ht="16.5" customHeight="1">
      <c r="A3004" s="13" t="str">
        <f>Solieusap!A3007</f>
        <v>264</v>
      </c>
      <c r="B3004" s="13">
        <f>Solieusap!B3007</f>
        <v>3</v>
      </c>
      <c r="C3004" s="13" t="str">
        <f>Solieusap!C3007</f>
        <v>BAO</v>
      </c>
      <c r="D3004" s="13" t="str">
        <f>Solieusap!D3007</f>
        <v>Combination</v>
      </c>
      <c r="E3004" s="14">
        <f>ABS(Solieusap!E3007)</f>
        <v>9.8900000000000002E-2</v>
      </c>
      <c r="F3004" s="14">
        <f>ABS(Solieusap!F3007)</f>
        <v>6.83E-2</v>
      </c>
      <c r="G3004" s="14">
        <f>ABS(Solieusap!G3007)</f>
        <v>1.83E-2</v>
      </c>
      <c r="H3004" s="14">
        <f>ABS(Solieusap!H3007)</f>
        <v>4.3479999999999998E-2</v>
      </c>
      <c r="I3004" s="14">
        <f>ABS(Solieusap!I3007)</f>
        <v>1.2700000000000001E-3</v>
      </c>
      <c r="J3004" s="14">
        <f>ABS(Solieusap!J3007)</f>
        <v>4.1300000000000003E-2</v>
      </c>
      <c r="K3004" s="14">
        <f t="shared" si="0"/>
        <v>9.8900000000000002E-2</v>
      </c>
      <c r="L3004" s="14">
        <f t="shared" si="1"/>
        <v>1.2700000000000001E-3</v>
      </c>
    </row>
    <row r="3005" spans="1:12" ht="16.5" customHeight="1">
      <c r="A3005" s="13" t="str">
        <f>Solieusap!A3008</f>
        <v>264</v>
      </c>
      <c r="B3005" s="13">
        <f>Solieusap!B3008</f>
        <v>3.5</v>
      </c>
      <c r="C3005" s="13" t="str">
        <f>Solieusap!C3008</f>
        <v>BAO</v>
      </c>
      <c r="D3005" s="13" t="str">
        <f>Solieusap!D3008</f>
        <v>Combination</v>
      </c>
      <c r="E3005" s="14">
        <f>ABS(Solieusap!E3008)</f>
        <v>9.8900000000000002E-2</v>
      </c>
      <c r="F3005" s="14">
        <f>ABS(Solieusap!F3008)</f>
        <v>6.83E-2</v>
      </c>
      <c r="G3005" s="14">
        <f>ABS(Solieusap!G3008)</f>
        <v>1.83E-2</v>
      </c>
      <c r="H3005" s="14">
        <f>ABS(Solieusap!H3008)</f>
        <v>4.3479999999999998E-2</v>
      </c>
      <c r="I3005" s="14">
        <f>ABS(Solieusap!I3008)</f>
        <v>9.9699999999999997E-3</v>
      </c>
      <c r="J3005" s="14">
        <f>ABS(Solieusap!J3008)</f>
        <v>6.2129999999999998E-2</v>
      </c>
      <c r="K3005" s="14">
        <f t="shared" si="0"/>
        <v>9.8900000000000002E-2</v>
      </c>
      <c r="L3005" s="14">
        <f t="shared" si="1"/>
        <v>9.9699999999999997E-3</v>
      </c>
    </row>
    <row r="3006" spans="1:12" ht="16.5" customHeight="1">
      <c r="A3006" s="13" t="str">
        <f>Solieusap!A3009</f>
        <v>264</v>
      </c>
      <c r="B3006" s="13">
        <f>Solieusap!B3009</f>
        <v>4</v>
      </c>
      <c r="C3006" s="13" t="str">
        <f>Solieusap!C3009</f>
        <v>BAO</v>
      </c>
      <c r="D3006" s="13" t="str">
        <f>Solieusap!D3009</f>
        <v>Combination</v>
      </c>
      <c r="E3006" s="14">
        <f>ABS(Solieusap!E3009)</f>
        <v>9.8900000000000002E-2</v>
      </c>
      <c r="F3006" s="14">
        <f>ABS(Solieusap!F3009)</f>
        <v>6.83E-2</v>
      </c>
      <c r="G3006" s="14">
        <f>ABS(Solieusap!G3009)</f>
        <v>1.83E-2</v>
      </c>
      <c r="H3006" s="14">
        <f>ABS(Solieusap!H3009)</f>
        <v>4.3479999999999998E-2</v>
      </c>
      <c r="I3006" s="14">
        <f>ABS(Solieusap!I3009)</f>
        <v>1.8700000000000001E-2</v>
      </c>
      <c r="J3006" s="14">
        <f>ABS(Solieusap!J3009)</f>
        <v>8.3229999999999998E-2</v>
      </c>
      <c r="K3006" s="14">
        <f t="shared" si="0"/>
        <v>9.8900000000000002E-2</v>
      </c>
      <c r="L3006" s="14">
        <f t="shared" si="1"/>
        <v>1.8700000000000001E-2</v>
      </c>
    </row>
    <row r="3007" spans="1:12" ht="16.5" customHeight="1">
      <c r="A3007" s="13" t="str">
        <f>Solieusap!A3010</f>
        <v>265</v>
      </c>
      <c r="B3007" s="13">
        <f>Solieusap!B3010</f>
        <v>0</v>
      </c>
      <c r="C3007" s="13" t="str">
        <f>Solieusap!C3010</f>
        <v>BAO</v>
      </c>
      <c r="D3007" s="13" t="str">
        <f>Solieusap!D3010</f>
        <v>Combination</v>
      </c>
      <c r="E3007" s="14">
        <f>ABS(Solieusap!E3010)</f>
        <v>0.66710000000000003</v>
      </c>
      <c r="F3007" s="14">
        <f>ABS(Solieusap!F3010)</f>
        <v>0.37530000000000002</v>
      </c>
      <c r="G3007" s="14">
        <f>ABS(Solieusap!G3010)</f>
        <v>7.6E-3</v>
      </c>
      <c r="H3007" s="14">
        <f>ABS(Solieusap!H3010)</f>
        <v>3.8379999999999997E-2</v>
      </c>
      <c r="I3007" s="14">
        <f>ABS(Solieusap!I3010)</f>
        <v>1.115E-2</v>
      </c>
      <c r="J3007" s="14">
        <f>ABS(Solieusap!J3010)</f>
        <v>0.58653</v>
      </c>
      <c r="K3007" s="14">
        <f t="shared" si="0"/>
        <v>0.66710000000000003</v>
      </c>
      <c r="L3007" s="14">
        <f t="shared" si="1"/>
        <v>1.115E-2</v>
      </c>
    </row>
    <row r="3008" spans="1:12" ht="16.5" customHeight="1">
      <c r="A3008" s="13" t="str">
        <f>Solieusap!A3011</f>
        <v>265</v>
      </c>
      <c r="B3008" s="13">
        <f>Solieusap!B3011</f>
        <v>0.5</v>
      </c>
      <c r="C3008" s="13" t="str">
        <f>Solieusap!C3011</f>
        <v>BAO</v>
      </c>
      <c r="D3008" s="13" t="str">
        <f>Solieusap!D3011</f>
        <v>Combination</v>
      </c>
      <c r="E3008" s="14">
        <f>ABS(Solieusap!E3011)</f>
        <v>0.66710000000000003</v>
      </c>
      <c r="F3008" s="14">
        <f>ABS(Solieusap!F3011)</f>
        <v>0.37530000000000002</v>
      </c>
      <c r="G3008" s="14">
        <f>ABS(Solieusap!G3011)</f>
        <v>7.6E-3</v>
      </c>
      <c r="H3008" s="14">
        <f>ABS(Solieusap!H3011)</f>
        <v>3.8379999999999997E-2</v>
      </c>
      <c r="I3008" s="14">
        <f>ABS(Solieusap!I3011)</f>
        <v>7.3299999999999997E-3</v>
      </c>
      <c r="J3008" s="14">
        <f>ABS(Solieusap!J3011)</f>
        <v>0.39887</v>
      </c>
      <c r="K3008" s="14">
        <f t="shared" si="0"/>
        <v>0.66710000000000003</v>
      </c>
      <c r="L3008" s="14">
        <f t="shared" si="1"/>
        <v>7.3299999999999997E-3</v>
      </c>
    </row>
    <row r="3009" spans="1:12" ht="16.5" customHeight="1">
      <c r="A3009" s="13" t="str">
        <f>Solieusap!A3012</f>
        <v>265</v>
      </c>
      <c r="B3009" s="13">
        <f>Solieusap!B3012</f>
        <v>1</v>
      </c>
      <c r="C3009" s="13" t="str">
        <f>Solieusap!C3012</f>
        <v>BAO</v>
      </c>
      <c r="D3009" s="13" t="str">
        <f>Solieusap!D3012</f>
        <v>Combination</v>
      </c>
      <c r="E3009" s="14">
        <f>ABS(Solieusap!E3012)</f>
        <v>0.66710000000000003</v>
      </c>
      <c r="F3009" s="14">
        <f>ABS(Solieusap!F3012)</f>
        <v>0.37530000000000002</v>
      </c>
      <c r="G3009" s="14">
        <f>ABS(Solieusap!G3012)</f>
        <v>7.6E-3</v>
      </c>
      <c r="H3009" s="14">
        <f>ABS(Solieusap!H3012)</f>
        <v>3.8379999999999997E-2</v>
      </c>
      <c r="I3009" s="14">
        <f>ABS(Solieusap!I3012)</f>
        <v>4.1700000000000001E-3</v>
      </c>
      <c r="J3009" s="14">
        <f>ABS(Solieusap!J3012)</f>
        <v>0.21121000000000001</v>
      </c>
      <c r="K3009" s="14">
        <f t="shared" si="0"/>
        <v>0.66710000000000003</v>
      </c>
      <c r="L3009" s="14">
        <f t="shared" si="1"/>
        <v>4.1700000000000001E-3</v>
      </c>
    </row>
    <row r="3010" spans="1:12" ht="16.5" customHeight="1">
      <c r="A3010" s="13" t="str">
        <f>Solieusap!A3013</f>
        <v>265</v>
      </c>
      <c r="B3010" s="13">
        <f>Solieusap!B3013</f>
        <v>1.5</v>
      </c>
      <c r="C3010" s="13" t="str">
        <f>Solieusap!C3013</f>
        <v>BAO</v>
      </c>
      <c r="D3010" s="13" t="str">
        <f>Solieusap!D3013</f>
        <v>Combination</v>
      </c>
      <c r="E3010" s="14">
        <f>ABS(Solieusap!E3013)</f>
        <v>0.66710000000000003</v>
      </c>
      <c r="F3010" s="14">
        <f>ABS(Solieusap!F3013)</f>
        <v>0.37530000000000002</v>
      </c>
      <c r="G3010" s="14">
        <f>ABS(Solieusap!G3013)</f>
        <v>7.6E-3</v>
      </c>
      <c r="H3010" s="14">
        <f>ABS(Solieusap!H3013)</f>
        <v>3.8379999999999997E-2</v>
      </c>
      <c r="I3010" s="14">
        <f>ABS(Solieusap!I3013)</f>
        <v>1.2800000000000001E-3</v>
      </c>
      <c r="J3010" s="14">
        <f>ABS(Solieusap!J3013)</f>
        <v>5.3469999999999997E-2</v>
      </c>
      <c r="K3010" s="14">
        <f t="shared" si="0"/>
        <v>0.66710000000000003</v>
      </c>
      <c r="L3010" s="14">
        <f t="shared" si="1"/>
        <v>1.2800000000000001E-3</v>
      </c>
    </row>
    <row r="3011" spans="1:12" ht="16.5" customHeight="1">
      <c r="A3011" s="13" t="str">
        <f>Solieusap!A3014</f>
        <v>265</v>
      </c>
      <c r="B3011" s="13">
        <f>Solieusap!B3014</f>
        <v>2</v>
      </c>
      <c r="C3011" s="13" t="str">
        <f>Solieusap!C3014</f>
        <v>BAO</v>
      </c>
      <c r="D3011" s="13" t="str">
        <f>Solieusap!D3014</f>
        <v>Combination</v>
      </c>
      <c r="E3011" s="14">
        <f>ABS(Solieusap!E3014)</f>
        <v>0.66710000000000003</v>
      </c>
      <c r="F3011" s="14">
        <f>ABS(Solieusap!F3014)</f>
        <v>0.37530000000000002</v>
      </c>
      <c r="G3011" s="14">
        <f>ABS(Solieusap!G3014)</f>
        <v>7.6E-3</v>
      </c>
      <c r="H3011" s="14">
        <f>ABS(Solieusap!H3014)</f>
        <v>3.8379999999999997E-2</v>
      </c>
      <c r="I3011" s="14">
        <f>ABS(Solieusap!I3014)</f>
        <v>8.6E-3</v>
      </c>
      <c r="J3011" s="14">
        <f>ABS(Solieusap!J3014)</f>
        <v>7.0949999999999999E-2</v>
      </c>
      <c r="K3011" s="14">
        <f t="shared" si="0"/>
        <v>0.66710000000000003</v>
      </c>
      <c r="L3011" s="14">
        <f t="shared" si="1"/>
        <v>8.6E-3</v>
      </c>
    </row>
    <row r="3012" spans="1:12" ht="16.5" customHeight="1">
      <c r="A3012" s="13" t="str">
        <f>Solieusap!A3015</f>
        <v>265</v>
      </c>
      <c r="B3012" s="13">
        <f>Solieusap!B3015</f>
        <v>2.5</v>
      </c>
      <c r="C3012" s="13" t="str">
        <f>Solieusap!C3015</f>
        <v>BAO</v>
      </c>
      <c r="D3012" s="13" t="str">
        <f>Solieusap!D3015</f>
        <v>Combination</v>
      </c>
      <c r="E3012" s="14">
        <f>ABS(Solieusap!E3015)</f>
        <v>0.66710000000000003</v>
      </c>
      <c r="F3012" s="14">
        <f>ABS(Solieusap!F3015)</f>
        <v>0.37530000000000002</v>
      </c>
      <c r="G3012" s="14">
        <f>ABS(Solieusap!G3015)</f>
        <v>7.6E-3</v>
      </c>
      <c r="H3012" s="14">
        <f>ABS(Solieusap!H3015)</f>
        <v>3.8379999999999997E-2</v>
      </c>
      <c r="I3012" s="14">
        <f>ABS(Solieusap!I3015)</f>
        <v>4.2470000000000001E-2</v>
      </c>
      <c r="J3012" s="14">
        <f>ABS(Solieusap!J3015)</f>
        <v>0.11326</v>
      </c>
      <c r="K3012" s="14">
        <f t="shared" si="0"/>
        <v>0.66710000000000003</v>
      </c>
      <c r="L3012" s="14">
        <f t="shared" si="1"/>
        <v>4.2470000000000001E-2</v>
      </c>
    </row>
    <row r="3013" spans="1:12" ht="16.5" customHeight="1">
      <c r="A3013" s="13" t="str">
        <f>Solieusap!A3016</f>
        <v>265</v>
      </c>
      <c r="B3013" s="13">
        <f>Solieusap!B3016</f>
        <v>3</v>
      </c>
      <c r="C3013" s="13" t="str">
        <f>Solieusap!C3016</f>
        <v>BAO</v>
      </c>
      <c r="D3013" s="13" t="str">
        <f>Solieusap!D3016</f>
        <v>Combination</v>
      </c>
      <c r="E3013" s="14">
        <f>ABS(Solieusap!E3016)</f>
        <v>0.66710000000000003</v>
      </c>
      <c r="F3013" s="14">
        <f>ABS(Solieusap!F3016)</f>
        <v>0.37530000000000002</v>
      </c>
      <c r="G3013" s="14">
        <f>ABS(Solieusap!G3016)</f>
        <v>7.6E-3</v>
      </c>
      <c r="H3013" s="14">
        <f>ABS(Solieusap!H3016)</f>
        <v>3.8379999999999997E-2</v>
      </c>
      <c r="I3013" s="14">
        <f>ABS(Solieusap!I3016)</f>
        <v>7.8490000000000004E-2</v>
      </c>
      <c r="J3013" s="14">
        <f>ABS(Solieusap!J3016)</f>
        <v>0.15557000000000001</v>
      </c>
      <c r="K3013" s="14">
        <f t="shared" si="0"/>
        <v>0.66710000000000003</v>
      </c>
      <c r="L3013" s="14">
        <f t="shared" si="1"/>
        <v>7.8490000000000004E-2</v>
      </c>
    </row>
    <row r="3014" spans="1:12" ht="16.5" customHeight="1">
      <c r="A3014" s="13" t="str">
        <f>Solieusap!A3017</f>
        <v>265</v>
      </c>
      <c r="B3014" s="13">
        <f>Solieusap!B3017</f>
        <v>0</v>
      </c>
      <c r="C3014" s="13" t="str">
        <f>Solieusap!C3017</f>
        <v>BAO</v>
      </c>
      <c r="D3014" s="13" t="str">
        <f>Solieusap!D3017</f>
        <v>Combination</v>
      </c>
      <c r="E3014" s="14">
        <f>ABS(Solieusap!E3017)</f>
        <v>0.30909999999999999</v>
      </c>
      <c r="F3014" s="14">
        <f>ABS(Solieusap!F3017)</f>
        <v>8.4599999999999995E-2</v>
      </c>
      <c r="G3014" s="14">
        <f>ABS(Solieusap!G3017)</f>
        <v>7.1999999999999995E-2</v>
      </c>
      <c r="H3014" s="14">
        <f>ABS(Solieusap!H3017)</f>
        <v>9.2300000000000004E-3</v>
      </c>
      <c r="I3014" s="14">
        <f>ABS(Solieusap!I3017)</f>
        <v>0.13761999999999999</v>
      </c>
      <c r="J3014" s="14">
        <f>ABS(Solieusap!J3017)</f>
        <v>9.8299999999999998E-2</v>
      </c>
      <c r="K3014" s="14">
        <f t="shared" si="0"/>
        <v>0.30909999999999999</v>
      </c>
      <c r="L3014" s="14">
        <f t="shared" si="1"/>
        <v>0.13761999999999999</v>
      </c>
    </row>
    <row r="3015" spans="1:12" ht="16.5" customHeight="1">
      <c r="A3015" s="13" t="str">
        <f>Solieusap!A3018</f>
        <v>265</v>
      </c>
      <c r="B3015" s="13">
        <f>Solieusap!B3018</f>
        <v>0.5</v>
      </c>
      <c r="C3015" s="13" t="str">
        <f>Solieusap!C3018</f>
        <v>BAO</v>
      </c>
      <c r="D3015" s="13" t="str">
        <f>Solieusap!D3018</f>
        <v>Combination</v>
      </c>
      <c r="E3015" s="14">
        <f>ABS(Solieusap!E3018)</f>
        <v>0.30909999999999999</v>
      </c>
      <c r="F3015" s="14">
        <f>ABS(Solieusap!F3018)</f>
        <v>8.4599999999999995E-2</v>
      </c>
      <c r="G3015" s="14">
        <f>ABS(Solieusap!G3018)</f>
        <v>7.1999999999999995E-2</v>
      </c>
      <c r="H3015" s="14">
        <f>ABS(Solieusap!H3018)</f>
        <v>9.2300000000000004E-3</v>
      </c>
      <c r="I3015" s="14">
        <f>ABS(Solieusap!I3018)</f>
        <v>0.1016</v>
      </c>
      <c r="J3015" s="14">
        <f>ABS(Solieusap!J3018)</f>
        <v>5.5989999999999998E-2</v>
      </c>
      <c r="K3015" s="14">
        <f t="shared" si="0"/>
        <v>0.30909999999999999</v>
      </c>
      <c r="L3015" s="14">
        <f t="shared" si="1"/>
        <v>0.1016</v>
      </c>
    </row>
    <row r="3016" spans="1:12" ht="16.5" customHeight="1">
      <c r="A3016" s="13" t="str">
        <f>Solieusap!A3019</f>
        <v>265</v>
      </c>
      <c r="B3016" s="13">
        <f>Solieusap!B3019</f>
        <v>1</v>
      </c>
      <c r="C3016" s="13" t="str">
        <f>Solieusap!C3019</f>
        <v>BAO</v>
      </c>
      <c r="D3016" s="13" t="str">
        <f>Solieusap!D3019</f>
        <v>Combination</v>
      </c>
      <c r="E3016" s="14">
        <f>ABS(Solieusap!E3019)</f>
        <v>0.30909999999999999</v>
      </c>
      <c r="F3016" s="14">
        <f>ABS(Solieusap!F3019)</f>
        <v>8.4599999999999995E-2</v>
      </c>
      <c r="G3016" s="14">
        <f>ABS(Solieusap!G3019)</f>
        <v>7.1999999999999995E-2</v>
      </c>
      <c r="H3016" s="14">
        <f>ABS(Solieusap!H3019)</f>
        <v>9.2300000000000004E-3</v>
      </c>
      <c r="I3016" s="14">
        <f>ABS(Solieusap!I3019)</f>
        <v>6.5579999999999999E-2</v>
      </c>
      <c r="J3016" s="14">
        <f>ABS(Solieusap!J3019)</f>
        <v>1.448E-2</v>
      </c>
      <c r="K3016" s="14">
        <f t="shared" si="0"/>
        <v>0.30909999999999999</v>
      </c>
      <c r="L3016" s="14">
        <f t="shared" si="1"/>
        <v>6.5579999999999999E-2</v>
      </c>
    </row>
    <row r="3017" spans="1:12" ht="16.5" customHeight="1">
      <c r="A3017" s="13" t="str">
        <f>Solieusap!A3020</f>
        <v>265</v>
      </c>
      <c r="B3017" s="13">
        <f>Solieusap!B3020</f>
        <v>1.5</v>
      </c>
      <c r="C3017" s="13" t="str">
        <f>Solieusap!C3020</f>
        <v>BAO</v>
      </c>
      <c r="D3017" s="13" t="str">
        <f>Solieusap!D3020</f>
        <v>Combination</v>
      </c>
      <c r="E3017" s="14">
        <f>ABS(Solieusap!E3020)</f>
        <v>0.30909999999999999</v>
      </c>
      <c r="F3017" s="14">
        <f>ABS(Solieusap!F3020)</f>
        <v>8.4599999999999995E-2</v>
      </c>
      <c r="G3017" s="14">
        <f>ABS(Solieusap!G3020)</f>
        <v>7.1999999999999995E-2</v>
      </c>
      <c r="H3017" s="14">
        <f>ABS(Solieusap!H3020)</f>
        <v>9.2300000000000004E-3</v>
      </c>
      <c r="I3017" s="14">
        <f>ABS(Solieusap!I3020)</f>
        <v>2.9569999999999999E-2</v>
      </c>
      <c r="J3017" s="14">
        <f>ABS(Solieusap!J3020)</f>
        <v>8.3999999999999995E-3</v>
      </c>
      <c r="K3017" s="14">
        <f t="shared" si="0"/>
        <v>0.30909999999999999</v>
      </c>
      <c r="L3017" s="14">
        <f t="shared" si="1"/>
        <v>2.9569999999999999E-2</v>
      </c>
    </row>
    <row r="3018" spans="1:12" ht="16.5" customHeight="1">
      <c r="A3018" s="13" t="str">
        <f>Solieusap!A3021</f>
        <v>265</v>
      </c>
      <c r="B3018" s="13">
        <f>Solieusap!B3021</f>
        <v>2</v>
      </c>
      <c r="C3018" s="13" t="str">
        <f>Solieusap!C3021</f>
        <v>BAO</v>
      </c>
      <c r="D3018" s="13" t="str">
        <f>Solieusap!D3021</f>
        <v>Combination</v>
      </c>
      <c r="E3018" s="14">
        <f>ABS(Solieusap!E3021)</f>
        <v>0.30909999999999999</v>
      </c>
      <c r="F3018" s="14">
        <f>ABS(Solieusap!F3021)</f>
        <v>8.4599999999999995E-2</v>
      </c>
      <c r="G3018" s="14">
        <f>ABS(Solieusap!G3021)</f>
        <v>7.1999999999999995E-2</v>
      </c>
      <c r="H3018" s="14">
        <f>ABS(Solieusap!H3021)</f>
        <v>9.2300000000000004E-3</v>
      </c>
      <c r="I3018" s="14">
        <f>ABS(Solieusap!I3021)</f>
        <v>5.4200000000000003E-3</v>
      </c>
      <c r="J3018" s="14">
        <f>ABS(Solieusap!J3021)</f>
        <v>0.16411000000000001</v>
      </c>
      <c r="K3018" s="14">
        <f t="shared" si="0"/>
        <v>0.30909999999999999</v>
      </c>
      <c r="L3018" s="14">
        <f t="shared" si="1"/>
        <v>5.4200000000000003E-3</v>
      </c>
    </row>
    <row r="3019" spans="1:12" ht="16.5" customHeight="1">
      <c r="A3019" s="13" t="str">
        <f>Solieusap!A3022</f>
        <v>265</v>
      </c>
      <c r="B3019" s="13">
        <f>Solieusap!B3022</f>
        <v>2.5</v>
      </c>
      <c r="C3019" s="13" t="str">
        <f>Solieusap!C3022</f>
        <v>BAO</v>
      </c>
      <c r="D3019" s="13" t="str">
        <f>Solieusap!D3022</f>
        <v>Combination</v>
      </c>
      <c r="E3019" s="14">
        <f>ABS(Solieusap!E3022)</f>
        <v>0.30909999999999999</v>
      </c>
      <c r="F3019" s="14">
        <f>ABS(Solieusap!F3022)</f>
        <v>8.4599999999999995E-2</v>
      </c>
      <c r="G3019" s="14">
        <f>ABS(Solieusap!G3022)</f>
        <v>7.1999999999999995E-2</v>
      </c>
      <c r="H3019" s="14">
        <f>ABS(Solieusap!H3022)</f>
        <v>9.2300000000000004E-3</v>
      </c>
      <c r="I3019" s="14">
        <f>ABS(Solieusap!I3022)</f>
        <v>7.92E-3</v>
      </c>
      <c r="J3019" s="14">
        <f>ABS(Solieusap!J3022)</f>
        <v>0.35177000000000003</v>
      </c>
      <c r="K3019" s="14">
        <f t="shared" si="0"/>
        <v>0.30909999999999999</v>
      </c>
      <c r="L3019" s="14">
        <f t="shared" si="1"/>
        <v>7.92E-3</v>
      </c>
    </row>
    <row r="3020" spans="1:12" ht="16.5" customHeight="1">
      <c r="A3020" s="13" t="str">
        <f>Solieusap!A3023</f>
        <v>265</v>
      </c>
      <c r="B3020" s="13">
        <f>Solieusap!B3023</f>
        <v>3</v>
      </c>
      <c r="C3020" s="13" t="str">
        <f>Solieusap!C3023</f>
        <v>BAO</v>
      </c>
      <c r="D3020" s="13" t="str">
        <f>Solieusap!D3023</f>
        <v>Combination</v>
      </c>
      <c r="E3020" s="14">
        <f>ABS(Solieusap!E3023)</f>
        <v>0.30909999999999999</v>
      </c>
      <c r="F3020" s="14">
        <f>ABS(Solieusap!F3023)</f>
        <v>8.4599999999999995E-2</v>
      </c>
      <c r="G3020" s="14">
        <f>ABS(Solieusap!G3023)</f>
        <v>7.1999999999999995E-2</v>
      </c>
      <c r="H3020" s="14">
        <f>ABS(Solieusap!H3023)</f>
        <v>9.2300000000000004E-3</v>
      </c>
      <c r="I3020" s="14">
        <f>ABS(Solieusap!I3023)</f>
        <v>1.1730000000000001E-2</v>
      </c>
      <c r="J3020" s="14">
        <f>ABS(Solieusap!J3023)</f>
        <v>0.53942999999999997</v>
      </c>
      <c r="K3020" s="14">
        <f t="shared" si="0"/>
        <v>0.30909999999999999</v>
      </c>
      <c r="L3020" s="14">
        <f t="shared" si="1"/>
        <v>1.1730000000000001E-2</v>
      </c>
    </row>
    <row r="3021" spans="1:12" ht="16.5" customHeight="1">
      <c r="A3021" s="13" t="str">
        <f>Solieusap!A3024</f>
        <v>266</v>
      </c>
      <c r="B3021" s="13">
        <f>Solieusap!B3024</f>
        <v>0</v>
      </c>
      <c r="C3021" s="13" t="str">
        <f>Solieusap!C3024</f>
        <v>BAO</v>
      </c>
      <c r="D3021" s="13" t="str">
        <f>Solieusap!D3024</f>
        <v>Combination</v>
      </c>
      <c r="E3021" s="14">
        <f>ABS(Solieusap!E3024)</f>
        <v>0.47610000000000002</v>
      </c>
      <c r="F3021" s="14">
        <f>ABS(Solieusap!F3024)</f>
        <v>3.73E-2</v>
      </c>
      <c r="G3021" s="14">
        <f>ABS(Solieusap!G3024)</f>
        <v>1.06E-2</v>
      </c>
      <c r="H3021" s="14">
        <f>ABS(Solieusap!H3024)</f>
        <v>7.9799999999999992E-3</v>
      </c>
      <c r="I3021" s="14">
        <f>ABS(Solieusap!I3024)</f>
        <v>2.5409999999999999E-2</v>
      </c>
      <c r="J3021" s="14">
        <f>ABS(Solieusap!J3024)</f>
        <v>6.7549999999999999E-2</v>
      </c>
      <c r="K3021" s="14">
        <f t="shared" si="0"/>
        <v>0.47610000000000002</v>
      </c>
      <c r="L3021" s="14">
        <f t="shared" si="1"/>
        <v>2.5409999999999999E-2</v>
      </c>
    </row>
    <row r="3022" spans="1:12" ht="16.5" customHeight="1">
      <c r="A3022" s="13" t="str">
        <f>Solieusap!A3025</f>
        <v>266</v>
      </c>
      <c r="B3022" s="13">
        <f>Solieusap!B3025</f>
        <v>0.5</v>
      </c>
      <c r="C3022" s="13" t="str">
        <f>Solieusap!C3025</f>
        <v>BAO</v>
      </c>
      <c r="D3022" s="13" t="str">
        <f>Solieusap!D3025</f>
        <v>Combination</v>
      </c>
      <c r="E3022" s="14">
        <f>ABS(Solieusap!E3025)</f>
        <v>0.47610000000000002</v>
      </c>
      <c r="F3022" s="14">
        <f>ABS(Solieusap!F3025)</f>
        <v>3.73E-2</v>
      </c>
      <c r="G3022" s="14">
        <f>ABS(Solieusap!G3025)</f>
        <v>1.06E-2</v>
      </c>
      <c r="H3022" s="14">
        <f>ABS(Solieusap!H3025)</f>
        <v>7.9799999999999992E-3</v>
      </c>
      <c r="I3022" s="14">
        <f>ABS(Solieusap!I3025)</f>
        <v>2.0119999999999999E-2</v>
      </c>
      <c r="J3022" s="14">
        <f>ABS(Solieusap!J3025)</f>
        <v>4.8910000000000002E-2</v>
      </c>
      <c r="K3022" s="14">
        <f t="shared" si="0"/>
        <v>0.47610000000000002</v>
      </c>
      <c r="L3022" s="14">
        <f t="shared" si="1"/>
        <v>2.0119999999999999E-2</v>
      </c>
    </row>
    <row r="3023" spans="1:12" ht="16.5" customHeight="1">
      <c r="A3023" s="13" t="str">
        <f>Solieusap!A3026</f>
        <v>266</v>
      </c>
      <c r="B3023" s="13">
        <f>Solieusap!B3026</f>
        <v>1</v>
      </c>
      <c r="C3023" s="13" t="str">
        <f>Solieusap!C3026</f>
        <v>BAO</v>
      </c>
      <c r="D3023" s="13" t="str">
        <f>Solieusap!D3026</f>
        <v>Combination</v>
      </c>
      <c r="E3023" s="14">
        <f>ABS(Solieusap!E3026)</f>
        <v>0.47610000000000002</v>
      </c>
      <c r="F3023" s="14">
        <f>ABS(Solieusap!F3026)</f>
        <v>3.73E-2</v>
      </c>
      <c r="G3023" s="14">
        <f>ABS(Solieusap!G3026)</f>
        <v>1.06E-2</v>
      </c>
      <c r="H3023" s="14">
        <f>ABS(Solieusap!H3026)</f>
        <v>7.9799999999999992E-3</v>
      </c>
      <c r="I3023" s="14">
        <f>ABS(Solieusap!I3026)</f>
        <v>1.4829999999999999E-2</v>
      </c>
      <c r="J3023" s="14">
        <f>ABS(Solieusap!J3026)</f>
        <v>3.0269999999999998E-2</v>
      </c>
      <c r="K3023" s="14">
        <f t="shared" si="0"/>
        <v>0.47610000000000002</v>
      </c>
      <c r="L3023" s="14">
        <f t="shared" si="1"/>
        <v>1.4829999999999999E-2</v>
      </c>
    </row>
    <row r="3024" spans="1:12" ht="16.5" customHeight="1">
      <c r="A3024" s="13" t="str">
        <f>Solieusap!A3027</f>
        <v>266</v>
      </c>
      <c r="B3024" s="13">
        <f>Solieusap!B3027</f>
        <v>1.5</v>
      </c>
      <c r="C3024" s="13" t="str">
        <f>Solieusap!C3027</f>
        <v>BAO</v>
      </c>
      <c r="D3024" s="13" t="str">
        <f>Solieusap!D3027</f>
        <v>Combination</v>
      </c>
      <c r="E3024" s="14">
        <f>ABS(Solieusap!E3027)</f>
        <v>0.47610000000000002</v>
      </c>
      <c r="F3024" s="14">
        <f>ABS(Solieusap!F3027)</f>
        <v>3.73E-2</v>
      </c>
      <c r="G3024" s="14">
        <f>ABS(Solieusap!G3027)</f>
        <v>1.06E-2</v>
      </c>
      <c r="H3024" s="14">
        <f>ABS(Solieusap!H3027)</f>
        <v>7.9799999999999992E-3</v>
      </c>
      <c r="I3024" s="14">
        <f>ABS(Solieusap!I3027)</f>
        <v>9.5399999999999999E-3</v>
      </c>
      <c r="J3024" s="14">
        <f>ABS(Solieusap!J3027)</f>
        <v>1.163E-2</v>
      </c>
      <c r="K3024" s="14">
        <f t="shared" si="0"/>
        <v>0.47610000000000002</v>
      </c>
      <c r="L3024" s="14">
        <f t="shared" si="1"/>
        <v>9.5399999999999999E-3</v>
      </c>
    </row>
    <row r="3025" spans="1:12" ht="16.5" customHeight="1">
      <c r="A3025" s="13" t="str">
        <f>Solieusap!A3028</f>
        <v>266</v>
      </c>
      <c r="B3025" s="13">
        <f>Solieusap!B3028</f>
        <v>2</v>
      </c>
      <c r="C3025" s="13" t="str">
        <f>Solieusap!C3028</f>
        <v>BAO</v>
      </c>
      <c r="D3025" s="13" t="str">
        <f>Solieusap!D3028</f>
        <v>Combination</v>
      </c>
      <c r="E3025" s="14">
        <f>ABS(Solieusap!E3028)</f>
        <v>0.47610000000000002</v>
      </c>
      <c r="F3025" s="14">
        <f>ABS(Solieusap!F3028)</f>
        <v>3.73E-2</v>
      </c>
      <c r="G3025" s="14">
        <f>ABS(Solieusap!G3028)</f>
        <v>1.06E-2</v>
      </c>
      <c r="H3025" s="14">
        <f>ABS(Solieusap!H3028)</f>
        <v>7.9799999999999992E-3</v>
      </c>
      <c r="I3025" s="14">
        <f>ABS(Solieusap!I3028)</f>
        <v>4.2399999999999998E-3</v>
      </c>
      <c r="J3025" s="14">
        <f>ABS(Solieusap!J3028)</f>
        <v>7.0000000000000001E-3</v>
      </c>
      <c r="K3025" s="14">
        <f t="shared" si="0"/>
        <v>0.47610000000000002</v>
      </c>
      <c r="L3025" s="14">
        <f t="shared" si="1"/>
        <v>4.2399999999999998E-3</v>
      </c>
    </row>
    <row r="3026" spans="1:12" ht="16.5" customHeight="1">
      <c r="A3026" s="13" t="str">
        <f>Solieusap!A3029</f>
        <v>266</v>
      </c>
      <c r="B3026" s="13">
        <f>Solieusap!B3029</f>
        <v>2.5</v>
      </c>
      <c r="C3026" s="13" t="str">
        <f>Solieusap!C3029</f>
        <v>BAO</v>
      </c>
      <c r="D3026" s="13" t="str">
        <f>Solieusap!D3029</f>
        <v>Combination</v>
      </c>
      <c r="E3026" s="14">
        <f>ABS(Solieusap!E3029)</f>
        <v>0.47610000000000002</v>
      </c>
      <c r="F3026" s="14">
        <f>ABS(Solieusap!F3029)</f>
        <v>3.73E-2</v>
      </c>
      <c r="G3026" s="14">
        <f>ABS(Solieusap!G3029)</f>
        <v>1.06E-2</v>
      </c>
      <c r="H3026" s="14">
        <f>ABS(Solieusap!H3029)</f>
        <v>7.9799999999999992E-3</v>
      </c>
      <c r="I3026" s="14">
        <f>ABS(Solieusap!I3029)</f>
        <v>1.2899999999999999E-3</v>
      </c>
      <c r="J3026" s="14">
        <f>ABS(Solieusap!J3029)</f>
        <v>2.564E-2</v>
      </c>
      <c r="K3026" s="14">
        <f t="shared" si="0"/>
        <v>0.47610000000000002</v>
      </c>
      <c r="L3026" s="14">
        <f t="shared" si="1"/>
        <v>1.2899999999999999E-3</v>
      </c>
    </row>
    <row r="3027" spans="1:12" ht="16.5" customHeight="1">
      <c r="A3027" s="13" t="str">
        <f>Solieusap!A3030</f>
        <v>266</v>
      </c>
      <c r="B3027" s="13">
        <f>Solieusap!B3030</f>
        <v>3</v>
      </c>
      <c r="C3027" s="13" t="str">
        <f>Solieusap!C3030</f>
        <v>BAO</v>
      </c>
      <c r="D3027" s="13" t="str">
        <f>Solieusap!D3030</f>
        <v>Combination</v>
      </c>
      <c r="E3027" s="14">
        <f>ABS(Solieusap!E3030)</f>
        <v>0.47610000000000002</v>
      </c>
      <c r="F3027" s="14">
        <f>ABS(Solieusap!F3030)</f>
        <v>3.73E-2</v>
      </c>
      <c r="G3027" s="14">
        <f>ABS(Solieusap!G3030)</f>
        <v>1.06E-2</v>
      </c>
      <c r="H3027" s="14">
        <f>ABS(Solieusap!H3030)</f>
        <v>7.9799999999999992E-3</v>
      </c>
      <c r="I3027" s="14">
        <f>ABS(Solieusap!I3030)</f>
        <v>4.9899999999999996E-3</v>
      </c>
      <c r="J3027" s="14">
        <f>ABS(Solieusap!J3030)</f>
        <v>1.043E-2</v>
      </c>
      <c r="K3027" s="14">
        <f t="shared" si="0"/>
        <v>0.47610000000000002</v>
      </c>
      <c r="L3027" s="14">
        <f t="shared" si="1"/>
        <v>4.9899999999999996E-3</v>
      </c>
    </row>
    <row r="3028" spans="1:12" ht="16.5" customHeight="1">
      <c r="A3028" s="13" t="str">
        <f>Solieusap!A3031</f>
        <v>266</v>
      </c>
      <c r="B3028" s="13">
        <f>Solieusap!B3031</f>
        <v>3.5</v>
      </c>
      <c r="C3028" s="13" t="str">
        <f>Solieusap!C3031</f>
        <v>BAO</v>
      </c>
      <c r="D3028" s="13" t="str">
        <f>Solieusap!D3031</f>
        <v>Combination</v>
      </c>
      <c r="E3028" s="14">
        <f>ABS(Solieusap!E3031)</f>
        <v>0.47610000000000002</v>
      </c>
      <c r="F3028" s="14">
        <f>ABS(Solieusap!F3031)</f>
        <v>3.73E-2</v>
      </c>
      <c r="G3028" s="14">
        <f>ABS(Solieusap!G3031)</f>
        <v>1.06E-2</v>
      </c>
      <c r="H3028" s="14">
        <f>ABS(Solieusap!H3031)</f>
        <v>7.9799999999999992E-3</v>
      </c>
      <c r="I3028" s="14">
        <f>ABS(Solieusap!I3031)</f>
        <v>8.9300000000000004E-3</v>
      </c>
      <c r="J3028" s="14">
        <f>ABS(Solieusap!J3031)</f>
        <v>2.206E-2</v>
      </c>
      <c r="K3028" s="14">
        <f t="shared" si="0"/>
        <v>0.47610000000000002</v>
      </c>
      <c r="L3028" s="14">
        <f t="shared" si="1"/>
        <v>8.9300000000000004E-3</v>
      </c>
    </row>
    <row r="3029" spans="1:12" ht="16.5" customHeight="1">
      <c r="A3029" s="13" t="str">
        <f>Solieusap!A3032</f>
        <v>266</v>
      </c>
      <c r="B3029" s="13">
        <f>Solieusap!B3032</f>
        <v>4</v>
      </c>
      <c r="C3029" s="13" t="str">
        <f>Solieusap!C3032</f>
        <v>BAO</v>
      </c>
      <c r="D3029" s="13" t="str">
        <f>Solieusap!D3032</f>
        <v>Combination</v>
      </c>
      <c r="E3029" s="14">
        <f>ABS(Solieusap!E3032)</f>
        <v>0.47610000000000002</v>
      </c>
      <c r="F3029" s="14">
        <f>ABS(Solieusap!F3032)</f>
        <v>3.73E-2</v>
      </c>
      <c r="G3029" s="14">
        <f>ABS(Solieusap!G3032)</f>
        <v>1.06E-2</v>
      </c>
      <c r="H3029" s="14">
        <f>ABS(Solieusap!H3032)</f>
        <v>7.9799999999999992E-3</v>
      </c>
      <c r="I3029" s="14">
        <f>ABS(Solieusap!I3032)</f>
        <v>1.2880000000000001E-2</v>
      </c>
      <c r="J3029" s="14">
        <f>ABS(Solieusap!J3032)</f>
        <v>5.4539999999999998E-2</v>
      </c>
      <c r="K3029" s="14">
        <f t="shared" si="0"/>
        <v>0.47610000000000002</v>
      </c>
      <c r="L3029" s="14">
        <f t="shared" si="1"/>
        <v>1.2880000000000001E-2</v>
      </c>
    </row>
    <row r="3030" spans="1:12" ht="16.5" customHeight="1">
      <c r="A3030" s="13" t="str">
        <f>Solieusap!A3033</f>
        <v>266</v>
      </c>
      <c r="B3030" s="13">
        <f>Solieusap!B3033</f>
        <v>4.5</v>
      </c>
      <c r="C3030" s="13" t="str">
        <f>Solieusap!C3033</f>
        <v>BAO</v>
      </c>
      <c r="D3030" s="13" t="str">
        <f>Solieusap!D3033</f>
        <v>Combination</v>
      </c>
      <c r="E3030" s="14">
        <f>ABS(Solieusap!E3033)</f>
        <v>0.47610000000000002</v>
      </c>
      <c r="F3030" s="14">
        <f>ABS(Solieusap!F3033)</f>
        <v>3.73E-2</v>
      </c>
      <c r="G3030" s="14">
        <f>ABS(Solieusap!G3033)</f>
        <v>1.06E-2</v>
      </c>
      <c r="H3030" s="14">
        <f>ABS(Solieusap!H3033)</f>
        <v>7.9799999999999992E-3</v>
      </c>
      <c r="I3030" s="14">
        <f>ABS(Solieusap!I3033)</f>
        <v>1.6820000000000002E-2</v>
      </c>
      <c r="J3030" s="14">
        <f>ABS(Solieusap!J3033)</f>
        <v>9.8619999999999999E-2</v>
      </c>
      <c r="K3030" s="14">
        <f t="shared" si="0"/>
        <v>0.47610000000000002</v>
      </c>
      <c r="L3030" s="14">
        <f t="shared" si="1"/>
        <v>1.6820000000000002E-2</v>
      </c>
    </row>
    <row r="3031" spans="1:12" ht="16.5" customHeight="1">
      <c r="A3031" s="13" t="str">
        <f>Solieusap!A3034</f>
        <v>266</v>
      </c>
      <c r="B3031" s="13">
        <f>Solieusap!B3034</f>
        <v>5</v>
      </c>
      <c r="C3031" s="13" t="str">
        <f>Solieusap!C3034</f>
        <v>BAO</v>
      </c>
      <c r="D3031" s="13" t="str">
        <f>Solieusap!D3034</f>
        <v>Combination</v>
      </c>
      <c r="E3031" s="14">
        <f>ABS(Solieusap!E3034)</f>
        <v>0.47610000000000002</v>
      </c>
      <c r="F3031" s="14">
        <f>ABS(Solieusap!F3034)</f>
        <v>3.73E-2</v>
      </c>
      <c r="G3031" s="14">
        <f>ABS(Solieusap!G3034)</f>
        <v>1.06E-2</v>
      </c>
      <c r="H3031" s="14">
        <f>ABS(Solieusap!H3034)</f>
        <v>7.9799999999999992E-3</v>
      </c>
      <c r="I3031" s="14">
        <f>ABS(Solieusap!I3034)</f>
        <v>2.077E-2</v>
      </c>
      <c r="J3031" s="14">
        <f>ABS(Solieusap!J3034)</f>
        <v>0.15862000000000001</v>
      </c>
      <c r="K3031" s="14">
        <f t="shared" si="0"/>
        <v>0.47610000000000002</v>
      </c>
      <c r="L3031" s="14">
        <f t="shared" si="1"/>
        <v>2.077E-2</v>
      </c>
    </row>
    <row r="3032" spans="1:12" ht="16.5" customHeight="1">
      <c r="A3032" s="13" t="str">
        <f>Solieusap!A3035</f>
        <v>266</v>
      </c>
      <c r="B3032" s="13">
        <f>Solieusap!B3035</f>
        <v>5.5</v>
      </c>
      <c r="C3032" s="13" t="str">
        <f>Solieusap!C3035</f>
        <v>BAO</v>
      </c>
      <c r="D3032" s="13" t="str">
        <f>Solieusap!D3035</f>
        <v>Combination</v>
      </c>
      <c r="E3032" s="14">
        <f>ABS(Solieusap!E3035)</f>
        <v>0.47610000000000002</v>
      </c>
      <c r="F3032" s="14">
        <f>ABS(Solieusap!F3035)</f>
        <v>3.73E-2</v>
      </c>
      <c r="G3032" s="14">
        <f>ABS(Solieusap!G3035)</f>
        <v>1.06E-2</v>
      </c>
      <c r="H3032" s="14">
        <f>ABS(Solieusap!H3035)</f>
        <v>7.9799999999999992E-3</v>
      </c>
      <c r="I3032" s="14">
        <f>ABS(Solieusap!I3035)</f>
        <v>2.4709999999999999E-2</v>
      </c>
      <c r="J3032" s="14">
        <f>ABS(Solieusap!J3035)</f>
        <v>0.21862000000000001</v>
      </c>
      <c r="K3032" s="14">
        <f t="shared" si="0"/>
        <v>0.47610000000000002</v>
      </c>
      <c r="L3032" s="14">
        <f t="shared" si="1"/>
        <v>2.4709999999999999E-2</v>
      </c>
    </row>
    <row r="3033" spans="1:12" ht="16.5" customHeight="1">
      <c r="A3033" s="13" t="str">
        <f>Solieusap!A3036</f>
        <v>266</v>
      </c>
      <c r="B3033" s="13">
        <f>Solieusap!B3036</f>
        <v>0</v>
      </c>
      <c r="C3033" s="13" t="str">
        <f>Solieusap!C3036</f>
        <v>BAO</v>
      </c>
      <c r="D3033" s="13" t="str">
        <f>Solieusap!D3036</f>
        <v>Combination</v>
      </c>
      <c r="E3033" s="14">
        <f>ABS(Solieusap!E3036)</f>
        <v>0.22059999999999999</v>
      </c>
      <c r="F3033" s="14">
        <f>ABS(Solieusap!F3036)</f>
        <v>0.12</v>
      </c>
      <c r="G3033" s="14">
        <f>ABS(Solieusap!G3036)</f>
        <v>7.9000000000000008E-3</v>
      </c>
      <c r="H3033" s="14">
        <f>ABS(Solieusap!H3036)</f>
        <v>1.1E-4</v>
      </c>
      <c r="I3033" s="14">
        <f>ABS(Solieusap!I3036)</f>
        <v>1.8679999999999999E-2</v>
      </c>
      <c r="J3033" s="14">
        <f>ABS(Solieusap!J3036)</f>
        <v>0.44134000000000001</v>
      </c>
      <c r="K3033" s="14">
        <f t="shared" si="0"/>
        <v>0.22059999999999999</v>
      </c>
      <c r="L3033" s="14">
        <f t="shared" si="1"/>
        <v>1.8679999999999999E-2</v>
      </c>
    </row>
    <row r="3034" spans="1:12" ht="16.5" customHeight="1">
      <c r="A3034" s="13" t="str">
        <f>Solieusap!A3037</f>
        <v>266</v>
      </c>
      <c r="B3034" s="13">
        <f>Solieusap!B3037</f>
        <v>0.5</v>
      </c>
      <c r="C3034" s="13" t="str">
        <f>Solieusap!C3037</f>
        <v>BAO</v>
      </c>
      <c r="D3034" s="13" t="str">
        <f>Solieusap!D3037</f>
        <v>Combination</v>
      </c>
      <c r="E3034" s="14">
        <f>ABS(Solieusap!E3037)</f>
        <v>0.22059999999999999</v>
      </c>
      <c r="F3034" s="14">
        <f>ABS(Solieusap!F3037)</f>
        <v>0.12</v>
      </c>
      <c r="G3034" s="14">
        <f>ABS(Solieusap!G3037)</f>
        <v>7.9000000000000008E-3</v>
      </c>
      <c r="H3034" s="14">
        <f>ABS(Solieusap!H3037)</f>
        <v>1.1E-4</v>
      </c>
      <c r="I3034" s="14">
        <f>ABS(Solieusap!I3037)</f>
        <v>1.473E-2</v>
      </c>
      <c r="J3034" s="14">
        <f>ABS(Solieusap!J3037)</f>
        <v>0.38134000000000001</v>
      </c>
      <c r="K3034" s="14">
        <f t="shared" si="0"/>
        <v>0.22059999999999999</v>
      </c>
      <c r="L3034" s="14">
        <f t="shared" si="1"/>
        <v>1.473E-2</v>
      </c>
    </row>
    <row r="3035" spans="1:12" ht="16.5" customHeight="1">
      <c r="A3035" s="13" t="str">
        <f>Solieusap!A3038</f>
        <v>266</v>
      </c>
      <c r="B3035" s="13">
        <f>Solieusap!B3038</f>
        <v>1</v>
      </c>
      <c r="C3035" s="13" t="str">
        <f>Solieusap!C3038</f>
        <v>BAO</v>
      </c>
      <c r="D3035" s="13" t="str">
        <f>Solieusap!D3038</f>
        <v>Combination</v>
      </c>
      <c r="E3035" s="14">
        <f>ABS(Solieusap!E3038)</f>
        <v>0.22059999999999999</v>
      </c>
      <c r="F3035" s="14">
        <f>ABS(Solieusap!F3038)</f>
        <v>0.12</v>
      </c>
      <c r="G3035" s="14">
        <f>ABS(Solieusap!G3038)</f>
        <v>7.9000000000000008E-3</v>
      </c>
      <c r="H3035" s="14">
        <f>ABS(Solieusap!H3038)</f>
        <v>1.1E-4</v>
      </c>
      <c r="I3035" s="14">
        <f>ABS(Solieusap!I3038)</f>
        <v>1.0789999999999999E-2</v>
      </c>
      <c r="J3035" s="14">
        <f>ABS(Solieusap!J3038)</f>
        <v>0.32135000000000002</v>
      </c>
      <c r="K3035" s="14">
        <f t="shared" si="0"/>
        <v>0.22059999999999999</v>
      </c>
      <c r="L3035" s="14">
        <f t="shared" si="1"/>
        <v>1.0789999999999999E-2</v>
      </c>
    </row>
    <row r="3036" spans="1:12" ht="16.5" customHeight="1">
      <c r="A3036" s="13" t="str">
        <f>Solieusap!A3039</f>
        <v>266</v>
      </c>
      <c r="B3036" s="13">
        <f>Solieusap!B3039</f>
        <v>1.5</v>
      </c>
      <c r="C3036" s="13" t="str">
        <f>Solieusap!C3039</f>
        <v>BAO</v>
      </c>
      <c r="D3036" s="13" t="str">
        <f>Solieusap!D3039</f>
        <v>Combination</v>
      </c>
      <c r="E3036" s="14">
        <f>ABS(Solieusap!E3039)</f>
        <v>0.22059999999999999</v>
      </c>
      <c r="F3036" s="14">
        <f>ABS(Solieusap!F3039)</f>
        <v>0.12</v>
      </c>
      <c r="G3036" s="14">
        <f>ABS(Solieusap!G3039)</f>
        <v>7.9000000000000008E-3</v>
      </c>
      <c r="H3036" s="14">
        <f>ABS(Solieusap!H3039)</f>
        <v>1.1E-4</v>
      </c>
      <c r="I3036" s="14">
        <f>ABS(Solieusap!I3039)</f>
        <v>6.8399999999999997E-3</v>
      </c>
      <c r="J3036" s="14">
        <f>ABS(Solieusap!J3039)</f>
        <v>0.26135000000000003</v>
      </c>
      <c r="K3036" s="14">
        <f t="shared" si="0"/>
        <v>0.22059999999999999</v>
      </c>
      <c r="L3036" s="14">
        <f t="shared" si="1"/>
        <v>6.8399999999999997E-3</v>
      </c>
    </row>
    <row r="3037" spans="1:12" ht="16.5" customHeight="1">
      <c r="A3037" s="13" t="str">
        <f>Solieusap!A3040</f>
        <v>266</v>
      </c>
      <c r="B3037" s="13">
        <f>Solieusap!B3040</f>
        <v>2</v>
      </c>
      <c r="C3037" s="13" t="str">
        <f>Solieusap!C3040</f>
        <v>BAO</v>
      </c>
      <c r="D3037" s="13" t="str">
        <f>Solieusap!D3040</f>
        <v>Combination</v>
      </c>
      <c r="E3037" s="14">
        <f>ABS(Solieusap!E3040)</f>
        <v>0.22059999999999999</v>
      </c>
      <c r="F3037" s="14">
        <f>ABS(Solieusap!F3040)</f>
        <v>0.12</v>
      </c>
      <c r="G3037" s="14">
        <f>ABS(Solieusap!G3040)</f>
        <v>7.9000000000000008E-3</v>
      </c>
      <c r="H3037" s="14">
        <f>ABS(Solieusap!H3040)</f>
        <v>1.1E-4</v>
      </c>
      <c r="I3037" s="14">
        <f>ABS(Solieusap!I3040)</f>
        <v>2.8999999999999998E-3</v>
      </c>
      <c r="J3037" s="14">
        <f>ABS(Solieusap!J3040)</f>
        <v>0.20136000000000001</v>
      </c>
      <c r="K3037" s="14">
        <f t="shared" si="0"/>
        <v>0.22059999999999999</v>
      </c>
      <c r="L3037" s="14">
        <f t="shared" si="1"/>
        <v>2.8999999999999998E-3</v>
      </c>
    </row>
    <row r="3038" spans="1:12" ht="16.5" customHeight="1">
      <c r="A3038" s="13" t="str">
        <f>Solieusap!A3041</f>
        <v>266</v>
      </c>
      <c r="B3038" s="13">
        <f>Solieusap!B3041</f>
        <v>2.5</v>
      </c>
      <c r="C3038" s="13" t="str">
        <f>Solieusap!C3041</f>
        <v>BAO</v>
      </c>
      <c r="D3038" s="13" t="str">
        <f>Solieusap!D3041</f>
        <v>Combination</v>
      </c>
      <c r="E3038" s="14">
        <f>ABS(Solieusap!E3041)</f>
        <v>0.22059999999999999</v>
      </c>
      <c r="F3038" s="14">
        <f>ABS(Solieusap!F3041)</f>
        <v>0.12</v>
      </c>
      <c r="G3038" s="14">
        <f>ABS(Solieusap!G3041)</f>
        <v>7.9000000000000008E-3</v>
      </c>
      <c r="H3038" s="14">
        <f>ABS(Solieusap!H3041)</f>
        <v>1.1E-4</v>
      </c>
      <c r="I3038" s="14">
        <f>ABS(Solieusap!I3041)</f>
        <v>1.31E-3</v>
      </c>
      <c r="J3038" s="14">
        <f>ABS(Solieusap!J3041)</f>
        <v>0.14424000000000001</v>
      </c>
      <c r="K3038" s="14">
        <f t="shared" si="0"/>
        <v>0.22059999999999999</v>
      </c>
      <c r="L3038" s="14">
        <f t="shared" si="1"/>
        <v>1.31E-3</v>
      </c>
    </row>
    <row r="3039" spans="1:12" ht="16.5" customHeight="1">
      <c r="A3039" s="13" t="str">
        <f>Solieusap!A3042</f>
        <v>266</v>
      </c>
      <c r="B3039" s="13">
        <f>Solieusap!B3042</f>
        <v>3</v>
      </c>
      <c r="C3039" s="13" t="str">
        <f>Solieusap!C3042</f>
        <v>BAO</v>
      </c>
      <c r="D3039" s="13" t="str">
        <f>Solieusap!D3042</f>
        <v>Combination</v>
      </c>
      <c r="E3039" s="14">
        <f>ABS(Solieusap!E3042)</f>
        <v>0.22059999999999999</v>
      </c>
      <c r="F3039" s="14">
        <f>ABS(Solieusap!F3042)</f>
        <v>0.12</v>
      </c>
      <c r="G3039" s="14">
        <f>ABS(Solieusap!G3042)</f>
        <v>7.9000000000000008E-3</v>
      </c>
      <c r="H3039" s="14">
        <f>ABS(Solieusap!H3042)</f>
        <v>1.1E-4</v>
      </c>
      <c r="I3039" s="14">
        <f>ABS(Solieusap!I3042)</f>
        <v>6.3400000000000001E-3</v>
      </c>
      <c r="J3039" s="14">
        <f>ABS(Solieusap!J3042)</f>
        <v>0.11183</v>
      </c>
      <c r="K3039" s="14">
        <f t="shared" si="0"/>
        <v>0.22059999999999999</v>
      </c>
      <c r="L3039" s="14">
        <f t="shared" si="1"/>
        <v>6.3400000000000001E-3</v>
      </c>
    </row>
    <row r="3040" spans="1:12" ht="16.5" customHeight="1">
      <c r="A3040" s="13" t="str">
        <f>Solieusap!A3043</f>
        <v>266</v>
      </c>
      <c r="B3040" s="13">
        <f>Solieusap!B3043</f>
        <v>3.5</v>
      </c>
      <c r="C3040" s="13" t="str">
        <f>Solieusap!C3043</f>
        <v>BAO</v>
      </c>
      <c r="D3040" s="13" t="str">
        <f>Solieusap!D3043</f>
        <v>Combination</v>
      </c>
      <c r="E3040" s="14">
        <f>ABS(Solieusap!E3043)</f>
        <v>0.22059999999999999</v>
      </c>
      <c r="F3040" s="14">
        <f>ABS(Solieusap!F3043)</f>
        <v>0.12</v>
      </c>
      <c r="G3040" s="14">
        <f>ABS(Solieusap!G3043)</f>
        <v>7.9000000000000008E-3</v>
      </c>
      <c r="H3040" s="14">
        <f>ABS(Solieusap!H3043)</f>
        <v>1.1E-4</v>
      </c>
      <c r="I3040" s="14">
        <f>ABS(Solieusap!I3043)</f>
        <v>1.163E-2</v>
      </c>
      <c r="J3040" s="14">
        <f>ABS(Solieusap!J3043)</f>
        <v>9.7839999999999996E-2</v>
      </c>
      <c r="K3040" s="14">
        <f t="shared" si="0"/>
        <v>0.22059999999999999</v>
      </c>
      <c r="L3040" s="14">
        <f t="shared" si="1"/>
        <v>1.163E-2</v>
      </c>
    </row>
    <row r="3041" spans="1:12" ht="16.5" customHeight="1">
      <c r="A3041" s="13" t="str">
        <f>Solieusap!A3044</f>
        <v>266</v>
      </c>
      <c r="B3041" s="13">
        <f>Solieusap!B3044</f>
        <v>4</v>
      </c>
      <c r="C3041" s="13" t="str">
        <f>Solieusap!C3044</f>
        <v>BAO</v>
      </c>
      <c r="D3041" s="13" t="str">
        <f>Solieusap!D3044</f>
        <v>Combination</v>
      </c>
      <c r="E3041" s="14">
        <f>ABS(Solieusap!E3044)</f>
        <v>0.22059999999999999</v>
      </c>
      <c r="F3041" s="14">
        <f>ABS(Solieusap!F3044)</f>
        <v>0.12</v>
      </c>
      <c r="G3041" s="14">
        <f>ABS(Solieusap!G3044)</f>
        <v>7.9000000000000008E-3</v>
      </c>
      <c r="H3041" s="14">
        <f>ABS(Solieusap!H3044)</f>
        <v>1.1E-4</v>
      </c>
      <c r="I3041" s="14">
        <f>ABS(Solieusap!I3044)</f>
        <v>1.6930000000000001E-2</v>
      </c>
      <c r="J3041" s="14">
        <f>ABS(Solieusap!J3044)</f>
        <v>8.3860000000000004E-2</v>
      </c>
      <c r="K3041" s="14">
        <f t="shared" si="0"/>
        <v>0.22059999999999999</v>
      </c>
      <c r="L3041" s="14">
        <f t="shared" si="1"/>
        <v>1.6930000000000001E-2</v>
      </c>
    </row>
    <row r="3042" spans="1:12" ht="16.5" customHeight="1">
      <c r="A3042" s="13" t="str">
        <f>Solieusap!A3045</f>
        <v>266</v>
      </c>
      <c r="B3042" s="13">
        <f>Solieusap!B3045</f>
        <v>4.5</v>
      </c>
      <c r="C3042" s="13" t="str">
        <f>Solieusap!C3045</f>
        <v>BAO</v>
      </c>
      <c r="D3042" s="13" t="str">
        <f>Solieusap!D3045</f>
        <v>Combination</v>
      </c>
      <c r="E3042" s="14">
        <f>ABS(Solieusap!E3045)</f>
        <v>0.22059999999999999</v>
      </c>
      <c r="F3042" s="14">
        <f>ABS(Solieusap!F3045)</f>
        <v>0.12</v>
      </c>
      <c r="G3042" s="14">
        <f>ABS(Solieusap!G3045)</f>
        <v>7.9000000000000008E-3</v>
      </c>
      <c r="H3042" s="14">
        <f>ABS(Solieusap!H3045)</f>
        <v>1.1E-4</v>
      </c>
      <c r="I3042" s="14">
        <f>ABS(Solieusap!I3045)</f>
        <v>2.222E-2</v>
      </c>
      <c r="J3042" s="14">
        <f>ABS(Solieusap!J3045)</f>
        <v>0.10019</v>
      </c>
      <c r="K3042" s="14">
        <f t="shared" si="0"/>
        <v>0.22059999999999999</v>
      </c>
      <c r="L3042" s="14">
        <f t="shared" si="1"/>
        <v>2.222E-2</v>
      </c>
    </row>
    <row r="3043" spans="1:12" ht="16.5" customHeight="1">
      <c r="A3043" s="13" t="str">
        <f>Solieusap!A3046</f>
        <v>266</v>
      </c>
      <c r="B3043" s="13">
        <f>Solieusap!B3046</f>
        <v>5</v>
      </c>
      <c r="C3043" s="13" t="str">
        <f>Solieusap!C3046</f>
        <v>BAO</v>
      </c>
      <c r="D3043" s="13" t="str">
        <f>Solieusap!D3046</f>
        <v>Combination</v>
      </c>
      <c r="E3043" s="14">
        <f>ABS(Solieusap!E3046)</f>
        <v>0.22059999999999999</v>
      </c>
      <c r="F3043" s="14">
        <f>ABS(Solieusap!F3046)</f>
        <v>0.12</v>
      </c>
      <c r="G3043" s="14">
        <f>ABS(Solieusap!G3046)</f>
        <v>7.9000000000000008E-3</v>
      </c>
      <c r="H3043" s="14">
        <f>ABS(Solieusap!H3046)</f>
        <v>1.1E-4</v>
      </c>
      <c r="I3043" s="14">
        <f>ABS(Solieusap!I3046)</f>
        <v>2.751E-2</v>
      </c>
      <c r="J3043" s="14">
        <f>ABS(Solieusap!J3046)</f>
        <v>0.11883000000000001</v>
      </c>
      <c r="K3043" s="14">
        <f t="shared" si="0"/>
        <v>0.22059999999999999</v>
      </c>
      <c r="L3043" s="14">
        <f t="shared" si="1"/>
        <v>2.751E-2</v>
      </c>
    </row>
    <row r="3044" spans="1:12" ht="16.5" customHeight="1">
      <c r="A3044" s="13" t="str">
        <f>Solieusap!A3047</f>
        <v>266</v>
      </c>
      <c r="B3044" s="13">
        <f>Solieusap!B3047</f>
        <v>5.5</v>
      </c>
      <c r="C3044" s="13" t="str">
        <f>Solieusap!C3047</f>
        <v>BAO</v>
      </c>
      <c r="D3044" s="13" t="str">
        <f>Solieusap!D3047</f>
        <v>Combination</v>
      </c>
      <c r="E3044" s="14">
        <f>ABS(Solieusap!E3047)</f>
        <v>0.22059999999999999</v>
      </c>
      <c r="F3044" s="14">
        <f>ABS(Solieusap!F3047)</f>
        <v>0.12</v>
      </c>
      <c r="G3044" s="14">
        <f>ABS(Solieusap!G3047)</f>
        <v>7.9000000000000008E-3</v>
      </c>
      <c r="H3044" s="14">
        <f>ABS(Solieusap!H3047)</f>
        <v>1.1E-4</v>
      </c>
      <c r="I3044" s="14">
        <f>ABS(Solieusap!I3047)</f>
        <v>3.2800000000000003E-2</v>
      </c>
      <c r="J3044" s="14">
        <f>ABS(Solieusap!J3047)</f>
        <v>0.13746</v>
      </c>
      <c r="K3044" s="14">
        <f t="shared" si="0"/>
        <v>0.22059999999999999</v>
      </c>
      <c r="L3044" s="14">
        <f t="shared" si="1"/>
        <v>3.2800000000000003E-2</v>
      </c>
    </row>
    <row r="3045" spans="1:12" ht="16.5" customHeight="1">
      <c r="A3045" s="13" t="str">
        <f>Solieusap!A3048</f>
        <v>267</v>
      </c>
      <c r="B3045" s="13">
        <f>Solieusap!B3048</f>
        <v>0</v>
      </c>
      <c r="C3045" s="13" t="str">
        <f>Solieusap!C3048</f>
        <v>BAO</v>
      </c>
      <c r="D3045" s="13" t="str">
        <f>Solieusap!D3048</f>
        <v>Combination</v>
      </c>
      <c r="E3045" s="14">
        <f>ABS(Solieusap!E3048)</f>
        <v>0.52229999999999999</v>
      </c>
      <c r="F3045" s="14">
        <f>ABS(Solieusap!F3048)</f>
        <v>6.7699999999999996E-2</v>
      </c>
      <c r="G3045" s="14">
        <f>ABS(Solieusap!G3048)</f>
        <v>8.3000000000000001E-3</v>
      </c>
      <c r="H3045" s="14">
        <f>ABS(Solieusap!H3048)</f>
        <v>1.83E-3</v>
      </c>
      <c r="I3045" s="14">
        <f>ABS(Solieusap!I3048)</f>
        <v>2.239E-2</v>
      </c>
      <c r="J3045" s="14">
        <f>ABS(Solieusap!J3048)</f>
        <v>0.24793000000000001</v>
      </c>
      <c r="K3045" s="14">
        <f t="shared" si="0"/>
        <v>0.52229999999999999</v>
      </c>
      <c r="L3045" s="14">
        <f t="shared" si="1"/>
        <v>2.239E-2</v>
      </c>
    </row>
    <row r="3046" spans="1:12" ht="16.5" customHeight="1">
      <c r="A3046" s="13" t="str">
        <f>Solieusap!A3049</f>
        <v>267</v>
      </c>
      <c r="B3046" s="13">
        <f>Solieusap!B3049</f>
        <v>0.5</v>
      </c>
      <c r="C3046" s="13" t="str">
        <f>Solieusap!C3049</f>
        <v>BAO</v>
      </c>
      <c r="D3046" s="13" t="str">
        <f>Solieusap!D3049</f>
        <v>Combination</v>
      </c>
      <c r="E3046" s="14">
        <f>ABS(Solieusap!E3049)</f>
        <v>0.52229999999999999</v>
      </c>
      <c r="F3046" s="14">
        <f>ABS(Solieusap!F3049)</f>
        <v>6.7699999999999996E-2</v>
      </c>
      <c r="G3046" s="14">
        <f>ABS(Solieusap!G3049)</f>
        <v>8.3000000000000001E-3</v>
      </c>
      <c r="H3046" s="14">
        <f>ABS(Solieusap!H3049)</f>
        <v>1.83E-3</v>
      </c>
      <c r="I3046" s="14">
        <f>ABS(Solieusap!I3049)</f>
        <v>1.9099999999999999E-2</v>
      </c>
      <c r="J3046" s="14">
        <f>ABS(Solieusap!J3049)</f>
        <v>0.215</v>
      </c>
      <c r="K3046" s="14">
        <f t="shared" si="0"/>
        <v>0.52229999999999999</v>
      </c>
      <c r="L3046" s="14">
        <f t="shared" si="1"/>
        <v>1.9099999999999999E-2</v>
      </c>
    </row>
    <row r="3047" spans="1:12" ht="16.5" customHeight="1">
      <c r="A3047" s="13" t="str">
        <f>Solieusap!A3050</f>
        <v>267</v>
      </c>
      <c r="B3047" s="13">
        <f>Solieusap!B3050</f>
        <v>1</v>
      </c>
      <c r="C3047" s="13" t="str">
        <f>Solieusap!C3050</f>
        <v>BAO</v>
      </c>
      <c r="D3047" s="13" t="str">
        <f>Solieusap!D3050</f>
        <v>Combination</v>
      </c>
      <c r="E3047" s="14">
        <f>ABS(Solieusap!E3050)</f>
        <v>0.52229999999999999</v>
      </c>
      <c r="F3047" s="14">
        <f>ABS(Solieusap!F3050)</f>
        <v>6.7699999999999996E-2</v>
      </c>
      <c r="G3047" s="14">
        <f>ABS(Solieusap!G3050)</f>
        <v>8.3000000000000001E-3</v>
      </c>
      <c r="H3047" s="14">
        <f>ABS(Solieusap!H3050)</f>
        <v>1.83E-3</v>
      </c>
      <c r="I3047" s="14">
        <f>ABS(Solieusap!I3050)</f>
        <v>1.6070000000000001E-2</v>
      </c>
      <c r="J3047" s="14">
        <f>ABS(Solieusap!J3050)</f>
        <v>0.18206</v>
      </c>
      <c r="K3047" s="14">
        <f t="shared" si="0"/>
        <v>0.52229999999999999</v>
      </c>
      <c r="L3047" s="14">
        <f t="shared" si="1"/>
        <v>1.6070000000000001E-2</v>
      </c>
    </row>
    <row r="3048" spans="1:12" ht="16.5" customHeight="1">
      <c r="A3048" s="13" t="str">
        <f>Solieusap!A3051</f>
        <v>267</v>
      </c>
      <c r="B3048" s="13">
        <f>Solieusap!B3051</f>
        <v>1.5</v>
      </c>
      <c r="C3048" s="13" t="str">
        <f>Solieusap!C3051</f>
        <v>BAO</v>
      </c>
      <c r="D3048" s="13" t="str">
        <f>Solieusap!D3051</f>
        <v>Combination</v>
      </c>
      <c r="E3048" s="14">
        <f>ABS(Solieusap!E3051)</f>
        <v>0.52229999999999999</v>
      </c>
      <c r="F3048" s="14">
        <f>ABS(Solieusap!F3051)</f>
        <v>6.7699999999999996E-2</v>
      </c>
      <c r="G3048" s="14">
        <f>ABS(Solieusap!G3051)</f>
        <v>8.3000000000000001E-3</v>
      </c>
      <c r="H3048" s="14">
        <f>ABS(Solieusap!H3051)</f>
        <v>1.83E-3</v>
      </c>
      <c r="I3048" s="14">
        <f>ABS(Solieusap!I3051)</f>
        <v>1.304E-2</v>
      </c>
      <c r="J3048" s="14">
        <f>ABS(Solieusap!J3051)</f>
        <v>0.14912</v>
      </c>
      <c r="K3048" s="14">
        <f t="shared" si="0"/>
        <v>0.52229999999999999</v>
      </c>
      <c r="L3048" s="14">
        <f t="shared" si="1"/>
        <v>1.304E-2</v>
      </c>
    </row>
    <row r="3049" spans="1:12" ht="16.5" customHeight="1">
      <c r="A3049" s="13" t="str">
        <f>Solieusap!A3052</f>
        <v>267</v>
      </c>
      <c r="B3049" s="13">
        <f>Solieusap!B3052</f>
        <v>2</v>
      </c>
      <c r="C3049" s="13" t="str">
        <f>Solieusap!C3052</f>
        <v>BAO</v>
      </c>
      <c r="D3049" s="13" t="str">
        <f>Solieusap!D3052</f>
        <v>Combination</v>
      </c>
      <c r="E3049" s="14">
        <f>ABS(Solieusap!E3052)</f>
        <v>0.52229999999999999</v>
      </c>
      <c r="F3049" s="14">
        <f>ABS(Solieusap!F3052)</f>
        <v>6.7699999999999996E-2</v>
      </c>
      <c r="G3049" s="14">
        <f>ABS(Solieusap!G3052)</f>
        <v>8.3000000000000001E-3</v>
      </c>
      <c r="H3049" s="14">
        <f>ABS(Solieusap!H3052)</f>
        <v>1.83E-3</v>
      </c>
      <c r="I3049" s="14">
        <f>ABS(Solieusap!I3052)</f>
        <v>1.0019999999999999E-2</v>
      </c>
      <c r="J3049" s="14">
        <f>ABS(Solieusap!J3052)</f>
        <v>0.12564</v>
      </c>
      <c r="K3049" s="14">
        <f t="shared" si="0"/>
        <v>0.52229999999999999</v>
      </c>
      <c r="L3049" s="14">
        <f t="shared" si="1"/>
        <v>1.0019999999999999E-2</v>
      </c>
    </row>
    <row r="3050" spans="1:12" ht="16.5" customHeight="1">
      <c r="A3050" s="13" t="str">
        <f>Solieusap!A3053</f>
        <v>267</v>
      </c>
      <c r="B3050" s="13">
        <f>Solieusap!B3053</f>
        <v>2.5</v>
      </c>
      <c r="C3050" s="13" t="str">
        <f>Solieusap!C3053</f>
        <v>BAO</v>
      </c>
      <c r="D3050" s="13" t="str">
        <f>Solieusap!D3053</f>
        <v>Combination</v>
      </c>
      <c r="E3050" s="14">
        <f>ABS(Solieusap!E3053)</f>
        <v>0.52229999999999999</v>
      </c>
      <c r="F3050" s="14">
        <f>ABS(Solieusap!F3053)</f>
        <v>6.7699999999999996E-2</v>
      </c>
      <c r="G3050" s="14">
        <f>ABS(Solieusap!G3053)</f>
        <v>8.3000000000000001E-3</v>
      </c>
      <c r="H3050" s="14">
        <f>ABS(Solieusap!H3053)</f>
        <v>1.83E-3</v>
      </c>
      <c r="I3050" s="14">
        <f>ABS(Solieusap!I3053)</f>
        <v>6.9899999999999997E-3</v>
      </c>
      <c r="J3050" s="14">
        <f>ABS(Solieusap!J3053)</f>
        <v>0.13902</v>
      </c>
      <c r="K3050" s="14">
        <f t="shared" si="0"/>
        <v>0.52229999999999999</v>
      </c>
      <c r="L3050" s="14">
        <f t="shared" si="1"/>
        <v>6.9899999999999997E-3</v>
      </c>
    </row>
    <row r="3051" spans="1:12" ht="16.5" customHeight="1">
      <c r="A3051" s="13" t="str">
        <f>Solieusap!A3054</f>
        <v>267</v>
      </c>
      <c r="B3051" s="13">
        <f>Solieusap!B3054</f>
        <v>3</v>
      </c>
      <c r="C3051" s="13" t="str">
        <f>Solieusap!C3054</f>
        <v>BAO</v>
      </c>
      <c r="D3051" s="13" t="str">
        <f>Solieusap!D3054</f>
        <v>Combination</v>
      </c>
      <c r="E3051" s="14">
        <f>ABS(Solieusap!E3054)</f>
        <v>0.52229999999999999</v>
      </c>
      <c r="F3051" s="14">
        <f>ABS(Solieusap!F3054)</f>
        <v>6.7699999999999996E-2</v>
      </c>
      <c r="G3051" s="14">
        <f>ABS(Solieusap!G3054)</f>
        <v>8.3000000000000001E-3</v>
      </c>
      <c r="H3051" s="14">
        <f>ABS(Solieusap!H3054)</f>
        <v>1.83E-3</v>
      </c>
      <c r="I3051" s="14">
        <f>ABS(Solieusap!I3054)</f>
        <v>6.1799999999999997E-3</v>
      </c>
      <c r="J3051" s="14">
        <f>ABS(Solieusap!J3054)</f>
        <v>0.16153999999999999</v>
      </c>
      <c r="K3051" s="14">
        <f t="shared" si="0"/>
        <v>0.52229999999999999</v>
      </c>
      <c r="L3051" s="14">
        <f t="shared" si="1"/>
        <v>6.1799999999999997E-3</v>
      </c>
    </row>
    <row r="3052" spans="1:12" ht="16.5" customHeight="1">
      <c r="A3052" s="13" t="str">
        <f>Solieusap!A3055</f>
        <v>267</v>
      </c>
      <c r="B3052" s="13">
        <f>Solieusap!B3055</f>
        <v>3.5</v>
      </c>
      <c r="C3052" s="13" t="str">
        <f>Solieusap!C3055</f>
        <v>BAO</v>
      </c>
      <c r="D3052" s="13" t="str">
        <f>Solieusap!D3055</f>
        <v>Combination</v>
      </c>
      <c r="E3052" s="14">
        <f>ABS(Solieusap!E3055)</f>
        <v>0.52229999999999999</v>
      </c>
      <c r="F3052" s="14">
        <f>ABS(Solieusap!F3055)</f>
        <v>6.7699999999999996E-2</v>
      </c>
      <c r="G3052" s="14">
        <f>ABS(Solieusap!G3055)</f>
        <v>8.3000000000000001E-3</v>
      </c>
      <c r="H3052" s="14">
        <f>ABS(Solieusap!H3055)</f>
        <v>1.83E-3</v>
      </c>
      <c r="I3052" s="14">
        <f>ABS(Solieusap!I3055)</f>
        <v>5.7400000000000003E-3</v>
      </c>
      <c r="J3052" s="14">
        <f>ABS(Solieusap!J3055)</f>
        <v>0.18407000000000001</v>
      </c>
      <c r="K3052" s="14">
        <f t="shared" si="0"/>
        <v>0.52229999999999999</v>
      </c>
      <c r="L3052" s="14">
        <f t="shared" si="1"/>
        <v>5.7400000000000003E-3</v>
      </c>
    </row>
    <row r="3053" spans="1:12" ht="16.5" customHeight="1">
      <c r="A3053" s="13" t="str">
        <f>Solieusap!A3056</f>
        <v>267</v>
      </c>
      <c r="B3053" s="13">
        <f>Solieusap!B3056</f>
        <v>4</v>
      </c>
      <c r="C3053" s="13" t="str">
        <f>Solieusap!C3056</f>
        <v>BAO</v>
      </c>
      <c r="D3053" s="13" t="str">
        <f>Solieusap!D3056</f>
        <v>Combination</v>
      </c>
      <c r="E3053" s="14">
        <f>ABS(Solieusap!E3056)</f>
        <v>0.52229999999999999</v>
      </c>
      <c r="F3053" s="14">
        <f>ABS(Solieusap!F3056)</f>
        <v>6.7699999999999996E-2</v>
      </c>
      <c r="G3053" s="14">
        <f>ABS(Solieusap!G3056)</f>
        <v>8.3000000000000001E-3</v>
      </c>
      <c r="H3053" s="14">
        <f>ABS(Solieusap!H3056)</f>
        <v>1.83E-3</v>
      </c>
      <c r="I3053" s="14">
        <f>ABS(Solieusap!I3056)</f>
        <v>5.7200000000000003E-3</v>
      </c>
      <c r="J3053" s="14">
        <f>ABS(Solieusap!J3056)</f>
        <v>0.20659</v>
      </c>
      <c r="K3053" s="14">
        <f t="shared" si="0"/>
        <v>0.52229999999999999</v>
      </c>
      <c r="L3053" s="14">
        <f t="shared" si="1"/>
        <v>5.7200000000000003E-3</v>
      </c>
    </row>
    <row r="3054" spans="1:12" ht="16.5" customHeight="1">
      <c r="A3054" s="13" t="str">
        <f>Solieusap!A3057</f>
        <v>267</v>
      </c>
      <c r="B3054" s="13">
        <f>Solieusap!B3057</f>
        <v>0</v>
      </c>
      <c r="C3054" s="13" t="str">
        <f>Solieusap!C3057</f>
        <v>BAO</v>
      </c>
      <c r="D3054" s="13" t="str">
        <f>Solieusap!D3057</f>
        <v>Combination</v>
      </c>
      <c r="E3054" s="14">
        <f>ABS(Solieusap!E3057)</f>
        <v>7.3000000000000001E-3</v>
      </c>
      <c r="F3054" s="14">
        <f>ABS(Solieusap!F3057)</f>
        <v>5.5500000000000001E-2</v>
      </c>
      <c r="G3054" s="14">
        <f>ABS(Solieusap!G3057)</f>
        <v>1.6000000000000001E-3</v>
      </c>
      <c r="H3054" s="14">
        <f>ABS(Solieusap!H3057)</f>
        <v>2.1299999999999999E-3</v>
      </c>
      <c r="I3054" s="14">
        <f>ABS(Solieusap!I3057)</f>
        <v>8.4000000000000003E-4</v>
      </c>
      <c r="J3054" s="14">
        <f>ABS(Solieusap!J3057)</f>
        <v>5.6739999999999999E-2</v>
      </c>
      <c r="K3054" s="14">
        <f t="shared" si="0"/>
        <v>7.3000000000000001E-3</v>
      </c>
      <c r="L3054" s="14">
        <f t="shared" si="1"/>
        <v>8.4000000000000003E-4</v>
      </c>
    </row>
    <row r="3055" spans="1:12" ht="16.5" customHeight="1">
      <c r="A3055" s="13" t="str">
        <f>Solieusap!A3058</f>
        <v>267</v>
      </c>
      <c r="B3055" s="13">
        <f>Solieusap!B3058</f>
        <v>0.5</v>
      </c>
      <c r="C3055" s="13" t="str">
        <f>Solieusap!C3058</f>
        <v>BAO</v>
      </c>
      <c r="D3055" s="13" t="str">
        <f>Solieusap!D3058</f>
        <v>Combination</v>
      </c>
      <c r="E3055" s="14">
        <f>ABS(Solieusap!E3058)</f>
        <v>7.3000000000000001E-3</v>
      </c>
      <c r="F3055" s="14">
        <f>ABS(Solieusap!F3058)</f>
        <v>5.5500000000000001E-2</v>
      </c>
      <c r="G3055" s="14">
        <f>ABS(Solieusap!G3058)</f>
        <v>1.6000000000000001E-3</v>
      </c>
      <c r="H3055" s="14">
        <f>ABS(Solieusap!H3058)</f>
        <v>2.1299999999999999E-3</v>
      </c>
      <c r="I3055" s="14">
        <f>ABS(Solieusap!I3058)</f>
        <v>1.6990000000000002E-5</v>
      </c>
      <c r="J3055" s="14">
        <f>ABS(Solieusap!J3058)</f>
        <v>2.8989999999999998E-2</v>
      </c>
      <c r="K3055" s="14">
        <f t="shared" si="0"/>
        <v>7.3000000000000001E-3</v>
      </c>
      <c r="L3055" s="14">
        <f t="shared" si="1"/>
        <v>1.6990000000000002E-5</v>
      </c>
    </row>
    <row r="3056" spans="1:12" ht="16.5" customHeight="1">
      <c r="A3056" s="13" t="str">
        <f>Solieusap!A3059</f>
        <v>267</v>
      </c>
      <c r="B3056" s="13">
        <f>Solieusap!B3059</f>
        <v>1</v>
      </c>
      <c r="C3056" s="13" t="str">
        <f>Solieusap!C3059</f>
        <v>BAO</v>
      </c>
      <c r="D3056" s="13" t="str">
        <f>Solieusap!D3059</f>
        <v>Combination</v>
      </c>
      <c r="E3056" s="14">
        <f>ABS(Solieusap!E3059)</f>
        <v>7.3000000000000001E-3</v>
      </c>
      <c r="F3056" s="14">
        <f>ABS(Solieusap!F3059)</f>
        <v>5.5500000000000001E-2</v>
      </c>
      <c r="G3056" s="14">
        <f>ABS(Solieusap!G3059)</f>
        <v>1.6000000000000001E-3</v>
      </c>
      <c r="H3056" s="14">
        <f>ABS(Solieusap!H3059)</f>
        <v>2.1299999999999999E-3</v>
      </c>
      <c r="I3056" s="14">
        <f>ABS(Solieusap!I3059)</f>
        <v>8.0000000000000004E-4</v>
      </c>
      <c r="J3056" s="14">
        <f>ABS(Solieusap!J3059)</f>
        <v>1.23E-3</v>
      </c>
      <c r="K3056" s="14">
        <f t="shared" si="0"/>
        <v>7.3000000000000001E-3</v>
      </c>
      <c r="L3056" s="14">
        <f t="shared" si="1"/>
        <v>8.0000000000000004E-4</v>
      </c>
    </row>
    <row r="3057" spans="1:12" ht="16.5" customHeight="1">
      <c r="A3057" s="13" t="str">
        <f>Solieusap!A3060</f>
        <v>267</v>
      </c>
      <c r="B3057" s="13">
        <f>Solieusap!B3060</f>
        <v>1.5</v>
      </c>
      <c r="C3057" s="13" t="str">
        <f>Solieusap!C3060</f>
        <v>BAO</v>
      </c>
      <c r="D3057" s="13" t="str">
        <f>Solieusap!D3060</f>
        <v>Combination</v>
      </c>
      <c r="E3057" s="14">
        <f>ABS(Solieusap!E3060)</f>
        <v>7.3000000000000001E-3</v>
      </c>
      <c r="F3057" s="14">
        <f>ABS(Solieusap!F3060)</f>
        <v>5.5500000000000001E-2</v>
      </c>
      <c r="G3057" s="14">
        <f>ABS(Solieusap!G3060)</f>
        <v>1.6000000000000001E-3</v>
      </c>
      <c r="H3057" s="14">
        <f>ABS(Solieusap!H3060)</f>
        <v>2.1299999999999999E-3</v>
      </c>
      <c r="I3057" s="14">
        <f>ABS(Solieusap!I3060)</f>
        <v>1.6199999999999999E-3</v>
      </c>
      <c r="J3057" s="14">
        <f>ABS(Solieusap!J3060)</f>
        <v>2.6530000000000001E-2</v>
      </c>
      <c r="K3057" s="14">
        <f t="shared" si="0"/>
        <v>7.3000000000000001E-3</v>
      </c>
      <c r="L3057" s="14">
        <f t="shared" si="1"/>
        <v>1.6199999999999999E-3</v>
      </c>
    </row>
    <row r="3058" spans="1:12" ht="16.5" customHeight="1">
      <c r="A3058" s="13" t="str">
        <f>Solieusap!A3061</f>
        <v>267</v>
      </c>
      <c r="B3058" s="13">
        <f>Solieusap!B3061</f>
        <v>2</v>
      </c>
      <c r="C3058" s="13" t="str">
        <f>Solieusap!C3061</f>
        <v>BAO</v>
      </c>
      <c r="D3058" s="13" t="str">
        <f>Solieusap!D3061</f>
        <v>Combination</v>
      </c>
      <c r="E3058" s="14">
        <f>ABS(Solieusap!E3061)</f>
        <v>7.3000000000000001E-3</v>
      </c>
      <c r="F3058" s="14">
        <f>ABS(Solieusap!F3061)</f>
        <v>5.5500000000000001E-2</v>
      </c>
      <c r="G3058" s="14">
        <f>ABS(Solieusap!G3061)</f>
        <v>1.6000000000000001E-3</v>
      </c>
      <c r="H3058" s="14">
        <f>ABS(Solieusap!H3061)</f>
        <v>2.1299999999999999E-3</v>
      </c>
      <c r="I3058" s="14">
        <f>ABS(Solieusap!I3061)</f>
        <v>2.3400000000000001E-3</v>
      </c>
      <c r="J3058" s="14">
        <f>ABS(Solieusap!J3061)</f>
        <v>4.6379999999999998E-2</v>
      </c>
      <c r="K3058" s="14">
        <f t="shared" si="0"/>
        <v>7.3000000000000001E-3</v>
      </c>
      <c r="L3058" s="14">
        <f t="shared" si="1"/>
        <v>2.3400000000000001E-3</v>
      </c>
    </row>
    <row r="3059" spans="1:12" ht="16.5" customHeight="1">
      <c r="A3059" s="13" t="str">
        <f>Solieusap!A3062</f>
        <v>267</v>
      </c>
      <c r="B3059" s="13">
        <f>Solieusap!B3062</f>
        <v>2.5</v>
      </c>
      <c r="C3059" s="13" t="str">
        <f>Solieusap!C3062</f>
        <v>BAO</v>
      </c>
      <c r="D3059" s="13" t="str">
        <f>Solieusap!D3062</f>
        <v>Combination</v>
      </c>
      <c r="E3059" s="14">
        <f>ABS(Solieusap!E3062)</f>
        <v>7.3000000000000001E-3</v>
      </c>
      <c r="F3059" s="14">
        <f>ABS(Solieusap!F3062)</f>
        <v>5.5500000000000001E-2</v>
      </c>
      <c r="G3059" s="14">
        <f>ABS(Solieusap!G3062)</f>
        <v>1.6000000000000001E-3</v>
      </c>
      <c r="H3059" s="14">
        <f>ABS(Solieusap!H3062)</f>
        <v>2.1299999999999999E-3</v>
      </c>
      <c r="I3059" s="14">
        <f>ABS(Solieusap!I3062)</f>
        <v>1.9000000000000001E-4</v>
      </c>
      <c r="J3059" s="14">
        <f>ABS(Solieusap!J3062)</f>
        <v>2.0070000000000001E-2</v>
      </c>
      <c r="K3059" s="14">
        <f t="shared" si="0"/>
        <v>7.3000000000000001E-3</v>
      </c>
      <c r="L3059" s="14">
        <f t="shared" si="1"/>
        <v>1.9000000000000001E-4</v>
      </c>
    </row>
    <row r="3060" spans="1:12" ht="16.5" customHeight="1">
      <c r="A3060" s="13" t="str">
        <f>Solieusap!A3063</f>
        <v>267</v>
      </c>
      <c r="B3060" s="13">
        <f>Solieusap!B3063</f>
        <v>3</v>
      </c>
      <c r="C3060" s="13" t="str">
        <f>Solieusap!C3063</f>
        <v>BAO</v>
      </c>
      <c r="D3060" s="13" t="str">
        <f>Solieusap!D3063</f>
        <v>Combination</v>
      </c>
      <c r="E3060" s="14">
        <f>ABS(Solieusap!E3063)</f>
        <v>7.3000000000000001E-3</v>
      </c>
      <c r="F3060" s="14">
        <f>ABS(Solieusap!F3063)</f>
        <v>5.5500000000000001E-2</v>
      </c>
      <c r="G3060" s="14">
        <f>ABS(Solieusap!G3063)</f>
        <v>1.6000000000000001E-3</v>
      </c>
      <c r="H3060" s="14">
        <f>ABS(Solieusap!H3063)</f>
        <v>2.1299999999999999E-3</v>
      </c>
      <c r="I3060" s="14">
        <f>ABS(Solieusap!I3063)</f>
        <v>2.4499999999999999E-3</v>
      </c>
      <c r="J3060" s="14">
        <f>ABS(Solieusap!J3063)</f>
        <v>1.379E-2</v>
      </c>
      <c r="K3060" s="14">
        <f t="shared" si="0"/>
        <v>7.3000000000000001E-3</v>
      </c>
      <c r="L3060" s="14">
        <f t="shared" si="1"/>
        <v>2.4499999999999999E-3</v>
      </c>
    </row>
    <row r="3061" spans="1:12" ht="16.5" customHeight="1">
      <c r="A3061" s="13" t="str">
        <f>Solieusap!A3064</f>
        <v>267</v>
      </c>
      <c r="B3061" s="13">
        <f>Solieusap!B3064</f>
        <v>3.5</v>
      </c>
      <c r="C3061" s="13" t="str">
        <f>Solieusap!C3064</f>
        <v>BAO</v>
      </c>
      <c r="D3061" s="13" t="str">
        <f>Solieusap!D3064</f>
        <v>Combination</v>
      </c>
      <c r="E3061" s="14">
        <f>ABS(Solieusap!E3064)</f>
        <v>7.3000000000000001E-3</v>
      </c>
      <c r="F3061" s="14">
        <f>ABS(Solieusap!F3064)</f>
        <v>5.5500000000000001E-2</v>
      </c>
      <c r="G3061" s="14">
        <f>ABS(Solieusap!G3064)</f>
        <v>1.6000000000000001E-3</v>
      </c>
      <c r="H3061" s="14">
        <f>ABS(Solieusap!H3064)</f>
        <v>2.1299999999999999E-3</v>
      </c>
      <c r="I3061" s="14">
        <f>ABS(Solieusap!I3064)</f>
        <v>6.6E-3</v>
      </c>
      <c r="J3061" s="14">
        <f>ABS(Solieusap!J3064)</f>
        <v>4.7660000000000001E-2</v>
      </c>
      <c r="K3061" s="14">
        <f t="shared" si="0"/>
        <v>7.3000000000000001E-3</v>
      </c>
      <c r="L3061" s="14">
        <f t="shared" si="1"/>
        <v>6.6E-3</v>
      </c>
    </row>
    <row r="3062" spans="1:12" ht="16.5" customHeight="1">
      <c r="A3062" s="13" t="str">
        <f>Solieusap!A3065</f>
        <v>267</v>
      </c>
      <c r="B3062" s="13">
        <f>Solieusap!B3065</f>
        <v>4</v>
      </c>
      <c r="C3062" s="13" t="str">
        <f>Solieusap!C3065</f>
        <v>BAO</v>
      </c>
      <c r="D3062" s="13" t="str">
        <f>Solieusap!D3065</f>
        <v>Combination</v>
      </c>
      <c r="E3062" s="14">
        <f>ABS(Solieusap!E3065)</f>
        <v>7.3000000000000001E-3</v>
      </c>
      <c r="F3062" s="14">
        <f>ABS(Solieusap!F3065)</f>
        <v>5.5500000000000001E-2</v>
      </c>
      <c r="G3062" s="14">
        <f>ABS(Solieusap!G3065)</f>
        <v>1.6000000000000001E-3</v>
      </c>
      <c r="H3062" s="14">
        <f>ABS(Solieusap!H3065)</f>
        <v>2.1299999999999999E-3</v>
      </c>
      <c r="I3062" s="14">
        <f>ABS(Solieusap!I3065)</f>
        <v>1.074E-2</v>
      </c>
      <c r="J3062" s="14">
        <f>ABS(Solieusap!J3065)</f>
        <v>8.1519999999999995E-2</v>
      </c>
      <c r="K3062" s="14">
        <f t="shared" si="0"/>
        <v>7.3000000000000001E-3</v>
      </c>
      <c r="L3062" s="14">
        <f t="shared" si="1"/>
        <v>1.074E-2</v>
      </c>
    </row>
    <row r="3063" spans="1:12" ht="16.5" customHeight="1">
      <c r="A3063" s="13" t="str">
        <f>Solieusap!A3066</f>
        <v>268</v>
      </c>
      <c r="B3063" s="13">
        <f>Solieusap!B3066</f>
        <v>0</v>
      </c>
      <c r="C3063" s="13" t="str">
        <f>Solieusap!C3066</f>
        <v>BAO</v>
      </c>
      <c r="D3063" s="13" t="str">
        <f>Solieusap!D3066</f>
        <v>Combination</v>
      </c>
      <c r="E3063" s="14">
        <f>ABS(Solieusap!E3066)</f>
        <v>0.51329999999999998</v>
      </c>
      <c r="F3063" s="14">
        <f>ABS(Solieusap!F3066)</f>
        <v>0.11799999999999999</v>
      </c>
      <c r="G3063" s="14">
        <f>ABS(Solieusap!G3066)</f>
        <v>7.4000000000000003E-3</v>
      </c>
      <c r="H3063" s="14">
        <f>ABS(Solieusap!H3066)</f>
        <v>1.5399999999999999E-3</v>
      </c>
      <c r="I3063" s="14">
        <f>ABS(Solieusap!I3066)</f>
        <v>2.4219999999999998E-2</v>
      </c>
      <c r="J3063" s="14">
        <f>ABS(Solieusap!J3066)</f>
        <v>0.21345</v>
      </c>
      <c r="K3063" s="14">
        <f t="shared" si="0"/>
        <v>0.51329999999999998</v>
      </c>
      <c r="L3063" s="14">
        <f t="shared" si="1"/>
        <v>2.4219999999999998E-2</v>
      </c>
    </row>
    <row r="3064" spans="1:12" ht="16.5" customHeight="1">
      <c r="A3064" s="13" t="str">
        <f>Solieusap!A3067</f>
        <v>268</v>
      </c>
      <c r="B3064" s="13">
        <f>Solieusap!B3067</f>
        <v>0.5</v>
      </c>
      <c r="C3064" s="13" t="str">
        <f>Solieusap!C3067</f>
        <v>BAO</v>
      </c>
      <c r="D3064" s="13" t="str">
        <f>Solieusap!D3067</f>
        <v>Combination</v>
      </c>
      <c r="E3064" s="14">
        <f>ABS(Solieusap!E3067)</f>
        <v>0.51329999999999998</v>
      </c>
      <c r="F3064" s="14">
        <f>ABS(Solieusap!F3067)</f>
        <v>0.11799999999999999</v>
      </c>
      <c r="G3064" s="14">
        <f>ABS(Solieusap!G3067)</f>
        <v>7.4000000000000003E-3</v>
      </c>
      <c r="H3064" s="14">
        <f>ABS(Solieusap!H3067)</f>
        <v>1.5399999999999999E-3</v>
      </c>
      <c r="I3064" s="14">
        <f>ABS(Solieusap!I3067)</f>
        <v>2.0500000000000001E-2</v>
      </c>
      <c r="J3064" s="14">
        <f>ABS(Solieusap!J3067)</f>
        <v>0.15443999999999999</v>
      </c>
      <c r="K3064" s="14">
        <f t="shared" si="0"/>
        <v>0.51329999999999998</v>
      </c>
      <c r="L3064" s="14">
        <f t="shared" si="1"/>
        <v>2.0500000000000001E-2</v>
      </c>
    </row>
    <row r="3065" spans="1:12" ht="16.5" customHeight="1">
      <c r="A3065" s="13" t="str">
        <f>Solieusap!A3068</f>
        <v>268</v>
      </c>
      <c r="B3065" s="13">
        <f>Solieusap!B3068</f>
        <v>1</v>
      </c>
      <c r="C3065" s="13" t="str">
        <f>Solieusap!C3068</f>
        <v>BAO</v>
      </c>
      <c r="D3065" s="13" t="str">
        <f>Solieusap!D3068</f>
        <v>Combination</v>
      </c>
      <c r="E3065" s="14">
        <f>ABS(Solieusap!E3068)</f>
        <v>0.51329999999999998</v>
      </c>
      <c r="F3065" s="14">
        <f>ABS(Solieusap!F3068)</f>
        <v>0.11799999999999999</v>
      </c>
      <c r="G3065" s="14">
        <f>ABS(Solieusap!G3068)</f>
        <v>7.4000000000000003E-3</v>
      </c>
      <c r="H3065" s="14">
        <f>ABS(Solieusap!H3068)</f>
        <v>1.5399999999999999E-3</v>
      </c>
      <c r="I3065" s="14">
        <f>ABS(Solieusap!I3068)</f>
        <v>1.678E-2</v>
      </c>
      <c r="J3065" s="14">
        <f>ABS(Solieusap!J3068)</f>
        <v>9.5420000000000005E-2</v>
      </c>
      <c r="K3065" s="14">
        <f t="shared" si="0"/>
        <v>0.51329999999999998</v>
      </c>
      <c r="L3065" s="14">
        <f t="shared" si="1"/>
        <v>1.678E-2</v>
      </c>
    </row>
    <row r="3066" spans="1:12" ht="16.5" customHeight="1">
      <c r="A3066" s="13" t="str">
        <f>Solieusap!A3069</f>
        <v>268</v>
      </c>
      <c r="B3066" s="13">
        <f>Solieusap!B3069</f>
        <v>1.5</v>
      </c>
      <c r="C3066" s="13" t="str">
        <f>Solieusap!C3069</f>
        <v>BAO</v>
      </c>
      <c r="D3066" s="13" t="str">
        <f>Solieusap!D3069</f>
        <v>Combination</v>
      </c>
      <c r="E3066" s="14">
        <f>ABS(Solieusap!E3069)</f>
        <v>0.51329999999999998</v>
      </c>
      <c r="F3066" s="14">
        <f>ABS(Solieusap!F3069)</f>
        <v>0.11799999999999999</v>
      </c>
      <c r="G3066" s="14">
        <f>ABS(Solieusap!G3069)</f>
        <v>7.4000000000000003E-3</v>
      </c>
      <c r="H3066" s="14">
        <f>ABS(Solieusap!H3069)</f>
        <v>1.5399999999999999E-3</v>
      </c>
      <c r="I3066" s="14">
        <f>ABS(Solieusap!I3069)</f>
        <v>1.3050000000000001E-2</v>
      </c>
      <c r="J3066" s="14">
        <f>ABS(Solieusap!J3069)</f>
        <v>4.5740000000000003E-2</v>
      </c>
      <c r="K3066" s="14">
        <f t="shared" si="0"/>
        <v>0.51329999999999998</v>
      </c>
      <c r="L3066" s="14">
        <f t="shared" si="1"/>
        <v>1.3050000000000001E-2</v>
      </c>
    </row>
    <row r="3067" spans="1:12" ht="16.5" customHeight="1">
      <c r="A3067" s="13" t="str">
        <f>Solieusap!A3070</f>
        <v>268</v>
      </c>
      <c r="B3067" s="13">
        <f>Solieusap!B3070</f>
        <v>2</v>
      </c>
      <c r="C3067" s="13" t="str">
        <f>Solieusap!C3070</f>
        <v>BAO</v>
      </c>
      <c r="D3067" s="13" t="str">
        <f>Solieusap!D3070</f>
        <v>Combination</v>
      </c>
      <c r="E3067" s="14">
        <f>ABS(Solieusap!E3070)</f>
        <v>0.51329999999999998</v>
      </c>
      <c r="F3067" s="14">
        <f>ABS(Solieusap!F3070)</f>
        <v>0.11799999999999999</v>
      </c>
      <c r="G3067" s="14">
        <f>ABS(Solieusap!G3070)</f>
        <v>7.4000000000000003E-3</v>
      </c>
      <c r="H3067" s="14">
        <f>ABS(Solieusap!H3070)</f>
        <v>1.5399999999999999E-3</v>
      </c>
      <c r="I3067" s="14">
        <f>ABS(Solieusap!I3070)</f>
        <v>9.3299999999999998E-3</v>
      </c>
      <c r="J3067" s="14">
        <f>ABS(Solieusap!J3070)</f>
        <v>2.0619999999999999E-2</v>
      </c>
      <c r="K3067" s="14">
        <f t="shared" si="0"/>
        <v>0.51329999999999998</v>
      </c>
      <c r="L3067" s="14">
        <f t="shared" si="1"/>
        <v>9.3299999999999998E-3</v>
      </c>
    </row>
    <row r="3068" spans="1:12" ht="16.5" customHeight="1">
      <c r="A3068" s="13" t="str">
        <f>Solieusap!A3071</f>
        <v>268</v>
      </c>
      <c r="B3068" s="13">
        <f>Solieusap!B3071</f>
        <v>2.5</v>
      </c>
      <c r="C3068" s="13" t="str">
        <f>Solieusap!C3071</f>
        <v>BAO</v>
      </c>
      <c r="D3068" s="13" t="str">
        <f>Solieusap!D3071</f>
        <v>Combination</v>
      </c>
      <c r="E3068" s="14">
        <f>ABS(Solieusap!E3071)</f>
        <v>0.51329999999999998</v>
      </c>
      <c r="F3068" s="14">
        <f>ABS(Solieusap!F3071)</f>
        <v>0.11799999999999999</v>
      </c>
      <c r="G3068" s="14">
        <f>ABS(Solieusap!G3071)</f>
        <v>7.4000000000000003E-3</v>
      </c>
      <c r="H3068" s="14">
        <f>ABS(Solieusap!H3071)</f>
        <v>1.5399999999999999E-3</v>
      </c>
      <c r="I3068" s="14">
        <f>ABS(Solieusap!I3071)</f>
        <v>5.6100000000000004E-3</v>
      </c>
      <c r="J3068" s="14">
        <f>ABS(Solieusap!J3071)</f>
        <v>4.4999999999999997E-3</v>
      </c>
      <c r="K3068" s="14">
        <f t="shared" si="0"/>
        <v>0.51329999999999998</v>
      </c>
      <c r="L3068" s="14">
        <f t="shared" si="1"/>
        <v>5.6100000000000004E-3</v>
      </c>
    </row>
    <row r="3069" spans="1:12" ht="16.5" customHeight="1">
      <c r="A3069" s="13" t="str">
        <f>Solieusap!A3072</f>
        <v>268</v>
      </c>
      <c r="B3069" s="13">
        <f>Solieusap!B3072</f>
        <v>3</v>
      </c>
      <c r="C3069" s="13" t="str">
        <f>Solieusap!C3072</f>
        <v>BAO</v>
      </c>
      <c r="D3069" s="13" t="str">
        <f>Solieusap!D3072</f>
        <v>Combination</v>
      </c>
      <c r="E3069" s="14">
        <f>ABS(Solieusap!E3072)</f>
        <v>0.51329999999999998</v>
      </c>
      <c r="F3069" s="14">
        <f>ABS(Solieusap!F3072)</f>
        <v>0.11799999999999999</v>
      </c>
      <c r="G3069" s="14">
        <f>ABS(Solieusap!G3072)</f>
        <v>7.4000000000000003E-3</v>
      </c>
      <c r="H3069" s="14">
        <f>ABS(Solieusap!H3072)</f>
        <v>1.5399999999999999E-3</v>
      </c>
      <c r="I3069" s="14">
        <f>ABS(Solieusap!I3072)</f>
        <v>1.89E-3</v>
      </c>
      <c r="J3069" s="14">
        <f>ABS(Solieusap!J3072)</f>
        <v>1.2749999999999999E-2</v>
      </c>
      <c r="K3069" s="14">
        <f t="shared" si="0"/>
        <v>0.51329999999999998</v>
      </c>
      <c r="L3069" s="14">
        <f t="shared" si="1"/>
        <v>1.89E-3</v>
      </c>
    </row>
    <row r="3070" spans="1:12" ht="16.5" customHeight="1">
      <c r="A3070" s="13" t="str">
        <f>Solieusap!A3073</f>
        <v>268</v>
      </c>
      <c r="B3070" s="13">
        <f>Solieusap!B3073</f>
        <v>3.5</v>
      </c>
      <c r="C3070" s="13" t="str">
        <f>Solieusap!C3073</f>
        <v>BAO</v>
      </c>
      <c r="D3070" s="13" t="str">
        <f>Solieusap!D3073</f>
        <v>Combination</v>
      </c>
      <c r="E3070" s="14">
        <f>ABS(Solieusap!E3073)</f>
        <v>0.51329999999999998</v>
      </c>
      <c r="F3070" s="14">
        <f>ABS(Solieusap!F3073)</f>
        <v>0.11799999999999999</v>
      </c>
      <c r="G3070" s="14">
        <f>ABS(Solieusap!G3073)</f>
        <v>7.4000000000000003E-3</v>
      </c>
      <c r="H3070" s="14">
        <f>ABS(Solieusap!H3073)</f>
        <v>1.5399999999999999E-3</v>
      </c>
      <c r="I3070" s="14">
        <f>ABS(Solieusap!I3073)</f>
        <v>2.2200000000000002E-3</v>
      </c>
      <c r="J3070" s="14">
        <f>ABS(Solieusap!J3073)</f>
        <v>1.1209999999999999E-2</v>
      </c>
      <c r="K3070" s="14">
        <f t="shared" si="0"/>
        <v>0.51329999999999998</v>
      </c>
      <c r="L3070" s="14">
        <f t="shared" si="1"/>
        <v>2.2200000000000002E-3</v>
      </c>
    </row>
    <row r="3071" spans="1:12" ht="16.5" customHeight="1">
      <c r="A3071" s="13" t="str">
        <f>Solieusap!A3074</f>
        <v>268</v>
      </c>
      <c r="B3071" s="13">
        <f>Solieusap!B3074</f>
        <v>4</v>
      </c>
      <c r="C3071" s="13" t="str">
        <f>Solieusap!C3074</f>
        <v>BAO</v>
      </c>
      <c r="D3071" s="13" t="str">
        <f>Solieusap!D3074</f>
        <v>Combination</v>
      </c>
      <c r="E3071" s="14">
        <f>ABS(Solieusap!E3074)</f>
        <v>0.51329999999999998</v>
      </c>
      <c r="F3071" s="14">
        <f>ABS(Solieusap!F3074)</f>
        <v>0.11799999999999999</v>
      </c>
      <c r="G3071" s="14">
        <f>ABS(Solieusap!G3074)</f>
        <v>7.4000000000000003E-3</v>
      </c>
      <c r="H3071" s="14">
        <f>ABS(Solieusap!H3074)</f>
        <v>1.5399999999999999E-3</v>
      </c>
      <c r="I3071" s="14">
        <f>ABS(Solieusap!I3074)</f>
        <v>5.1700000000000001E-3</v>
      </c>
      <c r="J3071" s="14">
        <f>ABS(Solieusap!J3074)</f>
        <v>3.6679999999999997E-2</v>
      </c>
      <c r="K3071" s="14">
        <f t="shared" si="0"/>
        <v>0.51329999999999998</v>
      </c>
      <c r="L3071" s="14">
        <f t="shared" si="1"/>
        <v>5.1700000000000001E-3</v>
      </c>
    </row>
    <row r="3072" spans="1:12" ht="16.5" customHeight="1">
      <c r="A3072" s="13" t="str">
        <f>Solieusap!A3075</f>
        <v>268</v>
      </c>
      <c r="B3072" s="13">
        <f>Solieusap!B3075</f>
        <v>4.5</v>
      </c>
      <c r="C3072" s="13" t="str">
        <f>Solieusap!C3075</f>
        <v>BAO</v>
      </c>
      <c r="D3072" s="13" t="str">
        <f>Solieusap!D3075</f>
        <v>Combination</v>
      </c>
      <c r="E3072" s="14">
        <f>ABS(Solieusap!E3075)</f>
        <v>0.51329999999999998</v>
      </c>
      <c r="F3072" s="14">
        <f>ABS(Solieusap!F3075)</f>
        <v>0.11799999999999999</v>
      </c>
      <c r="G3072" s="14">
        <f>ABS(Solieusap!G3075)</f>
        <v>7.4000000000000003E-3</v>
      </c>
      <c r="H3072" s="14">
        <f>ABS(Solieusap!H3075)</f>
        <v>1.5399999999999999E-3</v>
      </c>
      <c r="I3072" s="14">
        <f>ABS(Solieusap!I3075)</f>
        <v>8.1300000000000001E-3</v>
      </c>
      <c r="J3072" s="14">
        <f>ABS(Solieusap!J3075)</f>
        <v>6.2149999999999997E-2</v>
      </c>
      <c r="K3072" s="14">
        <f t="shared" si="0"/>
        <v>0.51329999999999998</v>
      </c>
      <c r="L3072" s="14">
        <f t="shared" si="1"/>
        <v>8.1300000000000001E-3</v>
      </c>
    </row>
    <row r="3073" spans="1:12" ht="16.5" customHeight="1">
      <c r="A3073" s="13" t="str">
        <f>Solieusap!A3076</f>
        <v>268</v>
      </c>
      <c r="B3073" s="13">
        <f>Solieusap!B3076</f>
        <v>5</v>
      </c>
      <c r="C3073" s="13" t="str">
        <f>Solieusap!C3076</f>
        <v>BAO</v>
      </c>
      <c r="D3073" s="13" t="str">
        <f>Solieusap!D3076</f>
        <v>Combination</v>
      </c>
      <c r="E3073" s="14">
        <f>ABS(Solieusap!E3076)</f>
        <v>0.51329999999999998</v>
      </c>
      <c r="F3073" s="14">
        <f>ABS(Solieusap!F3076)</f>
        <v>0.11799999999999999</v>
      </c>
      <c r="G3073" s="14">
        <f>ABS(Solieusap!G3076)</f>
        <v>7.4000000000000003E-3</v>
      </c>
      <c r="H3073" s="14">
        <f>ABS(Solieusap!H3076)</f>
        <v>1.5399999999999999E-3</v>
      </c>
      <c r="I3073" s="14">
        <f>ABS(Solieusap!I3076)</f>
        <v>1.1089999999999999E-2</v>
      </c>
      <c r="J3073" s="14">
        <f>ABS(Solieusap!J3076)</f>
        <v>8.7620000000000003E-2</v>
      </c>
      <c r="K3073" s="14">
        <f t="shared" si="0"/>
        <v>0.51329999999999998</v>
      </c>
      <c r="L3073" s="14">
        <f t="shared" si="1"/>
        <v>1.1089999999999999E-2</v>
      </c>
    </row>
    <row r="3074" spans="1:12" ht="16.5" customHeight="1">
      <c r="A3074" s="13" t="str">
        <f>Solieusap!A3077</f>
        <v>268</v>
      </c>
      <c r="B3074" s="13">
        <f>Solieusap!B3077</f>
        <v>5.5</v>
      </c>
      <c r="C3074" s="13" t="str">
        <f>Solieusap!C3077</f>
        <v>BAO</v>
      </c>
      <c r="D3074" s="13" t="str">
        <f>Solieusap!D3077</f>
        <v>Combination</v>
      </c>
      <c r="E3074" s="14">
        <f>ABS(Solieusap!E3077)</f>
        <v>0.51329999999999998</v>
      </c>
      <c r="F3074" s="14">
        <f>ABS(Solieusap!F3077)</f>
        <v>0.11799999999999999</v>
      </c>
      <c r="G3074" s="14">
        <f>ABS(Solieusap!G3077)</f>
        <v>7.4000000000000003E-3</v>
      </c>
      <c r="H3074" s="14">
        <f>ABS(Solieusap!H3077)</f>
        <v>1.5399999999999999E-3</v>
      </c>
      <c r="I3074" s="14">
        <f>ABS(Solieusap!I3077)</f>
        <v>1.404E-2</v>
      </c>
      <c r="J3074" s="14">
        <f>ABS(Solieusap!J3077)</f>
        <v>0.11309</v>
      </c>
      <c r="K3074" s="14">
        <f t="shared" si="0"/>
        <v>0.51329999999999998</v>
      </c>
      <c r="L3074" s="14">
        <f t="shared" si="1"/>
        <v>1.404E-2</v>
      </c>
    </row>
    <row r="3075" spans="1:12" ht="16.5" customHeight="1">
      <c r="A3075" s="13" t="str">
        <f>Solieusap!A3078</f>
        <v>268</v>
      </c>
      <c r="B3075" s="13">
        <f>Solieusap!B3078</f>
        <v>0</v>
      </c>
      <c r="C3075" s="13" t="str">
        <f>Solieusap!C3078</f>
        <v>BAO</v>
      </c>
      <c r="D3075" s="13" t="str">
        <f>Solieusap!D3078</f>
        <v>Combination</v>
      </c>
      <c r="E3075" s="14">
        <f>ABS(Solieusap!E3078)</f>
        <v>0.21629999999999999</v>
      </c>
      <c r="F3075" s="14">
        <f>ABS(Solieusap!F3078)</f>
        <v>5.0900000000000001E-2</v>
      </c>
      <c r="G3075" s="14">
        <f>ABS(Solieusap!G3078)</f>
        <v>5.8999999999999999E-3</v>
      </c>
      <c r="H3075" s="14">
        <f>ABS(Solieusap!H3078)</f>
        <v>6.6299999999999996E-3</v>
      </c>
      <c r="I3075" s="14">
        <f>ABS(Solieusap!I3078)</f>
        <v>1.9040000000000001E-2</v>
      </c>
      <c r="J3075" s="14">
        <f>ABS(Solieusap!J3078)</f>
        <v>0.16707</v>
      </c>
      <c r="K3075" s="14">
        <f t="shared" si="0"/>
        <v>0.21629999999999999</v>
      </c>
      <c r="L3075" s="14">
        <f t="shared" si="1"/>
        <v>1.9040000000000001E-2</v>
      </c>
    </row>
    <row r="3076" spans="1:12" ht="16.5" customHeight="1">
      <c r="A3076" s="13" t="str">
        <f>Solieusap!A3079</f>
        <v>268</v>
      </c>
      <c r="B3076" s="13">
        <f>Solieusap!B3079</f>
        <v>0.5</v>
      </c>
      <c r="C3076" s="13" t="str">
        <f>Solieusap!C3079</f>
        <v>BAO</v>
      </c>
      <c r="D3076" s="13" t="str">
        <f>Solieusap!D3079</f>
        <v>Combination</v>
      </c>
      <c r="E3076" s="14">
        <f>ABS(Solieusap!E3079)</f>
        <v>0.21629999999999999</v>
      </c>
      <c r="F3076" s="14">
        <f>ABS(Solieusap!F3079)</f>
        <v>5.0900000000000001E-2</v>
      </c>
      <c r="G3076" s="14">
        <f>ABS(Solieusap!G3079)</f>
        <v>5.8999999999999999E-3</v>
      </c>
      <c r="H3076" s="14">
        <f>ABS(Solieusap!H3079)</f>
        <v>6.6299999999999996E-3</v>
      </c>
      <c r="I3076" s="14">
        <f>ABS(Solieusap!I3079)</f>
        <v>1.627E-2</v>
      </c>
      <c r="J3076" s="14">
        <f>ABS(Solieusap!J3079)</f>
        <v>0.1416</v>
      </c>
      <c r="K3076" s="14">
        <f t="shared" si="0"/>
        <v>0.21629999999999999</v>
      </c>
      <c r="L3076" s="14">
        <f t="shared" si="1"/>
        <v>1.627E-2</v>
      </c>
    </row>
    <row r="3077" spans="1:12" ht="16.5" customHeight="1">
      <c r="A3077" s="13" t="str">
        <f>Solieusap!A3080</f>
        <v>268</v>
      </c>
      <c r="B3077" s="13">
        <f>Solieusap!B3080</f>
        <v>1</v>
      </c>
      <c r="C3077" s="13" t="str">
        <f>Solieusap!C3080</f>
        <v>BAO</v>
      </c>
      <c r="D3077" s="13" t="str">
        <f>Solieusap!D3080</f>
        <v>Combination</v>
      </c>
      <c r="E3077" s="14">
        <f>ABS(Solieusap!E3080)</f>
        <v>0.21629999999999999</v>
      </c>
      <c r="F3077" s="14">
        <f>ABS(Solieusap!F3080)</f>
        <v>5.0900000000000001E-2</v>
      </c>
      <c r="G3077" s="14">
        <f>ABS(Solieusap!G3080)</f>
        <v>5.8999999999999999E-3</v>
      </c>
      <c r="H3077" s="14">
        <f>ABS(Solieusap!H3080)</f>
        <v>6.6299999999999996E-3</v>
      </c>
      <c r="I3077" s="14">
        <f>ABS(Solieusap!I3080)</f>
        <v>1.35E-2</v>
      </c>
      <c r="J3077" s="14">
        <f>ABS(Solieusap!J3080)</f>
        <v>0.11613</v>
      </c>
      <c r="K3077" s="14">
        <f t="shared" si="0"/>
        <v>0.21629999999999999</v>
      </c>
      <c r="L3077" s="14">
        <f t="shared" si="1"/>
        <v>1.35E-2</v>
      </c>
    </row>
    <row r="3078" spans="1:12" ht="16.5" customHeight="1">
      <c r="A3078" s="13" t="str">
        <f>Solieusap!A3081</f>
        <v>268</v>
      </c>
      <c r="B3078" s="13">
        <f>Solieusap!B3081</f>
        <v>1.5</v>
      </c>
      <c r="C3078" s="13" t="str">
        <f>Solieusap!C3081</f>
        <v>BAO</v>
      </c>
      <c r="D3078" s="13" t="str">
        <f>Solieusap!D3081</f>
        <v>Combination</v>
      </c>
      <c r="E3078" s="14">
        <f>ABS(Solieusap!E3081)</f>
        <v>0.21629999999999999</v>
      </c>
      <c r="F3078" s="14">
        <f>ABS(Solieusap!F3081)</f>
        <v>5.0900000000000001E-2</v>
      </c>
      <c r="G3078" s="14">
        <f>ABS(Solieusap!G3081)</f>
        <v>5.8999999999999999E-3</v>
      </c>
      <c r="H3078" s="14">
        <f>ABS(Solieusap!H3081)</f>
        <v>6.6299999999999996E-3</v>
      </c>
      <c r="I3078" s="14">
        <f>ABS(Solieusap!I3081)</f>
        <v>1.072E-2</v>
      </c>
      <c r="J3078" s="14">
        <f>ABS(Solieusap!J3081)</f>
        <v>9.0660000000000004E-2</v>
      </c>
      <c r="K3078" s="14">
        <f t="shared" si="0"/>
        <v>0.21629999999999999</v>
      </c>
      <c r="L3078" s="14">
        <f t="shared" si="1"/>
        <v>1.072E-2</v>
      </c>
    </row>
    <row r="3079" spans="1:12" ht="16.5" customHeight="1">
      <c r="A3079" s="13" t="str">
        <f>Solieusap!A3082</f>
        <v>268</v>
      </c>
      <c r="B3079" s="13">
        <f>Solieusap!B3082</f>
        <v>2</v>
      </c>
      <c r="C3079" s="13" t="str">
        <f>Solieusap!C3082</f>
        <v>BAO</v>
      </c>
      <c r="D3079" s="13" t="str">
        <f>Solieusap!D3082</f>
        <v>Combination</v>
      </c>
      <c r="E3079" s="14">
        <f>ABS(Solieusap!E3082)</f>
        <v>0.21629999999999999</v>
      </c>
      <c r="F3079" s="14">
        <f>ABS(Solieusap!F3082)</f>
        <v>5.0900000000000001E-2</v>
      </c>
      <c r="G3079" s="14">
        <f>ABS(Solieusap!G3082)</f>
        <v>5.8999999999999999E-3</v>
      </c>
      <c r="H3079" s="14">
        <f>ABS(Solieusap!H3082)</f>
        <v>6.6299999999999996E-3</v>
      </c>
      <c r="I3079" s="14">
        <f>ABS(Solieusap!I3082)</f>
        <v>7.9500000000000005E-3</v>
      </c>
      <c r="J3079" s="14">
        <f>ABS(Solieusap!J3082)</f>
        <v>9.9839999999999998E-2</v>
      </c>
      <c r="K3079" s="14">
        <f t="shared" si="0"/>
        <v>0.21629999999999999</v>
      </c>
      <c r="L3079" s="14">
        <f t="shared" si="1"/>
        <v>7.9500000000000005E-3</v>
      </c>
    </row>
    <row r="3080" spans="1:12" ht="16.5" customHeight="1">
      <c r="A3080" s="13" t="str">
        <f>Solieusap!A3083</f>
        <v>268</v>
      </c>
      <c r="B3080" s="13">
        <f>Solieusap!B3083</f>
        <v>2.5</v>
      </c>
      <c r="C3080" s="13" t="str">
        <f>Solieusap!C3083</f>
        <v>BAO</v>
      </c>
      <c r="D3080" s="13" t="str">
        <f>Solieusap!D3083</f>
        <v>Combination</v>
      </c>
      <c r="E3080" s="14">
        <f>ABS(Solieusap!E3083)</f>
        <v>0.21629999999999999</v>
      </c>
      <c r="F3080" s="14">
        <f>ABS(Solieusap!F3083)</f>
        <v>5.0900000000000001E-2</v>
      </c>
      <c r="G3080" s="14">
        <f>ABS(Solieusap!G3083)</f>
        <v>5.8999999999999999E-3</v>
      </c>
      <c r="H3080" s="14">
        <f>ABS(Solieusap!H3083)</f>
        <v>6.6299999999999996E-3</v>
      </c>
      <c r="I3080" s="14">
        <f>ABS(Solieusap!I3083)</f>
        <v>5.1799999999999997E-3</v>
      </c>
      <c r="J3080" s="14">
        <f>ABS(Solieusap!J3083)</f>
        <v>0.11332</v>
      </c>
      <c r="K3080" s="14">
        <f t="shared" si="0"/>
        <v>0.21629999999999999</v>
      </c>
      <c r="L3080" s="14">
        <f t="shared" si="1"/>
        <v>5.1799999999999997E-3</v>
      </c>
    </row>
    <row r="3081" spans="1:12" ht="16.5" customHeight="1">
      <c r="A3081" s="13" t="str">
        <f>Solieusap!A3084</f>
        <v>268</v>
      </c>
      <c r="B3081" s="13">
        <f>Solieusap!B3084</f>
        <v>3</v>
      </c>
      <c r="C3081" s="13" t="str">
        <f>Solieusap!C3084</f>
        <v>BAO</v>
      </c>
      <c r="D3081" s="13" t="str">
        <f>Solieusap!D3084</f>
        <v>Combination</v>
      </c>
      <c r="E3081" s="14">
        <f>ABS(Solieusap!E3084)</f>
        <v>0.21629999999999999</v>
      </c>
      <c r="F3081" s="14">
        <f>ABS(Solieusap!F3084)</f>
        <v>5.0900000000000001E-2</v>
      </c>
      <c r="G3081" s="14">
        <f>ABS(Solieusap!G3084)</f>
        <v>5.8999999999999999E-3</v>
      </c>
      <c r="H3081" s="14">
        <f>ABS(Solieusap!H3084)</f>
        <v>6.6299999999999996E-3</v>
      </c>
      <c r="I3081" s="14">
        <f>ABS(Solieusap!I3084)</f>
        <v>2.5200000000000001E-3</v>
      </c>
      <c r="J3081" s="14">
        <f>ABS(Solieusap!J3084)</f>
        <v>0.14543</v>
      </c>
      <c r="K3081" s="14">
        <f t="shared" si="0"/>
        <v>0.21629999999999999</v>
      </c>
      <c r="L3081" s="14">
        <f t="shared" si="1"/>
        <v>2.5200000000000001E-3</v>
      </c>
    </row>
    <row r="3082" spans="1:12" ht="16.5" customHeight="1">
      <c r="A3082" s="13" t="str">
        <f>Solieusap!A3085</f>
        <v>268</v>
      </c>
      <c r="B3082" s="13">
        <f>Solieusap!B3085</f>
        <v>3.5</v>
      </c>
      <c r="C3082" s="13" t="str">
        <f>Solieusap!C3085</f>
        <v>BAO</v>
      </c>
      <c r="D3082" s="13" t="str">
        <f>Solieusap!D3085</f>
        <v>Combination</v>
      </c>
      <c r="E3082" s="14">
        <f>ABS(Solieusap!E3085)</f>
        <v>0.21629999999999999</v>
      </c>
      <c r="F3082" s="14">
        <f>ABS(Solieusap!F3085)</f>
        <v>5.0900000000000001E-2</v>
      </c>
      <c r="G3082" s="14">
        <f>ABS(Solieusap!G3085)</f>
        <v>5.8999999999999999E-3</v>
      </c>
      <c r="H3082" s="14">
        <f>ABS(Solieusap!H3085)</f>
        <v>6.6299999999999996E-3</v>
      </c>
      <c r="I3082" s="14">
        <f>ABS(Solieusap!I3085)</f>
        <v>2.3400000000000001E-3</v>
      </c>
      <c r="J3082" s="14">
        <f>ABS(Solieusap!J3085)</f>
        <v>0.19964999999999999</v>
      </c>
      <c r="K3082" s="14">
        <f t="shared" si="0"/>
        <v>0.21629999999999999</v>
      </c>
      <c r="L3082" s="14">
        <f t="shared" si="1"/>
        <v>2.3400000000000001E-3</v>
      </c>
    </row>
    <row r="3083" spans="1:12" ht="16.5" customHeight="1">
      <c r="A3083" s="13" t="str">
        <f>Solieusap!A3086</f>
        <v>268</v>
      </c>
      <c r="B3083" s="13">
        <f>Solieusap!B3086</f>
        <v>4</v>
      </c>
      <c r="C3083" s="13" t="str">
        <f>Solieusap!C3086</f>
        <v>BAO</v>
      </c>
      <c r="D3083" s="13" t="str">
        <f>Solieusap!D3086</f>
        <v>Combination</v>
      </c>
      <c r="E3083" s="14">
        <f>ABS(Solieusap!E3086)</f>
        <v>0.21629999999999999</v>
      </c>
      <c r="F3083" s="14">
        <f>ABS(Solieusap!F3086)</f>
        <v>5.0900000000000001E-2</v>
      </c>
      <c r="G3083" s="14">
        <f>ABS(Solieusap!G3086)</f>
        <v>5.8999999999999999E-3</v>
      </c>
      <c r="H3083" s="14">
        <f>ABS(Solieusap!H3086)</f>
        <v>6.6299999999999996E-3</v>
      </c>
      <c r="I3083" s="14">
        <f>ABS(Solieusap!I3086)</f>
        <v>5.5500000000000002E-3</v>
      </c>
      <c r="J3083" s="14">
        <f>ABS(Solieusap!J3086)</f>
        <v>0.25866</v>
      </c>
      <c r="K3083" s="14">
        <f t="shared" si="0"/>
        <v>0.21629999999999999</v>
      </c>
      <c r="L3083" s="14">
        <f t="shared" si="1"/>
        <v>5.5500000000000002E-3</v>
      </c>
    </row>
    <row r="3084" spans="1:12" ht="16.5" customHeight="1">
      <c r="A3084" s="13" t="str">
        <f>Solieusap!A3087</f>
        <v>268</v>
      </c>
      <c r="B3084" s="13">
        <f>Solieusap!B3087</f>
        <v>4.5</v>
      </c>
      <c r="C3084" s="13" t="str">
        <f>Solieusap!C3087</f>
        <v>BAO</v>
      </c>
      <c r="D3084" s="13" t="str">
        <f>Solieusap!D3087</f>
        <v>Combination</v>
      </c>
      <c r="E3084" s="14">
        <f>ABS(Solieusap!E3087)</f>
        <v>0.21629999999999999</v>
      </c>
      <c r="F3084" s="14">
        <f>ABS(Solieusap!F3087)</f>
        <v>5.0900000000000001E-2</v>
      </c>
      <c r="G3084" s="14">
        <f>ABS(Solieusap!G3087)</f>
        <v>5.8999999999999999E-3</v>
      </c>
      <c r="H3084" s="14">
        <f>ABS(Solieusap!H3087)</f>
        <v>6.6299999999999996E-3</v>
      </c>
      <c r="I3084" s="14">
        <f>ABS(Solieusap!I3087)</f>
        <v>9.2800000000000001E-3</v>
      </c>
      <c r="J3084" s="14">
        <f>ABS(Solieusap!J3087)</f>
        <v>0.31768000000000002</v>
      </c>
      <c r="K3084" s="14">
        <f t="shared" si="0"/>
        <v>0.21629999999999999</v>
      </c>
      <c r="L3084" s="14">
        <f t="shared" si="1"/>
        <v>9.2800000000000001E-3</v>
      </c>
    </row>
    <row r="3085" spans="1:12" ht="16.5" customHeight="1">
      <c r="A3085" s="13" t="str">
        <f>Solieusap!A3088</f>
        <v>268</v>
      </c>
      <c r="B3085" s="13">
        <f>Solieusap!B3088</f>
        <v>5</v>
      </c>
      <c r="C3085" s="13" t="str">
        <f>Solieusap!C3088</f>
        <v>BAO</v>
      </c>
      <c r="D3085" s="13" t="str">
        <f>Solieusap!D3088</f>
        <v>Combination</v>
      </c>
      <c r="E3085" s="14">
        <f>ABS(Solieusap!E3088)</f>
        <v>0.21629999999999999</v>
      </c>
      <c r="F3085" s="14">
        <f>ABS(Solieusap!F3088)</f>
        <v>5.0900000000000001E-2</v>
      </c>
      <c r="G3085" s="14">
        <f>ABS(Solieusap!G3088)</f>
        <v>5.8999999999999999E-3</v>
      </c>
      <c r="H3085" s="14">
        <f>ABS(Solieusap!H3088)</f>
        <v>6.6299999999999996E-3</v>
      </c>
      <c r="I3085" s="14">
        <f>ABS(Solieusap!I3088)</f>
        <v>1.2999999999999999E-2</v>
      </c>
      <c r="J3085" s="14">
        <f>ABS(Solieusap!J3088)</f>
        <v>0.37669000000000002</v>
      </c>
      <c r="K3085" s="14">
        <f t="shared" si="0"/>
        <v>0.21629999999999999</v>
      </c>
      <c r="L3085" s="14">
        <f t="shared" si="1"/>
        <v>1.2999999999999999E-2</v>
      </c>
    </row>
    <row r="3086" spans="1:12" ht="16.5" customHeight="1">
      <c r="A3086" s="13" t="str">
        <f>Solieusap!A3089</f>
        <v>268</v>
      </c>
      <c r="B3086" s="13">
        <f>Solieusap!B3089</f>
        <v>5.5</v>
      </c>
      <c r="C3086" s="13" t="str">
        <f>Solieusap!C3089</f>
        <v>BAO</v>
      </c>
      <c r="D3086" s="13" t="str">
        <f>Solieusap!D3089</f>
        <v>Combination</v>
      </c>
      <c r="E3086" s="14">
        <f>ABS(Solieusap!E3089)</f>
        <v>0.21629999999999999</v>
      </c>
      <c r="F3086" s="14">
        <f>ABS(Solieusap!F3089)</f>
        <v>5.0900000000000001E-2</v>
      </c>
      <c r="G3086" s="14">
        <f>ABS(Solieusap!G3089)</f>
        <v>5.8999999999999999E-3</v>
      </c>
      <c r="H3086" s="14">
        <f>ABS(Solieusap!H3089)</f>
        <v>6.6299999999999996E-3</v>
      </c>
      <c r="I3086" s="14">
        <f>ABS(Solieusap!I3089)</f>
        <v>1.6719999999999999E-2</v>
      </c>
      <c r="J3086" s="14">
        <f>ABS(Solieusap!J3089)</f>
        <v>0.43569999999999998</v>
      </c>
      <c r="K3086" s="14">
        <f t="shared" si="0"/>
        <v>0.21629999999999999</v>
      </c>
      <c r="L3086" s="14">
        <f t="shared" si="1"/>
        <v>1.6719999999999999E-2</v>
      </c>
    </row>
    <row r="3087" spans="1:12" ht="16.5" customHeight="1">
      <c r="A3087" s="13" t="str">
        <f>Solieusap!A3090</f>
        <v>269</v>
      </c>
      <c r="B3087" s="13">
        <f>Solieusap!B3090</f>
        <v>0</v>
      </c>
      <c r="C3087" s="13" t="str">
        <f>Solieusap!C3090</f>
        <v>BAO</v>
      </c>
      <c r="D3087" s="13" t="str">
        <f>Solieusap!D3090</f>
        <v>Combination</v>
      </c>
      <c r="E3087" s="14">
        <f>ABS(Solieusap!E3090)</f>
        <v>0.74539999999999995</v>
      </c>
      <c r="F3087" s="14">
        <f>ABS(Solieusap!F3090)</f>
        <v>0.1381</v>
      </c>
      <c r="G3087" s="14">
        <f>ABS(Solieusap!G3090)</f>
        <v>9.2700000000000005E-2</v>
      </c>
      <c r="H3087" s="14">
        <f>ABS(Solieusap!H3090)</f>
        <v>1.2030000000000001E-2</v>
      </c>
      <c r="I3087" s="14">
        <f>ABS(Solieusap!I3090)</f>
        <v>0.10721</v>
      </c>
      <c r="J3087" s="14">
        <f>ABS(Solieusap!J3090)</f>
        <v>0.22309000000000001</v>
      </c>
      <c r="K3087" s="14">
        <f t="shared" si="0"/>
        <v>0.74539999999999995</v>
      </c>
      <c r="L3087" s="14">
        <f t="shared" si="1"/>
        <v>0.10721</v>
      </c>
    </row>
    <row r="3088" spans="1:12" ht="16.5" customHeight="1">
      <c r="A3088" s="13" t="str">
        <f>Solieusap!A3091</f>
        <v>269</v>
      </c>
      <c r="B3088" s="13">
        <f>Solieusap!B3091</f>
        <v>0.5</v>
      </c>
      <c r="C3088" s="13" t="str">
        <f>Solieusap!C3091</f>
        <v>BAO</v>
      </c>
      <c r="D3088" s="13" t="str">
        <f>Solieusap!D3091</f>
        <v>Combination</v>
      </c>
      <c r="E3088" s="14">
        <f>ABS(Solieusap!E3091)</f>
        <v>0.74539999999999995</v>
      </c>
      <c r="F3088" s="14">
        <f>ABS(Solieusap!F3091)</f>
        <v>0.1381</v>
      </c>
      <c r="G3088" s="14">
        <f>ABS(Solieusap!G3091)</f>
        <v>9.2700000000000005E-2</v>
      </c>
      <c r="H3088" s="14">
        <f>ABS(Solieusap!H3091)</f>
        <v>1.2030000000000001E-2</v>
      </c>
      <c r="I3088" s="14">
        <f>ABS(Solieusap!I3091)</f>
        <v>6.0850000000000001E-2</v>
      </c>
      <c r="J3088" s="14">
        <f>ABS(Solieusap!J3091)</f>
        <v>0.15404000000000001</v>
      </c>
      <c r="K3088" s="14">
        <f t="shared" si="0"/>
        <v>0.74539999999999995</v>
      </c>
      <c r="L3088" s="14">
        <f t="shared" si="1"/>
        <v>6.0850000000000001E-2</v>
      </c>
    </row>
    <row r="3089" spans="1:12" ht="16.5" customHeight="1">
      <c r="A3089" s="13" t="str">
        <f>Solieusap!A3092</f>
        <v>269</v>
      </c>
      <c r="B3089" s="13">
        <f>Solieusap!B3092</f>
        <v>1</v>
      </c>
      <c r="C3089" s="13" t="str">
        <f>Solieusap!C3092</f>
        <v>BAO</v>
      </c>
      <c r="D3089" s="13" t="str">
        <f>Solieusap!D3092</f>
        <v>Combination</v>
      </c>
      <c r="E3089" s="14">
        <f>ABS(Solieusap!E3092)</f>
        <v>0.74539999999999995</v>
      </c>
      <c r="F3089" s="14">
        <f>ABS(Solieusap!F3092)</f>
        <v>0.1381</v>
      </c>
      <c r="G3089" s="14">
        <f>ABS(Solieusap!G3092)</f>
        <v>9.2700000000000005E-2</v>
      </c>
      <c r="H3089" s="14">
        <f>ABS(Solieusap!H3092)</f>
        <v>1.2030000000000001E-2</v>
      </c>
      <c r="I3089" s="14">
        <f>ABS(Solieusap!I3092)</f>
        <v>1.4489999999999999E-2</v>
      </c>
      <c r="J3089" s="14">
        <f>ABS(Solieusap!J3092)</f>
        <v>8.498E-2</v>
      </c>
      <c r="K3089" s="14">
        <f t="shared" si="0"/>
        <v>0.74539999999999995</v>
      </c>
      <c r="L3089" s="14">
        <f t="shared" si="1"/>
        <v>1.4489999999999999E-2</v>
      </c>
    </row>
    <row r="3090" spans="1:12" ht="16.5" customHeight="1">
      <c r="A3090" s="13" t="str">
        <f>Solieusap!A3093</f>
        <v>269</v>
      </c>
      <c r="B3090" s="13">
        <f>Solieusap!B3093</f>
        <v>1.5</v>
      </c>
      <c r="C3090" s="13" t="str">
        <f>Solieusap!C3093</f>
        <v>BAO</v>
      </c>
      <c r="D3090" s="13" t="str">
        <f>Solieusap!D3093</f>
        <v>Combination</v>
      </c>
      <c r="E3090" s="14">
        <f>ABS(Solieusap!E3093)</f>
        <v>0.74539999999999995</v>
      </c>
      <c r="F3090" s="14">
        <f>ABS(Solieusap!F3093)</f>
        <v>0.1381</v>
      </c>
      <c r="G3090" s="14">
        <f>ABS(Solieusap!G3093)</f>
        <v>9.2700000000000005E-2</v>
      </c>
      <c r="H3090" s="14">
        <f>ABS(Solieusap!H3093)</f>
        <v>1.2030000000000001E-2</v>
      </c>
      <c r="I3090" s="14">
        <f>ABS(Solieusap!I3093)</f>
        <v>2.8E-3</v>
      </c>
      <c r="J3090" s="14">
        <f>ABS(Solieusap!J3093)</f>
        <v>2.5360000000000001E-2</v>
      </c>
      <c r="K3090" s="14">
        <f t="shared" si="0"/>
        <v>0.74539999999999995</v>
      </c>
      <c r="L3090" s="14">
        <f t="shared" si="1"/>
        <v>2.8E-3</v>
      </c>
    </row>
    <row r="3091" spans="1:12" ht="16.5" customHeight="1">
      <c r="A3091" s="13" t="str">
        <f>Solieusap!A3094</f>
        <v>269</v>
      </c>
      <c r="B3091" s="13">
        <f>Solieusap!B3094</f>
        <v>2</v>
      </c>
      <c r="C3091" s="13" t="str">
        <f>Solieusap!C3094</f>
        <v>BAO</v>
      </c>
      <c r="D3091" s="13" t="str">
        <f>Solieusap!D3094</f>
        <v>Combination</v>
      </c>
      <c r="E3091" s="14">
        <f>ABS(Solieusap!E3094)</f>
        <v>0.74539999999999995</v>
      </c>
      <c r="F3091" s="14">
        <f>ABS(Solieusap!F3094)</f>
        <v>0.1381</v>
      </c>
      <c r="G3091" s="14">
        <f>ABS(Solieusap!G3094)</f>
        <v>9.2700000000000005E-2</v>
      </c>
      <c r="H3091" s="14">
        <f>ABS(Solieusap!H3094)</f>
        <v>1.2030000000000001E-2</v>
      </c>
      <c r="I3091" s="14">
        <f>ABS(Solieusap!I3094)</f>
        <v>6.1399999999999996E-3</v>
      </c>
      <c r="J3091" s="14">
        <f>ABS(Solieusap!J3094)</f>
        <v>0.17138999999999999</v>
      </c>
      <c r="K3091" s="14">
        <f t="shared" si="0"/>
        <v>0.74539999999999995</v>
      </c>
      <c r="L3091" s="14">
        <f t="shared" si="1"/>
        <v>6.1399999999999996E-3</v>
      </c>
    </row>
    <row r="3092" spans="1:12" ht="16.5" customHeight="1">
      <c r="A3092" s="13" t="str">
        <f>Solieusap!A3095</f>
        <v>269</v>
      </c>
      <c r="B3092" s="13">
        <f>Solieusap!B3095</f>
        <v>2.5</v>
      </c>
      <c r="C3092" s="13" t="str">
        <f>Solieusap!C3095</f>
        <v>BAO</v>
      </c>
      <c r="D3092" s="13" t="str">
        <f>Solieusap!D3095</f>
        <v>Combination</v>
      </c>
      <c r="E3092" s="14">
        <f>ABS(Solieusap!E3095)</f>
        <v>0.74539999999999995</v>
      </c>
      <c r="F3092" s="14">
        <f>ABS(Solieusap!F3095)</f>
        <v>0.1381</v>
      </c>
      <c r="G3092" s="14">
        <f>ABS(Solieusap!G3095)</f>
        <v>9.2700000000000005E-2</v>
      </c>
      <c r="H3092" s="14">
        <f>ABS(Solieusap!H3095)</f>
        <v>1.2030000000000001E-2</v>
      </c>
      <c r="I3092" s="14">
        <f>ABS(Solieusap!I3095)</f>
        <v>9.4800000000000006E-3</v>
      </c>
      <c r="J3092" s="14">
        <f>ABS(Solieusap!J3095)</f>
        <v>0.33964</v>
      </c>
      <c r="K3092" s="14">
        <f t="shared" si="0"/>
        <v>0.74539999999999995</v>
      </c>
      <c r="L3092" s="14">
        <f t="shared" si="1"/>
        <v>9.4800000000000006E-3</v>
      </c>
    </row>
    <row r="3093" spans="1:12" ht="16.5" customHeight="1">
      <c r="A3093" s="13" t="str">
        <f>Solieusap!A3096</f>
        <v>269</v>
      </c>
      <c r="B3093" s="13">
        <f>Solieusap!B3096</f>
        <v>3</v>
      </c>
      <c r="C3093" s="13" t="str">
        <f>Solieusap!C3096</f>
        <v>BAO</v>
      </c>
      <c r="D3093" s="13" t="str">
        <f>Solieusap!D3096</f>
        <v>Combination</v>
      </c>
      <c r="E3093" s="14">
        <f>ABS(Solieusap!E3096)</f>
        <v>0.74539999999999995</v>
      </c>
      <c r="F3093" s="14">
        <f>ABS(Solieusap!F3096)</f>
        <v>0.1381</v>
      </c>
      <c r="G3093" s="14">
        <f>ABS(Solieusap!G3096)</f>
        <v>9.2700000000000005E-2</v>
      </c>
      <c r="H3093" s="14">
        <f>ABS(Solieusap!H3096)</f>
        <v>1.2030000000000001E-2</v>
      </c>
      <c r="I3093" s="14">
        <f>ABS(Solieusap!I3096)</f>
        <v>1.2829999999999999E-2</v>
      </c>
      <c r="J3093" s="14">
        <f>ABS(Solieusap!J3096)</f>
        <v>0.50788999999999995</v>
      </c>
      <c r="K3093" s="14">
        <f t="shared" si="0"/>
        <v>0.74539999999999995</v>
      </c>
      <c r="L3093" s="14">
        <f t="shared" si="1"/>
        <v>1.2829999999999999E-2</v>
      </c>
    </row>
    <row r="3094" spans="1:12" ht="16.5" customHeight="1">
      <c r="A3094" s="13" t="str">
        <f>Solieusap!A3097</f>
        <v>269</v>
      </c>
      <c r="B3094" s="13">
        <f>Solieusap!B3097</f>
        <v>0</v>
      </c>
      <c r="C3094" s="13" t="str">
        <f>Solieusap!C3097</f>
        <v>BAO</v>
      </c>
      <c r="D3094" s="13" t="str">
        <f>Solieusap!D3097</f>
        <v>Combination</v>
      </c>
      <c r="E3094" s="14">
        <f>ABS(Solieusap!E3097)</f>
        <v>0.29970000000000002</v>
      </c>
      <c r="F3094" s="14">
        <f>ABS(Solieusap!F3097)</f>
        <v>0.33650000000000002</v>
      </c>
      <c r="G3094" s="14">
        <f>ABS(Solieusap!G3097)</f>
        <v>6.7000000000000002E-3</v>
      </c>
      <c r="H3094" s="14">
        <f>ABS(Solieusap!H3097)</f>
        <v>3.4009999999999999E-2</v>
      </c>
      <c r="I3094" s="14">
        <f>ABS(Solieusap!I3097)</f>
        <v>7.2399999999999999E-3</v>
      </c>
      <c r="J3094" s="14">
        <f>ABS(Solieusap!J3097)</f>
        <v>0.50161</v>
      </c>
      <c r="K3094" s="14">
        <f t="shared" si="0"/>
        <v>0.29970000000000002</v>
      </c>
      <c r="L3094" s="14">
        <f t="shared" si="1"/>
        <v>7.2399999999999999E-3</v>
      </c>
    </row>
    <row r="3095" spans="1:12" ht="16.5" customHeight="1">
      <c r="A3095" s="13" t="str">
        <f>Solieusap!A3098</f>
        <v>269</v>
      </c>
      <c r="B3095" s="13">
        <f>Solieusap!B3098</f>
        <v>0.5</v>
      </c>
      <c r="C3095" s="13" t="str">
        <f>Solieusap!C3098</f>
        <v>BAO</v>
      </c>
      <c r="D3095" s="13" t="str">
        <f>Solieusap!D3098</f>
        <v>Combination</v>
      </c>
      <c r="E3095" s="14">
        <f>ABS(Solieusap!E3098)</f>
        <v>0.29970000000000002</v>
      </c>
      <c r="F3095" s="14">
        <f>ABS(Solieusap!F3098)</f>
        <v>0.33650000000000002</v>
      </c>
      <c r="G3095" s="14">
        <f>ABS(Solieusap!G3098)</f>
        <v>6.7000000000000002E-3</v>
      </c>
      <c r="H3095" s="14">
        <f>ABS(Solieusap!H3098)</f>
        <v>3.4009999999999999E-2</v>
      </c>
      <c r="I3095" s="14">
        <f>ABS(Solieusap!I3098)</f>
        <v>3.8899999999999998E-3</v>
      </c>
      <c r="J3095" s="14">
        <f>ABS(Solieusap!J3098)</f>
        <v>0.33335999999999999</v>
      </c>
      <c r="K3095" s="14">
        <f t="shared" si="0"/>
        <v>0.29970000000000002</v>
      </c>
      <c r="L3095" s="14">
        <f t="shared" si="1"/>
        <v>3.8899999999999998E-3</v>
      </c>
    </row>
    <row r="3096" spans="1:12" ht="16.5" customHeight="1">
      <c r="A3096" s="13" t="str">
        <f>Solieusap!A3099</f>
        <v>269</v>
      </c>
      <c r="B3096" s="13">
        <f>Solieusap!B3099</f>
        <v>1</v>
      </c>
      <c r="C3096" s="13" t="str">
        <f>Solieusap!C3099</f>
        <v>BAO</v>
      </c>
      <c r="D3096" s="13" t="str">
        <f>Solieusap!D3099</f>
        <v>Combination</v>
      </c>
      <c r="E3096" s="14">
        <f>ABS(Solieusap!E3099)</f>
        <v>0.29970000000000002</v>
      </c>
      <c r="F3096" s="14">
        <f>ABS(Solieusap!F3099)</f>
        <v>0.33650000000000002</v>
      </c>
      <c r="G3096" s="14">
        <f>ABS(Solieusap!G3099)</f>
        <v>6.7000000000000002E-3</v>
      </c>
      <c r="H3096" s="14">
        <f>ABS(Solieusap!H3099)</f>
        <v>3.4009999999999999E-2</v>
      </c>
      <c r="I3096" s="14">
        <f>ABS(Solieusap!I3099)</f>
        <v>2.4299999999999999E-3</v>
      </c>
      <c r="J3096" s="14">
        <f>ABS(Solieusap!J3099)</f>
        <v>0.16511000000000001</v>
      </c>
      <c r="K3096" s="14">
        <f t="shared" si="0"/>
        <v>0.29970000000000002</v>
      </c>
      <c r="L3096" s="14">
        <f t="shared" si="1"/>
        <v>2.4299999999999999E-3</v>
      </c>
    </row>
    <row r="3097" spans="1:12" ht="16.5" customHeight="1">
      <c r="A3097" s="13" t="str">
        <f>Solieusap!A3100</f>
        <v>269</v>
      </c>
      <c r="B3097" s="13">
        <f>Solieusap!B3100</f>
        <v>1.5</v>
      </c>
      <c r="C3097" s="13" t="str">
        <f>Solieusap!C3100</f>
        <v>BAO</v>
      </c>
      <c r="D3097" s="13" t="str">
        <f>Solieusap!D3100</f>
        <v>Combination</v>
      </c>
      <c r="E3097" s="14">
        <f>ABS(Solieusap!E3100)</f>
        <v>0.29970000000000002</v>
      </c>
      <c r="F3097" s="14">
        <f>ABS(Solieusap!F3100)</f>
        <v>0.33650000000000002</v>
      </c>
      <c r="G3097" s="14">
        <f>ABS(Solieusap!G3100)</f>
        <v>6.7000000000000002E-3</v>
      </c>
      <c r="H3097" s="14">
        <f>ABS(Solieusap!H3100)</f>
        <v>3.4009999999999999E-2</v>
      </c>
      <c r="I3097" s="14">
        <f>ABS(Solieusap!I3100)</f>
        <v>3.1870000000000002E-2</v>
      </c>
      <c r="J3097" s="14">
        <f>ABS(Solieusap!J3100)</f>
        <v>8.7600000000000004E-3</v>
      </c>
      <c r="K3097" s="14">
        <f t="shared" si="0"/>
        <v>0.29970000000000002</v>
      </c>
      <c r="L3097" s="14">
        <f t="shared" si="1"/>
        <v>3.1870000000000002E-2</v>
      </c>
    </row>
    <row r="3098" spans="1:12" ht="16.5" customHeight="1">
      <c r="A3098" s="13" t="str">
        <f>Solieusap!A3101</f>
        <v>269</v>
      </c>
      <c r="B3098" s="13">
        <f>Solieusap!B3101</f>
        <v>2</v>
      </c>
      <c r="C3098" s="13" t="str">
        <f>Solieusap!C3101</f>
        <v>BAO</v>
      </c>
      <c r="D3098" s="13" t="str">
        <f>Solieusap!D3101</f>
        <v>Combination</v>
      </c>
      <c r="E3098" s="14">
        <f>ABS(Solieusap!E3101)</f>
        <v>0.29970000000000002</v>
      </c>
      <c r="F3098" s="14">
        <f>ABS(Solieusap!F3101)</f>
        <v>0.33650000000000002</v>
      </c>
      <c r="G3098" s="14">
        <f>ABS(Solieusap!G3101)</f>
        <v>6.7000000000000002E-3</v>
      </c>
      <c r="H3098" s="14">
        <f>ABS(Solieusap!H3101)</f>
        <v>3.4009999999999999E-2</v>
      </c>
      <c r="I3098" s="14">
        <f>ABS(Solieusap!I3101)</f>
        <v>7.8229999999999994E-2</v>
      </c>
      <c r="J3098" s="14">
        <f>ABS(Solieusap!J3101)</f>
        <v>5.3129999999999997E-2</v>
      </c>
      <c r="K3098" s="14">
        <f t="shared" si="0"/>
        <v>0.29970000000000002</v>
      </c>
      <c r="L3098" s="14">
        <f t="shared" si="1"/>
        <v>7.8229999999999994E-2</v>
      </c>
    </row>
    <row r="3099" spans="1:12" ht="16.5" customHeight="1">
      <c r="A3099" s="13" t="str">
        <f>Solieusap!A3102</f>
        <v>269</v>
      </c>
      <c r="B3099" s="13">
        <f>Solieusap!B3102</f>
        <v>2.5</v>
      </c>
      <c r="C3099" s="13" t="str">
        <f>Solieusap!C3102</f>
        <v>BAO</v>
      </c>
      <c r="D3099" s="13" t="str">
        <f>Solieusap!D3102</f>
        <v>Combination</v>
      </c>
      <c r="E3099" s="14">
        <f>ABS(Solieusap!E3102)</f>
        <v>0.29970000000000002</v>
      </c>
      <c r="F3099" s="14">
        <f>ABS(Solieusap!F3102)</f>
        <v>0.33650000000000002</v>
      </c>
      <c r="G3099" s="14">
        <f>ABS(Solieusap!G3102)</f>
        <v>6.7000000000000002E-3</v>
      </c>
      <c r="H3099" s="14">
        <f>ABS(Solieusap!H3102)</f>
        <v>3.4009999999999999E-2</v>
      </c>
      <c r="I3099" s="14">
        <f>ABS(Solieusap!I3102)</f>
        <v>0.12459000000000001</v>
      </c>
      <c r="J3099" s="14">
        <f>ABS(Solieusap!J3102)</f>
        <v>0.12218</v>
      </c>
      <c r="K3099" s="14">
        <f t="shared" si="0"/>
        <v>0.29970000000000002</v>
      </c>
      <c r="L3099" s="14">
        <f t="shared" si="1"/>
        <v>0.12459000000000001</v>
      </c>
    </row>
    <row r="3100" spans="1:12" ht="16.5" customHeight="1">
      <c r="A3100" s="13" t="str">
        <f>Solieusap!A3103</f>
        <v>269</v>
      </c>
      <c r="B3100" s="13">
        <f>Solieusap!B3103</f>
        <v>3</v>
      </c>
      <c r="C3100" s="13" t="str">
        <f>Solieusap!C3103</f>
        <v>BAO</v>
      </c>
      <c r="D3100" s="13" t="str">
        <f>Solieusap!D3103</f>
        <v>Combination</v>
      </c>
      <c r="E3100" s="14">
        <f>ABS(Solieusap!E3103)</f>
        <v>0.29970000000000002</v>
      </c>
      <c r="F3100" s="14">
        <f>ABS(Solieusap!F3103)</f>
        <v>0.33650000000000002</v>
      </c>
      <c r="G3100" s="14">
        <f>ABS(Solieusap!G3103)</f>
        <v>6.7000000000000002E-3</v>
      </c>
      <c r="H3100" s="14">
        <f>ABS(Solieusap!H3103)</f>
        <v>3.4009999999999999E-2</v>
      </c>
      <c r="I3100" s="14">
        <f>ABS(Solieusap!I3103)</f>
        <v>0.17094999999999999</v>
      </c>
      <c r="J3100" s="14">
        <f>ABS(Solieusap!J3103)</f>
        <v>0.19123999999999999</v>
      </c>
      <c r="K3100" s="14">
        <f t="shared" si="0"/>
        <v>0.29970000000000002</v>
      </c>
      <c r="L3100" s="14">
        <f t="shared" si="1"/>
        <v>0.17094999999999999</v>
      </c>
    </row>
    <row r="3101" spans="1:12" ht="16.5" customHeight="1">
      <c r="A3101" s="13" t="str">
        <f>Solieusap!A3104</f>
        <v>270</v>
      </c>
      <c r="B3101" s="13">
        <f>Solieusap!B3104</f>
        <v>0</v>
      </c>
      <c r="C3101" s="13" t="str">
        <f>Solieusap!C3104</f>
        <v>BAO</v>
      </c>
      <c r="D3101" s="13" t="str">
        <f>Solieusap!D3104</f>
        <v>Combination</v>
      </c>
      <c r="E3101" s="14">
        <f>ABS(Solieusap!E3104)</f>
        <v>0.10059999999999999</v>
      </c>
      <c r="F3101" s="14">
        <f>ABS(Solieusap!F3104)</f>
        <v>0.13439999999999999</v>
      </c>
      <c r="G3101" s="14">
        <f>ABS(Solieusap!G3104)</f>
        <v>3.2300000000000002E-2</v>
      </c>
      <c r="H3101" s="14">
        <f>ABS(Solieusap!H3104)</f>
        <v>6.1719999999999997E-2</v>
      </c>
      <c r="I3101" s="14">
        <f>ABS(Solieusap!I3104)</f>
        <v>9.4589999999999994E-2</v>
      </c>
      <c r="J3101" s="14">
        <f>ABS(Solieusap!J3104)</f>
        <v>0.31640000000000001</v>
      </c>
      <c r="K3101" s="14">
        <f t="shared" si="0"/>
        <v>0.10059999999999999</v>
      </c>
      <c r="L3101" s="14">
        <f t="shared" si="1"/>
        <v>9.4589999999999994E-2</v>
      </c>
    </row>
    <row r="3102" spans="1:12" ht="16.5" customHeight="1">
      <c r="A3102" s="13" t="str">
        <f>Solieusap!A3105</f>
        <v>270</v>
      </c>
      <c r="B3102" s="13">
        <f>Solieusap!B3105</f>
        <v>0.5</v>
      </c>
      <c r="C3102" s="13" t="str">
        <f>Solieusap!C3105</f>
        <v>BAO</v>
      </c>
      <c r="D3102" s="13" t="str">
        <f>Solieusap!D3105</f>
        <v>Combination</v>
      </c>
      <c r="E3102" s="14">
        <f>ABS(Solieusap!E3105)</f>
        <v>0.10059999999999999</v>
      </c>
      <c r="F3102" s="14">
        <f>ABS(Solieusap!F3105)</f>
        <v>0.13439999999999999</v>
      </c>
      <c r="G3102" s="14">
        <f>ABS(Solieusap!G3105)</f>
        <v>3.2300000000000002E-2</v>
      </c>
      <c r="H3102" s="14">
        <f>ABS(Solieusap!H3105)</f>
        <v>6.1719999999999997E-2</v>
      </c>
      <c r="I3102" s="14">
        <f>ABS(Solieusap!I3105)</f>
        <v>7.8450000000000006E-2</v>
      </c>
      <c r="J3102" s="14">
        <f>ABS(Solieusap!J3105)</f>
        <v>0.24986</v>
      </c>
      <c r="K3102" s="14">
        <f t="shared" si="0"/>
        <v>0.10059999999999999</v>
      </c>
      <c r="L3102" s="14">
        <f t="shared" si="1"/>
        <v>7.8450000000000006E-2</v>
      </c>
    </row>
    <row r="3103" spans="1:12" ht="16.5" customHeight="1">
      <c r="A3103" s="13" t="str">
        <f>Solieusap!A3106</f>
        <v>270</v>
      </c>
      <c r="B3103" s="13">
        <f>Solieusap!B3106</f>
        <v>1</v>
      </c>
      <c r="C3103" s="13" t="str">
        <f>Solieusap!C3106</f>
        <v>BAO</v>
      </c>
      <c r="D3103" s="13" t="str">
        <f>Solieusap!D3106</f>
        <v>Combination</v>
      </c>
      <c r="E3103" s="14">
        <f>ABS(Solieusap!E3106)</f>
        <v>0.10059999999999999</v>
      </c>
      <c r="F3103" s="14">
        <f>ABS(Solieusap!F3106)</f>
        <v>0.13439999999999999</v>
      </c>
      <c r="G3103" s="14">
        <f>ABS(Solieusap!G3106)</f>
        <v>3.2300000000000002E-2</v>
      </c>
      <c r="H3103" s="14">
        <f>ABS(Solieusap!H3106)</f>
        <v>6.1719999999999997E-2</v>
      </c>
      <c r="I3103" s="14">
        <f>ABS(Solieusap!I3106)</f>
        <v>6.2390000000000001E-2</v>
      </c>
      <c r="J3103" s="14">
        <f>ABS(Solieusap!J3106)</f>
        <v>0.19084999999999999</v>
      </c>
      <c r="K3103" s="14">
        <f t="shared" si="0"/>
        <v>0.10059999999999999</v>
      </c>
      <c r="L3103" s="14">
        <f t="shared" si="1"/>
        <v>6.2390000000000001E-2</v>
      </c>
    </row>
    <row r="3104" spans="1:12" ht="16.5" customHeight="1">
      <c r="A3104" s="13" t="str">
        <f>Solieusap!A3107</f>
        <v>270</v>
      </c>
      <c r="B3104" s="13">
        <f>Solieusap!B3107</f>
        <v>1.5</v>
      </c>
      <c r="C3104" s="13" t="str">
        <f>Solieusap!C3107</f>
        <v>BAO</v>
      </c>
      <c r="D3104" s="13" t="str">
        <f>Solieusap!D3107</f>
        <v>Combination</v>
      </c>
      <c r="E3104" s="14">
        <f>ABS(Solieusap!E3107)</f>
        <v>0.10059999999999999</v>
      </c>
      <c r="F3104" s="14">
        <f>ABS(Solieusap!F3107)</f>
        <v>0.13439999999999999</v>
      </c>
      <c r="G3104" s="14">
        <f>ABS(Solieusap!G3107)</f>
        <v>3.2300000000000002E-2</v>
      </c>
      <c r="H3104" s="14">
        <f>ABS(Solieusap!H3107)</f>
        <v>6.1719999999999997E-2</v>
      </c>
      <c r="I3104" s="14">
        <f>ABS(Solieusap!I3107)</f>
        <v>4.8840000000000001E-2</v>
      </c>
      <c r="J3104" s="14">
        <f>ABS(Solieusap!J3107)</f>
        <v>0.13183</v>
      </c>
      <c r="K3104" s="14">
        <f t="shared" si="0"/>
        <v>0.10059999999999999</v>
      </c>
      <c r="L3104" s="14">
        <f t="shared" si="1"/>
        <v>4.8840000000000001E-2</v>
      </c>
    </row>
    <row r="3105" spans="1:12" ht="16.5" customHeight="1">
      <c r="A3105" s="13" t="str">
        <f>Solieusap!A3108</f>
        <v>270</v>
      </c>
      <c r="B3105" s="13">
        <f>Solieusap!B3108</f>
        <v>2</v>
      </c>
      <c r="C3105" s="13" t="str">
        <f>Solieusap!C3108</f>
        <v>BAO</v>
      </c>
      <c r="D3105" s="13" t="str">
        <f>Solieusap!D3108</f>
        <v>Combination</v>
      </c>
      <c r="E3105" s="14">
        <f>ABS(Solieusap!E3108)</f>
        <v>0.10059999999999999</v>
      </c>
      <c r="F3105" s="14">
        <f>ABS(Solieusap!F3108)</f>
        <v>0.13439999999999999</v>
      </c>
      <c r="G3105" s="14">
        <f>ABS(Solieusap!G3108)</f>
        <v>3.2300000000000002E-2</v>
      </c>
      <c r="H3105" s="14">
        <f>ABS(Solieusap!H3108)</f>
        <v>6.1719999999999997E-2</v>
      </c>
      <c r="I3105" s="14">
        <f>ABS(Solieusap!I3108)</f>
        <v>3.6810000000000002E-2</v>
      </c>
      <c r="J3105" s="14">
        <f>ABS(Solieusap!J3108)</f>
        <v>7.6749999999999999E-2</v>
      </c>
      <c r="K3105" s="14">
        <f t="shared" si="0"/>
        <v>0.10059999999999999</v>
      </c>
      <c r="L3105" s="14">
        <f t="shared" si="1"/>
        <v>3.6810000000000002E-2</v>
      </c>
    </row>
    <row r="3106" spans="1:12" ht="16.5" customHeight="1">
      <c r="A3106" s="13" t="str">
        <f>Solieusap!A3109</f>
        <v>270</v>
      </c>
      <c r="B3106" s="13">
        <f>Solieusap!B3109</f>
        <v>2.5</v>
      </c>
      <c r="C3106" s="13" t="str">
        <f>Solieusap!C3109</f>
        <v>BAO</v>
      </c>
      <c r="D3106" s="13" t="str">
        <f>Solieusap!D3109</f>
        <v>Combination</v>
      </c>
      <c r="E3106" s="14">
        <f>ABS(Solieusap!E3109)</f>
        <v>0.10059999999999999</v>
      </c>
      <c r="F3106" s="14">
        <f>ABS(Solieusap!F3109)</f>
        <v>0.13439999999999999</v>
      </c>
      <c r="G3106" s="14">
        <f>ABS(Solieusap!G3109)</f>
        <v>3.2300000000000002E-2</v>
      </c>
      <c r="H3106" s="14">
        <f>ABS(Solieusap!H3109)</f>
        <v>6.1719999999999997E-2</v>
      </c>
      <c r="I3106" s="14">
        <f>ABS(Solieusap!I3109)</f>
        <v>2.8969999999999999E-2</v>
      </c>
      <c r="J3106" s="14">
        <f>ABS(Solieusap!J3109)</f>
        <v>6.1179999999999998E-2</v>
      </c>
      <c r="K3106" s="14">
        <f t="shared" si="0"/>
        <v>0.10059999999999999</v>
      </c>
      <c r="L3106" s="14">
        <f t="shared" si="1"/>
        <v>2.8969999999999999E-2</v>
      </c>
    </row>
    <row r="3107" spans="1:12" ht="16.5" customHeight="1">
      <c r="A3107" s="13" t="str">
        <f>Solieusap!A3110</f>
        <v>270</v>
      </c>
      <c r="B3107" s="13">
        <f>Solieusap!B3110</f>
        <v>3</v>
      </c>
      <c r="C3107" s="13" t="str">
        <f>Solieusap!C3110</f>
        <v>BAO</v>
      </c>
      <c r="D3107" s="13" t="str">
        <f>Solieusap!D3110</f>
        <v>Combination</v>
      </c>
      <c r="E3107" s="14">
        <f>ABS(Solieusap!E3110)</f>
        <v>0.10059999999999999</v>
      </c>
      <c r="F3107" s="14">
        <f>ABS(Solieusap!F3110)</f>
        <v>0.13439999999999999</v>
      </c>
      <c r="G3107" s="14">
        <f>ABS(Solieusap!G3110)</f>
        <v>3.2300000000000002E-2</v>
      </c>
      <c r="H3107" s="14">
        <f>ABS(Solieusap!H3110)</f>
        <v>6.1719999999999997E-2</v>
      </c>
      <c r="I3107" s="14">
        <f>ABS(Solieusap!I3110)</f>
        <v>3.2989999999999998E-2</v>
      </c>
      <c r="J3107" s="14">
        <f>ABS(Solieusap!J3110)</f>
        <v>8.6690000000000003E-2</v>
      </c>
      <c r="K3107" s="14">
        <f t="shared" si="0"/>
        <v>0.10059999999999999</v>
      </c>
      <c r="L3107" s="14">
        <f t="shared" si="1"/>
        <v>3.2989999999999998E-2</v>
      </c>
    </row>
    <row r="3108" spans="1:12" ht="16.5" customHeight="1">
      <c r="A3108" s="13" t="str">
        <f>Solieusap!A3111</f>
        <v>270</v>
      </c>
      <c r="B3108" s="13">
        <f>Solieusap!B3111</f>
        <v>3.5</v>
      </c>
      <c r="C3108" s="13" t="str">
        <f>Solieusap!C3111</f>
        <v>BAO</v>
      </c>
      <c r="D3108" s="13" t="str">
        <f>Solieusap!D3111</f>
        <v>Combination</v>
      </c>
      <c r="E3108" s="14">
        <f>ABS(Solieusap!E3111)</f>
        <v>0.10059999999999999</v>
      </c>
      <c r="F3108" s="14">
        <f>ABS(Solieusap!F3111)</f>
        <v>0.13439999999999999</v>
      </c>
      <c r="G3108" s="14">
        <f>ABS(Solieusap!G3111)</f>
        <v>3.2300000000000002E-2</v>
      </c>
      <c r="H3108" s="14">
        <f>ABS(Solieusap!H3111)</f>
        <v>6.1719999999999997E-2</v>
      </c>
      <c r="I3108" s="14">
        <f>ABS(Solieusap!I3111)</f>
        <v>4.0890000000000003E-2</v>
      </c>
      <c r="J3108" s="14">
        <f>ABS(Solieusap!J3111)</f>
        <v>0.11219999999999999</v>
      </c>
      <c r="K3108" s="14">
        <f t="shared" si="0"/>
        <v>0.10059999999999999</v>
      </c>
      <c r="L3108" s="14">
        <f t="shared" si="1"/>
        <v>4.0890000000000003E-2</v>
      </c>
    </row>
    <row r="3109" spans="1:12" ht="16.5" customHeight="1">
      <c r="A3109" s="13" t="str">
        <f>Solieusap!A3112</f>
        <v>270</v>
      </c>
      <c r="B3109" s="13">
        <f>Solieusap!B3112</f>
        <v>4</v>
      </c>
      <c r="C3109" s="13" t="str">
        <f>Solieusap!C3112</f>
        <v>BAO</v>
      </c>
      <c r="D3109" s="13" t="str">
        <f>Solieusap!D3112</f>
        <v>Combination</v>
      </c>
      <c r="E3109" s="14">
        <f>ABS(Solieusap!E3112)</f>
        <v>0.10059999999999999</v>
      </c>
      <c r="F3109" s="14">
        <f>ABS(Solieusap!F3112)</f>
        <v>0.13439999999999999</v>
      </c>
      <c r="G3109" s="14">
        <f>ABS(Solieusap!G3112)</f>
        <v>3.2300000000000002E-2</v>
      </c>
      <c r="H3109" s="14">
        <f>ABS(Solieusap!H3112)</f>
        <v>6.1719999999999997E-2</v>
      </c>
      <c r="I3109" s="14">
        <f>ABS(Solieusap!I3112)</f>
        <v>4.8779999999999997E-2</v>
      </c>
      <c r="J3109" s="14">
        <f>ABS(Solieusap!J3112)</f>
        <v>0.13771</v>
      </c>
      <c r="K3109" s="14">
        <f t="shared" si="0"/>
        <v>0.10059999999999999</v>
      </c>
      <c r="L3109" s="14">
        <f t="shared" si="1"/>
        <v>4.8779999999999997E-2</v>
      </c>
    </row>
    <row r="3110" spans="1:12" ht="16.5" customHeight="1">
      <c r="A3110" s="13" t="str">
        <f>Solieusap!A3113</f>
        <v>270</v>
      </c>
      <c r="B3110" s="13">
        <f>Solieusap!B3113</f>
        <v>0</v>
      </c>
      <c r="C3110" s="13" t="str">
        <f>Solieusap!C3113</f>
        <v>BAO</v>
      </c>
      <c r="D3110" s="13" t="str">
        <f>Solieusap!D3113</f>
        <v>Combination</v>
      </c>
      <c r="E3110" s="14">
        <f>ABS(Solieusap!E3113)</f>
        <v>0.22159999999999999</v>
      </c>
      <c r="F3110" s="14">
        <f>ABS(Solieusap!F3113)</f>
        <v>5.0999999999999997E-2</v>
      </c>
      <c r="G3110" s="14">
        <f>ABS(Solieusap!G3113)</f>
        <v>1.5800000000000002E-2</v>
      </c>
      <c r="H3110" s="14">
        <f>ABS(Solieusap!H3113)</f>
        <v>1.355E-2</v>
      </c>
      <c r="I3110" s="14">
        <f>ABS(Solieusap!I3113)</f>
        <v>1.439E-2</v>
      </c>
      <c r="J3110" s="14">
        <f>ABS(Solieusap!J3113)</f>
        <v>6.6360000000000002E-2</v>
      </c>
      <c r="K3110" s="14">
        <f t="shared" si="0"/>
        <v>0.22159999999999999</v>
      </c>
      <c r="L3110" s="14">
        <f t="shared" si="1"/>
        <v>1.439E-2</v>
      </c>
    </row>
    <row r="3111" spans="1:12" ht="16.5" customHeight="1">
      <c r="A3111" s="13" t="str">
        <f>Solieusap!A3114</f>
        <v>270</v>
      </c>
      <c r="B3111" s="13">
        <f>Solieusap!B3114</f>
        <v>0.5</v>
      </c>
      <c r="C3111" s="13" t="str">
        <f>Solieusap!C3114</f>
        <v>BAO</v>
      </c>
      <c r="D3111" s="13" t="str">
        <f>Solieusap!D3114</f>
        <v>Combination</v>
      </c>
      <c r="E3111" s="14">
        <f>ABS(Solieusap!E3114)</f>
        <v>0.22159999999999999</v>
      </c>
      <c r="F3111" s="14">
        <f>ABS(Solieusap!F3114)</f>
        <v>5.0999999999999997E-2</v>
      </c>
      <c r="G3111" s="14">
        <f>ABS(Solieusap!G3114)</f>
        <v>1.5800000000000002E-2</v>
      </c>
      <c r="H3111" s="14">
        <f>ABS(Solieusap!H3114)</f>
        <v>1.355E-2</v>
      </c>
      <c r="I3111" s="14">
        <f>ABS(Solieusap!I3114)</f>
        <v>6.4900000000000001E-3</v>
      </c>
      <c r="J3111" s="14">
        <f>ABS(Solieusap!J3114)</f>
        <v>4.0980000000000003E-2</v>
      </c>
      <c r="K3111" s="14">
        <f t="shared" si="0"/>
        <v>0.22159999999999999</v>
      </c>
      <c r="L3111" s="14">
        <f t="shared" si="1"/>
        <v>6.4900000000000001E-3</v>
      </c>
    </row>
    <row r="3112" spans="1:12" ht="16.5" customHeight="1">
      <c r="A3112" s="13" t="str">
        <f>Solieusap!A3115</f>
        <v>270</v>
      </c>
      <c r="B3112" s="13">
        <f>Solieusap!B3115</f>
        <v>1</v>
      </c>
      <c r="C3112" s="13" t="str">
        <f>Solieusap!C3115</f>
        <v>BAO</v>
      </c>
      <c r="D3112" s="13" t="str">
        <f>Solieusap!D3115</f>
        <v>Combination</v>
      </c>
      <c r="E3112" s="14">
        <f>ABS(Solieusap!E3115)</f>
        <v>0.22159999999999999</v>
      </c>
      <c r="F3112" s="14">
        <f>ABS(Solieusap!F3115)</f>
        <v>5.0999999999999997E-2</v>
      </c>
      <c r="G3112" s="14">
        <f>ABS(Solieusap!G3115)</f>
        <v>1.5800000000000002E-2</v>
      </c>
      <c r="H3112" s="14">
        <f>ABS(Solieusap!H3115)</f>
        <v>1.355E-2</v>
      </c>
      <c r="I3112" s="14">
        <f>ABS(Solieusap!I3115)</f>
        <v>1.4E-3</v>
      </c>
      <c r="J3112" s="14">
        <f>ABS(Solieusap!J3115)</f>
        <v>2.6589999999999999E-2</v>
      </c>
      <c r="K3112" s="14">
        <f t="shared" si="0"/>
        <v>0.22159999999999999</v>
      </c>
      <c r="L3112" s="14">
        <f t="shared" si="1"/>
        <v>1.4E-3</v>
      </c>
    </row>
    <row r="3113" spans="1:12" ht="16.5" customHeight="1">
      <c r="A3113" s="13" t="str">
        <f>Solieusap!A3116</f>
        <v>270</v>
      </c>
      <c r="B3113" s="13">
        <f>Solieusap!B3116</f>
        <v>1.5</v>
      </c>
      <c r="C3113" s="13" t="str">
        <f>Solieusap!C3116</f>
        <v>BAO</v>
      </c>
      <c r="D3113" s="13" t="str">
        <f>Solieusap!D3116</f>
        <v>Combination</v>
      </c>
      <c r="E3113" s="14">
        <f>ABS(Solieusap!E3116)</f>
        <v>0.22159999999999999</v>
      </c>
      <c r="F3113" s="14">
        <f>ABS(Solieusap!F3116)</f>
        <v>5.0999999999999997E-2</v>
      </c>
      <c r="G3113" s="14">
        <f>ABS(Solieusap!G3116)</f>
        <v>1.5800000000000002E-2</v>
      </c>
      <c r="H3113" s="14">
        <f>ABS(Solieusap!H3116)</f>
        <v>1.355E-2</v>
      </c>
      <c r="I3113" s="14">
        <f>ABS(Solieusap!I3116)</f>
        <v>9.0600000000000003E-3</v>
      </c>
      <c r="J3113" s="14">
        <f>ABS(Solieusap!J3116)</f>
        <v>1.221E-2</v>
      </c>
      <c r="K3113" s="14">
        <f t="shared" si="0"/>
        <v>0.22159999999999999</v>
      </c>
      <c r="L3113" s="14">
        <f t="shared" si="1"/>
        <v>9.0600000000000003E-3</v>
      </c>
    </row>
    <row r="3114" spans="1:12" ht="16.5" customHeight="1">
      <c r="A3114" s="13" t="str">
        <f>Solieusap!A3117</f>
        <v>270</v>
      </c>
      <c r="B3114" s="13">
        <f>Solieusap!B3117</f>
        <v>2</v>
      </c>
      <c r="C3114" s="13" t="str">
        <f>Solieusap!C3117</f>
        <v>BAO</v>
      </c>
      <c r="D3114" s="13" t="str">
        <f>Solieusap!D3117</f>
        <v>Combination</v>
      </c>
      <c r="E3114" s="14">
        <f>ABS(Solieusap!E3117)</f>
        <v>0.22159999999999999</v>
      </c>
      <c r="F3114" s="14">
        <f>ABS(Solieusap!F3117)</f>
        <v>5.0999999999999997E-2</v>
      </c>
      <c r="G3114" s="14">
        <f>ABS(Solieusap!G3117)</f>
        <v>1.5800000000000002E-2</v>
      </c>
      <c r="H3114" s="14">
        <f>ABS(Solieusap!H3117)</f>
        <v>1.355E-2</v>
      </c>
      <c r="I3114" s="14">
        <f>ABS(Solieusap!I3117)</f>
        <v>9.6399999999999993E-3</v>
      </c>
      <c r="J3114" s="14">
        <f>ABS(Solieusap!J3117)</f>
        <v>2.1800000000000001E-3</v>
      </c>
      <c r="K3114" s="14">
        <f t="shared" si="0"/>
        <v>0.22159999999999999</v>
      </c>
      <c r="L3114" s="14">
        <f t="shared" si="1"/>
        <v>9.6399999999999993E-3</v>
      </c>
    </row>
    <row r="3115" spans="1:12" ht="16.5" customHeight="1">
      <c r="A3115" s="13" t="str">
        <f>Solieusap!A3118</f>
        <v>270</v>
      </c>
      <c r="B3115" s="13">
        <f>Solieusap!B3118</f>
        <v>2.5</v>
      </c>
      <c r="C3115" s="13" t="str">
        <f>Solieusap!C3118</f>
        <v>BAO</v>
      </c>
      <c r="D3115" s="13" t="str">
        <f>Solieusap!D3118</f>
        <v>Combination</v>
      </c>
      <c r="E3115" s="14">
        <f>ABS(Solieusap!E3118)</f>
        <v>0.22159999999999999</v>
      </c>
      <c r="F3115" s="14">
        <f>ABS(Solieusap!F3118)</f>
        <v>5.0999999999999997E-2</v>
      </c>
      <c r="G3115" s="14">
        <f>ABS(Solieusap!G3118)</f>
        <v>1.5800000000000002E-2</v>
      </c>
      <c r="H3115" s="14">
        <f>ABS(Solieusap!H3118)</f>
        <v>1.355E-2</v>
      </c>
      <c r="I3115" s="14">
        <f>ABS(Solieusap!I3118)</f>
        <v>8.3000000000000001E-3</v>
      </c>
      <c r="J3115" s="14">
        <f>ABS(Solieusap!J3118)</f>
        <v>1.9709999999999998E-2</v>
      </c>
      <c r="K3115" s="14">
        <f t="shared" si="0"/>
        <v>0.22159999999999999</v>
      </c>
      <c r="L3115" s="14">
        <f t="shared" si="1"/>
        <v>8.3000000000000001E-3</v>
      </c>
    </row>
    <row r="3116" spans="1:12" ht="16.5" customHeight="1">
      <c r="A3116" s="13" t="str">
        <f>Solieusap!A3119</f>
        <v>270</v>
      </c>
      <c r="B3116" s="13">
        <f>Solieusap!B3119</f>
        <v>3</v>
      </c>
      <c r="C3116" s="13" t="str">
        <f>Solieusap!C3119</f>
        <v>BAO</v>
      </c>
      <c r="D3116" s="13" t="str">
        <f>Solieusap!D3119</f>
        <v>Combination</v>
      </c>
      <c r="E3116" s="14">
        <f>ABS(Solieusap!E3119)</f>
        <v>0.22159999999999999</v>
      </c>
      <c r="F3116" s="14">
        <f>ABS(Solieusap!F3119)</f>
        <v>5.0999999999999997E-2</v>
      </c>
      <c r="G3116" s="14">
        <f>ABS(Solieusap!G3119)</f>
        <v>1.5800000000000002E-2</v>
      </c>
      <c r="H3116" s="14">
        <f>ABS(Solieusap!H3119)</f>
        <v>1.355E-2</v>
      </c>
      <c r="I3116" s="14">
        <f>ABS(Solieusap!I3119)</f>
        <v>2.2899999999999999E-3</v>
      </c>
      <c r="J3116" s="14">
        <f>ABS(Solieusap!J3119)</f>
        <v>8.6940000000000003E-2</v>
      </c>
      <c r="K3116" s="14">
        <f t="shared" si="0"/>
        <v>0.22159999999999999</v>
      </c>
      <c r="L3116" s="14">
        <f t="shared" si="1"/>
        <v>2.2899999999999999E-3</v>
      </c>
    </row>
    <row r="3117" spans="1:12" ht="16.5" customHeight="1">
      <c r="A3117" s="13" t="str">
        <f>Solieusap!A3120</f>
        <v>270</v>
      </c>
      <c r="B3117" s="13">
        <f>Solieusap!B3120</f>
        <v>3.5</v>
      </c>
      <c r="C3117" s="13" t="str">
        <f>Solieusap!C3120</f>
        <v>BAO</v>
      </c>
      <c r="D3117" s="13" t="str">
        <f>Solieusap!D3120</f>
        <v>Combination</v>
      </c>
      <c r="E3117" s="14">
        <f>ABS(Solieusap!E3120)</f>
        <v>0.22159999999999999</v>
      </c>
      <c r="F3117" s="14">
        <f>ABS(Solieusap!F3120)</f>
        <v>5.0999999999999997E-2</v>
      </c>
      <c r="G3117" s="14">
        <f>ABS(Solieusap!G3120)</f>
        <v>1.5800000000000002E-2</v>
      </c>
      <c r="H3117" s="14">
        <f>ABS(Solieusap!H3120)</f>
        <v>1.355E-2</v>
      </c>
      <c r="I3117" s="14">
        <f>ABS(Solieusap!I3120)</f>
        <v>1.8440000000000002E-2</v>
      </c>
      <c r="J3117" s="14">
        <f>ABS(Solieusap!J3120)</f>
        <v>0.15415999999999999</v>
      </c>
      <c r="K3117" s="14">
        <f t="shared" si="0"/>
        <v>0.22159999999999999</v>
      </c>
      <c r="L3117" s="14">
        <f t="shared" si="1"/>
        <v>1.8440000000000002E-2</v>
      </c>
    </row>
    <row r="3118" spans="1:12" ht="16.5" customHeight="1">
      <c r="A3118" s="13" t="str">
        <f>Solieusap!A3121</f>
        <v>270</v>
      </c>
      <c r="B3118" s="13">
        <f>Solieusap!B3121</f>
        <v>4</v>
      </c>
      <c r="C3118" s="13" t="str">
        <f>Solieusap!C3121</f>
        <v>BAO</v>
      </c>
      <c r="D3118" s="13" t="str">
        <f>Solieusap!D3121</f>
        <v>Combination</v>
      </c>
      <c r="E3118" s="14">
        <f>ABS(Solieusap!E3121)</f>
        <v>0.22159999999999999</v>
      </c>
      <c r="F3118" s="14">
        <f>ABS(Solieusap!F3121)</f>
        <v>5.0999999999999997E-2</v>
      </c>
      <c r="G3118" s="14">
        <f>ABS(Solieusap!G3121)</f>
        <v>1.5800000000000002E-2</v>
      </c>
      <c r="H3118" s="14">
        <f>ABS(Solieusap!H3121)</f>
        <v>1.355E-2</v>
      </c>
      <c r="I3118" s="14">
        <f>ABS(Solieusap!I3121)</f>
        <v>3.4590000000000003E-2</v>
      </c>
      <c r="J3118" s="14">
        <f>ABS(Solieusap!J3121)</f>
        <v>0.22137999999999999</v>
      </c>
      <c r="K3118" s="14">
        <f t="shared" si="0"/>
        <v>0.22159999999999999</v>
      </c>
      <c r="L3118" s="14">
        <f t="shared" si="1"/>
        <v>3.4590000000000003E-2</v>
      </c>
    </row>
    <row r="3119" spans="1:12" ht="16.5" customHeight="1">
      <c r="A3119" s="13" t="str">
        <f>Solieusap!A3122</f>
        <v>271</v>
      </c>
      <c r="B3119" s="13">
        <f>Solieusap!B3122</f>
        <v>0</v>
      </c>
      <c r="C3119" s="13" t="str">
        <f>Solieusap!C3122</f>
        <v>BAO</v>
      </c>
      <c r="D3119" s="13" t="str">
        <f>Solieusap!D3122</f>
        <v>Combination</v>
      </c>
      <c r="E3119" s="14">
        <f>ABS(Solieusap!E3122)</f>
        <v>0.21870000000000001</v>
      </c>
      <c r="F3119" s="14">
        <f>ABS(Solieusap!F3122)</f>
        <v>5.74E-2</v>
      </c>
      <c r="G3119" s="14">
        <f>ABS(Solieusap!G3122)</f>
        <v>4.3099999999999999E-2</v>
      </c>
      <c r="H3119" s="14">
        <f>ABS(Solieusap!H3122)</f>
        <v>1.2489999999999999E-2</v>
      </c>
      <c r="I3119" s="14">
        <f>ABS(Solieusap!I3122)</f>
        <v>0.11752</v>
      </c>
      <c r="J3119" s="14">
        <f>ABS(Solieusap!J3122)</f>
        <v>9.4619999999999996E-2</v>
      </c>
      <c r="K3119" s="14">
        <f t="shared" si="0"/>
        <v>0.21870000000000001</v>
      </c>
      <c r="L3119" s="14">
        <f t="shared" si="1"/>
        <v>0.11752</v>
      </c>
    </row>
    <row r="3120" spans="1:12" ht="16.5" customHeight="1">
      <c r="A3120" s="13" t="str">
        <f>Solieusap!A3123</f>
        <v>271</v>
      </c>
      <c r="B3120" s="13">
        <f>Solieusap!B3123</f>
        <v>0.5</v>
      </c>
      <c r="C3120" s="13" t="str">
        <f>Solieusap!C3123</f>
        <v>BAO</v>
      </c>
      <c r="D3120" s="13" t="str">
        <f>Solieusap!D3123</f>
        <v>Combination</v>
      </c>
      <c r="E3120" s="14">
        <f>ABS(Solieusap!E3123)</f>
        <v>0.21870000000000001</v>
      </c>
      <c r="F3120" s="14">
        <f>ABS(Solieusap!F3123)</f>
        <v>5.74E-2</v>
      </c>
      <c r="G3120" s="14">
        <f>ABS(Solieusap!G3123)</f>
        <v>4.3099999999999999E-2</v>
      </c>
      <c r="H3120" s="14">
        <f>ABS(Solieusap!H3123)</f>
        <v>1.2489999999999999E-2</v>
      </c>
      <c r="I3120" s="14">
        <f>ABS(Solieusap!I3123)</f>
        <v>9.5979999999999996E-2</v>
      </c>
      <c r="J3120" s="14">
        <f>ABS(Solieusap!J3123)</f>
        <v>6.59E-2</v>
      </c>
      <c r="K3120" s="14">
        <f t="shared" si="0"/>
        <v>0.21870000000000001</v>
      </c>
      <c r="L3120" s="14">
        <f t="shared" si="1"/>
        <v>9.5979999999999996E-2</v>
      </c>
    </row>
    <row r="3121" spans="1:12" ht="16.5" customHeight="1">
      <c r="A3121" s="13" t="str">
        <f>Solieusap!A3124</f>
        <v>271</v>
      </c>
      <c r="B3121" s="13">
        <f>Solieusap!B3124</f>
        <v>1</v>
      </c>
      <c r="C3121" s="13" t="str">
        <f>Solieusap!C3124</f>
        <v>BAO</v>
      </c>
      <c r="D3121" s="13" t="str">
        <f>Solieusap!D3124</f>
        <v>Combination</v>
      </c>
      <c r="E3121" s="14">
        <f>ABS(Solieusap!E3124)</f>
        <v>0.21870000000000001</v>
      </c>
      <c r="F3121" s="14">
        <f>ABS(Solieusap!F3124)</f>
        <v>5.74E-2</v>
      </c>
      <c r="G3121" s="14">
        <f>ABS(Solieusap!G3124)</f>
        <v>4.3099999999999999E-2</v>
      </c>
      <c r="H3121" s="14">
        <f>ABS(Solieusap!H3124)</f>
        <v>1.2489999999999999E-2</v>
      </c>
      <c r="I3121" s="14">
        <f>ABS(Solieusap!I3124)</f>
        <v>7.4429999999999996E-2</v>
      </c>
      <c r="J3121" s="14">
        <f>ABS(Solieusap!J3124)</f>
        <v>4.088E-2</v>
      </c>
      <c r="K3121" s="14">
        <f t="shared" si="0"/>
        <v>0.21870000000000001</v>
      </c>
      <c r="L3121" s="14">
        <f t="shared" si="1"/>
        <v>7.4429999999999996E-2</v>
      </c>
    </row>
    <row r="3122" spans="1:12" ht="16.5" customHeight="1">
      <c r="A3122" s="13" t="str">
        <f>Solieusap!A3125</f>
        <v>271</v>
      </c>
      <c r="B3122" s="13">
        <f>Solieusap!B3125</f>
        <v>1.5</v>
      </c>
      <c r="C3122" s="13" t="str">
        <f>Solieusap!C3125</f>
        <v>BAO</v>
      </c>
      <c r="D3122" s="13" t="str">
        <f>Solieusap!D3125</f>
        <v>Combination</v>
      </c>
      <c r="E3122" s="14">
        <f>ABS(Solieusap!E3125)</f>
        <v>0.21870000000000001</v>
      </c>
      <c r="F3122" s="14">
        <f>ABS(Solieusap!F3125)</f>
        <v>5.74E-2</v>
      </c>
      <c r="G3122" s="14">
        <f>ABS(Solieusap!G3125)</f>
        <v>4.3099999999999999E-2</v>
      </c>
      <c r="H3122" s="14">
        <f>ABS(Solieusap!H3125)</f>
        <v>1.2489999999999999E-2</v>
      </c>
      <c r="I3122" s="14">
        <f>ABS(Solieusap!I3125)</f>
        <v>5.289E-2</v>
      </c>
      <c r="J3122" s="14">
        <f>ABS(Solieusap!J3125)</f>
        <v>3.6260000000000001E-2</v>
      </c>
      <c r="K3122" s="14">
        <f t="shared" si="0"/>
        <v>0.21870000000000001</v>
      </c>
      <c r="L3122" s="14">
        <f t="shared" si="1"/>
        <v>5.289E-2</v>
      </c>
    </row>
    <row r="3123" spans="1:12" ht="16.5" customHeight="1">
      <c r="A3123" s="13" t="str">
        <f>Solieusap!A3126</f>
        <v>271</v>
      </c>
      <c r="B3123" s="13">
        <f>Solieusap!B3126</f>
        <v>2</v>
      </c>
      <c r="C3123" s="13" t="str">
        <f>Solieusap!C3126</f>
        <v>BAO</v>
      </c>
      <c r="D3123" s="13" t="str">
        <f>Solieusap!D3126</f>
        <v>Combination</v>
      </c>
      <c r="E3123" s="14">
        <f>ABS(Solieusap!E3126)</f>
        <v>0.21870000000000001</v>
      </c>
      <c r="F3123" s="14">
        <f>ABS(Solieusap!F3126)</f>
        <v>5.74E-2</v>
      </c>
      <c r="G3123" s="14">
        <f>ABS(Solieusap!G3126)</f>
        <v>4.3099999999999999E-2</v>
      </c>
      <c r="H3123" s="14">
        <f>ABS(Solieusap!H3126)</f>
        <v>1.2489999999999999E-2</v>
      </c>
      <c r="I3123" s="14">
        <f>ABS(Solieusap!I3126)</f>
        <v>3.1350000000000003E-2</v>
      </c>
      <c r="J3123" s="14">
        <f>ABS(Solieusap!J3126)</f>
        <v>5.1159999999999997E-2</v>
      </c>
      <c r="K3123" s="14">
        <f t="shared" si="0"/>
        <v>0.21870000000000001</v>
      </c>
      <c r="L3123" s="14">
        <f t="shared" si="1"/>
        <v>3.1350000000000003E-2</v>
      </c>
    </row>
    <row r="3124" spans="1:12" ht="16.5" customHeight="1">
      <c r="A3124" s="13" t="str">
        <f>Solieusap!A3127</f>
        <v>271</v>
      </c>
      <c r="B3124" s="13">
        <f>Solieusap!B3127</f>
        <v>2.5</v>
      </c>
      <c r="C3124" s="13" t="str">
        <f>Solieusap!C3127</f>
        <v>BAO</v>
      </c>
      <c r="D3124" s="13" t="str">
        <f>Solieusap!D3127</f>
        <v>Combination</v>
      </c>
      <c r="E3124" s="14">
        <f>ABS(Solieusap!E3127)</f>
        <v>0.21870000000000001</v>
      </c>
      <c r="F3124" s="14">
        <f>ABS(Solieusap!F3127)</f>
        <v>5.74E-2</v>
      </c>
      <c r="G3124" s="14">
        <f>ABS(Solieusap!G3127)</f>
        <v>4.3099999999999999E-2</v>
      </c>
      <c r="H3124" s="14">
        <f>ABS(Solieusap!H3127)</f>
        <v>1.2489999999999999E-2</v>
      </c>
      <c r="I3124" s="14">
        <f>ABS(Solieusap!I3127)</f>
        <v>1.1180000000000001E-2</v>
      </c>
      <c r="J3124" s="14">
        <f>ABS(Solieusap!J3127)</f>
        <v>6.7449999999999996E-2</v>
      </c>
      <c r="K3124" s="14">
        <f t="shared" si="0"/>
        <v>0.21870000000000001</v>
      </c>
      <c r="L3124" s="14">
        <f t="shared" si="1"/>
        <v>1.1180000000000001E-2</v>
      </c>
    </row>
    <row r="3125" spans="1:12" ht="16.5" customHeight="1">
      <c r="A3125" s="13" t="str">
        <f>Solieusap!A3128</f>
        <v>271</v>
      </c>
      <c r="B3125" s="13">
        <f>Solieusap!B3128</f>
        <v>3</v>
      </c>
      <c r="C3125" s="13" t="str">
        <f>Solieusap!C3128</f>
        <v>BAO</v>
      </c>
      <c r="D3125" s="13" t="str">
        <f>Solieusap!D3128</f>
        <v>Combination</v>
      </c>
      <c r="E3125" s="14">
        <f>ABS(Solieusap!E3128)</f>
        <v>0.21870000000000001</v>
      </c>
      <c r="F3125" s="14">
        <f>ABS(Solieusap!F3128)</f>
        <v>5.74E-2</v>
      </c>
      <c r="G3125" s="14">
        <f>ABS(Solieusap!G3128)</f>
        <v>4.3099999999999999E-2</v>
      </c>
      <c r="H3125" s="14">
        <f>ABS(Solieusap!H3128)</f>
        <v>1.2489999999999999E-2</v>
      </c>
      <c r="I3125" s="14">
        <f>ABS(Solieusap!I3128)</f>
        <v>2.2300000000000002E-3</v>
      </c>
      <c r="J3125" s="14">
        <f>ABS(Solieusap!J3128)</f>
        <v>9.3429999999999999E-2</v>
      </c>
      <c r="K3125" s="14">
        <f t="shared" si="0"/>
        <v>0.21870000000000001</v>
      </c>
      <c r="L3125" s="14">
        <f t="shared" si="1"/>
        <v>2.2300000000000002E-3</v>
      </c>
    </row>
    <row r="3126" spans="1:12" ht="16.5" customHeight="1">
      <c r="A3126" s="13" t="str">
        <f>Solieusap!A3129</f>
        <v>271</v>
      </c>
      <c r="B3126" s="13">
        <f>Solieusap!B3129</f>
        <v>3.5</v>
      </c>
      <c r="C3126" s="13" t="str">
        <f>Solieusap!C3129</f>
        <v>BAO</v>
      </c>
      <c r="D3126" s="13" t="str">
        <f>Solieusap!D3129</f>
        <v>Combination</v>
      </c>
      <c r="E3126" s="14">
        <f>ABS(Solieusap!E3129)</f>
        <v>0.21870000000000001</v>
      </c>
      <c r="F3126" s="14">
        <f>ABS(Solieusap!F3129)</f>
        <v>5.74E-2</v>
      </c>
      <c r="G3126" s="14">
        <f>ABS(Solieusap!G3129)</f>
        <v>4.3099999999999999E-2</v>
      </c>
      <c r="H3126" s="14">
        <f>ABS(Solieusap!H3129)</f>
        <v>1.2489999999999999E-2</v>
      </c>
      <c r="I3126" s="14">
        <f>ABS(Solieusap!I3129)</f>
        <v>1.013E-2</v>
      </c>
      <c r="J3126" s="14">
        <f>ABS(Solieusap!J3129)</f>
        <v>0.11941</v>
      </c>
      <c r="K3126" s="14">
        <f t="shared" si="0"/>
        <v>0.21870000000000001</v>
      </c>
      <c r="L3126" s="14">
        <f t="shared" si="1"/>
        <v>1.013E-2</v>
      </c>
    </row>
    <row r="3127" spans="1:12" ht="16.5" customHeight="1">
      <c r="A3127" s="13" t="str">
        <f>Solieusap!A3130</f>
        <v>271</v>
      </c>
      <c r="B3127" s="13">
        <f>Solieusap!B3130</f>
        <v>4</v>
      </c>
      <c r="C3127" s="13" t="str">
        <f>Solieusap!C3130</f>
        <v>BAO</v>
      </c>
      <c r="D3127" s="13" t="str">
        <f>Solieusap!D3130</f>
        <v>Combination</v>
      </c>
      <c r="E3127" s="14">
        <f>ABS(Solieusap!E3130)</f>
        <v>0.21870000000000001</v>
      </c>
      <c r="F3127" s="14">
        <f>ABS(Solieusap!F3130)</f>
        <v>5.74E-2</v>
      </c>
      <c r="G3127" s="14">
        <f>ABS(Solieusap!G3130)</f>
        <v>4.3099999999999999E-2</v>
      </c>
      <c r="H3127" s="14">
        <f>ABS(Solieusap!H3130)</f>
        <v>1.2489999999999999E-2</v>
      </c>
      <c r="I3127" s="14">
        <f>ABS(Solieusap!I3130)</f>
        <v>1.8030000000000001E-2</v>
      </c>
      <c r="J3127" s="14">
        <f>ABS(Solieusap!J3130)</f>
        <v>0.14538000000000001</v>
      </c>
      <c r="K3127" s="14">
        <f t="shared" si="0"/>
        <v>0.21870000000000001</v>
      </c>
      <c r="L3127" s="14">
        <f t="shared" si="1"/>
        <v>1.8030000000000001E-2</v>
      </c>
    </row>
    <row r="3128" spans="1:12" ht="16.5" customHeight="1">
      <c r="A3128" s="13" t="str">
        <f>Solieusap!A3131</f>
        <v>271</v>
      </c>
      <c r="B3128" s="13">
        <f>Solieusap!B3131</f>
        <v>0</v>
      </c>
      <c r="C3128" s="13" t="str">
        <f>Solieusap!C3131</f>
        <v>BAO</v>
      </c>
      <c r="D3128" s="13" t="str">
        <f>Solieusap!D3131</f>
        <v>Combination</v>
      </c>
      <c r="E3128" s="14">
        <f>ABS(Solieusap!E3131)</f>
        <v>4.3959000000000001</v>
      </c>
      <c r="F3128" s="14">
        <f>ABS(Solieusap!F3131)</f>
        <v>5.1999999999999998E-2</v>
      </c>
      <c r="G3128" s="14">
        <f>ABS(Solieusap!G3131)</f>
        <v>1.5800000000000002E-2</v>
      </c>
      <c r="H3128" s="14">
        <f>ABS(Solieusap!H3131)</f>
        <v>5.7610000000000001E-2</v>
      </c>
      <c r="I3128" s="14">
        <f>ABS(Solieusap!I3131)</f>
        <v>4.5159999999999999E-2</v>
      </c>
      <c r="J3128" s="14">
        <f>ABS(Solieusap!J3131)</f>
        <v>6.2440000000000002E-2</v>
      </c>
      <c r="K3128" s="14">
        <f t="shared" si="0"/>
        <v>4.3959000000000001</v>
      </c>
      <c r="L3128" s="14">
        <f t="shared" si="1"/>
        <v>4.5159999999999999E-2</v>
      </c>
    </row>
    <row r="3129" spans="1:12" ht="16.5" customHeight="1">
      <c r="A3129" s="13" t="str">
        <f>Solieusap!A3132</f>
        <v>271</v>
      </c>
      <c r="B3129" s="13">
        <f>Solieusap!B3132</f>
        <v>0.5</v>
      </c>
      <c r="C3129" s="13" t="str">
        <f>Solieusap!C3132</f>
        <v>BAO</v>
      </c>
      <c r="D3129" s="13" t="str">
        <f>Solieusap!D3132</f>
        <v>Combination</v>
      </c>
      <c r="E3129" s="14">
        <f>ABS(Solieusap!E3132)</f>
        <v>4.3959000000000001</v>
      </c>
      <c r="F3129" s="14">
        <f>ABS(Solieusap!F3132)</f>
        <v>5.1999999999999998E-2</v>
      </c>
      <c r="G3129" s="14">
        <f>ABS(Solieusap!G3132)</f>
        <v>1.5800000000000002E-2</v>
      </c>
      <c r="H3129" s="14">
        <f>ABS(Solieusap!H3132)</f>
        <v>5.7610000000000001E-2</v>
      </c>
      <c r="I3129" s="14">
        <f>ABS(Solieusap!I3132)</f>
        <v>3.7179999999999998E-2</v>
      </c>
      <c r="J3129" s="14">
        <f>ABS(Solieusap!J3132)</f>
        <v>3.6470000000000002E-2</v>
      </c>
      <c r="K3129" s="14">
        <f t="shared" si="0"/>
        <v>4.3959000000000001</v>
      </c>
      <c r="L3129" s="14">
        <f t="shared" si="1"/>
        <v>3.7179999999999998E-2</v>
      </c>
    </row>
    <row r="3130" spans="1:12" ht="16.5" customHeight="1">
      <c r="A3130" s="13" t="str">
        <f>Solieusap!A3133</f>
        <v>271</v>
      </c>
      <c r="B3130" s="13">
        <f>Solieusap!B3133</f>
        <v>1</v>
      </c>
      <c r="C3130" s="13" t="str">
        <f>Solieusap!C3133</f>
        <v>BAO</v>
      </c>
      <c r="D3130" s="13" t="str">
        <f>Solieusap!D3133</f>
        <v>Combination</v>
      </c>
      <c r="E3130" s="14">
        <f>ABS(Solieusap!E3133)</f>
        <v>4.3959000000000001</v>
      </c>
      <c r="F3130" s="14">
        <f>ABS(Solieusap!F3133)</f>
        <v>5.1999999999999998E-2</v>
      </c>
      <c r="G3130" s="14">
        <f>ABS(Solieusap!G3133)</f>
        <v>1.5800000000000002E-2</v>
      </c>
      <c r="H3130" s="14">
        <f>ABS(Solieusap!H3133)</f>
        <v>5.7610000000000001E-2</v>
      </c>
      <c r="I3130" s="14">
        <f>ABS(Solieusap!I3133)</f>
        <v>2.8989999999999998E-2</v>
      </c>
      <c r="J3130" s="14">
        <f>ABS(Solieusap!J3133)</f>
        <v>1.0489999999999999E-2</v>
      </c>
      <c r="K3130" s="14">
        <f t="shared" si="0"/>
        <v>4.3959000000000001</v>
      </c>
      <c r="L3130" s="14">
        <f t="shared" si="1"/>
        <v>2.8989999999999998E-2</v>
      </c>
    </row>
    <row r="3131" spans="1:12" ht="16.5" customHeight="1">
      <c r="A3131" s="13" t="str">
        <f>Solieusap!A3134</f>
        <v>271</v>
      </c>
      <c r="B3131" s="13">
        <f>Solieusap!B3134</f>
        <v>1.5</v>
      </c>
      <c r="C3131" s="13" t="str">
        <f>Solieusap!C3134</f>
        <v>BAO</v>
      </c>
      <c r="D3131" s="13" t="str">
        <f>Solieusap!D3134</f>
        <v>Combination</v>
      </c>
      <c r="E3131" s="14">
        <f>ABS(Solieusap!E3134)</f>
        <v>4.3959000000000001</v>
      </c>
      <c r="F3131" s="14">
        <f>ABS(Solieusap!F3134)</f>
        <v>5.1999999999999998E-2</v>
      </c>
      <c r="G3131" s="14">
        <f>ABS(Solieusap!G3134)</f>
        <v>1.5800000000000002E-2</v>
      </c>
      <c r="H3131" s="14">
        <f>ABS(Solieusap!H3134)</f>
        <v>5.7610000000000001E-2</v>
      </c>
      <c r="I3131" s="14">
        <f>ABS(Solieusap!I3134)</f>
        <v>2.0809999999999999E-2</v>
      </c>
      <c r="J3131" s="14">
        <f>ABS(Solieusap!J3134)</f>
        <v>6.4900000000000001E-3</v>
      </c>
      <c r="K3131" s="14">
        <f t="shared" si="0"/>
        <v>4.3959000000000001</v>
      </c>
      <c r="L3131" s="14">
        <f t="shared" si="1"/>
        <v>2.0809999999999999E-2</v>
      </c>
    </row>
    <row r="3132" spans="1:12" ht="16.5" customHeight="1">
      <c r="A3132" s="13" t="str">
        <f>Solieusap!A3135</f>
        <v>271</v>
      </c>
      <c r="B3132" s="13">
        <f>Solieusap!B3135</f>
        <v>2</v>
      </c>
      <c r="C3132" s="13" t="str">
        <f>Solieusap!C3135</f>
        <v>BAO</v>
      </c>
      <c r="D3132" s="13" t="str">
        <f>Solieusap!D3135</f>
        <v>Combination</v>
      </c>
      <c r="E3132" s="14">
        <f>ABS(Solieusap!E3135)</f>
        <v>4.3959000000000001</v>
      </c>
      <c r="F3132" s="14">
        <f>ABS(Solieusap!F3135)</f>
        <v>5.1999999999999998E-2</v>
      </c>
      <c r="G3132" s="14">
        <f>ABS(Solieusap!G3135)</f>
        <v>1.5800000000000002E-2</v>
      </c>
      <c r="H3132" s="14">
        <f>ABS(Solieusap!H3135)</f>
        <v>5.7610000000000001E-2</v>
      </c>
      <c r="I3132" s="14">
        <f>ABS(Solieusap!I3135)</f>
        <v>1.2630000000000001E-2</v>
      </c>
      <c r="J3132" s="14">
        <f>ABS(Solieusap!J3135)</f>
        <v>2.0250000000000001E-2</v>
      </c>
      <c r="K3132" s="14">
        <f t="shared" si="0"/>
        <v>4.3959000000000001</v>
      </c>
      <c r="L3132" s="14">
        <f t="shared" si="1"/>
        <v>1.2630000000000001E-2</v>
      </c>
    </row>
    <row r="3133" spans="1:12" ht="16.5" customHeight="1">
      <c r="A3133" s="13" t="str">
        <f>Solieusap!A3136</f>
        <v>271</v>
      </c>
      <c r="B3133" s="13">
        <f>Solieusap!B3136</f>
        <v>2.5</v>
      </c>
      <c r="C3133" s="13" t="str">
        <f>Solieusap!C3136</f>
        <v>BAO</v>
      </c>
      <c r="D3133" s="13" t="str">
        <f>Solieusap!D3136</f>
        <v>Combination</v>
      </c>
      <c r="E3133" s="14">
        <f>ABS(Solieusap!E3136)</f>
        <v>4.3959000000000001</v>
      </c>
      <c r="F3133" s="14">
        <f>ABS(Solieusap!F3136)</f>
        <v>5.1999999999999998E-2</v>
      </c>
      <c r="G3133" s="14">
        <f>ABS(Solieusap!G3136)</f>
        <v>1.5800000000000002E-2</v>
      </c>
      <c r="H3133" s="14">
        <f>ABS(Solieusap!H3136)</f>
        <v>5.7610000000000001E-2</v>
      </c>
      <c r="I3133" s="14">
        <f>ABS(Solieusap!I3136)</f>
        <v>3.4199999999999999E-3</v>
      </c>
      <c r="J3133" s="14">
        <f>ABS(Solieusap!J3136)</f>
        <v>4.897E-2</v>
      </c>
      <c r="K3133" s="14">
        <f t="shared" si="0"/>
        <v>4.3959000000000001</v>
      </c>
      <c r="L3133" s="14">
        <f t="shared" si="1"/>
        <v>3.4199999999999999E-3</v>
      </c>
    </row>
    <row r="3134" spans="1:12" ht="16.5" customHeight="1">
      <c r="A3134" s="13" t="str">
        <f>Solieusap!A3137</f>
        <v>271</v>
      </c>
      <c r="B3134" s="13">
        <f>Solieusap!B3137</f>
        <v>3</v>
      </c>
      <c r="C3134" s="13" t="str">
        <f>Solieusap!C3137</f>
        <v>BAO</v>
      </c>
      <c r="D3134" s="13" t="str">
        <f>Solieusap!D3137</f>
        <v>Combination</v>
      </c>
      <c r="E3134" s="14">
        <f>ABS(Solieusap!E3137)</f>
        <v>4.3959000000000001</v>
      </c>
      <c r="F3134" s="14">
        <f>ABS(Solieusap!F3137)</f>
        <v>5.1999999999999998E-2</v>
      </c>
      <c r="G3134" s="14">
        <f>ABS(Solieusap!G3137)</f>
        <v>1.5800000000000002E-2</v>
      </c>
      <c r="H3134" s="14">
        <f>ABS(Solieusap!H3137)</f>
        <v>5.7610000000000001E-2</v>
      </c>
      <c r="I3134" s="14">
        <f>ABS(Solieusap!I3137)</f>
        <v>1.2370000000000001E-2</v>
      </c>
      <c r="J3134" s="14">
        <f>ABS(Solieusap!J3137)</f>
        <v>7.7679999999999999E-2</v>
      </c>
      <c r="K3134" s="14">
        <f t="shared" si="0"/>
        <v>4.3959000000000001</v>
      </c>
      <c r="L3134" s="14">
        <f t="shared" si="1"/>
        <v>1.2370000000000001E-2</v>
      </c>
    </row>
    <row r="3135" spans="1:12" ht="16.5" customHeight="1">
      <c r="A3135" s="13" t="str">
        <f>Solieusap!A3138</f>
        <v>271</v>
      </c>
      <c r="B3135" s="13">
        <f>Solieusap!B3138</f>
        <v>3.5</v>
      </c>
      <c r="C3135" s="13" t="str">
        <f>Solieusap!C3138</f>
        <v>BAO</v>
      </c>
      <c r="D3135" s="13" t="str">
        <f>Solieusap!D3138</f>
        <v>Combination</v>
      </c>
      <c r="E3135" s="14">
        <f>ABS(Solieusap!E3138)</f>
        <v>4.3959000000000001</v>
      </c>
      <c r="F3135" s="14">
        <f>ABS(Solieusap!F3138)</f>
        <v>5.1999999999999998E-2</v>
      </c>
      <c r="G3135" s="14">
        <f>ABS(Solieusap!G3138)</f>
        <v>1.5800000000000002E-2</v>
      </c>
      <c r="H3135" s="14">
        <f>ABS(Solieusap!H3138)</f>
        <v>5.7610000000000001E-2</v>
      </c>
      <c r="I3135" s="14">
        <f>ABS(Solieusap!I3138)</f>
        <v>3.3279999999999997E-2</v>
      </c>
      <c r="J3135" s="14">
        <f>ABS(Solieusap!J3138)</f>
        <v>0.10639999999999999</v>
      </c>
      <c r="K3135" s="14">
        <f t="shared" si="0"/>
        <v>4.3959000000000001</v>
      </c>
      <c r="L3135" s="14">
        <f t="shared" si="1"/>
        <v>3.3279999999999997E-2</v>
      </c>
    </row>
    <row r="3136" spans="1:12" ht="16.5" customHeight="1">
      <c r="A3136" s="13" t="str">
        <f>Solieusap!A3139</f>
        <v>271</v>
      </c>
      <c r="B3136" s="13">
        <f>Solieusap!B3139</f>
        <v>4</v>
      </c>
      <c r="C3136" s="13" t="str">
        <f>Solieusap!C3139</f>
        <v>BAO</v>
      </c>
      <c r="D3136" s="13" t="str">
        <f>Solieusap!D3139</f>
        <v>Combination</v>
      </c>
      <c r="E3136" s="14">
        <f>ABS(Solieusap!E3139)</f>
        <v>4.3959000000000001</v>
      </c>
      <c r="F3136" s="14">
        <f>ABS(Solieusap!F3139)</f>
        <v>5.1999999999999998E-2</v>
      </c>
      <c r="G3136" s="14">
        <f>ABS(Solieusap!G3139)</f>
        <v>1.5800000000000002E-2</v>
      </c>
      <c r="H3136" s="14">
        <f>ABS(Solieusap!H3139)</f>
        <v>5.7610000000000001E-2</v>
      </c>
      <c r="I3136" s="14">
        <f>ABS(Solieusap!I3139)</f>
        <v>5.4820000000000001E-2</v>
      </c>
      <c r="J3136" s="14">
        <f>ABS(Solieusap!J3139)</f>
        <v>0.13511000000000001</v>
      </c>
      <c r="K3136" s="14">
        <f t="shared" si="0"/>
        <v>4.3959000000000001</v>
      </c>
      <c r="L3136" s="14">
        <f t="shared" si="1"/>
        <v>5.4820000000000001E-2</v>
      </c>
    </row>
    <row r="3137" spans="1:12" ht="16.5" customHeight="1">
      <c r="A3137" s="13" t="str">
        <f>Solieusap!A3140</f>
        <v>272</v>
      </c>
      <c r="B3137" s="13">
        <f>Solieusap!B3140</f>
        <v>0</v>
      </c>
      <c r="C3137" s="13" t="str">
        <f>Solieusap!C3140</f>
        <v>BAO</v>
      </c>
      <c r="D3137" s="13" t="str">
        <f>Solieusap!D3140</f>
        <v>Combination</v>
      </c>
      <c r="E3137" s="14">
        <f>ABS(Solieusap!E3140)</f>
        <v>1.0925</v>
      </c>
      <c r="F3137" s="14">
        <f>ABS(Solieusap!F3140)</f>
        <v>0.22320000000000001</v>
      </c>
      <c r="G3137" s="14">
        <f>ABS(Solieusap!G3140)</f>
        <v>7.3519999999999998E-4</v>
      </c>
      <c r="H3137" s="14">
        <f>ABS(Solieusap!H3140)</f>
        <v>2.2370000000000001E-2</v>
      </c>
      <c r="I3137" s="14">
        <f>ABS(Solieusap!I3140)</f>
        <v>5.2199999999999998E-3</v>
      </c>
      <c r="J3137" s="14">
        <f>ABS(Solieusap!J3140)</f>
        <v>0.46744999999999998</v>
      </c>
      <c r="K3137" s="14">
        <f t="shared" si="0"/>
        <v>1.0925</v>
      </c>
      <c r="L3137" s="14">
        <f t="shared" si="1"/>
        <v>5.2199999999999998E-3</v>
      </c>
    </row>
    <row r="3138" spans="1:12" ht="16.5" customHeight="1">
      <c r="A3138" s="13" t="str">
        <f>Solieusap!A3141</f>
        <v>272</v>
      </c>
      <c r="B3138" s="13">
        <f>Solieusap!B3141</f>
        <v>0.5</v>
      </c>
      <c r="C3138" s="13" t="str">
        <f>Solieusap!C3141</f>
        <v>BAO</v>
      </c>
      <c r="D3138" s="13" t="str">
        <f>Solieusap!D3141</f>
        <v>Combination</v>
      </c>
      <c r="E3138" s="14">
        <f>ABS(Solieusap!E3141)</f>
        <v>1.0925</v>
      </c>
      <c r="F3138" s="14">
        <f>ABS(Solieusap!F3141)</f>
        <v>0.22320000000000001</v>
      </c>
      <c r="G3138" s="14">
        <f>ABS(Solieusap!G3141)</f>
        <v>7.3519999999999998E-4</v>
      </c>
      <c r="H3138" s="14">
        <f>ABS(Solieusap!H3141)</f>
        <v>2.2370000000000001E-2</v>
      </c>
      <c r="I3138" s="14">
        <f>ABS(Solieusap!I3141)</f>
        <v>5.5900000000000004E-3</v>
      </c>
      <c r="J3138" s="14">
        <f>ABS(Solieusap!J3141)</f>
        <v>0.35585</v>
      </c>
      <c r="K3138" s="14">
        <f t="shared" si="0"/>
        <v>1.0925</v>
      </c>
      <c r="L3138" s="14">
        <f t="shared" si="1"/>
        <v>5.5900000000000004E-3</v>
      </c>
    </row>
    <row r="3139" spans="1:12" ht="16.5" customHeight="1">
      <c r="A3139" s="13" t="str">
        <f>Solieusap!A3142</f>
        <v>272</v>
      </c>
      <c r="B3139" s="13">
        <f>Solieusap!B3142</f>
        <v>1</v>
      </c>
      <c r="C3139" s="13" t="str">
        <f>Solieusap!C3142</f>
        <v>BAO</v>
      </c>
      <c r="D3139" s="13" t="str">
        <f>Solieusap!D3142</f>
        <v>Combination</v>
      </c>
      <c r="E3139" s="14">
        <f>ABS(Solieusap!E3142)</f>
        <v>1.0925</v>
      </c>
      <c r="F3139" s="14">
        <f>ABS(Solieusap!F3142)</f>
        <v>0.22320000000000001</v>
      </c>
      <c r="G3139" s="14">
        <f>ABS(Solieusap!G3142)</f>
        <v>7.3519999999999998E-4</v>
      </c>
      <c r="H3139" s="14">
        <f>ABS(Solieusap!H3142)</f>
        <v>2.2370000000000001E-2</v>
      </c>
      <c r="I3139" s="14">
        <f>ABS(Solieusap!I3142)</f>
        <v>5.96E-3</v>
      </c>
      <c r="J3139" s="14">
        <f>ABS(Solieusap!J3142)</f>
        <v>0.24426</v>
      </c>
      <c r="K3139" s="14">
        <f t="shared" si="0"/>
        <v>1.0925</v>
      </c>
      <c r="L3139" s="14">
        <f t="shared" si="1"/>
        <v>5.96E-3</v>
      </c>
    </row>
    <row r="3140" spans="1:12" ht="16.5" customHeight="1">
      <c r="A3140" s="13" t="str">
        <f>Solieusap!A3143</f>
        <v>272</v>
      </c>
      <c r="B3140" s="13">
        <f>Solieusap!B3143</f>
        <v>1.5</v>
      </c>
      <c r="C3140" s="13" t="str">
        <f>Solieusap!C3143</f>
        <v>BAO</v>
      </c>
      <c r="D3140" s="13" t="str">
        <f>Solieusap!D3143</f>
        <v>Combination</v>
      </c>
      <c r="E3140" s="14">
        <f>ABS(Solieusap!E3143)</f>
        <v>1.0925</v>
      </c>
      <c r="F3140" s="14">
        <f>ABS(Solieusap!F3143)</f>
        <v>0.22320000000000001</v>
      </c>
      <c r="G3140" s="14">
        <f>ABS(Solieusap!G3143)</f>
        <v>7.3519999999999998E-4</v>
      </c>
      <c r="H3140" s="14">
        <f>ABS(Solieusap!H3143)</f>
        <v>2.2370000000000001E-2</v>
      </c>
      <c r="I3140" s="14">
        <f>ABS(Solieusap!I3143)</f>
        <v>5.3099999999999996E-3</v>
      </c>
      <c r="J3140" s="14">
        <f>ABS(Solieusap!J3143)</f>
        <v>0.13266</v>
      </c>
      <c r="K3140" s="14">
        <f t="shared" si="0"/>
        <v>1.0925</v>
      </c>
      <c r="L3140" s="14">
        <f t="shared" si="1"/>
        <v>5.3099999999999996E-3</v>
      </c>
    </row>
    <row r="3141" spans="1:12" ht="16.5" customHeight="1">
      <c r="A3141" s="13" t="str">
        <f>Solieusap!A3144</f>
        <v>272</v>
      </c>
      <c r="B3141" s="13">
        <f>Solieusap!B3144</f>
        <v>2</v>
      </c>
      <c r="C3141" s="13" t="str">
        <f>Solieusap!C3144</f>
        <v>BAO</v>
      </c>
      <c r="D3141" s="13" t="str">
        <f>Solieusap!D3144</f>
        <v>Combination</v>
      </c>
      <c r="E3141" s="14">
        <f>ABS(Solieusap!E3144)</f>
        <v>1.0925</v>
      </c>
      <c r="F3141" s="14">
        <f>ABS(Solieusap!F3144)</f>
        <v>0.22320000000000001</v>
      </c>
      <c r="G3141" s="14">
        <f>ABS(Solieusap!G3144)</f>
        <v>7.3519999999999998E-4</v>
      </c>
      <c r="H3141" s="14">
        <f>ABS(Solieusap!H3144)</f>
        <v>2.2370000000000001E-2</v>
      </c>
      <c r="I3141" s="14">
        <f>ABS(Solieusap!I3144)</f>
        <v>4.0200000000000001E-3</v>
      </c>
      <c r="J3141" s="14">
        <f>ABS(Solieusap!J3144)</f>
        <v>2.1069999999999998E-2</v>
      </c>
      <c r="K3141" s="14">
        <f t="shared" si="0"/>
        <v>1.0925</v>
      </c>
      <c r="L3141" s="14">
        <f t="shared" si="1"/>
        <v>4.0200000000000001E-3</v>
      </c>
    </row>
    <row r="3142" spans="1:12" ht="16.5" customHeight="1">
      <c r="A3142" s="13" t="str">
        <f>Solieusap!A3145</f>
        <v>272</v>
      </c>
      <c r="B3142" s="13">
        <f>Solieusap!B3145</f>
        <v>2.5</v>
      </c>
      <c r="C3142" s="13" t="str">
        <f>Solieusap!C3145</f>
        <v>BAO</v>
      </c>
      <c r="D3142" s="13" t="str">
        <f>Solieusap!D3145</f>
        <v>Combination</v>
      </c>
      <c r="E3142" s="14">
        <f>ABS(Solieusap!E3145)</f>
        <v>1.0925</v>
      </c>
      <c r="F3142" s="14">
        <f>ABS(Solieusap!F3145)</f>
        <v>0.22320000000000001</v>
      </c>
      <c r="G3142" s="14">
        <f>ABS(Solieusap!G3145)</f>
        <v>7.3519999999999998E-4</v>
      </c>
      <c r="H3142" s="14">
        <f>ABS(Solieusap!H3145)</f>
        <v>2.2370000000000001E-2</v>
      </c>
      <c r="I3142" s="14">
        <f>ABS(Solieusap!I3145)</f>
        <v>1.2199999999999999E-3</v>
      </c>
      <c r="J3142" s="14">
        <f>ABS(Solieusap!J3145)</f>
        <v>1.6590000000000001E-2</v>
      </c>
      <c r="K3142" s="14">
        <f t="shared" si="0"/>
        <v>1.0925</v>
      </c>
      <c r="L3142" s="14">
        <f t="shared" si="1"/>
        <v>1.2199999999999999E-3</v>
      </c>
    </row>
    <row r="3143" spans="1:12" ht="16.5" customHeight="1">
      <c r="A3143" s="13" t="str">
        <f>Solieusap!A3146</f>
        <v>272</v>
      </c>
      <c r="B3143" s="13">
        <f>Solieusap!B3146</f>
        <v>3</v>
      </c>
      <c r="C3143" s="13" t="str">
        <f>Solieusap!C3146</f>
        <v>BAO</v>
      </c>
      <c r="D3143" s="13" t="str">
        <f>Solieusap!D3146</f>
        <v>Combination</v>
      </c>
      <c r="E3143" s="14">
        <f>ABS(Solieusap!E3146)</f>
        <v>1.0925</v>
      </c>
      <c r="F3143" s="14">
        <f>ABS(Solieusap!F3146)</f>
        <v>0.22320000000000001</v>
      </c>
      <c r="G3143" s="14">
        <f>ABS(Solieusap!G3146)</f>
        <v>7.3519999999999998E-4</v>
      </c>
      <c r="H3143" s="14">
        <f>ABS(Solieusap!H3146)</f>
        <v>2.2370000000000001E-2</v>
      </c>
      <c r="I3143" s="14">
        <f>ABS(Solieusap!I3146)</f>
        <v>3.0799999999999998E-3</v>
      </c>
      <c r="J3143" s="14">
        <f>ABS(Solieusap!J3146)</f>
        <v>4.5780000000000001E-2</v>
      </c>
      <c r="K3143" s="14">
        <f t="shared" si="0"/>
        <v>1.0925</v>
      </c>
      <c r="L3143" s="14">
        <f t="shared" si="1"/>
        <v>3.0799999999999998E-3</v>
      </c>
    </row>
    <row r="3144" spans="1:12" ht="16.5" customHeight="1">
      <c r="A3144" s="13" t="str">
        <f>Solieusap!A3147</f>
        <v>272</v>
      </c>
      <c r="B3144" s="13">
        <f>Solieusap!B3147</f>
        <v>3.5</v>
      </c>
      <c r="C3144" s="13" t="str">
        <f>Solieusap!C3147</f>
        <v>BAO</v>
      </c>
      <c r="D3144" s="13" t="str">
        <f>Solieusap!D3147</f>
        <v>Combination</v>
      </c>
      <c r="E3144" s="14">
        <f>ABS(Solieusap!E3147)</f>
        <v>1.0925</v>
      </c>
      <c r="F3144" s="14">
        <f>ABS(Solieusap!F3147)</f>
        <v>0.22320000000000001</v>
      </c>
      <c r="G3144" s="14">
        <f>ABS(Solieusap!G3147)</f>
        <v>7.3519999999999998E-4</v>
      </c>
      <c r="H3144" s="14">
        <f>ABS(Solieusap!H3147)</f>
        <v>2.2370000000000001E-2</v>
      </c>
      <c r="I3144" s="14">
        <f>ABS(Solieusap!I3147)</f>
        <v>7.5599999999999999E-3</v>
      </c>
      <c r="J3144" s="14">
        <f>ABS(Solieusap!J3147)</f>
        <v>7.7450000000000005E-2</v>
      </c>
      <c r="K3144" s="14">
        <f t="shared" si="0"/>
        <v>1.0925</v>
      </c>
      <c r="L3144" s="14">
        <f t="shared" si="1"/>
        <v>7.5599999999999999E-3</v>
      </c>
    </row>
    <row r="3145" spans="1:12" ht="16.5" customHeight="1">
      <c r="A3145" s="13" t="str">
        <f>Solieusap!A3148</f>
        <v>272</v>
      </c>
      <c r="B3145" s="13">
        <f>Solieusap!B3148</f>
        <v>4</v>
      </c>
      <c r="C3145" s="13" t="str">
        <f>Solieusap!C3148</f>
        <v>BAO</v>
      </c>
      <c r="D3145" s="13" t="str">
        <f>Solieusap!D3148</f>
        <v>Combination</v>
      </c>
      <c r="E3145" s="14">
        <f>ABS(Solieusap!E3148)</f>
        <v>1.0925</v>
      </c>
      <c r="F3145" s="14">
        <f>ABS(Solieusap!F3148)</f>
        <v>0.22320000000000001</v>
      </c>
      <c r="G3145" s="14">
        <f>ABS(Solieusap!G3148)</f>
        <v>7.3519999999999998E-4</v>
      </c>
      <c r="H3145" s="14">
        <f>ABS(Solieusap!H3148)</f>
        <v>2.2370000000000001E-2</v>
      </c>
      <c r="I3145" s="14">
        <f>ABS(Solieusap!I3148)</f>
        <v>1.2030000000000001E-2</v>
      </c>
      <c r="J3145" s="14">
        <f>ABS(Solieusap!J3148)</f>
        <v>0.10913</v>
      </c>
      <c r="K3145" s="14">
        <f t="shared" si="0"/>
        <v>1.0925</v>
      </c>
      <c r="L3145" s="14">
        <f t="shared" si="1"/>
        <v>1.2030000000000001E-2</v>
      </c>
    </row>
    <row r="3146" spans="1:12" ht="16.5" customHeight="1">
      <c r="A3146" s="13" t="str">
        <f>Solieusap!A3149</f>
        <v>272</v>
      </c>
      <c r="B3146" s="13">
        <f>Solieusap!B3149</f>
        <v>0</v>
      </c>
      <c r="C3146" s="13" t="str">
        <f>Solieusap!C3149</f>
        <v>BAO</v>
      </c>
      <c r="D3146" s="13" t="str">
        <f>Solieusap!D3149</f>
        <v>Combination</v>
      </c>
      <c r="E3146" s="14">
        <f>ABS(Solieusap!E3149)</f>
        <v>0.1007</v>
      </c>
      <c r="F3146" s="14">
        <f>ABS(Solieusap!F3149)</f>
        <v>6.3299999999999995E-2</v>
      </c>
      <c r="G3146" s="14">
        <f>ABS(Solieusap!G3149)</f>
        <v>1.0800000000000001E-2</v>
      </c>
      <c r="H3146" s="14">
        <f>ABS(Solieusap!H3149)</f>
        <v>6.6699999999999997E-3</v>
      </c>
      <c r="I3146" s="14">
        <f>ABS(Solieusap!I3149)</f>
        <v>3.202E-2</v>
      </c>
      <c r="J3146" s="14">
        <f>ABS(Solieusap!J3149)</f>
        <v>0.14427000000000001</v>
      </c>
      <c r="K3146" s="14">
        <f t="shared" si="0"/>
        <v>0.1007</v>
      </c>
      <c r="L3146" s="14">
        <f t="shared" si="1"/>
        <v>3.202E-2</v>
      </c>
    </row>
    <row r="3147" spans="1:12" ht="16.5" customHeight="1">
      <c r="A3147" s="13" t="str">
        <f>Solieusap!A3150</f>
        <v>272</v>
      </c>
      <c r="B3147" s="13">
        <f>Solieusap!B3150</f>
        <v>0.5</v>
      </c>
      <c r="C3147" s="13" t="str">
        <f>Solieusap!C3150</f>
        <v>BAO</v>
      </c>
      <c r="D3147" s="13" t="str">
        <f>Solieusap!D3150</f>
        <v>Combination</v>
      </c>
      <c r="E3147" s="14">
        <f>ABS(Solieusap!E3150)</f>
        <v>0.1007</v>
      </c>
      <c r="F3147" s="14">
        <f>ABS(Solieusap!F3150)</f>
        <v>6.3299999999999995E-2</v>
      </c>
      <c r="G3147" s="14">
        <f>ABS(Solieusap!G3150)</f>
        <v>1.0800000000000001E-2</v>
      </c>
      <c r="H3147" s="14">
        <f>ABS(Solieusap!H3150)</f>
        <v>6.6699999999999997E-3</v>
      </c>
      <c r="I3147" s="14">
        <f>ABS(Solieusap!I3150)</f>
        <v>2.6630000000000001E-2</v>
      </c>
      <c r="J3147" s="14">
        <f>ABS(Solieusap!J3150)</f>
        <v>0.11259</v>
      </c>
      <c r="K3147" s="14">
        <f t="shared" si="0"/>
        <v>0.1007</v>
      </c>
      <c r="L3147" s="14">
        <f t="shared" si="1"/>
        <v>2.6630000000000001E-2</v>
      </c>
    </row>
    <row r="3148" spans="1:12" ht="16.5" customHeight="1">
      <c r="A3148" s="13" t="str">
        <f>Solieusap!A3151</f>
        <v>272</v>
      </c>
      <c r="B3148" s="13">
        <f>Solieusap!B3151</f>
        <v>1</v>
      </c>
      <c r="C3148" s="13" t="str">
        <f>Solieusap!C3151</f>
        <v>BAO</v>
      </c>
      <c r="D3148" s="13" t="str">
        <f>Solieusap!D3151</f>
        <v>Combination</v>
      </c>
      <c r="E3148" s="14">
        <f>ABS(Solieusap!E3151)</f>
        <v>0.1007</v>
      </c>
      <c r="F3148" s="14">
        <f>ABS(Solieusap!F3151)</f>
        <v>6.3299999999999995E-2</v>
      </c>
      <c r="G3148" s="14">
        <f>ABS(Solieusap!G3151)</f>
        <v>1.0800000000000001E-2</v>
      </c>
      <c r="H3148" s="14">
        <f>ABS(Solieusap!H3151)</f>
        <v>6.6699999999999997E-3</v>
      </c>
      <c r="I3148" s="14">
        <f>ABS(Solieusap!I3151)</f>
        <v>2.1239999999999998E-2</v>
      </c>
      <c r="J3148" s="14">
        <f>ABS(Solieusap!J3151)</f>
        <v>8.0920000000000006E-2</v>
      </c>
      <c r="K3148" s="14">
        <f t="shared" si="0"/>
        <v>0.1007</v>
      </c>
      <c r="L3148" s="14">
        <f t="shared" si="1"/>
        <v>2.1239999999999998E-2</v>
      </c>
    </row>
    <row r="3149" spans="1:12" ht="16.5" customHeight="1">
      <c r="A3149" s="13" t="str">
        <f>Solieusap!A3152</f>
        <v>272</v>
      </c>
      <c r="B3149" s="13">
        <f>Solieusap!B3152</f>
        <v>1.5</v>
      </c>
      <c r="C3149" s="13" t="str">
        <f>Solieusap!C3152</f>
        <v>BAO</v>
      </c>
      <c r="D3149" s="13" t="str">
        <f>Solieusap!D3152</f>
        <v>Combination</v>
      </c>
      <c r="E3149" s="14">
        <f>ABS(Solieusap!E3152)</f>
        <v>0.1007</v>
      </c>
      <c r="F3149" s="14">
        <f>ABS(Solieusap!F3152)</f>
        <v>6.3299999999999995E-2</v>
      </c>
      <c r="G3149" s="14">
        <f>ABS(Solieusap!G3152)</f>
        <v>1.0800000000000001E-2</v>
      </c>
      <c r="H3149" s="14">
        <f>ABS(Solieusap!H3152)</f>
        <v>6.6699999999999997E-3</v>
      </c>
      <c r="I3149" s="14">
        <f>ABS(Solieusap!I3152)</f>
        <v>1.6129999999999999E-2</v>
      </c>
      <c r="J3149" s="14">
        <f>ABS(Solieusap!J3152)</f>
        <v>4.9250000000000002E-2</v>
      </c>
      <c r="K3149" s="14">
        <f t="shared" si="0"/>
        <v>0.1007</v>
      </c>
      <c r="L3149" s="14">
        <f t="shared" si="1"/>
        <v>1.6129999999999999E-2</v>
      </c>
    </row>
    <row r="3150" spans="1:12" ht="16.5" customHeight="1">
      <c r="A3150" s="13" t="str">
        <f>Solieusap!A3153</f>
        <v>272</v>
      </c>
      <c r="B3150" s="13">
        <f>Solieusap!B3153</f>
        <v>2</v>
      </c>
      <c r="C3150" s="13" t="str">
        <f>Solieusap!C3153</f>
        <v>BAO</v>
      </c>
      <c r="D3150" s="13" t="str">
        <f>Solieusap!D3153</f>
        <v>Combination</v>
      </c>
      <c r="E3150" s="14">
        <f>ABS(Solieusap!E3153)</f>
        <v>0.1007</v>
      </c>
      <c r="F3150" s="14">
        <f>ABS(Solieusap!F3153)</f>
        <v>6.3299999999999995E-2</v>
      </c>
      <c r="G3150" s="14">
        <f>ABS(Solieusap!G3153)</f>
        <v>1.0800000000000001E-2</v>
      </c>
      <c r="H3150" s="14">
        <f>ABS(Solieusap!H3153)</f>
        <v>6.6699999999999997E-3</v>
      </c>
      <c r="I3150" s="14">
        <f>ABS(Solieusap!I3153)</f>
        <v>1.23E-2</v>
      </c>
      <c r="J3150" s="14">
        <f>ABS(Solieusap!J3153)</f>
        <v>1.7569999999999999E-2</v>
      </c>
      <c r="K3150" s="14">
        <f t="shared" si="0"/>
        <v>0.1007</v>
      </c>
      <c r="L3150" s="14">
        <f t="shared" si="1"/>
        <v>1.23E-2</v>
      </c>
    </row>
    <row r="3151" spans="1:12" ht="16.5" customHeight="1">
      <c r="A3151" s="13" t="str">
        <f>Solieusap!A3154</f>
        <v>272</v>
      </c>
      <c r="B3151" s="13">
        <f>Solieusap!B3154</f>
        <v>2.5</v>
      </c>
      <c r="C3151" s="13" t="str">
        <f>Solieusap!C3154</f>
        <v>BAO</v>
      </c>
      <c r="D3151" s="13" t="str">
        <f>Solieusap!D3154</f>
        <v>Combination</v>
      </c>
      <c r="E3151" s="14">
        <f>ABS(Solieusap!E3154)</f>
        <v>0.1007</v>
      </c>
      <c r="F3151" s="14">
        <f>ABS(Solieusap!F3154)</f>
        <v>6.3299999999999995E-2</v>
      </c>
      <c r="G3151" s="14">
        <f>ABS(Solieusap!G3154)</f>
        <v>1.0800000000000001E-2</v>
      </c>
      <c r="H3151" s="14">
        <f>ABS(Solieusap!H3154)</f>
        <v>6.6699999999999997E-3</v>
      </c>
      <c r="I3151" s="14">
        <f>ABS(Solieusap!I3154)</f>
        <v>1.065E-2</v>
      </c>
      <c r="J3151" s="14">
        <f>ABS(Solieusap!J3154)</f>
        <v>9.0529999999999999E-2</v>
      </c>
      <c r="K3151" s="14">
        <f t="shared" si="0"/>
        <v>0.1007</v>
      </c>
      <c r="L3151" s="14">
        <f t="shared" si="1"/>
        <v>1.065E-2</v>
      </c>
    </row>
    <row r="3152" spans="1:12" ht="16.5" customHeight="1">
      <c r="A3152" s="13" t="str">
        <f>Solieusap!A3155</f>
        <v>272</v>
      </c>
      <c r="B3152" s="13">
        <f>Solieusap!B3155</f>
        <v>3</v>
      </c>
      <c r="C3152" s="13" t="str">
        <f>Solieusap!C3155</f>
        <v>BAO</v>
      </c>
      <c r="D3152" s="13" t="str">
        <f>Solieusap!D3155</f>
        <v>Combination</v>
      </c>
      <c r="E3152" s="14">
        <f>ABS(Solieusap!E3155)</f>
        <v>0.1007</v>
      </c>
      <c r="F3152" s="14">
        <f>ABS(Solieusap!F3155)</f>
        <v>6.3299999999999995E-2</v>
      </c>
      <c r="G3152" s="14">
        <f>ABS(Solieusap!G3155)</f>
        <v>1.0800000000000001E-2</v>
      </c>
      <c r="H3152" s="14">
        <f>ABS(Solieusap!H3155)</f>
        <v>6.6699999999999997E-3</v>
      </c>
      <c r="I3152" s="14">
        <f>ABS(Solieusap!I3155)</f>
        <v>9.0100000000000006E-3</v>
      </c>
      <c r="J3152" s="14">
        <f>ABS(Solieusap!J3155)</f>
        <v>0.20211999999999999</v>
      </c>
      <c r="K3152" s="14">
        <f t="shared" si="0"/>
        <v>0.1007</v>
      </c>
      <c r="L3152" s="14">
        <f t="shared" si="1"/>
        <v>9.0100000000000006E-3</v>
      </c>
    </row>
    <row r="3153" spans="1:12" ht="16.5" customHeight="1">
      <c r="A3153" s="13" t="str">
        <f>Solieusap!A3156</f>
        <v>272</v>
      </c>
      <c r="B3153" s="13">
        <f>Solieusap!B3156</f>
        <v>3.5</v>
      </c>
      <c r="C3153" s="13" t="str">
        <f>Solieusap!C3156</f>
        <v>BAO</v>
      </c>
      <c r="D3153" s="13" t="str">
        <f>Solieusap!D3156</f>
        <v>Combination</v>
      </c>
      <c r="E3153" s="14">
        <f>ABS(Solieusap!E3156)</f>
        <v>0.1007</v>
      </c>
      <c r="F3153" s="14">
        <f>ABS(Solieusap!F3156)</f>
        <v>6.3299999999999995E-2</v>
      </c>
      <c r="G3153" s="14">
        <f>ABS(Solieusap!G3156)</f>
        <v>1.0800000000000001E-2</v>
      </c>
      <c r="H3153" s="14">
        <f>ABS(Solieusap!H3156)</f>
        <v>6.6699999999999997E-3</v>
      </c>
      <c r="I3153" s="14">
        <f>ABS(Solieusap!I3156)</f>
        <v>7.79E-3</v>
      </c>
      <c r="J3153" s="14">
        <f>ABS(Solieusap!J3156)</f>
        <v>0.31372</v>
      </c>
      <c r="K3153" s="14">
        <f t="shared" si="0"/>
        <v>0.1007</v>
      </c>
      <c r="L3153" s="14">
        <f t="shared" si="1"/>
        <v>7.79E-3</v>
      </c>
    </row>
    <row r="3154" spans="1:12" ht="16.5" customHeight="1">
      <c r="A3154" s="13" t="str">
        <f>Solieusap!A3157</f>
        <v>272</v>
      </c>
      <c r="B3154" s="13">
        <f>Solieusap!B3157</f>
        <v>4</v>
      </c>
      <c r="C3154" s="13" t="str">
        <f>Solieusap!C3157</f>
        <v>BAO</v>
      </c>
      <c r="D3154" s="13" t="str">
        <f>Solieusap!D3157</f>
        <v>Combination</v>
      </c>
      <c r="E3154" s="14">
        <f>ABS(Solieusap!E3157)</f>
        <v>0.1007</v>
      </c>
      <c r="F3154" s="14">
        <f>ABS(Solieusap!F3157)</f>
        <v>6.3299999999999995E-2</v>
      </c>
      <c r="G3154" s="14">
        <f>ABS(Solieusap!G3157)</f>
        <v>1.0800000000000001E-2</v>
      </c>
      <c r="H3154" s="14">
        <f>ABS(Solieusap!H3157)</f>
        <v>6.6699999999999997E-3</v>
      </c>
      <c r="I3154" s="14">
        <f>ABS(Solieusap!I3157)</f>
        <v>8.1600000000000006E-3</v>
      </c>
      <c r="J3154" s="14">
        <f>ABS(Solieusap!J3157)</f>
        <v>0.42531000000000002</v>
      </c>
      <c r="K3154" s="14">
        <f t="shared" si="0"/>
        <v>0.1007</v>
      </c>
      <c r="L3154" s="14">
        <f t="shared" si="1"/>
        <v>8.1600000000000006E-3</v>
      </c>
    </row>
    <row r="3155" spans="1:12" ht="16.5" customHeight="1">
      <c r="A3155" s="13" t="str">
        <f>Solieusap!A3158</f>
        <v>273</v>
      </c>
      <c r="B3155" s="13">
        <f>Solieusap!B3158</f>
        <v>0</v>
      </c>
      <c r="C3155" s="13" t="str">
        <f>Solieusap!C3158</f>
        <v>BAO</v>
      </c>
      <c r="D3155" s="13" t="str">
        <f>Solieusap!D3158</f>
        <v>Combination</v>
      </c>
      <c r="E3155" s="14">
        <f>ABS(Solieusap!E3158)</f>
        <v>3.0438000000000001</v>
      </c>
      <c r="F3155" s="14">
        <f>ABS(Solieusap!F3158)</f>
        <v>0.2641</v>
      </c>
      <c r="G3155" s="14">
        <f>ABS(Solieusap!G3158)</f>
        <v>4.3E-3</v>
      </c>
      <c r="H3155" s="14">
        <f>ABS(Solieusap!H3158)</f>
        <v>1.6889999999999999E-2</v>
      </c>
      <c r="I3155" s="14">
        <f>ABS(Solieusap!I3158)</f>
        <v>1.6000000000000001E-3</v>
      </c>
      <c r="J3155" s="14">
        <f>ABS(Solieusap!J3158)</f>
        <v>0.17030999999999999</v>
      </c>
      <c r="K3155" s="14">
        <f t="shared" si="0"/>
        <v>3.0438000000000001</v>
      </c>
      <c r="L3155" s="14">
        <f t="shared" si="1"/>
        <v>1.6000000000000001E-3</v>
      </c>
    </row>
    <row r="3156" spans="1:12" ht="16.5" customHeight="1">
      <c r="A3156" s="13" t="str">
        <f>Solieusap!A3159</f>
        <v>273</v>
      </c>
      <c r="B3156" s="13">
        <f>Solieusap!B3159</f>
        <v>0.5</v>
      </c>
      <c r="C3156" s="13" t="str">
        <f>Solieusap!C3159</f>
        <v>BAO</v>
      </c>
      <c r="D3156" s="13" t="str">
        <f>Solieusap!D3159</f>
        <v>Combination</v>
      </c>
      <c r="E3156" s="14">
        <f>ABS(Solieusap!E3159)</f>
        <v>3.0438000000000001</v>
      </c>
      <c r="F3156" s="14">
        <f>ABS(Solieusap!F3159)</f>
        <v>0.2641</v>
      </c>
      <c r="G3156" s="14">
        <f>ABS(Solieusap!G3159)</f>
        <v>4.3E-3</v>
      </c>
      <c r="H3156" s="14">
        <f>ABS(Solieusap!H3159)</f>
        <v>1.6889999999999999E-2</v>
      </c>
      <c r="I3156" s="14">
        <f>ABS(Solieusap!I3159)</f>
        <v>5.5999999999999995E-4</v>
      </c>
      <c r="J3156" s="14">
        <f>ABS(Solieusap!J3159)</f>
        <v>8.319E-2</v>
      </c>
      <c r="K3156" s="14">
        <f t="shared" si="0"/>
        <v>3.0438000000000001</v>
      </c>
      <c r="L3156" s="14">
        <f t="shared" si="1"/>
        <v>5.5999999999999995E-4</v>
      </c>
    </row>
    <row r="3157" spans="1:12" ht="16.5" customHeight="1">
      <c r="A3157" s="13" t="str">
        <f>Solieusap!A3160</f>
        <v>273</v>
      </c>
      <c r="B3157" s="13">
        <f>Solieusap!B3160</f>
        <v>1</v>
      </c>
      <c r="C3157" s="13" t="str">
        <f>Solieusap!C3160</f>
        <v>BAO</v>
      </c>
      <c r="D3157" s="13" t="str">
        <f>Solieusap!D3160</f>
        <v>Combination</v>
      </c>
      <c r="E3157" s="14">
        <f>ABS(Solieusap!E3160)</f>
        <v>3.0438000000000001</v>
      </c>
      <c r="F3157" s="14">
        <f>ABS(Solieusap!F3160)</f>
        <v>0.2641</v>
      </c>
      <c r="G3157" s="14">
        <f>ABS(Solieusap!G3160)</f>
        <v>4.3E-3</v>
      </c>
      <c r="H3157" s="14">
        <f>ABS(Solieusap!H3160)</f>
        <v>1.6889999999999999E-2</v>
      </c>
      <c r="I3157" s="14">
        <f>ABS(Solieusap!I3160)</f>
        <v>3.16E-3</v>
      </c>
      <c r="J3157" s="14">
        <f>ABS(Solieusap!J3160)</f>
        <v>4.0660000000000002E-2</v>
      </c>
      <c r="K3157" s="14">
        <f t="shared" si="0"/>
        <v>3.0438000000000001</v>
      </c>
      <c r="L3157" s="14">
        <f t="shared" si="1"/>
        <v>3.16E-3</v>
      </c>
    </row>
    <row r="3158" spans="1:12" ht="16.5" customHeight="1">
      <c r="A3158" s="13" t="str">
        <f>Solieusap!A3161</f>
        <v>273</v>
      </c>
      <c r="B3158" s="13">
        <f>Solieusap!B3161</f>
        <v>1.5</v>
      </c>
      <c r="C3158" s="13" t="str">
        <f>Solieusap!C3161</f>
        <v>BAO</v>
      </c>
      <c r="D3158" s="13" t="str">
        <f>Solieusap!D3161</f>
        <v>Combination</v>
      </c>
      <c r="E3158" s="14">
        <f>ABS(Solieusap!E3161)</f>
        <v>3.0438000000000001</v>
      </c>
      <c r="F3158" s="14">
        <f>ABS(Solieusap!F3161)</f>
        <v>0.2641</v>
      </c>
      <c r="G3158" s="14">
        <f>ABS(Solieusap!G3161)</f>
        <v>4.3E-3</v>
      </c>
      <c r="H3158" s="14">
        <f>ABS(Solieusap!H3161)</f>
        <v>1.6889999999999999E-2</v>
      </c>
      <c r="I3158" s="14">
        <f>ABS(Solieusap!I3161)</f>
        <v>1.736E-2</v>
      </c>
      <c r="J3158" s="14">
        <f>ABS(Solieusap!J3161)</f>
        <v>0.14230000000000001</v>
      </c>
      <c r="K3158" s="14">
        <f t="shared" si="0"/>
        <v>3.0438000000000001</v>
      </c>
      <c r="L3158" s="14">
        <f t="shared" si="1"/>
        <v>1.736E-2</v>
      </c>
    </row>
    <row r="3159" spans="1:12" ht="16.5" customHeight="1">
      <c r="A3159" s="13" t="str">
        <f>Solieusap!A3162</f>
        <v>273</v>
      </c>
      <c r="B3159" s="13">
        <f>Solieusap!B3162</f>
        <v>2</v>
      </c>
      <c r="C3159" s="13" t="str">
        <f>Solieusap!C3162</f>
        <v>BAO</v>
      </c>
      <c r="D3159" s="13" t="str">
        <f>Solieusap!D3162</f>
        <v>Combination</v>
      </c>
      <c r="E3159" s="14">
        <f>ABS(Solieusap!E3162)</f>
        <v>3.0438000000000001</v>
      </c>
      <c r="F3159" s="14">
        <f>ABS(Solieusap!F3162)</f>
        <v>0.2641</v>
      </c>
      <c r="G3159" s="14">
        <f>ABS(Solieusap!G3162)</f>
        <v>4.3E-3</v>
      </c>
      <c r="H3159" s="14">
        <f>ABS(Solieusap!H3162)</f>
        <v>1.6889999999999999E-2</v>
      </c>
      <c r="I3159" s="14">
        <f>ABS(Solieusap!I3162)</f>
        <v>4.1959999999999997E-2</v>
      </c>
      <c r="J3159" s="14">
        <f>ABS(Solieusap!J3162)</f>
        <v>0.24393000000000001</v>
      </c>
      <c r="K3159" s="14">
        <f t="shared" si="0"/>
        <v>3.0438000000000001</v>
      </c>
      <c r="L3159" s="14">
        <f t="shared" si="1"/>
        <v>4.1959999999999997E-2</v>
      </c>
    </row>
    <row r="3160" spans="1:12" ht="16.5" customHeight="1">
      <c r="A3160" s="13" t="str">
        <f>Solieusap!A3163</f>
        <v>273</v>
      </c>
      <c r="B3160" s="13">
        <f>Solieusap!B3163</f>
        <v>0</v>
      </c>
      <c r="C3160" s="13" t="str">
        <f>Solieusap!C3163</f>
        <v>BAO</v>
      </c>
      <c r="D3160" s="13" t="str">
        <f>Solieusap!D3163</f>
        <v>Combination</v>
      </c>
      <c r="E3160" s="14">
        <f>ABS(Solieusap!E3163)</f>
        <v>7.4000000000000003E-3</v>
      </c>
      <c r="F3160" s="14">
        <f>ABS(Solieusap!F3163)</f>
        <v>0.20330000000000001</v>
      </c>
      <c r="G3160" s="14">
        <f>ABS(Solieusap!G3163)</f>
        <v>5.9700000000000003E-2</v>
      </c>
      <c r="H3160" s="14">
        <f>ABS(Solieusap!H3163)</f>
        <v>1.4300000000000001E-3</v>
      </c>
      <c r="I3160" s="14">
        <f>ABS(Solieusap!I3163)</f>
        <v>7.7369999999999994E-2</v>
      </c>
      <c r="J3160" s="14">
        <f>ABS(Solieusap!J3163)</f>
        <v>0.16259999999999999</v>
      </c>
      <c r="K3160" s="14">
        <f t="shared" si="0"/>
        <v>7.4000000000000003E-3</v>
      </c>
      <c r="L3160" s="14">
        <f t="shared" si="1"/>
        <v>7.7369999999999994E-2</v>
      </c>
    </row>
    <row r="3161" spans="1:12" ht="16.5" customHeight="1">
      <c r="A3161" s="13" t="str">
        <f>Solieusap!A3164</f>
        <v>273</v>
      </c>
      <c r="B3161" s="13">
        <f>Solieusap!B3164</f>
        <v>0.5</v>
      </c>
      <c r="C3161" s="13" t="str">
        <f>Solieusap!C3164</f>
        <v>BAO</v>
      </c>
      <c r="D3161" s="13" t="str">
        <f>Solieusap!D3164</f>
        <v>Combination</v>
      </c>
      <c r="E3161" s="14">
        <f>ABS(Solieusap!E3164)</f>
        <v>7.4000000000000003E-3</v>
      </c>
      <c r="F3161" s="14">
        <f>ABS(Solieusap!F3164)</f>
        <v>0.20330000000000001</v>
      </c>
      <c r="G3161" s="14">
        <f>ABS(Solieusap!G3164)</f>
        <v>5.9700000000000003E-2</v>
      </c>
      <c r="H3161" s="14">
        <f>ABS(Solieusap!H3164)</f>
        <v>1.4300000000000001E-3</v>
      </c>
      <c r="I3161" s="14">
        <f>ABS(Solieusap!I3164)</f>
        <v>4.7539999999999999E-2</v>
      </c>
      <c r="J3161" s="14">
        <f>ABS(Solieusap!J3164)</f>
        <v>0.10863</v>
      </c>
      <c r="K3161" s="14">
        <f t="shared" si="0"/>
        <v>7.4000000000000003E-3</v>
      </c>
      <c r="L3161" s="14">
        <f t="shared" si="1"/>
        <v>4.7539999999999999E-2</v>
      </c>
    </row>
    <row r="3162" spans="1:12" ht="16.5" customHeight="1">
      <c r="A3162" s="13" t="str">
        <f>Solieusap!A3165</f>
        <v>273</v>
      </c>
      <c r="B3162" s="13">
        <f>Solieusap!B3165</f>
        <v>1</v>
      </c>
      <c r="C3162" s="13" t="str">
        <f>Solieusap!C3165</f>
        <v>BAO</v>
      </c>
      <c r="D3162" s="13" t="str">
        <f>Solieusap!D3165</f>
        <v>Combination</v>
      </c>
      <c r="E3162" s="14">
        <f>ABS(Solieusap!E3165)</f>
        <v>7.4000000000000003E-3</v>
      </c>
      <c r="F3162" s="14">
        <f>ABS(Solieusap!F3165)</f>
        <v>0.20330000000000001</v>
      </c>
      <c r="G3162" s="14">
        <f>ABS(Solieusap!G3165)</f>
        <v>5.9700000000000003E-2</v>
      </c>
      <c r="H3162" s="14">
        <f>ABS(Solieusap!H3165)</f>
        <v>1.4300000000000001E-3</v>
      </c>
      <c r="I3162" s="14">
        <f>ABS(Solieusap!I3165)</f>
        <v>1.8419999999999999E-2</v>
      </c>
      <c r="J3162" s="14">
        <f>ABS(Solieusap!J3165)</f>
        <v>0.10292</v>
      </c>
      <c r="K3162" s="14">
        <f t="shared" si="0"/>
        <v>7.4000000000000003E-3</v>
      </c>
      <c r="L3162" s="14">
        <f t="shared" si="1"/>
        <v>1.8419999999999999E-2</v>
      </c>
    </row>
    <row r="3163" spans="1:12" ht="16.5" customHeight="1">
      <c r="A3163" s="13" t="str">
        <f>Solieusap!A3166</f>
        <v>273</v>
      </c>
      <c r="B3163" s="13">
        <f>Solieusap!B3166</f>
        <v>1.5</v>
      </c>
      <c r="C3163" s="13" t="str">
        <f>Solieusap!C3166</f>
        <v>BAO</v>
      </c>
      <c r="D3163" s="13" t="str">
        <f>Solieusap!D3166</f>
        <v>Combination</v>
      </c>
      <c r="E3163" s="14">
        <f>ABS(Solieusap!E3166)</f>
        <v>7.4000000000000003E-3</v>
      </c>
      <c r="F3163" s="14">
        <f>ABS(Solieusap!F3166)</f>
        <v>0.20330000000000001</v>
      </c>
      <c r="G3163" s="14">
        <f>ABS(Solieusap!G3166)</f>
        <v>5.9700000000000003E-2</v>
      </c>
      <c r="H3163" s="14">
        <f>ABS(Solieusap!H3166)</f>
        <v>1.4300000000000001E-3</v>
      </c>
      <c r="I3163" s="14">
        <f>ABS(Solieusap!I3166)</f>
        <v>4.8700000000000002E-3</v>
      </c>
      <c r="J3163" s="14">
        <f>ABS(Solieusap!J3166)</f>
        <v>0.23499</v>
      </c>
      <c r="K3163" s="14">
        <f t="shared" si="0"/>
        <v>7.4000000000000003E-3</v>
      </c>
      <c r="L3163" s="14">
        <f t="shared" si="1"/>
        <v>4.8700000000000002E-3</v>
      </c>
    </row>
    <row r="3164" spans="1:12" ht="16.5" customHeight="1">
      <c r="A3164" s="13" t="str">
        <f>Solieusap!A3167</f>
        <v>273</v>
      </c>
      <c r="B3164" s="13">
        <f>Solieusap!B3167</f>
        <v>2</v>
      </c>
      <c r="C3164" s="13" t="str">
        <f>Solieusap!C3167</f>
        <v>BAO</v>
      </c>
      <c r="D3164" s="13" t="str">
        <f>Solieusap!D3167</f>
        <v>Combination</v>
      </c>
      <c r="E3164" s="14">
        <f>ABS(Solieusap!E3167)</f>
        <v>7.4000000000000003E-3</v>
      </c>
      <c r="F3164" s="14">
        <f>ABS(Solieusap!F3167)</f>
        <v>0.20330000000000001</v>
      </c>
      <c r="G3164" s="14">
        <f>ABS(Solieusap!G3167)</f>
        <v>5.9700000000000003E-2</v>
      </c>
      <c r="H3164" s="14">
        <f>ABS(Solieusap!H3167)</f>
        <v>1.4300000000000001E-3</v>
      </c>
      <c r="I3164" s="14">
        <f>ABS(Solieusap!I3167)</f>
        <v>7.0299999999999998E-3</v>
      </c>
      <c r="J3164" s="14">
        <f>ABS(Solieusap!J3167)</f>
        <v>0.36706</v>
      </c>
      <c r="K3164" s="14">
        <f t="shared" si="0"/>
        <v>7.4000000000000003E-3</v>
      </c>
      <c r="L3164" s="14">
        <f t="shared" si="1"/>
        <v>7.0299999999999998E-3</v>
      </c>
    </row>
    <row r="3165" spans="1:12" ht="16.5" customHeight="1">
      <c r="A3165" s="13" t="str">
        <f>Solieusap!A3168</f>
        <v>274</v>
      </c>
      <c r="B3165" s="13">
        <f>Solieusap!B3168</f>
        <v>0</v>
      </c>
      <c r="C3165" s="13" t="str">
        <f>Solieusap!C3168</f>
        <v>BAO</v>
      </c>
      <c r="D3165" s="13" t="str">
        <f>Solieusap!D3168</f>
        <v>Combination</v>
      </c>
      <c r="E3165" s="14">
        <f>ABS(Solieusap!E3168)</f>
        <v>4.37</v>
      </c>
      <c r="F3165" s="14">
        <f>ABS(Solieusap!F3168)</f>
        <v>6.9500000000000006E-2</v>
      </c>
      <c r="G3165" s="14">
        <f>ABS(Solieusap!G3168)</f>
        <v>1.8870000000000001E-4</v>
      </c>
      <c r="H3165" s="14">
        <f>ABS(Solieusap!H3168)</f>
        <v>3.6729999999999999E-2</v>
      </c>
      <c r="I3165" s="14">
        <f>ABS(Solieusap!I3168)</f>
        <v>1.2699999999999999E-2</v>
      </c>
      <c r="J3165" s="14">
        <f>ABS(Solieusap!J3168)</f>
        <v>0.16607</v>
      </c>
      <c r="K3165" s="14">
        <f t="shared" si="0"/>
        <v>4.37</v>
      </c>
      <c r="L3165" s="14">
        <f t="shared" si="1"/>
        <v>1.2699999999999999E-2</v>
      </c>
    </row>
    <row r="3166" spans="1:12" ht="16.5" customHeight="1">
      <c r="A3166" s="13" t="str">
        <f>Solieusap!A3169</f>
        <v>274</v>
      </c>
      <c r="B3166" s="13">
        <f>Solieusap!B3169</f>
        <v>0.5</v>
      </c>
      <c r="C3166" s="13" t="str">
        <f>Solieusap!C3169</f>
        <v>BAO</v>
      </c>
      <c r="D3166" s="13" t="str">
        <f>Solieusap!D3169</f>
        <v>Combination</v>
      </c>
      <c r="E3166" s="14">
        <f>ABS(Solieusap!E3169)</f>
        <v>4.37</v>
      </c>
      <c r="F3166" s="14">
        <f>ABS(Solieusap!F3169)</f>
        <v>6.9500000000000006E-2</v>
      </c>
      <c r="G3166" s="14">
        <f>ABS(Solieusap!G3169)</f>
        <v>1.8870000000000001E-4</v>
      </c>
      <c r="H3166" s="14">
        <f>ABS(Solieusap!H3169)</f>
        <v>3.6729999999999999E-2</v>
      </c>
      <c r="I3166" s="14">
        <f>ABS(Solieusap!I3169)</f>
        <v>1.2800000000000001E-2</v>
      </c>
      <c r="J3166" s="14">
        <f>ABS(Solieusap!J3169)</f>
        <v>0.13209000000000001</v>
      </c>
      <c r="K3166" s="14">
        <f t="shared" si="0"/>
        <v>4.37</v>
      </c>
      <c r="L3166" s="14">
        <f t="shared" si="1"/>
        <v>1.2800000000000001E-2</v>
      </c>
    </row>
    <row r="3167" spans="1:12" ht="16.5" customHeight="1">
      <c r="A3167" s="13" t="str">
        <f>Solieusap!A3170</f>
        <v>274</v>
      </c>
      <c r="B3167" s="13">
        <f>Solieusap!B3170</f>
        <v>1</v>
      </c>
      <c r="C3167" s="13" t="str">
        <f>Solieusap!C3170</f>
        <v>BAO</v>
      </c>
      <c r="D3167" s="13" t="str">
        <f>Solieusap!D3170</f>
        <v>Combination</v>
      </c>
      <c r="E3167" s="14">
        <f>ABS(Solieusap!E3170)</f>
        <v>4.37</v>
      </c>
      <c r="F3167" s="14">
        <f>ABS(Solieusap!F3170)</f>
        <v>6.9500000000000006E-2</v>
      </c>
      <c r="G3167" s="14">
        <f>ABS(Solieusap!G3170)</f>
        <v>1.8870000000000001E-4</v>
      </c>
      <c r="H3167" s="14">
        <f>ABS(Solieusap!H3170)</f>
        <v>3.6729999999999999E-2</v>
      </c>
      <c r="I3167" s="14">
        <f>ABS(Solieusap!I3170)</f>
        <v>1.29E-2</v>
      </c>
      <c r="J3167" s="14">
        <f>ABS(Solieusap!J3170)</f>
        <v>9.8119999999999999E-2</v>
      </c>
      <c r="K3167" s="14">
        <f t="shared" si="0"/>
        <v>4.37</v>
      </c>
      <c r="L3167" s="14">
        <f t="shared" si="1"/>
        <v>1.29E-2</v>
      </c>
    </row>
    <row r="3168" spans="1:12" ht="16.5" customHeight="1">
      <c r="A3168" s="13" t="str">
        <f>Solieusap!A3171</f>
        <v>274</v>
      </c>
      <c r="B3168" s="13">
        <f>Solieusap!B3171</f>
        <v>1.5</v>
      </c>
      <c r="C3168" s="13" t="str">
        <f>Solieusap!C3171</f>
        <v>BAO</v>
      </c>
      <c r="D3168" s="13" t="str">
        <f>Solieusap!D3171</f>
        <v>Combination</v>
      </c>
      <c r="E3168" s="14">
        <f>ABS(Solieusap!E3171)</f>
        <v>4.37</v>
      </c>
      <c r="F3168" s="14">
        <f>ABS(Solieusap!F3171)</f>
        <v>6.9500000000000006E-2</v>
      </c>
      <c r="G3168" s="14">
        <f>ABS(Solieusap!G3171)</f>
        <v>1.8870000000000001E-4</v>
      </c>
      <c r="H3168" s="14">
        <f>ABS(Solieusap!H3171)</f>
        <v>3.6729999999999999E-2</v>
      </c>
      <c r="I3168" s="14">
        <f>ABS(Solieusap!I3171)</f>
        <v>1.2999999999999999E-2</v>
      </c>
      <c r="J3168" s="14">
        <f>ABS(Solieusap!J3171)</f>
        <v>6.4360000000000001E-2</v>
      </c>
      <c r="K3168" s="14">
        <f t="shared" si="0"/>
        <v>4.37</v>
      </c>
      <c r="L3168" s="14">
        <f t="shared" si="1"/>
        <v>1.2999999999999999E-2</v>
      </c>
    </row>
    <row r="3169" spans="1:12" ht="16.5" customHeight="1">
      <c r="A3169" s="13" t="str">
        <f>Solieusap!A3172</f>
        <v>274</v>
      </c>
      <c r="B3169" s="13">
        <f>Solieusap!B3172</f>
        <v>2</v>
      </c>
      <c r="C3169" s="13" t="str">
        <f>Solieusap!C3172</f>
        <v>BAO</v>
      </c>
      <c r="D3169" s="13" t="str">
        <f>Solieusap!D3172</f>
        <v>Combination</v>
      </c>
      <c r="E3169" s="14">
        <f>ABS(Solieusap!E3172)</f>
        <v>4.37</v>
      </c>
      <c r="F3169" s="14">
        <f>ABS(Solieusap!F3172)</f>
        <v>6.9500000000000006E-2</v>
      </c>
      <c r="G3169" s="14">
        <f>ABS(Solieusap!G3172)</f>
        <v>1.8870000000000001E-4</v>
      </c>
      <c r="H3169" s="14">
        <f>ABS(Solieusap!H3172)</f>
        <v>3.6729999999999999E-2</v>
      </c>
      <c r="I3169" s="14">
        <f>ABS(Solieusap!I3172)</f>
        <v>1.9980000000000001E-2</v>
      </c>
      <c r="J3169" s="14">
        <f>ABS(Solieusap!J3172)</f>
        <v>3.1759999999999997E-2</v>
      </c>
      <c r="K3169" s="14">
        <f t="shared" si="0"/>
        <v>4.37</v>
      </c>
      <c r="L3169" s="14">
        <f t="shared" si="1"/>
        <v>1.9980000000000001E-2</v>
      </c>
    </row>
    <row r="3170" spans="1:12" ht="16.5" customHeight="1">
      <c r="A3170" s="13" t="str">
        <f>Solieusap!A3173</f>
        <v>274</v>
      </c>
      <c r="B3170" s="13">
        <f>Solieusap!B3173</f>
        <v>2.5</v>
      </c>
      <c r="C3170" s="13" t="str">
        <f>Solieusap!C3173</f>
        <v>BAO</v>
      </c>
      <c r="D3170" s="13" t="str">
        <f>Solieusap!D3173</f>
        <v>Combination</v>
      </c>
      <c r="E3170" s="14">
        <f>ABS(Solieusap!E3173)</f>
        <v>4.37</v>
      </c>
      <c r="F3170" s="14">
        <f>ABS(Solieusap!F3173)</f>
        <v>6.9500000000000006E-2</v>
      </c>
      <c r="G3170" s="14">
        <f>ABS(Solieusap!G3173)</f>
        <v>1.8870000000000001E-4</v>
      </c>
      <c r="H3170" s="14">
        <f>ABS(Solieusap!H3173)</f>
        <v>3.6729999999999999E-2</v>
      </c>
      <c r="I3170" s="14">
        <f>ABS(Solieusap!I3173)</f>
        <v>3.6209999999999999E-2</v>
      </c>
      <c r="J3170" s="14">
        <f>ABS(Solieusap!J3173)</f>
        <v>5.509E-2</v>
      </c>
      <c r="K3170" s="14">
        <f t="shared" si="0"/>
        <v>4.37</v>
      </c>
      <c r="L3170" s="14">
        <f t="shared" si="1"/>
        <v>3.6209999999999999E-2</v>
      </c>
    </row>
    <row r="3171" spans="1:12" ht="16.5" customHeight="1">
      <c r="A3171" s="13" t="str">
        <f>Solieusap!A3174</f>
        <v>274</v>
      </c>
      <c r="B3171" s="13">
        <f>Solieusap!B3174</f>
        <v>3</v>
      </c>
      <c r="C3171" s="13" t="str">
        <f>Solieusap!C3174</f>
        <v>BAO</v>
      </c>
      <c r="D3171" s="13" t="str">
        <f>Solieusap!D3174</f>
        <v>Combination</v>
      </c>
      <c r="E3171" s="14">
        <f>ABS(Solieusap!E3174)</f>
        <v>4.37</v>
      </c>
      <c r="F3171" s="14">
        <f>ABS(Solieusap!F3174)</f>
        <v>6.9500000000000006E-2</v>
      </c>
      <c r="G3171" s="14">
        <f>ABS(Solieusap!G3174)</f>
        <v>1.8870000000000001E-4</v>
      </c>
      <c r="H3171" s="14">
        <f>ABS(Solieusap!H3174)</f>
        <v>3.6729999999999999E-2</v>
      </c>
      <c r="I3171" s="14">
        <f>ABS(Solieusap!I3174)</f>
        <v>5.2429999999999997E-2</v>
      </c>
      <c r="J3171" s="14">
        <f>ABS(Solieusap!J3174)</f>
        <v>0.10859000000000001</v>
      </c>
      <c r="K3171" s="14">
        <f t="shared" si="0"/>
        <v>4.37</v>
      </c>
      <c r="L3171" s="14">
        <f t="shared" si="1"/>
        <v>5.2429999999999997E-2</v>
      </c>
    </row>
    <row r="3172" spans="1:12" ht="16.5" customHeight="1">
      <c r="A3172" s="13" t="str">
        <f>Solieusap!A3175</f>
        <v>274</v>
      </c>
      <c r="B3172" s="13">
        <f>Solieusap!B3175</f>
        <v>3.5</v>
      </c>
      <c r="C3172" s="13" t="str">
        <f>Solieusap!C3175</f>
        <v>BAO</v>
      </c>
      <c r="D3172" s="13" t="str">
        <f>Solieusap!D3175</f>
        <v>Combination</v>
      </c>
      <c r="E3172" s="14">
        <f>ABS(Solieusap!E3175)</f>
        <v>4.37</v>
      </c>
      <c r="F3172" s="14">
        <f>ABS(Solieusap!F3175)</f>
        <v>6.9500000000000006E-2</v>
      </c>
      <c r="G3172" s="14">
        <f>ABS(Solieusap!G3175)</f>
        <v>1.8870000000000001E-4</v>
      </c>
      <c r="H3172" s="14">
        <f>ABS(Solieusap!H3175)</f>
        <v>3.6729999999999999E-2</v>
      </c>
      <c r="I3172" s="14">
        <f>ABS(Solieusap!I3175)</f>
        <v>6.8659999999999999E-2</v>
      </c>
      <c r="J3172" s="14">
        <f>ABS(Solieusap!J3175)</f>
        <v>0.16209000000000001</v>
      </c>
      <c r="K3172" s="14">
        <f t="shared" si="0"/>
        <v>4.37</v>
      </c>
      <c r="L3172" s="14">
        <f t="shared" si="1"/>
        <v>6.8659999999999999E-2</v>
      </c>
    </row>
    <row r="3173" spans="1:12" ht="16.5" customHeight="1">
      <c r="A3173" s="13" t="str">
        <f>Solieusap!A3176</f>
        <v>274</v>
      </c>
      <c r="B3173" s="13">
        <f>Solieusap!B3176</f>
        <v>4</v>
      </c>
      <c r="C3173" s="13" t="str">
        <f>Solieusap!C3176</f>
        <v>BAO</v>
      </c>
      <c r="D3173" s="13" t="str">
        <f>Solieusap!D3176</f>
        <v>Combination</v>
      </c>
      <c r="E3173" s="14">
        <f>ABS(Solieusap!E3176)</f>
        <v>4.37</v>
      </c>
      <c r="F3173" s="14">
        <f>ABS(Solieusap!F3176)</f>
        <v>6.9500000000000006E-2</v>
      </c>
      <c r="G3173" s="14">
        <f>ABS(Solieusap!G3176)</f>
        <v>1.8870000000000001E-4</v>
      </c>
      <c r="H3173" s="14">
        <f>ABS(Solieusap!H3176)</f>
        <v>3.6729999999999999E-2</v>
      </c>
      <c r="I3173" s="14">
        <f>ABS(Solieusap!I3176)</f>
        <v>8.4889999999999993E-2</v>
      </c>
      <c r="J3173" s="14">
        <f>ABS(Solieusap!J3176)</f>
        <v>0.21559</v>
      </c>
      <c r="K3173" s="14">
        <f t="shared" si="0"/>
        <v>4.37</v>
      </c>
      <c r="L3173" s="14">
        <f t="shared" si="1"/>
        <v>8.4889999999999993E-2</v>
      </c>
    </row>
    <row r="3174" spans="1:12" ht="16.5" customHeight="1">
      <c r="A3174" s="13" t="str">
        <f>Solieusap!A3177</f>
        <v>274</v>
      </c>
      <c r="B3174" s="13">
        <f>Solieusap!B3177</f>
        <v>0</v>
      </c>
      <c r="C3174" s="13" t="str">
        <f>Solieusap!C3177</f>
        <v>BAO</v>
      </c>
      <c r="D3174" s="13" t="str">
        <f>Solieusap!D3177</f>
        <v>Combination</v>
      </c>
      <c r="E3174" s="14">
        <f>ABS(Solieusap!E3177)</f>
        <v>0.28460000000000002</v>
      </c>
      <c r="F3174" s="14">
        <f>ABS(Solieusap!F3177)</f>
        <v>0.1268</v>
      </c>
      <c r="G3174" s="14">
        <f>ABS(Solieusap!G3177)</f>
        <v>3.2500000000000001E-2</v>
      </c>
      <c r="H3174" s="14">
        <f>ABS(Solieusap!H3177)</f>
        <v>6.2E-4</v>
      </c>
      <c r="I3174" s="14">
        <f>ABS(Solieusap!I3177)</f>
        <v>4.4920000000000002E-2</v>
      </c>
      <c r="J3174" s="14">
        <f>ABS(Solieusap!J3177)</f>
        <v>0.30177999999999999</v>
      </c>
      <c r="K3174" s="14">
        <f t="shared" si="0"/>
        <v>0.28460000000000002</v>
      </c>
      <c r="L3174" s="14">
        <f t="shared" si="1"/>
        <v>4.4920000000000002E-2</v>
      </c>
    </row>
    <row r="3175" spans="1:12" ht="16.5" customHeight="1">
      <c r="A3175" s="13" t="str">
        <f>Solieusap!A3178</f>
        <v>274</v>
      </c>
      <c r="B3175" s="13">
        <f>Solieusap!B3178</f>
        <v>0.5</v>
      </c>
      <c r="C3175" s="13" t="str">
        <f>Solieusap!C3178</f>
        <v>BAO</v>
      </c>
      <c r="D3175" s="13" t="str">
        <f>Solieusap!D3178</f>
        <v>Combination</v>
      </c>
      <c r="E3175" s="14">
        <f>ABS(Solieusap!E3178)</f>
        <v>0.28460000000000002</v>
      </c>
      <c r="F3175" s="14">
        <f>ABS(Solieusap!F3178)</f>
        <v>0.1268</v>
      </c>
      <c r="G3175" s="14">
        <f>ABS(Solieusap!G3178)</f>
        <v>3.2500000000000001E-2</v>
      </c>
      <c r="H3175" s="14">
        <f>ABS(Solieusap!H3178)</f>
        <v>6.2E-4</v>
      </c>
      <c r="I3175" s="14">
        <f>ABS(Solieusap!I3178)</f>
        <v>0.03</v>
      </c>
      <c r="J3175" s="14">
        <f>ABS(Solieusap!J3178)</f>
        <v>0.2384</v>
      </c>
      <c r="K3175" s="14">
        <f t="shared" si="0"/>
        <v>0.28460000000000002</v>
      </c>
      <c r="L3175" s="14">
        <f t="shared" si="1"/>
        <v>0.03</v>
      </c>
    </row>
    <row r="3176" spans="1:12" ht="16.5" customHeight="1">
      <c r="A3176" s="13" t="str">
        <f>Solieusap!A3179</f>
        <v>274</v>
      </c>
      <c r="B3176" s="13">
        <f>Solieusap!B3179</f>
        <v>1</v>
      </c>
      <c r="C3176" s="13" t="str">
        <f>Solieusap!C3179</f>
        <v>BAO</v>
      </c>
      <c r="D3176" s="13" t="str">
        <f>Solieusap!D3179</f>
        <v>Combination</v>
      </c>
      <c r="E3176" s="14">
        <f>ABS(Solieusap!E3179)</f>
        <v>0.28460000000000002</v>
      </c>
      <c r="F3176" s="14">
        <f>ABS(Solieusap!F3179)</f>
        <v>0.1268</v>
      </c>
      <c r="G3176" s="14">
        <f>ABS(Solieusap!G3179)</f>
        <v>3.2500000000000001E-2</v>
      </c>
      <c r="H3176" s="14">
        <f>ABS(Solieusap!H3179)</f>
        <v>6.2E-4</v>
      </c>
      <c r="I3176" s="14">
        <f>ABS(Solieusap!I3179)</f>
        <v>1.6230000000000001E-2</v>
      </c>
      <c r="J3176" s="14">
        <f>ABS(Solieusap!J3179)</f>
        <v>0.17502000000000001</v>
      </c>
      <c r="K3176" s="14">
        <f t="shared" si="0"/>
        <v>0.28460000000000002</v>
      </c>
      <c r="L3176" s="14">
        <f t="shared" si="1"/>
        <v>1.6230000000000001E-2</v>
      </c>
    </row>
    <row r="3177" spans="1:12" ht="16.5" customHeight="1">
      <c r="A3177" s="13" t="str">
        <f>Solieusap!A3180</f>
        <v>274</v>
      </c>
      <c r="B3177" s="13">
        <f>Solieusap!B3180</f>
        <v>1.5</v>
      </c>
      <c r="C3177" s="13" t="str">
        <f>Solieusap!C3180</f>
        <v>BAO</v>
      </c>
      <c r="D3177" s="13" t="str">
        <f>Solieusap!D3180</f>
        <v>Combination</v>
      </c>
      <c r="E3177" s="14">
        <f>ABS(Solieusap!E3180)</f>
        <v>0.28460000000000002</v>
      </c>
      <c r="F3177" s="14">
        <f>ABS(Solieusap!F3180)</f>
        <v>0.1268</v>
      </c>
      <c r="G3177" s="14">
        <f>ABS(Solieusap!G3180)</f>
        <v>3.2500000000000001E-2</v>
      </c>
      <c r="H3177" s="14">
        <f>ABS(Solieusap!H3180)</f>
        <v>6.2E-4</v>
      </c>
      <c r="I3177" s="14">
        <f>ABS(Solieusap!I3180)</f>
        <v>2.4599999999999999E-3</v>
      </c>
      <c r="J3177" s="14">
        <f>ABS(Solieusap!J3180)</f>
        <v>0.11164</v>
      </c>
      <c r="K3177" s="14">
        <f t="shared" si="0"/>
        <v>0.28460000000000002</v>
      </c>
      <c r="L3177" s="14">
        <f t="shared" si="1"/>
        <v>2.4599999999999999E-3</v>
      </c>
    </row>
    <row r="3178" spans="1:12" ht="16.5" customHeight="1">
      <c r="A3178" s="13" t="str">
        <f>Solieusap!A3181</f>
        <v>274</v>
      </c>
      <c r="B3178" s="13">
        <f>Solieusap!B3181</f>
        <v>2</v>
      </c>
      <c r="C3178" s="13" t="str">
        <f>Solieusap!C3181</f>
        <v>BAO</v>
      </c>
      <c r="D3178" s="13" t="str">
        <f>Solieusap!D3181</f>
        <v>Combination</v>
      </c>
      <c r="E3178" s="14">
        <f>ABS(Solieusap!E3181)</f>
        <v>0.28460000000000002</v>
      </c>
      <c r="F3178" s="14">
        <f>ABS(Solieusap!F3181)</f>
        <v>0.1268</v>
      </c>
      <c r="G3178" s="14">
        <f>ABS(Solieusap!G3181)</f>
        <v>3.2500000000000001E-2</v>
      </c>
      <c r="H3178" s="14">
        <f>ABS(Solieusap!H3181)</f>
        <v>6.2E-4</v>
      </c>
      <c r="I3178" s="14">
        <f>ABS(Solieusap!I3181)</f>
        <v>4.5300000000000002E-3</v>
      </c>
      <c r="J3178" s="14">
        <f>ABS(Solieusap!J3181)</f>
        <v>4.8259999999999997E-2</v>
      </c>
      <c r="K3178" s="14">
        <f t="shared" si="0"/>
        <v>0.28460000000000002</v>
      </c>
      <c r="L3178" s="14">
        <f t="shared" si="1"/>
        <v>4.5300000000000002E-3</v>
      </c>
    </row>
    <row r="3179" spans="1:12" ht="16.5" customHeight="1">
      <c r="A3179" s="13" t="str">
        <f>Solieusap!A3182</f>
        <v>274</v>
      </c>
      <c r="B3179" s="13">
        <f>Solieusap!B3182</f>
        <v>2.5</v>
      </c>
      <c r="C3179" s="13" t="str">
        <f>Solieusap!C3182</f>
        <v>BAO</v>
      </c>
      <c r="D3179" s="13" t="str">
        <f>Solieusap!D3182</f>
        <v>Combination</v>
      </c>
      <c r="E3179" s="14">
        <f>ABS(Solieusap!E3182)</f>
        <v>0.28460000000000002</v>
      </c>
      <c r="F3179" s="14">
        <f>ABS(Solieusap!F3182)</f>
        <v>0.1268</v>
      </c>
      <c r="G3179" s="14">
        <f>ABS(Solieusap!G3182)</f>
        <v>3.2500000000000001E-2</v>
      </c>
      <c r="H3179" s="14">
        <f>ABS(Solieusap!H3182)</f>
        <v>6.2E-4</v>
      </c>
      <c r="I3179" s="14">
        <f>ABS(Solieusap!I3182)</f>
        <v>6.6600000000000001E-3</v>
      </c>
      <c r="J3179" s="14">
        <f>ABS(Solieusap!J3182)</f>
        <v>2.8879999999999999E-2</v>
      </c>
      <c r="K3179" s="14">
        <f t="shared" si="0"/>
        <v>0.28460000000000002</v>
      </c>
      <c r="L3179" s="14">
        <f t="shared" si="1"/>
        <v>6.6600000000000001E-3</v>
      </c>
    </row>
    <row r="3180" spans="1:12" ht="16.5" customHeight="1">
      <c r="A3180" s="13" t="str">
        <f>Solieusap!A3183</f>
        <v>274</v>
      </c>
      <c r="B3180" s="13">
        <f>Solieusap!B3183</f>
        <v>3</v>
      </c>
      <c r="C3180" s="13" t="str">
        <f>Solieusap!C3183</f>
        <v>BAO</v>
      </c>
      <c r="D3180" s="13" t="str">
        <f>Solieusap!D3183</f>
        <v>Combination</v>
      </c>
      <c r="E3180" s="14">
        <f>ABS(Solieusap!E3183)</f>
        <v>0.28460000000000002</v>
      </c>
      <c r="F3180" s="14">
        <f>ABS(Solieusap!F3183)</f>
        <v>0.1268</v>
      </c>
      <c r="G3180" s="14">
        <f>ABS(Solieusap!G3183)</f>
        <v>3.2500000000000001E-2</v>
      </c>
      <c r="H3180" s="14">
        <f>ABS(Solieusap!H3183)</f>
        <v>6.2E-4</v>
      </c>
      <c r="I3180" s="14">
        <f>ABS(Solieusap!I3183)</f>
        <v>7.1300000000000001E-3</v>
      </c>
      <c r="J3180" s="14">
        <f>ABS(Solieusap!J3183)</f>
        <v>4.3249999999999997E-2</v>
      </c>
      <c r="K3180" s="14">
        <f t="shared" si="0"/>
        <v>0.28460000000000002</v>
      </c>
      <c r="L3180" s="14">
        <f t="shared" si="1"/>
        <v>7.1300000000000001E-3</v>
      </c>
    </row>
    <row r="3181" spans="1:12" ht="16.5" customHeight="1">
      <c r="A3181" s="13" t="str">
        <f>Solieusap!A3184</f>
        <v>274</v>
      </c>
      <c r="B3181" s="13">
        <f>Solieusap!B3184</f>
        <v>3.5</v>
      </c>
      <c r="C3181" s="13" t="str">
        <f>Solieusap!C3184</f>
        <v>BAO</v>
      </c>
      <c r="D3181" s="13" t="str">
        <f>Solieusap!D3184</f>
        <v>Combination</v>
      </c>
      <c r="E3181" s="14">
        <f>ABS(Solieusap!E3184)</f>
        <v>0.28460000000000002</v>
      </c>
      <c r="F3181" s="14">
        <f>ABS(Solieusap!F3184)</f>
        <v>0.1268</v>
      </c>
      <c r="G3181" s="14">
        <f>ABS(Solieusap!G3184)</f>
        <v>3.2500000000000001E-2</v>
      </c>
      <c r="H3181" s="14">
        <f>ABS(Solieusap!H3184)</f>
        <v>6.2E-4</v>
      </c>
      <c r="I3181" s="14">
        <f>ABS(Solieusap!I3184)</f>
        <v>7.6E-3</v>
      </c>
      <c r="J3181" s="14">
        <f>ABS(Solieusap!J3184)</f>
        <v>7.8020000000000006E-2</v>
      </c>
      <c r="K3181" s="14">
        <f t="shared" si="0"/>
        <v>0.28460000000000002</v>
      </c>
      <c r="L3181" s="14">
        <f t="shared" si="1"/>
        <v>7.6E-3</v>
      </c>
    </row>
    <row r="3182" spans="1:12" ht="16.5" customHeight="1">
      <c r="A3182" s="13" t="str">
        <f>Solieusap!A3185</f>
        <v>274</v>
      </c>
      <c r="B3182" s="13">
        <f>Solieusap!B3185</f>
        <v>4</v>
      </c>
      <c r="C3182" s="13" t="str">
        <f>Solieusap!C3185</f>
        <v>BAO</v>
      </c>
      <c r="D3182" s="13" t="str">
        <f>Solieusap!D3185</f>
        <v>Combination</v>
      </c>
      <c r="E3182" s="14">
        <f>ABS(Solieusap!E3185)</f>
        <v>0.28460000000000002</v>
      </c>
      <c r="F3182" s="14">
        <f>ABS(Solieusap!F3185)</f>
        <v>0.1268</v>
      </c>
      <c r="G3182" s="14">
        <f>ABS(Solieusap!G3185)</f>
        <v>3.2500000000000001E-2</v>
      </c>
      <c r="H3182" s="14">
        <f>ABS(Solieusap!H3185)</f>
        <v>6.2E-4</v>
      </c>
      <c r="I3182" s="14">
        <f>ABS(Solieusap!I3185)</f>
        <v>8.0700000000000008E-3</v>
      </c>
      <c r="J3182" s="14">
        <f>ABS(Solieusap!J3185)</f>
        <v>0.11279</v>
      </c>
      <c r="K3182" s="14">
        <f t="shared" si="0"/>
        <v>0.28460000000000002</v>
      </c>
      <c r="L3182" s="14">
        <f t="shared" si="1"/>
        <v>8.0700000000000008E-3</v>
      </c>
    </row>
    <row r="3183" spans="1:12" ht="16.5" customHeight="1">
      <c r="A3183" s="13" t="str">
        <f>Solieusap!A3186</f>
        <v>275</v>
      </c>
      <c r="B3183" s="13">
        <f>Solieusap!B3186</f>
        <v>0</v>
      </c>
      <c r="C3183" s="13" t="str">
        <f>Solieusap!C3186</f>
        <v>BAO</v>
      </c>
      <c r="D3183" s="13" t="str">
        <f>Solieusap!D3186</f>
        <v>Combination</v>
      </c>
      <c r="E3183" s="14">
        <f>ABS(Solieusap!E3186)</f>
        <v>4.0841000000000003</v>
      </c>
      <c r="F3183" s="14">
        <f>ABS(Solieusap!F3186)</f>
        <v>1.0999999999999999E-2</v>
      </c>
      <c r="G3183" s="14">
        <f>ABS(Solieusap!G3186)</f>
        <v>3.4929999999999998E-4</v>
      </c>
      <c r="H3183" s="14">
        <f>ABS(Solieusap!H3186)</f>
        <v>6.1199999999999996E-3</v>
      </c>
      <c r="I3183" s="14">
        <f>ABS(Solieusap!I3186)</f>
        <v>1.038E-2</v>
      </c>
      <c r="J3183" s="14">
        <f>ABS(Solieusap!J3186)</f>
        <v>5.1869999999999999E-2</v>
      </c>
      <c r="K3183" s="14">
        <f t="shared" si="0"/>
        <v>4.0841000000000003</v>
      </c>
      <c r="L3183" s="14">
        <f t="shared" si="1"/>
        <v>1.038E-2</v>
      </c>
    </row>
    <row r="3184" spans="1:12" ht="16.5" customHeight="1">
      <c r="A3184" s="13" t="str">
        <f>Solieusap!A3187</f>
        <v>275</v>
      </c>
      <c r="B3184" s="13">
        <f>Solieusap!B3187</f>
        <v>0.5</v>
      </c>
      <c r="C3184" s="13" t="str">
        <f>Solieusap!C3187</f>
        <v>BAO</v>
      </c>
      <c r="D3184" s="13" t="str">
        <f>Solieusap!D3187</f>
        <v>Combination</v>
      </c>
      <c r="E3184" s="14">
        <f>ABS(Solieusap!E3187)</f>
        <v>4.0841000000000003</v>
      </c>
      <c r="F3184" s="14">
        <f>ABS(Solieusap!F3187)</f>
        <v>1.0999999999999999E-2</v>
      </c>
      <c r="G3184" s="14">
        <f>ABS(Solieusap!G3187)</f>
        <v>3.4929999999999998E-4</v>
      </c>
      <c r="H3184" s="14">
        <f>ABS(Solieusap!H3187)</f>
        <v>6.1199999999999996E-3</v>
      </c>
      <c r="I3184" s="14">
        <f>ABS(Solieusap!I3187)</f>
        <v>1.0030000000000001E-2</v>
      </c>
      <c r="J3184" s="14">
        <f>ABS(Solieusap!J3187)</f>
        <v>4.4240000000000002E-2</v>
      </c>
      <c r="K3184" s="14">
        <f t="shared" si="0"/>
        <v>4.0841000000000003</v>
      </c>
      <c r="L3184" s="14">
        <f t="shared" si="1"/>
        <v>1.0030000000000001E-2</v>
      </c>
    </row>
    <row r="3185" spans="1:12" ht="16.5" customHeight="1">
      <c r="A3185" s="13" t="str">
        <f>Solieusap!A3188</f>
        <v>275</v>
      </c>
      <c r="B3185" s="13">
        <f>Solieusap!B3188</f>
        <v>1</v>
      </c>
      <c r="C3185" s="13" t="str">
        <f>Solieusap!C3188</f>
        <v>BAO</v>
      </c>
      <c r="D3185" s="13" t="str">
        <f>Solieusap!D3188</f>
        <v>Combination</v>
      </c>
      <c r="E3185" s="14">
        <f>ABS(Solieusap!E3188)</f>
        <v>4.0841000000000003</v>
      </c>
      <c r="F3185" s="14">
        <f>ABS(Solieusap!F3188)</f>
        <v>1.0999999999999999E-2</v>
      </c>
      <c r="G3185" s="14">
        <f>ABS(Solieusap!G3188)</f>
        <v>3.4929999999999998E-4</v>
      </c>
      <c r="H3185" s="14">
        <f>ABS(Solieusap!H3188)</f>
        <v>6.1199999999999996E-3</v>
      </c>
      <c r="I3185" s="14">
        <f>ABS(Solieusap!I3188)</f>
        <v>9.5999999999999992E-3</v>
      </c>
      <c r="J3185" s="14">
        <f>ABS(Solieusap!J3188)</f>
        <v>3.662E-2</v>
      </c>
      <c r="K3185" s="14">
        <f t="shared" si="0"/>
        <v>4.0841000000000003</v>
      </c>
      <c r="L3185" s="14">
        <f t="shared" si="1"/>
        <v>9.5999999999999992E-3</v>
      </c>
    </row>
    <row r="3186" spans="1:12" ht="16.5" customHeight="1">
      <c r="A3186" s="13" t="str">
        <f>Solieusap!A3189</f>
        <v>275</v>
      </c>
      <c r="B3186" s="13">
        <f>Solieusap!B3189</f>
        <v>1.5</v>
      </c>
      <c r="C3186" s="13" t="str">
        <f>Solieusap!C3189</f>
        <v>BAO</v>
      </c>
      <c r="D3186" s="13" t="str">
        <f>Solieusap!D3189</f>
        <v>Combination</v>
      </c>
      <c r="E3186" s="14">
        <f>ABS(Solieusap!E3189)</f>
        <v>4.0841000000000003</v>
      </c>
      <c r="F3186" s="14">
        <f>ABS(Solieusap!F3189)</f>
        <v>1.0999999999999999E-2</v>
      </c>
      <c r="G3186" s="14">
        <f>ABS(Solieusap!G3189)</f>
        <v>3.4929999999999998E-4</v>
      </c>
      <c r="H3186" s="14">
        <f>ABS(Solieusap!H3189)</f>
        <v>6.1199999999999996E-3</v>
      </c>
      <c r="I3186" s="14">
        <f>ABS(Solieusap!I3189)</f>
        <v>8.7500000000000008E-3</v>
      </c>
      <c r="J3186" s="14">
        <f>ABS(Solieusap!J3189)</f>
        <v>2.9000000000000001E-2</v>
      </c>
      <c r="K3186" s="14">
        <f t="shared" si="0"/>
        <v>4.0841000000000003</v>
      </c>
      <c r="L3186" s="14">
        <f t="shared" si="1"/>
        <v>8.7500000000000008E-3</v>
      </c>
    </row>
    <row r="3187" spans="1:12" ht="16.5" customHeight="1">
      <c r="A3187" s="13" t="str">
        <f>Solieusap!A3190</f>
        <v>275</v>
      </c>
      <c r="B3187" s="13">
        <f>Solieusap!B3190</f>
        <v>2</v>
      </c>
      <c r="C3187" s="13" t="str">
        <f>Solieusap!C3190</f>
        <v>BAO</v>
      </c>
      <c r="D3187" s="13" t="str">
        <f>Solieusap!D3190</f>
        <v>Combination</v>
      </c>
      <c r="E3187" s="14">
        <f>ABS(Solieusap!E3190)</f>
        <v>4.0841000000000003</v>
      </c>
      <c r="F3187" s="14">
        <f>ABS(Solieusap!F3190)</f>
        <v>1.0999999999999999E-2</v>
      </c>
      <c r="G3187" s="14">
        <f>ABS(Solieusap!G3190)</f>
        <v>3.4929999999999998E-4</v>
      </c>
      <c r="H3187" s="14">
        <f>ABS(Solieusap!H3190)</f>
        <v>6.1199999999999996E-3</v>
      </c>
      <c r="I3187" s="14">
        <f>ABS(Solieusap!I3190)</f>
        <v>7.6800000000000002E-3</v>
      </c>
      <c r="J3187" s="14">
        <f>ABS(Solieusap!J3190)</f>
        <v>2.138E-2</v>
      </c>
      <c r="K3187" s="14">
        <f t="shared" si="0"/>
        <v>4.0841000000000003</v>
      </c>
      <c r="L3187" s="14">
        <f t="shared" si="1"/>
        <v>7.6800000000000002E-3</v>
      </c>
    </row>
    <row r="3188" spans="1:12" ht="16.5" customHeight="1">
      <c r="A3188" s="13" t="str">
        <f>Solieusap!A3191</f>
        <v>275</v>
      </c>
      <c r="B3188" s="13">
        <f>Solieusap!B3191</f>
        <v>2.5</v>
      </c>
      <c r="C3188" s="13" t="str">
        <f>Solieusap!C3191</f>
        <v>BAO</v>
      </c>
      <c r="D3188" s="13" t="str">
        <f>Solieusap!D3191</f>
        <v>Combination</v>
      </c>
      <c r="E3188" s="14">
        <f>ABS(Solieusap!E3191)</f>
        <v>4.0841000000000003</v>
      </c>
      <c r="F3188" s="14">
        <f>ABS(Solieusap!F3191)</f>
        <v>1.0999999999999999E-2</v>
      </c>
      <c r="G3188" s="14">
        <f>ABS(Solieusap!G3191)</f>
        <v>3.4929999999999998E-4</v>
      </c>
      <c r="H3188" s="14">
        <f>ABS(Solieusap!H3191)</f>
        <v>6.1199999999999996E-3</v>
      </c>
      <c r="I3188" s="14">
        <f>ABS(Solieusap!I3191)</f>
        <v>4.4999999999999997E-3</v>
      </c>
      <c r="J3188" s="14">
        <f>ABS(Solieusap!J3191)</f>
        <v>6.5799999999999999E-3</v>
      </c>
      <c r="K3188" s="14">
        <f t="shared" si="0"/>
        <v>4.0841000000000003</v>
      </c>
      <c r="L3188" s="14">
        <f t="shared" si="1"/>
        <v>4.4999999999999997E-3</v>
      </c>
    </row>
    <row r="3189" spans="1:12" ht="16.5" customHeight="1">
      <c r="A3189" s="13" t="str">
        <f>Solieusap!A3192</f>
        <v>275</v>
      </c>
      <c r="B3189" s="13">
        <f>Solieusap!B3192</f>
        <v>3</v>
      </c>
      <c r="C3189" s="13" t="str">
        <f>Solieusap!C3192</f>
        <v>BAO</v>
      </c>
      <c r="D3189" s="13" t="str">
        <f>Solieusap!D3192</f>
        <v>Combination</v>
      </c>
      <c r="E3189" s="14">
        <f>ABS(Solieusap!E3192)</f>
        <v>4.0841000000000003</v>
      </c>
      <c r="F3189" s="14">
        <f>ABS(Solieusap!F3192)</f>
        <v>1.0999999999999999E-2</v>
      </c>
      <c r="G3189" s="14">
        <f>ABS(Solieusap!G3192)</f>
        <v>3.4929999999999998E-4</v>
      </c>
      <c r="H3189" s="14">
        <f>ABS(Solieusap!H3192)</f>
        <v>6.1199999999999996E-3</v>
      </c>
      <c r="I3189" s="14">
        <f>ABS(Solieusap!I3192)</f>
        <v>1.31E-3</v>
      </c>
      <c r="J3189" s="14">
        <f>ABS(Solieusap!J3192)</f>
        <v>9.0100000000000006E-3</v>
      </c>
      <c r="K3189" s="14">
        <f t="shared" si="0"/>
        <v>4.0841000000000003</v>
      </c>
      <c r="L3189" s="14">
        <f t="shared" si="1"/>
        <v>1.31E-3</v>
      </c>
    </row>
    <row r="3190" spans="1:12" ht="16.5" customHeight="1">
      <c r="A3190" s="13" t="str">
        <f>Solieusap!A3193</f>
        <v>275</v>
      </c>
      <c r="B3190" s="13">
        <f>Solieusap!B3193</f>
        <v>3.5</v>
      </c>
      <c r="C3190" s="13" t="str">
        <f>Solieusap!C3193</f>
        <v>BAO</v>
      </c>
      <c r="D3190" s="13" t="str">
        <f>Solieusap!D3193</f>
        <v>Combination</v>
      </c>
      <c r="E3190" s="14">
        <f>ABS(Solieusap!E3193)</f>
        <v>4.0841000000000003</v>
      </c>
      <c r="F3190" s="14">
        <f>ABS(Solieusap!F3193)</f>
        <v>1.0999999999999999E-2</v>
      </c>
      <c r="G3190" s="14">
        <f>ABS(Solieusap!G3193)</f>
        <v>3.4929999999999998E-4</v>
      </c>
      <c r="H3190" s="14">
        <f>ABS(Solieusap!H3193)</f>
        <v>6.1199999999999996E-3</v>
      </c>
      <c r="I3190" s="14">
        <f>ABS(Solieusap!I3193)</f>
        <v>1.8799999999999999E-3</v>
      </c>
      <c r="J3190" s="14">
        <f>ABS(Solieusap!J3193)</f>
        <v>2.46E-2</v>
      </c>
      <c r="K3190" s="14">
        <f t="shared" si="0"/>
        <v>4.0841000000000003</v>
      </c>
      <c r="L3190" s="14">
        <f t="shared" si="1"/>
        <v>1.8799999999999999E-3</v>
      </c>
    </row>
    <row r="3191" spans="1:12" ht="16.5" customHeight="1">
      <c r="A3191" s="13" t="str">
        <f>Solieusap!A3194</f>
        <v>275</v>
      </c>
      <c r="B3191" s="13">
        <f>Solieusap!B3194</f>
        <v>4</v>
      </c>
      <c r="C3191" s="13" t="str">
        <f>Solieusap!C3194</f>
        <v>BAO</v>
      </c>
      <c r="D3191" s="13" t="str">
        <f>Solieusap!D3194</f>
        <v>Combination</v>
      </c>
      <c r="E3191" s="14">
        <f>ABS(Solieusap!E3194)</f>
        <v>4.0841000000000003</v>
      </c>
      <c r="F3191" s="14">
        <f>ABS(Solieusap!F3194)</f>
        <v>1.0999999999999999E-2</v>
      </c>
      <c r="G3191" s="14">
        <f>ABS(Solieusap!G3194)</f>
        <v>3.4929999999999998E-4</v>
      </c>
      <c r="H3191" s="14">
        <f>ABS(Solieusap!H3194)</f>
        <v>6.1199999999999996E-3</v>
      </c>
      <c r="I3191" s="14">
        <f>ABS(Solieusap!I3194)</f>
        <v>5.0600000000000003E-3</v>
      </c>
      <c r="J3191" s="14">
        <f>ABS(Solieusap!J3194)</f>
        <v>4.02E-2</v>
      </c>
      <c r="K3191" s="14">
        <f t="shared" si="0"/>
        <v>4.0841000000000003</v>
      </c>
      <c r="L3191" s="14">
        <f t="shared" si="1"/>
        <v>5.0600000000000003E-3</v>
      </c>
    </row>
    <row r="3192" spans="1:12" ht="16.5" customHeight="1">
      <c r="A3192" s="13" t="str">
        <f>Solieusap!A3195</f>
        <v>275</v>
      </c>
      <c r="B3192" s="13">
        <f>Solieusap!B3195</f>
        <v>4.5</v>
      </c>
      <c r="C3192" s="13" t="str">
        <f>Solieusap!C3195</f>
        <v>BAO</v>
      </c>
      <c r="D3192" s="13" t="str">
        <f>Solieusap!D3195</f>
        <v>Combination</v>
      </c>
      <c r="E3192" s="14">
        <f>ABS(Solieusap!E3195)</f>
        <v>4.0841000000000003</v>
      </c>
      <c r="F3192" s="14">
        <f>ABS(Solieusap!F3195)</f>
        <v>1.0999999999999999E-2</v>
      </c>
      <c r="G3192" s="14">
        <f>ABS(Solieusap!G3195)</f>
        <v>3.4929999999999998E-4</v>
      </c>
      <c r="H3192" s="14">
        <f>ABS(Solieusap!H3195)</f>
        <v>6.1199999999999996E-3</v>
      </c>
      <c r="I3192" s="14">
        <f>ABS(Solieusap!I3195)</f>
        <v>8.2500000000000004E-3</v>
      </c>
      <c r="J3192" s="14">
        <f>ABS(Solieusap!J3195)</f>
        <v>5.5789999999999999E-2</v>
      </c>
      <c r="K3192" s="14">
        <f t="shared" si="0"/>
        <v>4.0841000000000003</v>
      </c>
      <c r="L3192" s="14">
        <f t="shared" si="1"/>
        <v>8.2500000000000004E-3</v>
      </c>
    </row>
    <row r="3193" spans="1:12" ht="16.5" customHeight="1">
      <c r="A3193" s="13" t="str">
        <f>Solieusap!A3196</f>
        <v>275</v>
      </c>
      <c r="B3193" s="13">
        <f>Solieusap!B3196</f>
        <v>5</v>
      </c>
      <c r="C3193" s="13" t="str">
        <f>Solieusap!C3196</f>
        <v>BAO</v>
      </c>
      <c r="D3193" s="13" t="str">
        <f>Solieusap!D3196</f>
        <v>Combination</v>
      </c>
      <c r="E3193" s="14">
        <f>ABS(Solieusap!E3196)</f>
        <v>4.0841000000000003</v>
      </c>
      <c r="F3193" s="14">
        <f>ABS(Solieusap!F3196)</f>
        <v>1.0999999999999999E-2</v>
      </c>
      <c r="G3193" s="14">
        <f>ABS(Solieusap!G3196)</f>
        <v>3.4929999999999998E-4</v>
      </c>
      <c r="H3193" s="14">
        <f>ABS(Solieusap!H3196)</f>
        <v>6.1199999999999996E-3</v>
      </c>
      <c r="I3193" s="14">
        <f>ABS(Solieusap!I3196)</f>
        <v>1.193E-2</v>
      </c>
      <c r="J3193" s="14">
        <f>ABS(Solieusap!J3196)</f>
        <v>7.1379999999999999E-2</v>
      </c>
      <c r="K3193" s="14">
        <f t="shared" si="0"/>
        <v>4.0841000000000003</v>
      </c>
      <c r="L3193" s="14">
        <f t="shared" si="1"/>
        <v>1.193E-2</v>
      </c>
    </row>
    <row r="3194" spans="1:12" ht="16.5" customHeight="1">
      <c r="A3194" s="13" t="str">
        <f>Solieusap!A3197</f>
        <v>275</v>
      </c>
      <c r="B3194" s="13">
        <f>Solieusap!B3197</f>
        <v>5.5</v>
      </c>
      <c r="C3194" s="13" t="str">
        <f>Solieusap!C3197</f>
        <v>BAO</v>
      </c>
      <c r="D3194" s="13" t="str">
        <f>Solieusap!D3197</f>
        <v>Combination</v>
      </c>
      <c r="E3194" s="14">
        <f>ABS(Solieusap!E3197)</f>
        <v>4.0841000000000003</v>
      </c>
      <c r="F3194" s="14">
        <f>ABS(Solieusap!F3197)</f>
        <v>1.0999999999999999E-2</v>
      </c>
      <c r="G3194" s="14">
        <f>ABS(Solieusap!G3197)</f>
        <v>3.4929999999999998E-4</v>
      </c>
      <c r="H3194" s="14">
        <f>ABS(Solieusap!H3197)</f>
        <v>6.1199999999999996E-3</v>
      </c>
      <c r="I3194" s="14">
        <f>ABS(Solieusap!I3197)</f>
        <v>1.5910000000000001E-2</v>
      </c>
      <c r="J3194" s="14">
        <f>ABS(Solieusap!J3197)</f>
        <v>8.6980000000000002E-2</v>
      </c>
      <c r="K3194" s="14">
        <f t="shared" si="0"/>
        <v>4.0841000000000003</v>
      </c>
      <c r="L3194" s="14">
        <f t="shared" si="1"/>
        <v>1.5910000000000001E-2</v>
      </c>
    </row>
    <row r="3195" spans="1:12" ht="16.5" customHeight="1">
      <c r="A3195" s="13" t="str">
        <f>Solieusap!A3198</f>
        <v>275</v>
      </c>
      <c r="B3195" s="13">
        <f>Solieusap!B3198</f>
        <v>6</v>
      </c>
      <c r="C3195" s="13" t="str">
        <f>Solieusap!C3198</f>
        <v>BAO</v>
      </c>
      <c r="D3195" s="13" t="str">
        <f>Solieusap!D3198</f>
        <v>Combination</v>
      </c>
      <c r="E3195" s="14">
        <f>ABS(Solieusap!E3198)</f>
        <v>4.0841000000000003</v>
      </c>
      <c r="F3195" s="14">
        <f>ABS(Solieusap!F3198)</f>
        <v>1.0999999999999999E-2</v>
      </c>
      <c r="G3195" s="14">
        <f>ABS(Solieusap!G3198)</f>
        <v>3.4929999999999998E-4</v>
      </c>
      <c r="H3195" s="14">
        <f>ABS(Solieusap!H3198)</f>
        <v>6.1199999999999996E-3</v>
      </c>
      <c r="I3195" s="14">
        <f>ABS(Solieusap!I3198)</f>
        <v>1.9890000000000001E-2</v>
      </c>
      <c r="J3195" s="14">
        <f>ABS(Solieusap!J3198)</f>
        <v>0.10256999999999999</v>
      </c>
      <c r="K3195" s="14">
        <f t="shared" si="0"/>
        <v>4.0841000000000003</v>
      </c>
      <c r="L3195" s="14">
        <f t="shared" si="1"/>
        <v>1.9890000000000001E-2</v>
      </c>
    </row>
    <row r="3196" spans="1:12" ht="16.5" customHeight="1">
      <c r="A3196" s="13" t="str">
        <f>Solieusap!A3199</f>
        <v>275</v>
      </c>
      <c r="B3196" s="13">
        <f>Solieusap!B3199</f>
        <v>0</v>
      </c>
      <c r="C3196" s="13" t="str">
        <f>Solieusap!C3199</f>
        <v>BAO</v>
      </c>
      <c r="D3196" s="13" t="str">
        <f>Solieusap!D3199</f>
        <v>Combination</v>
      </c>
      <c r="E3196" s="14">
        <f>ABS(Solieusap!E3199)</f>
        <v>0.92200000000000004</v>
      </c>
      <c r="F3196" s="14">
        <f>ABS(Solieusap!F3199)</f>
        <v>3.8300000000000001E-2</v>
      </c>
      <c r="G3196" s="14">
        <f>ABS(Solieusap!G3199)</f>
        <v>8.3000000000000001E-3</v>
      </c>
      <c r="H3196" s="14">
        <f>ABS(Solieusap!H3199)</f>
        <v>1.1730000000000001E-2</v>
      </c>
      <c r="I3196" s="14">
        <f>ABS(Solieusap!I3199)</f>
        <v>3.644E-2</v>
      </c>
      <c r="J3196" s="14">
        <f>ABS(Solieusap!J3199)</f>
        <v>0.14222000000000001</v>
      </c>
      <c r="K3196" s="14">
        <f t="shared" si="0"/>
        <v>0.92200000000000004</v>
      </c>
      <c r="L3196" s="14">
        <f t="shared" si="1"/>
        <v>3.644E-2</v>
      </c>
    </row>
    <row r="3197" spans="1:12" ht="16.5" customHeight="1">
      <c r="A3197" s="13" t="str">
        <f>Solieusap!A3200</f>
        <v>275</v>
      </c>
      <c r="B3197" s="13">
        <f>Solieusap!B3200</f>
        <v>0.5</v>
      </c>
      <c r="C3197" s="13" t="str">
        <f>Solieusap!C3200</f>
        <v>BAO</v>
      </c>
      <c r="D3197" s="13" t="str">
        <f>Solieusap!D3200</f>
        <v>Combination</v>
      </c>
      <c r="E3197" s="14">
        <f>ABS(Solieusap!E3200)</f>
        <v>0.92200000000000004</v>
      </c>
      <c r="F3197" s="14">
        <f>ABS(Solieusap!F3200)</f>
        <v>3.8300000000000001E-2</v>
      </c>
      <c r="G3197" s="14">
        <f>ABS(Solieusap!G3200)</f>
        <v>8.3000000000000001E-3</v>
      </c>
      <c r="H3197" s="14">
        <f>ABS(Solieusap!H3200)</f>
        <v>1.1730000000000001E-2</v>
      </c>
      <c r="I3197" s="14">
        <f>ABS(Solieusap!I3200)</f>
        <v>3.2289999999999999E-2</v>
      </c>
      <c r="J3197" s="14">
        <f>ABS(Solieusap!J3200)</f>
        <v>0.12629000000000001</v>
      </c>
      <c r="K3197" s="14">
        <f t="shared" si="0"/>
        <v>0.92200000000000004</v>
      </c>
      <c r="L3197" s="14">
        <f t="shared" si="1"/>
        <v>3.2289999999999999E-2</v>
      </c>
    </row>
    <row r="3198" spans="1:12" ht="16.5" customHeight="1">
      <c r="A3198" s="13" t="str">
        <f>Solieusap!A3201</f>
        <v>275</v>
      </c>
      <c r="B3198" s="13">
        <f>Solieusap!B3201</f>
        <v>1</v>
      </c>
      <c r="C3198" s="13" t="str">
        <f>Solieusap!C3201</f>
        <v>BAO</v>
      </c>
      <c r="D3198" s="13" t="str">
        <f>Solieusap!D3201</f>
        <v>Combination</v>
      </c>
      <c r="E3198" s="14">
        <f>ABS(Solieusap!E3201)</f>
        <v>0.92200000000000004</v>
      </c>
      <c r="F3198" s="14">
        <f>ABS(Solieusap!F3201)</f>
        <v>3.8300000000000001E-2</v>
      </c>
      <c r="G3198" s="14">
        <f>ABS(Solieusap!G3201)</f>
        <v>8.3000000000000001E-3</v>
      </c>
      <c r="H3198" s="14">
        <f>ABS(Solieusap!H3201)</f>
        <v>1.1730000000000001E-2</v>
      </c>
      <c r="I3198" s="14">
        <f>ABS(Solieusap!I3201)</f>
        <v>2.8139999999999998E-2</v>
      </c>
      <c r="J3198" s="14">
        <f>ABS(Solieusap!J3201)</f>
        <v>0.11724999999999999</v>
      </c>
      <c r="K3198" s="14">
        <f t="shared" si="0"/>
        <v>0.92200000000000004</v>
      </c>
      <c r="L3198" s="14">
        <f t="shared" si="1"/>
        <v>2.8139999999999998E-2</v>
      </c>
    </row>
    <row r="3199" spans="1:12" ht="16.5" customHeight="1">
      <c r="A3199" s="13" t="str">
        <f>Solieusap!A3202</f>
        <v>275</v>
      </c>
      <c r="B3199" s="13">
        <f>Solieusap!B3202</f>
        <v>1.5</v>
      </c>
      <c r="C3199" s="13" t="str">
        <f>Solieusap!C3202</f>
        <v>BAO</v>
      </c>
      <c r="D3199" s="13" t="str">
        <f>Solieusap!D3202</f>
        <v>Combination</v>
      </c>
      <c r="E3199" s="14">
        <f>ABS(Solieusap!E3202)</f>
        <v>0.92200000000000004</v>
      </c>
      <c r="F3199" s="14">
        <f>ABS(Solieusap!F3202)</f>
        <v>3.8300000000000001E-2</v>
      </c>
      <c r="G3199" s="14">
        <f>ABS(Solieusap!G3202)</f>
        <v>8.3000000000000001E-3</v>
      </c>
      <c r="H3199" s="14">
        <f>ABS(Solieusap!H3202)</f>
        <v>1.1730000000000001E-2</v>
      </c>
      <c r="I3199" s="14">
        <f>ABS(Solieusap!I3202)</f>
        <v>2.4E-2</v>
      </c>
      <c r="J3199" s="14">
        <f>ABS(Solieusap!J3202)</f>
        <v>0.1082</v>
      </c>
      <c r="K3199" s="14">
        <f t="shared" si="0"/>
        <v>0.92200000000000004</v>
      </c>
      <c r="L3199" s="14">
        <f t="shared" si="1"/>
        <v>2.4E-2</v>
      </c>
    </row>
    <row r="3200" spans="1:12" ht="16.5" customHeight="1">
      <c r="A3200" s="13" t="str">
        <f>Solieusap!A3203</f>
        <v>275</v>
      </c>
      <c r="B3200" s="13">
        <f>Solieusap!B3203</f>
        <v>2</v>
      </c>
      <c r="C3200" s="13" t="str">
        <f>Solieusap!C3203</f>
        <v>BAO</v>
      </c>
      <c r="D3200" s="13" t="str">
        <f>Solieusap!D3203</f>
        <v>Combination</v>
      </c>
      <c r="E3200" s="14">
        <f>ABS(Solieusap!E3203)</f>
        <v>0.92200000000000004</v>
      </c>
      <c r="F3200" s="14">
        <f>ABS(Solieusap!F3203)</f>
        <v>3.8300000000000001E-2</v>
      </c>
      <c r="G3200" s="14">
        <f>ABS(Solieusap!G3203)</f>
        <v>8.3000000000000001E-3</v>
      </c>
      <c r="H3200" s="14">
        <f>ABS(Solieusap!H3203)</f>
        <v>1.1730000000000001E-2</v>
      </c>
      <c r="I3200" s="14">
        <f>ABS(Solieusap!I3203)</f>
        <v>1.985E-2</v>
      </c>
      <c r="J3200" s="14">
        <f>ABS(Solieusap!J3203)</f>
        <v>9.9159999999999998E-2</v>
      </c>
      <c r="K3200" s="14">
        <f t="shared" si="0"/>
        <v>0.92200000000000004</v>
      </c>
      <c r="L3200" s="14">
        <f t="shared" si="1"/>
        <v>1.985E-2</v>
      </c>
    </row>
    <row r="3201" spans="1:12" ht="16.5" customHeight="1">
      <c r="A3201" s="13" t="str">
        <f>Solieusap!A3204</f>
        <v>275</v>
      </c>
      <c r="B3201" s="13">
        <f>Solieusap!B3204</f>
        <v>2.5</v>
      </c>
      <c r="C3201" s="13" t="str">
        <f>Solieusap!C3204</f>
        <v>BAO</v>
      </c>
      <c r="D3201" s="13" t="str">
        <f>Solieusap!D3204</f>
        <v>Combination</v>
      </c>
      <c r="E3201" s="14">
        <f>ABS(Solieusap!E3204)</f>
        <v>0.92200000000000004</v>
      </c>
      <c r="F3201" s="14">
        <f>ABS(Solieusap!F3204)</f>
        <v>3.8300000000000001E-2</v>
      </c>
      <c r="G3201" s="14">
        <f>ABS(Solieusap!G3204)</f>
        <v>8.3000000000000001E-3</v>
      </c>
      <c r="H3201" s="14">
        <f>ABS(Solieusap!H3204)</f>
        <v>1.1730000000000001E-2</v>
      </c>
      <c r="I3201" s="14">
        <f>ABS(Solieusap!I3204)</f>
        <v>1.5699999999999999E-2</v>
      </c>
      <c r="J3201" s="14">
        <f>ABS(Solieusap!J3204)</f>
        <v>9.0109999999999996E-2</v>
      </c>
      <c r="K3201" s="14">
        <f t="shared" si="0"/>
        <v>0.92200000000000004</v>
      </c>
      <c r="L3201" s="14">
        <f t="shared" si="1"/>
        <v>1.5699999999999999E-2</v>
      </c>
    </row>
    <row r="3202" spans="1:12" ht="16.5" customHeight="1">
      <c r="A3202" s="13" t="str">
        <f>Solieusap!A3205</f>
        <v>275</v>
      </c>
      <c r="B3202" s="13">
        <f>Solieusap!B3205</f>
        <v>3</v>
      </c>
      <c r="C3202" s="13" t="str">
        <f>Solieusap!C3205</f>
        <v>BAO</v>
      </c>
      <c r="D3202" s="13" t="str">
        <f>Solieusap!D3205</f>
        <v>Combination</v>
      </c>
      <c r="E3202" s="14">
        <f>ABS(Solieusap!E3205)</f>
        <v>0.92200000000000004</v>
      </c>
      <c r="F3202" s="14">
        <f>ABS(Solieusap!F3205)</f>
        <v>3.8300000000000001E-2</v>
      </c>
      <c r="G3202" s="14">
        <f>ABS(Solieusap!G3205)</f>
        <v>8.3000000000000001E-3</v>
      </c>
      <c r="H3202" s="14">
        <f>ABS(Solieusap!H3205)</f>
        <v>1.1730000000000001E-2</v>
      </c>
      <c r="I3202" s="14">
        <f>ABS(Solieusap!I3205)</f>
        <v>1.3769999999999999E-2</v>
      </c>
      <c r="J3202" s="14">
        <f>ABS(Solieusap!J3205)</f>
        <v>8.1070000000000003E-2</v>
      </c>
      <c r="K3202" s="14">
        <f t="shared" si="0"/>
        <v>0.92200000000000004</v>
      </c>
      <c r="L3202" s="14">
        <f t="shared" si="1"/>
        <v>1.3769999999999999E-2</v>
      </c>
    </row>
    <row r="3203" spans="1:12" ht="16.5" customHeight="1">
      <c r="A3203" s="13" t="str">
        <f>Solieusap!A3206</f>
        <v>275</v>
      </c>
      <c r="B3203" s="13">
        <f>Solieusap!B3206</f>
        <v>3.5</v>
      </c>
      <c r="C3203" s="13" t="str">
        <f>Solieusap!C3206</f>
        <v>BAO</v>
      </c>
      <c r="D3203" s="13" t="str">
        <f>Solieusap!D3206</f>
        <v>Combination</v>
      </c>
      <c r="E3203" s="14">
        <f>ABS(Solieusap!E3206)</f>
        <v>0.92200000000000004</v>
      </c>
      <c r="F3203" s="14">
        <f>ABS(Solieusap!F3206)</f>
        <v>3.8300000000000001E-2</v>
      </c>
      <c r="G3203" s="14">
        <f>ABS(Solieusap!G3206)</f>
        <v>8.3000000000000001E-3</v>
      </c>
      <c r="H3203" s="14">
        <f>ABS(Solieusap!H3206)</f>
        <v>1.1730000000000001E-2</v>
      </c>
      <c r="I3203" s="14">
        <f>ABS(Solieusap!I3206)</f>
        <v>1.2749999999999999E-2</v>
      </c>
      <c r="J3203" s="14">
        <f>ABS(Solieusap!J3206)</f>
        <v>7.2029999999999997E-2</v>
      </c>
      <c r="K3203" s="14">
        <f t="shared" si="0"/>
        <v>0.92200000000000004</v>
      </c>
      <c r="L3203" s="14">
        <f t="shared" si="1"/>
        <v>1.2749999999999999E-2</v>
      </c>
    </row>
    <row r="3204" spans="1:12" ht="16.5" customHeight="1">
      <c r="A3204" s="13" t="str">
        <f>Solieusap!A3207</f>
        <v>275</v>
      </c>
      <c r="B3204" s="13">
        <f>Solieusap!B3207</f>
        <v>4</v>
      </c>
      <c r="C3204" s="13" t="str">
        <f>Solieusap!C3207</f>
        <v>BAO</v>
      </c>
      <c r="D3204" s="13" t="str">
        <f>Solieusap!D3207</f>
        <v>Combination</v>
      </c>
      <c r="E3204" s="14">
        <f>ABS(Solieusap!E3207)</f>
        <v>0.92200000000000004</v>
      </c>
      <c r="F3204" s="14">
        <f>ABS(Solieusap!F3207)</f>
        <v>3.8300000000000001E-2</v>
      </c>
      <c r="G3204" s="14">
        <f>ABS(Solieusap!G3207)</f>
        <v>8.3000000000000001E-3</v>
      </c>
      <c r="H3204" s="14">
        <f>ABS(Solieusap!H3207)</f>
        <v>1.1730000000000001E-2</v>
      </c>
      <c r="I3204" s="14">
        <f>ABS(Solieusap!I3207)</f>
        <v>1.174E-2</v>
      </c>
      <c r="J3204" s="14">
        <f>ABS(Solieusap!J3207)</f>
        <v>6.429E-2</v>
      </c>
      <c r="K3204" s="14">
        <f t="shared" si="0"/>
        <v>0.92200000000000004</v>
      </c>
      <c r="L3204" s="14">
        <f t="shared" si="1"/>
        <v>1.174E-2</v>
      </c>
    </row>
    <row r="3205" spans="1:12" ht="16.5" customHeight="1">
      <c r="A3205" s="13" t="str">
        <f>Solieusap!A3208</f>
        <v>275</v>
      </c>
      <c r="B3205" s="13">
        <f>Solieusap!B3208</f>
        <v>4.5</v>
      </c>
      <c r="C3205" s="13" t="str">
        <f>Solieusap!C3208</f>
        <v>BAO</v>
      </c>
      <c r="D3205" s="13" t="str">
        <f>Solieusap!D3208</f>
        <v>Combination</v>
      </c>
      <c r="E3205" s="14">
        <f>ABS(Solieusap!E3208)</f>
        <v>0.92200000000000004</v>
      </c>
      <c r="F3205" s="14">
        <f>ABS(Solieusap!F3208)</f>
        <v>3.8300000000000001E-2</v>
      </c>
      <c r="G3205" s="14">
        <f>ABS(Solieusap!G3208)</f>
        <v>8.3000000000000001E-3</v>
      </c>
      <c r="H3205" s="14">
        <f>ABS(Solieusap!H3208)</f>
        <v>1.1730000000000001E-2</v>
      </c>
      <c r="I3205" s="14">
        <f>ABS(Solieusap!I3208)</f>
        <v>1.073E-2</v>
      </c>
      <c r="J3205" s="14">
        <f>ABS(Solieusap!J3208)</f>
        <v>5.824E-2</v>
      </c>
      <c r="K3205" s="14">
        <f t="shared" si="0"/>
        <v>0.92200000000000004</v>
      </c>
      <c r="L3205" s="14">
        <f t="shared" si="1"/>
        <v>1.073E-2</v>
      </c>
    </row>
    <row r="3206" spans="1:12" ht="16.5" customHeight="1">
      <c r="A3206" s="13" t="str">
        <f>Solieusap!A3209</f>
        <v>275</v>
      </c>
      <c r="B3206" s="13">
        <f>Solieusap!B3209</f>
        <v>5</v>
      </c>
      <c r="C3206" s="13" t="str">
        <f>Solieusap!C3209</f>
        <v>BAO</v>
      </c>
      <c r="D3206" s="13" t="str">
        <f>Solieusap!D3209</f>
        <v>Combination</v>
      </c>
      <c r="E3206" s="14">
        <f>ABS(Solieusap!E3209)</f>
        <v>0.92200000000000004</v>
      </c>
      <c r="F3206" s="14">
        <f>ABS(Solieusap!F3209)</f>
        <v>3.8300000000000001E-2</v>
      </c>
      <c r="G3206" s="14">
        <f>ABS(Solieusap!G3209)</f>
        <v>8.3000000000000001E-3</v>
      </c>
      <c r="H3206" s="14">
        <f>ABS(Solieusap!H3209)</f>
        <v>1.1730000000000001E-2</v>
      </c>
      <c r="I3206" s="14">
        <f>ABS(Solieusap!I3209)</f>
        <v>1.009E-2</v>
      </c>
      <c r="J3206" s="14">
        <f>ABS(Solieusap!J3209)</f>
        <v>5.2200000000000003E-2</v>
      </c>
      <c r="K3206" s="14">
        <f t="shared" si="0"/>
        <v>0.92200000000000004</v>
      </c>
      <c r="L3206" s="14">
        <f t="shared" si="1"/>
        <v>1.009E-2</v>
      </c>
    </row>
    <row r="3207" spans="1:12" ht="16.5" customHeight="1">
      <c r="A3207" s="13" t="str">
        <f>Solieusap!A3210</f>
        <v>275</v>
      </c>
      <c r="B3207" s="13">
        <f>Solieusap!B3210</f>
        <v>5.5</v>
      </c>
      <c r="C3207" s="13" t="str">
        <f>Solieusap!C3210</f>
        <v>BAO</v>
      </c>
      <c r="D3207" s="13" t="str">
        <f>Solieusap!D3210</f>
        <v>Combination</v>
      </c>
      <c r="E3207" s="14">
        <f>ABS(Solieusap!E3210)</f>
        <v>0.92200000000000004</v>
      </c>
      <c r="F3207" s="14">
        <f>ABS(Solieusap!F3210)</f>
        <v>3.8300000000000001E-2</v>
      </c>
      <c r="G3207" s="14">
        <f>ABS(Solieusap!G3210)</f>
        <v>8.3000000000000001E-3</v>
      </c>
      <c r="H3207" s="14">
        <f>ABS(Solieusap!H3210)</f>
        <v>1.1730000000000001E-2</v>
      </c>
      <c r="I3207" s="14">
        <f>ABS(Solieusap!I3210)</f>
        <v>9.92E-3</v>
      </c>
      <c r="J3207" s="14">
        <f>ABS(Solieusap!J3210)</f>
        <v>4.616E-2</v>
      </c>
      <c r="K3207" s="14">
        <f t="shared" si="0"/>
        <v>0.92200000000000004</v>
      </c>
      <c r="L3207" s="14">
        <f t="shared" si="1"/>
        <v>9.92E-3</v>
      </c>
    </row>
    <row r="3208" spans="1:12" ht="16.5" customHeight="1">
      <c r="A3208" s="13" t="str">
        <f>Solieusap!A3211</f>
        <v>275</v>
      </c>
      <c r="B3208" s="13">
        <f>Solieusap!B3211</f>
        <v>6</v>
      </c>
      <c r="C3208" s="13" t="str">
        <f>Solieusap!C3211</f>
        <v>BAO</v>
      </c>
      <c r="D3208" s="13" t="str">
        <f>Solieusap!D3211</f>
        <v>Combination</v>
      </c>
      <c r="E3208" s="14">
        <f>ABS(Solieusap!E3211)</f>
        <v>0.92200000000000004</v>
      </c>
      <c r="F3208" s="14">
        <f>ABS(Solieusap!F3211)</f>
        <v>3.8300000000000001E-2</v>
      </c>
      <c r="G3208" s="14">
        <f>ABS(Solieusap!G3211)</f>
        <v>8.3000000000000001E-3</v>
      </c>
      <c r="H3208" s="14">
        <f>ABS(Solieusap!H3211)</f>
        <v>1.1730000000000001E-2</v>
      </c>
      <c r="I3208" s="14">
        <f>ABS(Solieusap!I3211)</f>
        <v>9.7400000000000004E-3</v>
      </c>
      <c r="J3208" s="14">
        <f>ABS(Solieusap!J3211)</f>
        <v>4.0120000000000003E-2</v>
      </c>
      <c r="K3208" s="14">
        <f t="shared" si="0"/>
        <v>0.92200000000000004</v>
      </c>
      <c r="L3208" s="14">
        <f t="shared" si="1"/>
        <v>9.7400000000000004E-3</v>
      </c>
    </row>
    <row r="3209" spans="1:12" ht="16.5" customHeight="1">
      <c r="A3209" s="13" t="str">
        <f>Solieusap!A3212</f>
        <v>276</v>
      </c>
      <c r="B3209" s="13">
        <f>Solieusap!B3212</f>
        <v>0</v>
      </c>
      <c r="C3209" s="13" t="str">
        <f>Solieusap!C3212</f>
        <v>BAO</v>
      </c>
      <c r="D3209" s="13" t="str">
        <f>Solieusap!D3212</f>
        <v>Combination</v>
      </c>
      <c r="E3209" s="14">
        <f>ABS(Solieusap!E3212)</f>
        <v>0.51739999999999997</v>
      </c>
      <c r="F3209" s="14">
        <f>ABS(Solieusap!F3212)</f>
        <v>0.25819999999999999</v>
      </c>
      <c r="G3209" s="14">
        <f>ABS(Solieusap!G3212)</f>
        <v>3.6799999999999999E-2</v>
      </c>
      <c r="H3209" s="14">
        <f>ABS(Solieusap!H3212)</f>
        <v>2.5500000000000002E-3</v>
      </c>
      <c r="I3209" s="14">
        <f>ABS(Solieusap!I3212)</f>
        <v>6.3009999999999997E-2</v>
      </c>
      <c r="J3209" s="14">
        <f>ABS(Solieusap!J3212)</f>
        <v>0.41032999999999997</v>
      </c>
      <c r="K3209" s="14">
        <f t="shared" si="0"/>
        <v>0.51739999999999997</v>
      </c>
      <c r="L3209" s="14">
        <f t="shared" si="1"/>
        <v>6.3009999999999997E-2</v>
      </c>
    </row>
    <row r="3210" spans="1:12" ht="16.5" customHeight="1">
      <c r="A3210" s="13" t="str">
        <f>Solieusap!A3213</f>
        <v>276</v>
      </c>
      <c r="B3210" s="13">
        <f>Solieusap!B3213</f>
        <v>0.5</v>
      </c>
      <c r="C3210" s="13" t="str">
        <f>Solieusap!C3213</f>
        <v>BAO</v>
      </c>
      <c r="D3210" s="13" t="str">
        <f>Solieusap!D3213</f>
        <v>Combination</v>
      </c>
      <c r="E3210" s="14">
        <f>ABS(Solieusap!E3213)</f>
        <v>0.51739999999999997</v>
      </c>
      <c r="F3210" s="14">
        <f>ABS(Solieusap!F3213)</f>
        <v>0.25819999999999999</v>
      </c>
      <c r="G3210" s="14">
        <f>ABS(Solieusap!G3213)</f>
        <v>3.6799999999999999E-2</v>
      </c>
      <c r="H3210" s="14">
        <f>ABS(Solieusap!H3213)</f>
        <v>2.5500000000000002E-3</v>
      </c>
      <c r="I3210" s="14">
        <f>ABS(Solieusap!I3213)</f>
        <v>4.462E-2</v>
      </c>
      <c r="J3210" s="14">
        <f>ABS(Solieusap!J3213)</f>
        <v>0.28122000000000003</v>
      </c>
      <c r="K3210" s="14">
        <f t="shared" si="0"/>
        <v>0.51739999999999997</v>
      </c>
      <c r="L3210" s="14">
        <f t="shared" si="1"/>
        <v>4.462E-2</v>
      </c>
    </row>
    <row r="3211" spans="1:12" ht="16.5" customHeight="1">
      <c r="A3211" s="13" t="str">
        <f>Solieusap!A3214</f>
        <v>276</v>
      </c>
      <c r="B3211" s="13">
        <f>Solieusap!B3214</f>
        <v>1</v>
      </c>
      <c r="C3211" s="13" t="str">
        <f>Solieusap!C3214</f>
        <v>BAO</v>
      </c>
      <c r="D3211" s="13" t="str">
        <f>Solieusap!D3214</f>
        <v>Combination</v>
      </c>
      <c r="E3211" s="14">
        <f>ABS(Solieusap!E3214)</f>
        <v>0.51739999999999997</v>
      </c>
      <c r="F3211" s="14">
        <f>ABS(Solieusap!F3214)</f>
        <v>0.25819999999999999</v>
      </c>
      <c r="G3211" s="14">
        <f>ABS(Solieusap!G3214)</f>
        <v>3.6799999999999999E-2</v>
      </c>
      <c r="H3211" s="14">
        <f>ABS(Solieusap!H3214)</f>
        <v>2.5500000000000002E-3</v>
      </c>
      <c r="I3211" s="14">
        <f>ABS(Solieusap!I3214)</f>
        <v>2.622E-2</v>
      </c>
      <c r="J3211" s="14">
        <f>ABS(Solieusap!J3214)</f>
        <v>0.15212000000000001</v>
      </c>
      <c r="K3211" s="14">
        <f t="shared" si="0"/>
        <v>0.51739999999999997</v>
      </c>
      <c r="L3211" s="14">
        <f t="shared" si="1"/>
        <v>2.622E-2</v>
      </c>
    </row>
    <row r="3212" spans="1:12" ht="16.5" customHeight="1">
      <c r="A3212" s="13" t="str">
        <f>Solieusap!A3215</f>
        <v>276</v>
      </c>
      <c r="B3212" s="13">
        <f>Solieusap!B3215</f>
        <v>1.5</v>
      </c>
      <c r="C3212" s="13" t="str">
        <f>Solieusap!C3215</f>
        <v>BAO</v>
      </c>
      <c r="D3212" s="13" t="str">
        <f>Solieusap!D3215</f>
        <v>Combination</v>
      </c>
      <c r="E3212" s="14">
        <f>ABS(Solieusap!E3215)</f>
        <v>0.51739999999999997</v>
      </c>
      <c r="F3212" s="14">
        <f>ABS(Solieusap!F3215)</f>
        <v>0.25819999999999999</v>
      </c>
      <c r="G3212" s="14">
        <f>ABS(Solieusap!G3215)</f>
        <v>3.6799999999999999E-2</v>
      </c>
      <c r="H3212" s="14">
        <f>ABS(Solieusap!H3215)</f>
        <v>2.5500000000000002E-3</v>
      </c>
      <c r="I3212" s="14">
        <f>ABS(Solieusap!I3215)</f>
        <v>7.8300000000000002E-3</v>
      </c>
      <c r="J3212" s="14">
        <f>ABS(Solieusap!J3215)</f>
        <v>7.4770000000000003E-2</v>
      </c>
      <c r="K3212" s="14">
        <f t="shared" si="0"/>
        <v>0.51739999999999997</v>
      </c>
      <c r="L3212" s="14">
        <f t="shared" si="1"/>
        <v>7.8300000000000002E-3</v>
      </c>
    </row>
    <row r="3213" spans="1:12" ht="16.5" customHeight="1">
      <c r="A3213" s="13" t="str">
        <f>Solieusap!A3216</f>
        <v>276</v>
      </c>
      <c r="B3213" s="13">
        <f>Solieusap!B3216</f>
        <v>2</v>
      </c>
      <c r="C3213" s="13" t="str">
        <f>Solieusap!C3216</f>
        <v>BAO</v>
      </c>
      <c r="D3213" s="13" t="str">
        <f>Solieusap!D3216</f>
        <v>Combination</v>
      </c>
      <c r="E3213" s="14">
        <f>ABS(Solieusap!E3216)</f>
        <v>0.51739999999999997</v>
      </c>
      <c r="F3213" s="14">
        <f>ABS(Solieusap!F3216)</f>
        <v>0.25819999999999999</v>
      </c>
      <c r="G3213" s="14">
        <f>ABS(Solieusap!G3216)</f>
        <v>3.6799999999999999E-2</v>
      </c>
      <c r="H3213" s="14">
        <f>ABS(Solieusap!H3216)</f>
        <v>2.5500000000000002E-3</v>
      </c>
      <c r="I3213" s="14">
        <f>ABS(Solieusap!I3216)</f>
        <v>2.5770000000000001E-2</v>
      </c>
      <c r="J3213" s="14">
        <f>ABS(Solieusap!J3216)</f>
        <v>7.2969999999999993E-2</v>
      </c>
      <c r="K3213" s="14">
        <f t="shared" si="0"/>
        <v>0.51739999999999997</v>
      </c>
      <c r="L3213" s="14">
        <f t="shared" si="1"/>
        <v>2.5770000000000001E-2</v>
      </c>
    </row>
    <row r="3214" spans="1:12" ht="16.5" customHeight="1">
      <c r="A3214" s="13" t="str">
        <f>Solieusap!A3217</f>
        <v>276</v>
      </c>
      <c r="B3214" s="13">
        <f>Solieusap!B3217</f>
        <v>2.5</v>
      </c>
      <c r="C3214" s="13" t="str">
        <f>Solieusap!C3217</f>
        <v>BAO</v>
      </c>
      <c r="D3214" s="13" t="str">
        <f>Solieusap!D3217</f>
        <v>Combination</v>
      </c>
      <c r="E3214" s="14">
        <f>ABS(Solieusap!E3217)</f>
        <v>0.51739999999999997</v>
      </c>
      <c r="F3214" s="14">
        <f>ABS(Solieusap!F3217)</f>
        <v>0.25819999999999999</v>
      </c>
      <c r="G3214" s="14">
        <f>ABS(Solieusap!G3217)</f>
        <v>3.6799999999999999E-2</v>
      </c>
      <c r="H3214" s="14">
        <f>ABS(Solieusap!H3217)</f>
        <v>2.5500000000000002E-3</v>
      </c>
      <c r="I3214" s="14">
        <f>ABS(Solieusap!I3217)</f>
        <v>4.9869999999999998E-2</v>
      </c>
      <c r="J3214" s="14">
        <f>ABS(Solieusap!J3217)</f>
        <v>9.0999999999999998E-2</v>
      </c>
      <c r="K3214" s="14">
        <f t="shared" si="0"/>
        <v>0.51739999999999997</v>
      </c>
      <c r="L3214" s="14">
        <f t="shared" si="1"/>
        <v>4.9869999999999998E-2</v>
      </c>
    </row>
    <row r="3215" spans="1:12" ht="16.5" customHeight="1">
      <c r="A3215" s="13" t="str">
        <f>Solieusap!A3218</f>
        <v>276</v>
      </c>
      <c r="B3215" s="13">
        <f>Solieusap!B3218</f>
        <v>3</v>
      </c>
      <c r="C3215" s="13" t="str">
        <f>Solieusap!C3218</f>
        <v>BAO</v>
      </c>
      <c r="D3215" s="13" t="str">
        <f>Solieusap!D3218</f>
        <v>Combination</v>
      </c>
      <c r="E3215" s="14">
        <f>ABS(Solieusap!E3218)</f>
        <v>0.51739999999999997</v>
      </c>
      <c r="F3215" s="14">
        <f>ABS(Solieusap!F3218)</f>
        <v>0.25819999999999999</v>
      </c>
      <c r="G3215" s="14">
        <f>ABS(Solieusap!G3218)</f>
        <v>3.6799999999999999E-2</v>
      </c>
      <c r="H3215" s="14">
        <f>ABS(Solieusap!H3218)</f>
        <v>2.5500000000000002E-3</v>
      </c>
      <c r="I3215" s="14">
        <f>ABS(Solieusap!I3218)</f>
        <v>7.3969999999999994E-2</v>
      </c>
      <c r="J3215" s="14">
        <f>ABS(Solieusap!J3218)</f>
        <v>0.10903</v>
      </c>
      <c r="K3215" s="14">
        <f t="shared" si="0"/>
        <v>0.51739999999999997</v>
      </c>
      <c r="L3215" s="14">
        <f t="shared" si="1"/>
        <v>7.3969999999999994E-2</v>
      </c>
    </row>
    <row r="3216" spans="1:12" ht="16.5" customHeight="1">
      <c r="A3216" s="13" t="str">
        <f>Solieusap!A3219</f>
        <v>276</v>
      </c>
      <c r="B3216" s="13">
        <f>Solieusap!B3219</f>
        <v>0</v>
      </c>
      <c r="C3216" s="13" t="str">
        <f>Solieusap!C3219</f>
        <v>BAO</v>
      </c>
      <c r="D3216" s="13" t="str">
        <f>Solieusap!D3219</f>
        <v>Combination</v>
      </c>
      <c r="E3216" s="14">
        <f>ABS(Solieusap!E3219)</f>
        <v>2.5367999999999999</v>
      </c>
      <c r="F3216" s="14">
        <f>ABS(Solieusap!F3219)</f>
        <v>3.61E-2</v>
      </c>
      <c r="G3216" s="14">
        <f>ABS(Solieusap!G3219)</f>
        <v>4.82E-2</v>
      </c>
      <c r="H3216" s="14">
        <f>ABS(Solieusap!H3219)</f>
        <v>9.8799999999999999E-3</v>
      </c>
      <c r="I3216" s="14">
        <f>ABS(Solieusap!I3219)</f>
        <v>7.0639999999999994E-2</v>
      </c>
      <c r="J3216" s="14">
        <f>ABS(Solieusap!J3219)</f>
        <v>8.3000000000000001E-4</v>
      </c>
      <c r="K3216" s="14">
        <f t="shared" si="0"/>
        <v>2.5367999999999999</v>
      </c>
      <c r="L3216" s="14">
        <f t="shared" si="1"/>
        <v>7.0639999999999994E-2</v>
      </c>
    </row>
    <row r="3217" spans="1:12" ht="16.5" customHeight="1">
      <c r="A3217" s="13" t="str">
        <f>Solieusap!A3220</f>
        <v>276</v>
      </c>
      <c r="B3217" s="13">
        <f>Solieusap!B3220</f>
        <v>0.5</v>
      </c>
      <c r="C3217" s="13" t="str">
        <f>Solieusap!C3220</f>
        <v>BAO</v>
      </c>
      <c r="D3217" s="13" t="str">
        <f>Solieusap!D3220</f>
        <v>Combination</v>
      </c>
      <c r="E3217" s="14">
        <f>ABS(Solieusap!E3220)</f>
        <v>2.5367999999999999</v>
      </c>
      <c r="F3217" s="14">
        <f>ABS(Solieusap!F3220)</f>
        <v>3.61E-2</v>
      </c>
      <c r="G3217" s="14">
        <f>ABS(Solieusap!G3220)</f>
        <v>4.82E-2</v>
      </c>
      <c r="H3217" s="14">
        <f>ABS(Solieusap!H3220)</f>
        <v>9.8799999999999999E-3</v>
      </c>
      <c r="I3217" s="14">
        <f>ABS(Solieusap!I3220)</f>
        <v>4.6539999999999998E-2</v>
      </c>
      <c r="J3217" s="14">
        <f>ABS(Solieusap!J3220)</f>
        <v>1.8870000000000001E-2</v>
      </c>
      <c r="K3217" s="14">
        <f t="shared" si="0"/>
        <v>2.5367999999999999</v>
      </c>
      <c r="L3217" s="14">
        <f t="shared" si="1"/>
        <v>4.6539999999999998E-2</v>
      </c>
    </row>
    <row r="3218" spans="1:12" ht="16.5" customHeight="1">
      <c r="A3218" s="13" t="str">
        <f>Solieusap!A3221</f>
        <v>276</v>
      </c>
      <c r="B3218" s="13">
        <f>Solieusap!B3221</f>
        <v>1</v>
      </c>
      <c r="C3218" s="13" t="str">
        <f>Solieusap!C3221</f>
        <v>BAO</v>
      </c>
      <c r="D3218" s="13" t="str">
        <f>Solieusap!D3221</f>
        <v>Combination</v>
      </c>
      <c r="E3218" s="14">
        <f>ABS(Solieusap!E3221)</f>
        <v>2.5367999999999999</v>
      </c>
      <c r="F3218" s="14">
        <f>ABS(Solieusap!F3221)</f>
        <v>3.61E-2</v>
      </c>
      <c r="G3218" s="14">
        <f>ABS(Solieusap!G3221)</f>
        <v>4.82E-2</v>
      </c>
      <c r="H3218" s="14">
        <f>ABS(Solieusap!H3221)</f>
        <v>9.8799999999999999E-3</v>
      </c>
      <c r="I3218" s="14">
        <f>ABS(Solieusap!I3221)</f>
        <v>2.2429999999999999E-2</v>
      </c>
      <c r="J3218" s="14">
        <f>ABS(Solieusap!J3221)</f>
        <v>3.6900000000000002E-2</v>
      </c>
      <c r="K3218" s="14">
        <f t="shared" si="0"/>
        <v>2.5367999999999999</v>
      </c>
      <c r="L3218" s="14">
        <f t="shared" si="1"/>
        <v>2.2429999999999999E-2</v>
      </c>
    </row>
    <row r="3219" spans="1:12" ht="16.5" customHeight="1">
      <c r="A3219" s="13" t="str">
        <f>Solieusap!A3222</f>
        <v>276</v>
      </c>
      <c r="B3219" s="13">
        <f>Solieusap!B3222</f>
        <v>1.5</v>
      </c>
      <c r="C3219" s="13" t="str">
        <f>Solieusap!C3222</f>
        <v>BAO</v>
      </c>
      <c r="D3219" s="13" t="str">
        <f>Solieusap!D3222</f>
        <v>Combination</v>
      </c>
      <c r="E3219" s="14">
        <f>ABS(Solieusap!E3222)</f>
        <v>2.5367999999999999</v>
      </c>
      <c r="F3219" s="14">
        <f>ABS(Solieusap!F3222)</f>
        <v>3.61E-2</v>
      </c>
      <c r="G3219" s="14">
        <f>ABS(Solieusap!G3222)</f>
        <v>4.82E-2</v>
      </c>
      <c r="H3219" s="14">
        <f>ABS(Solieusap!H3222)</f>
        <v>9.8799999999999999E-3</v>
      </c>
      <c r="I3219" s="14">
        <f>ABS(Solieusap!I3222)</f>
        <v>1.3699999999999999E-3</v>
      </c>
      <c r="J3219" s="14">
        <f>ABS(Solieusap!J3222)</f>
        <v>1.023E-2</v>
      </c>
      <c r="K3219" s="14">
        <f t="shared" si="0"/>
        <v>2.5367999999999999</v>
      </c>
      <c r="L3219" s="14">
        <f t="shared" si="1"/>
        <v>1.3699999999999999E-3</v>
      </c>
    </row>
    <row r="3220" spans="1:12" ht="16.5" customHeight="1">
      <c r="A3220" s="13" t="str">
        <f>Solieusap!A3223</f>
        <v>276</v>
      </c>
      <c r="B3220" s="13">
        <f>Solieusap!B3223</f>
        <v>2</v>
      </c>
      <c r="C3220" s="13" t="str">
        <f>Solieusap!C3223</f>
        <v>BAO</v>
      </c>
      <c r="D3220" s="13" t="str">
        <f>Solieusap!D3223</f>
        <v>Combination</v>
      </c>
      <c r="E3220" s="14">
        <f>ABS(Solieusap!E3223)</f>
        <v>2.5367999999999999</v>
      </c>
      <c r="F3220" s="14">
        <f>ABS(Solieusap!F3223)</f>
        <v>3.61E-2</v>
      </c>
      <c r="G3220" s="14">
        <f>ABS(Solieusap!G3223)</f>
        <v>4.82E-2</v>
      </c>
      <c r="H3220" s="14">
        <f>ABS(Solieusap!H3223)</f>
        <v>9.8799999999999999E-3</v>
      </c>
      <c r="I3220" s="14">
        <f>ABS(Solieusap!I3223)</f>
        <v>1.056E-2</v>
      </c>
      <c r="J3220" s="14">
        <f>ABS(Solieusap!J3223)</f>
        <v>0.1061</v>
      </c>
      <c r="K3220" s="14">
        <f t="shared" si="0"/>
        <v>2.5367999999999999</v>
      </c>
      <c r="L3220" s="14">
        <f t="shared" si="1"/>
        <v>1.056E-2</v>
      </c>
    </row>
    <row r="3221" spans="1:12" ht="16.5" customHeight="1">
      <c r="A3221" s="13" t="str">
        <f>Solieusap!A3224</f>
        <v>276</v>
      </c>
      <c r="B3221" s="13">
        <f>Solieusap!B3224</f>
        <v>2.5</v>
      </c>
      <c r="C3221" s="13" t="str">
        <f>Solieusap!C3224</f>
        <v>BAO</v>
      </c>
      <c r="D3221" s="13" t="str">
        <f>Solieusap!D3224</f>
        <v>Combination</v>
      </c>
      <c r="E3221" s="14">
        <f>ABS(Solieusap!E3224)</f>
        <v>2.5367999999999999</v>
      </c>
      <c r="F3221" s="14">
        <f>ABS(Solieusap!F3224)</f>
        <v>3.61E-2</v>
      </c>
      <c r="G3221" s="14">
        <f>ABS(Solieusap!G3224)</f>
        <v>4.82E-2</v>
      </c>
      <c r="H3221" s="14">
        <f>ABS(Solieusap!H3224)</f>
        <v>9.8799999999999999E-3</v>
      </c>
      <c r="I3221" s="14">
        <f>ABS(Solieusap!I3224)</f>
        <v>2.895E-2</v>
      </c>
      <c r="J3221" s="14">
        <f>ABS(Solieusap!J3224)</f>
        <v>0.23521</v>
      </c>
      <c r="K3221" s="14">
        <f t="shared" si="0"/>
        <v>2.5367999999999999</v>
      </c>
      <c r="L3221" s="14">
        <f t="shared" si="1"/>
        <v>2.895E-2</v>
      </c>
    </row>
    <row r="3222" spans="1:12" ht="16.5" customHeight="1">
      <c r="A3222" s="13" t="str">
        <f>Solieusap!A3225</f>
        <v>276</v>
      </c>
      <c r="B3222" s="13">
        <f>Solieusap!B3225</f>
        <v>3</v>
      </c>
      <c r="C3222" s="13" t="str">
        <f>Solieusap!C3225</f>
        <v>BAO</v>
      </c>
      <c r="D3222" s="13" t="str">
        <f>Solieusap!D3225</f>
        <v>Combination</v>
      </c>
      <c r="E3222" s="14">
        <f>ABS(Solieusap!E3225)</f>
        <v>2.5367999999999999</v>
      </c>
      <c r="F3222" s="14">
        <f>ABS(Solieusap!F3225)</f>
        <v>3.61E-2</v>
      </c>
      <c r="G3222" s="14">
        <f>ABS(Solieusap!G3225)</f>
        <v>4.82E-2</v>
      </c>
      <c r="H3222" s="14">
        <f>ABS(Solieusap!H3225)</f>
        <v>9.8799999999999999E-3</v>
      </c>
      <c r="I3222" s="14">
        <f>ABS(Solieusap!I3225)</f>
        <v>4.734E-2</v>
      </c>
      <c r="J3222" s="14">
        <f>ABS(Solieusap!J3225)</f>
        <v>0.36431999999999998</v>
      </c>
      <c r="K3222" s="14">
        <f t="shared" si="0"/>
        <v>2.5367999999999999</v>
      </c>
      <c r="L3222" s="14">
        <f t="shared" si="1"/>
        <v>4.734E-2</v>
      </c>
    </row>
    <row r="3223" spans="1:12" ht="16.5" customHeight="1">
      <c r="A3223" s="13" t="str">
        <f>Solieusap!A3226</f>
        <v>277</v>
      </c>
      <c r="B3223" s="13">
        <f>Solieusap!B3226</f>
        <v>0</v>
      </c>
      <c r="C3223" s="13" t="str">
        <f>Solieusap!C3226</f>
        <v>BAO</v>
      </c>
      <c r="D3223" s="13" t="str">
        <f>Solieusap!D3226</f>
        <v>Combination</v>
      </c>
      <c r="E3223" s="14">
        <f>ABS(Solieusap!E3226)</f>
        <v>0.25019999999999998</v>
      </c>
      <c r="F3223" s="14">
        <f>ABS(Solieusap!F3226)</f>
        <v>9.4999999999999998E-3</v>
      </c>
      <c r="G3223" s="14">
        <f>ABS(Solieusap!G3226)</f>
        <v>8.3000000000000001E-3</v>
      </c>
      <c r="H3223" s="14">
        <f>ABS(Solieusap!H3226)</f>
        <v>4.9500000000000004E-3</v>
      </c>
      <c r="I3223" s="14">
        <f>ABS(Solieusap!I3226)</f>
        <v>1.9060000000000001E-2</v>
      </c>
      <c r="J3223" s="14">
        <f>ABS(Solieusap!J3226)</f>
        <v>2.0490000000000001E-2</v>
      </c>
      <c r="K3223" s="14">
        <f t="shared" si="0"/>
        <v>0.25019999999999998</v>
      </c>
      <c r="L3223" s="14">
        <f t="shared" si="1"/>
        <v>1.9060000000000001E-2</v>
      </c>
    </row>
    <row r="3224" spans="1:12" ht="16.5" customHeight="1">
      <c r="A3224" s="13" t="str">
        <f>Solieusap!A3227</f>
        <v>277</v>
      </c>
      <c r="B3224" s="13">
        <f>Solieusap!B3227</f>
        <v>0.5</v>
      </c>
      <c r="C3224" s="13" t="str">
        <f>Solieusap!C3227</f>
        <v>BAO</v>
      </c>
      <c r="D3224" s="13" t="str">
        <f>Solieusap!D3227</f>
        <v>Combination</v>
      </c>
      <c r="E3224" s="14">
        <f>ABS(Solieusap!E3227)</f>
        <v>0.25019999999999998</v>
      </c>
      <c r="F3224" s="14">
        <f>ABS(Solieusap!F3227)</f>
        <v>9.4999999999999998E-3</v>
      </c>
      <c r="G3224" s="14">
        <f>ABS(Solieusap!G3227)</f>
        <v>8.3000000000000001E-3</v>
      </c>
      <c r="H3224" s="14">
        <f>ABS(Solieusap!H3227)</f>
        <v>4.9500000000000004E-3</v>
      </c>
      <c r="I3224" s="14">
        <f>ABS(Solieusap!I3227)</f>
        <v>1.529E-2</v>
      </c>
      <c r="J3224" s="14">
        <f>ABS(Solieusap!J3227)</f>
        <v>2.5239999999999999E-2</v>
      </c>
      <c r="K3224" s="14">
        <f t="shared" si="0"/>
        <v>0.25019999999999998</v>
      </c>
      <c r="L3224" s="14">
        <f t="shared" si="1"/>
        <v>1.529E-2</v>
      </c>
    </row>
    <row r="3225" spans="1:12" ht="16.5" customHeight="1">
      <c r="A3225" s="13" t="str">
        <f>Solieusap!A3228</f>
        <v>277</v>
      </c>
      <c r="B3225" s="13">
        <f>Solieusap!B3228</f>
        <v>1</v>
      </c>
      <c r="C3225" s="13" t="str">
        <f>Solieusap!C3228</f>
        <v>BAO</v>
      </c>
      <c r="D3225" s="13" t="str">
        <f>Solieusap!D3228</f>
        <v>Combination</v>
      </c>
      <c r="E3225" s="14">
        <f>ABS(Solieusap!E3228)</f>
        <v>0.25019999999999998</v>
      </c>
      <c r="F3225" s="14">
        <f>ABS(Solieusap!F3228)</f>
        <v>9.4999999999999998E-3</v>
      </c>
      <c r="G3225" s="14">
        <f>ABS(Solieusap!G3228)</f>
        <v>8.3000000000000001E-3</v>
      </c>
      <c r="H3225" s="14">
        <f>ABS(Solieusap!H3228)</f>
        <v>4.9500000000000004E-3</v>
      </c>
      <c r="I3225" s="14">
        <f>ABS(Solieusap!I3228)</f>
        <v>1.1509999999999999E-2</v>
      </c>
      <c r="J3225" s="14">
        <f>ABS(Solieusap!J3228)</f>
        <v>2.9989999999999999E-2</v>
      </c>
      <c r="K3225" s="14">
        <f t="shared" si="0"/>
        <v>0.25019999999999998</v>
      </c>
      <c r="L3225" s="14">
        <f t="shared" si="1"/>
        <v>1.1509999999999999E-2</v>
      </c>
    </row>
    <row r="3226" spans="1:12" ht="16.5" customHeight="1">
      <c r="A3226" s="13" t="str">
        <f>Solieusap!A3229</f>
        <v>277</v>
      </c>
      <c r="B3226" s="13">
        <f>Solieusap!B3229</f>
        <v>1.5</v>
      </c>
      <c r="C3226" s="13" t="str">
        <f>Solieusap!C3229</f>
        <v>BAO</v>
      </c>
      <c r="D3226" s="13" t="str">
        <f>Solieusap!D3229</f>
        <v>Combination</v>
      </c>
      <c r="E3226" s="14">
        <f>ABS(Solieusap!E3229)</f>
        <v>0.25019999999999998</v>
      </c>
      <c r="F3226" s="14">
        <f>ABS(Solieusap!F3229)</f>
        <v>9.4999999999999998E-3</v>
      </c>
      <c r="G3226" s="14">
        <f>ABS(Solieusap!G3229)</f>
        <v>8.3000000000000001E-3</v>
      </c>
      <c r="H3226" s="14">
        <f>ABS(Solieusap!H3229)</f>
        <v>4.9500000000000004E-3</v>
      </c>
      <c r="I3226" s="14">
        <f>ABS(Solieusap!I3229)</f>
        <v>7.7400000000000004E-3</v>
      </c>
      <c r="J3226" s="14">
        <f>ABS(Solieusap!J3229)</f>
        <v>3.4750000000000003E-2</v>
      </c>
      <c r="K3226" s="14">
        <f t="shared" si="0"/>
        <v>0.25019999999999998</v>
      </c>
      <c r="L3226" s="14">
        <f t="shared" si="1"/>
        <v>7.7400000000000004E-3</v>
      </c>
    </row>
    <row r="3227" spans="1:12" ht="16.5" customHeight="1">
      <c r="A3227" s="13" t="str">
        <f>Solieusap!A3230</f>
        <v>277</v>
      </c>
      <c r="B3227" s="13">
        <f>Solieusap!B3230</f>
        <v>2</v>
      </c>
      <c r="C3227" s="13" t="str">
        <f>Solieusap!C3230</f>
        <v>BAO</v>
      </c>
      <c r="D3227" s="13" t="str">
        <f>Solieusap!D3230</f>
        <v>Combination</v>
      </c>
      <c r="E3227" s="14">
        <f>ABS(Solieusap!E3230)</f>
        <v>0.25019999999999998</v>
      </c>
      <c r="F3227" s="14">
        <f>ABS(Solieusap!F3230)</f>
        <v>9.4999999999999998E-3</v>
      </c>
      <c r="G3227" s="14">
        <f>ABS(Solieusap!G3230)</f>
        <v>8.3000000000000001E-3</v>
      </c>
      <c r="H3227" s="14">
        <f>ABS(Solieusap!H3230)</f>
        <v>4.9500000000000004E-3</v>
      </c>
      <c r="I3227" s="14">
        <f>ABS(Solieusap!I3230)</f>
        <v>3.9699999999999996E-3</v>
      </c>
      <c r="J3227" s="14">
        <f>ABS(Solieusap!J3230)</f>
        <v>3.95E-2</v>
      </c>
      <c r="K3227" s="14">
        <f t="shared" si="0"/>
        <v>0.25019999999999998</v>
      </c>
      <c r="L3227" s="14">
        <f t="shared" si="1"/>
        <v>3.9699999999999996E-3</v>
      </c>
    </row>
    <row r="3228" spans="1:12" ht="16.5" customHeight="1">
      <c r="A3228" s="13" t="str">
        <f>Solieusap!A3231</f>
        <v>277</v>
      </c>
      <c r="B3228" s="13">
        <f>Solieusap!B3231</f>
        <v>2.5</v>
      </c>
      <c r="C3228" s="13" t="str">
        <f>Solieusap!C3231</f>
        <v>BAO</v>
      </c>
      <c r="D3228" s="13" t="str">
        <f>Solieusap!D3231</f>
        <v>Combination</v>
      </c>
      <c r="E3228" s="14">
        <f>ABS(Solieusap!E3231)</f>
        <v>0.25019999999999998</v>
      </c>
      <c r="F3228" s="14">
        <f>ABS(Solieusap!F3231)</f>
        <v>9.4999999999999998E-3</v>
      </c>
      <c r="G3228" s="14">
        <f>ABS(Solieusap!G3231)</f>
        <v>8.3000000000000001E-3</v>
      </c>
      <c r="H3228" s="14">
        <f>ABS(Solieusap!H3231)</f>
        <v>4.9500000000000004E-3</v>
      </c>
      <c r="I3228" s="14">
        <f>ABS(Solieusap!I3231)</f>
        <v>1.5200000000000001E-3</v>
      </c>
      <c r="J3228" s="14">
        <f>ABS(Solieusap!J3231)</f>
        <v>4.4249999999999998E-2</v>
      </c>
      <c r="K3228" s="14">
        <f t="shared" si="0"/>
        <v>0.25019999999999998</v>
      </c>
      <c r="L3228" s="14">
        <f t="shared" si="1"/>
        <v>1.5200000000000001E-3</v>
      </c>
    </row>
    <row r="3229" spans="1:12" ht="16.5" customHeight="1">
      <c r="A3229" s="13" t="str">
        <f>Solieusap!A3232</f>
        <v>277</v>
      </c>
      <c r="B3229" s="13">
        <f>Solieusap!B3232</f>
        <v>3</v>
      </c>
      <c r="C3229" s="13" t="str">
        <f>Solieusap!C3232</f>
        <v>BAO</v>
      </c>
      <c r="D3229" s="13" t="str">
        <f>Solieusap!D3232</f>
        <v>Combination</v>
      </c>
      <c r="E3229" s="14">
        <f>ABS(Solieusap!E3232)</f>
        <v>0.25019999999999998</v>
      </c>
      <c r="F3229" s="14">
        <f>ABS(Solieusap!F3232)</f>
        <v>9.4999999999999998E-3</v>
      </c>
      <c r="G3229" s="14">
        <f>ABS(Solieusap!G3232)</f>
        <v>8.3000000000000001E-3</v>
      </c>
      <c r="H3229" s="14">
        <f>ABS(Solieusap!H3232)</f>
        <v>4.9500000000000004E-3</v>
      </c>
      <c r="I3229" s="14">
        <f>ABS(Solieusap!I3232)</f>
        <v>2.2300000000000002E-3</v>
      </c>
      <c r="J3229" s="14">
        <f>ABS(Solieusap!J3232)</f>
        <v>2.5919999999999999E-2</v>
      </c>
      <c r="K3229" s="14">
        <f t="shared" si="0"/>
        <v>0.25019999999999998</v>
      </c>
      <c r="L3229" s="14">
        <f t="shared" si="1"/>
        <v>2.2300000000000002E-3</v>
      </c>
    </row>
    <row r="3230" spans="1:12" ht="16.5" customHeight="1">
      <c r="A3230" s="13" t="str">
        <f>Solieusap!A3233</f>
        <v>277</v>
      </c>
      <c r="B3230" s="13">
        <f>Solieusap!B3233</f>
        <v>3.5</v>
      </c>
      <c r="C3230" s="13" t="str">
        <f>Solieusap!C3233</f>
        <v>BAO</v>
      </c>
      <c r="D3230" s="13" t="str">
        <f>Solieusap!D3233</f>
        <v>Combination</v>
      </c>
      <c r="E3230" s="14">
        <f>ABS(Solieusap!E3233)</f>
        <v>0.25019999999999998</v>
      </c>
      <c r="F3230" s="14">
        <f>ABS(Solieusap!F3233)</f>
        <v>9.4999999999999998E-3</v>
      </c>
      <c r="G3230" s="14">
        <f>ABS(Solieusap!G3233)</f>
        <v>8.3000000000000001E-3</v>
      </c>
      <c r="H3230" s="14">
        <f>ABS(Solieusap!H3233)</f>
        <v>4.9500000000000004E-3</v>
      </c>
      <c r="I3230" s="14">
        <f>ABS(Solieusap!I3233)</f>
        <v>2.9399999999999999E-3</v>
      </c>
      <c r="J3230" s="14">
        <f>ABS(Solieusap!J3233)</f>
        <v>1.3520000000000001E-2</v>
      </c>
      <c r="K3230" s="14">
        <f t="shared" si="0"/>
        <v>0.25019999999999998</v>
      </c>
      <c r="L3230" s="14">
        <f t="shared" si="1"/>
        <v>2.9399999999999999E-3</v>
      </c>
    </row>
    <row r="3231" spans="1:12" ht="16.5" customHeight="1">
      <c r="A3231" s="13" t="str">
        <f>Solieusap!A3234</f>
        <v>277</v>
      </c>
      <c r="B3231" s="13">
        <f>Solieusap!B3234</f>
        <v>4</v>
      </c>
      <c r="C3231" s="13" t="str">
        <f>Solieusap!C3234</f>
        <v>BAO</v>
      </c>
      <c r="D3231" s="13" t="str">
        <f>Solieusap!D3234</f>
        <v>Combination</v>
      </c>
      <c r="E3231" s="14">
        <f>ABS(Solieusap!E3234)</f>
        <v>0.25019999999999998</v>
      </c>
      <c r="F3231" s="14">
        <f>ABS(Solieusap!F3234)</f>
        <v>9.4999999999999998E-3</v>
      </c>
      <c r="G3231" s="14">
        <f>ABS(Solieusap!G3234)</f>
        <v>8.3000000000000001E-3</v>
      </c>
      <c r="H3231" s="14">
        <f>ABS(Solieusap!H3234)</f>
        <v>4.9500000000000004E-3</v>
      </c>
      <c r="I3231" s="14">
        <f>ABS(Solieusap!I3234)</f>
        <v>5.5599999999999998E-3</v>
      </c>
      <c r="J3231" s="14">
        <f>ABS(Solieusap!J3234)</f>
        <v>5.296E-2</v>
      </c>
      <c r="K3231" s="14">
        <f t="shared" si="0"/>
        <v>0.25019999999999998</v>
      </c>
      <c r="L3231" s="14">
        <f t="shared" si="1"/>
        <v>5.5599999999999998E-3</v>
      </c>
    </row>
    <row r="3232" spans="1:12" ht="16.5" customHeight="1">
      <c r="A3232" s="13" t="str">
        <f>Solieusap!A3235</f>
        <v>277</v>
      </c>
      <c r="B3232" s="13">
        <f>Solieusap!B3235</f>
        <v>4.5</v>
      </c>
      <c r="C3232" s="13" t="str">
        <f>Solieusap!C3235</f>
        <v>BAO</v>
      </c>
      <c r="D3232" s="13" t="str">
        <f>Solieusap!D3235</f>
        <v>Combination</v>
      </c>
      <c r="E3232" s="14">
        <f>ABS(Solieusap!E3235)</f>
        <v>0.25019999999999998</v>
      </c>
      <c r="F3232" s="14">
        <f>ABS(Solieusap!F3235)</f>
        <v>9.4999999999999998E-3</v>
      </c>
      <c r="G3232" s="14">
        <f>ABS(Solieusap!G3235)</f>
        <v>8.3000000000000001E-3</v>
      </c>
      <c r="H3232" s="14">
        <f>ABS(Solieusap!H3235)</f>
        <v>4.9500000000000004E-3</v>
      </c>
      <c r="I3232" s="14">
        <f>ABS(Solieusap!I3235)</f>
        <v>8.7600000000000004E-3</v>
      </c>
      <c r="J3232" s="14">
        <f>ABS(Solieusap!J3235)</f>
        <v>9.2399999999999996E-2</v>
      </c>
      <c r="K3232" s="14">
        <f t="shared" si="0"/>
        <v>0.25019999999999998</v>
      </c>
      <c r="L3232" s="14">
        <f t="shared" si="1"/>
        <v>8.7600000000000004E-3</v>
      </c>
    </row>
    <row r="3233" spans="1:12" ht="16.5" customHeight="1">
      <c r="A3233" s="13" t="str">
        <f>Solieusap!A3236</f>
        <v>277</v>
      </c>
      <c r="B3233" s="13">
        <f>Solieusap!B3236</f>
        <v>5</v>
      </c>
      <c r="C3233" s="13" t="str">
        <f>Solieusap!C3236</f>
        <v>BAO</v>
      </c>
      <c r="D3233" s="13" t="str">
        <f>Solieusap!D3236</f>
        <v>Combination</v>
      </c>
      <c r="E3233" s="14">
        <f>ABS(Solieusap!E3236)</f>
        <v>0.25019999999999998</v>
      </c>
      <c r="F3233" s="14">
        <f>ABS(Solieusap!F3236)</f>
        <v>9.4999999999999998E-3</v>
      </c>
      <c r="G3233" s="14">
        <f>ABS(Solieusap!G3236)</f>
        <v>8.3000000000000001E-3</v>
      </c>
      <c r="H3233" s="14">
        <f>ABS(Solieusap!H3236)</f>
        <v>4.9500000000000004E-3</v>
      </c>
      <c r="I3233" s="14">
        <f>ABS(Solieusap!I3236)</f>
        <v>1.196E-2</v>
      </c>
      <c r="J3233" s="14">
        <f>ABS(Solieusap!J3236)</f>
        <v>0.14249000000000001</v>
      </c>
      <c r="K3233" s="14">
        <f t="shared" si="0"/>
        <v>0.25019999999999998</v>
      </c>
      <c r="L3233" s="14">
        <f t="shared" si="1"/>
        <v>1.196E-2</v>
      </c>
    </row>
    <row r="3234" spans="1:12" ht="16.5" customHeight="1">
      <c r="A3234" s="13" t="str">
        <f>Solieusap!A3237</f>
        <v>277</v>
      </c>
      <c r="B3234" s="13">
        <f>Solieusap!B3237</f>
        <v>5.5</v>
      </c>
      <c r="C3234" s="13" t="str">
        <f>Solieusap!C3237</f>
        <v>BAO</v>
      </c>
      <c r="D3234" s="13" t="str">
        <f>Solieusap!D3237</f>
        <v>Combination</v>
      </c>
      <c r="E3234" s="14">
        <f>ABS(Solieusap!E3237)</f>
        <v>0.25019999999999998</v>
      </c>
      <c r="F3234" s="14">
        <f>ABS(Solieusap!F3237)</f>
        <v>9.4999999999999998E-3</v>
      </c>
      <c r="G3234" s="14">
        <f>ABS(Solieusap!G3237)</f>
        <v>8.3000000000000001E-3</v>
      </c>
      <c r="H3234" s="14">
        <f>ABS(Solieusap!H3237)</f>
        <v>4.9500000000000004E-3</v>
      </c>
      <c r="I3234" s="14">
        <f>ABS(Solieusap!I3237)</f>
        <v>1.516E-2</v>
      </c>
      <c r="J3234" s="14">
        <f>ABS(Solieusap!J3237)</f>
        <v>0.19353000000000001</v>
      </c>
      <c r="K3234" s="14">
        <f t="shared" si="0"/>
        <v>0.25019999999999998</v>
      </c>
      <c r="L3234" s="14">
        <f t="shared" si="1"/>
        <v>1.516E-2</v>
      </c>
    </row>
    <row r="3235" spans="1:12" ht="16.5" customHeight="1">
      <c r="A3235" s="13" t="str">
        <f>Solieusap!A3238</f>
        <v>277</v>
      </c>
      <c r="B3235" s="13">
        <f>Solieusap!B3238</f>
        <v>0</v>
      </c>
      <c r="C3235" s="13" t="str">
        <f>Solieusap!C3238</f>
        <v>BAO</v>
      </c>
      <c r="D3235" s="13" t="str">
        <f>Solieusap!D3238</f>
        <v>Combination</v>
      </c>
      <c r="E3235" s="14">
        <f>ABS(Solieusap!E3238)</f>
        <v>2.6581999999999999</v>
      </c>
      <c r="F3235" s="14">
        <f>ABS(Solieusap!F3238)</f>
        <v>0.1021</v>
      </c>
      <c r="G3235" s="14">
        <f>ABS(Solieusap!G3238)</f>
        <v>6.4000000000000003E-3</v>
      </c>
      <c r="H3235" s="14">
        <f>ABS(Solieusap!H3238)</f>
        <v>1.01E-3</v>
      </c>
      <c r="I3235" s="14">
        <f>ABS(Solieusap!I3238)</f>
        <v>2.0389999999999998E-2</v>
      </c>
      <c r="J3235" s="14">
        <f>ABS(Solieusap!J3238)</f>
        <v>0.36792000000000002</v>
      </c>
      <c r="K3235" s="14">
        <f t="shared" si="0"/>
        <v>2.6581999999999999</v>
      </c>
      <c r="L3235" s="14">
        <f t="shared" si="1"/>
        <v>2.0389999999999998E-2</v>
      </c>
    </row>
    <row r="3236" spans="1:12" ht="16.5" customHeight="1">
      <c r="A3236" s="13" t="str">
        <f>Solieusap!A3239</f>
        <v>277</v>
      </c>
      <c r="B3236" s="13">
        <f>Solieusap!B3239</f>
        <v>0.5</v>
      </c>
      <c r="C3236" s="13" t="str">
        <f>Solieusap!C3239</f>
        <v>BAO</v>
      </c>
      <c r="D3236" s="13" t="str">
        <f>Solieusap!D3239</f>
        <v>Combination</v>
      </c>
      <c r="E3236" s="14">
        <f>ABS(Solieusap!E3239)</f>
        <v>2.6581999999999999</v>
      </c>
      <c r="F3236" s="14">
        <f>ABS(Solieusap!F3239)</f>
        <v>0.1021</v>
      </c>
      <c r="G3236" s="14">
        <f>ABS(Solieusap!G3239)</f>
        <v>6.4000000000000003E-3</v>
      </c>
      <c r="H3236" s="14">
        <f>ABS(Solieusap!H3239)</f>
        <v>1.01E-3</v>
      </c>
      <c r="I3236" s="14">
        <f>ABS(Solieusap!I3239)</f>
        <v>1.72E-2</v>
      </c>
      <c r="J3236" s="14">
        <f>ABS(Solieusap!J3239)</f>
        <v>0.31688</v>
      </c>
      <c r="K3236" s="14">
        <f t="shared" si="0"/>
        <v>2.6581999999999999</v>
      </c>
      <c r="L3236" s="14">
        <f t="shared" si="1"/>
        <v>1.72E-2</v>
      </c>
    </row>
    <row r="3237" spans="1:12" ht="16.5" customHeight="1">
      <c r="A3237" s="13" t="str">
        <f>Solieusap!A3240</f>
        <v>277</v>
      </c>
      <c r="B3237" s="13">
        <f>Solieusap!B3240</f>
        <v>1</v>
      </c>
      <c r="C3237" s="13" t="str">
        <f>Solieusap!C3240</f>
        <v>BAO</v>
      </c>
      <c r="D3237" s="13" t="str">
        <f>Solieusap!D3240</f>
        <v>Combination</v>
      </c>
      <c r="E3237" s="14">
        <f>ABS(Solieusap!E3240)</f>
        <v>2.6581999999999999</v>
      </c>
      <c r="F3237" s="14">
        <f>ABS(Solieusap!F3240)</f>
        <v>0.1021</v>
      </c>
      <c r="G3237" s="14">
        <f>ABS(Solieusap!G3240)</f>
        <v>6.4000000000000003E-3</v>
      </c>
      <c r="H3237" s="14">
        <f>ABS(Solieusap!H3240)</f>
        <v>1.01E-3</v>
      </c>
      <c r="I3237" s="14">
        <f>ABS(Solieusap!I3240)</f>
        <v>1.401E-2</v>
      </c>
      <c r="J3237" s="14">
        <f>ABS(Solieusap!J3240)</f>
        <v>0.26584000000000002</v>
      </c>
      <c r="K3237" s="14">
        <f t="shared" si="0"/>
        <v>2.6581999999999999</v>
      </c>
      <c r="L3237" s="14">
        <f t="shared" si="1"/>
        <v>1.401E-2</v>
      </c>
    </row>
    <row r="3238" spans="1:12" ht="16.5" customHeight="1">
      <c r="A3238" s="13" t="str">
        <f>Solieusap!A3241</f>
        <v>277</v>
      </c>
      <c r="B3238" s="13">
        <f>Solieusap!B3241</f>
        <v>1.5</v>
      </c>
      <c r="C3238" s="13" t="str">
        <f>Solieusap!C3241</f>
        <v>BAO</v>
      </c>
      <c r="D3238" s="13" t="str">
        <f>Solieusap!D3241</f>
        <v>Combination</v>
      </c>
      <c r="E3238" s="14">
        <f>ABS(Solieusap!E3241)</f>
        <v>2.6581999999999999</v>
      </c>
      <c r="F3238" s="14">
        <f>ABS(Solieusap!F3241)</f>
        <v>0.1021</v>
      </c>
      <c r="G3238" s="14">
        <f>ABS(Solieusap!G3241)</f>
        <v>6.4000000000000003E-3</v>
      </c>
      <c r="H3238" s="14">
        <f>ABS(Solieusap!H3241)</f>
        <v>1.01E-3</v>
      </c>
      <c r="I3238" s="14">
        <f>ABS(Solieusap!I3241)</f>
        <v>1.081E-2</v>
      </c>
      <c r="J3238" s="14">
        <f>ABS(Solieusap!J3241)</f>
        <v>0.21479999999999999</v>
      </c>
      <c r="K3238" s="14">
        <f t="shared" si="0"/>
        <v>2.6581999999999999</v>
      </c>
      <c r="L3238" s="14">
        <f t="shared" si="1"/>
        <v>1.081E-2</v>
      </c>
    </row>
    <row r="3239" spans="1:12" ht="16.5" customHeight="1">
      <c r="A3239" s="13" t="str">
        <f>Solieusap!A3242</f>
        <v>277</v>
      </c>
      <c r="B3239" s="13">
        <f>Solieusap!B3242</f>
        <v>2</v>
      </c>
      <c r="C3239" s="13" t="str">
        <f>Solieusap!C3242</f>
        <v>BAO</v>
      </c>
      <c r="D3239" s="13" t="str">
        <f>Solieusap!D3242</f>
        <v>Combination</v>
      </c>
      <c r="E3239" s="14">
        <f>ABS(Solieusap!E3242)</f>
        <v>2.6581999999999999</v>
      </c>
      <c r="F3239" s="14">
        <f>ABS(Solieusap!F3242)</f>
        <v>0.1021</v>
      </c>
      <c r="G3239" s="14">
        <f>ABS(Solieusap!G3242)</f>
        <v>6.4000000000000003E-3</v>
      </c>
      <c r="H3239" s="14">
        <f>ABS(Solieusap!H3242)</f>
        <v>1.01E-3</v>
      </c>
      <c r="I3239" s="14">
        <f>ABS(Solieusap!I3242)</f>
        <v>7.62E-3</v>
      </c>
      <c r="J3239" s="14">
        <f>ABS(Solieusap!J3242)</f>
        <v>0.16375999999999999</v>
      </c>
      <c r="K3239" s="14">
        <f t="shared" si="0"/>
        <v>2.6581999999999999</v>
      </c>
      <c r="L3239" s="14">
        <f t="shared" si="1"/>
        <v>7.62E-3</v>
      </c>
    </row>
    <row r="3240" spans="1:12" ht="16.5" customHeight="1">
      <c r="A3240" s="13" t="str">
        <f>Solieusap!A3243</f>
        <v>277</v>
      </c>
      <c r="B3240" s="13">
        <f>Solieusap!B3243</f>
        <v>2.5</v>
      </c>
      <c r="C3240" s="13" t="str">
        <f>Solieusap!C3243</f>
        <v>BAO</v>
      </c>
      <c r="D3240" s="13" t="str">
        <f>Solieusap!D3243</f>
        <v>Combination</v>
      </c>
      <c r="E3240" s="14">
        <f>ABS(Solieusap!E3243)</f>
        <v>2.6581999999999999</v>
      </c>
      <c r="F3240" s="14">
        <f>ABS(Solieusap!F3243)</f>
        <v>0.1021</v>
      </c>
      <c r="G3240" s="14">
        <f>ABS(Solieusap!G3243)</f>
        <v>6.4000000000000003E-3</v>
      </c>
      <c r="H3240" s="14">
        <f>ABS(Solieusap!H3243)</f>
        <v>1.01E-3</v>
      </c>
      <c r="I3240" s="14">
        <f>ABS(Solieusap!I3243)</f>
        <v>4.8199999999999996E-3</v>
      </c>
      <c r="J3240" s="14">
        <f>ABS(Solieusap!J3243)</f>
        <v>0.11272</v>
      </c>
      <c r="K3240" s="14">
        <f t="shared" si="0"/>
        <v>2.6581999999999999</v>
      </c>
      <c r="L3240" s="14">
        <f t="shared" si="1"/>
        <v>4.8199999999999996E-3</v>
      </c>
    </row>
    <row r="3241" spans="1:12" ht="16.5" customHeight="1">
      <c r="A3241" s="13" t="str">
        <f>Solieusap!A3244</f>
        <v>277</v>
      </c>
      <c r="B3241" s="13">
        <f>Solieusap!B3244</f>
        <v>3</v>
      </c>
      <c r="C3241" s="13" t="str">
        <f>Solieusap!C3244</f>
        <v>BAO</v>
      </c>
      <c r="D3241" s="13" t="str">
        <f>Solieusap!D3244</f>
        <v>Combination</v>
      </c>
      <c r="E3241" s="14">
        <f>ABS(Solieusap!E3244)</f>
        <v>2.6581999999999999</v>
      </c>
      <c r="F3241" s="14">
        <f>ABS(Solieusap!F3244)</f>
        <v>0.1021</v>
      </c>
      <c r="G3241" s="14">
        <f>ABS(Solieusap!G3244)</f>
        <v>6.4000000000000003E-3</v>
      </c>
      <c r="H3241" s="14">
        <f>ABS(Solieusap!H3244)</f>
        <v>1.01E-3</v>
      </c>
      <c r="I3241" s="14">
        <f>ABS(Solieusap!I3244)</f>
        <v>8.1399999999999997E-3</v>
      </c>
      <c r="J3241" s="14">
        <f>ABS(Solieusap!J3244)</f>
        <v>8.2449999999999996E-2</v>
      </c>
      <c r="K3241" s="14">
        <f t="shared" si="0"/>
        <v>2.6581999999999999</v>
      </c>
      <c r="L3241" s="14">
        <f t="shared" si="1"/>
        <v>8.1399999999999997E-3</v>
      </c>
    </row>
    <row r="3242" spans="1:12" ht="16.5" customHeight="1">
      <c r="A3242" s="13" t="str">
        <f>Solieusap!A3245</f>
        <v>277</v>
      </c>
      <c r="B3242" s="13">
        <f>Solieusap!B3245</f>
        <v>3.5</v>
      </c>
      <c r="C3242" s="13" t="str">
        <f>Solieusap!C3245</f>
        <v>BAO</v>
      </c>
      <c r="D3242" s="13" t="str">
        <f>Solieusap!D3245</f>
        <v>Combination</v>
      </c>
      <c r="E3242" s="14">
        <f>ABS(Solieusap!E3245)</f>
        <v>2.6581999999999999</v>
      </c>
      <c r="F3242" s="14">
        <f>ABS(Solieusap!F3245)</f>
        <v>0.1021</v>
      </c>
      <c r="G3242" s="14">
        <f>ABS(Solieusap!G3245)</f>
        <v>6.4000000000000003E-3</v>
      </c>
      <c r="H3242" s="14">
        <f>ABS(Solieusap!H3245)</f>
        <v>1.01E-3</v>
      </c>
      <c r="I3242" s="14">
        <f>ABS(Solieusap!I3245)</f>
        <v>1.2279999999999999E-2</v>
      </c>
      <c r="J3242" s="14">
        <f>ABS(Solieusap!J3245)</f>
        <v>7.1190000000000003E-2</v>
      </c>
      <c r="K3242" s="14">
        <f t="shared" si="0"/>
        <v>2.6581999999999999</v>
      </c>
      <c r="L3242" s="14">
        <f t="shared" si="1"/>
        <v>1.2279999999999999E-2</v>
      </c>
    </row>
    <row r="3243" spans="1:12" ht="16.5" customHeight="1">
      <c r="A3243" s="13" t="str">
        <f>Solieusap!A3246</f>
        <v>277</v>
      </c>
      <c r="B3243" s="13">
        <f>Solieusap!B3246</f>
        <v>4</v>
      </c>
      <c r="C3243" s="13" t="str">
        <f>Solieusap!C3246</f>
        <v>BAO</v>
      </c>
      <c r="D3243" s="13" t="str">
        <f>Solieusap!D3246</f>
        <v>Combination</v>
      </c>
      <c r="E3243" s="14">
        <f>ABS(Solieusap!E3246)</f>
        <v>2.6581999999999999</v>
      </c>
      <c r="F3243" s="14">
        <f>ABS(Solieusap!F3246)</f>
        <v>0.1021</v>
      </c>
      <c r="G3243" s="14">
        <f>ABS(Solieusap!G3246)</f>
        <v>6.4000000000000003E-3</v>
      </c>
      <c r="H3243" s="14">
        <f>ABS(Solieusap!H3246)</f>
        <v>1.01E-3</v>
      </c>
      <c r="I3243" s="14">
        <f>ABS(Solieusap!I3246)</f>
        <v>1.6420000000000001E-2</v>
      </c>
      <c r="J3243" s="14">
        <f>ABS(Solieusap!J3246)</f>
        <v>5.9920000000000001E-2</v>
      </c>
      <c r="K3243" s="14">
        <f t="shared" si="0"/>
        <v>2.6581999999999999</v>
      </c>
      <c r="L3243" s="14">
        <f t="shared" si="1"/>
        <v>1.6420000000000001E-2</v>
      </c>
    </row>
    <row r="3244" spans="1:12" ht="16.5" customHeight="1">
      <c r="A3244" s="13" t="str">
        <f>Solieusap!A3247</f>
        <v>277</v>
      </c>
      <c r="B3244" s="13">
        <f>Solieusap!B3247</f>
        <v>4.5</v>
      </c>
      <c r="C3244" s="13" t="str">
        <f>Solieusap!C3247</f>
        <v>BAO</v>
      </c>
      <c r="D3244" s="13" t="str">
        <f>Solieusap!D3247</f>
        <v>Combination</v>
      </c>
      <c r="E3244" s="14">
        <f>ABS(Solieusap!E3247)</f>
        <v>2.6581999999999999</v>
      </c>
      <c r="F3244" s="14">
        <f>ABS(Solieusap!F3247)</f>
        <v>0.1021</v>
      </c>
      <c r="G3244" s="14">
        <f>ABS(Solieusap!G3247)</f>
        <v>6.4000000000000003E-3</v>
      </c>
      <c r="H3244" s="14">
        <f>ABS(Solieusap!H3247)</f>
        <v>1.01E-3</v>
      </c>
      <c r="I3244" s="14">
        <f>ABS(Solieusap!I3247)</f>
        <v>2.0570000000000001E-2</v>
      </c>
      <c r="J3244" s="14">
        <f>ABS(Solieusap!J3247)</f>
        <v>6.3259999999999997E-2</v>
      </c>
      <c r="K3244" s="14">
        <f t="shared" si="0"/>
        <v>2.6581999999999999</v>
      </c>
      <c r="L3244" s="14">
        <f t="shared" si="1"/>
        <v>2.0570000000000001E-2</v>
      </c>
    </row>
    <row r="3245" spans="1:12" ht="16.5" customHeight="1">
      <c r="A3245" s="13" t="str">
        <f>Solieusap!A3248</f>
        <v>277</v>
      </c>
      <c r="B3245" s="13">
        <f>Solieusap!B3248</f>
        <v>5</v>
      </c>
      <c r="C3245" s="13" t="str">
        <f>Solieusap!C3248</f>
        <v>BAO</v>
      </c>
      <c r="D3245" s="13" t="str">
        <f>Solieusap!D3248</f>
        <v>Combination</v>
      </c>
      <c r="E3245" s="14">
        <f>ABS(Solieusap!E3248)</f>
        <v>2.6581999999999999</v>
      </c>
      <c r="F3245" s="14">
        <f>ABS(Solieusap!F3248)</f>
        <v>0.1021</v>
      </c>
      <c r="G3245" s="14">
        <f>ABS(Solieusap!G3248)</f>
        <v>6.4000000000000003E-3</v>
      </c>
      <c r="H3245" s="14">
        <f>ABS(Solieusap!H3248)</f>
        <v>1.01E-3</v>
      </c>
      <c r="I3245" s="14">
        <f>ABS(Solieusap!I3248)</f>
        <v>2.4709999999999999E-2</v>
      </c>
      <c r="J3245" s="14">
        <f>ABS(Solieusap!J3248)</f>
        <v>6.8010000000000001E-2</v>
      </c>
      <c r="K3245" s="14">
        <f t="shared" si="0"/>
        <v>2.6581999999999999</v>
      </c>
      <c r="L3245" s="14">
        <f t="shared" si="1"/>
        <v>2.4709999999999999E-2</v>
      </c>
    </row>
    <row r="3246" spans="1:12" ht="16.5" customHeight="1">
      <c r="A3246" s="13" t="str">
        <f>Solieusap!A3249</f>
        <v>277</v>
      </c>
      <c r="B3246" s="13">
        <f>Solieusap!B3249</f>
        <v>5.5</v>
      </c>
      <c r="C3246" s="13" t="str">
        <f>Solieusap!C3249</f>
        <v>BAO</v>
      </c>
      <c r="D3246" s="13" t="str">
        <f>Solieusap!D3249</f>
        <v>Combination</v>
      </c>
      <c r="E3246" s="14">
        <f>ABS(Solieusap!E3249)</f>
        <v>2.6581999999999999</v>
      </c>
      <c r="F3246" s="14">
        <f>ABS(Solieusap!F3249)</f>
        <v>0.1021</v>
      </c>
      <c r="G3246" s="14">
        <f>ABS(Solieusap!G3249)</f>
        <v>6.4000000000000003E-3</v>
      </c>
      <c r="H3246" s="14">
        <f>ABS(Solieusap!H3249)</f>
        <v>1.01E-3</v>
      </c>
      <c r="I3246" s="14">
        <f>ABS(Solieusap!I3249)</f>
        <v>2.8850000000000001E-2</v>
      </c>
      <c r="J3246" s="14">
        <f>ABS(Solieusap!J3249)</f>
        <v>7.2770000000000001E-2</v>
      </c>
      <c r="K3246" s="14">
        <f t="shared" si="0"/>
        <v>2.6581999999999999</v>
      </c>
      <c r="L3246" s="14">
        <f t="shared" si="1"/>
        <v>2.8850000000000001E-2</v>
      </c>
    </row>
    <row r="3247" spans="1:12" ht="16.5" customHeight="1">
      <c r="A3247" s="13" t="str">
        <f>Solieusap!A3250</f>
        <v>278</v>
      </c>
      <c r="B3247" s="13">
        <f>Solieusap!B3250</f>
        <v>0</v>
      </c>
      <c r="C3247" s="13" t="str">
        <f>Solieusap!C3250</f>
        <v>BAO</v>
      </c>
      <c r="D3247" s="13" t="str">
        <f>Solieusap!D3250</f>
        <v>Combination</v>
      </c>
      <c r="E3247" s="14">
        <f>ABS(Solieusap!E3250)</f>
        <v>0.248</v>
      </c>
      <c r="F3247" s="14">
        <f>ABS(Solieusap!F3250)</f>
        <v>6.7900000000000002E-2</v>
      </c>
      <c r="G3247" s="14">
        <f>ABS(Solieusap!G3250)</f>
        <v>6.7610000000000001E-4</v>
      </c>
      <c r="H3247" s="14">
        <f>ABS(Solieusap!H3250)</f>
        <v>1.4999999999999999E-4</v>
      </c>
      <c r="I3247" s="14">
        <f>ABS(Solieusap!I3250)</f>
        <v>3.47E-3</v>
      </c>
      <c r="J3247" s="14">
        <f>ABS(Solieusap!J3250)</f>
        <v>0.22166</v>
      </c>
      <c r="K3247" s="14">
        <f t="shared" si="0"/>
        <v>0.248</v>
      </c>
      <c r="L3247" s="14">
        <f t="shared" si="1"/>
        <v>3.47E-3</v>
      </c>
    </row>
    <row r="3248" spans="1:12" ht="16.5" customHeight="1">
      <c r="A3248" s="13" t="str">
        <f>Solieusap!A3251</f>
        <v>278</v>
      </c>
      <c r="B3248" s="13">
        <f>Solieusap!B3251</f>
        <v>0.5</v>
      </c>
      <c r="C3248" s="13" t="str">
        <f>Solieusap!C3251</f>
        <v>BAO</v>
      </c>
      <c r="D3248" s="13" t="str">
        <f>Solieusap!D3251</f>
        <v>Combination</v>
      </c>
      <c r="E3248" s="14">
        <f>ABS(Solieusap!E3251)</f>
        <v>0.248</v>
      </c>
      <c r="F3248" s="14">
        <f>ABS(Solieusap!F3251)</f>
        <v>6.7900000000000002E-2</v>
      </c>
      <c r="G3248" s="14">
        <f>ABS(Solieusap!G3251)</f>
        <v>6.7610000000000001E-4</v>
      </c>
      <c r="H3248" s="14">
        <f>ABS(Solieusap!H3251)</f>
        <v>1.4999999999999999E-4</v>
      </c>
      <c r="I3248" s="14">
        <f>ABS(Solieusap!I3251)</f>
        <v>4.7499999999999999E-3</v>
      </c>
      <c r="J3248" s="14">
        <f>ABS(Solieusap!J3251)</f>
        <v>0.19133</v>
      </c>
      <c r="K3248" s="14">
        <f t="shared" si="0"/>
        <v>0.248</v>
      </c>
      <c r="L3248" s="14">
        <f t="shared" si="1"/>
        <v>4.7499999999999999E-3</v>
      </c>
    </row>
    <row r="3249" spans="1:12" ht="16.5" customHeight="1">
      <c r="A3249" s="13" t="str">
        <f>Solieusap!A3252</f>
        <v>278</v>
      </c>
      <c r="B3249" s="13">
        <f>Solieusap!B3252</f>
        <v>1</v>
      </c>
      <c r="C3249" s="13" t="str">
        <f>Solieusap!C3252</f>
        <v>BAO</v>
      </c>
      <c r="D3249" s="13" t="str">
        <f>Solieusap!D3252</f>
        <v>Combination</v>
      </c>
      <c r="E3249" s="14">
        <f>ABS(Solieusap!E3252)</f>
        <v>0.248</v>
      </c>
      <c r="F3249" s="14">
        <f>ABS(Solieusap!F3252)</f>
        <v>6.7900000000000002E-2</v>
      </c>
      <c r="G3249" s="14">
        <f>ABS(Solieusap!G3252)</f>
        <v>6.7610000000000001E-4</v>
      </c>
      <c r="H3249" s="14">
        <f>ABS(Solieusap!H3252)</f>
        <v>1.4999999999999999E-4</v>
      </c>
      <c r="I3249" s="14">
        <f>ABS(Solieusap!I3252)</f>
        <v>6.5700000000000003E-3</v>
      </c>
      <c r="J3249" s="14">
        <f>ABS(Solieusap!J3252)</f>
        <v>0.161</v>
      </c>
      <c r="K3249" s="14">
        <f t="shared" si="0"/>
        <v>0.248</v>
      </c>
      <c r="L3249" s="14">
        <f t="shared" si="1"/>
        <v>6.5700000000000003E-3</v>
      </c>
    </row>
    <row r="3250" spans="1:12" ht="16.5" customHeight="1">
      <c r="A3250" s="13" t="str">
        <f>Solieusap!A3253</f>
        <v>278</v>
      </c>
      <c r="B3250" s="13">
        <f>Solieusap!B3253</f>
        <v>1.5</v>
      </c>
      <c r="C3250" s="13" t="str">
        <f>Solieusap!C3253</f>
        <v>BAO</v>
      </c>
      <c r="D3250" s="13" t="str">
        <f>Solieusap!D3253</f>
        <v>Combination</v>
      </c>
      <c r="E3250" s="14">
        <f>ABS(Solieusap!E3253)</f>
        <v>0.248</v>
      </c>
      <c r="F3250" s="14">
        <f>ABS(Solieusap!F3253)</f>
        <v>6.7900000000000002E-2</v>
      </c>
      <c r="G3250" s="14">
        <f>ABS(Solieusap!G3253)</f>
        <v>6.7610000000000001E-4</v>
      </c>
      <c r="H3250" s="14">
        <f>ABS(Solieusap!H3253)</f>
        <v>1.4999999999999999E-4</v>
      </c>
      <c r="I3250" s="14">
        <f>ABS(Solieusap!I3253)</f>
        <v>8.3800000000000003E-3</v>
      </c>
      <c r="J3250" s="14">
        <f>ABS(Solieusap!J3253)</f>
        <v>0.13066</v>
      </c>
      <c r="K3250" s="14">
        <f t="shared" si="0"/>
        <v>0.248</v>
      </c>
      <c r="L3250" s="14">
        <f t="shared" si="1"/>
        <v>8.3800000000000003E-3</v>
      </c>
    </row>
    <row r="3251" spans="1:12" ht="16.5" customHeight="1">
      <c r="A3251" s="13" t="str">
        <f>Solieusap!A3254</f>
        <v>278</v>
      </c>
      <c r="B3251" s="13">
        <f>Solieusap!B3254</f>
        <v>2</v>
      </c>
      <c r="C3251" s="13" t="str">
        <f>Solieusap!C3254</f>
        <v>BAO</v>
      </c>
      <c r="D3251" s="13" t="str">
        <f>Solieusap!D3254</f>
        <v>Combination</v>
      </c>
      <c r="E3251" s="14">
        <f>ABS(Solieusap!E3254)</f>
        <v>0.248</v>
      </c>
      <c r="F3251" s="14">
        <f>ABS(Solieusap!F3254)</f>
        <v>6.7900000000000002E-2</v>
      </c>
      <c r="G3251" s="14">
        <f>ABS(Solieusap!G3254)</f>
        <v>6.7610000000000001E-4</v>
      </c>
      <c r="H3251" s="14">
        <f>ABS(Solieusap!H3254)</f>
        <v>1.4999999999999999E-4</v>
      </c>
      <c r="I3251" s="14">
        <f>ABS(Solieusap!I3254)</f>
        <v>1.0200000000000001E-2</v>
      </c>
      <c r="J3251" s="14">
        <f>ABS(Solieusap!J3254)</f>
        <v>0.10213999999999999</v>
      </c>
      <c r="K3251" s="14">
        <f t="shared" si="0"/>
        <v>0.248</v>
      </c>
      <c r="L3251" s="14">
        <f t="shared" si="1"/>
        <v>1.0200000000000001E-2</v>
      </c>
    </row>
    <row r="3252" spans="1:12" ht="16.5" customHeight="1">
      <c r="A3252" s="13" t="str">
        <f>Solieusap!A3255</f>
        <v>278</v>
      </c>
      <c r="B3252" s="13">
        <f>Solieusap!B3255</f>
        <v>2.5</v>
      </c>
      <c r="C3252" s="13" t="str">
        <f>Solieusap!C3255</f>
        <v>BAO</v>
      </c>
      <c r="D3252" s="13" t="str">
        <f>Solieusap!D3255</f>
        <v>Combination</v>
      </c>
      <c r="E3252" s="14">
        <f>ABS(Solieusap!E3255)</f>
        <v>0.248</v>
      </c>
      <c r="F3252" s="14">
        <f>ABS(Solieusap!F3255)</f>
        <v>6.7900000000000002E-2</v>
      </c>
      <c r="G3252" s="14">
        <f>ABS(Solieusap!G3255)</f>
        <v>6.7610000000000001E-4</v>
      </c>
      <c r="H3252" s="14">
        <f>ABS(Solieusap!H3255)</f>
        <v>1.4999999999999999E-4</v>
      </c>
      <c r="I3252" s="14">
        <f>ABS(Solieusap!I3255)</f>
        <v>1.2019999999999999E-2</v>
      </c>
      <c r="J3252" s="14">
        <f>ABS(Solieusap!J3255)</f>
        <v>0.13074</v>
      </c>
      <c r="K3252" s="14">
        <f t="shared" si="0"/>
        <v>0.248</v>
      </c>
      <c r="L3252" s="14">
        <f t="shared" si="1"/>
        <v>1.2019999999999999E-2</v>
      </c>
    </row>
    <row r="3253" spans="1:12" ht="16.5" customHeight="1">
      <c r="A3253" s="13" t="str">
        <f>Solieusap!A3256</f>
        <v>278</v>
      </c>
      <c r="B3253" s="13">
        <f>Solieusap!B3256</f>
        <v>3</v>
      </c>
      <c r="C3253" s="13" t="str">
        <f>Solieusap!C3256</f>
        <v>BAO</v>
      </c>
      <c r="D3253" s="13" t="str">
        <f>Solieusap!D3256</f>
        <v>Combination</v>
      </c>
      <c r="E3253" s="14">
        <f>ABS(Solieusap!E3256)</f>
        <v>0.248</v>
      </c>
      <c r="F3253" s="14">
        <f>ABS(Solieusap!F3256)</f>
        <v>6.7900000000000002E-2</v>
      </c>
      <c r="G3253" s="14">
        <f>ABS(Solieusap!G3256)</f>
        <v>6.7610000000000001E-4</v>
      </c>
      <c r="H3253" s="14">
        <f>ABS(Solieusap!H3256)</f>
        <v>1.4999999999999999E-4</v>
      </c>
      <c r="I3253" s="14">
        <f>ABS(Solieusap!I3256)</f>
        <v>1.384E-2</v>
      </c>
      <c r="J3253" s="14">
        <f>ABS(Solieusap!J3256)</f>
        <v>0.16113</v>
      </c>
      <c r="K3253" s="14">
        <f t="shared" si="0"/>
        <v>0.248</v>
      </c>
      <c r="L3253" s="14">
        <f t="shared" si="1"/>
        <v>1.384E-2</v>
      </c>
    </row>
    <row r="3254" spans="1:12" ht="16.5" customHeight="1">
      <c r="A3254" s="13" t="str">
        <f>Solieusap!A3257</f>
        <v>278</v>
      </c>
      <c r="B3254" s="13">
        <f>Solieusap!B3257</f>
        <v>3.5</v>
      </c>
      <c r="C3254" s="13" t="str">
        <f>Solieusap!C3257</f>
        <v>BAO</v>
      </c>
      <c r="D3254" s="13" t="str">
        <f>Solieusap!D3257</f>
        <v>Combination</v>
      </c>
      <c r="E3254" s="14">
        <f>ABS(Solieusap!E3257)</f>
        <v>0.248</v>
      </c>
      <c r="F3254" s="14">
        <f>ABS(Solieusap!F3257)</f>
        <v>6.7900000000000002E-2</v>
      </c>
      <c r="G3254" s="14">
        <f>ABS(Solieusap!G3257)</f>
        <v>6.7610000000000001E-4</v>
      </c>
      <c r="H3254" s="14">
        <f>ABS(Solieusap!H3257)</f>
        <v>1.4999999999999999E-4</v>
      </c>
      <c r="I3254" s="14">
        <f>ABS(Solieusap!I3257)</f>
        <v>1.566E-2</v>
      </c>
      <c r="J3254" s="14">
        <f>ABS(Solieusap!J3257)</f>
        <v>0.19153000000000001</v>
      </c>
      <c r="K3254" s="14">
        <f t="shared" si="0"/>
        <v>0.248</v>
      </c>
      <c r="L3254" s="14">
        <f t="shared" si="1"/>
        <v>1.566E-2</v>
      </c>
    </row>
    <row r="3255" spans="1:12" ht="16.5" customHeight="1">
      <c r="A3255" s="13" t="str">
        <f>Solieusap!A3258</f>
        <v>278</v>
      </c>
      <c r="B3255" s="13">
        <f>Solieusap!B3258</f>
        <v>4</v>
      </c>
      <c r="C3255" s="13" t="str">
        <f>Solieusap!C3258</f>
        <v>BAO</v>
      </c>
      <c r="D3255" s="13" t="str">
        <f>Solieusap!D3258</f>
        <v>Combination</v>
      </c>
      <c r="E3255" s="14">
        <f>ABS(Solieusap!E3258)</f>
        <v>0.248</v>
      </c>
      <c r="F3255" s="14">
        <f>ABS(Solieusap!F3258)</f>
        <v>6.7900000000000002E-2</v>
      </c>
      <c r="G3255" s="14">
        <f>ABS(Solieusap!G3258)</f>
        <v>6.7610000000000001E-4</v>
      </c>
      <c r="H3255" s="14">
        <f>ABS(Solieusap!H3258)</f>
        <v>1.4999999999999999E-4</v>
      </c>
      <c r="I3255" s="14">
        <f>ABS(Solieusap!I3258)</f>
        <v>1.7479999999999999E-2</v>
      </c>
      <c r="J3255" s="14">
        <f>ABS(Solieusap!J3258)</f>
        <v>0.22192000000000001</v>
      </c>
      <c r="K3255" s="14">
        <f t="shared" si="0"/>
        <v>0.248</v>
      </c>
      <c r="L3255" s="14">
        <f t="shared" si="1"/>
        <v>1.7479999999999999E-2</v>
      </c>
    </row>
    <row r="3256" spans="1:12" ht="16.5" customHeight="1">
      <c r="A3256" s="13" t="str">
        <f>Solieusap!A3259</f>
        <v>278</v>
      </c>
      <c r="B3256" s="13">
        <f>Solieusap!B3259</f>
        <v>0</v>
      </c>
      <c r="C3256" s="13" t="str">
        <f>Solieusap!C3259</f>
        <v>BAO</v>
      </c>
      <c r="D3256" s="13" t="str">
        <f>Solieusap!D3259</f>
        <v>Combination</v>
      </c>
      <c r="E3256" s="14">
        <f>ABS(Solieusap!E3259)</f>
        <v>2.5941999999999998</v>
      </c>
      <c r="F3256" s="14">
        <f>ABS(Solieusap!F3259)</f>
        <v>6.7000000000000004E-2</v>
      </c>
      <c r="G3256" s="14">
        <f>ABS(Solieusap!G3259)</f>
        <v>3.5999999999999999E-3</v>
      </c>
      <c r="H3256" s="14">
        <f>ABS(Solieusap!H3259)</f>
        <v>5.9000000000000003E-4</v>
      </c>
      <c r="I3256" s="14">
        <f>ABS(Solieusap!I3259)</f>
        <v>3.0000000000000001E-3</v>
      </c>
      <c r="J3256" s="14">
        <f>ABS(Solieusap!J3259)</f>
        <v>4.9599999999999998E-2</v>
      </c>
      <c r="K3256" s="14">
        <f t="shared" si="0"/>
        <v>2.5941999999999998</v>
      </c>
      <c r="L3256" s="14">
        <f t="shared" si="1"/>
        <v>3.0000000000000001E-3</v>
      </c>
    </row>
    <row r="3257" spans="1:12" ht="16.5" customHeight="1">
      <c r="A3257" s="13" t="str">
        <f>Solieusap!A3260</f>
        <v>278</v>
      </c>
      <c r="B3257" s="13">
        <f>Solieusap!B3260</f>
        <v>0.5</v>
      </c>
      <c r="C3257" s="13" t="str">
        <f>Solieusap!C3260</f>
        <v>BAO</v>
      </c>
      <c r="D3257" s="13" t="str">
        <f>Solieusap!D3260</f>
        <v>Combination</v>
      </c>
      <c r="E3257" s="14">
        <f>ABS(Solieusap!E3260)</f>
        <v>2.5941999999999998</v>
      </c>
      <c r="F3257" s="14">
        <f>ABS(Solieusap!F3260)</f>
        <v>6.7000000000000004E-2</v>
      </c>
      <c r="G3257" s="14">
        <f>ABS(Solieusap!G3260)</f>
        <v>3.5999999999999999E-3</v>
      </c>
      <c r="H3257" s="14">
        <f>ABS(Solieusap!H3260)</f>
        <v>5.9000000000000003E-4</v>
      </c>
      <c r="I3257" s="14">
        <f>ABS(Solieusap!I3260)</f>
        <v>2.14E-3</v>
      </c>
      <c r="J3257" s="14">
        <f>ABS(Solieusap!J3260)</f>
        <v>1.609E-2</v>
      </c>
      <c r="K3257" s="14">
        <f t="shared" si="0"/>
        <v>2.5941999999999998</v>
      </c>
      <c r="L3257" s="14">
        <f t="shared" si="1"/>
        <v>2.14E-3</v>
      </c>
    </row>
    <row r="3258" spans="1:12" ht="16.5" customHeight="1">
      <c r="A3258" s="13" t="str">
        <f>Solieusap!A3261</f>
        <v>278</v>
      </c>
      <c r="B3258" s="13">
        <f>Solieusap!B3261</f>
        <v>1</v>
      </c>
      <c r="C3258" s="13" t="str">
        <f>Solieusap!C3261</f>
        <v>BAO</v>
      </c>
      <c r="D3258" s="13" t="str">
        <f>Solieusap!D3261</f>
        <v>Combination</v>
      </c>
      <c r="E3258" s="14">
        <f>ABS(Solieusap!E3261)</f>
        <v>2.5941999999999998</v>
      </c>
      <c r="F3258" s="14">
        <f>ABS(Solieusap!F3261)</f>
        <v>6.7000000000000004E-2</v>
      </c>
      <c r="G3258" s="14">
        <f>ABS(Solieusap!G3261)</f>
        <v>3.5999999999999999E-3</v>
      </c>
      <c r="H3258" s="14">
        <f>ABS(Solieusap!H3261)</f>
        <v>5.9000000000000003E-4</v>
      </c>
      <c r="I3258" s="14">
        <f>ABS(Solieusap!I3261)</f>
        <v>1.32E-3</v>
      </c>
      <c r="J3258" s="14">
        <f>ABS(Solieusap!J3261)</f>
        <v>1.7430000000000001E-2</v>
      </c>
      <c r="K3258" s="14">
        <f t="shared" si="0"/>
        <v>2.5941999999999998</v>
      </c>
      <c r="L3258" s="14">
        <f t="shared" si="1"/>
        <v>1.32E-3</v>
      </c>
    </row>
    <row r="3259" spans="1:12" ht="16.5" customHeight="1">
      <c r="A3259" s="13" t="str">
        <f>Solieusap!A3262</f>
        <v>278</v>
      </c>
      <c r="B3259" s="13">
        <f>Solieusap!B3262</f>
        <v>1.5</v>
      </c>
      <c r="C3259" s="13" t="str">
        <f>Solieusap!C3262</f>
        <v>BAO</v>
      </c>
      <c r="D3259" s="13" t="str">
        <f>Solieusap!D3262</f>
        <v>Combination</v>
      </c>
      <c r="E3259" s="14">
        <f>ABS(Solieusap!E3262)</f>
        <v>2.5941999999999998</v>
      </c>
      <c r="F3259" s="14">
        <f>ABS(Solieusap!F3262)</f>
        <v>6.7000000000000004E-2</v>
      </c>
      <c r="G3259" s="14">
        <f>ABS(Solieusap!G3262)</f>
        <v>3.5999999999999999E-3</v>
      </c>
      <c r="H3259" s="14">
        <f>ABS(Solieusap!H3262)</f>
        <v>5.9000000000000003E-4</v>
      </c>
      <c r="I3259" s="14">
        <f>ABS(Solieusap!I3262)</f>
        <v>9.7999999999999997E-4</v>
      </c>
      <c r="J3259" s="14">
        <f>ABS(Solieusap!J3262)</f>
        <v>5.0939999999999999E-2</v>
      </c>
      <c r="K3259" s="14">
        <f t="shared" si="0"/>
        <v>2.5941999999999998</v>
      </c>
      <c r="L3259" s="14">
        <f t="shared" si="1"/>
        <v>9.7999999999999997E-4</v>
      </c>
    </row>
    <row r="3260" spans="1:12" ht="16.5" customHeight="1">
      <c r="A3260" s="13" t="str">
        <f>Solieusap!A3263</f>
        <v>278</v>
      </c>
      <c r="B3260" s="13">
        <f>Solieusap!B3263</f>
        <v>2</v>
      </c>
      <c r="C3260" s="13" t="str">
        <f>Solieusap!C3263</f>
        <v>BAO</v>
      </c>
      <c r="D3260" s="13" t="str">
        <f>Solieusap!D3263</f>
        <v>Combination</v>
      </c>
      <c r="E3260" s="14">
        <f>ABS(Solieusap!E3263)</f>
        <v>2.5941999999999998</v>
      </c>
      <c r="F3260" s="14">
        <f>ABS(Solieusap!F3263)</f>
        <v>6.7000000000000004E-2</v>
      </c>
      <c r="G3260" s="14">
        <f>ABS(Solieusap!G3263)</f>
        <v>3.5999999999999999E-3</v>
      </c>
      <c r="H3260" s="14">
        <f>ABS(Solieusap!H3263)</f>
        <v>5.9000000000000003E-4</v>
      </c>
      <c r="I3260" s="14">
        <f>ABS(Solieusap!I3263)</f>
        <v>6.4000000000000005E-4</v>
      </c>
      <c r="J3260" s="14">
        <f>ABS(Solieusap!J3263)</f>
        <v>8.3979999999999999E-2</v>
      </c>
      <c r="K3260" s="14">
        <f t="shared" si="0"/>
        <v>2.5941999999999998</v>
      </c>
      <c r="L3260" s="14">
        <f t="shared" si="1"/>
        <v>6.4000000000000005E-4</v>
      </c>
    </row>
    <row r="3261" spans="1:12" ht="16.5" customHeight="1">
      <c r="A3261" s="13" t="str">
        <f>Solieusap!A3264</f>
        <v>278</v>
      </c>
      <c r="B3261" s="13">
        <f>Solieusap!B3264</f>
        <v>2.5</v>
      </c>
      <c r="C3261" s="13" t="str">
        <f>Solieusap!C3264</f>
        <v>BAO</v>
      </c>
      <c r="D3261" s="13" t="str">
        <f>Solieusap!D3264</f>
        <v>Combination</v>
      </c>
      <c r="E3261" s="14">
        <f>ABS(Solieusap!E3264)</f>
        <v>2.5941999999999998</v>
      </c>
      <c r="F3261" s="14">
        <f>ABS(Solieusap!F3264)</f>
        <v>6.7000000000000004E-2</v>
      </c>
      <c r="G3261" s="14">
        <f>ABS(Solieusap!G3264)</f>
        <v>3.5999999999999999E-3</v>
      </c>
      <c r="H3261" s="14">
        <f>ABS(Solieusap!H3264)</f>
        <v>5.9000000000000003E-4</v>
      </c>
      <c r="I3261" s="14">
        <f>ABS(Solieusap!I3264)</f>
        <v>3.1E-4</v>
      </c>
      <c r="J3261" s="14">
        <f>ABS(Solieusap!J3264)</f>
        <v>5.0479999999999997E-2</v>
      </c>
      <c r="K3261" s="14">
        <f t="shared" si="0"/>
        <v>2.5941999999999998</v>
      </c>
      <c r="L3261" s="14">
        <f t="shared" si="1"/>
        <v>3.1E-4</v>
      </c>
    </row>
    <row r="3262" spans="1:12" ht="16.5" customHeight="1">
      <c r="A3262" s="13" t="str">
        <f>Solieusap!A3265</f>
        <v>278</v>
      </c>
      <c r="B3262" s="13">
        <f>Solieusap!B3265</f>
        <v>3</v>
      </c>
      <c r="C3262" s="13" t="str">
        <f>Solieusap!C3265</f>
        <v>BAO</v>
      </c>
      <c r="D3262" s="13" t="str">
        <f>Solieusap!D3265</f>
        <v>Combination</v>
      </c>
      <c r="E3262" s="14">
        <f>ABS(Solieusap!E3265)</f>
        <v>2.5941999999999998</v>
      </c>
      <c r="F3262" s="14">
        <f>ABS(Solieusap!F3265)</f>
        <v>6.7000000000000004E-2</v>
      </c>
      <c r="G3262" s="14">
        <f>ABS(Solieusap!G3265)</f>
        <v>3.5999999999999999E-3</v>
      </c>
      <c r="H3262" s="14">
        <f>ABS(Solieusap!H3265)</f>
        <v>5.9000000000000003E-4</v>
      </c>
      <c r="I3262" s="14">
        <f>ABS(Solieusap!I3265)</f>
        <v>3.18E-5</v>
      </c>
      <c r="J3262" s="14">
        <f>ABS(Solieusap!J3265)</f>
        <v>1.652E-2</v>
      </c>
      <c r="K3262" s="14">
        <f t="shared" si="0"/>
        <v>2.5941999999999998</v>
      </c>
      <c r="L3262" s="14">
        <f t="shared" si="1"/>
        <v>3.18E-5</v>
      </c>
    </row>
    <row r="3263" spans="1:12" ht="16.5" customHeight="1">
      <c r="A3263" s="13" t="str">
        <f>Solieusap!A3266</f>
        <v>278</v>
      </c>
      <c r="B3263" s="13">
        <f>Solieusap!B3266</f>
        <v>3.5</v>
      </c>
      <c r="C3263" s="13" t="str">
        <f>Solieusap!C3266</f>
        <v>BAO</v>
      </c>
      <c r="D3263" s="13" t="str">
        <f>Solieusap!D3266</f>
        <v>Combination</v>
      </c>
      <c r="E3263" s="14">
        <f>ABS(Solieusap!E3266)</f>
        <v>2.5941999999999998</v>
      </c>
      <c r="F3263" s="14">
        <f>ABS(Solieusap!F3266)</f>
        <v>6.7000000000000004E-2</v>
      </c>
      <c r="G3263" s="14">
        <f>ABS(Solieusap!G3266)</f>
        <v>3.5999999999999999E-3</v>
      </c>
      <c r="H3263" s="14">
        <f>ABS(Solieusap!H3266)</f>
        <v>5.9000000000000003E-4</v>
      </c>
      <c r="I3263" s="14">
        <f>ABS(Solieusap!I3266)</f>
        <v>3.6999999999999999E-4</v>
      </c>
      <c r="J3263" s="14">
        <f>ABS(Solieusap!J3266)</f>
        <v>1.7440000000000001E-2</v>
      </c>
      <c r="K3263" s="14">
        <f t="shared" si="0"/>
        <v>2.5941999999999998</v>
      </c>
      <c r="L3263" s="14">
        <f t="shared" si="1"/>
        <v>3.6999999999999999E-4</v>
      </c>
    </row>
    <row r="3264" spans="1:12" ht="16.5" customHeight="1">
      <c r="A3264" s="13" t="str">
        <f>Solieusap!A3267</f>
        <v>278</v>
      </c>
      <c r="B3264" s="13">
        <f>Solieusap!B3267</f>
        <v>4</v>
      </c>
      <c r="C3264" s="13" t="str">
        <f>Solieusap!C3267</f>
        <v>BAO</v>
      </c>
      <c r="D3264" s="13" t="str">
        <f>Solieusap!D3267</f>
        <v>Combination</v>
      </c>
      <c r="E3264" s="14">
        <f>ABS(Solieusap!E3267)</f>
        <v>2.5941999999999998</v>
      </c>
      <c r="F3264" s="14">
        <f>ABS(Solieusap!F3267)</f>
        <v>6.7000000000000004E-2</v>
      </c>
      <c r="G3264" s="14">
        <f>ABS(Solieusap!G3267)</f>
        <v>3.5999999999999999E-3</v>
      </c>
      <c r="H3264" s="14">
        <f>ABS(Solieusap!H3267)</f>
        <v>5.9000000000000003E-4</v>
      </c>
      <c r="I3264" s="14">
        <f>ABS(Solieusap!I3267)</f>
        <v>7.1000000000000002E-4</v>
      </c>
      <c r="J3264" s="14">
        <f>ABS(Solieusap!J3267)</f>
        <v>5.1400000000000001E-2</v>
      </c>
      <c r="K3264" s="14">
        <f t="shared" si="0"/>
        <v>2.5941999999999998</v>
      </c>
      <c r="L3264" s="14">
        <f t="shared" si="1"/>
        <v>7.1000000000000002E-4</v>
      </c>
    </row>
    <row r="3265" spans="1:12" ht="16.5" customHeight="1">
      <c r="A3265" s="13" t="str">
        <f>Solieusap!A3268</f>
        <v>279</v>
      </c>
      <c r="B3265" s="13">
        <f>Solieusap!B3268</f>
        <v>0</v>
      </c>
      <c r="C3265" s="13" t="str">
        <f>Solieusap!C3268</f>
        <v>BAO</v>
      </c>
      <c r="D3265" s="13" t="str">
        <f>Solieusap!D3268</f>
        <v>Combination</v>
      </c>
      <c r="E3265" s="14">
        <f>ABS(Solieusap!E3268)</f>
        <v>0.2394</v>
      </c>
      <c r="F3265" s="14">
        <f>ABS(Solieusap!F3268)</f>
        <v>8.1100000000000005E-2</v>
      </c>
      <c r="G3265" s="14">
        <f>ABS(Solieusap!G3268)</f>
        <v>2.5000000000000001E-3</v>
      </c>
      <c r="H3265" s="14">
        <f>ABS(Solieusap!H3268)</f>
        <v>4.8999999999999998E-4</v>
      </c>
      <c r="I3265" s="14">
        <f>ABS(Solieusap!I3268)</f>
        <v>4.8900000000000002E-3</v>
      </c>
      <c r="J3265" s="14">
        <f>ABS(Solieusap!J3268)</f>
        <v>0.16392000000000001</v>
      </c>
      <c r="K3265" s="14">
        <f t="shared" si="0"/>
        <v>0.2394</v>
      </c>
      <c r="L3265" s="14">
        <f t="shared" si="1"/>
        <v>4.8900000000000002E-3</v>
      </c>
    </row>
    <row r="3266" spans="1:12" ht="16.5" customHeight="1">
      <c r="A3266" s="13" t="str">
        <f>Solieusap!A3269</f>
        <v>279</v>
      </c>
      <c r="B3266" s="13">
        <f>Solieusap!B3269</f>
        <v>0.5</v>
      </c>
      <c r="C3266" s="13" t="str">
        <f>Solieusap!C3269</f>
        <v>BAO</v>
      </c>
      <c r="D3266" s="13" t="str">
        <f>Solieusap!D3269</f>
        <v>Combination</v>
      </c>
      <c r="E3266" s="14">
        <f>ABS(Solieusap!E3269)</f>
        <v>0.2394</v>
      </c>
      <c r="F3266" s="14">
        <f>ABS(Solieusap!F3269)</f>
        <v>8.1100000000000005E-2</v>
      </c>
      <c r="G3266" s="14">
        <f>ABS(Solieusap!G3269)</f>
        <v>2.5000000000000001E-3</v>
      </c>
      <c r="H3266" s="14">
        <f>ABS(Solieusap!H3269)</f>
        <v>4.8999999999999998E-4</v>
      </c>
      <c r="I3266" s="14">
        <f>ABS(Solieusap!I3269)</f>
        <v>3.6700000000000001E-3</v>
      </c>
      <c r="J3266" s="14">
        <f>ABS(Solieusap!J3269)</f>
        <v>0.12690000000000001</v>
      </c>
      <c r="K3266" s="14">
        <f t="shared" si="0"/>
        <v>0.2394</v>
      </c>
      <c r="L3266" s="14">
        <f t="shared" si="1"/>
        <v>3.6700000000000001E-3</v>
      </c>
    </row>
    <row r="3267" spans="1:12" ht="16.5" customHeight="1">
      <c r="A3267" s="13" t="str">
        <f>Solieusap!A3270</f>
        <v>279</v>
      </c>
      <c r="B3267" s="13">
        <f>Solieusap!B3270</f>
        <v>1</v>
      </c>
      <c r="C3267" s="13" t="str">
        <f>Solieusap!C3270</f>
        <v>BAO</v>
      </c>
      <c r="D3267" s="13" t="str">
        <f>Solieusap!D3270</f>
        <v>Combination</v>
      </c>
      <c r="E3267" s="14">
        <f>ABS(Solieusap!E3270)</f>
        <v>0.2394</v>
      </c>
      <c r="F3267" s="14">
        <f>ABS(Solieusap!F3270)</f>
        <v>8.1100000000000005E-2</v>
      </c>
      <c r="G3267" s="14">
        <f>ABS(Solieusap!G3270)</f>
        <v>2.5000000000000001E-3</v>
      </c>
      <c r="H3267" s="14">
        <f>ABS(Solieusap!H3270)</f>
        <v>4.8999999999999998E-4</v>
      </c>
      <c r="I3267" s="14">
        <f>ABS(Solieusap!I3270)</f>
        <v>2.4499999999999999E-3</v>
      </c>
      <c r="J3267" s="14">
        <f>ABS(Solieusap!J3270)</f>
        <v>8.9870000000000005E-2</v>
      </c>
      <c r="K3267" s="14">
        <f t="shared" si="0"/>
        <v>0.2394</v>
      </c>
      <c r="L3267" s="14">
        <f t="shared" si="1"/>
        <v>2.4499999999999999E-3</v>
      </c>
    </row>
    <row r="3268" spans="1:12" ht="16.5" customHeight="1">
      <c r="A3268" s="13" t="str">
        <f>Solieusap!A3271</f>
        <v>279</v>
      </c>
      <c r="B3268" s="13">
        <f>Solieusap!B3271</f>
        <v>1.5</v>
      </c>
      <c r="C3268" s="13" t="str">
        <f>Solieusap!C3271</f>
        <v>BAO</v>
      </c>
      <c r="D3268" s="13" t="str">
        <f>Solieusap!D3271</f>
        <v>Combination</v>
      </c>
      <c r="E3268" s="14">
        <f>ABS(Solieusap!E3271)</f>
        <v>0.2394</v>
      </c>
      <c r="F3268" s="14">
        <f>ABS(Solieusap!F3271)</f>
        <v>8.1100000000000005E-2</v>
      </c>
      <c r="G3268" s="14">
        <f>ABS(Solieusap!G3271)</f>
        <v>2.5000000000000001E-3</v>
      </c>
      <c r="H3268" s="14">
        <f>ABS(Solieusap!H3271)</f>
        <v>4.8999999999999998E-4</v>
      </c>
      <c r="I3268" s="14">
        <f>ABS(Solieusap!I3271)</f>
        <v>1.23E-3</v>
      </c>
      <c r="J3268" s="14">
        <f>ABS(Solieusap!J3271)</f>
        <v>5.2839999999999998E-2</v>
      </c>
      <c r="K3268" s="14">
        <f t="shared" si="0"/>
        <v>0.2394</v>
      </c>
      <c r="L3268" s="14">
        <f t="shared" si="1"/>
        <v>1.23E-3</v>
      </c>
    </row>
    <row r="3269" spans="1:12" ht="16.5" customHeight="1">
      <c r="A3269" s="13" t="str">
        <f>Solieusap!A3272</f>
        <v>279</v>
      </c>
      <c r="B3269" s="13">
        <f>Solieusap!B3272</f>
        <v>2</v>
      </c>
      <c r="C3269" s="13" t="str">
        <f>Solieusap!C3272</f>
        <v>BAO</v>
      </c>
      <c r="D3269" s="13" t="str">
        <f>Solieusap!D3272</f>
        <v>Combination</v>
      </c>
      <c r="E3269" s="14">
        <f>ABS(Solieusap!E3272)</f>
        <v>0.2394</v>
      </c>
      <c r="F3269" s="14">
        <f>ABS(Solieusap!F3272)</f>
        <v>8.1100000000000005E-2</v>
      </c>
      <c r="G3269" s="14">
        <f>ABS(Solieusap!G3272)</f>
        <v>2.5000000000000001E-3</v>
      </c>
      <c r="H3269" s="14">
        <f>ABS(Solieusap!H3272)</f>
        <v>4.8999999999999998E-4</v>
      </c>
      <c r="I3269" s="14">
        <f>ABS(Solieusap!I3272)</f>
        <v>1.147E-5</v>
      </c>
      <c r="J3269" s="14">
        <f>ABS(Solieusap!J3272)</f>
        <v>1.5810000000000001E-2</v>
      </c>
      <c r="K3269" s="14">
        <f t="shared" si="0"/>
        <v>0.2394</v>
      </c>
      <c r="L3269" s="14">
        <f t="shared" si="1"/>
        <v>1.147E-5</v>
      </c>
    </row>
    <row r="3270" spans="1:12" ht="16.5" customHeight="1">
      <c r="A3270" s="13" t="str">
        <f>Solieusap!A3273</f>
        <v>279</v>
      </c>
      <c r="B3270" s="13">
        <f>Solieusap!B3273</f>
        <v>2.5</v>
      </c>
      <c r="C3270" s="13" t="str">
        <f>Solieusap!C3273</f>
        <v>BAO</v>
      </c>
      <c r="D3270" s="13" t="str">
        <f>Solieusap!D3273</f>
        <v>Combination</v>
      </c>
      <c r="E3270" s="14">
        <f>ABS(Solieusap!E3273)</f>
        <v>0.2394</v>
      </c>
      <c r="F3270" s="14">
        <f>ABS(Solieusap!F3273)</f>
        <v>8.1100000000000005E-2</v>
      </c>
      <c r="G3270" s="14">
        <f>ABS(Solieusap!G3273)</f>
        <v>2.5000000000000001E-3</v>
      </c>
      <c r="H3270" s="14">
        <f>ABS(Solieusap!H3273)</f>
        <v>4.8999999999999998E-4</v>
      </c>
      <c r="I3270" s="14">
        <f>ABS(Solieusap!I3273)</f>
        <v>2.2200000000000002E-3</v>
      </c>
      <c r="J3270" s="14">
        <f>ABS(Solieusap!J3273)</f>
        <v>2.1219999999999999E-2</v>
      </c>
      <c r="K3270" s="14">
        <f t="shared" si="0"/>
        <v>0.2394</v>
      </c>
      <c r="L3270" s="14">
        <f t="shared" si="1"/>
        <v>2.2200000000000002E-3</v>
      </c>
    </row>
    <row r="3271" spans="1:12" ht="16.5" customHeight="1">
      <c r="A3271" s="13" t="str">
        <f>Solieusap!A3274</f>
        <v>279</v>
      </c>
      <c r="B3271" s="13">
        <f>Solieusap!B3274</f>
        <v>3</v>
      </c>
      <c r="C3271" s="13" t="str">
        <f>Solieusap!C3274</f>
        <v>BAO</v>
      </c>
      <c r="D3271" s="13" t="str">
        <f>Solieusap!D3274</f>
        <v>Combination</v>
      </c>
      <c r="E3271" s="14">
        <f>ABS(Solieusap!E3274)</f>
        <v>0.2394</v>
      </c>
      <c r="F3271" s="14">
        <f>ABS(Solieusap!F3274)</f>
        <v>8.1100000000000005E-2</v>
      </c>
      <c r="G3271" s="14">
        <f>ABS(Solieusap!G3274)</f>
        <v>2.5000000000000001E-3</v>
      </c>
      <c r="H3271" s="14">
        <f>ABS(Solieusap!H3274)</f>
        <v>4.8999999999999998E-4</v>
      </c>
      <c r="I3271" s="14">
        <f>ABS(Solieusap!I3274)</f>
        <v>5.3E-3</v>
      </c>
      <c r="J3271" s="14">
        <f>ABS(Solieusap!J3274)</f>
        <v>3.7289999999999997E-2</v>
      </c>
      <c r="K3271" s="14">
        <f t="shared" si="0"/>
        <v>0.2394</v>
      </c>
      <c r="L3271" s="14">
        <f t="shared" si="1"/>
        <v>5.3E-3</v>
      </c>
    </row>
    <row r="3272" spans="1:12" ht="16.5" customHeight="1">
      <c r="A3272" s="13" t="str">
        <f>Solieusap!A3275</f>
        <v>279</v>
      </c>
      <c r="B3272" s="13">
        <f>Solieusap!B3275</f>
        <v>3.5</v>
      </c>
      <c r="C3272" s="13" t="str">
        <f>Solieusap!C3275</f>
        <v>BAO</v>
      </c>
      <c r="D3272" s="13" t="str">
        <f>Solieusap!D3275</f>
        <v>Combination</v>
      </c>
      <c r="E3272" s="14">
        <f>ABS(Solieusap!E3275)</f>
        <v>0.2394</v>
      </c>
      <c r="F3272" s="14">
        <f>ABS(Solieusap!F3275)</f>
        <v>8.1100000000000005E-2</v>
      </c>
      <c r="G3272" s="14">
        <f>ABS(Solieusap!G3275)</f>
        <v>2.5000000000000001E-3</v>
      </c>
      <c r="H3272" s="14">
        <f>ABS(Solieusap!H3275)</f>
        <v>4.8999999999999998E-4</v>
      </c>
      <c r="I3272" s="14">
        <f>ABS(Solieusap!I3275)</f>
        <v>1.0970000000000001E-2</v>
      </c>
      <c r="J3272" s="14">
        <f>ABS(Solieusap!J3275)</f>
        <v>3.0169999999999999E-2</v>
      </c>
      <c r="K3272" s="14">
        <f t="shared" si="0"/>
        <v>0.2394</v>
      </c>
      <c r="L3272" s="14">
        <f t="shared" si="1"/>
        <v>1.0970000000000001E-2</v>
      </c>
    </row>
    <row r="3273" spans="1:12" ht="16.5" customHeight="1">
      <c r="A3273" s="13" t="str">
        <f>Solieusap!A3276</f>
        <v>279</v>
      </c>
      <c r="B3273" s="13">
        <f>Solieusap!B3276</f>
        <v>4</v>
      </c>
      <c r="C3273" s="13" t="str">
        <f>Solieusap!C3276</f>
        <v>BAO</v>
      </c>
      <c r="D3273" s="13" t="str">
        <f>Solieusap!D3276</f>
        <v>Combination</v>
      </c>
      <c r="E3273" s="14">
        <f>ABS(Solieusap!E3276)</f>
        <v>0.2394</v>
      </c>
      <c r="F3273" s="14">
        <f>ABS(Solieusap!F3276)</f>
        <v>8.1100000000000005E-2</v>
      </c>
      <c r="G3273" s="14">
        <f>ABS(Solieusap!G3276)</f>
        <v>2.5000000000000001E-3</v>
      </c>
      <c r="H3273" s="14">
        <f>ABS(Solieusap!H3276)</f>
        <v>4.8999999999999998E-4</v>
      </c>
      <c r="I3273" s="14">
        <f>ABS(Solieusap!I3276)</f>
        <v>1.821E-2</v>
      </c>
      <c r="J3273" s="14">
        <f>ABS(Solieusap!J3276)</f>
        <v>2.3050000000000001E-2</v>
      </c>
      <c r="K3273" s="14">
        <f t="shared" si="0"/>
        <v>0.2394</v>
      </c>
      <c r="L3273" s="14">
        <f t="shared" si="1"/>
        <v>1.821E-2</v>
      </c>
    </row>
    <row r="3274" spans="1:12" ht="16.5" customHeight="1">
      <c r="A3274" s="13" t="str">
        <f>Solieusap!A3277</f>
        <v>279</v>
      </c>
      <c r="B3274" s="13">
        <f>Solieusap!B3277</f>
        <v>4.5</v>
      </c>
      <c r="C3274" s="13" t="str">
        <f>Solieusap!C3277</f>
        <v>BAO</v>
      </c>
      <c r="D3274" s="13" t="str">
        <f>Solieusap!D3277</f>
        <v>Combination</v>
      </c>
      <c r="E3274" s="14">
        <f>ABS(Solieusap!E3277)</f>
        <v>0.2394</v>
      </c>
      <c r="F3274" s="14">
        <f>ABS(Solieusap!F3277)</f>
        <v>8.1100000000000005E-2</v>
      </c>
      <c r="G3274" s="14">
        <f>ABS(Solieusap!G3277)</f>
        <v>2.5000000000000001E-3</v>
      </c>
      <c r="H3274" s="14">
        <f>ABS(Solieusap!H3277)</f>
        <v>4.8999999999999998E-4</v>
      </c>
      <c r="I3274" s="14">
        <f>ABS(Solieusap!I3277)</f>
        <v>2.546E-2</v>
      </c>
      <c r="J3274" s="14">
        <f>ABS(Solieusap!J3277)</f>
        <v>1.593E-2</v>
      </c>
      <c r="K3274" s="14">
        <f t="shared" si="0"/>
        <v>0.2394</v>
      </c>
      <c r="L3274" s="14">
        <f t="shared" si="1"/>
        <v>2.546E-2</v>
      </c>
    </row>
    <row r="3275" spans="1:12" ht="16.5" customHeight="1">
      <c r="A3275" s="13" t="str">
        <f>Solieusap!A3278</f>
        <v>279</v>
      </c>
      <c r="B3275" s="13">
        <f>Solieusap!B3278</f>
        <v>5</v>
      </c>
      <c r="C3275" s="13" t="str">
        <f>Solieusap!C3278</f>
        <v>BAO</v>
      </c>
      <c r="D3275" s="13" t="str">
        <f>Solieusap!D3278</f>
        <v>Combination</v>
      </c>
      <c r="E3275" s="14">
        <f>ABS(Solieusap!E3278)</f>
        <v>0.2394</v>
      </c>
      <c r="F3275" s="14">
        <f>ABS(Solieusap!F3278)</f>
        <v>8.1100000000000005E-2</v>
      </c>
      <c r="G3275" s="14">
        <f>ABS(Solieusap!G3278)</f>
        <v>2.5000000000000001E-3</v>
      </c>
      <c r="H3275" s="14">
        <f>ABS(Solieusap!H3278)</f>
        <v>4.8999999999999998E-4</v>
      </c>
      <c r="I3275" s="14">
        <f>ABS(Solieusap!I3278)</f>
        <v>3.2710000000000003E-2</v>
      </c>
      <c r="J3275" s="14">
        <f>ABS(Solieusap!J3278)</f>
        <v>8.8100000000000001E-3</v>
      </c>
      <c r="K3275" s="14">
        <f t="shared" si="0"/>
        <v>0.2394</v>
      </c>
      <c r="L3275" s="14">
        <f t="shared" si="1"/>
        <v>3.2710000000000003E-2</v>
      </c>
    </row>
    <row r="3276" spans="1:12" ht="16.5" customHeight="1">
      <c r="A3276" s="13" t="str">
        <f>Solieusap!A3279</f>
        <v>279</v>
      </c>
      <c r="B3276" s="13">
        <f>Solieusap!B3279</f>
        <v>5.5</v>
      </c>
      <c r="C3276" s="13" t="str">
        <f>Solieusap!C3279</f>
        <v>BAO</v>
      </c>
      <c r="D3276" s="13" t="str">
        <f>Solieusap!D3279</f>
        <v>Combination</v>
      </c>
      <c r="E3276" s="14">
        <f>ABS(Solieusap!E3279)</f>
        <v>0.2394</v>
      </c>
      <c r="F3276" s="14">
        <f>ABS(Solieusap!F3279)</f>
        <v>8.1100000000000005E-2</v>
      </c>
      <c r="G3276" s="14">
        <f>ABS(Solieusap!G3279)</f>
        <v>2.5000000000000001E-3</v>
      </c>
      <c r="H3276" s="14">
        <f>ABS(Solieusap!H3279)</f>
        <v>4.8999999999999998E-4</v>
      </c>
      <c r="I3276" s="14">
        <f>ABS(Solieusap!I3279)</f>
        <v>3.9960000000000002E-2</v>
      </c>
      <c r="J3276" s="14">
        <f>ABS(Solieusap!J3279)</f>
        <v>1.6800000000000001E-3</v>
      </c>
      <c r="K3276" s="14">
        <f t="shared" si="0"/>
        <v>0.2394</v>
      </c>
      <c r="L3276" s="14">
        <f t="shared" si="1"/>
        <v>3.9960000000000002E-2</v>
      </c>
    </row>
    <row r="3277" spans="1:12" ht="16.5" customHeight="1">
      <c r="A3277" s="13" t="str">
        <f>Solieusap!A3280</f>
        <v>279</v>
      </c>
      <c r="B3277" s="13">
        <f>Solieusap!B3280</f>
        <v>0</v>
      </c>
      <c r="C3277" s="13" t="str">
        <f>Solieusap!C3280</f>
        <v>BAO</v>
      </c>
      <c r="D3277" s="13" t="str">
        <f>Solieusap!D3280</f>
        <v>Combination</v>
      </c>
      <c r="E3277" s="14">
        <f>ABS(Solieusap!E3280)</f>
        <v>2.6911</v>
      </c>
      <c r="F3277" s="14">
        <f>ABS(Solieusap!F3280)</f>
        <v>1.4200000000000001E-2</v>
      </c>
      <c r="G3277" s="14">
        <f>ABS(Solieusap!G3280)</f>
        <v>1.4500000000000001E-2</v>
      </c>
      <c r="H3277" s="14">
        <f>ABS(Solieusap!H3280)</f>
        <v>5.4000000000000003E-3</v>
      </c>
      <c r="I3277" s="14">
        <f>ABS(Solieusap!I3280)</f>
        <v>3.977E-2</v>
      </c>
      <c r="J3277" s="14">
        <f>ABS(Solieusap!J3280)</f>
        <v>8.0030000000000004E-2</v>
      </c>
      <c r="K3277" s="14">
        <f t="shared" si="0"/>
        <v>2.6911</v>
      </c>
      <c r="L3277" s="14">
        <f t="shared" si="1"/>
        <v>3.977E-2</v>
      </c>
    </row>
    <row r="3278" spans="1:12" ht="16.5" customHeight="1">
      <c r="A3278" s="13" t="str">
        <f>Solieusap!A3281</f>
        <v>279</v>
      </c>
      <c r="B3278" s="13">
        <f>Solieusap!B3281</f>
        <v>0.5</v>
      </c>
      <c r="C3278" s="13" t="str">
        <f>Solieusap!C3281</f>
        <v>BAO</v>
      </c>
      <c r="D3278" s="13" t="str">
        <f>Solieusap!D3281</f>
        <v>Combination</v>
      </c>
      <c r="E3278" s="14">
        <f>ABS(Solieusap!E3281)</f>
        <v>2.6911</v>
      </c>
      <c r="F3278" s="14">
        <f>ABS(Solieusap!F3281)</f>
        <v>1.4200000000000001E-2</v>
      </c>
      <c r="G3278" s="14">
        <f>ABS(Solieusap!G3281)</f>
        <v>1.4500000000000001E-2</v>
      </c>
      <c r="H3278" s="14">
        <f>ABS(Solieusap!H3281)</f>
        <v>5.4000000000000003E-3</v>
      </c>
      <c r="I3278" s="14">
        <f>ABS(Solieusap!I3281)</f>
        <v>3.252E-2</v>
      </c>
      <c r="J3278" s="14">
        <f>ABS(Solieusap!J3281)</f>
        <v>7.2900000000000006E-2</v>
      </c>
      <c r="K3278" s="14">
        <f t="shared" si="0"/>
        <v>2.6911</v>
      </c>
      <c r="L3278" s="14">
        <f t="shared" si="1"/>
        <v>3.252E-2</v>
      </c>
    </row>
    <row r="3279" spans="1:12" ht="16.5" customHeight="1">
      <c r="A3279" s="13" t="str">
        <f>Solieusap!A3282</f>
        <v>279</v>
      </c>
      <c r="B3279" s="13">
        <f>Solieusap!B3282</f>
        <v>1</v>
      </c>
      <c r="C3279" s="13" t="str">
        <f>Solieusap!C3282</f>
        <v>BAO</v>
      </c>
      <c r="D3279" s="13" t="str">
        <f>Solieusap!D3282</f>
        <v>Combination</v>
      </c>
      <c r="E3279" s="14">
        <f>ABS(Solieusap!E3282)</f>
        <v>2.6911</v>
      </c>
      <c r="F3279" s="14">
        <f>ABS(Solieusap!F3282)</f>
        <v>1.4200000000000001E-2</v>
      </c>
      <c r="G3279" s="14">
        <f>ABS(Solieusap!G3282)</f>
        <v>1.4500000000000001E-2</v>
      </c>
      <c r="H3279" s="14">
        <f>ABS(Solieusap!H3282)</f>
        <v>5.4000000000000003E-3</v>
      </c>
      <c r="I3279" s="14">
        <f>ABS(Solieusap!I3282)</f>
        <v>2.5270000000000001E-2</v>
      </c>
      <c r="J3279" s="14">
        <f>ABS(Solieusap!J3282)</f>
        <v>6.5780000000000005E-2</v>
      </c>
      <c r="K3279" s="14">
        <f t="shared" si="0"/>
        <v>2.6911</v>
      </c>
      <c r="L3279" s="14">
        <f t="shared" si="1"/>
        <v>2.5270000000000001E-2</v>
      </c>
    </row>
    <row r="3280" spans="1:12" ht="16.5" customHeight="1">
      <c r="A3280" s="13" t="str">
        <f>Solieusap!A3283</f>
        <v>279</v>
      </c>
      <c r="B3280" s="13">
        <f>Solieusap!B3283</f>
        <v>1.5</v>
      </c>
      <c r="C3280" s="13" t="str">
        <f>Solieusap!C3283</f>
        <v>BAO</v>
      </c>
      <c r="D3280" s="13" t="str">
        <f>Solieusap!D3283</f>
        <v>Combination</v>
      </c>
      <c r="E3280" s="14">
        <f>ABS(Solieusap!E3283)</f>
        <v>2.6911</v>
      </c>
      <c r="F3280" s="14">
        <f>ABS(Solieusap!F3283)</f>
        <v>1.4200000000000001E-2</v>
      </c>
      <c r="G3280" s="14">
        <f>ABS(Solieusap!G3283)</f>
        <v>1.4500000000000001E-2</v>
      </c>
      <c r="H3280" s="14">
        <f>ABS(Solieusap!H3283)</f>
        <v>5.4000000000000003E-3</v>
      </c>
      <c r="I3280" s="14">
        <f>ABS(Solieusap!I3283)</f>
        <v>1.8180000000000002E-2</v>
      </c>
      <c r="J3280" s="14">
        <f>ABS(Solieusap!J3283)</f>
        <v>6.1550000000000001E-2</v>
      </c>
      <c r="K3280" s="14">
        <f t="shared" si="0"/>
        <v>2.6911</v>
      </c>
      <c r="L3280" s="14">
        <f t="shared" si="1"/>
        <v>1.8180000000000002E-2</v>
      </c>
    </row>
    <row r="3281" spans="1:12" ht="16.5" customHeight="1">
      <c r="A3281" s="13" t="str">
        <f>Solieusap!A3284</f>
        <v>279</v>
      </c>
      <c r="B3281" s="13">
        <f>Solieusap!B3284</f>
        <v>2</v>
      </c>
      <c r="C3281" s="13" t="str">
        <f>Solieusap!C3284</f>
        <v>BAO</v>
      </c>
      <c r="D3281" s="13" t="str">
        <f>Solieusap!D3284</f>
        <v>Combination</v>
      </c>
      <c r="E3281" s="14">
        <f>ABS(Solieusap!E3284)</f>
        <v>2.6911</v>
      </c>
      <c r="F3281" s="14">
        <f>ABS(Solieusap!F3284)</f>
        <v>1.4200000000000001E-2</v>
      </c>
      <c r="G3281" s="14">
        <f>ABS(Solieusap!G3284)</f>
        <v>1.4500000000000001E-2</v>
      </c>
      <c r="H3281" s="14">
        <f>ABS(Solieusap!H3284)</f>
        <v>5.4000000000000003E-3</v>
      </c>
      <c r="I3281" s="14">
        <f>ABS(Solieusap!I3284)</f>
        <v>1.302E-2</v>
      </c>
      <c r="J3281" s="14">
        <f>ABS(Solieusap!J3284)</f>
        <v>6.2370000000000002E-2</v>
      </c>
      <c r="K3281" s="14">
        <f t="shared" si="0"/>
        <v>2.6911</v>
      </c>
      <c r="L3281" s="14">
        <f t="shared" si="1"/>
        <v>1.302E-2</v>
      </c>
    </row>
    <row r="3282" spans="1:12" ht="16.5" customHeight="1">
      <c r="A3282" s="13" t="str">
        <f>Solieusap!A3285</f>
        <v>279</v>
      </c>
      <c r="B3282" s="13">
        <f>Solieusap!B3285</f>
        <v>2.5</v>
      </c>
      <c r="C3282" s="13" t="str">
        <f>Solieusap!C3285</f>
        <v>BAO</v>
      </c>
      <c r="D3282" s="13" t="str">
        <f>Solieusap!D3285</f>
        <v>Combination</v>
      </c>
      <c r="E3282" s="14">
        <f>ABS(Solieusap!E3285)</f>
        <v>2.6911</v>
      </c>
      <c r="F3282" s="14">
        <f>ABS(Solieusap!F3285)</f>
        <v>1.4200000000000001E-2</v>
      </c>
      <c r="G3282" s="14">
        <f>ABS(Solieusap!G3285)</f>
        <v>1.4500000000000001E-2</v>
      </c>
      <c r="H3282" s="14">
        <f>ABS(Solieusap!H3285)</f>
        <v>5.4000000000000003E-3</v>
      </c>
      <c r="I3282" s="14">
        <f>ABS(Solieusap!I3285)</f>
        <v>7.8600000000000007E-3</v>
      </c>
      <c r="J3282" s="14">
        <f>ABS(Solieusap!J3285)</f>
        <v>6.3189999999999996E-2</v>
      </c>
      <c r="K3282" s="14">
        <f t="shared" si="0"/>
        <v>2.6911</v>
      </c>
      <c r="L3282" s="14">
        <f t="shared" si="1"/>
        <v>7.8600000000000007E-3</v>
      </c>
    </row>
    <row r="3283" spans="1:12" ht="16.5" customHeight="1">
      <c r="A3283" s="13" t="str">
        <f>Solieusap!A3286</f>
        <v>279</v>
      </c>
      <c r="B3283" s="13">
        <f>Solieusap!B3286</f>
        <v>3</v>
      </c>
      <c r="C3283" s="13" t="str">
        <f>Solieusap!C3286</f>
        <v>BAO</v>
      </c>
      <c r="D3283" s="13" t="str">
        <f>Solieusap!D3286</f>
        <v>Combination</v>
      </c>
      <c r="E3283" s="14">
        <f>ABS(Solieusap!E3286)</f>
        <v>2.6911</v>
      </c>
      <c r="F3283" s="14">
        <f>ABS(Solieusap!F3286)</f>
        <v>1.4200000000000001E-2</v>
      </c>
      <c r="G3283" s="14">
        <f>ABS(Solieusap!G3286)</f>
        <v>1.4500000000000001E-2</v>
      </c>
      <c r="H3283" s="14">
        <f>ABS(Solieusap!H3286)</f>
        <v>5.4000000000000003E-3</v>
      </c>
      <c r="I3283" s="14">
        <f>ABS(Solieusap!I3286)</f>
        <v>3.2299999999999998E-3</v>
      </c>
      <c r="J3283" s="14">
        <f>ABS(Solieusap!J3286)</f>
        <v>8.2869999999999999E-2</v>
      </c>
      <c r="K3283" s="14">
        <f t="shared" si="0"/>
        <v>2.6911</v>
      </c>
      <c r="L3283" s="14">
        <f t="shared" si="1"/>
        <v>3.2299999999999998E-3</v>
      </c>
    </row>
    <row r="3284" spans="1:12" ht="16.5" customHeight="1">
      <c r="A3284" s="13" t="str">
        <f>Solieusap!A3287</f>
        <v>279</v>
      </c>
      <c r="B3284" s="13">
        <f>Solieusap!B3287</f>
        <v>3.5</v>
      </c>
      <c r="C3284" s="13" t="str">
        <f>Solieusap!C3287</f>
        <v>BAO</v>
      </c>
      <c r="D3284" s="13" t="str">
        <f>Solieusap!D3287</f>
        <v>Combination</v>
      </c>
      <c r="E3284" s="14">
        <f>ABS(Solieusap!E3287)</f>
        <v>2.6911</v>
      </c>
      <c r="F3284" s="14">
        <f>ABS(Solieusap!F3287)</f>
        <v>1.4200000000000001E-2</v>
      </c>
      <c r="G3284" s="14">
        <f>ABS(Solieusap!G3287)</f>
        <v>1.4500000000000001E-2</v>
      </c>
      <c r="H3284" s="14">
        <f>ABS(Solieusap!H3287)</f>
        <v>5.4000000000000003E-3</v>
      </c>
      <c r="I3284" s="14">
        <f>ABS(Solieusap!I3287)</f>
        <v>4.0800000000000003E-3</v>
      </c>
      <c r="J3284" s="14">
        <f>ABS(Solieusap!J3287)</f>
        <v>0.12342</v>
      </c>
      <c r="K3284" s="14">
        <f t="shared" si="0"/>
        <v>2.6911</v>
      </c>
      <c r="L3284" s="14">
        <f t="shared" si="1"/>
        <v>4.0800000000000003E-3</v>
      </c>
    </row>
    <row r="3285" spans="1:12" ht="16.5" customHeight="1">
      <c r="A3285" s="13" t="str">
        <f>Solieusap!A3288</f>
        <v>279</v>
      </c>
      <c r="B3285" s="13">
        <f>Solieusap!B3288</f>
        <v>4</v>
      </c>
      <c r="C3285" s="13" t="str">
        <f>Solieusap!C3288</f>
        <v>BAO</v>
      </c>
      <c r="D3285" s="13" t="str">
        <f>Solieusap!D3288</f>
        <v>Combination</v>
      </c>
      <c r="E3285" s="14">
        <f>ABS(Solieusap!E3288)</f>
        <v>2.6911</v>
      </c>
      <c r="F3285" s="14">
        <f>ABS(Solieusap!F3288)</f>
        <v>1.4200000000000001E-2</v>
      </c>
      <c r="G3285" s="14">
        <f>ABS(Solieusap!G3288)</f>
        <v>1.4500000000000001E-2</v>
      </c>
      <c r="H3285" s="14">
        <f>ABS(Solieusap!H3288)</f>
        <v>5.4000000000000003E-3</v>
      </c>
      <c r="I3285" s="14">
        <f>ABS(Solieusap!I3288)</f>
        <v>5.3299999999999997E-3</v>
      </c>
      <c r="J3285" s="14">
        <f>ABS(Solieusap!J3288)</f>
        <v>0.16397999999999999</v>
      </c>
      <c r="K3285" s="14">
        <f t="shared" si="0"/>
        <v>2.6911</v>
      </c>
      <c r="L3285" s="14">
        <f t="shared" si="1"/>
        <v>5.3299999999999997E-3</v>
      </c>
    </row>
    <row r="3286" spans="1:12" ht="16.5" customHeight="1">
      <c r="A3286" s="13" t="str">
        <f>Solieusap!A3289</f>
        <v>279</v>
      </c>
      <c r="B3286" s="13">
        <f>Solieusap!B3289</f>
        <v>4.5</v>
      </c>
      <c r="C3286" s="13" t="str">
        <f>Solieusap!C3289</f>
        <v>BAO</v>
      </c>
      <c r="D3286" s="13" t="str">
        <f>Solieusap!D3289</f>
        <v>Combination</v>
      </c>
      <c r="E3286" s="14">
        <f>ABS(Solieusap!E3289)</f>
        <v>2.6911</v>
      </c>
      <c r="F3286" s="14">
        <f>ABS(Solieusap!F3289)</f>
        <v>1.4200000000000001E-2</v>
      </c>
      <c r="G3286" s="14">
        <f>ABS(Solieusap!G3289)</f>
        <v>1.4500000000000001E-2</v>
      </c>
      <c r="H3286" s="14">
        <f>ABS(Solieusap!H3289)</f>
        <v>5.4000000000000003E-3</v>
      </c>
      <c r="I3286" s="14">
        <f>ABS(Solieusap!I3289)</f>
        <v>6.5900000000000004E-3</v>
      </c>
      <c r="J3286" s="14">
        <f>ABS(Solieusap!J3289)</f>
        <v>0.20452999999999999</v>
      </c>
      <c r="K3286" s="14">
        <f t="shared" si="0"/>
        <v>2.6911</v>
      </c>
      <c r="L3286" s="14">
        <f t="shared" si="1"/>
        <v>6.5900000000000004E-3</v>
      </c>
    </row>
    <row r="3287" spans="1:12" ht="16.5" customHeight="1">
      <c r="A3287" s="13" t="str">
        <f>Solieusap!A3290</f>
        <v>279</v>
      </c>
      <c r="B3287" s="13">
        <f>Solieusap!B3290</f>
        <v>5</v>
      </c>
      <c r="C3287" s="13" t="str">
        <f>Solieusap!C3290</f>
        <v>BAO</v>
      </c>
      <c r="D3287" s="13" t="str">
        <f>Solieusap!D3290</f>
        <v>Combination</v>
      </c>
      <c r="E3287" s="14">
        <f>ABS(Solieusap!E3290)</f>
        <v>2.6911</v>
      </c>
      <c r="F3287" s="14">
        <f>ABS(Solieusap!F3290)</f>
        <v>1.4200000000000001E-2</v>
      </c>
      <c r="G3287" s="14">
        <f>ABS(Solieusap!G3290)</f>
        <v>1.4500000000000001E-2</v>
      </c>
      <c r="H3287" s="14">
        <f>ABS(Solieusap!H3290)</f>
        <v>5.4000000000000003E-3</v>
      </c>
      <c r="I3287" s="14">
        <f>ABS(Solieusap!I3290)</f>
        <v>7.8499999999999993E-3</v>
      </c>
      <c r="J3287" s="14">
        <f>ABS(Solieusap!J3290)</f>
        <v>0.24509</v>
      </c>
      <c r="K3287" s="14">
        <f t="shared" si="0"/>
        <v>2.6911</v>
      </c>
      <c r="L3287" s="14">
        <f t="shared" si="1"/>
        <v>7.8499999999999993E-3</v>
      </c>
    </row>
    <row r="3288" spans="1:12" ht="16.5" customHeight="1">
      <c r="A3288" s="13" t="str">
        <f>Solieusap!A3291</f>
        <v>279</v>
      </c>
      <c r="B3288" s="13">
        <f>Solieusap!B3291</f>
        <v>5.5</v>
      </c>
      <c r="C3288" s="13" t="str">
        <f>Solieusap!C3291</f>
        <v>BAO</v>
      </c>
      <c r="D3288" s="13" t="str">
        <f>Solieusap!D3291</f>
        <v>Combination</v>
      </c>
      <c r="E3288" s="14">
        <f>ABS(Solieusap!E3291)</f>
        <v>2.6911</v>
      </c>
      <c r="F3288" s="14">
        <f>ABS(Solieusap!F3291)</f>
        <v>1.4200000000000001E-2</v>
      </c>
      <c r="G3288" s="14">
        <f>ABS(Solieusap!G3291)</f>
        <v>1.4500000000000001E-2</v>
      </c>
      <c r="H3288" s="14">
        <f>ABS(Solieusap!H3291)</f>
        <v>5.4000000000000003E-3</v>
      </c>
      <c r="I3288" s="14">
        <f>ABS(Solieusap!I3291)</f>
        <v>9.1000000000000004E-3</v>
      </c>
      <c r="J3288" s="14">
        <f>ABS(Solieusap!J3291)</f>
        <v>0.28564000000000001</v>
      </c>
      <c r="K3288" s="14">
        <f t="shared" si="0"/>
        <v>2.6911</v>
      </c>
      <c r="L3288" s="14">
        <f t="shared" si="1"/>
        <v>9.1000000000000004E-3</v>
      </c>
    </row>
    <row r="3289" spans="1:12" ht="16.5" customHeight="1">
      <c r="A3289" s="13" t="str">
        <f>Solieusap!A3292</f>
        <v>280</v>
      </c>
      <c r="B3289" s="13">
        <f>Solieusap!B3292</f>
        <v>0</v>
      </c>
      <c r="C3289" s="13" t="str">
        <f>Solieusap!C3292</f>
        <v>BAO</v>
      </c>
      <c r="D3289" s="13" t="str">
        <f>Solieusap!D3292</f>
        <v>Combination</v>
      </c>
      <c r="E3289" s="14">
        <f>ABS(Solieusap!E3292)</f>
        <v>0.49659999999999999</v>
      </c>
      <c r="F3289" s="14">
        <f>ABS(Solieusap!F3292)</f>
        <v>5.9700000000000003E-2</v>
      </c>
      <c r="G3289" s="14">
        <f>ABS(Solieusap!G3292)</f>
        <v>3.7199999999999997E-2</v>
      </c>
      <c r="H3289" s="14">
        <f>ABS(Solieusap!H3292)</f>
        <v>7.7600000000000004E-3</v>
      </c>
      <c r="I3289" s="14">
        <f>ABS(Solieusap!I3292)</f>
        <v>5.6480000000000002E-2</v>
      </c>
      <c r="J3289" s="14">
        <f>ABS(Solieusap!J3292)</f>
        <v>0.13664000000000001</v>
      </c>
      <c r="K3289" s="14">
        <f t="shared" si="0"/>
        <v>0.49659999999999999</v>
      </c>
      <c r="L3289" s="14">
        <f t="shared" si="1"/>
        <v>5.6480000000000002E-2</v>
      </c>
    </row>
    <row r="3290" spans="1:12" ht="16.5" customHeight="1">
      <c r="A3290" s="13" t="str">
        <f>Solieusap!A3293</f>
        <v>280</v>
      </c>
      <c r="B3290" s="13">
        <f>Solieusap!B3293</f>
        <v>0.5</v>
      </c>
      <c r="C3290" s="13" t="str">
        <f>Solieusap!C3293</f>
        <v>BAO</v>
      </c>
      <c r="D3290" s="13" t="str">
        <f>Solieusap!D3293</f>
        <v>Combination</v>
      </c>
      <c r="E3290" s="14">
        <f>ABS(Solieusap!E3293)</f>
        <v>0.49659999999999999</v>
      </c>
      <c r="F3290" s="14">
        <f>ABS(Solieusap!F3293)</f>
        <v>5.9700000000000003E-2</v>
      </c>
      <c r="G3290" s="14">
        <f>ABS(Solieusap!G3293)</f>
        <v>3.7199999999999997E-2</v>
      </c>
      <c r="H3290" s="14">
        <f>ABS(Solieusap!H3293)</f>
        <v>7.7600000000000004E-3</v>
      </c>
      <c r="I3290" s="14">
        <f>ABS(Solieusap!I3293)</f>
        <v>3.7859999999999998E-2</v>
      </c>
      <c r="J3290" s="14">
        <f>ABS(Solieusap!J3293)</f>
        <v>0.10677</v>
      </c>
      <c r="K3290" s="14">
        <f t="shared" si="0"/>
        <v>0.49659999999999999</v>
      </c>
      <c r="L3290" s="14">
        <f t="shared" si="1"/>
        <v>3.7859999999999998E-2</v>
      </c>
    </row>
    <row r="3291" spans="1:12" ht="16.5" customHeight="1">
      <c r="A3291" s="13" t="str">
        <f>Solieusap!A3294</f>
        <v>280</v>
      </c>
      <c r="B3291" s="13">
        <f>Solieusap!B3294</f>
        <v>1</v>
      </c>
      <c r="C3291" s="13" t="str">
        <f>Solieusap!C3294</f>
        <v>BAO</v>
      </c>
      <c r="D3291" s="13" t="str">
        <f>Solieusap!D3294</f>
        <v>Combination</v>
      </c>
      <c r="E3291" s="14">
        <f>ABS(Solieusap!E3294)</f>
        <v>0.49659999999999999</v>
      </c>
      <c r="F3291" s="14">
        <f>ABS(Solieusap!F3294)</f>
        <v>5.9700000000000003E-2</v>
      </c>
      <c r="G3291" s="14">
        <f>ABS(Solieusap!G3294)</f>
        <v>3.7199999999999997E-2</v>
      </c>
      <c r="H3291" s="14">
        <f>ABS(Solieusap!H3294)</f>
        <v>7.7600000000000004E-3</v>
      </c>
      <c r="I3291" s="14">
        <f>ABS(Solieusap!I3294)</f>
        <v>1.925E-2</v>
      </c>
      <c r="J3291" s="14">
        <f>ABS(Solieusap!J3294)</f>
        <v>7.6910000000000006E-2</v>
      </c>
      <c r="K3291" s="14">
        <f t="shared" si="0"/>
        <v>0.49659999999999999</v>
      </c>
      <c r="L3291" s="14">
        <f t="shared" si="1"/>
        <v>1.925E-2</v>
      </c>
    </row>
    <row r="3292" spans="1:12" ht="16.5" customHeight="1">
      <c r="A3292" s="13" t="str">
        <f>Solieusap!A3295</f>
        <v>280</v>
      </c>
      <c r="B3292" s="13">
        <f>Solieusap!B3295</f>
        <v>1.5</v>
      </c>
      <c r="C3292" s="13" t="str">
        <f>Solieusap!C3295</f>
        <v>BAO</v>
      </c>
      <c r="D3292" s="13" t="str">
        <f>Solieusap!D3295</f>
        <v>Combination</v>
      </c>
      <c r="E3292" s="14">
        <f>ABS(Solieusap!E3295)</f>
        <v>0.49659999999999999</v>
      </c>
      <c r="F3292" s="14">
        <f>ABS(Solieusap!F3295)</f>
        <v>5.9700000000000003E-2</v>
      </c>
      <c r="G3292" s="14">
        <f>ABS(Solieusap!G3295)</f>
        <v>3.7199999999999997E-2</v>
      </c>
      <c r="H3292" s="14">
        <f>ABS(Solieusap!H3295)</f>
        <v>7.7600000000000004E-3</v>
      </c>
      <c r="I3292" s="14">
        <f>ABS(Solieusap!I3295)</f>
        <v>7.6299999999999996E-3</v>
      </c>
      <c r="J3292" s="14">
        <f>ABS(Solieusap!J3295)</f>
        <v>6.7059999999999995E-2</v>
      </c>
      <c r="K3292" s="14">
        <f t="shared" si="0"/>
        <v>0.49659999999999999</v>
      </c>
      <c r="L3292" s="14">
        <f t="shared" si="1"/>
        <v>7.6299999999999996E-3</v>
      </c>
    </row>
    <row r="3293" spans="1:12" ht="16.5" customHeight="1">
      <c r="A3293" s="13" t="str">
        <f>Solieusap!A3296</f>
        <v>280</v>
      </c>
      <c r="B3293" s="13">
        <f>Solieusap!B3296</f>
        <v>2</v>
      </c>
      <c r="C3293" s="13" t="str">
        <f>Solieusap!C3296</f>
        <v>BAO</v>
      </c>
      <c r="D3293" s="13" t="str">
        <f>Solieusap!D3296</f>
        <v>Combination</v>
      </c>
      <c r="E3293" s="14">
        <f>ABS(Solieusap!E3296)</f>
        <v>0.49659999999999999</v>
      </c>
      <c r="F3293" s="14">
        <f>ABS(Solieusap!F3296)</f>
        <v>5.9700000000000003E-2</v>
      </c>
      <c r="G3293" s="14">
        <f>ABS(Solieusap!G3296)</f>
        <v>3.7199999999999997E-2</v>
      </c>
      <c r="H3293" s="14">
        <f>ABS(Solieusap!H3296)</f>
        <v>7.7600000000000004E-3</v>
      </c>
      <c r="I3293" s="14">
        <f>ABS(Solieusap!I3296)</f>
        <v>2.443E-2</v>
      </c>
      <c r="J3293" s="14">
        <f>ABS(Solieusap!J3296)</f>
        <v>0.13386000000000001</v>
      </c>
      <c r="K3293" s="14">
        <f t="shared" si="0"/>
        <v>0.49659999999999999</v>
      </c>
      <c r="L3293" s="14">
        <f t="shared" si="1"/>
        <v>2.443E-2</v>
      </c>
    </row>
    <row r="3294" spans="1:12" ht="16.5" customHeight="1">
      <c r="A3294" s="13" t="str">
        <f>Solieusap!A3297</f>
        <v>280</v>
      </c>
      <c r="B3294" s="13">
        <f>Solieusap!B3297</f>
        <v>2.5</v>
      </c>
      <c r="C3294" s="13" t="str">
        <f>Solieusap!C3297</f>
        <v>BAO</v>
      </c>
      <c r="D3294" s="13" t="str">
        <f>Solieusap!D3297</f>
        <v>Combination</v>
      </c>
      <c r="E3294" s="14">
        <f>ABS(Solieusap!E3297)</f>
        <v>0.49659999999999999</v>
      </c>
      <c r="F3294" s="14">
        <f>ABS(Solieusap!F3297)</f>
        <v>5.9700000000000003E-2</v>
      </c>
      <c r="G3294" s="14">
        <f>ABS(Solieusap!G3297)</f>
        <v>3.7199999999999997E-2</v>
      </c>
      <c r="H3294" s="14">
        <f>ABS(Solieusap!H3297)</f>
        <v>7.7600000000000004E-3</v>
      </c>
      <c r="I3294" s="14">
        <f>ABS(Solieusap!I3297)</f>
        <v>4.1430000000000002E-2</v>
      </c>
      <c r="J3294" s="14">
        <f>ABS(Solieusap!J3297)</f>
        <v>0.20066000000000001</v>
      </c>
      <c r="K3294" s="14">
        <f t="shared" si="0"/>
        <v>0.49659999999999999</v>
      </c>
      <c r="L3294" s="14">
        <f t="shared" si="1"/>
        <v>4.1430000000000002E-2</v>
      </c>
    </row>
    <row r="3295" spans="1:12" ht="16.5" customHeight="1">
      <c r="A3295" s="13" t="str">
        <f>Solieusap!A3298</f>
        <v>280</v>
      </c>
      <c r="B3295" s="13">
        <f>Solieusap!B3298</f>
        <v>3</v>
      </c>
      <c r="C3295" s="13" t="str">
        <f>Solieusap!C3298</f>
        <v>BAO</v>
      </c>
      <c r="D3295" s="13" t="str">
        <f>Solieusap!D3298</f>
        <v>Combination</v>
      </c>
      <c r="E3295" s="14">
        <f>ABS(Solieusap!E3298)</f>
        <v>0.49659999999999999</v>
      </c>
      <c r="F3295" s="14">
        <f>ABS(Solieusap!F3298)</f>
        <v>5.9700000000000003E-2</v>
      </c>
      <c r="G3295" s="14">
        <f>ABS(Solieusap!G3298)</f>
        <v>3.7199999999999997E-2</v>
      </c>
      <c r="H3295" s="14">
        <f>ABS(Solieusap!H3298)</f>
        <v>7.7600000000000004E-3</v>
      </c>
      <c r="I3295" s="14">
        <f>ABS(Solieusap!I3298)</f>
        <v>5.8439999999999999E-2</v>
      </c>
      <c r="J3295" s="14">
        <f>ABS(Solieusap!J3298)</f>
        <v>0.27126</v>
      </c>
      <c r="K3295" s="14">
        <f t="shared" si="0"/>
        <v>0.49659999999999999</v>
      </c>
      <c r="L3295" s="14">
        <f t="shared" si="1"/>
        <v>5.8439999999999999E-2</v>
      </c>
    </row>
    <row r="3296" spans="1:12" ht="16.5" customHeight="1">
      <c r="A3296" s="13" t="str">
        <f>Solieusap!A3299</f>
        <v>280</v>
      </c>
      <c r="B3296" s="13">
        <f>Solieusap!B3299</f>
        <v>0</v>
      </c>
      <c r="C3296" s="13" t="str">
        <f>Solieusap!C3299</f>
        <v>BAO</v>
      </c>
      <c r="D3296" s="13" t="str">
        <f>Solieusap!D3299</f>
        <v>Combination</v>
      </c>
      <c r="E3296" s="14">
        <f>ABS(Solieusap!E3299)</f>
        <v>2.5857999999999999</v>
      </c>
      <c r="F3296" s="14">
        <f>ABS(Solieusap!F3299)</f>
        <v>0.1759</v>
      </c>
      <c r="G3296" s="14">
        <f>ABS(Solieusap!G3299)</f>
        <v>3.4000000000000002E-2</v>
      </c>
      <c r="H3296" s="14">
        <f>ABS(Solieusap!H3299)</f>
        <v>4.1900000000000001E-3</v>
      </c>
      <c r="I3296" s="14">
        <f>ABS(Solieusap!I3299)</f>
        <v>4.3580000000000001E-2</v>
      </c>
      <c r="J3296" s="14">
        <f>ABS(Solieusap!J3299)</f>
        <v>0.25644</v>
      </c>
      <c r="K3296" s="14">
        <f t="shared" si="0"/>
        <v>2.5857999999999999</v>
      </c>
      <c r="L3296" s="14">
        <f t="shared" si="1"/>
        <v>4.3580000000000001E-2</v>
      </c>
    </row>
    <row r="3297" spans="1:12" ht="16.5" customHeight="1">
      <c r="A3297" s="13" t="str">
        <f>Solieusap!A3300</f>
        <v>280</v>
      </c>
      <c r="B3297" s="13">
        <f>Solieusap!B3300</f>
        <v>0.5</v>
      </c>
      <c r="C3297" s="13" t="str">
        <f>Solieusap!C3300</f>
        <v>BAO</v>
      </c>
      <c r="D3297" s="13" t="str">
        <f>Solieusap!D3300</f>
        <v>Combination</v>
      </c>
      <c r="E3297" s="14">
        <f>ABS(Solieusap!E3300)</f>
        <v>2.5857999999999999</v>
      </c>
      <c r="F3297" s="14">
        <f>ABS(Solieusap!F3300)</f>
        <v>0.1759</v>
      </c>
      <c r="G3297" s="14">
        <f>ABS(Solieusap!G3300)</f>
        <v>3.4000000000000002E-2</v>
      </c>
      <c r="H3297" s="14">
        <f>ABS(Solieusap!H3300)</f>
        <v>4.1900000000000001E-3</v>
      </c>
      <c r="I3297" s="14">
        <f>ABS(Solieusap!I3300)</f>
        <v>2.6579999999999999E-2</v>
      </c>
      <c r="J3297" s="14">
        <f>ABS(Solieusap!J3300)</f>
        <v>0.16849</v>
      </c>
      <c r="K3297" s="14">
        <f t="shared" si="0"/>
        <v>2.5857999999999999</v>
      </c>
      <c r="L3297" s="14">
        <f t="shared" si="1"/>
        <v>2.6579999999999999E-2</v>
      </c>
    </row>
    <row r="3298" spans="1:12" ht="16.5" customHeight="1">
      <c r="A3298" s="13" t="str">
        <f>Solieusap!A3301</f>
        <v>280</v>
      </c>
      <c r="B3298" s="13">
        <f>Solieusap!B3301</f>
        <v>1</v>
      </c>
      <c r="C3298" s="13" t="str">
        <f>Solieusap!C3301</f>
        <v>BAO</v>
      </c>
      <c r="D3298" s="13" t="str">
        <f>Solieusap!D3301</f>
        <v>Combination</v>
      </c>
      <c r="E3298" s="14">
        <f>ABS(Solieusap!E3301)</f>
        <v>2.5857999999999999</v>
      </c>
      <c r="F3298" s="14">
        <f>ABS(Solieusap!F3301)</f>
        <v>0.1759</v>
      </c>
      <c r="G3298" s="14">
        <f>ABS(Solieusap!G3301)</f>
        <v>3.4000000000000002E-2</v>
      </c>
      <c r="H3298" s="14">
        <f>ABS(Solieusap!H3301)</f>
        <v>4.1900000000000001E-3</v>
      </c>
      <c r="I3298" s="14">
        <f>ABS(Solieusap!I3301)</f>
        <v>9.58E-3</v>
      </c>
      <c r="J3298" s="14">
        <f>ABS(Solieusap!J3301)</f>
        <v>8.054E-2</v>
      </c>
      <c r="K3298" s="14">
        <f t="shared" si="0"/>
        <v>2.5857999999999999</v>
      </c>
      <c r="L3298" s="14">
        <f t="shared" si="1"/>
        <v>9.58E-3</v>
      </c>
    </row>
    <row r="3299" spans="1:12" ht="16.5" customHeight="1">
      <c r="A3299" s="13" t="str">
        <f>Solieusap!A3302</f>
        <v>280</v>
      </c>
      <c r="B3299" s="13">
        <f>Solieusap!B3302</f>
        <v>1.5</v>
      </c>
      <c r="C3299" s="13" t="str">
        <f>Solieusap!C3302</f>
        <v>BAO</v>
      </c>
      <c r="D3299" s="13" t="str">
        <f>Solieusap!D3302</f>
        <v>Combination</v>
      </c>
      <c r="E3299" s="14">
        <f>ABS(Solieusap!E3302)</f>
        <v>2.5857999999999999</v>
      </c>
      <c r="F3299" s="14">
        <f>ABS(Solieusap!F3302)</f>
        <v>0.1759</v>
      </c>
      <c r="G3299" s="14">
        <f>ABS(Solieusap!G3302)</f>
        <v>3.4000000000000002E-2</v>
      </c>
      <c r="H3299" s="14">
        <f>ABS(Solieusap!H3302)</f>
        <v>4.1900000000000001E-3</v>
      </c>
      <c r="I3299" s="14">
        <f>ABS(Solieusap!I3302)</f>
        <v>6.2E-4</v>
      </c>
      <c r="J3299" s="14">
        <f>ABS(Solieusap!J3302)</f>
        <v>5.5300000000000002E-3</v>
      </c>
      <c r="K3299" s="14">
        <f t="shared" si="0"/>
        <v>2.5857999999999999</v>
      </c>
      <c r="L3299" s="14">
        <f t="shared" si="1"/>
        <v>6.2E-4</v>
      </c>
    </row>
    <row r="3300" spans="1:12" ht="16.5" customHeight="1">
      <c r="A3300" s="13" t="str">
        <f>Solieusap!A3303</f>
        <v>280</v>
      </c>
      <c r="B3300" s="13">
        <f>Solieusap!B3303</f>
        <v>2</v>
      </c>
      <c r="C3300" s="13" t="str">
        <f>Solieusap!C3303</f>
        <v>BAO</v>
      </c>
      <c r="D3300" s="13" t="str">
        <f>Solieusap!D3303</f>
        <v>Combination</v>
      </c>
      <c r="E3300" s="14">
        <f>ABS(Solieusap!E3303)</f>
        <v>2.5857999999999999</v>
      </c>
      <c r="F3300" s="14">
        <f>ABS(Solieusap!F3303)</f>
        <v>0.1759</v>
      </c>
      <c r="G3300" s="14">
        <f>ABS(Solieusap!G3303)</f>
        <v>3.4000000000000002E-2</v>
      </c>
      <c r="H3300" s="14">
        <f>ABS(Solieusap!H3303)</f>
        <v>4.1900000000000001E-3</v>
      </c>
      <c r="I3300" s="14">
        <f>ABS(Solieusap!I3303)</f>
        <v>1.7989999999999999E-2</v>
      </c>
      <c r="J3300" s="14">
        <f>ABS(Solieusap!J3303)</f>
        <v>3.5100000000000001E-3</v>
      </c>
      <c r="K3300" s="14">
        <f t="shared" si="0"/>
        <v>2.5857999999999999</v>
      </c>
      <c r="L3300" s="14">
        <f t="shared" si="1"/>
        <v>1.7989999999999999E-2</v>
      </c>
    </row>
    <row r="3301" spans="1:12" ht="16.5" customHeight="1">
      <c r="A3301" s="13" t="str">
        <f>Solieusap!A3304</f>
        <v>280</v>
      </c>
      <c r="B3301" s="13">
        <f>Solieusap!B3304</f>
        <v>2.5</v>
      </c>
      <c r="C3301" s="13" t="str">
        <f>Solieusap!C3304</f>
        <v>BAO</v>
      </c>
      <c r="D3301" s="13" t="str">
        <f>Solieusap!D3304</f>
        <v>Combination</v>
      </c>
      <c r="E3301" s="14">
        <f>ABS(Solieusap!E3304)</f>
        <v>2.5857999999999999</v>
      </c>
      <c r="F3301" s="14">
        <f>ABS(Solieusap!F3304)</f>
        <v>0.1759</v>
      </c>
      <c r="G3301" s="14">
        <f>ABS(Solieusap!G3304)</f>
        <v>3.4000000000000002E-2</v>
      </c>
      <c r="H3301" s="14">
        <f>ABS(Solieusap!H3304)</f>
        <v>4.1900000000000001E-3</v>
      </c>
      <c r="I3301" s="14">
        <f>ABS(Solieusap!I3304)</f>
        <v>3.6609999999999997E-2</v>
      </c>
      <c r="J3301" s="14">
        <f>ABS(Solieusap!J3304)</f>
        <v>1.269E-2</v>
      </c>
      <c r="K3301" s="14">
        <f t="shared" si="0"/>
        <v>2.5857999999999999</v>
      </c>
      <c r="L3301" s="14">
        <f t="shared" si="1"/>
        <v>3.6609999999999997E-2</v>
      </c>
    </row>
    <row r="3302" spans="1:12" ht="16.5" customHeight="1">
      <c r="A3302" s="13" t="str">
        <f>Solieusap!A3305</f>
        <v>280</v>
      </c>
      <c r="B3302" s="13">
        <f>Solieusap!B3305</f>
        <v>3</v>
      </c>
      <c r="C3302" s="13" t="str">
        <f>Solieusap!C3305</f>
        <v>BAO</v>
      </c>
      <c r="D3302" s="13" t="str">
        <f>Solieusap!D3305</f>
        <v>Combination</v>
      </c>
      <c r="E3302" s="14">
        <f>ABS(Solieusap!E3305)</f>
        <v>2.5857999999999999</v>
      </c>
      <c r="F3302" s="14">
        <f>ABS(Solieusap!F3305)</f>
        <v>0.1759</v>
      </c>
      <c r="G3302" s="14">
        <f>ABS(Solieusap!G3305)</f>
        <v>3.4000000000000002E-2</v>
      </c>
      <c r="H3302" s="14">
        <f>ABS(Solieusap!H3305)</f>
        <v>4.1900000000000001E-3</v>
      </c>
      <c r="I3302" s="14">
        <f>ABS(Solieusap!I3305)</f>
        <v>5.5230000000000001E-2</v>
      </c>
      <c r="J3302" s="14">
        <f>ABS(Solieusap!J3305)</f>
        <v>4.2560000000000001E-2</v>
      </c>
      <c r="K3302" s="14">
        <f t="shared" si="0"/>
        <v>2.5857999999999999</v>
      </c>
      <c r="L3302" s="14">
        <f t="shared" si="1"/>
        <v>5.5230000000000001E-2</v>
      </c>
    </row>
    <row r="3303" spans="1:12" ht="16.5" customHeight="1">
      <c r="A3303" s="13" t="str">
        <f>Solieusap!A3306</f>
        <v>281</v>
      </c>
      <c r="B3303" s="13">
        <f>Solieusap!B3306</f>
        <v>0</v>
      </c>
      <c r="C3303" s="13" t="str">
        <f>Solieusap!C3306</f>
        <v>BAO</v>
      </c>
      <c r="D3303" s="13" t="str">
        <f>Solieusap!D3306</f>
        <v>Combination</v>
      </c>
      <c r="E3303" s="14">
        <f>ABS(Solieusap!E3306)</f>
        <v>4.9725999999999999</v>
      </c>
      <c r="F3303" s="14">
        <f>ABS(Solieusap!F3306)</f>
        <v>2.9600000000000001E-2</v>
      </c>
      <c r="G3303" s="14">
        <f>ABS(Solieusap!G3306)</f>
        <v>6.7000000000000002E-3</v>
      </c>
      <c r="H3303" s="14">
        <f>ABS(Solieusap!H3306)</f>
        <v>9.7900000000000001E-3</v>
      </c>
      <c r="I3303" s="14">
        <f>ABS(Solieusap!I3306)</f>
        <v>1.5599999999999999E-2</v>
      </c>
      <c r="J3303" s="14">
        <f>ABS(Solieusap!J3306)</f>
        <v>6.3409999999999994E-2</v>
      </c>
      <c r="K3303" s="14">
        <f t="shared" si="0"/>
        <v>4.9725999999999999</v>
      </c>
      <c r="L3303" s="14">
        <f t="shared" si="1"/>
        <v>1.5599999999999999E-2</v>
      </c>
    </row>
    <row r="3304" spans="1:12" ht="16.5" customHeight="1">
      <c r="A3304" s="13" t="str">
        <f>Solieusap!A3307</f>
        <v>281</v>
      </c>
      <c r="B3304" s="13">
        <f>Solieusap!B3307</f>
        <v>0.5</v>
      </c>
      <c r="C3304" s="13" t="str">
        <f>Solieusap!C3307</f>
        <v>BAO</v>
      </c>
      <c r="D3304" s="13" t="str">
        <f>Solieusap!D3307</f>
        <v>Combination</v>
      </c>
      <c r="E3304" s="14">
        <f>ABS(Solieusap!E3307)</f>
        <v>4.9725999999999999</v>
      </c>
      <c r="F3304" s="14">
        <f>ABS(Solieusap!F3307)</f>
        <v>2.9600000000000001E-2</v>
      </c>
      <c r="G3304" s="14">
        <f>ABS(Solieusap!G3307)</f>
        <v>6.7000000000000002E-3</v>
      </c>
      <c r="H3304" s="14">
        <f>ABS(Solieusap!H3307)</f>
        <v>9.7900000000000001E-3</v>
      </c>
      <c r="I3304" s="14">
        <f>ABS(Solieusap!I3307)</f>
        <v>1.223E-2</v>
      </c>
      <c r="J3304" s="14">
        <f>ABS(Solieusap!J3307)</f>
        <v>4.8640000000000003E-2</v>
      </c>
      <c r="K3304" s="14">
        <f t="shared" si="0"/>
        <v>4.9725999999999999</v>
      </c>
      <c r="L3304" s="14">
        <f t="shared" si="1"/>
        <v>1.223E-2</v>
      </c>
    </row>
    <row r="3305" spans="1:12" ht="16.5" customHeight="1">
      <c r="A3305" s="13" t="str">
        <f>Solieusap!A3308</f>
        <v>281</v>
      </c>
      <c r="B3305" s="13">
        <f>Solieusap!B3308</f>
        <v>1</v>
      </c>
      <c r="C3305" s="13" t="str">
        <f>Solieusap!C3308</f>
        <v>BAO</v>
      </c>
      <c r="D3305" s="13" t="str">
        <f>Solieusap!D3308</f>
        <v>Combination</v>
      </c>
      <c r="E3305" s="14">
        <f>ABS(Solieusap!E3308)</f>
        <v>4.9725999999999999</v>
      </c>
      <c r="F3305" s="14">
        <f>ABS(Solieusap!F3308)</f>
        <v>2.9600000000000001E-2</v>
      </c>
      <c r="G3305" s="14">
        <f>ABS(Solieusap!G3308)</f>
        <v>6.7000000000000002E-3</v>
      </c>
      <c r="H3305" s="14">
        <f>ABS(Solieusap!H3308)</f>
        <v>9.7900000000000001E-3</v>
      </c>
      <c r="I3305" s="14">
        <f>ABS(Solieusap!I3308)</f>
        <v>8.8599999999999998E-3</v>
      </c>
      <c r="J3305" s="14">
        <f>ABS(Solieusap!J3308)</f>
        <v>3.5069999999999997E-2</v>
      </c>
      <c r="K3305" s="14">
        <f t="shared" si="0"/>
        <v>4.9725999999999999</v>
      </c>
      <c r="L3305" s="14">
        <f t="shared" si="1"/>
        <v>8.8599999999999998E-3</v>
      </c>
    </row>
    <row r="3306" spans="1:12" ht="16.5" customHeight="1">
      <c r="A3306" s="13" t="str">
        <f>Solieusap!A3309</f>
        <v>281</v>
      </c>
      <c r="B3306" s="13">
        <f>Solieusap!B3309</f>
        <v>1.5</v>
      </c>
      <c r="C3306" s="13" t="str">
        <f>Solieusap!C3309</f>
        <v>BAO</v>
      </c>
      <c r="D3306" s="13" t="str">
        <f>Solieusap!D3309</f>
        <v>Combination</v>
      </c>
      <c r="E3306" s="14">
        <f>ABS(Solieusap!E3309)</f>
        <v>4.9725999999999999</v>
      </c>
      <c r="F3306" s="14">
        <f>ABS(Solieusap!F3309)</f>
        <v>2.9600000000000001E-2</v>
      </c>
      <c r="G3306" s="14">
        <f>ABS(Solieusap!G3309)</f>
        <v>6.7000000000000002E-3</v>
      </c>
      <c r="H3306" s="14">
        <f>ABS(Solieusap!H3309)</f>
        <v>9.7900000000000001E-3</v>
      </c>
      <c r="I3306" s="14">
        <f>ABS(Solieusap!I3309)</f>
        <v>5.9100000000000003E-3</v>
      </c>
      <c r="J3306" s="14">
        <f>ABS(Solieusap!J3309)</f>
        <v>2.1829999999999999E-2</v>
      </c>
      <c r="K3306" s="14">
        <f t="shared" si="0"/>
        <v>4.9725999999999999</v>
      </c>
      <c r="L3306" s="14">
        <f t="shared" si="1"/>
        <v>5.9100000000000003E-3</v>
      </c>
    </row>
    <row r="3307" spans="1:12" ht="16.5" customHeight="1">
      <c r="A3307" s="13" t="str">
        <f>Solieusap!A3310</f>
        <v>281</v>
      </c>
      <c r="B3307" s="13">
        <f>Solieusap!B3310</f>
        <v>2</v>
      </c>
      <c r="C3307" s="13" t="str">
        <f>Solieusap!C3310</f>
        <v>BAO</v>
      </c>
      <c r="D3307" s="13" t="str">
        <f>Solieusap!D3310</f>
        <v>Combination</v>
      </c>
      <c r="E3307" s="14">
        <f>ABS(Solieusap!E3310)</f>
        <v>4.9725999999999999</v>
      </c>
      <c r="F3307" s="14">
        <f>ABS(Solieusap!F3310)</f>
        <v>2.9600000000000001E-2</v>
      </c>
      <c r="G3307" s="14">
        <f>ABS(Solieusap!G3310)</f>
        <v>6.7000000000000002E-3</v>
      </c>
      <c r="H3307" s="14">
        <f>ABS(Solieusap!H3310)</f>
        <v>9.7900000000000001E-3</v>
      </c>
      <c r="I3307" s="14">
        <f>ABS(Solieusap!I3310)</f>
        <v>3.2200000000000002E-3</v>
      </c>
      <c r="J3307" s="14">
        <f>ABS(Solieusap!J3310)</f>
        <v>1.523E-2</v>
      </c>
      <c r="K3307" s="14">
        <f t="shared" si="0"/>
        <v>4.9725999999999999</v>
      </c>
      <c r="L3307" s="14">
        <f t="shared" si="1"/>
        <v>3.2200000000000002E-3</v>
      </c>
    </row>
    <row r="3308" spans="1:12" ht="16.5" customHeight="1">
      <c r="A3308" s="13" t="str">
        <f>Solieusap!A3311</f>
        <v>281</v>
      </c>
      <c r="B3308" s="13">
        <f>Solieusap!B3311</f>
        <v>2.5</v>
      </c>
      <c r="C3308" s="13" t="str">
        <f>Solieusap!C3311</f>
        <v>BAO</v>
      </c>
      <c r="D3308" s="13" t="str">
        <f>Solieusap!D3311</f>
        <v>Combination</v>
      </c>
      <c r="E3308" s="14">
        <f>ABS(Solieusap!E3311)</f>
        <v>4.9725999999999999</v>
      </c>
      <c r="F3308" s="14">
        <f>ABS(Solieusap!F3311)</f>
        <v>2.9600000000000001E-2</v>
      </c>
      <c r="G3308" s="14">
        <f>ABS(Solieusap!G3311)</f>
        <v>6.7000000000000002E-3</v>
      </c>
      <c r="H3308" s="14">
        <f>ABS(Solieusap!H3311)</f>
        <v>9.7900000000000001E-3</v>
      </c>
      <c r="I3308" s="14">
        <f>ABS(Solieusap!I3311)</f>
        <v>5.1999999999999995E-4</v>
      </c>
      <c r="J3308" s="14">
        <f>ABS(Solieusap!J3311)</f>
        <v>1.2630000000000001E-2</v>
      </c>
      <c r="K3308" s="14">
        <f t="shared" si="0"/>
        <v>4.9725999999999999</v>
      </c>
      <c r="L3308" s="14">
        <f t="shared" si="1"/>
        <v>5.1999999999999995E-4</v>
      </c>
    </row>
    <row r="3309" spans="1:12" ht="16.5" customHeight="1">
      <c r="A3309" s="13" t="str">
        <f>Solieusap!A3312</f>
        <v>281</v>
      </c>
      <c r="B3309" s="13">
        <f>Solieusap!B3312</f>
        <v>3</v>
      </c>
      <c r="C3309" s="13" t="str">
        <f>Solieusap!C3312</f>
        <v>BAO</v>
      </c>
      <c r="D3309" s="13" t="str">
        <f>Solieusap!D3312</f>
        <v>Combination</v>
      </c>
      <c r="E3309" s="14">
        <f>ABS(Solieusap!E3312)</f>
        <v>4.9725999999999999</v>
      </c>
      <c r="F3309" s="14">
        <f>ABS(Solieusap!F3312)</f>
        <v>2.9600000000000001E-2</v>
      </c>
      <c r="G3309" s="14">
        <f>ABS(Solieusap!G3312)</f>
        <v>6.7000000000000002E-3</v>
      </c>
      <c r="H3309" s="14">
        <f>ABS(Solieusap!H3312)</f>
        <v>9.7900000000000001E-3</v>
      </c>
      <c r="I3309" s="14">
        <f>ABS(Solieusap!I3312)</f>
        <v>2.1800000000000001E-3</v>
      </c>
      <c r="J3309" s="14">
        <f>ABS(Solieusap!J3312)</f>
        <v>1.0030000000000001E-2</v>
      </c>
      <c r="K3309" s="14">
        <f t="shared" si="0"/>
        <v>4.9725999999999999</v>
      </c>
      <c r="L3309" s="14">
        <f t="shared" si="1"/>
        <v>2.1800000000000001E-3</v>
      </c>
    </row>
    <row r="3310" spans="1:12" ht="16.5" customHeight="1">
      <c r="A3310" s="13" t="str">
        <f>Solieusap!A3313</f>
        <v>281</v>
      </c>
      <c r="B3310" s="13">
        <f>Solieusap!B3313</f>
        <v>3.5</v>
      </c>
      <c r="C3310" s="13" t="str">
        <f>Solieusap!C3313</f>
        <v>BAO</v>
      </c>
      <c r="D3310" s="13" t="str">
        <f>Solieusap!D3313</f>
        <v>Combination</v>
      </c>
      <c r="E3310" s="14">
        <f>ABS(Solieusap!E3313)</f>
        <v>4.9725999999999999</v>
      </c>
      <c r="F3310" s="14">
        <f>ABS(Solieusap!F3313)</f>
        <v>2.9600000000000001E-2</v>
      </c>
      <c r="G3310" s="14">
        <f>ABS(Solieusap!G3313)</f>
        <v>6.7000000000000002E-3</v>
      </c>
      <c r="H3310" s="14">
        <f>ABS(Solieusap!H3313)</f>
        <v>9.7900000000000001E-3</v>
      </c>
      <c r="I3310" s="14">
        <f>ABS(Solieusap!I3313)</f>
        <v>4.8799999999999998E-3</v>
      </c>
      <c r="J3310" s="14">
        <f>ABS(Solieusap!J3313)</f>
        <v>7.43E-3</v>
      </c>
      <c r="K3310" s="14">
        <f t="shared" si="0"/>
        <v>4.9725999999999999</v>
      </c>
      <c r="L3310" s="14">
        <f t="shared" si="1"/>
        <v>4.8799999999999998E-3</v>
      </c>
    </row>
    <row r="3311" spans="1:12" ht="16.5" customHeight="1">
      <c r="A3311" s="13" t="str">
        <f>Solieusap!A3314</f>
        <v>281</v>
      </c>
      <c r="B3311" s="13">
        <f>Solieusap!B3314</f>
        <v>4</v>
      </c>
      <c r="C3311" s="13" t="str">
        <f>Solieusap!C3314</f>
        <v>BAO</v>
      </c>
      <c r="D3311" s="13" t="str">
        <f>Solieusap!D3314</f>
        <v>Combination</v>
      </c>
      <c r="E3311" s="14">
        <f>ABS(Solieusap!E3314)</f>
        <v>4.9725999999999999</v>
      </c>
      <c r="F3311" s="14">
        <f>ABS(Solieusap!F3314)</f>
        <v>2.9600000000000001E-2</v>
      </c>
      <c r="G3311" s="14">
        <f>ABS(Solieusap!G3314)</f>
        <v>6.7000000000000002E-3</v>
      </c>
      <c r="H3311" s="14">
        <f>ABS(Solieusap!H3314)</f>
        <v>9.7900000000000001E-3</v>
      </c>
      <c r="I3311" s="14">
        <f>ABS(Solieusap!I3314)</f>
        <v>4.8700000000000002E-3</v>
      </c>
      <c r="J3311" s="14">
        <f>ABS(Solieusap!J3314)</f>
        <v>4.8300000000000001E-3</v>
      </c>
      <c r="K3311" s="14">
        <f t="shared" si="0"/>
        <v>4.9725999999999999</v>
      </c>
      <c r="L3311" s="14">
        <f t="shared" si="1"/>
        <v>4.8700000000000002E-3</v>
      </c>
    </row>
    <row r="3312" spans="1:12" ht="16.5" customHeight="1">
      <c r="A3312" s="13" t="str">
        <f>Solieusap!A3315</f>
        <v>281</v>
      </c>
      <c r="B3312" s="13">
        <f>Solieusap!B3315</f>
        <v>4.5</v>
      </c>
      <c r="C3312" s="13" t="str">
        <f>Solieusap!C3315</f>
        <v>BAO</v>
      </c>
      <c r="D3312" s="13" t="str">
        <f>Solieusap!D3315</f>
        <v>Combination</v>
      </c>
      <c r="E3312" s="14">
        <f>ABS(Solieusap!E3315)</f>
        <v>4.9725999999999999</v>
      </c>
      <c r="F3312" s="14">
        <f>ABS(Solieusap!F3315)</f>
        <v>2.9600000000000001E-2</v>
      </c>
      <c r="G3312" s="14">
        <f>ABS(Solieusap!G3315)</f>
        <v>6.7000000000000002E-3</v>
      </c>
      <c r="H3312" s="14">
        <f>ABS(Solieusap!H3315)</f>
        <v>9.7900000000000001E-3</v>
      </c>
      <c r="I3312" s="14">
        <f>ABS(Solieusap!I3315)</f>
        <v>3.8600000000000001E-3</v>
      </c>
      <c r="J3312" s="14">
        <f>ABS(Solieusap!J3315)</f>
        <v>9.3799999999999994E-3</v>
      </c>
      <c r="K3312" s="14">
        <f t="shared" si="0"/>
        <v>4.9725999999999999</v>
      </c>
      <c r="L3312" s="14">
        <f t="shared" si="1"/>
        <v>3.8600000000000001E-3</v>
      </c>
    </row>
    <row r="3313" spans="1:12" ht="16.5" customHeight="1">
      <c r="A3313" s="13" t="str">
        <f>Solieusap!A3316</f>
        <v>281</v>
      </c>
      <c r="B3313" s="13">
        <f>Solieusap!B3316</f>
        <v>5</v>
      </c>
      <c r="C3313" s="13" t="str">
        <f>Solieusap!C3316</f>
        <v>BAO</v>
      </c>
      <c r="D3313" s="13" t="str">
        <f>Solieusap!D3316</f>
        <v>Combination</v>
      </c>
      <c r="E3313" s="14">
        <f>ABS(Solieusap!E3316)</f>
        <v>4.9725999999999999</v>
      </c>
      <c r="F3313" s="14">
        <f>ABS(Solieusap!F3316)</f>
        <v>2.9600000000000001E-2</v>
      </c>
      <c r="G3313" s="14">
        <f>ABS(Solieusap!G3316)</f>
        <v>6.7000000000000002E-3</v>
      </c>
      <c r="H3313" s="14">
        <f>ABS(Solieusap!H3316)</f>
        <v>9.7900000000000001E-3</v>
      </c>
      <c r="I3313" s="14">
        <f>ABS(Solieusap!I3316)</f>
        <v>2.33E-3</v>
      </c>
      <c r="J3313" s="14">
        <f>ABS(Solieusap!J3316)</f>
        <v>1.4449999999999999E-2</v>
      </c>
      <c r="K3313" s="14">
        <f t="shared" si="0"/>
        <v>4.9725999999999999</v>
      </c>
      <c r="L3313" s="14">
        <f t="shared" si="1"/>
        <v>2.33E-3</v>
      </c>
    </row>
    <row r="3314" spans="1:12" ht="16.5" customHeight="1">
      <c r="A3314" s="13" t="str">
        <f>Solieusap!A3317</f>
        <v>281</v>
      </c>
      <c r="B3314" s="13">
        <f>Solieusap!B3317</f>
        <v>5.5</v>
      </c>
      <c r="C3314" s="13" t="str">
        <f>Solieusap!C3317</f>
        <v>BAO</v>
      </c>
      <c r="D3314" s="13" t="str">
        <f>Solieusap!D3317</f>
        <v>Combination</v>
      </c>
      <c r="E3314" s="14">
        <f>ABS(Solieusap!E3317)</f>
        <v>4.9725999999999999</v>
      </c>
      <c r="F3314" s="14">
        <f>ABS(Solieusap!F3317)</f>
        <v>2.9600000000000001E-2</v>
      </c>
      <c r="G3314" s="14">
        <f>ABS(Solieusap!G3317)</f>
        <v>6.7000000000000002E-3</v>
      </c>
      <c r="H3314" s="14">
        <f>ABS(Solieusap!H3317)</f>
        <v>9.7900000000000001E-3</v>
      </c>
      <c r="I3314" s="14">
        <f>ABS(Solieusap!I3317)</f>
        <v>7.9000000000000001E-4</v>
      </c>
      <c r="J3314" s="14">
        <f>ABS(Solieusap!J3317)</f>
        <v>1.9519999999999999E-2</v>
      </c>
      <c r="K3314" s="14">
        <f t="shared" si="0"/>
        <v>4.9725999999999999</v>
      </c>
      <c r="L3314" s="14">
        <f t="shared" si="1"/>
        <v>7.9000000000000001E-4</v>
      </c>
    </row>
    <row r="3315" spans="1:12" ht="16.5" customHeight="1">
      <c r="A3315" s="13" t="str">
        <f>Solieusap!A3318</f>
        <v>281</v>
      </c>
      <c r="B3315" s="13">
        <f>Solieusap!B3318</f>
        <v>6</v>
      </c>
      <c r="C3315" s="13" t="str">
        <f>Solieusap!C3318</f>
        <v>BAO</v>
      </c>
      <c r="D3315" s="13" t="str">
        <f>Solieusap!D3318</f>
        <v>Combination</v>
      </c>
      <c r="E3315" s="14">
        <f>ABS(Solieusap!E3318)</f>
        <v>4.9725999999999999</v>
      </c>
      <c r="F3315" s="14">
        <f>ABS(Solieusap!F3318)</f>
        <v>2.9600000000000001E-2</v>
      </c>
      <c r="G3315" s="14">
        <f>ABS(Solieusap!G3318)</f>
        <v>6.7000000000000002E-3</v>
      </c>
      <c r="H3315" s="14">
        <f>ABS(Solieusap!H3318)</f>
        <v>9.7900000000000001E-3</v>
      </c>
      <c r="I3315" s="14">
        <f>ABS(Solieusap!I3318)</f>
        <v>7.5000000000000002E-4</v>
      </c>
      <c r="J3315" s="14">
        <f>ABS(Solieusap!J3318)</f>
        <v>2.4590000000000001E-2</v>
      </c>
      <c r="K3315" s="14">
        <f t="shared" si="0"/>
        <v>4.9725999999999999</v>
      </c>
      <c r="L3315" s="14">
        <f t="shared" si="1"/>
        <v>7.5000000000000002E-4</v>
      </c>
    </row>
    <row r="3316" spans="1:12" ht="16.5" customHeight="1">
      <c r="A3316" s="13" t="str">
        <f>Solieusap!A3319</f>
        <v>281</v>
      </c>
      <c r="B3316" s="13">
        <f>Solieusap!B3319</f>
        <v>0</v>
      </c>
      <c r="C3316" s="13" t="str">
        <f>Solieusap!C3319</f>
        <v>BAO</v>
      </c>
      <c r="D3316" s="13" t="str">
        <f>Solieusap!D3319</f>
        <v>Combination</v>
      </c>
      <c r="E3316" s="14">
        <f>ABS(Solieusap!E3319)</f>
        <v>0.58189999999999997</v>
      </c>
      <c r="F3316" s="14">
        <f>ABS(Solieusap!F3319)</f>
        <v>1.61E-2</v>
      </c>
      <c r="G3316" s="14">
        <f>ABS(Solieusap!G3319)</f>
        <v>3.7000000000000002E-3</v>
      </c>
      <c r="H3316" s="14">
        <f>ABS(Solieusap!H3319)</f>
        <v>5.94E-3</v>
      </c>
      <c r="I3316" s="14">
        <f>ABS(Solieusap!I3319)</f>
        <v>2.189E-2</v>
      </c>
      <c r="J3316" s="14">
        <f>ABS(Solieusap!J3319)</f>
        <v>9.042E-2</v>
      </c>
      <c r="K3316" s="14">
        <f t="shared" si="0"/>
        <v>0.58189999999999997</v>
      </c>
      <c r="L3316" s="14">
        <f t="shared" si="1"/>
        <v>2.189E-2</v>
      </c>
    </row>
    <row r="3317" spans="1:12" ht="16.5" customHeight="1">
      <c r="A3317" s="13" t="str">
        <f>Solieusap!A3320</f>
        <v>281</v>
      </c>
      <c r="B3317" s="13">
        <f>Solieusap!B3320</f>
        <v>0.5</v>
      </c>
      <c r="C3317" s="13" t="str">
        <f>Solieusap!C3320</f>
        <v>BAO</v>
      </c>
      <c r="D3317" s="13" t="str">
        <f>Solieusap!D3320</f>
        <v>Combination</v>
      </c>
      <c r="E3317" s="14">
        <f>ABS(Solieusap!E3320)</f>
        <v>0.58189999999999997</v>
      </c>
      <c r="F3317" s="14">
        <f>ABS(Solieusap!F3320)</f>
        <v>1.61E-2</v>
      </c>
      <c r="G3317" s="14">
        <f>ABS(Solieusap!G3320)</f>
        <v>3.7000000000000002E-3</v>
      </c>
      <c r="H3317" s="14">
        <f>ABS(Solieusap!H3320)</f>
        <v>5.94E-3</v>
      </c>
      <c r="I3317" s="14">
        <f>ABS(Solieusap!I3320)</f>
        <v>2.0060000000000001E-2</v>
      </c>
      <c r="J3317" s="14">
        <f>ABS(Solieusap!J3320)</f>
        <v>8.2379999999999995E-2</v>
      </c>
      <c r="K3317" s="14">
        <f t="shared" si="0"/>
        <v>0.58189999999999997</v>
      </c>
      <c r="L3317" s="14">
        <f t="shared" si="1"/>
        <v>2.0060000000000001E-2</v>
      </c>
    </row>
    <row r="3318" spans="1:12" ht="16.5" customHeight="1">
      <c r="A3318" s="13" t="str">
        <f>Solieusap!A3321</f>
        <v>281</v>
      </c>
      <c r="B3318" s="13">
        <f>Solieusap!B3321</f>
        <v>1</v>
      </c>
      <c r="C3318" s="13" t="str">
        <f>Solieusap!C3321</f>
        <v>BAO</v>
      </c>
      <c r="D3318" s="13" t="str">
        <f>Solieusap!D3321</f>
        <v>Combination</v>
      </c>
      <c r="E3318" s="14">
        <f>ABS(Solieusap!E3321)</f>
        <v>0.58189999999999997</v>
      </c>
      <c r="F3318" s="14">
        <f>ABS(Solieusap!F3321)</f>
        <v>1.61E-2</v>
      </c>
      <c r="G3318" s="14">
        <f>ABS(Solieusap!G3321)</f>
        <v>3.7000000000000002E-3</v>
      </c>
      <c r="H3318" s="14">
        <f>ABS(Solieusap!H3321)</f>
        <v>5.94E-3</v>
      </c>
      <c r="I3318" s="14">
        <f>ABS(Solieusap!I3321)</f>
        <v>1.823E-2</v>
      </c>
      <c r="J3318" s="14">
        <f>ABS(Solieusap!J3321)</f>
        <v>7.4340000000000003E-2</v>
      </c>
      <c r="K3318" s="14">
        <f t="shared" si="0"/>
        <v>0.58189999999999997</v>
      </c>
      <c r="L3318" s="14">
        <f t="shared" si="1"/>
        <v>1.823E-2</v>
      </c>
    </row>
    <row r="3319" spans="1:12" ht="16.5" customHeight="1">
      <c r="A3319" s="13" t="str">
        <f>Solieusap!A3322</f>
        <v>281</v>
      </c>
      <c r="B3319" s="13">
        <f>Solieusap!B3322</f>
        <v>1.5</v>
      </c>
      <c r="C3319" s="13" t="str">
        <f>Solieusap!C3322</f>
        <v>BAO</v>
      </c>
      <c r="D3319" s="13" t="str">
        <f>Solieusap!D3322</f>
        <v>Combination</v>
      </c>
      <c r="E3319" s="14">
        <f>ABS(Solieusap!E3322)</f>
        <v>0.58189999999999997</v>
      </c>
      <c r="F3319" s="14">
        <f>ABS(Solieusap!F3322)</f>
        <v>1.61E-2</v>
      </c>
      <c r="G3319" s="14">
        <f>ABS(Solieusap!G3322)</f>
        <v>3.7000000000000002E-3</v>
      </c>
      <c r="H3319" s="14">
        <f>ABS(Solieusap!H3322)</f>
        <v>5.94E-3</v>
      </c>
      <c r="I3319" s="14">
        <f>ABS(Solieusap!I3322)</f>
        <v>1.6500000000000001E-2</v>
      </c>
      <c r="J3319" s="14">
        <f>ABS(Solieusap!J3322)</f>
        <v>7.1639999999999995E-2</v>
      </c>
      <c r="K3319" s="14">
        <f t="shared" si="0"/>
        <v>0.58189999999999997</v>
      </c>
      <c r="L3319" s="14">
        <f t="shared" si="1"/>
        <v>1.6500000000000001E-2</v>
      </c>
    </row>
    <row r="3320" spans="1:12" ht="16.5" customHeight="1">
      <c r="A3320" s="13" t="str">
        <f>Solieusap!A3323</f>
        <v>281</v>
      </c>
      <c r="B3320" s="13">
        <f>Solieusap!B3323</f>
        <v>2</v>
      </c>
      <c r="C3320" s="13" t="str">
        <f>Solieusap!C3323</f>
        <v>BAO</v>
      </c>
      <c r="D3320" s="13" t="str">
        <f>Solieusap!D3323</f>
        <v>Combination</v>
      </c>
      <c r="E3320" s="14">
        <f>ABS(Solieusap!E3323)</f>
        <v>0.58189999999999997</v>
      </c>
      <c r="F3320" s="14">
        <f>ABS(Solieusap!F3323)</f>
        <v>1.61E-2</v>
      </c>
      <c r="G3320" s="14">
        <f>ABS(Solieusap!G3323)</f>
        <v>3.7000000000000002E-3</v>
      </c>
      <c r="H3320" s="14">
        <f>ABS(Solieusap!H3323)</f>
        <v>5.94E-3</v>
      </c>
      <c r="I3320" s="14">
        <f>ABS(Solieusap!I3323)</f>
        <v>1.5610000000000001E-2</v>
      </c>
      <c r="J3320" s="14">
        <f>ABS(Solieusap!J3323)</f>
        <v>7.306E-2</v>
      </c>
      <c r="K3320" s="14">
        <f t="shared" si="0"/>
        <v>0.58189999999999997</v>
      </c>
      <c r="L3320" s="14">
        <f t="shared" si="1"/>
        <v>1.5610000000000001E-2</v>
      </c>
    </row>
    <row r="3321" spans="1:12" ht="16.5" customHeight="1">
      <c r="A3321" s="13" t="str">
        <f>Solieusap!A3324</f>
        <v>281</v>
      </c>
      <c r="B3321" s="13">
        <f>Solieusap!B3324</f>
        <v>2.5</v>
      </c>
      <c r="C3321" s="13" t="str">
        <f>Solieusap!C3324</f>
        <v>BAO</v>
      </c>
      <c r="D3321" s="13" t="str">
        <f>Solieusap!D3324</f>
        <v>Combination</v>
      </c>
      <c r="E3321" s="14">
        <f>ABS(Solieusap!E3324)</f>
        <v>0.58189999999999997</v>
      </c>
      <c r="F3321" s="14">
        <f>ABS(Solieusap!F3324)</f>
        <v>1.61E-2</v>
      </c>
      <c r="G3321" s="14">
        <f>ABS(Solieusap!G3324)</f>
        <v>3.7000000000000002E-3</v>
      </c>
      <c r="H3321" s="14">
        <f>ABS(Solieusap!H3324)</f>
        <v>5.94E-3</v>
      </c>
      <c r="I3321" s="14">
        <f>ABS(Solieusap!I3324)</f>
        <v>1.4710000000000001E-2</v>
      </c>
      <c r="J3321" s="14">
        <f>ABS(Solieusap!J3324)</f>
        <v>7.4480000000000005E-2</v>
      </c>
      <c r="K3321" s="14">
        <f t="shared" si="0"/>
        <v>0.58189999999999997</v>
      </c>
      <c r="L3321" s="14">
        <f t="shared" si="1"/>
        <v>1.4710000000000001E-2</v>
      </c>
    </row>
    <row r="3322" spans="1:12" ht="16.5" customHeight="1">
      <c r="A3322" s="13" t="str">
        <f>Solieusap!A3325</f>
        <v>281</v>
      </c>
      <c r="B3322" s="13">
        <f>Solieusap!B3325</f>
        <v>3</v>
      </c>
      <c r="C3322" s="13" t="str">
        <f>Solieusap!C3325</f>
        <v>BAO</v>
      </c>
      <c r="D3322" s="13" t="str">
        <f>Solieusap!D3325</f>
        <v>Combination</v>
      </c>
      <c r="E3322" s="14">
        <f>ABS(Solieusap!E3325)</f>
        <v>0.58189999999999997</v>
      </c>
      <c r="F3322" s="14">
        <f>ABS(Solieusap!F3325)</f>
        <v>1.61E-2</v>
      </c>
      <c r="G3322" s="14">
        <f>ABS(Solieusap!G3325)</f>
        <v>3.7000000000000002E-3</v>
      </c>
      <c r="H3322" s="14">
        <f>ABS(Solieusap!H3325)</f>
        <v>5.94E-3</v>
      </c>
      <c r="I3322" s="14">
        <f>ABS(Solieusap!I3325)</f>
        <v>1.3809999999999999E-2</v>
      </c>
      <c r="J3322" s="14">
        <f>ABS(Solieusap!J3325)</f>
        <v>7.7450000000000005E-2</v>
      </c>
      <c r="K3322" s="14">
        <f t="shared" si="0"/>
        <v>0.58189999999999997</v>
      </c>
      <c r="L3322" s="14">
        <f t="shared" si="1"/>
        <v>1.3809999999999999E-2</v>
      </c>
    </row>
    <row r="3323" spans="1:12" ht="16.5" customHeight="1">
      <c r="A3323" s="13" t="str">
        <f>Solieusap!A3326</f>
        <v>281</v>
      </c>
      <c r="B3323" s="13">
        <f>Solieusap!B3326</f>
        <v>3.5</v>
      </c>
      <c r="C3323" s="13" t="str">
        <f>Solieusap!C3326</f>
        <v>BAO</v>
      </c>
      <c r="D3323" s="13" t="str">
        <f>Solieusap!D3326</f>
        <v>Combination</v>
      </c>
      <c r="E3323" s="14">
        <f>ABS(Solieusap!E3326)</f>
        <v>0.58189999999999997</v>
      </c>
      <c r="F3323" s="14">
        <f>ABS(Solieusap!F3326)</f>
        <v>1.61E-2</v>
      </c>
      <c r="G3323" s="14">
        <f>ABS(Solieusap!G3326)</f>
        <v>3.7000000000000002E-3</v>
      </c>
      <c r="H3323" s="14">
        <f>ABS(Solieusap!H3326)</f>
        <v>5.94E-3</v>
      </c>
      <c r="I3323" s="14">
        <f>ABS(Solieusap!I3326)</f>
        <v>1.515E-2</v>
      </c>
      <c r="J3323" s="14">
        <f>ABS(Solieusap!J3326)</f>
        <v>8.1589999999999996E-2</v>
      </c>
      <c r="K3323" s="14">
        <f t="shared" si="0"/>
        <v>0.58189999999999997</v>
      </c>
      <c r="L3323" s="14">
        <f t="shared" si="1"/>
        <v>1.515E-2</v>
      </c>
    </row>
    <row r="3324" spans="1:12" ht="16.5" customHeight="1">
      <c r="A3324" s="13" t="str">
        <f>Solieusap!A3327</f>
        <v>281</v>
      </c>
      <c r="B3324" s="13">
        <f>Solieusap!B3327</f>
        <v>4</v>
      </c>
      <c r="C3324" s="13" t="str">
        <f>Solieusap!C3327</f>
        <v>BAO</v>
      </c>
      <c r="D3324" s="13" t="str">
        <f>Solieusap!D3327</f>
        <v>Combination</v>
      </c>
      <c r="E3324" s="14">
        <f>ABS(Solieusap!E3327)</f>
        <v>0.58189999999999997</v>
      </c>
      <c r="F3324" s="14">
        <f>ABS(Solieusap!F3327)</f>
        <v>1.61E-2</v>
      </c>
      <c r="G3324" s="14">
        <f>ABS(Solieusap!G3327)</f>
        <v>3.7000000000000002E-3</v>
      </c>
      <c r="H3324" s="14">
        <f>ABS(Solieusap!H3327)</f>
        <v>5.94E-3</v>
      </c>
      <c r="I3324" s="14">
        <f>ABS(Solieusap!I3327)</f>
        <v>1.8509999999999999E-2</v>
      </c>
      <c r="J3324" s="14">
        <f>ABS(Solieusap!J3327)</f>
        <v>8.5730000000000001E-2</v>
      </c>
      <c r="K3324" s="14">
        <f t="shared" si="0"/>
        <v>0.58189999999999997</v>
      </c>
      <c r="L3324" s="14">
        <f t="shared" si="1"/>
        <v>1.8509999999999999E-2</v>
      </c>
    </row>
    <row r="3325" spans="1:12" ht="16.5" customHeight="1">
      <c r="A3325" s="13" t="str">
        <f>Solieusap!A3328</f>
        <v>281</v>
      </c>
      <c r="B3325" s="13">
        <f>Solieusap!B3328</f>
        <v>4.5</v>
      </c>
      <c r="C3325" s="13" t="str">
        <f>Solieusap!C3328</f>
        <v>BAO</v>
      </c>
      <c r="D3325" s="13" t="str">
        <f>Solieusap!D3328</f>
        <v>Combination</v>
      </c>
      <c r="E3325" s="14">
        <f>ABS(Solieusap!E3328)</f>
        <v>0.58189999999999997</v>
      </c>
      <c r="F3325" s="14">
        <f>ABS(Solieusap!F3328)</f>
        <v>1.61E-2</v>
      </c>
      <c r="G3325" s="14">
        <f>ABS(Solieusap!G3328)</f>
        <v>3.7000000000000002E-3</v>
      </c>
      <c r="H3325" s="14">
        <f>ABS(Solieusap!H3328)</f>
        <v>5.94E-3</v>
      </c>
      <c r="I3325" s="14">
        <f>ABS(Solieusap!I3328)</f>
        <v>2.1860000000000001E-2</v>
      </c>
      <c r="J3325" s="14">
        <f>ABS(Solieusap!J3328)</f>
        <v>8.9859999999999995E-2</v>
      </c>
      <c r="K3325" s="14">
        <f t="shared" si="0"/>
        <v>0.58189999999999997</v>
      </c>
      <c r="L3325" s="14">
        <f t="shared" si="1"/>
        <v>2.1860000000000001E-2</v>
      </c>
    </row>
    <row r="3326" spans="1:12" ht="16.5" customHeight="1">
      <c r="A3326" s="13" t="str">
        <f>Solieusap!A3329</f>
        <v>281</v>
      </c>
      <c r="B3326" s="13">
        <f>Solieusap!B3329</f>
        <v>5</v>
      </c>
      <c r="C3326" s="13" t="str">
        <f>Solieusap!C3329</f>
        <v>BAO</v>
      </c>
      <c r="D3326" s="13" t="str">
        <f>Solieusap!D3329</f>
        <v>Combination</v>
      </c>
      <c r="E3326" s="14">
        <f>ABS(Solieusap!E3329)</f>
        <v>0.58189999999999997</v>
      </c>
      <c r="F3326" s="14">
        <f>ABS(Solieusap!F3329)</f>
        <v>1.61E-2</v>
      </c>
      <c r="G3326" s="14">
        <f>ABS(Solieusap!G3329)</f>
        <v>3.7000000000000002E-3</v>
      </c>
      <c r="H3326" s="14">
        <f>ABS(Solieusap!H3329)</f>
        <v>5.94E-3</v>
      </c>
      <c r="I3326" s="14">
        <f>ABS(Solieusap!I3329)</f>
        <v>2.5219999999999999E-2</v>
      </c>
      <c r="J3326" s="14">
        <f>ABS(Solieusap!J3329)</f>
        <v>9.4E-2</v>
      </c>
      <c r="K3326" s="14">
        <f t="shared" si="0"/>
        <v>0.58189999999999997</v>
      </c>
      <c r="L3326" s="14">
        <f t="shared" si="1"/>
        <v>2.5219999999999999E-2</v>
      </c>
    </row>
    <row r="3327" spans="1:12" ht="16.5" customHeight="1">
      <c r="A3327" s="13" t="str">
        <f>Solieusap!A3330</f>
        <v>281</v>
      </c>
      <c r="B3327" s="13">
        <f>Solieusap!B3330</f>
        <v>5.5</v>
      </c>
      <c r="C3327" s="13" t="str">
        <f>Solieusap!C3330</f>
        <v>BAO</v>
      </c>
      <c r="D3327" s="13" t="str">
        <f>Solieusap!D3330</f>
        <v>Combination</v>
      </c>
      <c r="E3327" s="14">
        <f>ABS(Solieusap!E3330)</f>
        <v>0.58189999999999997</v>
      </c>
      <c r="F3327" s="14">
        <f>ABS(Solieusap!F3330)</f>
        <v>1.61E-2</v>
      </c>
      <c r="G3327" s="14">
        <f>ABS(Solieusap!G3330)</f>
        <v>3.7000000000000002E-3</v>
      </c>
      <c r="H3327" s="14">
        <f>ABS(Solieusap!H3330)</f>
        <v>5.94E-3</v>
      </c>
      <c r="I3327" s="14">
        <f>ABS(Solieusap!I3330)</f>
        <v>2.8580000000000001E-2</v>
      </c>
      <c r="J3327" s="14">
        <f>ABS(Solieusap!J3330)</f>
        <v>9.912E-2</v>
      </c>
      <c r="K3327" s="14">
        <f t="shared" si="0"/>
        <v>0.58189999999999997</v>
      </c>
      <c r="L3327" s="14">
        <f t="shared" si="1"/>
        <v>2.8580000000000001E-2</v>
      </c>
    </row>
    <row r="3328" spans="1:12" ht="16.5" customHeight="1">
      <c r="A3328" s="13" t="str">
        <f>Solieusap!A3331</f>
        <v>281</v>
      </c>
      <c r="B3328" s="13">
        <f>Solieusap!B3331</f>
        <v>6</v>
      </c>
      <c r="C3328" s="13" t="str">
        <f>Solieusap!C3331</f>
        <v>BAO</v>
      </c>
      <c r="D3328" s="13" t="str">
        <f>Solieusap!D3331</f>
        <v>Combination</v>
      </c>
      <c r="E3328" s="14">
        <f>ABS(Solieusap!E3331)</f>
        <v>0.58189999999999997</v>
      </c>
      <c r="F3328" s="14">
        <f>ABS(Solieusap!F3331)</f>
        <v>1.61E-2</v>
      </c>
      <c r="G3328" s="14">
        <f>ABS(Solieusap!G3331)</f>
        <v>3.7000000000000002E-3</v>
      </c>
      <c r="H3328" s="14">
        <f>ABS(Solieusap!H3331)</f>
        <v>5.94E-3</v>
      </c>
      <c r="I3328" s="14">
        <f>ABS(Solieusap!I3331)</f>
        <v>3.193E-2</v>
      </c>
      <c r="J3328" s="14">
        <f>ABS(Solieusap!J3331)</f>
        <v>0.11389000000000001</v>
      </c>
      <c r="K3328" s="14">
        <f t="shared" si="0"/>
        <v>0.58189999999999997</v>
      </c>
      <c r="L3328" s="14">
        <f t="shared" si="1"/>
        <v>3.193E-2</v>
      </c>
    </row>
    <row r="3329" spans="1:12" ht="16.5" customHeight="1">
      <c r="A3329" s="13" t="str">
        <f>Solieusap!A3332</f>
        <v>282</v>
      </c>
      <c r="B3329" s="13">
        <f>Solieusap!B3332</f>
        <v>0</v>
      </c>
      <c r="C3329" s="13" t="str">
        <f>Solieusap!C3332</f>
        <v>BAO</v>
      </c>
      <c r="D3329" s="13" t="str">
        <f>Solieusap!D3332</f>
        <v>Combination</v>
      </c>
      <c r="E3329" s="14">
        <f>ABS(Solieusap!E3332)</f>
        <v>0.40389999999999998</v>
      </c>
      <c r="F3329" s="14">
        <f>ABS(Solieusap!F3332)</f>
        <v>0.19620000000000001</v>
      </c>
      <c r="G3329" s="14">
        <f>ABS(Solieusap!G3332)</f>
        <v>4.3499999999999997E-2</v>
      </c>
      <c r="H3329" s="14">
        <f>ABS(Solieusap!H3332)</f>
        <v>3.6099999999999999E-3</v>
      </c>
      <c r="I3329" s="14">
        <f>ABS(Solieusap!I3332)</f>
        <v>0.10874</v>
      </c>
      <c r="J3329" s="14">
        <f>ABS(Solieusap!J3332)</f>
        <v>0.33157999999999999</v>
      </c>
      <c r="K3329" s="14">
        <f t="shared" si="0"/>
        <v>0.40389999999999998</v>
      </c>
      <c r="L3329" s="14">
        <f t="shared" si="1"/>
        <v>0.10874</v>
      </c>
    </row>
    <row r="3330" spans="1:12" ht="16.5" customHeight="1">
      <c r="A3330" s="13" t="str">
        <f>Solieusap!A3333</f>
        <v>282</v>
      </c>
      <c r="B3330" s="13">
        <f>Solieusap!B3333</f>
        <v>0.5</v>
      </c>
      <c r="C3330" s="13" t="str">
        <f>Solieusap!C3333</f>
        <v>BAO</v>
      </c>
      <c r="D3330" s="13" t="str">
        <f>Solieusap!D3333</f>
        <v>Combination</v>
      </c>
      <c r="E3330" s="14">
        <f>ABS(Solieusap!E3333)</f>
        <v>0.40389999999999998</v>
      </c>
      <c r="F3330" s="14">
        <f>ABS(Solieusap!F3333)</f>
        <v>0.19620000000000001</v>
      </c>
      <c r="G3330" s="14">
        <f>ABS(Solieusap!G3333)</f>
        <v>4.3499999999999997E-2</v>
      </c>
      <c r="H3330" s="14">
        <f>ABS(Solieusap!H3333)</f>
        <v>3.6099999999999999E-3</v>
      </c>
      <c r="I3330" s="14">
        <f>ABS(Solieusap!I3333)</f>
        <v>8.6999999999999994E-2</v>
      </c>
      <c r="J3330" s="14">
        <f>ABS(Solieusap!J3333)</f>
        <v>0.24102999999999999</v>
      </c>
      <c r="K3330" s="14">
        <f t="shared" si="0"/>
        <v>0.40389999999999998</v>
      </c>
      <c r="L3330" s="14">
        <f t="shared" si="1"/>
        <v>8.6999999999999994E-2</v>
      </c>
    </row>
    <row r="3331" spans="1:12" ht="16.5" customHeight="1">
      <c r="A3331" s="13" t="str">
        <f>Solieusap!A3334</f>
        <v>282</v>
      </c>
      <c r="B3331" s="13">
        <f>Solieusap!B3334</f>
        <v>1</v>
      </c>
      <c r="C3331" s="13" t="str">
        <f>Solieusap!C3334</f>
        <v>BAO</v>
      </c>
      <c r="D3331" s="13" t="str">
        <f>Solieusap!D3334</f>
        <v>Combination</v>
      </c>
      <c r="E3331" s="14">
        <f>ABS(Solieusap!E3334)</f>
        <v>0.40389999999999998</v>
      </c>
      <c r="F3331" s="14">
        <f>ABS(Solieusap!F3334)</f>
        <v>0.19620000000000001</v>
      </c>
      <c r="G3331" s="14">
        <f>ABS(Solieusap!G3334)</f>
        <v>4.3499999999999997E-2</v>
      </c>
      <c r="H3331" s="14">
        <f>ABS(Solieusap!H3334)</f>
        <v>3.6099999999999999E-3</v>
      </c>
      <c r="I3331" s="14">
        <f>ABS(Solieusap!I3334)</f>
        <v>6.5269999999999995E-2</v>
      </c>
      <c r="J3331" s="14">
        <f>ABS(Solieusap!J3334)</f>
        <v>0.15048</v>
      </c>
      <c r="K3331" s="14">
        <f t="shared" si="0"/>
        <v>0.40389999999999998</v>
      </c>
      <c r="L3331" s="14">
        <f t="shared" si="1"/>
        <v>6.5269999999999995E-2</v>
      </c>
    </row>
    <row r="3332" spans="1:12" ht="16.5" customHeight="1">
      <c r="A3332" s="13" t="str">
        <f>Solieusap!A3335</f>
        <v>282</v>
      </c>
      <c r="B3332" s="13">
        <f>Solieusap!B3335</f>
        <v>1.5</v>
      </c>
      <c r="C3332" s="13" t="str">
        <f>Solieusap!C3335</f>
        <v>BAO</v>
      </c>
      <c r="D3332" s="13" t="str">
        <f>Solieusap!D3335</f>
        <v>Combination</v>
      </c>
      <c r="E3332" s="14">
        <f>ABS(Solieusap!E3335)</f>
        <v>0.40389999999999998</v>
      </c>
      <c r="F3332" s="14">
        <f>ABS(Solieusap!F3335)</f>
        <v>0.19620000000000001</v>
      </c>
      <c r="G3332" s="14">
        <f>ABS(Solieusap!G3335)</f>
        <v>4.3499999999999997E-2</v>
      </c>
      <c r="H3332" s="14">
        <f>ABS(Solieusap!H3335)</f>
        <v>3.6099999999999999E-3</v>
      </c>
      <c r="I3332" s="14">
        <f>ABS(Solieusap!I3335)</f>
        <v>4.3529999999999999E-2</v>
      </c>
      <c r="J3332" s="14">
        <f>ABS(Solieusap!J3335)</f>
        <v>5.9929999999999997E-2</v>
      </c>
      <c r="K3332" s="14">
        <f t="shared" si="0"/>
        <v>0.40389999999999998</v>
      </c>
      <c r="L3332" s="14">
        <f t="shared" si="1"/>
        <v>4.3529999999999999E-2</v>
      </c>
    </row>
    <row r="3333" spans="1:12" ht="16.5" customHeight="1">
      <c r="A3333" s="13" t="str">
        <f>Solieusap!A3336</f>
        <v>282</v>
      </c>
      <c r="B3333" s="13">
        <f>Solieusap!B3336</f>
        <v>2</v>
      </c>
      <c r="C3333" s="13" t="str">
        <f>Solieusap!C3336</f>
        <v>BAO</v>
      </c>
      <c r="D3333" s="13" t="str">
        <f>Solieusap!D3336</f>
        <v>Combination</v>
      </c>
      <c r="E3333" s="14">
        <f>ABS(Solieusap!E3336)</f>
        <v>0.40389999999999998</v>
      </c>
      <c r="F3333" s="14">
        <f>ABS(Solieusap!F3336)</f>
        <v>0.19620000000000001</v>
      </c>
      <c r="G3333" s="14">
        <f>ABS(Solieusap!G3336)</f>
        <v>4.3499999999999997E-2</v>
      </c>
      <c r="H3333" s="14">
        <f>ABS(Solieusap!H3336)</f>
        <v>3.6099999999999999E-3</v>
      </c>
      <c r="I3333" s="14">
        <f>ABS(Solieusap!I3336)</f>
        <v>2.18E-2</v>
      </c>
      <c r="J3333" s="14">
        <f>ABS(Solieusap!J3336)</f>
        <v>3.7350000000000001E-2</v>
      </c>
      <c r="K3333" s="14">
        <f t="shared" si="0"/>
        <v>0.40389999999999998</v>
      </c>
      <c r="L3333" s="14">
        <f t="shared" si="1"/>
        <v>2.18E-2</v>
      </c>
    </row>
    <row r="3334" spans="1:12" ht="16.5" customHeight="1">
      <c r="A3334" s="13" t="str">
        <f>Solieusap!A3337</f>
        <v>282</v>
      </c>
      <c r="B3334" s="13">
        <f>Solieusap!B3337</f>
        <v>2.5</v>
      </c>
      <c r="C3334" s="13" t="str">
        <f>Solieusap!C3337</f>
        <v>BAO</v>
      </c>
      <c r="D3334" s="13" t="str">
        <f>Solieusap!D3337</f>
        <v>Combination</v>
      </c>
      <c r="E3334" s="14">
        <f>ABS(Solieusap!E3337)</f>
        <v>0.40389999999999998</v>
      </c>
      <c r="F3334" s="14">
        <f>ABS(Solieusap!F3337)</f>
        <v>0.19620000000000001</v>
      </c>
      <c r="G3334" s="14">
        <f>ABS(Solieusap!G3337)</f>
        <v>4.3499999999999997E-2</v>
      </c>
      <c r="H3334" s="14">
        <f>ABS(Solieusap!H3337)</f>
        <v>3.6099999999999999E-3</v>
      </c>
      <c r="I3334" s="14">
        <f>ABS(Solieusap!I3337)</f>
        <v>9.3200000000000002E-3</v>
      </c>
      <c r="J3334" s="14">
        <f>ABS(Solieusap!J3337)</f>
        <v>6.7049999999999998E-2</v>
      </c>
      <c r="K3334" s="14">
        <f t="shared" si="0"/>
        <v>0.40389999999999998</v>
      </c>
      <c r="L3334" s="14">
        <f t="shared" si="1"/>
        <v>9.3200000000000002E-3</v>
      </c>
    </row>
    <row r="3335" spans="1:12" ht="16.5" customHeight="1">
      <c r="A3335" s="13" t="str">
        <f>Solieusap!A3338</f>
        <v>282</v>
      </c>
      <c r="B3335" s="13">
        <f>Solieusap!B3338</f>
        <v>3</v>
      </c>
      <c r="C3335" s="13" t="str">
        <f>Solieusap!C3338</f>
        <v>BAO</v>
      </c>
      <c r="D3335" s="13" t="str">
        <f>Solieusap!D3338</f>
        <v>Combination</v>
      </c>
      <c r="E3335" s="14">
        <f>ABS(Solieusap!E3338)</f>
        <v>0.40389999999999998</v>
      </c>
      <c r="F3335" s="14">
        <f>ABS(Solieusap!F3338)</f>
        <v>0.19620000000000001</v>
      </c>
      <c r="G3335" s="14">
        <f>ABS(Solieusap!G3338)</f>
        <v>4.3499999999999997E-2</v>
      </c>
      <c r="H3335" s="14">
        <f>ABS(Solieusap!H3338)</f>
        <v>3.6099999999999999E-3</v>
      </c>
      <c r="I3335" s="14">
        <f>ABS(Solieusap!I3338)</f>
        <v>6.45E-3</v>
      </c>
      <c r="J3335" s="14">
        <f>ABS(Solieusap!J3338)</f>
        <v>9.826E-2</v>
      </c>
      <c r="K3335" s="14">
        <f t="shared" si="0"/>
        <v>0.40389999999999998</v>
      </c>
      <c r="L3335" s="14">
        <f t="shared" si="1"/>
        <v>6.45E-3</v>
      </c>
    </row>
    <row r="3336" spans="1:12" ht="16.5" customHeight="1">
      <c r="A3336" s="13" t="str">
        <f>Solieusap!A3339</f>
        <v>282</v>
      </c>
      <c r="B3336" s="13">
        <f>Solieusap!B3339</f>
        <v>3.5</v>
      </c>
      <c r="C3336" s="13" t="str">
        <f>Solieusap!C3339</f>
        <v>BAO</v>
      </c>
      <c r="D3336" s="13" t="str">
        <f>Solieusap!D3339</f>
        <v>Combination</v>
      </c>
      <c r="E3336" s="14">
        <f>ABS(Solieusap!E3339)</f>
        <v>0.40389999999999998</v>
      </c>
      <c r="F3336" s="14">
        <f>ABS(Solieusap!F3339)</f>
        <v>0.19620000000000001</v>
      </c>
      <c r="G3336" s="14">
        <f>ABS(Solieusap!G3339)</f>
        <v>4.3499999999999997E-2</v>
      </c>
      <c r="H3336" s="14">
        <f>ABS(Solieusap!H3339)</f>
        <v>3.6099999999999999E-3</v>
      </c>
      <c r="I3336" s="14">
        <f>ABS(Solieusap!I3339)</f>
        <v>3.8700000000000002E-3</v>
      </c>
      <c r="J3336" s="14">
        <f>ABS(Solieusap!J3339)</f>
        <v>0.12947</v>
      </c>
      <c r="K3336" s="14">
        <f t="shared" si="0"/>
        <v>0.40389999999999998</v>
      </c>
      <c r="L3336" s="14">
        <f t="shared" si="1"/>
        <v>3.8700000000000002E-3</v>
      </c>
    </row>
    <row r="3337" spans="1:12" ht="16.5" customHeight="1">
      <c r="A3337" s="13" t="str">
        <f>Solieusap!A3340</f>
        <v>282</v>
      </c>
      <c r="B3337" s="13">
        <f>Solieusap!B3340</f>
        <v>4</v>
      </c>
      <c r="C3337" s="13" t="str">
        <f>Solieusap!C3340</f>
        <v>BAO</v>
      </c>
      <c r="D3337" s="13" t="str">
        <f>Solieusap!D3340</f>
        <v>Combination</v>
      </c>
      <c r="E3337" s="14">
        <f>ABS(Solieusap!E3340)</f>
        <v>0.40389999999999998</v>
      </c>
      <c r="F3337" s="14">
        <f>ABS(Solieusap!F3340)</f>
        <v>0.19620000000000001</v>
      </c>
      <c r="G3337" s="14">
        <f>ABS(Solieusap!G3340)</f>
        <v>4.3499999999999997E-2</v>
      </c>
      <c r="H3337" s="14">
        <f>ABS(Solieusap!H3340)</f>
        <v>3.6099999999999999E-3</v>
      </c>
      <c r="I3337" s="14">
        <f>ABS(Solieusap!I3340)</f>
        <v>1.49E-3</v>
      </c>
      <c r="J3337" s="14">
        <f>ABS(Solieusap!J3340)</f>
        <v>0.16081999999999999</v>
      </c>
      <c r="K3337" s="14">
        <f t="shared" si="0"/>
        <v>0.40389999999999998</v>
      </c>
      <c r="L3337" s="14">
        <f t="shared" si="1"/>
        <v>1.49E-3</v>
      </c>
    </row>
    <row r="3338" spans="1:12" ht="16.5" customHeight="1">
      <c r="A3338" s="13" t="str">
        <f>Solieusap!A3341</f>
        <v>282</v>
      </c>
      <c r="B3338" s="13">
        <f>Solieusap!B3341</f>
        <v>0</v>
      </c>
      <c r="C3338" s="13" t="str">
        <f>Solieusap!C3341</f>
        <v>BAO</v>
      </c>
      <c r="D3338" s="13" t="str">
        <f>Solieusap!D3341</f>
        <v>Combination</v>
      </c>
      <c r="E3338" s="14">
        <f>ABS(Solieusap!E3341)</f>
        <v>2.0985999999999998</v>
      </c>
      <c r="F3338" s="14">
        <f>ABS(Solieusap!F3341)</f>
        <v>6.4100000000000004E-2</v>
      </c>
      <c r="G3338" s="14">
        <f>ABS(Solieusap!G3341)</f>
        <v>3.5000000000000001E-3</v>
      </c>
      <c r="H3338" s="14">
        <f>ABS(Solieusap!H3341)</f>
        <v>3.4669999999999999E-2</v>
      </c>
      <c r="I3338" s="14">
        <f>ABS(Solieusap!I3341)</f>
        <v>1.3429999999999999E-2</v>
      </c>
      <c r="J3338" s="14">
        <f>ABS(Solieusap!J3341)</f>
        <v>9.5530000000000004E-2</v>
      </c>
      <c r="K3338" s="14">
        <f t="shared" si="0"/>
        <v>2.0985999999999998</v>
      </c>
      <c r="L3338" s="14">
        <f t="shared" si="1"/>
        <v>1.3429999999999999E-2</v>
      </c>
    </row>
    <row r="3339" spans="1:12" ht="16.5" customHeight="1">
      <c r="A3339" s="13" t="str">
        <f>Solieusap!A3342</f>
        <v>282</v>
      </c>
      <c r="B3339" s="13">
        <f>Solieusap!B3342</f>
        <v>0.5</v>
      </c>
      <c r="C3339" s="13" t="str">
        <f>Solieusap!C3342</f>
        <v>BAO</v>
      </c>
      <c r="D3339" s="13" t="str">
        <f>Solieusap!D3342</f>
        <v>Combination</v>
      </c>
      <c r="E3339" s="14">
        <f>ABS(Solieusap!E3342)</f>
        <v>2.0985999999999998</v>
      </c>
      <c r="F3339" s="14">
        <f>ABS(Solieusap!F3342)</f>
        <v>6.4100000000000004E-2</v>
      </c>
      <c r="G3339" s="14">
        <f>ABS(Solieusap!G3342)</f>
        <v>3.5000000000000001E-3</v>
      </c>
      <c r="H3339" s="14">
        <f>ABS(Solieusap!H3342)</f>
        <v>3.4669999999999999E-2</v>
      </c>
      <c r="I3339" s="14">
        <f>ABS(Solieusap!I3342)</f>
        <v>1.1690000000000001E-2</v>
      </c>
      <c r="J3339" s="14">
        <f>ABS(Solieusap!J3342)</f>
        <v>6.3479999999999995E-2</v>
      </c>
      <c r="K3339" s="14">
        <f t="shared" si="0"/>
        <v>2.0985999999999998</v>
      </c>
      <c r="L3339" s="14">
        <f t="shared" si="1"/>
        <v>1.1690000000000001E-2</v>
      </c>
    </row>
    <row r="3340" spans="1:12" ht="16.5" customHeight="1">
      <c r="A3340" s="13" t="str">
        <f>Solieusap!A3343</f>
        <v>282</v>
      </c>
      <c r="B3340" s="13">
        <f>Solieusap!B3343</f>
        <v>1</v>
      </c>
      <c r="C3340" s="13" t="str">
        <f>Solieusap!C3343</f>
        <v>BAO</v>
      </c>
      <c r="D3340" s="13" t="str">
        <f>Solieusap!D3343</f>
        <v>Combination</v>
      </c>
      <c r="E3340" s="14">
        <f>ABS(Solieusap!E3343)</f>
        <v>2.0985999999999998</v>
      </c>
      <c r="F3340" s="14">
        <f>ABS(Solieusap!F3343)</f>
        <v>6.4100000000000004E-2</v>
      </c>
      <c r="G3340" s="14">
        <f>ABS(Solieusap!G3343)</f>
        <v>3.5000000000000001E-3</v>
      </c>
      <c r="H3340" s="14">
        <f>ABS(Solieusap!H3343)</f>
        <v>3.4669999999999999E-2</v>
      </c>
      <c r="I3340" s="14">
        <f>ABS(Solieusap!I3343)</f>
        <v>9.9500000000000005E-3</v>
      </c>
      <c r="J3340" s="14">
        <f>ABS(Solieusap!J3343)</f>
        <v>3.1440000000000003E-2</v>
      </c>
      <c r="K3340" s="14">
        <f t="shared" si="0"/>
        <v>2.0985999999999998</v>
      </c>
      <c r="L3340" s="14">
        <f t="shared" si="1"/>
        <v>9.9500000000000005E-3</v>
      </c>
    </row>
    <row r="3341" spans="1:12" ht="16.5" customHeight="1">
      <c r="A3341" s="13" t="str">
        <f>Solieusap!A3344</f>
        <v>282</v>
      </c>
      <c r="B3341" s="13">
        <f>Solieusap!B3344</f>
        <v>1.5</v>
      </c>
      <c r="C3341" s="13" t="str">
        <f>Solieusap!C3344</f>
        <v>BAO</v>
      </c>
      <c r="D3341" s="13" t="str">
        <f>Solieusap!D3344</f>
        <v>Combination</v>
      </c>
      <c r="E3341" s="14">
        <f>ABS(Solieusap!E3344)</f>
        <v>2.0985999999999998</v>
      </c>
      <c r="F3341" s="14">
        <f>ABS(Solieusap!F3344)</f>
        <v>6.4100000000000004E-2</v>
      </c>
      <c r="G3341" s="14">
        <f>ABS(Solieusap!G3344)</f>
        <v>3.5000000000000001E-3</v>
      </c>
      <c r="H3341" s="14">
        <f>ABS(Solieusap!H3344)</f>
        <v>3.4669999999999999E-2</v>
      </c>
      <c r="I3341" s="14">
        <f>ABS(Solieusap!I3344)</f>
        <v>8.2100000000000003E-3</v>
      </c>
      <c r="J3341" s="14">
        <f>ABS(Solieusap!J3344)</f>
        <v>2.5090000000000001E-2</v>
      </c>
      <c r="K3341" s="14">
        <f t="shared" si="0"/>
        <v>2.0985999999999998</v>
      </c>
      <c r="L3341" s="14">
        <f t="shared" si="1"/>
        <v>8.2100000000000003E-3</v>
      </c>
    </row>
    <row r="3342" spans="1:12" ht="16.5" customHeight="1">
      <c r="A3342" s="13" t="str">
        <f>Solieusap!A3345</f>
        <v>282</v>
      </c>
      <c r="B3342" s="13">
        <f>Solieusap!B3345</f>
        <v>2</v>
      </c>
      <c r="C3342" s="13" t="str">
        <f>Solieusap!C3345</f>
        <v>BAO</v>
      </c>
      <c r="D3342" s="13" t="str">
        <f>Solieusap!D3345</f>
        <v>Combination</v>
      </c>
      <c r="E3342" s="14">
        <f>ABS(Solieusap!E3345)</f>
        <v>2.0985999999999998</v>
      </c>
      <c r="F3342" s="14">
        <f>ABS(Solieusap!F3345)</f>
        <v>6.4100000000000004E-2</v>
      </c>
      <c r="G3342" s="14">
        <f>ABS(Solieusap!G3345)</f>
        <v>3.5000000000000001E-3</v>
      </c>
      <c r="H3342" s="14">
        <f>ABS(Solieusap!H3345)</f>
        <v>3.4669999999999999E-2</v>
      </c>
      <c r="I3342" s="14">
        <f>ABS(Solieusap!I3345)</f>
        <v>4.96E-3</v>
      </c>
      <c r="J3342" s="14">
        <f>ABS(Solieusap!J3345)</f>
        <v>8.072E-2</v>
      </c>
      <c r="K3342" s="14">
        <f t="shared" si="0"/>
        <v>2.0985999999999998</v>
      </c>
      <c r="L3342" s="14">
        <f t="shared" si="1"/>
        <v>4.96E-3</v>
      </c>
    </row>
    <row r="3343" spans="1:12" ht="16.5" customHeight="1">
      <c r="A3343" s="13" t="str">
        <f>Solieusap!A3346</f>
        <v>282</v>
      </c>
      <c r="B3343" s="13">
        <f>Solieusap!B3346</f>
        <v>2.5</v>
      </c>
      <c r="C3343" s="13" t="str">
        <f>Solieusap!C3346</f>
        <v>BAO</v>
      </c>
      <c r="D3343" s="13" t="str">
        <f>Solieusap!D3346</f>
        <v>Combination</v>
      </c>
      <c r="E3343" s="14">
        <f>ABS(Solieusap!E3346)</f>
        <v>2.0985999999999998</v>
      </c>
      <c r="F3343" s="14">
        <f>ABS(Solieusap!F3346)</f>
        <v>6.4100000000000004E-2</v>
      </c>
      <c r="G3343" s="14">
        <f>ABS(Solieusap!G3346)</f>
        <v>3.5000000000000001E-3</v>
      </c>
      <c r="H3343" s="14">
        <f>ABS(Solieusap!H3346)</f>
        <v>3.4669999999999999E-2</v>
      </c>
      <c r="I3343" s="14">
        <f>ABS(Solieusap!I3346)</f>
        <v>5.13E-3</v>
      </c>
      <c r="J3343" s="14">
        <f>ABS(Solieusap!J3346)</f>
        <v>0.17882999999999999</v>
      </c>
      <c r="K3343" s="14">
        <f t="shared" si="0"/>
        <v>2.0985999999999998</v>
      </c>
      <c r="L3343" s="14">
        <f t="shared" si="1"/>
        <v>5.13E-3</v>
      </c>
    </row>
    <row r="3344" spans="1:12" ht="16.5" customHeight="1">
      <c r="A3344" s="13" t="str">
        <f>Solieusap!A3347</f>
        <v>282</v>
      </c>
      <c r="B3344" s="13">
        <f>Solieusap!B3347</f>
        <v>3</v>
      </c>
      <c r="C3344" s="13" t="str">
        <f>Solieusap!C3347</f>
        <v>BAO</v>
      </c>
      <c r="D3344" s="13" t="str">
        <f>Solieusap!D3347</f>
        <v>Combination</v>
      </c>
      <c r="E3344" s="14">
        <f>ABS(Solieusap!E3347)</f>
        <v>2.0985999999999998</v>
      </c>
      <c r="F3344" s="14">
        <f>ABS(Solieusap!F3347)</f>
        <v>6.4100000000000004E-2</v>
      </c>
      <c r="G3344" s="14">
        <f>ABS(Solieusap!G3347)</f>
        <v>3.5000000000000001E-3</v>
      </c>
      <c r="H3344" s="14">
        <f>ABS(Solieusap!H3347)</f>
        <v>3.4669999999999999E-2</v>
      </c>
      <c r="I3344" s="14">
        <f>ABS(Solieusap!I3347)</f>
        <v>2.4129999999999999E-2</v>
      </c>
      <c r="J3344" s="14">
        <f>ABS(Solieusap!J3347)</f>
        <v>0.27694000000000002</v>
      </c>
      <c r="K3344" s="14">
        <f t="shared" si="0"/>
        <v>2.0985999999999998</v>
      </c>
      <c r="L3344" s="14">
        <f t="shared" si="1"/>
        <v>2.4129999999999999E-2</v>
      </c>
    </row>
    <row r="3345" spans="1:12" ht="16.5" customHeight="1">
      <c r="A3345" s="13" t="str">
        <f>Solieusap!A3348</f>
        <v>282</v>
      </c>
      <c r="B3345" s="13">
        <f>Solieusap!B3348</f>
        <v>3.5</v>
      </c>
      <c r="C3345" s="13" t="str">
        <f>Solieusap!C3348</f>
        <v>BAO</v>
      </c>
      <c r="D3345" s="13" t="str">
        <f>Solieusap!D3348</f>
        <v>Combination</v>
      </c>
      <c r="E3345" s="14">
        <f>ABS(Solieusap!E3348)</f>
        <v>2.0985999999999998</v>
      </c>
      <c r="F3345" s="14">
        <f>ABS(Solieusap!F3348)</f>
        <v>6.4100000000000004E-2</v>
      </c>
      <c r="G3345" s="14">
        <f>ABS(Solieusap!G3348)</f>
        <v>3.5000000000000001E-3</v>
      </c>
      <c r="H3345" s="14">
        <f>ABS(Solieusap!H3348)</f>
        <v>3.4669999999999999E-2</v>
      </c>
      <c r="I3345" s="14">
        <f>ABS(Solieusap!I3348)</f>
        <v>4.3409999999999997E-2</v>
      </c>
      <c r="J3345" s="14">
        <f>ABS(Solieusap!J3348)</f>
        <v>0.37504999999999999</v>
      </c>
      <c r="K3345" s="14">
        <f t="shared" si="0"/>
        <v>2.0985999999999998</v>
      </c>
      <c r="L3345" s="14">
        <f t="shared" si="1"/>
        <v>4.3409999999999997E-2</v>
      </c>
    </row>
    <row r="3346" spans="1:12" ht="16.5" customHeight="1">
      <c r="A3346" s="13" t="str">
        <f>Solieusap!A3349</f>
        <v>282</v>
      </c>
      <c r="B3346" s="13">
        <f>Solieusap!B3349</f>
        <v>4</v>
      </c>
      <c r="C3346" s="13" t="str">
        <f>Solieusap!C3349</f>
        <v>BAO</v>
      </c>
      <c r="D3346" s="13" t="str">
        <f>Solieusap!D3349</f>
        <v>Combination</v>
      </c>
      <c r="E3346" s="14">
        <f>ABS(Solieusap!E3349)</f>
        <v>2.0985999999999998</v>
      </c>
      <c r="F3346" s="14">
        <f>ABS(Solieusap!F3349)</f>
        <v>6.4100000000000004E-2</v>
      </c>
      <c r="G3346" s="14">
        <f>ABS(Solieusap!G3349)</f>
        <v>3.5000000000000001E-3</v>
      </c>
      <c r="H3346" s="14">
        <f>ABS(Solieusap!H3349)</f>
        <v>3.4669999999999999E-2</v>
      </c>
      <c r="I3346" s="14">
        <f>ABS(Solieusap!I3349)</f>
        <v>6.5140000000000003E-2</v>
      </c>
      <c r="J3346" s="14">
        <f>ABS(Solieusap!J3349)</f>
        <v>0.47316000000000003</v>
      </c>
      <c r="K3346" s="14">
        <f t="shared" si="0"/>
        <v>2.0985999999999998</v>
      </c>
      <c r="L3346" s="14">
        <f t="shared" si="1"/>
        <v>6.5140000000000003E-2</v>
      </c>
    </row>
    <row r="3347" spans="1:12" ht="16.5" customHeight="1">
      <c r="A3347" s="13" t="str">
        <f>Solieusap!A3350</f>
        <v>283</v>
      </c>
      <c r="B3347" s="13">
        <f>Solieusap!B3350</f>
        <v>0</v>
      </c>
      <c r="C3347" s="13" t="str">
        <f>Solieusap!C3350</f>
        <v>BAO</v>
      </c>
      <c r="D3347" s="13" t="str">
        <f>Solieusap!D3350</f>
        <v>Combination</v>
      </c>
      <c r="E3347" s="14">
        <f>ABS(Solieusap!E3350)</f>
        <v>0.15840000000000001</v>
      </c>
      <c r="F3347" s="14">
        <f>ABS(Solieusap!F3350)</f>
        <v>0.23810000000000001</v>
      </c>
      <c r="G3347" s="14">
        <f>ABS(Solieusap!G3350)</f>
        <v>8.5699999999999998E-2</v>
      </c>
      <c r="H3347" s="14">
        <f>ABS(Solieusap!H3350)</f>
        <v>9.75E-3</v>
      </c>
      <c r="I3347" s="14">
        <f>ABS(Solieusap!I3350)</f>
        <v>5.3280000000000001E-2</v>
      </c>
      <c r="J3347" s="14">
        <f>ABS(Solieusap!J3350)</f>
        <v>0.28720000000000001</v>
      </c>
      <c r="K3347" s="14">
        <f t="shared" si="0"/>
        <v>0.15840000000000001</v>
      </c>
      <c r="L3347" s="14">
        <f t="shared" si="1"/>
        <v>5.3280000000000001E-2</v>
      </c>
    </row>
    <row r="3348" spans="1:12" ht="16.5" customHeight="1">
      <c r="A3348" s="13" t="str">
        <f>Solieusap!A3351</f>
        <v>283</v>
      </c>
      <c r="B3348" s="13">
        <f>Solieusap!B3351</f>
        <v>0.5</v>
      </c>
      <c r="C3348" s="13" t="str">
        <f>Solieusap!C3351</f>
        <v>BAO</v>
      </c>
      <c r="D3348" s="13" t="str">
        <f>Solieusap!D3351</f>
        <v>Combination</v>
      </c>
      <c r="E3348" s="14">
        <f>ABS(Solieusap!E3351)</f>
        <v>0.15840000000000001</v>
      </c>
      <c r="F3348" s="14">
        <f>ABS(Solieusap!F3351)</f>
        <v>0.23810000000000001</v>
      </c>
      <c r="G3348" s="14">
        <f>ABS(Solieusap!G3351)</f>
        <v>8.5699999999999998E-2</v>
      </c>
      <c r="H3348" s="14">
        <f>ABS(Solieusap!H3351)</f>
        <v>9.75E-3</v>
      </c>
      <c r="I3348" s="14">
        <f>ABS(Solieusap!I3351)</f>
        <v>1.078E-2</v>
      </c>
      <c r="J3348" s="14">
        <f>ABS(Solieusap!J3351)</f>
        <v>0.16814999999999999</v>
      </c>
      <c r="K3348" s="14">
        <f t="shared" si="0"/>
        <v>0.15840000000000001</v>
      </c>
      <c r="L3348" s="14">
        <f t="shared" si="1"/>
        <v>1.078E-2</v>
      </c>
    </row>
    <row r="3349" spans="1:12" ht="16.5" customHeight="1">
      <c r="A3349" s="13" t="str">
        <f>Solieusap!A3352</f>
        <v>283</v>
      </c>
      <c r="B3349" s="13">
        <f>Solieusap!B3352</f>
        <v>1</v>
      </c>
      <c r="C3349" s="13" t="str">
        <f>Solieusap!C3352</f>
        <v>BAO</v>
      </c>
      <c r="D3349" s="13" t="str">
        <f>Solieusap!D3352</f>
        <v>Combination</v>
      </c>
      <c r="E3349" s="14">
        <f>ABS(Solieusap!E3352)</f>
        <v>0.15840000000000001</v>
      </c>
      <c r="F3349" s="14">
        <f>ABS(Solieusap!F3352)</f>
        <v>0.23810000000000001</v>
      </c>
      <c r="G3349" s="14">
        <f>ABS(Solieusap!G3352)</f>
        <v>8.5699999999999998E-2</v>
      </c>
      <c r="H3349" s="14">
        <f>ABS(Solieusap!H3352)</f>
        <v>9.75E-3</v>
      </c>
      <c r="I3349" s="14">
        <f>ABS(Solieusap!I3352)</f>
        <v>8.0999999999999996E-4</v>
      </c>
      <c r="J3349" s="14">
        <f>ABS(Solieusap!J3352)</f>
        <v>4.9099999999999998E-2</v>
      </c>
      <c r="K3349" s="14">
        <f t="shared" si="0"/>
        <v>0.15840000000000001</v>
      </c>
      <c r="L3349" s="14">
        <f t="shared" si="1"/>
        <v>8.0999999999999996E-4</v>
      </c>
    </row>
    <row r="3350" spans="1:12" ht="16.5" customHeight="1">
      <c r="A3350" s="13" t="str">
        <f>Solieusap!A3353</f>
        <v>283</v>
      </c>
      <c r="B3350" s="13">
        <f>Solieusap!B3353</f>
        <v>1.5</v>
      </c>
      <c r="C3350" s="13" t="str">
        <f>Solieusap!C3353</f>
        <v>BAO</v>
      </c>
      <c r="D3350" s="13" t="str">
        <f>Solieusap!D3353</f>
        <v>Combination</v>
      </c>
      <c r="E3350" s="14">
        <f>ABS(Solieusap!E3353)</f>
        <v>0.15840000000000001</v>
      </c>
      <c r="F3350" s="14">
        <f>ABS(Solieusap!F3353)</f>
        <v>0.23810000000000001</v>
      </c>
      <c r="G3350" s="14">
        <f>ABS(Solieusap!G3353)</f>
        <v>8.5699999999999998E-2</v>
      </c>
      <c r="H3350" s="14">
        <f>ABS(Solieusap!H3353)</f>
        <v>9.75E-3</v>
      </c>
      <c r="I3350" s="14">
        <f>ABS(Solieusap!I3353)</f>
        <v>2.63E-3</v>
      </c>
      <c r="J3350" s="14">
        <f>ABS(Solieusap!J3353)</f>
        <v>7.4929999999999997E-2</v>
      </c>
      <c r="K3350" s="14">
        <f t="shared" si="0"/>
        <v>0.15840000000000001</v>
      </c>
      <c r="L3350" s="14">
        <f t="shared" si="1"/>
        <v>2.63E-3</v>
      </c>
    </row>
    <row r="3351" spans="1:12" ht="16.5" customHeight="1">
      <c r="A3351" s="13" t="str">
        <f>Solieusap!A3354</f>
        <v>283</v>
      </c>
      <c r="B3351" s="13">
        <f>Solieusap!B3354</f>
        <v>2</v>
      </c>
      <c r="C3351" s="13" t="str">
        <f>Solieusap!C3354</f>
        <v>BAO</v>
      </c>
      <c r="D3351" s="13" t="str">
        <f>Solieusap!D3354</f>
        <v>Combination</v>
      </c>
      <c r="E3351" s="14">
        <f>ABS(Solieusap!E3354)</f>
        <v>0.15840000000000001</v>
      </c>
      <c r="F3351" s="14">
        <f>ABS(Solieusap!F3354)</f>
        <v>0.23810000000000001</v>
      </c>
      <c r="G3351" s="14">
        <f>ABS(Solieusap!G3354)</f>
        <v>8.5699999999999998E-2</v>
      </c>
      <c r="H3351" s="14">
        <f>ABS(Solieusap!H3354)</f>
        <v>9.75E-3</v>
      </c>
      <c r="I3351" s="14">
        <f>ABS(Solieusap!I3354)</f>
        <v>6.0600000000000003E-3</v>
      </c>
      <c r="J3351" s="14">
        <f>ABS(Solieusap!J3354)</f>
        <v>0.23530999999999999</v>
      </c>
      <c r="K3351" s="14">
        <f t="shared" si="0"/>
        <v>0.15840000000000001</v>
      </c>
      <c r="L3351" s="14">
        <f t="shared" si="1"/>
        <v>6.0600000000000003E-3</v>
      </c>
    </row>
    <row r="3352" spans="1:12" ht="16.5" customHeight="1">
      <c r="A3352" s="13" t="str">
        <f>Solieusap!A3355</f>
        <v>283</v>
      </c>
      <c r="B3352" s="13">
        <f>Solieusap!B3355</f>
        <v>0</v>
      </c>
      <c r="C3352" s="13" t="str">
        <f>Solieusap!C3355</f>
        <v>BAO</v>
      </c>
      <c r="D3352" s="13" t="str">
        <f>Solieusap!D3355</f>
        <v>Combination</v>
      </c>
      <c r="E3352" s="14">
        <f>ABS(Solieusap!E3355)</f>
        <v>0.52700000000000002</v>
      </c>
      <c r="F3352" s="14">
        <f>ABS(Solieusap!F3355)</f>
        <v>0.32079999999999997</v>
      </c>
      <c r="G3352" s="14">
        <f>ABS(Solieusap!G3355)</f>
        <v>6.8999999999999999E-3</v>
      </c>
      <c r="H3352" s="14">
        <f>ABS(Solieusap!H3355)</f>
        <v>4.258E-2</v>
      </c>
      <c r="I3352" s="14">
        <f>ABS(Solieusap!I3355)</f>
        <v>7.6800000000000002E-3</v>
      </c>
      <c r="J3352" s="14">
        <f>ABS(Solieusap!J3355)</f>
        <v>0.40620000000000001</v>
      </c>
      <c r="K3352" s="14">
        <f t="shared" si="0"/>
        <v>0.52700000000000002</v>
      </c>
      <c r="L3352" s="14">
        <f t="shared" si="1"/>
        <v>7.6800000000000002E-3</v>
      </c>
    </row>
    <row r="3353" spans="1:12" ht="16.5" customHeight="1">
      <c r="A3353" s="13" t="str">
        <f>Solieusap!A3356</f>
        <v>283</v>
      </c>
      <c r="B3353" s="13">
        <f>Solieusap!B3356</f>
        <v>0.5</v>
      </c>
      <c r="C3353" s="13" t="str">
        <f>Solieusap!C3356</f>
        <v>BAO</v>
      </c>
      <c r="D3353" s="13" t="str">
        <f>Solieusap!D3356</f>
        <v>Combination</v>
      </c>
      <c r="E3353" s="14">
        <f>ABS(Solieusap!E3356)</f>
        <v>0.52700000000000002</v>
      </c>
      <c r="F3353" s="14">
        <f>ABS(Solieusap!F3356)</f>
        <v>0.32079999999999997</v>
      </c>
      <c r="G3353" s="14">
        <f>ABS(Solieusap!G3356)</f>
        <v>6.8999999999999999E-3</v>
      </c>
      <c r="H3353" s="14">
        <f>ABS(Solieusap!H3356)</f>
        <v>4.258E-2</v>
      </c>
      <c r="I3353" s="14">
        <f>ABS(Solieusap!I3356)</f>
        <v>4.2500000000000003E-3</v>
      </c>
      <c r="J3353" s="14">
        <f>ABS(Solieusap!J3356)</f>
        <v>0.24582000000000001</v>
      </c>
      <c r="K3353" s="14">
        <f t="shared" si="0"/>
        <v>0.52700000000000002</v>
      </c>
      <c r="L3353" s="14">
        <f t="shared" si="1"/>
        <v>4.2500000000000003E-3</v>
      </c>
    </row>
    <row r="3354" spans="1:12" ht="16.5" customHeight="1">
      <c r="A3354" s="13" t="str">
        <f>Solieusap!A3357</f>
        <v>283</v>
      </c>
      <c r="B3354" s="13">
        <f>Solieusap!B3357</f>
        <v>1</v>
      </c>
      <c r="C3354" s="13" t="str">
        <f>Solieusap!C3357</f>
        <v>BAO</v>
      </c>
      <c r="D3354" s="13" t="str">
        <f>Solieusap!D3357</f>
        <v>Combination</v>
      </c>
      <c r="E3354" s="14">
        <f>ABS(Solieusap!E3357)</f>
        <v>0.52700000000000002</v>
      </c>
      <c r="F3354" s="14">
        <f>ABS(Solieusap!F3357)</f>
        <v>0.32079999999999997</v>
      </c>
      <c r="G3354" s="14">
        <f>ABS(Solieusap!G3357)</f>
        <v>6.8999999999999999E-3</v>
      </c>
      <c r="H3354" s="14">
        <f>ABS(Solieusap!H3357)</f>
        <v>4.258E-2</v>
      </c>
      <c r="I3354" s="14">
        <f>ABS(Solieusap!I3357)</f>
        <v>3.2419999999999997E-2</v>
      </c>
      <c r="J3354" s="14">
        <f>ABS(Solieusap!J3357)</f>
        <v>8.5449999999999998E-2</v>
      </c>
      <c r="K3354" s="14">
        <f t="shared" si="0"/>
        <v>0.52700000000000002</v>
      </c>
      <c r="L3354" s="14">
        <f t="shared" si="1"/>
        <v>3.2419999999999997E-2</v>
      </c>
    </row>
    <row r="3355" spans="1:12" ht="16.5" customHeight="1">
      <c r="A3355" s="13" t="str">
        <f>Solieusap!A3358</f>
        <v>283</v>
      </c>
      <c r="B3355" s="13">
        <f>Solieusap!B3358</f>
        <v>1.5</v>
      </c>
      <c r="C3355" s="13" t="str">
        <f>Solieusap!C3358</f>
        <v>BAO</v>
      </c>
      <c r="D3355" s="13" t="str">
        <f>Solieusap!D3358</f>
        <v>Combination</v>
      </c>
      <c r="E3355" s="14">
        <f>ABS(Solieusap!E3358)</f>
        <v>0.52700000000000002</v>
      </c>
      <c r="F3355" s="14">
        <f>ABS(Solieusap!F3358)</f>
        <v>0.32079999999999997</v>
      </c>
      <c r="G3355" s="14">
        <f>ABS(Solieusap!G3358)</f>
        <v>6.8999999999999999E-3</v>
      </c>
      <c r="H3355" s="14">
        <f>ABS(Solieusap!H3358)</f>
        <v>4.258E-2</v>
      </c>
      <c r="I3355" s="14">
        <f>ABS(Solieusap!I3358)</f>
        <v>7.5270000000000004E-2</v>
      </c>
      <c r="J3355" s="14">
        <f>ABS(Solieusap!J3358)</f>
        <v>6.9949999999999998E-2</v>
      </c>
      <c r="K3355" s="14">
        <f t="shared" si="0"/>
        <v>0.52700000000000002</v>
      </c>
      <c r="L3355" s="14">
        <f t="shared" si="1"/>
        <v>7.5270000000000004E-2</v>
      </c>
    </row>
    <row r="3356" spans="1:12" ht="16.5" customHeight="1">
      <c r="A3356" s="13" t="str">
        <f>Solieusap!A3359</f>
        <v>283</v>
      </c>
      <c r="B3356" s="13">
        <f>Solieusap!B3359</f>
        <v>2</v>
      </c>
      <c r="C3356" s="13" t="str">
        <f>Solieusap!C3359</f>
        <v>BAO</v>
      </c>
      <c r="D3356" s="13" t="str">
        <f>Solieusap!D3359</f>
        <v>Combination</v>
      </c>
      <c r="E3356" s="14">
        <f>ABS(Solieusap!E3359)</f>
        <v>0.52700000000000002</v>
      </c>
      <c r="F3356" s="14">
        <f>ABS(Solieusap!F3359)</f>
        <v>0.32079999999999997</v>
      </c>
      <c r="G3356" s="14">
        <f>ABS(Solieusap!G3359)</f>
        <v>6.8999999999999999E-3</v>
      </c>
      <c r="H3356" s="14">
        <f>ABS(Solieusap!H3359)</f>
        <v>4.258E-2</v>
      </c>
      <c r="I3356" s="14">
        <f>ABS(Solieusap!I3359)</f>
        <v>0.11813</v>
      </c>
      <c r="J3356" s="14">
        <f>ABS(Solieusap!J3359)</f>
        <v>0.189</v>
      </c>
      <c r="K3356" s="14">
        <f t="shared" si="0"/>
        <v>0.52700000000000002</v>
      </c>
      <c r="L3356" s="14">
        <f t="shared" si="1"/>
        <v>0.11813</v>
      </c>
    </row>
    <row r="3357" spans="1:12" ht="16.5" customHeight="1">
      <c r="A3357" s="13" t="str">
        <f>Solieusap!A3360</f>
        <v>284</v>
      </c>
      <c r="B3357" s="13">
        <f>Solieusap!B3360</f>
        <v>0</v>
      </c>
      <c r="C3357" s="13" t="str">
        <f>Solieusap!C3360</f>
        <v>BAO</v>
      </c>
      <c r="D3357" s="13" t="str">
        <f>Solieusap!D3360</f>
        <v>Combination</v>
      </c>
      <c r="E3357" s="14">
        <f>ABS(Solieusap!E3360)</f>
        <v>1.5379</v>
      </c>
      <c r="F3357" s="14">
        <f>ABS(Solieusap!F3360)</f>
        <v>0.1153</v>
      </c>
      <c r="G3357" s="14">
        <f>ABS(Solieusap!G3360)</f>
        <v>2.5000000000000001E-3</v>
      </c>
      <c r="H3357" s="14">
        <f>ABS(Solieusap!H3360)</f>
        <v>9.9900000000000006E-3</v>
      </c>
      <c r="I3357" s="14">
        <f>ABS(Solieusap!I3360)</f>
        <v>1.7099999999999999E-3</v>
      </c>
      <c r="J3357" s="14">
        <f>ABS(Solieusap!J3360)</f>
        <v>0.24326</v>
      </c>
      <c r="K3357" s="14">
        <f t="shared" si="0"/>
        <v>1.5379</v>
      </c>
      <c r="L3357" s="14">
        <f t="shared" si="1"/>
        <v>1.7099999999999999E-3</v>
      </c>
    </row>
    <row r="3358" spans="1:12" ht="16.5" customHeight="1">
      <c r="A3358" s="13" t="str">
        <f>Solieusap!A3361</f>
        <v>284</v>
      </c>
      <c r="B3358" s="13">
        <f>Solieusap!B3361</f>
        <v>0.5</v>
      </c>
      <c r="C3358" s="13" t="str">
        <f>Solieusap!C3361</f>
        <v>BAO</v>
      </c>
      <c r="D3358" s="13" t="str">
        <f>Solieusap!D3361</f>
        <v>Combination</v>
      </c>
      <c r="E3358" s="14">
        <f>ABS(Solieusap!E3361)</f>
        <v>1.5379</v>
      </c>
      <c r="F3358" s="14">
        <f>ABS(Solieusap!F3361)</f>
        <v>0.1153</v>
      </c>
      <c r="G3358" s="14">
        <f>ABS(Solieusap!G3361)</f>
        <v>2.5000000000000001E-3</v>
      </c>
      <c r="H3358" s="14">
        <f>ABS(Solieusap!H3361)</f>
        <v>9.9900000000000006E-3</v>
      </c>
      <c r="I3358" s="14">
        <f>ABS(Solieusap!I3361)</f>
        <v>4.8000000000000001E-4</v>
      </c>
      <c r="J3358" s="14">
        <f>ABS(Solieusap!J3361)</f>
        <v>0.18562999999999999</v>
      </c>
      <c r="K3358" s="14">
        <f t="shared" si="0"/>
        <v>1.5379</v>
      </c>
      <c r="L3358" s="14">
        <f t="shared" si="1"/>
        <v>4.8000000000000001E-4</v>
      </c>
    </row>
    <row r="3359" spans="1:12" ht="16.5" customHeight="1">
      <c r="A3359" s="13" t="str">
        <f>Solieusap!A3362</f>
        <v>284</v>
      </c>
      <c r="B3359" s="13">
        <f>Solieusap!B3362</f>
        <v>1</v>
      </c>
      <c r="C3359" s="13" t="str">
        <f>Solieusap!C3362</f>
        <v>BAO</v>
      </c>
      <c r="D3359" s="13" t="str">
        <f>Solieusap!D3362</f>
        <v>Combination</v>
      </c>
      <c r="E3359" s="14">
        <f>ABS(Solieusap!E3362)</f>
        <v>1.5379</v>
      </c>
      <c r="F3359" s="14">
        <f>ABS(Solieusap!F3362)</f>
        <v>0.1153</v>
      </c>
      <c r="G3359" s="14">
        <f>ABS(Solieusap!G3362)</f>
        <v>2.5000000000000001E-3</v>
      </c>
      <c r="H3359" s="14">
        <f>ABS(Solieusap!H3362)</f>
        <v>9.9900000000000006E-3</v>
      </c>
      <c r="I3359" s="14">
        <f>ABS(Solieusap!I3362)</f>
        <v>7.5000000000000002E-4</v>
      </c>
      <c r="J3359" s="14">
        <f>ABS(Solieusap!J3362)</f>
        <v>0.128</v>
      </c>
      <c r="K3359" s="14">
        <f t="shared" si="0"/>
        <v>1.5379</v>
      </c>
      <c r="L3359" s="14">
        <f t="shared" si="1"/>
        <v>7.5000000000000002E-4</v>
      </c>
    </row>
    <row r="3360" spans="1:12" ht="16.5" customHeight="1">
      <c r="A3360" s="13" t="str">
        <f>Solieusap!A3363</f>
        <v>284</v>
      </c>
      <c r="B3360" s="13">
        <f>Solieusap!B3363</f>
        <v>1.5</v>
      </c>
      <c r="C3360" s="13" t="str">
        <f>Solieusap!C3363</f>
        <v>BAO</v>
      </c>
      <c r="D3360" s="13" t="str">
        <f>Solieusap!D3363</f>
        <v>Combination</v>
      </c>
      <c r="E3360" s="14">
        <f>ABS(Solieusap!E3363)</f>
        <v>1.5379</v>
      </c>
      <c r="F3360" s="14">
        <f>ABS(Solieusap!F3363)</f>
        <v>0.1153</v>
      </c>
      <c r="G3360" s="14">
        <f>ABS(Solieusap!G3363)</f>
        <v>2.5000000000000001E-3</v>
      </c>
      <c r="H3360" s="14">
        <f>ABS(Solieusap!H3363)</f>
        <v>9.9900000000000006E-3</v>
      </c>
      <c r="I3360" s="14">
        <f>ABS(Solieusap!I3363)</f>
        <v>1.97E-3</v>
      </c>
      <c r="J3360" s="14">
        <f>ABS(Solieusap!J3363)</f>
        <v>7.0379999999999998E-2</v>
      </c>
      <c r="K3360" s="14">
        <f t="shared" si="0"/>
        <v>1.5379</v>
      </c>
      <c r="L3360" s="14">
        <f t="shared" si="1"/>
        <v>1.97E-3</v>
      </c>
    </row>
    <row r="3361" spans="1:12" ht="16.5" customHeight="1">
      <c r="A3361" s="13" t="str">
        <f>Solieusap!A3364</f>
        <v>284</v>
      </c>
      <c r="B3361" s="13">
        <f>Solieusap!B3364</f>
        <v>2</v>
      </c>
      <c r="C3361" s="13" t="str">
        <f>Solieusap!C3364</f>
        <v>BAO</v>
      </c>
      <c r="D3361" s="13" t="str">
        <f>Solieusap!D3364</f>
        <v>Combination</v>
      </c>
      <c r="E3361" s="14">
        <f>ABS(Solieusap!E3364)</f>
        <v>1.5379</v>
      </c>
      <c r="F3361" s="14">
        <f>ABS(Solieusap!F3364)</f>
        <v>0.1153</v>
      </c>
      <c r="G3361" s="14">
        <f>ABS(Solieusap!G3364)</f>
        <v>2.5000000000000001E-3</v>
      </c>
      <c r="H3361" s="14">
        <f>ABS(Solieusap!H3364)</f>
        <v>9.9900000000000006E-3</v>
      </c>
      <c r="I3361" s="14">
        <f>ABS(Solieusap!I3364)</f>
        <v>2.8E-3</v>
      </c>
      <c r="J3361" s="14">
        <f>ABS(Solieusap!J3364)</f>
        <v>3.4119999999999998E-2</v>
      </c>
      <c r="K3361" s="14">
        <f t="shared" si="0"/>
        <v>1.5379</v>
      </c>
      <c r="L3361" s="14">
        <f t="shared" si="1"/>
        <v>2.8E-3</v>
      </c>
    </row>
    <row r="3362" spans="1:12" ht="16.5" customHeight="1">
      <c r="A3362" s="13" t="str">
        <f>Solieusap!A3365</f>
        <v>284</v>
      </c>
      <c r="B3362" s="13">
        <f>Solieusap!B3365</f>
        <v>2.5</v>
      </c>
      <c r="C3362" s="13" t="str">
        <f>Solieusap!C3365</f>
        <v>BAO</v>
      </c>
      <c r="D3362" s="13" t="str">
        <f>Solieusap!D3365</f>
        <v>Combination</v>
      </c>
      <c r="E3362" s="14">
        <f>ABS(Solieusap!E3365)</f>
        <v>1.5379</v>
      </c>
      <c r="F3362" s="14">
        <f>ABS(Solieusap!F3365)</f>
        <v>0.1153</v>
      </c>
      <c r="G3362" s="14">
        <f>ABS(Solieusap!G3365)</f>
        <v>2.5000000000000001E-3</v>
      </c>
      <c r="H3362" s="14">
        <f>ABS(Solieusap!H3365)</f>
        <v>9.9900000000000006E-3</v>
      </c>
      <c r="I3362" s="14">
        <f>ABS(Solieusap!I3365)</f>
        <v>1.95E-2</v>
      </c>
      <c r="J3362" s="14">
        <f>ABS(Solieusap!J3365)</f>
        <v>7.4079999999999993E-2</v>
      </c>
      <c r="K3362" s="14">
        <f t="shared" si="0"/>
        <v>1.5379</v>
      </c>
      <c r="L3362" s="14">
        <f t="shared" si="1"/>
        <v>1.95E-2</v>
      </c>
    </row>
    <row r="3363" spans="1:12" ht="16.5" customHeight="1">
      <c r="A3363" s="13" t="str">
        <f>Solieusap!A3366</f>
        <v>284</v>
      </c>
      <c r="B3363" s="13">
        <f>Solieusap!B3366</f>
        <v>3</v>
      </c>
      <c r="C3363" s="13" t="str">
        <f>Solieusap!C3366</f>
        <v>BAO</v>
      </c>
      <c r="D3363" s="13" t="str">
        <f>Solieusap!D3366</f>
        <v>Combination</v>
      </c>
      <c r="E3363" s="14">
        <f>ABS(Solieusap!E3366)</f>
        <v>1.5379</v>
      </c>
      <c r="F3363" s="14">
        <f>ABS(Solieusap!F3366)</f>
        <v>0.1153</v>
      </c>
      <c r="G3363" s="14">
        <f>ABS(Solieusap!G3366)</f>
        <v>2.5000000000000001E-3</v>
      </c>
      <c r="H3363" s="14">
        <f>ABS(Solieusap!H3366)</f>
        <v>9.9900000000000006E-3</v>
      </c>
      <c r="I3363" s="14">
        <f>ABS(Solieusap!I3366)</f>
        <v>4.4209999999999999E-2</v>
      </c>
      <c r="J3363" s="14">
        <f>ABS(Solieusap!J3366)</f>
        <v>0.13134000000000001</v>
      </c>
      <c r="K3363" s="14">
        <f t="shared" si="0"/>
        <v>1.5379</v>
      </c>
      <c r="L3363" s="14">
        <f t="shared" si="1"/>
        <v>4.4209999999999999E-2</v>
      </c>
    </row>
    <row r="3364" spans="1:12" ht="16.5" customHeight="1">
      <c r="A3364" s="13" t="str">
        <f>Solieusap!A3367</f>
        <v>284</v>
      </c>
      <c r="B3364" s="13">
        <f>Solieusap!B3367</f>
        <v>3.5</v>
      </c>
      <c r="C3364" s="13" t="str">
        <f>Solieusap!C3367</f>
        <v>BAO</v>
      </c>
      <c r="D3364" s="13" t="str">
        <f>Solieusap!D3367</f>
        <v>Combination</v>
      </c>
      <c r="E3364" s="14">
        <f>ABS(Solieusap!E3367)</f>
        <v>1.5379</v>
      </c>
      <c r="F3364" s="14">
        <f>ABS(Solieusap!F3367)</f>
        <v>0.1153</v>
      </c>
      <c r="G3364" s="14">
        <f>ABS(Solieusap!G3367)</f>
        <v>2.5000000000000001E-3</v>
      </c>
      <c r="H3364" s="14">
        <f>ABS(Solieusap!H3367)</f>
        <v>9.9900000000000006E-3</v>
      </c>
      <c r="I3364" s="14">
        <f>ABS(Solieusap!I3367)</f>
        <v>6.8919999999999995E-2</v>
      </c>
      <c r="J3364" s="14">
        <f>ABS(Solieusap!J3367)</f>
        <v>0.19281000000000001</v>
      </c>
      <c r="K3364" s="14">
        <f t="shared" si="0"/>
        <v>1.5379</v>
      </c>
      <c r="L3364" s="14">
        <f t="shared" si="1"/>
        <v>6.8919999999999995E-2</v>
      </c>
    </row>
    <row r="3365" spans="1:12" ht="16.5" customHeight="1">
      <c r="A3365" s="13" t="str">
        <f>Solieusap!A3368</f>
        <v>284</v>
      </c>
      <c r="B3365" s="13">
        <f>Solieusap!B3368</f>
        <v>4</v>
      </c>
      <c r="C3365" s="13" t="str">
        <f>Solieusap!C3368</f>
        <v>BAO</v>
      </c>
      <c r="D3365" s="13" t="str">
        <f>Solieusap!D3368</f>
        <v>Combination</v>
      </c>
      <c r="E3365" s="14">
        <f>ABS(Solieusap!E3368)</f>
        <v>1.5379</v>
      </c>
      <c r="F3365" s="14">
        <f>ABS(Solieusap!F3368)</f>
        <v>0.1153</v>
      </c>
      <c r="G3365" s="14">
        <f>ABS(Solieusap!G3368)</f>
        <v>2.5000000000000001E-3</v>
      </c>
      <c r="H3365" s="14">
        <f>ABS(Solieusap!H3368)</f>
        <v>9.9900000000000006E-3</v>
      </c>
      <c r="I3365" s="14">
        <f>ABS(Solieusap!I3368)</f>
        <v>9.3630000000000005E-2</v>
      </c>
      <c r="J3365" s="14">
        <f>ABS(Solieusap!J3368)</f>
        <v>0.25429000000000002</v>
      </c>
      <c r="K3365" s="14">
        <f t="shared" si="0"/>
        <v>1.5379</v>
      </c>
      <c r="L3365" s="14">
        <f t="shared" si="1"/>
        <v>9.3630000000000005E-2</v>
      </c>
    </row>
    <row r="3366" spans="1:12" ht="16.5" customHeight="1">
      <c r="A3366" s="13" t="str">
        <f>Solieusap!A3369</f>
        <v>284</v>
      </c>
      <c r="B3366" s="13">
        <f>Solieusap!B3369</f>
        <v>0</v>
      </c>
      <c r="C3366" s="13" t="str">
        <f>Solieusap!C3369</f>
        <v>BAO</v>
      </c>
      <c r="D3366" s="13" t="str">
        <f>Solieusap!D3369</f>
        <v>Combination</v>
      </c>
      <c r="E3366" s="14">
        <f>ABS(Solieusap!E3369)</f>
        <v>7.4099999999999999E-2</v>
      </c>
      <c r="F3366" s="14">
        <f>ABS(Solieusap!F3369)</f>
        <v>0.1231</v>
      </c>
      <c r="G3366" s="14">
        <f>ABS(Solieusap!G3369)</f>
        <v>4.9399999999999999E-2</v>
      </c>
      <c r="H3366" s="14">
        <f>ABS(Solieusap!H3369)</f>
        <v>9.3799999999999994E-3</v>
      </c>
      <c r="I3366" s="14">
        <f>ABS(Solieusap!I3369)</f>
        <v>0.10403999999999999</v>
      </c>
      <c r="J3366" s="14">
        <f>ABS(Solieusap!J3369)</f>
        <v>0.24232000000000001</v>
      </c>
      <c r="K3366" s="14">
        <f t="shared" si="0"/>
        <v>7.4099999999999999E-2</v>
      </c>
      <c r="L3366" s="14">
        <f t="shared" si="1"/>
        <v>0.10403999999999999</v>
      </c>
    </row>
    <row r="3367" spans="1:12" ht="16.5" customHeight="1">
      <c r="A3367" s="13" t="str">
        <f>Solieusap!A3370</f>
        <v>284</v>
      </c>
      <c r="B3367" s="13">
        <f>Solieusap!B3370</f>
        <v>0.5</v>
      </c>
      <c r="C3367" s="13" t="str">
        <f>Solieusap!C3370</f>
        <v>BAO</v>
      </c>
      <c r="D3367" s="13" t="str">
        <f>Solieusap!D3370</f>
        <v>Combination</v>
      </c>
      <c r="E3367" s="14">
        <f>ABS(Solieusap!E3370)</f>
        <v>7.4099999999999999E-2</v>
      </c>
      <c r="F3367" s="14">
        <f>ABS(Solieusap!F3370)</f>
        <v>0.1231</v>
      </c>
      <c r="G3367" s="14">
        <f>ABS(Solieusap!G3370)</f>
        <v>4.9399999999999999E-2</v>
      </c>
      <c r="H3367" s="14">
        <f>ABS(Solieusap!H3370)</f>
        <v>9.3799999999999994E-3</v>
      </c>
      <c r="I3367" s="14">
        <f>ABS(Solieusap!I3370)</f>
        <v>7.9339999999999994E-2</v>
      </c>
      <c r="J3367" s="14">
        <f>ABS(Solieusap!J3370)</f>
        <v>0.18107999999999999</v>
      </c>
      <c r="K3367" s="14">
        <f t="shared" si="0"/>
        <v>7.4099999999999999E-2</v>
      </c>
      <c r="L3367" s="14">
        <f t="shared" si="1"/>
        <v>7.9339999999999994E-2</v>
      </c>
    </row>
    <row r="3368" spans="1:12" ht="16.5" customHeight="1">
      <c r="A3368" s="13" t="str">
        <f>Solieusap!A3371</f>
        <v>284</v>
      </c>
      <c r="B3368" s="13">
        <f>Solieusap!B3371</f>
        <v>1</v>
      </c>
      <c r="C3368" s="13" t="str">
        <f>Solieusap!C3371</f>
        <v>BAO</v>
      </c>
      <c r="D3368" s="13" t="str">
        <f>Solieusap!D3371</f>
        <v>Combination</v>
      </c>
      <c r="E3368" s="14">
        <f>ABS(Solieusap!E3371)</f>
        <v>7.4099999999999999E-2</v>
      </c>
      <c r="F3368" s="14">
        <f>ABS(Solieusap!F3371)</f>
        <v>0.1231</v>
      </c>
      <c r="G3368" s="14">
        <f>ABS(Solieusap!G3371)</f>
        <v>4.9399999999999999E-2</v>
      </c>
      <c r="H3368" s="14">
        <f>ABS(Solieusap!H3371)</f>
        <v>9.3799999999999994E-3</v>
      </c>
      <c r="I3368" s="14">
        <f>ABS(Solieusap!I3371)</f>
        <v>5.4629999999999998E-2</v>
      </c>
      <c r="J3368" s="14">
        <f>ABS(Solieusap!J3371)</f>
        <v>0.11985</v>
      </c>
      <c r="K3368" s="14">
        <f t="shared" si="0"/>
        <v>7.4099999999999999E-2</v>
      </c>
      <c r="L3368" s="14">
        <f t="shared" si="1"/>
        <v>5.4629999999999998E-2</v>
      </c>
    </row>
    <row r="3369" spans="1:12" ht="16.5" customHeight="1">
      <c r="A3369" s="13" t="str">
        <f>Solieusap!A3372</f>
        <v>284</v>
      </c>
      <c r="B3369" s="13">
        <f>Solieusap!B3372</f>
        <v>1.5</v>
      </c>
      <c r="C3369" s="13" t="str">
        <f>Solieusap!C3372</f>
        <v>BAO</v>
      </c>
      <c r="D3369" s="13" t="str">
        <f>Solieusap!D3372</f>
        <v>Combination</v>
      </c>
      <c r="E3369" s="14">
        <f>ABS(Solieusap!E3372)</f>
        <v>7.4099999999999999E-2</v>
      </c>
      <c r="F3369" s="14">
        <f>ABS(Solieusap!F3372)</f>
        <v>0.1231</v>
      </c>
      <c r="G3369" s="14">
        <f>ABS(Solieusap!G3372)</f>
        <v>4.9399999999999999E-2</v>
      </c>
      <c r="H3369" s="14">
        <f>ABS(Solieusap!H3372)</f>
        <v>9.3799999999999994E-3</v>
      </c>
      <c r="I3369" s="14">
        <f>ABS(Solieusap!I3372)</f>
        <v>2.997E-2</v>
      </c>
      <c r="J3369" s="14">
        <f>ABS(Solieusap!J3372)</f>
        <v>5.8630000000000002E-2</v>
      </c>
      <c r="K3369" s="14">
        <f t="shared" si="0"/>
        <v>7.4099999999999999E-2</v>
      </c>
      <c r="L3369" s="14">
        <f t="shared" si="1"/>
        <v>2.997E-2</v>
      </c>
    </row>
    <row r="3370" spans="1:12" ht="16.5" customHeight="1">
      <c r="A3370" s="13" t="str">
        <f>Solieusap!A3373</f>
        <v>284</v>
      </c>
      <c r="B3370" s="13">
        <f>Solieusap!B3373</f>
        <v>2</v>
      </c>
      <c r="C3370" s="13" t="str">
        <f>Solieusap!C3373</f>
        <v>BAO</v>
      </c>
      <c r="D3370" s="13" t="str">
        <f>Solieusap!D3373</f>
        <v>Combination</v>
      </c>
      <c r="E3370" s="14">
        <f>ABS(Solieusap!E3373)</f>
        <v>7.4099999999999999E-2</v>
      </c>
      <c r="F3370" s="14">
        <f>ABS(Solieusap!F3373)</f>
        <v>0.1231</v>
      </c>
      <c r="G3370" s="14">
        <f>ABS(Solieusap!G3373)</f>
        <v>4.9399999999999999E-2</v>
      </c>
      <c r="H3370" s="14">
        <f>ABS(Solieusap!H3373)</f>
        <v>9.3799999999999994E-3</v>
      </c>
      <c r="I3370" s="14">
        <f>ABS(Solieusap!I3373)</f>
        <v>5.7200000000000003E-3</v>
      </c>
      <c r="J3370" s="14">
        <f>ABS(Solieusap!J3373)</f>
        <v>2.4209999999999999E-2</v>
      </c>
      <c r="K3370" s="14">
        <f t="shared" si="0"/>
        <v>7.4099999999999999E-2</v>
      </c>
      <c r="L3370" s="14">
        <f t="shared" si="1"/>
        <v>5.7200000000000003E-3</v>
      </c>
    </row>
    <row r="3371" spans="1:12" ht="16.5" customHeight="1">
      <c r="A3371" s="13" t="str">
        <f>Solieusap!A3374</f>
        <v>284</v>
      </c>
      <c r="B3371" s="13">
        <f>Solieusap!B3374</f>
        <v>2.5</v>
      </c>
      <c r="C3371" s="13" t="str">
        <f>Solieusap!C3374</f>
        <v>BAO</v>
      </c>
      <c r="D3371" s="13" t="str">
        <f>Solieusap!D3374</f>
        <v>Combination</v>
      </c>
      <c r="E3371" s="14">
        <f>ABS(Solieusap!E3374)</f>
        <v>7.4099999999999999E-2</v>
      </c>
      <c r="F3371" s="14">
        <f>ABS(Solieusap!F3374)</f>
        <v>0.1231</v>
      </c>
      <c r="G3371" s="14">
        <f>ABS(Solieusap!G3374)</f>
        <v>4.9399999999999999E-2</v>
      </c>
      <c r="H3371" s="14">
        <f>ABS(Solieusap!H3374)</f>
        <v>9.3799999999999994E-3</v>
      </c>
      <c r="I3371" s="14">
        <f>ABS(Solieusap!I3374)</f>
        <v>4.4299999999999999E-3</v>
      </c>
      <c r="J3371" s="14">
        <f>ABS(Solieusap!J3374)</f>
        <v>6.5839999999999996E-2</v>
      </c>
      <c r="K3371" s="14">
        <f t="shared" si="0"/>
        <v>7.4099999999999999E-2</v>
      </c>
      <c r="L3371" s="14">
        <f t="shared" si="1"/>
        <v>4.4299999999999999E-3</v>
      </c>
    </row>
    <row r="3372" spans="1:12" ht="16.5" customHeight="1">
      <c r="A3372" s="13" t="str">
        <f>Solieusap!A3375</f>
        <v>284</v>
      </c>
      <c r="B3372" s="13">
        <f>Solieusap!B3375</f>
        <v>3</v>
      </c>
      <c r="C3372" s="13" t="str">
        <f>Solieusap!C3375</f>
        <v>BAO</v>
      </c>
      <c r="D3372" s="13" t="str">
        <f>Solieusap!D3375</f>
        <v>Combination</v>
      </c>
      <c r="E3372" s="14">
        <f>ABS(Solieusap!E3375)</f>
        <v>7.4099999999999999E-2</v>
      </c>
      <c r="F3372" s="14">
        <f>ABS(Solieusap!F3375)</f>
        <v>0.1231</v>
      </c>
      <c r="G3372" s="14">
        <f>ABS(Solieusap!G3375)</f>
        <v>4.9399999999999999E-2</v>
      </c>
      <c r="H3372" s="14">
        <f>ABS(Solieusap!H3375)</f>
        <v>9.3799999999999994E-3</v>
      </c>
      <c r="I3372" s="14">
        <f>ABS(Solieusap!I3375)</f>
        <v>5.6600000000000001E-3</v>
      </c>
      <c r="J3372" s="14">
        <f>ABS(Solieusap!J3375)</f>
        <v>0.10748000000000001</v>
      </c>
      <c r="K3372" s="14">
        <f t="shared" si="0"/>
        <v>7.4099999999999999E-2</v>
      </c>
      <c r="L3372" s="14">
        <f t="shared" si="1"/>
        <v>5.6600000000000001E-3</v>
      </c>
    </row>
    <row r="3373" spans="1:12" ht="16.5" customHeight="1">
      <c r="A3373" s="13" t="str">
        <f>Solieusap!A3376</f>
        <v>284</v>
      </c>
      <c r="B3373" s="13">
        <f>Solieusap!B3376</f>
        <v>3.5</v>
      </c>
      <c r="C3373" s="13" t="str">
        <f>Solieusap!C3376</f>
        <v>BAO</v>
      </c>
      <c r="D3373" s="13" t="str">
        <f>Solieusap!D3376</f>
        <v>Combination</v>
      </c>
      <c r="E3373" s="14">
        <f>ABS(Solieusap!E3376)</f>
        <v>7.4099999999999999E-2</v>
      </c>
      <c r="F3373" s="14">
        <f>ABS(Solieusap!F3376)</f>
        <v>0.1231</v>
      </c>
      <c r="G3373" s="14">
        <f>ABS(Solieusap!G3376)</f>
        <v>4.9399999999999999E-2</v>
      </c>
      <c r="H3373" s="14">
        <f>ABS(Solieusap!H3376)</f>
        <v>9.3799999999999994E-3</v>
      </c>
      <c r="I3373" s="14">
        <f>ABS(Solieusap!I3376)</f>
        <v>6.8799999999999998E-3</v>
      </c>
      <c r="J3373" s="14">
        <f>ABS(Solieusap!J3376)</f>
        <v>0.16012999999999999</v>
      </c>
      <c r="K3373" s="14">
        <f t="shared" si="0"/>
        <v>7.4099999999999999E-2</v>
      </c>
      <c r="L3373" s="14">
        <f t="shared" si="1"/>
        <v>6.8799999999999998E-3</v>
      </c>
    </row>
    <row r="3374" spans="1:12" ht="16.5" customHeight="1">
      <c r="A3374" s="13" t="str">
        <f>Solieusap!A3377</f>
        <v>284</v>
      </c>
      <c r="B3374" s="13">
        <f>Solieusap!B3377</f>
        <v>4</v>
      </c>
      <c r="C3374" s="13" t="str">
        <f>Solieusap!C3377</f>
        <v>BAO</v>
      </c>
      <c r="D3374" s="13" t="str">
        <f>Solieusap!D3377</f>
        <v>Combination</v>
      </c>
      <c r="E3374" s="14">
        <f>ABS(Solieusap!E3377)</f>
        <v>7.4099999999999999E-2</v>
      </c>
      <c r="F3374" s="14">
        <f>ABS(Solieusap!F3377)</f>
        <v>0.1231</v>
      </c>
      <c r="G3374" s="14">
        <f>ABS(Solieusap!G3377)</f>
        <v>4.9399999999999999E-2</v>
      </c>
      <c r="H3374" s="14">
        <f>ABS(Solieusap!H3377)</f>
        <v>9.3799999999999994E-3</v>
      </c>
      <c r="I3374" s="14">
        <f>ABS(Solieusap!I3377)</f>
        <v>8.1099999999999992E-3</v>
      </c>
      <c r="J3374" s="14">
        <f>ABS(Solieusap!J3377)</f>
        <v>0.21775</v>
      </c>
      <c r="K3374" s="14">
        <f t="shared" si="0"/>
        <v>7.4099999999999999E-2</v>
      </c>
      <c r="L3374" s="14">
        <f t="shared" si="1"/>
        <v>8.1099999999999992E-3</v>
      </c>
    </row>
    <row r="3375" spans="1:12" ht="16.5" customHeight="1">
      <c r="A3375" s="13" t="str">
        <f>Solieusap!A3378</f>
        <v>285</v>
      </c>
      <c r="B3375" s="13">
        <f>Solieusap!B3378</f>
        <v>0</v>
      </c>
      <c r="C3375" s="13" t="str">
        <f>Solieusap!C3378</f>
        <v>BAO</v>
      </c>
      <c r="D3375" s="13" t="str">
        <f>Solieusap!D3378</f>
        <v>Combination</v>
      </c>
      <c r="E3375" s="14">
        <f>ABS(Solieusap!E3378)</f>
        <v>2.5762</v>
      </c>
      <c r="F3375" s="14">
        <f>ABS(Solieusap!F3378)</f>
        <v>3.09E-2</v>
      </c>
      <c r="G3375" s="14">
        <f>ABS(Solieusap!G3378)</f>
        <v>1.0999999999999999E-2</v>
      </c>
      <c r="H3375" s="14">
        <f>ABS(Solieusap!H3378)</f>
        <v>4.1169999999999998E-2</v>
      </c>
      <c r="I3375" s="14">
        <f>ABS(Solieusap!I3378)</f>
        <v>6.5700000000000003E-3</v>
      </c>
      <c r="J3375" s="14">
        <f>ABS(Solieusap!J3378)</f>
        <v>0.10986</v>
      </c>
      <c r="K3375" s="14">
        <f t="shared" si="0"/>
        <v>2.5762</v>
      </c>
      <c r="L3375" s="14">
        <f t="shared" si="1"/>
        <v>6.5700000000000003E-3</v>
      </c>
    </row>
    <row r="3376" spans="1:12" ht="16.5" customHeight="1">
      <c r="A3376" s="13" t="str">
        <f>Solieusap!A3379</f>
        <v>285</v>
      </c>
      <c r="B3376" s="13">
        <f>Solieusap!B3379</f>
        <v>0.5</v>
      </c>
      <c r="C3376" s="13" t="str">
        <f>Solieusap!C3379</f>
        <v>BAO</v>
      </c>
      <c r="D3376" s="13" t="str">
        <f>Solieusap!D3379</f>
        <v>Combination</v>
      </c>
      <c r="E3376" s="14">
        <f>ABS(Solieusap!E3379)</f>
        <v>2.5762</v>
      </c>
      <c r="F3376" s="14">
        <f>ABS(Solieusap!F3379)</f>
        <v>3.09E-2</v>
      </c>
      <c r="G3376" s="14">
        <f>ABS(Solieusap!G3379)</f>
        <v>1.0999999999999999E-2</v>
      </c>
      <c r="H3376" s="14">
        <f>ABS(Solieusap!H3379)</f>
        <v>4.1169999999999998E-2</v>
      </c>
      <c r="I3376" s="14">
        <f>ABS(Solieusap!I3379)</f>
        <v>8.5999999999999998E-4</v>
      </c>
      <c r="J3376" s="14">
        <f>ABS(Solieusap!J3379)</f>
        <v>9.4420000000000004E-2</v>
      </c>
      <c r="K3376" s="14">
        <f t="shared" si="0"/>
        <v>2.5762</v>
      </c>
      <c r="L3376" s="14">
        <f t="shared" si="1"/>
        <v>8.5999999999999998E-4</v>
      </c>
    </row>
    <row r="3377" spans="1:12" ht="16.5" customHeight="1">
      <c r="A3377" s="13" t="str">
        <f>Solieusap!A3380</f>
        <v>285</v>
      </c>
      <c r="B3377" s="13">
        <f>Solieusap!B3380</f>
        <v>1</v>
      </c>
      <c r="C3377" s="13" t="str">
        <f>Solieusap!C3380</f>
        <v>BAO</v>
      </c>
      <c r="D3377" s="13" t="str">
        <f>Solieusap!D3380</f>
        <v>Combination</v>
      </c>
      <c r="E3377" s="14">
        <f>ABS(Solieusap!E3380)</f>
        <v>2.5762</v>
      </c>
      <c r="F3377" s="14">
        <f>ABS(Solieusap!F3380)</f>
        <v>3.09E-2</v>
      </c>
      <c r="G3377" s="14">
        <f>ABS(Solieusap!G3380)</f>
        <v>1.0999999999999999E-2</v>
      </c>
      <c r="H3377" s="14">
        <f>ABS(Solieusap!H3380)</f>
        <v>4.1169999999999998E-2</v>
      </c>
      <c r="I3377" s="14">
        <f>ABS(Solieusap!I3380)</f>
        <v>8.2799999999999992E-3</v>
      </c>
      <c r="J3377" s="14">
        <f>ABS(Solieusap!J3380)</f>
        <v>8.0130000000000007E-2</v>
      </c>
      <c r="K3377" s="14">
        <f t="shared" si="0"/>
        <v>2.5762</v>
      </c>
      <c r="L3377" s="14">
        <f t="shared" si="1"/>
        <v>8.2799999999999992E-3</v>
      </c>
    </row>
    <row r="3378" spans="1:12" ht="16.5" customHeight="1">
      <c r="A3378" s="13" t="str">
        <f>Solieusap!A3381</f>
        <v>285</v>
      </c>
      <c r="B3378" s="13">
        <f>Solieusap!B3381</f>
        <v>1.5</v>
      </c>
      <c r="C3378" s="13" t="str">
        <f>Solieusap!C3381</f>
        <v>BAO</v>
      </c>
      <c r="D3378" s="13" t="str">
        <f>Solieusap!D3381</f>
        <v>Combination</v>
      </c>
      <c r="E3378" s="14">
        <f>ABS(Solieusap!E3381)</f>
        <v>2.5762</v>
      </c>
      <c r="F3378" s="14">
        <f>ABS(Solieusap!F3381)</f>
        <v>3.09E-2</v>
      </c>
      <c r="G3378" s="14">
        <f>ABS(Solieusap!G3381)</f>
        <v>1.0999999999999999E-2</v>
      </c>
      <c r="H3378" s="14">
        <f>ABS(Solieusap!H3381)</f>
        <v>4.1169999999999998E-2</v>
      </c>
      <c r="I3378" s="14">
        <f>ABS(Solieusap!I3381)</f>
        <v>1.636E-2</v>
      </c>
      <c r="J3378" s="14">
        <f>ABS(Solieusap!J3381)</f>
        <v>6.8279999999999993E-2</v>
      </c>
      <c r="K3378" s="14">
        <f t="shared" si="0"/>
        <v>2.5762</v>
      </c>
      <c r="L3378" s="14">
        <f t="shared" si="1"/>
        <v>1.636E-2</v>
      </c>
    </row>
    <row r="3379" spans="1:12" ht="16.5" customHeight="1">
      <c r="A3379" s="13" t="str">
        <f>Solieusap!A3382</f>
        <v>285</v>
      </c>
      <c r="B3379" s="13">
        <f>Solieusap!B3382</f>
        <v>2</v>
      </c>
      <c r="C3379" s="13" t="str">
        <f>Solieusap!C3382</f>
        <v>BAO</v>
      </c>
      <c r="D3379" s="13" t="str">
        <f>Solieusap!D3382</f>
        <v>Combination</v>
      </c>
      <c r="E3379" s="14">
        <f>ABS(Solieusap!E3382)</f>
        <v>2.5762</v>
      </c>
      <c r="F3379" s="14">
        <f>ABS(Solieusap!F3382)</f>
        <v>3.09E-2</v>
      </c>
      <c r="G3379" s="14">
        <f>ABS(Solieusap!G3382)</f>
        <v>1.0999999999999999E-2</v>
      </c>
      <c r="H3379" s="14">
        <f>ABS(Solieusap!H3382)</f>
        <v>4.1169999999999998E-2</v>
      </c>
      <c r="I3379" s="14">
        <f>ABS(Solieusap!I3382)</f>
        <v>2.555E-2</v>
      </c>
      <c r="J3379" s="14">
        <f>ABS(Solieusap!J3382)</f>
        <v>5.6439999999999997E-2</v>
      </c>
      <c r="K3379" s="14">
        <f t="shared" si="0"/>
        <v>2.5762</v>
      </c>
      <c r="L3379" s="14">
        <f t="shared" si="1"/>
        <v>2.555E-2</v>
      </c>
    </row>
    <row r="3380" spans="1:12" ht="16.5" customHeight="1">
      <c r="A3380" s="13" t="str">
        <f>Solieusap!A3383</f>
        <v>285</v>
      </c>
      <c r="B3380" s="13">
        <f>Solieusap!B3383</f>
        <v>2.5</v>
      </c>
      <c r="C3380" s="13" t="str">
        <f>Solieusap!C3383</f>
        <v>BAO</v>
      </c>
      <c r="D3380" s="13" t="str">
        <f>Solieusap!D3383</f>
        <v>Combination</v>
      </c>
      <c r="E3380" s="14">
        <f>ABS(Solieusap!E3383)</f>
        <v>2.5762</v>
      </c>
      <c r="F3380" s="14">
        <f>ABS(Solieusap!F3383)</f>
        <v>3.09E-2</v>
      </c>
      <c r="G3380" s="14">
        <f>ABS(Solieusap!G3383)</f>
        <v>1.0999999999999999E-2</v>
      </c>
      <c r="H3380" s="14">
        <f>ABS(Solieusap!H3383)</f>
        <v>4.1169999999999998E-2</v>
      </c>
      <c r="I3380" s="14">
        <f>ABS(Solieusap!I3383)</f>
        <v>3.5319999999999997E-2</v>
      </c>
      <c r="J3380" s="14">
        <f>ABS(Solieusap!J3383)</f>
        <v>6.3600000000000004E-2</v>
      </c>
      <c r="K3380" s="14">
        <f t="shared" si="0"/>
        <v>2.5762</v>
      </c>
      <c r="L3380" s="14">
        <f t="shared" si="1"/>
        <v>3.5319999999999997E-2</v>
      </c>
    </row>
    <row r="3381" spans="1:12" ht="16.5" customHeight="1">
      <c r="A3381" s="13" t="str">
        <f>Solieusap!A3384</f>
        <v>285</v>
      </c>
      <c r="B3381" s="13">
        <f>Solieusap!B3384</f>
        <v>3</v>
      </c>
      <c r="C3381" s="13" t="str">
        <f>Solieusap!C3384</f>
        <v>BAO</v>
      </c>
      <c r="D3381" s="13" t="str">
        <f>Solieusap!D3384</f>
        <v>Combination</v>
      </c>
      <c r="E3381" s="14">
        <f>ABS(Solieusap!E3384)</f>
        <v>2.5762</v>
      </c>
      <c r="F3381" s="14">
        <f>ABS(Solieusap!F3384)</f>
        <v>3.09E-2</v>
      </c>
      <c r="G3381" s="14">
        <f>ABS(Solieusap!G3384)</f>
        <v>1.0999999999999999E-2</v>
      </c>
      <c r="H3381" s="14">
        <f>ABS(Solieusap!H3384)</f>
        <v>4.1169999999999998E-2</v>
      </c>
      <c r="I3381" s="14">
        <f>ABS(Solieusap!I3384)</f>
        <v>4.5100000000000001E-2</v>
      </c>
      <c r="J3381" s="14">
        <f>ABS(Solieusap!J3384)</f>
        <v>9.0770000000000003E-2</v>
      </c>
      <c r="K3381" s="14">
        <f t="shared" si="0"/>
        <v>2.5762</v>
      </c>
      <c r="L3381" s="14">
        <f t="shared" si="1"/>
        <v>4.5100000000000001E-2</v>
      </c>
    </row>
    <row r="3382" spans="1:12" ht="16.5" customHeight="1">
      <c r="A3382" s="13" t="str">
        <f>Solieusap!A3385</f>
        <v>285</v>
      </c>
      <c r="B3382" s="13">
        <f>Solieusap!B3385</f>
        <v>3.5</v>
      </c>
      <c r="C3382" s="13" t="str">
        <f>Solieusap!C3385</f>
        <v>BAO</v>
      </c>
      <c r="D3382" s="13" t="str">
        <f>Solieusap!D3385</f>
        <v>Combination</v>
      </c>
      <c r="E3382" s="14">
        <f>ABS(Solieusap!E3385)</f>
        <v>2.5762</v>
      </c>
      <c r="F3382" s="14">
        <f>ABS(Solieusap!F3385)</f>
        <v>3.09E-2</v>
      </c>
      <c r="G3382" s="14">
        <f>ABS(Solieusap!G3385)</f>
        <v>1.0999999999999999E-2</v>
      </c>
      <c r="H3382" s="14">
        <f>ABS(Solieusap!H3385)</f>
        <v>4.1169999999999998E-2</v>
      </c>
      <c r="I3382" s="14">
        <f>ABS(Solieusap!I3385)</f>
        <v>5.4870000000000002E-2</v>
      </c>
      <c r="J3382" s="14">
        <f>ABS(Solieusap!J3385)</f>
        <v>0.13557</v>
      </c>
      <c r="K3382" s="14">
        <f t="shared" si="0"/>
        <v>2.5762</v>
      </c>
      <c r="L3382" s="14">
        <f t="shared" si="1"/>
        <v>5.4870000000000002E-2</v>
      </c>
    </row>
    <row r="3383" spans="1:12" ht="16.5" customHeight="1">
      <c r="A3383" s="13" t="str">
        <f>Solieusap!A3386</f>
        <v>285</v>
      </c>
      <c r="B3383" s="13">
        <f>Solieusap!B3386</f>
        <v>4</v>
      </c>
      <c r="C3383" s="13" t="str">
        <f>Solieusap!C3386</f>
        <v>BAO</v>
      </c>
      <c r="D3383" s="13" t="str">
        <f>Solieusap!D3386</f>
        <v>Combination</v>
      </c>
      <c r="E3383" s="14">
        <f>ABS(Solieusap!E3386)</f>
        <v>2.5762</v>
      </c>
      <c r="F3383" s="14">
        <f>ABS(Solieusap!F3386)</f>
        <v>3.09E-2</v>
      </c>
      <c r="G3383" s="14">
        <f>ABS(Solieusap!G3386)</f>
        <v>1.0999999999999999E-2</v>
      </c>
      <c r="H3383" s="14">
        <f>ABS(Solieusap!H3386)</f>
        <v>4.1169999999999998E-2</v>
      </c>
      <c r="I3383" s="14">
        <f>ABS(Solieusap!I3386)</f>
        <v>6.4640000000000003E-2</v>
      </c>
      <c r="J3383" s="14">
        <f>ABS(Solieusap!J3386)</f>
        <v>0.18348</v>
      </c>
      <c r="K3383" s="14">
        <f t="shared" si="0"/>
        <v>2.5762</v>
      </c>
      <c r="L3383" s="14">
        <f t="shared" si="1"/>
        <v>6.4640000000000003E-2</v>
      </c>
    </row>
    <row r="3384" spans="1:12" ht="16.5" customHeight="1">
      <c r="A3384" s="13" t="str">
        <f>Solieusap!A3387</f>
        <v>285</v>
      </c>
      <c r="B3384" s="13">
        <f>Solieusap!B3387</f>
        <v>0</v>
      </c>
      <c r="C3384" s="13" t="str">
        <f>Solieusap!C3387</f>
        <v>BAO</v>
      </c>
      <c r="D3384" s="13" t="str">
        <f>Solieusap!D3387</f>
        <v>Combination</v>
      </c>
      <c r="E3384" s="14">
        <f>ABS(Solieusap!E3387)</f>
        <v>0.44919999999999999</v>
      </c>
      <c r="F3384" s="14">
        <f>ABS(Solieusap!F3387)</f>
        <v>9.5799999999999996E-2</v>
      </c>
      <c r="G3384" s="14">
        <f>ABS(Solieusap!G3387)</f>
        <v>1.95E-2</v>
      </c>
      <c r="H3384" s="14">
        <f>ABS(Solieusap!H3387)</f>
        <v>1.2529999999999999E-2</v>
      </c>
      <c r="I3384" s="14">
        <f>ABS(Solieusap!I3387)</f>
        <v>1.7409999999999998E-2</v>
      </c>
      <c r="J3384" s="14">
        <f>ABS(Solieusap!J3387)</f>
        <v>0.19982</v>
      </c>
      <c r="K3384" s="14">
        <f t="shared" si="0"/>
        <v>0.44919999999999999</v>
      </c>
      <c r="L3384" s="14">
        <f t="shared" si="1"/>
        <v>1.7409999999999998E-2</v>
      </c>
    </row>
    <row r="3385" spans="1:12" ht="16.5" customHeight="1">
      <c r="A3385" s="13" t="str">
        <f>Solieusap!A3388</f>
        <v>285</v>
      </c>
      <c r="B3385" s="13">
        <f>Solieusap!B3388</f>
        <v>0.5</v>
      </c>
      <c r="C3385" s="13" t="str">
        <f>Solieusap!C3388</f>
        <v>BAO</v>
      </c>
      <c r="D3385" s="13" t="str">
        <f>Solieusap!D3388</f>
        <v>Combination</v>
      </c>
      <c r="E3385" s="14">
        <f>ABS(Solieusap!E3388)</f>
        <v>0.44919999999999999</v>
      </c>
      <c r="F3385" s="14">
        <f>ABS(Solieusap!F3388)</f>
        <v>9.5799999999999996E-2</v>
      </c>
      <c r="G3385" s="14">
        <f>ABS(Solieusap!G3388)</f>
        <v>1.95E-2</v>
      </c>
      <c r="H3385" s="14">
        <f>ABS(Solieusap!H3388)</f>
        <v>1.2529999999999999E-2</v>
      </c>
      <c r="I3385" s="14">
        <f>ABS(Solieusap!I3388)</f>
        <v>9.3100000000000006E-3</v>
      </c>
      <c r="J3385" s="14">
        <f>ABS(Solieusap!J3388)</f>
        <v>0.15190999999999999</v>
      </c>
      <c r="K3385" s="14">
        <f t="shared" si="0"/>
        <v>0.44919999999999999</v>
      </c>
      <c r="L3385" s="14">
        <f t="shared" si="1"/>
        <v>9.3100000000000006E-3</v>
      </c>
    </row>
    <row r="3386" spans="1:12" ht="16.5" customHeight="1">
      <c r="A3386" s="13" t="str">
        <f>Solieusap!A3389</f>
        <v>285</v>
      </c>
      <c r="B3386" s="13">
        <f>Solieusap!B3389</f>
        <v>1</v>
      </c>
      <c r="C3386" s="13" t="str">
        <f>Solieusap!C3389</f>
        <v>BAO</v>
      </c>
      <c r="D3386" s="13" t="str">
        <f>Solieusap!D3389</f>
        <v>Combination</v>
      </c>
      <c r="E3386" s="14">
        <f>ABS(Solieusap!E3389)</f>
        <v>0.44919999999999999</v>
      </c>
      <c r="F3386" s="14">
        <f>ABS(Solieusap!F3389)</f>
        <v>9.5799999999999996E-2</v>
      </c>
      <c r="G3386" s="14">
        <f>ABS(Solieusap!G3389)</f>
        <v>1.95E-2</v>
      </c>
      <c r="H3386" s="14">
        <f>ABS(Solieusap!H3389)</f>
        <v>1.2529999999999999E-2</v>
      </c>
      <c r="I3386" s="14">
        <f>ABS(Solieusap!I3389)</f>
        <v>1.2199999999999999E-3</v>
      </c>
      <c r="J3386" s="14">
        <f>ABS(Solieusap!J3389)</f>
        <v>0.104</v>
      </c>
      <c r="K3386" s="14">
        <f t="shared" si="0"/>
        <v>0.44919999999999999</v>
      </c>
      <c r="L3386" s="14">
        <f t="shared" si="1"/>
        <v>1.2199999999999999E-3</v>
      </c>
    </row>
    <row r="3387" spans="1:12" ht="16.5" customHeight="1">
      <c r="A3387" s="13" t="str">
        <f>Solieusap!A3390</f>
        <v>285</v>
      </c>
      <c r="B3387" s="13">
        <f>Solieusap!B3390</f>
        <v>1.5</v>
      </c>
      <c r="C3387" s="13" t="str">
        <f>Solieusap!C3390</f>
        <v>BAO</v>
      </c>
      <c r="D3387" s="13" t="str">
        <f>Solieusap!D3390</f>
        <v>Combination</v>
      </c>
      <c r="E3387" s="14">
        <f>ABS(Solieusap!E3390)</f>
        <v>0.44919999999999999</v>
      </c>
      <c r="F3387" s="14">
        <f>ABS(Solieusap!F3390)</f>
        <v>9.5799999999999996E-2</v>
      </c>
      <c r="G3387" s="14">
        <f>ABS(Solieusap!G3390)</f>
        <v>1.95E-2</v>
      </c>
      <c r="H3387" s="14">
        <f>ABS(Solieusap!H3390)</f>
        <v>1.2529999999999999E-2</v>
      </c>
      <c r="I3387" s="14">
        <f>ABS(Solieusap!I3390)</f>
        <v>6.2700000000000004E-3</v>
      </c>
      <c r="J3387" s="14">
        <f>ABS(Solieusap!J3390)</f>
        <v>5.6079999999999998E-2</v>
      </c>
      <c r="K3387" s="14">
        <f t="shared" si="0"/>
        <v>0.44919999999999999</v>
      </c>
      <c r="L3387" s="14">
        <f t="shared" si="1"/>
        <v>6.2700000000000004E-3</v>
      </c>
    </row>
    <row r="3388" spans="1:12" ht="16.5" customHeight="1">
      <c r="A3388" s="13" t="str">
        <f>Solieusap!A3391</f>
        <v>285</v>
      </c>
      <c r="B3388" s="13">
        <f>Solieusap!B3391</f>
        <v>2</v>
      </c>
      <c r="C3388" s="13" t="str">
        <f>Solieusap!C3391</f>
        <v>BAO</v>
      </c>
      <c r="D3388" s="13" t="str">
        <f>Solieusap!D3391</f>
        <v>Combination</v>
      </c>
      <c r="E3388" s="14">
        <f>ABS(Solieusap!E3391)</f>
        <v>0.44919999999999999</v>
      </c>
      <c r="F3388" s="14">
        <f>ABS(Solieusap!F3391)</f>
        <v>9.5799999999999996E-2</v>
      </c>
      <c r="G3388" s="14">
        <f>ABS(Solieusap!G3391)</f>
        <v>1.95E-2</v>
      </c>
      <c r="H3388" s="14">
        <f>ABS(Solieusap!H3391)</f>
        <v>1.2529999999999999E-2</v>
      </c>
      <c r="I3388" s="14">
        <f>ABS(Solieusap!I3391)</f>
        <v>1.2279999999999999E-2</v>
      </c>
      <c r="J3388" s="14">
        <f>ABS(Solieusap!J3391)</f>
        <v>1.3950000000000001E-2</v>
      </c>
      <c r="K3388" s="14">
        <f t="shared" si="0"/>
        <v>0.44919999999999999</v>
      </c>
      <c r="L3388" s="14">
        <f t="shared" si="1"/>
        <v>1.2279999999999999E-2</v>
      </c>
    </row>
    <row r="3389" spans="1:12" ht="16.5" customHeight="1">
      <c r="A3389" s="13" t="str">
        <f>Solieusap!A3392</f>
        <v>285</v>
      </c>
      <c r="B3389" s="13">
        <f>Solieusap!B3392</f>
        <v>2.5</v>
      </c>
      <c r="C3389" s="13" t="str">
        <f>Solieusap!C3392</f>
        <v>BAO</v>
      </c>
      <c r="D3389" s="13" t="str">
        <f>Solieusap!D3392</f>
        <v>Combination</v>
      </c>
      <c r="E3389" s="14">
        <f>ABS(Solieusap!E3392)</f>
        <v>0.44919999999999999</v>
      </c>
      <c r="F3389" s="14">
        <f>ABS(Solieusap!F3392)</f>
        <v>9.5799999999999996E-2</v>
      </c>
      <c r="G3389" s="14">
        <f>ABS(Solieusap!G3392)</f>
        <v>1.95E-2</v>
      </c>
      <c r="H3389" s="14">
        <f>ABS(Solieusap!H3392)</f>
        <v>1.2529999999999999E-2</v>
      </c>
      <c r="I3389" s="14">
        <f>ABS(Solieusap!I3392)</f>
        <v>1.7770000000000001E-2</v>
      </c>
      <c r="J3389" s="14">
        <f>ABS(Solieusap!J3392)</f>
        <v>1.09E-2</v>
      </c>
      <c r="K3389" s="14">
        <f t="shared" si="0"/>
        <v>0.44919999999999999</v>
      </c>
      <c r="L3389" s="14">
        <f t="shared" si="1"/>
        <v>1.7770000000000001E-2</v>
      </c>
    </row>
    <row r="3390" spans="1:12" ht="16.5" customHeight="1">
      <c r="A3390" s="13" t="str">
        <f>Solieusap!A3393</f>
        <v>285</v>
      </c>
      <c r="B3390" s="13">
        <f>Solieusap!B3393</f>
        <v>3</v>
      </c>
      <c r="C3390" s="13" t="str">
        <f>Solieusap!C3393</f>
        <v>BAO</v>
      </c>
      <c r="D3390" s="13" t="str">
        <f>Solieusap!D3393</f>
        <v>Combination</v>
      </c>
      <c r="E3390" s="14">
        <f>ABS(Solieusap!E3393)</f>
        <v>0.44919999999999999</v>
      </c>
      <c r="F3390" s="14">
        <f>ABS(Solieusap!F3393)</f>
        <v>9.5799999999999996E-2</v>
      </c>
      <c r="G3390" s="14">
        <f>ABS(Solieusap!G3393)</f>
        <v>1.95E-2</v>
      </c>
      <c r="H3390" s="14">
        <f>ABS(Solieusap!H3393)</f>
        <v>1.2529999999999999E-2</v>
      </c>
      <c r="I3390" s="14">
        <f>ABS(Solieusap!I3393)</f>
        <v>2.325E-2</v>
      </c>
      <c r="J3390" s="14">
        <f>ABS(Solieusap!J3393)</f>
        <v>1.7219999999999999E-2</v>
      </c>
      <c r="K3390" s="14">
        <f t="shared" si="0"/>
        <v>0.44919999999999999</v>
      </c>
      <c r="L3390" s="14">
        <f t="shared" si="1"/>
        <v>2.325E-2</v>
      </c>
    </row>
    <row r="3391" spans="1:12" ht="16.5" customHeight="1">
      <c r="A3391" s="13" t="str">
        <f>Solieusap!A3394</f>
        <v>285</v>
      </c>
      <c r="B3391" s="13">
        <f>Solieusap!B3394</f>
        <v>3.5</v>
      </c>
      <c r="C3391" s="13" t="str">
        <f>Solieusap!C3394</f>
        <v>BAO</v>
      </c>
      <c r="D3391" s="13" t="str">
        <f>Solieusap!D3394</f>
        <v>Combination</v>
      </c>
      <c r="E3391" s="14">
        <f>ABS(Solieusap!E3394)</f>
        <v>0.44919999999999999</v>
      </c>
      <c r="F3391" s="14">
        <f>ABS(Solieusap!F3394)</f>
        <v>9.5799999999999996E-2</v>
      </c>
      <c r="G3391" s="14">
        <f>ABS(Solieusap!G3394)</f>
        <v>1.95E-2</v>
      </c>
      <c r="H3391" s="14">
        <f>ABS(Solieusap!H3394)</f>
        <v>1.2529999999999999E-2</v>
      </c>
      <c r="I3391" s="14">
        <f>ABS(Solieusap!I3394)</f>
        <v>2.8740000000000002E-2</v>
      </c>
      <c r="J3391" s="14">
        <f>ABS(Solieusap!J3394)</f>
        <v>1.7799999999999999E-3</v>
      </c>
      <c r="K3391" s="14">
        <f t="shared" si="0"/>
        <v>0.44919999999999999</v>
      </c>
      <c r="L3391" s="14">
        <f t="shared" si="1"/>
        <v>2.8740000000000002E-2</v>
      </c>
    </row>
    <row r="3392" spans="1:12" ht="16.5" customHeight="1">
      <c r="A3392" s="13" t="str">
        <f>Solieusap!A3395</f>
        <v>285</v>
      </c>
      <c r="B3392" s="13">
        <f>Solieusap!B3395</f>
        <v>4</v>
      </c>
      <c r="C3392" s="13" t="str">
        <f>Solieusap!C3395</f>
        <v>BAO</v>
      </c>
      <c r="D3392" s="13" t="str">
        <f>Solieusap!D3395</f>
        <v>Combination</v>
      </c>
      <c r="E3392" s="14">
        <f>ABS(Solieusap!E3395)</f>
        <v>0.44919999999999999</v>
      </c>
      <c r="F3392" s="14">
        <f>ABS(Solieusap!F3395)</f>
        <v>9.5799999999999996E-2</v>
      </c>
      <c r="G3392" s="14">
        <f>ABS(Solieusap!G3395)</f>
        <v>1.95E-2</v>
      </c>
      <c r="H3392" s="14">
        <f>ABS(Solieusap!H3395)</f>
        <v>1.2529999999999999E-2</v>
      </c>
      <c r="I3392" s="14">
        <f>ABS(Solieusap!I3395)</f>
        <v>3.422E-2</v>
      </c>
      <c r="J3392" s="14">
        <f>ABS(Solieusap!J3395)</f>
        <v>1.366E-2</v>
      </c>
      <c r="K3392" s="14">
        <f t="shared" si="0"/>
        <v>0.44919999999999999</v>
      </c>
      <c r="L3392" s="14">
        <f t="shared" si="1"/>
        <v>3.422E-2</v>
      </c>
    </row>
    <row r="3393" spans="1:12" ht="16.5" customHeight="1">
      <c r="A3393" s="13" t="str">
        <f>Solieusap!A3396</f>
        <v>286</v>
      </c>
      <c r="B3393" s="13">
        <f>Solieusap!B3396</f>
        <v>0</v>
      </c>
      <c r="C3393" s="13" t="str">
        <f>Solieusap!C3396</f>
        <v>BAO</v>
      </c>
      <c r="D3393" s="13" t="str">
        <f>Solieusap!D3396</f>
        <v>Combination</v>
      </c>
      <c r="E3393" s="14">
        <f>ABS(Solieusap!E3396)</f>
        <v>4.1852999999999998</v>
      </c>
      <c r="F3393" s="14">
        <f>ABS(Solieusap!F3396)</f>
        <v>3.3700000000000001E-2</v>
      </c>
      <c r="G3393" s="14">
        <f>ABS(Solieusap!G3396)</f>
        <v>2.3E-3</v>
      </c>
      <c r="H3393" s="14">
        <f>ABS(Solieusap!H3396)</f>
        <v>4.2040000000000001E-2</v>
      </c>
      <c r="I3393" s="14">
        <f>ABS(Solieusap!I3396)</f>
        <v>5.3400000000000001E-3</v>
      </c>
      <c r="J3393" s="14">
        <f>ABS(Solieusap!J3396)</f>
        <v>0.12014</v>
      </c>
      <c r="K3393" s="14">
        <f t="shared" si="0"/>
        <v>4.1852999999999998</v>
      </c>
      <c r="L3393" s="14">
        <f t="shared" si="1"/>
        <v>5.3400000000000001E-3</v>
      </c>
    </row>
    <row r="3394" spans="1:12" ht="16.5" customHeight="1">
      <c r="A3394" s="13" t="str">
        <f>Solieusap!A3397</f>
        <v>286</v>
      </c>
      <c r="B3394" s="13">
        <f>Solieusap!B3397</f>
        <v>0.5</v>
      </c>
      <c r="C3394" s="13" t="str">
        <f>Solieusap!C3397</f>
        <v>BAO</v>
      </c>
      <c r="D3394" s="13" t="str">
        <f>Solieusap!D3397</f>
        <v>Combination</v>
      </c>
      <c r="E3394" s="14">
        <f>ABS(Solieusap!E3397)</f>
        <v>4.1852999999999998</v>
      </c>
      <c r="F3394" s="14">
        <f>ABS(Solieusap!F3397)</f>
        <v>3.3700000000000001E-2</v>
      </c>
      <c r="G3394" s="14">
        <f>ABS(Solieusap!G3397)</f>
        <v>2.3E-3</v>
      </c>
      <c r="H3394" s="14">
        <f>ABS(Solieusap!H3397)</f>
        <v>4.2040000000000001E-2</v>
      </c>
      <c r="I3394" s="14">
        <f>ABS(Solieusap!I3397)</f>
        <v>4.1700000000000001E-3</v>
      </c>
      <c r="J3394" s="14">
        <f>ABS(Solieusap!J3397)</f>
        <v>0.10607</v>
      </c>
      <c r="K3394" s="14">
        <f t="shared" si="0"/>
        <v>4.1852999999999998</v>
      </c>
      <c r="L3394" s="14">
        <f t="shared" si="1"/>
        <v>4.1700000000000001E-3</v>
      </c>
    </row>
    <row r="3395" spans="1:12" ht="16.5" customHeight="1">
      <c r="A3395" s="13" t="str">
        <f>Solieusap!A3398</f>
        <v>286</v>
      </c>
      <c r="B3395" s="13">
        <f>Solieusap!B3398</f>
        <v>1</v>
      </c>
      <c r="C3395" s="13" t="str">
        <f>Solieusap!C3398</f>
        <v>BAO</v>
      </c>
      <c r="D3395" s="13" t="str">
        <f>Solieusap!D3398</f>
        <v>Combination</v>
      </c>
      <c r="E3395" s="14">
        <f>ABS(Solieusap!E3398)</f>
        <v>4.1852999999999998</v>
      </c>
      <c r="F3395" s="14">
        <f>ABS(Solieusap!F3398)</f>
        <v>3.3700000000000001E-2</v>
      </c>
      <c r="G3395" s="14">
        <f>ABS(Solieusap!G3398)</f>
        <v>2.3E-3</v>
      </c>
      <c r="H3395" s="14">
        <f>ABS(Solieusap!H3398)</f>
        <v>4.2040000000000001E-2</v>
      </c>
      <c r="I3395" s="14">
        <f>ABS(Solieusap!I3398)</f>
        <v>3.0000000000000001E-3</v>
      </c>
      <c r="J3395" s="14">
        <f>ABS(Solieusap!J3398)</f>
        <v>9.1990000000000002E-2</v>
      </c>
      <c r="K3395" s="14">
        <f t="shared" si="0"/>
        <v>4.1852999999999998</v>
      </c>
      <c r="L3395" s="14">
        <f t="shared" si="1"/>
        <v>3.0000000000000001E-3</v>
      </c>
    </row>
    <row r="3396" spans="1:12" ht="16.5" customHeight="1">
      <c r="A3396" s="13" t="str">
        <f>Solieusap!A3399</f>
        <v>286</v>
      </c>
      <c r="B3396" s="13">
        <f>Solieusap!B3399</f>
        <v>1.5</v>
      </c>
      <c r="C3396" s="13" t="str">
        <f>Solieusap!C3399</f>
        <v>BAO</v>
      </c>
      <c r="D3396" s="13" t="str">
        <f>Solieusap!D3399</f>
        <v>Combination</v>
      </c>
      <c r="E3396" s="14">
        <f>ABS(Solieusap!E3399)</f>
        <v>4.1852999999999998</v>
      </c>
      <c r="F3396" s="14">
        <f>ABS(Solieusap!F3399)</f>
        <v>3.3700000000000001E-2</v>
      </c>
      <c r="G3396" s="14">
        <f>ABS(Solieusap!G3399)</f>
        <v>2.3E-3</v>
      </c>
      <c r="H3396" s="14">
        <f>ABS(Solieusap!H3399)</f>
        <v>4.2040000000000001E-2</v>
      </c>
      <c r="I3396" s="14">
        <f>ABS(Solieusap!I3399)</f>
        <v>1.8400000000000001E-3</v>
      </c>
      <c r="J3396" s="14">
        <f>ABS(Solieusap!J3399)</f>
        <v>7.7920000000000003E-2</v>
      </c>
      <c r="K3396" s="14">
        <f t="shared" si="0"/>
        <v>4.1852999999999998</v>
      </c>
      <c r="L3396" s="14">
        <f t="shared" si="1"/>
        <v>1.8400000000000001E-3</v>
      </c>
    </row>
    <row r="3397" spans="1:12" ht="16.5" customHeight="1">
      <c r="A3397" s="13" t="str">
        <f>Solieusap!A3400</f>
        <v>286</v>
      </c>
      <c r="B3397" s="13">
        <f>Solieusap!B3400</f>
        <v>2</v>
      </c>
      <c r="C3397" s="13" t="str">
        <f>Solieusap!C3400</f>
        <v>BAO</v>
      </c>
      <c r="D3397" s="13" t="str">
        <f>Solieusap!D3400</f>
        <v>Combination</v>
      </c>
      <c r="E3397" s="14">
        <f>ABS(Solieusap!E3400)</f>
        <v>4.1852999999999998</v>
      </c>
      <c r="F3397" s="14">
        <f>ABS(Solieusap!F3400)</f>
        <v>3.3700000000000001E-2</v>
      </c>
      <c r="G3397" s="14">
        <f>ABS(Solieusap!G3400)</f>
        <v>2.3E-3</v>
      </c>
      <c r="H3397" s="14">
        <f>ABS(Solieusap!H3400)</f>
        <v>4.2040000000000001E-2</v>
      </c>
      <c r="I3397" s="14">
        <f>ABS(Solieusap!I3400)</f>
        <v>6.7000000000000002E-4</v>
      </c>
      <c r="J3397" s="14">
        <f>ABS(Solieusap!J3400)</f>
        <v>6.4920000000000005E-2</v>
      </c>
      <c r="K3397" s="14">
        <f t="shared" si="0"/>
        <v>4.1852999999999998</v>
      </c>
      <c r="L3397" s="14">
        <f t="shared" si="1"/>
        <v>6.7000000000000002E-4</v>
      </c>
    </row>
    <row r="3398" spans="1:12" ht="16.5" customHeight="1">
      <c r="A3398" s="13" t="str">
        <f>Solieusap!A3401</f>
        <v>286</v>
      </c>
      <c r="B3398" s="13">
        <f>Solieusap!B3401</f>
        <v>2.5</v>
      </c>
      <c r="C3398" s="13" t="str">
        <f>Solieusap!C3401</f>
        <v>BAO</v>
      </c>
      <c r="D3398" s="13" t="str">
        <f>Solieusap!D3401</f>
        <v>Combination</v>
      </c>
      <c r="E3398" s="14">
        <f>ABS(Solieusap!E3401)</f>
        <v>4.1852999999999998</v>
      </c>
      <c r="F3398" s="14">
        <f>ABS(Solieusap!F3401)</f>
        <v>3.3700000000000001E-2</v>
      </c>
      <c r="G3398" s="14">
        <f>ABS(Solieusap!G3401)</f>
        <v>2.3E-3</v>
      </c>
      <c r="H3398" s="14">
        <f>ABS(Solieusap!H3401)</f>
        <v>4.2040000000000001E-2</v>
      </c>
      <c r="I3398" s="14">
        <f>ABS(Solieusap!I3401)</f>
        <v>5.0000000000000001E-4</v>
      </c>
      <c r="J3398" s="14">
        <f>ABS(Solieusap!J3401)</f>
        <v>5.9889999999999999E-2</v>
      </c>
      <c r="K3398" s="14">
        <f t="shared" si="0"/>
        <v>4.1852999999999998</v>
      </c>
      <c r="L3398" s="14">
        <f t="shared" si="1"/>
        <v>5.0000000000000001E-4</v>
      </c>
    </row>
    <row r="3399" spans="1:12" ht="16.5" customHeight="1">
      <c r="A3399" s="13" t="str">
        <f>Solieusap!A3402</f>
        <v>286</v>
      </c>
      <c r="B3399" s="13">
        <f>Solieusap!B3402</f>
        <v>3</v>
      </c>
      <c r="C3399" s="13" t="str">
        <f>Solieusap!C3402</f>
        <v>BAO</v>
      </c>
      <c r="D3399" s="13" t="str">
        <f>Solieusap!D3402</f>
        <v>Combination</v>
      </c>
      <c r="E3399" s="14">
        <f>ABS(Solieusap!E3402)</f>
        <v>4.1852999999999998</v>
      </c>
      <c r="F3399" s="14">
        <f>ABS(Solieusap!F3402)</f>
        <v>3.3700000000000001E-2</v>
      </c>
      <c r="G3399" s="14">
        <f>ABS(Solieusap!G3402)</f>
        <v>2.3E-3</v>
      </c>
      <c r="H3399" s="14">
        <f>ABS(Solieusap!H3402)</f>
        <v>4.2040000000000001E-2</v>
      </c>
      <c r="I3399" s="14">
        <f>ABS(Solieusap!I3402)</f>
        <v>4.4999999999999999E-4</v>
      </c>
      <c r="J3399" s="14">
        <f>ABS(Solieusap!J3402)</f>
        <v>5.4870000000000002E-2</v>
      </c>
      <c r="K3399" s="14">
        <f t="shared" si="0"/>
        <v>4.1852999999999998</v>
      </c>
      <c r="L3399" s="14">
        <f t="shared" si="1"/>
        <v>4.4999999999999999E-4</v>
      </c>
    </row>
    <row r="3400" spans="1:12" ht="16.5" customHeight="1">
      <c r="A3400" s="13" t="str">
        <f>Solieusap!A3403</f>
        <v>286</v>
      </c>
      <c r="B3400" s="13">
        <f>Solieusap!B3403</f>
        <v>3.5</v>
      </c>
      <c r="C3400" s="13" t="str">
        <f>Solieusap!C3403</f>
        <v>BAO</v>
      </c>
      <c r="D3400" s="13" t="str">
        <f>Solieusap!D3403</f>
        <v>Combination</v>
      </c>
      <c r="E3400" s="14">
        <f>ABS(Solieusap!E3403)</f>
        <v>4.1852999999999998</v>
      </c>
      <c r="F3400" s="14">
        <f>ABS(Solieusap!F3403)</f>
        <v>3.3700000000000001E-2</v>
      </c>
      <c r="G3400" s="14">
        <f>ABS(Solieusap!G3403)</f>
        <v>2.3E-3</v>
      </c>
      <c r="H3400" s="14">
        <f>ABS(Solieusap!H3403)</f>
        <v>4.2040000000000001E-2</v>
      </c>
      <c r="I3400" s="14">
        <f>ABS(Solieusap!I3403)</f>
        <v>2.1700000000000001E-3</v>
      </c>
      <c r="J3400" s="14">
        <f>ABS(Solieusap!J3403)</f>
        <v>4.9840000000000002E-2</v>
      </c>
      <c r="K3400" s="14">
        <f t="shared" si="0"/>
        <v>4.1852999999999998</v>
      </c>
      <c r="L3400" s="14">
        <f t="shared" si="1"/>
        <v>2.1700000000000001E-3</v>
      </c>
    </row>
    <row r="3401" spans="1:12" ht="16.5" customHeight="1">
      <c r="A3401" s="13" t="str">
        <f>Solieusap!A3404</f>
        <v>286</v>
      </c>
      <c r="B3401" s="13">
        <f>Solieusap!B3404</f>
        <v>4</v>
      </c>
      <c r="C3401" s="13" t="str">
        <f>Solieusap!C3404</f>
        <v>BAO</v>
      </c>
      <c r="D3401" s="13" t="str">
        <f>Solieusap!D3404</f>
        <v>Combination</v>
      </c>
      <c r="E3401" s="14">
        <f>ABS(Solieusap!E3404)</f>
        <v>4.1852999999999998</v>
      </c>
      <c r="F3401" s="14">
        <f>ABS(Solieusap!F3404)</f>
        <v>3.3700000000000001E-2</v>
      </c>
      <c r="G3401" s="14">
        <f>ABS(Solieusap!G3404)</f>
        <v>2.3E-3</v>
      </c>
      <c r="H3401" s="14">
        <f>ABS(Solieusap!H3404)</f>
        <v>4.2040000000000001E-2</v>
      </c>
      <c r="I3401" s="14">
        <f>ABS(Solieusap!I3404)</f>
        <v>6.7099999999999998E-3</v>
      </c>
      <c r="J3401" s="14">
        <f>ABS(Solieusap!J3404)</f>
        <v>4.4810000000000003E-2</v>
      </c>
      <c r="K3401" s="14">
        <f t="shared" si="0"/>
        <v>4.1852999999999998</v>
      </c>
      <c r="L3401" s="14">
        <f t="shared" si="1"/>
        <v>6.7099999999999998E-3</v>
      </c>
    </row>
    <row r="3402" spans="1:12" ht="16.5" customHeight="1">
      <c r="A3402" s="13" t="str">
        <f>Solieusap!A3405</f>
        <v>286</v>
      </c>
      <c r="B3402" s="13">
        <f>Solieusap!B3405</f>
        <v>4.5</v>
      </c>
      <c r="C3402" s="13" t="str">
        <f>Solieusap!C3405</f>
        <v>BAO</v>
      </c>
      <c r="D3402" s="13" t="str">
        <f>Solieusap!D3405</f>
        <v>Combination</v>
      </c>
      <c r="E3402" s="14">
        <f>ABS(Solieusap!E3405)</f>
        <v>4.1852999999999998</v>
      </c>
      <c r="F3402" s="14">
        <f>ABS(Solieusap!F3405)</f>
        <v>3.3700000000000001E-2</v>
      </c>
      <c r="G3402" s="14">
        <f>ABS(Solieusap!G3405)</f>
        <v>2.3E-3</v>
      </c>
      <c r="H3402" s="14">
        <f>ABS(Solieusap!H3405)</f>
        <v>4.2040000000000001E-2</v>
      </c>
      <c r="I3402" s="14">
        <f>ABS(Solieusap!I3405)</f>
        <v>1.125E-2</v>
      </c>
      <c r="J3402" s="14">
        <f>ABS(Solieusap!J3405)</f>
        <v>3.9789999999999999E-2</v>
      </c>
      <c r="K3402" s="14">
        <f t="shared" si="0"/>
        <v>4.1852999999999998</v>
      </c>
      <c r="L3402" s="14">
        <f t="shared" si="1"/>
        <v>1.125E-2</v>
      </c>
    </row>
    <row r="3403" spans="1:12" ht="16.5" customHeight="1">
      <c r="A3403" s="13" t="str">
        <f>Solieusap!A3406</f>
        <v>286</v>
      </c>
      <c r="B3403" s="13">
        <f>Solieusap!B3406</f>
        <v>5</v>
      </c>
      <c r="C3403" s="13" t="str">
        <f>Solieusap!C3406</f>
        <v>BAO</v>
      </c>
      <c r="D3403" s="13" t="str">
        <f>Solieusap!D3406</f>
        <v>Combination</v>
      </c>
      <c r="E3403" s="14">
        <f>ABS(Solieusap!E3406)</f>
        <v>4.1852999999999998</v>
      </c>
      <c r="F3403" s="14">
        <f>ABS(Solieusap!F3406)</f>
        <v>3.3700000000000001E-2</v>
      </c>
      <c r="G3403" s="14">
        <f>ABS(Solieusap!G3406)</f>
        <v>2.3E-3</v>
      </c>
      <c r="H3403" s="14">
        <f>ABS(Solieusap!H3406)</f>
        <v>4.2040000000000001E-2</v>
      </c>
      <c r="I3403" s="14">
        <f>ABS(Solieusap!I3406)</f>
        <v>1.5800000000000002E-2</v>
      </c>
      <c r="J3403" s="14">
        <f>ABS(Solieusap!J3406)</f>
        <v>3.4759999999999999E-2</v>
      </c>
      <c r="K3403" s="14">
        <f t="shared" si="0"/>
        <v>4.1852999999999998</v>
      </c>
      <c r="L3403" s="14">
        <f t="shared" si="1"/>
        <v>1.5800000000000002E-2</v>
      </c>
    </row>
    <row r="3404" spans="1:12" ht="16.5" customHeight="1">
      <c r="A3404" s="13" t="str">
        <f>Solieusap!A3407</f>
        <v>286</v>
      </c>
      <c r="B3404" s="13">
        <f>Solieusap!B3407</f>
        <v>5.5</v>
      </c>
      <c r="C3404" s="13" t="str">
        <f>Solieusap!C3407</f>
        <v>BAO</v>
      </c>
      <c r="D3404" s="13" t="str">
        <f>Solieusap!D3407</f>
        <v>Combination</v>
      </c>
      <c r="E3404" s="14">
        <f>ABS(Solieusap!E3407)</f>
        <v>4.1852999999999998</v>
      </c>
      <c r="F3404" s="14">
        <f>ABS(Solieusap!F3407)</f>
        <v>3.3700000000000001E-2</v>
      </c>
      <c r="G3404" s="14">
        <f>ABS(Solieusap!G3407)</f>
        <v>2.3E-3</v>
      </c>
      <c r="H3404" s="14">
        <f>ABS(Solieusap!H3407)</f>
        <v>4.2040000000000001E-2</v>
      </c>
      <c r="I3404" s="14">
        <f>ABS(Solieusap!I3407)</f>
        <v>2.034E-2</v>
      </c>
      <c r="J3404" s="14">
        <f>ABS(Solieusap!J3407)</f>
        <v>3.7940000000000002E-2</v>
      </c>
      <c r="K3404" s="14">
        <f t="shared" si="0"/>
        <v>4.1852999999999998</v>
      </c>
      <c r="L3404" s="14">
        <f t="shared" si="1"/>
        <v>2.034E-2</v>
      </c>
    </row>
    <row r="3405" spans="1:12" ht="16.5" customHeight="1">
      <c r="A3405" s="13" t="str">
        <f>Solieusap!A3408</f>
        <v>286</v>
      </c>
      <c r="B3405" s="13">
        <f>Solieusap!B3408</f>
        <v>6</v>
      </c>
      <c r="C3405" s="13" t="str">
        <f>Solieusap!C3408</f>
        <v>BAO</v>
      </c>
      <c r="D3405" s="13" t="str">
        <f>Solieusap!D3408</f>
        <v>Combination</v>
      </c>
      <c r="E3405" s="14">
        <f>ABS(Solieusap!E3408)</f>
        <v>4.1852999999999998</v>
      </c>
      <c r="F3405" s="14">
        <f>ABS(Solieusap!F3408)</f>
        <v>3.3700000000000001E-2</v>
      </c>
      <c r="G3405" s="14">
        <f>ABS(Solieusap!G3408)</f>
        <v>2.3E-3</v>
      </c>
      <c r="H3405" s="14">
        <f>ABS(Solieusap!H3408)</f>
        <v>4.2040000000000001E-2</v>
      </c>
      <c r="I3405" s="14">
        <f>ABS(Solieusap!I3408)</f>
        <v>2.4879999999999999E-2</v>
      </c>
      <c r="J3405" s="14">
        <f>ABS(Solieusap!J3408)</f>
        <v>4.7219999999999998E-2</v>
      </c>
      <c r="K3405" s="14">
        <f t="shared" si="0"/>
        <v>4.1852999999999998</v>
      </c>
      <c r="L3405" s="14">
        <f t="shared" si="1"/>
        <v>2.4879999999999999E-2</v>
      </c>
    </row>
    <row r="3406" spans="1:12" ht="16.5" customHeight="1">
      <c r="A3406" s="13" t="str">
        <f>Solieusap!A3409</f>
        <v>286</v>
      </c>
      <c r="B3406" s="13">
        <f>Solieusap!B3409</f>
        <v>0</v>
      </c>
      <c r="C3406" s="13" t="str">
        <f>Solieusap!C3409</f>
        <v>BAO</v>
      </c>
      <c r="D3406" s="13" t="str">
        <f>Solieusap!D3409</f>
        <v>Combination</v>
      </c>
      <c r="E3406" s="14">
        <f>ABS(Solieusap!E3409)</f>
        <v>0.80449999999999999</v>
      </c>
      <c r="F3406" s="14">
        <f>ABS(Solieusap!F3409)</f>
        <v>1.8599999999999998E-2</v>
      </c>
      <c r="G3406" s="14">
        <f>ABS(Solieusap!G3409)</f>
        <v>9.1000000000000004E-3</v>
      </c>
      <c r="H3406" s="14">
        <f>ABS(Solieusap!H3409)</f>
        <v>1.1100000000000001E-3</v>
      </c>
      <c r="I3406" s="14">
        <f>ABS(Solieusap!I3409)</f>
        <v>2.9739999999999999E-2</v>
      </c>
      <c r="J3406" s="14">
        <f>ABS(Solieusap!J3409)</f>
        <v>6.4199999999999993E-2</v>
      </c>
      <c r="K3406" s="14">
        <f t="shared" si="0"/>
        <v>0.80449999999999999</v>
      </c>
      <c r="L3406" s="14">
        <f t="shared" si="1"/>
        <v>2.9739999999999999E-2</v>
      </c>
    </row>
    <row r="3407" spans="1:12" ht="16.5" customHeight="1">
      <c r="A3407" s="13" t="str">
        <f>Solieusap!A3410</f>
        <v>286</v>
      </c>
      <c r="B3407" s="13">
        <f>Solieusap!B3410</f>
        <v>0.5</v>
      </c>
      <c r="C3407" s="13" t="str">
        <f>Solieusap!C3410</f>
        <v>BAO</v>
      </c>
      <c r="D3407" s="13" t="str">
        <f>Solieusap!D3410</f>
        <v>Combination</v>
      </c>
      <c r="E3407" s="14">
        <f>ABS(Solieusap!E3410)</f>
        <v>0.80449999999999999</v>
      </c>
      <c r="F3407" s="14">
        <f>ABS(Solieusap!F3410)</f>
        <v>1.8599999999999998E-2</v>
      </c>
      <c r="G3407" s="14">
        <f>ABS(Solieusap!G3410)</f>
        <v>9.1000000000000004E-3</v>
      </c>
      <c r="H3407" s="14">
        <f>ABS(Solieusap!H3410)</f>
        <v>1.1100000000000001E-3</v>
      </c>
      <c r="I3407" s="14">
        <f>ABS(Solieusap!I3410)</f>
        <v>2.546E-2</v>
      </c>
      <c r="J3407" s="14">
        <f>ABS(Solieusap!J3410)</f>
        <v>5.9360000000000003E-2</v>
      </c>
      <c r="K3407" s="14">
        <f t="shared" si="0"/>
        <v>0.80449999999999999</v>
      </c>
      <c r="L3407" s="14">
        <f t="shared" si="1"/>
        <v>2.546E-2</v>
      </c>
    </row>
    <row r="3408" spans="1:12" ht="16.5" customHeight="1">
      <c r="A3408" s="13" t="str">
        <f>Solieusap!A3411</f>
        <v>286</v>
      </c>
      <c r="B3408" s="13">
        <f>Solieusap!B3411</f>
        <v>1</v>
      </c>
      <c r="C3408" s="13" t="str">
        <f>Solieusap!C3411</f>
        <v>BAO</v>
      </c>
      <c r="D3408" s="13" t="str">
        <f>Solieusap!D3411</f>
        <v>Combination</v>
      </c>
      <c r="E3408" s="14">
        <f>ABS(Solieusap!E3411)</f>
        <v>0.80449999999999999</v>
      </c>
      <c r="F3408" s="14">
        <f>ABS(Solieusap!F3411)</f>
        <v>1.8599999999999998E-2</v>
      </c>
      <c r="G3408" s="14">
        <f>ABS(Solieusap!G3411)</f>
        <v>9.1000000000000004E-3</v>
      </c>
      <c r="H3408" s="14">
        <f>ABS(Solieusap!H3411)</f>
        <v>1.1100000000000001E-3</v>
      </c>
      <c r="I3408" s="14">
        <f>ABS(Solieusap!I3411)</f>
        <v>2.1170000000000001E-2</v>
      </c>
      <c r="J3408" s="14">
        <f>ABS(Solieusap!J3411)</f>
        <v>6.1879999999999998E-2</v>
      </c>
      <c r="K3408" s="14">
        <f t="shared" si="0"/>
        <v>0.80449999999999999</v>
      </c>
      <c r="L3408" s="14">
        <f t="shared" si="1"/>
        <v>2.1170000000000001E-2</v>
      </c>
    </row>
    <row r="3409" spans="1:12" ht="16.5" customHeight="1">
      <c r="A3409" s="13" t="str">
        <f>Solieusap!A3412</f>
        <v>286</v>
      </c>
      <c r="B3409" s="13">
        <f>Solieusap!B3412</f>
        <v>1.5</v>
      </c>
      <c r="C3409" s="13" t="str">
        <f>Solieusap!C3412</f>
        <v>BAO</v>
      </c>
      <c r="D3409" s="13" t="str">
        <f>Solieusap!D3412</f>
        <v>Combination</v>
      </c>
      <c r="E3409" s="14">
        <f>ABS(Solieusap!E3412)</f>
        <v>0.80449999999999999</v>
      </c>
      <c r="F3409" s="14">
        <f>ABS(Solieusap!F3412)</f>
        <v>1.8599999999999998E-2</v>
      </c>
      <c r="G3409" s="14">
        <f>ABS(Solieusap!G3412)</f>
        <v>9.1000000000000004E-3</v>
      </c>
      <c r="H3409" s="14">
        <f>ABS(Solieusap!H3412)</f>
        <v>1.1100000000000001E-3</v>
      </c>
      <c r="I3409" s="14">
        <f>ABS(Solieusap!I3412)</f>
        <v>1.6889999999999999E-2</v>
      </c>
      <c r="J3409" s="14">
        <f>ABS(Solieusap!J3412)</f>
        <v>6.5430000000000002E-2</v>
      </c>
      <c r="K3409" s="14">
        <f t="shared" si="0"/>
        <v>0.80449999999999999</v>
      </c>
      <c r="L3409" s="14">
        <f t="shared" si="1"/>
        <v>1.6889999999999999E-2</v>
      </c>
    </row>
    <row r="3410" spans="1:12" ht="16.5" customHeight="1">
      <c r="A3410" s="13" t="str">
        <f>Solieusap!A3413</f>
        <v>286</v>
      </c>
      <c r="B3410" s="13">
        <f>Solieusap!B3413</f>
        <v>2</v>
      </c>
      <c r="C3410" s="13" t="str">
        <f>Solieusap!C3413</f>
        <v>BAO</v>
      </c>
      <c r="D3410" s="13" t="str">
        <f>Solieusap!D3413</f>
        <v>Combination</v>
      </c>
      <c r="E3410" s="14">
        <f>ABS(Solieusap!E3413)</f>
        <v>0.80449999999999999</v>
      </c>
      <c r="F3410" s="14">
        <f>ABS(Solieusap!F3413)</f>
        <v>1.8599999999999998E-2</v>
      </c>
      <c r="G3410" s="14">
        <f>ABS(Solieusap!G3413)</f>
        <v>9.1000000000000004E-3</v>
      </c>
      <c r="H3410" s="14">
        <f>ABS(Solieusap!H3413)</f>
        <v>1.1100000000000001E-3</v>
      </c>
      <c r="I3410" s="14">
        <f>ABS(Solieusap!I3413)</f>
        <v>1.261E-2</v>
      </c>
      <c r="J3410" s="14">
        <f>ABS(Solieusap!J3413)</f>
        <v>6.9989999999999997E-2</v>
      </c>
      <c r="K3410" s="14">
        <f t="shared" si="0"/>
        <v>0.80449999999999999</v>
      </c>
      <c r="L3410" s="14">
        <f t="shared" si="1"/>
        <v>1.261E-2</v>
      </c>
    </row>
    <row r="3411" spans="1:12" ht="16.5" customHeight="1">
      <c r="A3411" s="13" t="str">
        <f>Solieusap!A3414</f>
        <v>286</v>
      </c>
      <c r="B3411" s="13">
        <f>Solieusap!B3414</f>
        <v>2.5</v>
      </c>
      <c r="C3411" s="13" t="str">
        <f>Solieusap!C3414</f>
        <v>BAO</v>
      </c>
      <c r="D3411" s="13" t="str">
        <f>Solieusap!D3414</f>
        <v>Combination</v>
      </c>
      <c r="E3411" s="14">
        <f>ABS(Solieusap!E3414)</f>
        <v>0.80449999999999999</v>
      </c>
      <c r="F3411" s="14">
        <f>ABS(Solieusap!F3414)</f>
        <v>1.8599999999999998E-2</v>
      </c>
      <c r="G3411" s="14">
        <f>ABS(Solieusap!G3414)</f>
        <v>9.1000000000000004E-3</v>
      </c>
      <c r="H3411" s="14">
        <f>ABS(Solieusap!H3414)</f>
        <v>1.1100000000000001E-3</v>
      </c>
      <c r="I3411" s="14">
        <f>ABS(Solieusap!I3414)</f>
        <v>8.3199999999999993E-3</v>
      </c>
      <c r="J3411" s="14">
        <f>ABS(Solieusap!J3414)</f>
        <v>7.4550000000000005E-2</v>
      </c>
      <c r="K3411" s="14">
        <f t="shared" si="0"/>
        <v>0.80449999999999999</v>
      </c>
      <c r="L3411" s="14">
        <f t="shared" si="1"/>
        <v>8.3199999999999993E-3</v>
      </c>
    </row>
    <row r="3412" spans="1:12" ht="16.5" customHeight="1">
      <c r="A3412" s="13" t="str">
        <f>Solieusap!A3415</f>
        <v>286</v>
      </c>
      <c r="B3412" s="13">
        <f>Solieusap!B3415</f>
        <v>3</v>
      </c>
      <c r="C3412" s="13" t="str">
        <f>Solieusap!C3415</f>
        <v>BAO</v>
      </c>
      <c r="D3412" s="13" t="str">
        <f>Solieusap!D3415</f>
        <v>Combination</v>
      </c>
      <c r="E3412" s="14">
        <f>ABS(Solieusap!E3415)</f>
        <v>0.80449999999999999</v>
      </c>
      <c r="F3412" s="14">
        <f>ABS(Solieusap!F3415)</f>
        <v>1.8599999999999998E-2</v>
      </c>
      <c r="G3412" s="14">
        <f>ABS(Solieusap!G3415)</f>
        <v>9.1000000000000004E-3</v>
      </c>
      <c r="H3412" s="14">
        <f>ABS(Solieusap!H3415)</f>
        <v>1.1100000000000001E-3</v>
      </c>
      <c r="I3412" s="14">
        <f>ABS(Solieusap!I3415)</f>
        <v>4.0400000000000002E-3</v>
      </c>
      <c r="J3412" s="14">
        <f>ABS(Solieusap!J3415)</f>
        <v>7.911E-2</v>
      </c>
      <c r="K3412" s="14">
        <f t="shared" si="0"/>
        <v>0.80449999999999999</v>
      </c>
      <c r="L3412" s="14">
        <f t="shared" si="1"/>
        <v>4.0400000000000002E-3</v>
      </c>
    </row>
    <row r="3413" spans="1:12" ht="16.5" customHeight="1">
      <c r="A3413" s="13" t="str">
        <f>Solieusap!A3416</f>
        <v>286</v>
      </c>
      <c r="B3413" s="13">
        <f>Solieusap!B3416</f>
        <v>3.5</v>
      </c>
      <c r="C3413" s="13" t="str">
        <f>Solieusap!C3416</f>
        <v>BAO</v>
      </c>
      <c r="D3413" s="13" t="str">
        <f>Solieusap!D3416</f>
        <v>Combination</v>
      </c>
      <c r="E3413" s="14">
        <f>ABS(Solieusap!E3416)</f>
        <v>0.80449999999999999</v>
      </c>
      <c r="F3413" s="14">
        <f>ABS(Solieusap!F3416)</f>
        <v>1.8599999999999998E-2</v>
      </c>
      <c r="G3413" s="14">
        <f>ABS(Solieusap!G3416)</f>
        <v>9.1000000000000004E-3</v>
      </c>
      <c r="H3413" s="14">
        <f>ABS(Solieusap!H3416)</f>
        <v>1.1100000000000001E-3</v>
      </c>
      <c r="I3413" s="14">
        <f>ABS(Solieusap!I3416)</f>
        <v>2.8300000000000001E-3</v>
      </c>
      <c r="J3413" s="14">
        <f>ABS(Solieusap!J3416)</f>
        <v>8.3669999999999994E-2</v>
      </c>
      <c r="K3413" s="14">
        <f t="shared" si="0"/>
        <v>0.80449999999999999</v>
      </c>
      <c r="L3413" s="14">
        <f t="shared" si="1"/>
        <v>2.8300000000000001E-3</v>
      </c>
    </row>
    <row r="3414" spans="1:12" ht="16.5" customHeight="1">
      <c r="A3414" s="13" t="str">
        <f>Solieusap!A3417</f>
        <v>286</v>
      </c>
      <c r="B3414" s="13">
        <f>Solieusap!B3417</f>
        <v>4</v>
      </c>
      <c r="C3414" s="13" t="str">
        <f>Solieusap!C3417</f>
        <v>BAO</v>
      </c>
      <c r="D3414" s="13" t="str">
        <f>Solieusap!D3417</f>
        <v>Combination</v>
      </c>
      <c r="E3414" s="14">
        <f>ABS(Solieusap!E3417)</f>
        <v>0.80449999999999999</v>
      </c>
      <c r="F3414" s="14">
        <f>ABS(Solieusap!F3417)</f>
        <v>1.8599999999999998E-2</v>
      </c>
      <c r="G3414" s="14">
        <f>ABS(Solieusap!G3417)</f>
        <v>9.1000000000000004E-3</v>
      </c>
      <c r="H3414" s="14">
        <f>ABS(Solieusap!H3417)</f>
        <v>1.1100000000000001E-3</v>
      </c>
      <c r="I3414" s="14">
        <f>ABS(Solieusap!I3417)</f>
        <v>4.0000000000000001E-3</v>
      </c>
      <c r="J3414" s="14">
        <f>ABS(Solieusap!J3417)</f>
        <v>8.8239999999999999E-2</v>
      </c>
      <c r="K3414" s="14">
        <f t="shared" si="0"/>
        <v>0.80449999999999999</v>
      </c>
      <c r="L3414" s="14">
        <f t="shared" si="1"/>
        <v>4.0000000000000001E-3</v>
      </c>
    </row>
    <row r="3415" spans="1:12" ht="16.5" customHeight="1">
      <c r="A3415" s="13" t="str">
        <f>Solieusap!A3418</f>
        <v>286</v>
      </c>
      <c r="B3415" s="13">
        <f>Solieusap!B3418</f>
        <v>4.5</v>
      </c>
      <c r="C3415" s="13" t="str">
        <f>Solieusap!C3418</f>
        <v>BAO</v>
      </c>
      <c r="D3415" s="13" t="str">
        <f>Solieusap!D3418</f>
        <v>Combination</v>
      </c>
      <c r="E3415" s="14">
        <f>ABS(Solieusap!E3418)</f>
        <v>0.80449999999999999</v>
      </c>
      <c r="F3415" s="14">
        <f>ABS(Solieusap!F3418)</f>
        <v>1.8599999999999998E-2</v>
      </c>
      <c r="G3415" s="14">
        <f>ABS(Solieusap!G3418)</f>
        <v>9.1000000000000004E-3</v>
      </c>
      <c r="H3415" s="14">
        <f>ABS(Solieusap!H3418)</f>
        <v>1.1100000000000001E-3</v>
      </c>
      <c r="I3415" s="14">
        <f>ABS(Solieusap!I3418)</f>
        <v>5.1700000000000001E-3</v>
      </c>
      <c r="J3415" s="14">
        <f>ABS(Solieusap!J3418)</f>
        <v>9.2799999999999994E-2</v>
      </c>
      <c r="K3415" s="14">
        <f t="shared" si="0"/>
        <v>0.80449999999999999</v>
      </c>
      <c r="L3415" s="14">
        <f t="shared" si="1"/>
        <v>5.1700000000000001E-3</v>
      </c>
    </row>
    <row r="3416" spans="1:12" ht="16.5" customHeight="1">
      <c r="A3416" s="13" t="str">
        <f>Solieusap!A3419</f>
        <v>286</v>
      </c>
      <c r="B3416" s="13">
        <f>Solieusap!B3419</f>
        <v>5</v>
      </c>
      <c r="C3416" s="13" t="str">
        <f>Solieusap!C3419</f>
        <v>BAO</v>
      </c>
      <c r="D3416" s="13" t="str">
        <f>Solieusap!D3419</f>
        <v>Combination</v>
      </c>
      <c r="E3416" s="14">
        <f>ABS(Solieusap!E3419)</f>
        <v>0.80449999999999999</v>
      </c>
      <c r="F3416" s="14">
        <f>ABS(Solieusap!F3419)</f>
        <v>1.8599999999999998E-2</v>
      </c>
      <c r="G3416" s="14">
        <f>ABS(Solieusap!G3419)</f>
        <v>9.1000000000000004E-3</v>
      </c>
      <c r="H3416" s="14">
        <f>ABS(Solieusap!H3419)</f>
        <v>1.1100000000000001E-3</v>
      </c>
      <c r="I3416" s="14">
        <f>ABS(Solieusap!I3419)</f>
        <v>6.3299999999999997E-3</v>
      </c>
      <c r="J3416" s="14">
        <f>ABS(Solieusap!J3419)</f>
        <v>9.7360000000000002E-2</v>
      </c>
      <c r="K3416" s="14">
        <f t="shared" si="0"/>
        <v>0.80449999999999999</v>
      </c>
      <c r="L3416" s="14">
        <f t="shared" si="1"/>
        <v>6.3299999999999997E-3</v>
      </c>
    </row>
    <row r="3417" spans="1:12" ht="16.5" customHeight="1">
      <c r="A3417" s="13" t="str">
        <f>Solieusap!A3420</f>
        <v>286</v>
      </c>
      <c r="B3417" s="13">
        <f>Solieusap!B3420</f>
        <v>5.5</v>
      </c>
      <c r="C3417" s="13" t="str">
        <f>Solieusap!C3420</f>
        <v>BAO</v>
      </c>
      <c r="D3417" s="13" t="str">
        <f>Solieusap!D3420</f>
        <v>Combination</v>
      </c>
      <c r="E3417" s="14">
        <f>ABS(Solieusap!E3420)</f>
        <v>0.80449999999999999</v>
      </c>
      <c r="F3417" s="14">
        <f>ABS(Solieusap!F3420)</f>
        <v>1.8599999999999998E-2</v>
      </c>
      <c r="G3417" s="14">
        <f>ABS(Solieusap!G3420)</f>
        <v>9.1000000000000004E-3</v>
      </c>
      <c r="H3417" s="14">
        <f>ABS(Solieusap!H3420)</f>
        <v>1.1100000000000001E-3</v>
      </c>
      <c r="I3417" s="14">
        <f>ABS(Solieusap!I3420)</f>
        <v>7.4999999999999997E-3</v>
      </c>
      <c r="J3417" s="14">
        <f>ABS(Solieusap!J3420)</f>
        <v>0.10192</v>
      </c>
      <c r="K3417" s="14">
        <f t="shared" si="0"/>
        <v>0.80449999999999999</v>
      </c>
      <c r="L3417" s="14">
        <f t="shared" si="1"/>
        <v>7.4999999999999997E-3</v>
      </c>
    </row>
    <row r="3418" spans="1:12" ht="16.5" customHeight="1">
      <c r="A3418" s="13" t="str">
        <f>Solieusap!A3421</f>
        <v>286</v>
      </c>
      <c r="B3418" s="13">
        <f>Solieusap!B3421</f>
        <v>6</v>
      </c>
      <c r="C3418" s="13" t="str">
        <f>Solieusap!C3421</f>
        <v>BAO</v>
      </c>
      <c r="D3418" s="13" t="str">
        <f>Solieusap!D3421</f>
        <v>Combination</v>
      </c>
      <c r="E3418" s="14">
        <f>ABS(Solieusap!E3421)</f>
        <v>0.80449999999999999</v>
      </c>
      <c r="F3418" s="14">
        <f>ABS(Solieusap!F3421)</f>
        <v>1.8599999999999998E-2</v>
      </c>
      <c r="G3418" s="14">
        <f>ABS(Solieusap!G3421)</f>
        <v>9.1000000000000004E-3</v>
      </c>
      <c r="H3418" s="14">
        <f>ABS(Solieusap!H3421)</f>
        <v>1.1100000000000001E-3</v>
      </c>
      <c r="I3418" s="14">
        <f>ABS(Solieusap!I3421)</f>
        <v>8.6700000000000006E-3</v>
      </c>
      <c r="J3418" s="14">
        <f>ABS(Solieusap!J3421)</f>
        <v>0.10964</v>
      </c>
      <c r="K3418" s="14">
        <f t="shared" si="0"/>
        <v>0.80449999999999999</v>
      </c>
      <c r="L3418" s="14">
        <f t="shared" si="1"/>
        <v>8.6700000000000006E-3</v>
      </c>
    </row>
    <row r="3419" spans="1:12" ht="16.5" customHeight="1">
      <c r="A3419" s="13" t="str">
        <f>Solieusap!A3422</f>
        <v>287</v>
      </c>
      <c r="B3419" s="13">
        <f>Solieusap!B3422</f>
        <v>0</v>
      </c>
      <c r="C3419" s="13" t="str">
        <f>Solieusap!C3422</f>
        <v>BAO</v>
      </c>
      <c r="D3419" s="13" t="str">
        <f>Solieusap!D3422</f>
        <v>Combination</v>
      </c>
      <c r="E3419" s="14">
        <f>ABS(Solieusap!E3422)</f>
        <v>4.1711</v>
      </c>
      <c r="F3419" s="14">
        <f>ABS(Solieusap!F3422)</f>
        <v>0.15160000000000001</v>
      </c>
      <c r="G3419" s="14">
        <f>ABS(Solieusap!G3422)</f>
        <v>8.0000000000000002E-3</v>
      </c>
      <c r="H3419" s="14">
        <f>ABS(Solieusap!H3422)</f>
        <v>7.6800000000000002E-3</v>
      </c>
      <c r="I3419" s="14">
        <f>ABS(Solieusap!I3422)</f>
        <v>1.03E-2</v>
      </c>
      <c r="J3419" s="14">
        <f>ABS(Solieusap!J3422)</f>
        <v>0.26197999999999999</v>
      </c>
      <c r="K3419" s="14">
        <f t="shared" si="0"/>
        <v>4.1711</v>
      </c>
      <c r="L3419" s="14">
        <f t="shared" si="1"/>
        <v>1.03E-2</v>
      </c>
    </row>
    <row r="3420" spans="1:12" ht="16.5" customHeight="1">
      <c r="A3420" s="13" t="str">
        <f>Solieusap!A3423</f>
        <v>287</v>
      </c>
      <c r="B3420" s="13">
        <f>Solieusap!B3423</f>
        <v>0.5</v>
      </c>
      <c r="C3420" s="13" t="str">
        <f>Solieusap!C3423</f>
        <v>BAO</v>
      </c>
      <c r="D3420" s="13" t="str">
        <f>Solieusap!D3423</f>
        <v>Combination</v>
      </c>
      <c r="E3420" s="14">
        <f>ABS(Solieusap!E3423)</f>
        <v>4.1711</v>
      </c>
      <c r="F3420" s="14">
        <f>ABS(Solieusap!F3423)</f>
        <v>0.15160000000000001</v>
      </c>
      <c r="G3420" s="14">
        <f>ABS(Solieusap!G3423)</f>
        <v>8.0000000000000002E-3</v>
      </c>
      <c r="H3420" s="14">
        <f>ABS(Solieusap!H3423)</f>
        <v>7.6800000000000002E-3</v>
      </c>
      <c r="I3420" s="14">
        <f>ABS(Solieusap!I3423)</f>
        <v>6.28E-3</v>
      </c>
      <c r="J3420" s="14">
        <f>ABS(Solieusap!J3423)</f>
        <v>0.1862</v>
      </c>
      <c r="K3420" s="14">
        <f t="shared" si="0"/>
        <v>4.1711</v>
      </c>
      <c r="L3420" s="14">
        <f t="shared" si="1"/>
        <v>6.28E-3</v>
      </c>
    </row>
    <row r="3421" spans="1:12" ht="16.5" customHeight="1">
      <c r="A3421" s="13" t="str">
        <f>Solieusap!A3424</f>
        <v>287</v>
      </c>
      <c r="B3421" s="13">
        <f>Solieusap!B3424</f>
        <v>1</v>
      </c>
      <c r="C3421" s="13" t="str">
        <f>Solieusap!C3424</f>
        <v>BAO</v>
      </c>
      <c r="D3421" s="13" t="str">
        <f>Solieusap!D3424</f>
        <v>Combination</v>
      </c>
      <c r="E3421" s="14">
        <f>ABS(Solieusap!E3424)</f>
        <v>4.1711</v>
      </c>
      <c r="F3421" s="14">
        <f>ABS(Solieusap!F3424)</f>
        <v>0.15160000000000001</v>
      </c>
      <c r="G3421" s="14">
        <f>ABS(Solieusap!G3424)</f>
        <v>8.0000000000000002E-3</v>
      </c>
      <c r="H3421" s="14">
        <f>ABS(Solieusap!H3424)</f>
        <v>7.6800000000000002E-3</v>
      </c>
      <c r="I3421" s="14">
        <f>ABS(Solieusap!I3424)</f>
        <v>2.2599999999999999E-3</v>
      </c>
      <c r="J3421" s="14">
        <f>ABS(Solieusap!J3424)</f>
        <v>0.11376</v>
      </c>
      <c r="K3421" s="14">
        <f t="shared" si="0"/>
        <v>4.1711</v>
      </c>
      <c r="L3421" s="14">
        <f t="shared" si="1"/>
        <v>2.2599999999999999E-3</v>
      </c>
    </row>
    <row r="3422" spans="1:12" ht="16.5" customHeight="1">
      <c r="A3422" s="13" t="str">
        <f>Solieusap!A3425</f>
        <v>287</v>
      </c>
      <c r="B3422" s="13">
        <f>Solieusap!B3425</f>
        <v>1.5</v>
      </c>
      <c r="C3422" s="13" t="str">
        <f>Solieusap!C3425</f>
        <v>BAO</v>
      </c>
      <c r="D3422" s="13" t="str">
        <f>Solieusap!D3425</f>
        <v>Combination</v>
      </c>
      <c r="E3422" s="14">
        <f>ABS(Solieusap!E3425)</f>
        <v>4.1711</v>
      </c>
      <c r="F3422" s="14">
        <f>ABS(Solieusap!F3425)</f>
        <v>0.15160000000000001</v>
      </c>
      <c r="G3422" s="14">
        <f>ABS(Solieusap!G3425)</f>
        <v>8.0000000000000002E-3</v>
      </c>
      <c r="H3422" s="14">
        <f>ABS(Solieusap!H3425)</f>
        <v>7.6800000000000002E-3</v>
      </c>
      <c r="I3422" s="14">
        <f>ABS(Solieusap!I3425)</f>
        <v>8.4999999999999995E-4</v>
      </c>
      <c r="J3422" s="14">
        <f>ABS(Solieusap!J3425)</f>
        <v>5.4039999999999998E-2</v>
      </c>
      <c r="K3422" s="14">
        <f t="shared" si="0"/>
        <v>4.1711</v>
      </c>
      <c r="L3422" s="14">
        <f t="shared" si="1"/>
        <v>8.4999999999999995E-4</v>
      </c>
    </row>
    <row r="3423" spans="1:12" ht="16.5" customHeight="1">
      <c r="A3423" s="13" t="str">
        <f>Solieusap!A3426</f>
        <v>287</v>
      </c>
      <c r="B3423" s="13">
        <f>Solieusap!B3426</f>
        <v>2</v>
      </c>
      <c r="C3423" s="13" t="str">
        <f>Solieusap!C3426</f>
        <v>BAO</v>
      </c>
      <c r="D3423" s="13" t="str">
        <f>Solieusap!D3426</f>
        <v>Combination</v>
      </c>
      <c r="E3423" s="14">
        <f>ABS(Solieusap!E3426)</f>
        <v>4.1711</v>
      </c>
      <c r="F3423" s="14">
        <f>ABS(Solieusap!F3426)</f>
        <v>0.15160000000000001</v>
      </c>
      <c r="G3423" s="14">
        <f>ABS(Solieusap!G3426)</f>
        <v>8.0000000000000002E-3</v>
      </c>
      <c r="H3423" s="14">
        <f>ABS(Solieusap!H3426)</f>
        <v>7.6800000000000002E-3</v>
      </c>
      <c r="I3423" s="14">
        <f>ABS(Solieusap!I3426)</f>
        <v>1.7399999999999999E-2</v>
      </c>
      <c r="J3423" s="14">
        <f>ABS(Solieusap!J3426)</f>
        <v>7.3880000000000001E-2</v>
      </c>
      <c r="K3423" s="14">
        <f t="shared" si="0"/>
        <v>4.1711</v>
      </c>
      <c r="L3423" s="14">
        <f t="shared" si="1"/>
        <v>1.7399999999999999E-2</v>
      </c>
    </row>
    <row r="3424" spans="1:12" ht="16.5" customHeight="1">
      <c r="A3424" s="13" t="str">
        <f>Solieusap!A3427</f>
        <v>287</v>
      </c>
      <c r="B3424" s="13">
        <f>Solieusap!B3427</f>
        <v>2.5</v>
      </c>
      <c r="C3424" s="13" t="str">
        <f>Solieusap!C3427</f>
        <v>BAO</v>
      </c>
      <c r="D3424" s="13" t="str">
        <f>Solieusap!D3427</f>
        <v>Combination</v>
      </c>
      <c r="E3424" s="14">
        <f>ABS(Solieusap!E3427)</f>
        <v>4.1711</v>
      </c>
      <c r="F3424" s="14">
        <f>ABS(Solieusap!F3427)</f>
        <v>0.15160000000000001</v>
      </c>
      <c r="G3424" s="14">
        <f>ABS(Solieusap!G3427)</f>
        <v>8.0000000000000002E-3</v>
      </c>
      <c r="H3424" s="14">
        <f>ABS(Solieusap!H3427)</f>
        <v>7.6800000000000002E-3</v>
      </c>
      <c r="I3424" s="14">
        <f>ABS(Solieusap!I3427)</f>
        <v>3.7240000000000002E-2</v>
      </c>
      <c r="J3424" s="14">
        <f>ABS(Solieusap!J3427)</f>
        <v>0.12911</v>
      </c>
      <c r="K3424" s="14">
        <f t="shared" si="0"/>
        <v>4.1711</v>
      </c>
      <c r="L3424" s="14">
        <f t="shared" si="1"/>
        <v>3.7240000000000002E-2</v>
      </c>
    </row>
    <row r="3425" spans="1:12" ht="16.5" customHeight="1">
      <c r="A3425" s="13" t="str">
        <f>Solieusap!A3428</f>
        <v>287</v>
      </c>
      <c r="B3425" s="13">
        <f>Solieusap!B3428</f>
        <v>3</v>
      </c>
      <c r="C3425" s="13" t="str">
        <f>Solieusap!C3428</f>
        <v>BAO</v>
      </c>
      <c r="D3425" s="13" t="str">
        <f>Solieusap!D3428</f>
        <v>Combination</v>
      </c>
      <c r="E3425" s="14">
        <f>ABS(Solieusap!E3428)</f>
        <v>4.1711</v>
      </c>
      <c r="F3425" s="14">
        <f>ABS(Solieusap!F3428)</f>
        <v>0.15160000000000001</v>
      </c>
      <c r="G3425" s="14">
        <f>ABS(Solieusap!G3428)</f>
        <v>8.0000000000000002E-3</v>
      </c>
      <c r="H3425" s="14">
        <f>ABS(Solieusap!H3428)</f>
        <v>7.6800000000000002E-3</v>
      </c>
      <c r="I3425" s="14">
        <f>ABS(Solieusap!I3428)</f>
        <v>5.7079999999999999E-2</v>
      </c>
      <c r="J3425" s="14">
        <f>ABS(Solieusap!J3428)</f>
        <v>0.18434</v>
      </c>
      <c r="K3425" s="14">
        <f t="shared" si="0"/>
        <v>4.1711</v>
      </c>
      <c r="L3425" s="14">
        <f t="shared" si="1"/>
        <v>5.7079999999999999E-2</v>
      </c>
    </row>
    <row r="3426" spans="1:12" ht="16.5" customHeight="1">
      <c r="A3426" s="13" t="str">
        <f>Solieusap!A3429</f>
        <v>287</v>
      </c>
      <c r="B3426" s="13">
        <f>Solieusap!B3429</f>
        <v>0</v>
      </c>
      <c r="C3426" s="13" t="str">
        <f>Solieusap!C3429</f>
        <v>BAO</v>
      </c>
      <c r="D3426" s="13" t="str">
        <f>Solieusap!D3429</f>
        <v>Combination</v>
      </c>
      <c r="E3426" s="14">
        <f>ABS(Solieusap!E3429)</f>
        <v>0.54510000000000003</v>
      </c>
      <c r="F3426" s="14">
        <f>ABS(Solieusap!F3429)</f>
        <v>0.1105</v>
      </c>
      <c r="G3426" s="14">
        <f>ABS(Solieusap!G3429)</f>
        <v>3.9699999999999999E-2</v>
      </c>
      <c r="H3426" s="14">
        <f>ABS(Solieusap!H3429)</f>
        <v>7.535E-2</v>
      </c>
      <c r="I3426" s="14">
        <f>ABS(Solieusap!I3429)</f>
        <v>6.1960000000000001E-2</v>
      </c>
      <c r="J3426" s="14">
        <f>ABS(Solieusap!J3429)</f>
        <v>0.14704999999999999</v>
      </c>
      <c r="K3426" s="14">
        <f t="shared" si="0"/>
        <v>0.54510000000000003</v>
      </c>
      <c r="L3426" s="14">
        <f t="shared" si="1"/>
        <v>6.1960000000000001E-2</v>
      </c>
    </row>
    <row r="3427" spans="1:12" ht="16.5" customHeight="1">
      <c r="A3427" s="13" t="str">
        <f>Solieusap!A3430</f>
        <v>287</v>
      </c>
      <c r="B3427" s="13">
        <f>Solieusap!B3430</f>
        <v>0.5</v>
      </c>
      <c r="C3427" s="13" t="str">
        <f>Solieusap!C3430</f>
        <v>BAO</v>
      </c>
      <c r="D3427" s="13" t="str">
        <f>Solieusap!D3430</f>
        <v>Combination</v>
      </c>
      <c r="E3427" s="14">
        <f>ABS(Solieusap!E3430)</f>
        <v>0.54510000000000003</v>
      </c>
      <c r="F3427" s="14">
        <f>ABS(Solieusap!F3430)</f>
        <v>0.1105</v>
      </c>
      <c r="G3427" s="14">
        <f>ABS(Solieusap!G3430)</f>
        <v>3.9699999999999999E-2</v>
      </c>
      <c r="H3427" s="14">
        <f>ABS(Solieusap!H3430)</f>
        <v>7.535E-2</v>
      </c>
      <c r="I3427" s="14">
        <f>ABS(Solieusap!I3430)</f>
        <v>4.2119999999999998E-2</v>
      </c>
      <c r="J3427" s="14">
        <f>ABS(Solieusap!J3430)</f>
        <v>9.1819999999999999E-2</v>
      </c>
      <c r="K3427" s="14">
        <f t="shared" si="0"/>
        <v>0.54510000000000003</v>
      </c>
      <c r="L3427" s="14">
        <f t="shared" si="1"/>
        <v>4.2119999999999998E-2</v>
      </c>
    </row>
    <row r="3428" spans="1:12" ht="16.5" customHeight="1">
      <c r="A3428" s="13" t="str">
        <f>Solieusap!A3431</f>
        <v>287</v>
      </c>
      <c r="B3428" s="13">
        <f>Solieusap!B3431</f>
        <v>1</v>
      </c>
      <c r="C3428" s="13" t="str">
        <f>Solieusap!C3431</f>
        <v>BAO</v>
      </c>
      <c r="D3428" s="13" t="str">
        <f>Solieusap!D3431</f>
        <v>Combination</v>
      </c>
      <c r="E3428" s="14">
        <f>ABS(Solieusap!E3431)</f>
        <v>0.54510000000000003</v>
      </c>
      <c r="F3428" s="14">
        <f>ABS(Solieusap!F3431)</f>
        <v>0.1105</v>
      </c>
      <c r="G3428" s="14">
        <f>ABS(Solieusap!G3431)</f>
        <v>3.9699999999999999E-2</v>
      </c>
      <c r="H3428" s="14">
        <f>ABS(Solieusap!H3431)</f>
        <v>7.535E-2</v>
      </c>
      <c r="I3428" s="14">
        <f>ABS(Solieusap!I3431)</f>
        <v>2.2280000000000001E-2</v>
      </c>
      <c r="J3428" s="14">
        <f>ABS(Solieusap!J3431)</f>
        <v>3.6580000000000001E-2</v>
      </c>
      <c r="K3428" s="14">
        <f t="shared" si="0"/>
        <v>0.54510000000000003</v>
      </c>
      <c r="L3428" s="14">
        <f t="shared" si="1"/>
        <v>2.2280000000000001E-2</v>
      </c>
    </row>
    <row r="3429" spans="1:12" ht="16.5" customHeight="1">
      <c r="A3429" s="13" t="str">
        <f>Solieusap!A3432</f>
        <v>287</v>
      </c>
      <c r="B3429" s="13">
        <f>Solieusap!B3432</f>
        <v>1.5</v>
      </c>
      <c r="C3429" s="13" t="str">
        <f>Solieusap!C3432</f>
        <v>BAO</v>
      </c>
      <c r="D3429" s="13" t="str">
        <f>Solieusap!D3432</f>
        <v>Combination</v>
      </c>
      <c r="E3429" s="14">
        <f>ABS(Solieusap!E3432)</f>
        <v>0.54510000000000003</v>
      </c>
      <c r="F3429" s="14">
        <f>ABS(Solieusap!F3432)</f>
        <v>0.1105</v>
      </c>
      <c r="G3429" s="14">
        <f>ABS(Solieusap!G3432)</f>
        <v>3.9699999999999999E-2</v>
      </c>
      <c r="H3429" s="14">
        <f>ABS(Solieusap!H3432)</f>
        <v>7.535E-2</v>
      </c>
      <c r="I3429" s="14">
        <f>ABS(Solieusap!I3432)</f>
        <v>3.7299999999999998E-3</v>
      </c>
      <c r="J3429" s="14">
        <f>ABS(Solieusap!J3432)</f>
        <v>2.7699999999999999E-3</v>
      </c>
      <c r="K3429" s="14">
        <f t="shared" si="0"/>
        <v>0.54510000000000003</v>
      </c>
      <c r="L3429" s="14">
        <f t="shared" si="1"/>
        <v>3.7299999999999998E-3</v>
      </c>
    </row>
    <row r="3430" spans="1:12" ht="16.5" customHeight="1">
      <c r="A3430" s="13" t="str">
        <f>Solieusap!A3433</f>
        <v>287</v>
      </c>
      <c r="B3430" s="13">
        <f>Solieusap!B3433</f>
        <v>2</v>
      </c>
      <c r="C3430" s="13" t="str">
        <f>Solieusap!C3433</f>
        <v>BAO</v>
      </c>
      <c r="D3430" s="13" t="str">
        <f>Solieusap!D3433</f>
        <v>Combination</v>
      </c>
      <c r="E3430" s="14">
        <f>ABS(Solieusap!E3433)</f>
        <v>0.54510000000000003</v>
      </c>
      <c r="F3430" s="14">
        <f>ABS(Solieusap!F3433)</f>
        <v>0.1105</v>
      </c>
      <c r="G3430" s="14">
        <f>ABS(Solieusap!G3433)</f>
        <v>3.9699999999999999E-2</v>
      </c>
      <c r="H3430" s="14">
        <f>ABS(Solieusap!H3433)</f>
        <v>7.535E-2</v>
      </c>
      <c r="I3430" s="14">
        <f>ABS(Solieusap!I3433)</f>
        <v>5.7800000000000004E-3</v>
      </c>
      <c r="J3430" s="14">
        <f>ABS(Solieusap!J3433)</f>
        <v>4.1160000000000002E-2</v>
      </c>
      <c r="K3430" s="14">
        <f t="shared" si="0"/>
        <v>0.54510000000000003</v>
      </c>
      <c r="L3430" s="14">
        <f t="shared" si="1"/>
        <v>5.7800000000000004E-3</v>
      </c>
    </row>
    <row r="3431" spans="1:12" ht="16.5" customHeight="1">
      <c r="A3431" s="13" t="str">
        <f>Solieusap!A3434</f>
        <v>287</v>
      </c>
      <c r="B3431" s="13">
        <f>Solieusap!B3434</f>
        <v>2.5</v>
      </c>
      <c r="C3431" s="13" t="str">
        <f>Solieusap!C3434</f>
        <v>BAO</v>
      </c>
      <c r="D3431" s="13" t="str">
        <f>Solieusap!D3434</f>
        <v>Combination</v>
      </c>
      <c r="E3431" s="14">
        <f>ABS(Solieusap!E3434)</f>
        <v>0.54510000000000003</v>
      </c>
      <c r="F3431" s="14">
        <f>ABS(Solieusap!F3434)</f>
        <v>0.1105</v>
      </c>
      <c r="G3431" s="14">
        <f>ABS(Solieusap!G3434)</f>
        <v>3.9699999999999999E-2</v>
      </c>
      <c r="H3431" s="14">
        <f>ABS(Solieusap!H3434)</f>
        <v>7.535E-2</v>
      </c>
      <c r="I3431" s="14">
        <f>ABS(Solieusap!I3434)</f>
        <v>9.7999999999999997E-3</v>
      </c>
      <c r="J3431" s="14">
        <f>ABS(Solieusap!J3434)</f>
        <v>0.11694</v>
      </c>
      <c r="K3431" s="14">
        <f t="shared" si="0"/>
        <v>0.54510000000000003</v>
      </c>
      <c r="L3431" s="14">
        <f t="shared" si="1"/>
        <v>9.7999999999999997E-3</v>
      </c>
    </row>
    <row r="3432" spans="1:12" ht="16.5" customHeight="1">
      <c r="A3432" s="13" t="str">
        <f>Solieusap!A3435</f>
        <v>287</v>
      </c>
      <c r="B3432" s="13">
        <f>Solieusap!B3435</f>
        <v>3</v>
      </c>
      <c r="C3432" s="13" t="str">
        <f>Solieusap!C3435</f>
        <v>BAO</v>
      </c>
      <c r="D3432" s="13" t="str">
        <f>Solieusap!D3435</f>
        <v>Combination</v>
      </c>
      <c r="E3432" s="14">
        <f>ABS(Solieusap!E3435)</f>
        <v>0.54510000000000003</v>
      </c>
      <c r="F3432" s="14">
        <f>ABS(Solieusap!F3435)</f>
        <v>0.1105</v>
      </c>
      <c r="G3432" s="14">
        <f>ABS(Solieusap!G3435)</f>
        <v>3.9699999999999999E-2</v>
      </c>
      <c r="H3432" s="14">
        <f>ABS(Solieusap!H3435)</f>
        <v>7.535E-2</v>
      </c>
      <c r="I3432" s="14">
        <f>ABS(Solieusap!I3435)</f>
        <v>1.383E-2</v>
      </c>
      <c r="J3432" s="14">
        <f>ABS(Solieusap!J3435)</f>
        <v>0.19273000000000001</v>
      </c>
      <c r="K3432" s="14">
        <f t="shared" si="0"/>
        <v>0.54510000000000003</v>
      </c>
      <c r="L3432" s="14">
        <f t="shared" si="1"/>
        <v>1.383E-2</v>
      </c>
    </row>
    <row r="3433" spans="1:12" ht="16.5" customHeight="1">
      <c r="A3433" s="13" t="str">
        <f>Solieusap!A3436</f>
        <v>288</v>
      </c>
      <c r="B3433" s="13">
        <f>Solieusap!B3436</f>
        <v>0</v>
      </c>
      <c r="C3433" s="13" t="str">
        <f>Solieusap!C3436</f>
        <v>BAO</v>
      </c>
      <c r="D3433" s="13" t="str">
        <f>Solieusap!D3436</f>
        <v>Combination</v>
      </c>
      <c r="E3433" s="14">
        <f>ABS(Solieusap!E3436)</f>
        <v>4.0411999999999999</v>
      </c>
      <c r="F3433" s="14">
        <f>ABS(Solieusap!F3436)</f>
        <v>3.3300000000000003E-2</v>
      </c>
      <c r="G3433" s="14">
        <f>ABS(Solieusap!G3436)</f>
        <v>3.7000000000000002E-3</v>
      </c>
      <c r="H3433" s="14">
        <f>ABS(Solieusap!H3436)</f>
        <v>8.5999999999999998E-4</v>
      </c>
      <c r="I3433" s="14">
        <f>ABS(Solieusap!I3436)</f>
        <v>9.6900000000000007E-3</v>
      </c>
      <c r="J3433" s="14">
        <f>ABS(Solieusap!J3436)</f>
        <v>6.0310000000000002E-2</v>
      </c>
      <c r="K3433" s="14">
        <f t="shared" si="0"/>
        <v>4.0411999999999999</v>
      </c>
      <c r="L3433" s="14">
        <f t="shared" si="1"/>
        <v>9.6900000000000007E-3</v>
      </c>
    </row>
    <row r="3434" spans="1:12" ht="16.5" customHeight="1">
      <c r="A3434" s="13" t="str">
        <f>Solieusap!A3437</f>
        <v>288</v>
      </c>
      <c r="B3434" s="13">
        <f>Solieusap!B3437</f>
        <v>0.5</v>
      </c>
      <c r="C3434" s="13" t="str">
        <f>Solieusap!C3437</f>
        <v>BAO</v>
      </c>
      <c r="D3434" s="13" t="str">
        <f>Solieusap!D3437</f>
        <v>Combination</v>
      </c>
      <c r="E3434" s="14">
        <f>ABS(Solieusap!E3437)</f>
        <v>4.0411999999999999</v>
      </c>
      <c r="F3434" s="14">
        <f>ABS(Solieusap!F3437)</f>
        <v>3.3300000000000003E-2</v>
      </c>
      <c r="G3434" s="14">
        <f>ABS(Solieusap!G3437)</f>
        <v>3.7000000000000002E-3</v>
      </c>
      <c r="H3434" s="14">
        <f>ABS(Solieusap!H3437)</f>
        <v>8.5999999999999998E-4</v>
      </c>
      <c r="I3434" s="14">
        <f>ABS(Solieusap!I3437)</f>
        <v>7.8300000000000002E-3</v>
      </c>
      <c r="J3434" s="14">
        <f>ABS(Solieusap!J3437)</f>
        <v>4.3639999999999998E-2</v>
      </c>
      <c r="K3434" s="14">
        <f t="shared" si="0"/>
        <v>4.0411999999999999</v>
      </c>
      <c r="L3434" s="14">
        <f t="shared" si="1"/>
        <v>7.8300000000000002E-3</v>
      </c>
    </row>
    <row r="3435" spans="1:12" ht="16.5" customHeight="1">
      <c r="A3435" s="13" t="str">
        <f>Solieusap!A3438</f>
        <v>288</v>
      </c>
      <c r="B3435" s="13">
        <f>Solieusap!B3438</f>
        <v>1</v>
      </c>
      <c r="C3435" s="13" t="str">
        <f>Solieusap!C3438</f>
        <v>BAO</v>
      </c>
      <c r="D3435" s="13" t="str">
        <f>Solieusap!D3438</f>
        <v>Combination</v>
      </c>
      <c r="E3435" s="14">
        <f>ABS(Solieusap!E3438)</f>
        <v>4.0411999999999999</v>
      </c>
      <c r="F3435" s="14">
        <f>ABS(Solieusap!F3438)</f>
        <v>3.3300000000000003E-2</v>
      </c>
      <c r="G3435" s="14">
        <f>ABS(Solieusap!G3438)</f>
        <v>3.7000000000000002E-3</v>
      </c>
      <c r="H3435" s="14">
        <f>ABS(Solieusap!H3438)</f>
        <v>8.5999999999999998E-4</v>
      </c>
      <c r="I3435" s="14">
        <f>ABS(Solieusap!I3438)</f>
        <v>5.96E-3</v>
      </c>
      <c r="J3435" s="14">
        <f>ABS(Solieusap!J3438)</f>
        <v>2.6970000000000001E-2</v>
      </c>
      <c r="K3435" s="14">
        <f t="shared" si="0"/>
        <v>4.0411999999999999</v>
      </c>
      <c r="L3435" s="14">
        <f t="shared" si="1"/>
        <v>5.96E-3</v>
      </c>
    </row>
    <row r="3436" spans="1:12" ht="16.5" customHeight="1">
      <c r="A3436" s="13" t="str">
        <f>Solieusap!A3439</f>
        <v>288</v>
      </c>
      <c r="B3436" s="13">
        <f>Solieusap!B3439</f>
        <v>1.5</v>
      </c>
      <c r="C3436" s="13" t="str">
        <f>Solieusap!C3439</f>
        <v>BAO</v>
      </c>
      <c r="D3436" s="13" t="str">
        <f>Solieusap!D3439</f>
        <v>Combination</v>
      </c>
      <c r="E3436" s="14">
        <f>ABS(Solieusap!E3439)</f>
        <v>4.0411999999999999</v>
      </c>
      <c r="F3436" s="14">
        <f>ABS(Solieusap!F3439)</f>
        <v>3.3300000000000003E-2</v>
      </c>
      <c r="G3436" s="14">
        <f>ABS(Solieusap!G3439)</f>
        <v>3.7000000000000002E-3</v>
      </c>
      <c r="H3436" s="14">
        <f>ABS(Solieusap!H3439)</f>
        <v>8.5999999999999998E-4</v>
      </c>
      <c r="I3436" s="14">
        <f>ABS(Solieusap!I3439)</f>
        <v>4.0899999999999999E-3</v>
      </c>
      <c r="J3436" s="14">
        <f>ABS(Solieusap!J3439)</f>
        <v>1.03E-2</v>
      </c>
      <c r="K3436" s="14">
        <f t="shared" si="0"/>
        <v>4.0411999999999999</v>
      </c>
      <c r="L3436" s="14">
        <f t="shared" si="1"/>
        <v>4.0899999999999999E-3</v>
      </c>
    </row>
    <row r="3437" spans="1:12" ht="16.5" customHeight="1">
      <c r="A3437" s="13" t="str">
        <f>Solieusap!A3440</f>
        <v>288</v>
      </c>
      <c r="B3437" s="13">
        <f>Solieusap!B3440</f>
        <v>2</v>
      </c>
      <c r="C3437" s="13" t="str">
        <f>Solieusap!C3440</f>
        <v>BAO</v>
      </c>
      <c r="D3437" s="13" t="str">
        <f>Solieusap!D3440</f>
        <v>Combination</v>
      </c>
      <c r="E3437" s="14">
        <f>ABS(Solieusap!E3440)</f>
        <v>4.0411999999999999</v>
      </c>
      <c r="F3437" s="14">
        <f>ABS(Solieusap!F3440)</f>
        <v>3.3300000000000003E-2</v>
      </c>
      <c r="G3437" s="14">
        <f>ABS(Solieusap!G3440)</f>
        <v>3.7000000000000002E-3</v>
      </c>
      <c r="H3437" s="14">
        <f>ABS(Solieusap!H3440)</f>
        <v>8.5999999999999998E-4</v>
      </c>
      <c r="I3437" s="14">
        <f>ABS(Solieusap!I3440)</f>
        <v>2.2200000000000002E-3</v>
      </c>
      <c r="J3437" s="14">
        <f>ABS(Solieusap!J3440)</f>
        <v>6.3699999999999998E-3</v>
      </c>
      <c r="K3437" s="14">
        <f t="shared" si="0"/>
        <v>4.0411999999999999</v>
      </c>
      <c r="L3437" s="14">
        <f t="shared" si="1"/>
        <v>2.2200000000000002E-3</v>
      </c>
    </row>
    <row r="3438" spans="1:12" ht="16.5" customHeight="1">
      <c r="A3438" s="13" t="str">
        <f>Solieusap!A3441</f>
        <v>288</v>
      </c>
      <c r="B3438" s="13">
        <f>Solieusap!B3441</f>
        <v>2.5</v>
      </c>
      <c r="C3438" s="13" t="str">
        <f>Solieusap!C3441</f>
        <v>BAO</v>
      </c>
      <c r="D3438" s="13" t="str">
        <f>Solieusap!D3441</f>
        <v>Combination</v>
      </c>
      <c r="E3438" s="14">
        <f>ABS(Solieusap!E3441)</f>
        <v>4.0411999999999999</v>
      </c>
      <c r="F3438" s="14">
        <f>ABS(Solieusap!F3441)</f>
        <v>3.3300000000000003E-2</v>
      </c>
      <c r="G3438" s="14">
        <f>ABS(Solieusap!G3441)</f>
        <v>3.7000000000000002E-3</v>
      </c>
      <c r="H3438" s="14">
        <f>ABS(Solieusap!H3441)</f>
        <v>8.5999999999999998E-4</v>
      </c>
      <c r="I3438" s="14">
        <f>ABS(Solieusap!I3441)</f>
        <v>3.5E-4</v>
      </c>
      <c r="J3438" s="14">
        <f>ABS(Solieusap!J3441)</f>
        <v>2.3040000000000001E-2</v>
      </c>
      <c r="K3438" s="14">
        <f t="shared" si="0"/>
        <v>4.0411999999999999</v>
      </c>
      <c r="L3438" s="14">
        <f t="shared" si="1"/>
        <v>3.5E-4</v>
      </c>
    </row>
    <row r="3439" spans="1:12" ht="16.5" customHeight="1">
      <c r="A3439" s="13" t="str">
        <f>Solieusap!A3442</f>
        <v>288</v>
      </c>
      <c r="B3439" s="13">
        <f>Solieusap!B3442</f>
        <v>3</v>
      </c>
      <c r="C3439" s="13" t="str">
        <f>Solieusap!C3442</f>
        <v>BAO</v>
      </c>
      <c r="D3439" s="13" t="str">
        <f>Solieusap!D3442</f>
        <v>Combination</v>
      </c>
      <c r="E3439" s="14">
        <f>ABS(Solieusap!E3442)</f>
        <v>4.0411999999999999</v>
      </c>
      <c r="F3439" s="14">
        <f>ABS(Solieusap!F3442)</f>
        <v>3.3300000000000003E-2</v>
      </c>
      <c r="G3439" s="14">
        <f>ABS(Solieusap!G3442)</f>
        <v>3.7000000000000002E-3</v>
      </c>
      <c r="H3439" s="14">
        <f>ABS(Solieusap!H3442)</f>
        <v>8.5999999999999998E-4</v>
      </c>
      <c r="I3439" s="14">
        <f>ABS(Solieusap!I3442)</f>
        <v>5.2500000000000003E-3</v>
      </c>
      <c r="J3439" s="14">
        <f>ABS(Solieusap!J3442)</f>
        <v>1.0370000000000001E-2</v>
      </c>
      <c r="K3439" s="14">
        <f t="shared" si="0"/>
        <v>4.0411999999999999</v>
      </c>
      <c r="L3439" s="14">
        <f t="shared" si="1"/>
        <v>5.2500000000000003E-3</v>
      </c>
    </row>
    <row r="3440" spans="1:12" ht="16.5" customHeight="1">
      <c r="A3440" s="13" t="str">
        <f>Solieusap!A3443</f>
        <v>288</v>
      </c>
      <c r="B3440" s="13">
        <f>Solieusap!B3443</f>
        <v>3.5</v>
      </c>
      <c r="C3440" s="13" t="str">
        <f>Solieusap!C3443</f>
        <v>BAO</v>
      </c>
      <c r="D3440" s="13" t="str">
        <f>Solieusap!D3443</f>
        <v>Combination</v>
      </c>
      <c r="E3440" s="14">
        <f>ABS(Solieusap!E3443)</f>
        <v>4.0411999999999999</v>
      </c>
      <c r="F3440" s="14">
        <f>ABS(Solieusap!F3443)</f>
        <v>3.3300000000000003E-2</v>
      </c>
      <c r="G3440" s="14">
        <f>ABS(Solieusap!G3443)</f>
        <v>3.7000000000000002E-3</v>
      </c>
      <c r="H3440" s="14">
        <f>ABS(Solieusap!H3443)</f>
        <v>8.5999999999999998E-4</v>
      </c>
      <c r="I3440" s="14">
        <f>ABS(Solieusap!I3443)</f>
        <v>1.1259999999999999E-2</v>
      </c>
      <c r="J3440" s="14">
        <f>ABS(Solieusap!J3443)</f>
        <v>1.881E-2</v>
      </c>
      <c r="K3440" s="14">
        <f t="shared" si="0"/>
        <v>4.0411999999999999</v>
      </c>
      <c r="L3440" s="14">
        <f t="shared" si="1"/>
        <v>1.1259999999999999E-2</v>
      </c>
    </row>
    <row r="3441" spans="1:12" ht="16.5" customHeight="1">
      <c r="A3441" s="13" t="str">
        <f>Solieusap!A3444</f>
        <v>288</v>
      </c>
      <c r="B3441" s="13">
        <f>Solieusap!B3444</f>
        <v>4</v>
      </c>
      <c r="C3441" s="13" t="str">
        <f>Solieusap!C3444</f>
        <v>BAO</v>
      </c>
      <c r="D3441" s="13" t="str">
        <f>Solieusap!D3444</f>
        <v>Combination</v>
      </c>
      <c r="E3441" s="14">
        <f>ABS(Solieusap!E3444)</f>
        <v>4.0411999999999999</v>
      </c>
      <c r="F3441" s="14">
        <f>ABS(Solieusap!F3444)</f>
        <v>3.3300000000000003E-2</v>
      </c>
      <c r="G3441" s="14">
        <f>ABS(Solieusap!G3444)</f>
        <v>3.7000000000000002E-3</v>
      </c>
      <c r="H3441" s="14">
        <f>ABS(Solieusap!H3444)</f>
        <v>8.5999999999999998E-4</v>
      </c>
      <c r="I3441" s="14">
        <f>ABS(Solieusap!I3444)</f>
        <v>1.7270000000000001E-2</v>
      </c>
      <c r="J3441" s="14">
        <f>ABS(Solieusap!J3444)</f>
        <v>4.8000000000000001E-2</v>
      </c>
      <c r="K3441" s="14">
        <f t="shared" si="0"/>
        <v>4.0411999999999999</v>
      </c>
      <c r="L3441" s="14">
        <f t="shared" si="1"/>
        <v>1.7270000000000001E-2</v>
      </c>
    </row>
    <row r="3442" spans="1:12" ht="16.5" customHeight="1">
      <c r="A3442" s="13" t="str">
        <f>Solieusap!A3445</f>
        <v>288</v>
      </c>
      <c r="B3442" s="13">
        <f>Solieusap!B3445</f>
        <v>4.5</v>
      </c>
      <c r="C3442" s="13" t="str">
        <f>Solieusap!C3445</f>
        <v>BAO</v>
      </c>
      <c r="D3442" s="13" t="str">
        <f>Solieusap!D3445</f>
        <v>Combination</v>
      </c>
      <c r="E3442" s="14">
        <f>ABS(Solieusap!E3445)</f>
        <v>4.0411999999999999</v>
      </c>
      <c r="F3442" s="14">
        <f>ABS(Solieusap!F3445)</f>
        <v>3.3300000000000003E-2</v>
      </c>
      <c r="G3442" s="14">
        <f>ABS(Solieusap!G3445)</f>
        <v>3.7000000000000002E-3</v>
      </c>
      <c r="H3442" s="14">
        <f>ABS(Solieusap!H3445)</f>
        <v>8.5999999999999998E-4</v>
      </c>
      <c r="I3442" s="14">
        <f>ABS(Solieusap!I3445)</f>
        <v>2.4279999999999999E-2</v>
      </c>
      <c r="J3442" s="14">
        <f>ABS(Solieusap!J3445)</f>
        <v>7.7179999999999999E-2</v>
      </c>
      <c r="K3442" s="14">
        <f t="shared" si="0"/>
        <v>4.0411999999999999</v>
      </c>
      <c r="L3442" s="14">
        <f t="shared" si="1"/>
        <v>2.4279999999999999E-2</v>
      </c>
    </row>
    <row r="3443" spans="1:12" ht="16.5" customHeight="1">
      <c r="A3443" s="13" t="str">
        <f>Solieusap!A3446</f>
        <v>288</v>
      </c>
      <c r="B3443" s="13">
        <f>Solieusap!B3446</f>
        <v>5</v>
      </c>
      <c r="C3443" s="13" t="str">
        <f>Solieusap!C3446</f>
        <v>BAO</v>
      </c>
      <c r="D3443" s="13" t="str">
        <f>Solieusap!D3446</f>
        <v>Combination</v>
      </c>
      <c r="E3443" s="14">
        <f>ABS(Solieusap!E3446)</f>
        <v>4.0411999999999999</v>
      </c>
      <c r="F3443" s="14">
        <f>ABS(Solieusap!F3446)</f>
        <v>3.3300000000000003E-2</v>
      </c>
      <c r="G3443" s="14">
        <f>ABS(Solieusap!G3446)</f>
        <v>3.7000000000000002E-3</v>
      </c>
      <c r="H3443" s="14">
        <f>ABS(Solieusap!H3446)</f>
        <v>8.5999999999999998E-4</v>
      </c>
      <c r="I3443" s="14">
        <f>ABS(Solieusap!I3446)</f>
        <v>3.1530000000000002E-2</v>
      </c>
      <c r="J3443" s="14">
        <f>ABS(Solieusap!J3446)</f>
        <v>0.1077</v>
      </c>
      <c r="K3443" s="14">
        <f t="shared" si="0"/>
        <v>4.0411999999999999</v>
      </c>
      <c r="L3443" s="14">
        <f t="shared" si="1"/>
        <v>3.1530000000000002E-2</v>
      </c>
    </row>
    <row r="3444" spans="1:12" ht="16.5" customHeight="1">
      <c r="A3444" s="13" t="str">
        <f>Solieusap!A3447</f>
        <v>288</v>
      </c>
      <c r="B3444" s="13">
        <f>Solieusap!B3447</f>
        <v>5.5</v>
      </c>
      <c r="C3444" s="13" t="str">
        <f>Solieusap!C3447</f>
        <v>BAO</v>
      </c>
      <c r="D3444" s="13" t="str">
        <f>Solieusap!D3447</f>
        <v>Combination</v>
      </c>
      <c r="E3444" s="14">
        <f>ABS(Solieusap!E3447)</f>
        <v>4.0411999999999999</v>
      </c>
      <c r="F3444" s="14">
        <f>ABS(Solieusap!F3447)</f>
        <v>3.3300000000000003E-2</v>
      </c>
      <c r="G3444" s="14">
        <f>ABS(Solieusap!G3447)</f>
        <v>3.7000000000000002E-3</v>
      </c>
      <c r="H3444" s="14">
        <f>ABS(Solieusap!H3447)</f>
        <v>8.5999999999999998E-4</v>
      </c>
      <c r="I3444" s="14">
        <f>ABS(Solieusap!I3447)</f>
        <v>3.8769999999999999E-2</v>
      </c>
      <c r="J3444" s="14">
        <f>ABS(Solieusap!J3447)</f>
        <v>0.14097000000000001</v>
      </c>
      <c r="K3444" s="14">
        <f t="shared" si="0"/>
        <v>4.0411999999999999</v>
      </c>
      <c r="L3444" s="14">
        <f t="shared" si="1"/>
        <v>3.8769999999999999E-2</v>
      </c>
    </row>
    <row r="3445" spans="1:12" ht="16.5" customHeight="1">
      <c r="A3445" s="13" t="str">
        <f>Solieusap!A3448</f>
        <v>288</v>
      </c>
      <c r="B3445" s="13">
        <f>Solieusap!B3448</f>
        <v>0</v>
      </c>
      <c r="C3445" s="13" t="str">
        <f>Solieusap!C3448</f>
        <v>BAO</v>
      </c>
      <c r="D3445" s="13" t="str">
        <f>Solieusap!D3448</f>
        <v>Combination</v>
      </c>
      <c r="E3445" s="14">
        <f>ABS(Solieusap!E3448)</f>
        <v>0.46560000000000001</v>
      </c>
      <c r="F3445" s="14">
        <f>ABS(Solieusap!F3448)</f>
        <v>6.6500000000000004E-2</v>
      </c>
      <c r="G3445" s="14">
        <f>ABS(Solieusap!G3448)</f>
        <v>1.4500000000000001E-2</v>
      </c>
      <c r="H3445" s="14">
        <f>ABS(Solieusap!H3448)</f>
        <v>5.3299999999999997E-3</v>
      </c>
      <c r="I3445" s="14">
        <f>ABS(Solieusap!I3448)</f>
        <v>4.0919999999999998E-2</v>
      </c>
      <c r="J3445" s="14">
        <f>ABS(Solieusap!J3448)</f>
        <v>0.22503000000000001</v>
      </c>
      <c r="K3445" s="14">
        <f t="shared" si="0"/>
        <v>0.46560000000000001</v>
      </c>
      <c r="L3445" s="14">
        <f t="shared" si="1"/>
        <v>4.0919999999999998E-2</v>
      </c>
    </row>
    <row r="3446" spans="1:12" ht="16.5" customHeight="1">
      <c r="A3446" s="13" t="str">
        <f>Solieusap!A3449</f>
        <v>288</v>
      </c>
      <c r="B3446" s="13">
        <f>Solieusap!B3449</f>
        <v>0.5</v>
      </c>
      <c r="C3446" s="13" t="str">
        <f>Solieusap!C3449</f>
        <v>BAO</v>
      </c>
      <c r="D3446" s="13" t="str">
        <f>Solieusap!D3449</f>
        <v>Combination</v>
      </c>
      <c r="E3446" s="14">
        <f>ABS(Solieusap!E3449)</f>
        <v>0.46560000000000001</v>
      </c>
      <c r="F3446" s="14">
        <f>ABS(Solieusap!F3449)</f>
        <v>6.6500000000000004E-2</v>
      </c>
      <c r="G3446" s="14">
        <f>ABS(Solieusap!G3449)</f>
        <v>1.4500000000000001E-2</v>
      </c>
      <c r="H3446" s="14">
        <f>ABS(Solieusap!H3449)</f>
        <v>5.3299999999999997E-3</v>
      </c>
      <c r="I3446" s="14">
        <f>ABS(Solieusap!I3449)</f>
        <v>3.3669999999999999E-2</v>
      </c>
      <c r="J3446" s="14">
        <f>ABS(Solieusap!J3449)</f>
        <v>0.19176000000000001</v>
      </c>
      <c r="K3446" s="14">
        <f t="shared" si="0"/>
        <v>0.46560000000000001</v>
      </c>
      <c r="L3446" s="14">
        <f t="shared" si="1"/>
        <v>3.3669999999999999E-2</v>
      </c>
    </row>
    <row r="3447" spans="1:12" ht="16.5" customHeight="1">
      <c r="A3447" s="13" t="str">
        <f>Solieusap!A3450</f>
        <v>288</v>
      </c>
      <c r="B3447" s="13">
        <f>Solieusap!B3450</f>
        <v>1</v>
      </c>
      <c r="C3447" s="13" t="str">
        <f>Solieusap!C3450</f>
        <v>BAO</v>
      </c>
      <c r="D3447" s="13" t="str">
        <f>Solieusap!D3450</f>
        <v>Combination</v>
      </c>
      <c r="E3447" s="14">
        <f>ABS(Solieusap!E3450)</f>
        <v>0.46560000000000001</v>
      </c>
      <c r="F3447" s="14">
        <f>ABS(Solieusap!F3450)</f>
        <v>6.6500000000000004E-2</v>
      </c>
      <c r="G3447" s="14">
        <f>ABS(Solieusap!G3450)</f>
        <v>1.4500000000000001E-2</v>
      </c>
      <c r="H3447" s="14">
        <f>ABS(Solieusap!H3450)</f>
        <v>5.3299999999999997E-3</v>
      </c>
      <c r="I3447" s="14">
        <f>ABS(Solieusap!I3450)</f>
        <v>2.6429999999999999E-2</v>
      </c>
      <c r="J3447" s="14">
        <f>ABS(Solieusap!J3450)</f>
        <v>0.15848999999999999</v>
      </c>
      <c r="K3447" s="14">
        <f t="shared" si="0"/>
        <v>0.46560000000000001</v>
      </c>
      <c r="L3447" s="14">
        <f t="shared" si="1"/>
        <v>2.6429999999999999E-2</v>
      </c>
    </row>
    <row r="3448" spans="1:12" ht="16.5" customHeight="1">
      <c r="A3448" s="13" t="str">
        <f>Solieusap!A3451</f>
        <v>288</v>
      </c>
      <c r="B3448" s="13">
        <f>Solieusap!B3451</f>
        <v>1.5</v>
      </c>
      <c r="C3448" s="13" t="str">
        <f>Solieusap!C3451</f>
        <v>BAO</v>
      </c>
      <c r="D3448" s="13" t="str">
        <f>Solieusap!D3451</f>
        <v>Combination</v>
      </c>
      <c r="E3448" s="14">
        <f>ABS(Solieusap!E3451)</f>
        <v>0.46560000000000001</v>
      </c>
      <c r="F3448" s="14">
        <f>ABS(Solieusap!F3451)</f>
        <v>6.6500000000000004E-2</v>
      </c>
      <c r="G3448" s="14">
        <f>ABS(Solieusap!G3451)</f>
        <v>1.4500000000000001E-2</v>
      </c>
      <c r="H3448" s="14">
        <f>ABS(Solieusap!H3451)</f>
        <v>5.3299999999999997E-3</v>
      </c>
      <c r="I3448" s="14">
        <f>ABS(Solieusap!I3451)</f>
        <v>1.9179999999999999E-2</v>
      </c>
      <c r="J3448" s="14">
        <f>ABS(Solieusap!J3451)</f>
        <v>0.12520999999999999</v>
      </c>
      <c r="K3448" s="14">
        <f t="shared" si="0"/>
        <v>0.46560000000000001</v>
      </c>
      <c r="L3448" s="14">
        <f t="shared" si="1"/>
        <v>1.9179999999999999E-2</v>
      </c>
    </row>
    <row r="3449" spans="1:12" ht="16.5" customHeight="1">
      <c r="A3449" s="13" t="str">
        <f>Solieusap!A3452</f>
        <v>288</v>
      </c>
      <c r="B3449" s="13">
        <f>Solieusap!B3452</f>
        <v>2</v>
      </c>
      <c r="C3449" s="13" t="str">
        <f>Solieusap!C3452</f>
        <v>BAO</v>
      </c>
      <c r="D3449" s="13" t="str">
        <f>Solieusap!D3452</f>
        <v>Combination</v>
      </c>
      <c r="E3449" s="14">
        <f>ABS(Solieusap!E3452)</f>
        <v>0.46560000000000001</v>
      </c>
      <c r="F3449" s="14">
        <f>ABS(Solieusap!F3452)</f>
        <v>6.6500000000000004E-2</v>
      </c>
      <c r="G3449" s="14">
        <f>ABS(Solieusap!G3452)</f>
        <v>1.4500000000000001E-2</v>
      </c>
      <c r="H3449" s="14">
        <f>ABS(Solieusap!H3452)</f>
        <v>5.3299999999999997E-3</v>
      </c>
      <c r="I3449" s="14">
        <f>ABS(Solieusap!I3452)</f>
        <v>1.1939999999999999E-2</v>
      </c>
      <c r="J3449" s="14">
        <f>ABS(Solieusap!J3452)</f>
        <v>9.1939999999999994E-2</v>
      </c>
      <c r="K3449" s="14">
        <f t="shared" si="0"/>
        <v>0.46560000000000001</v>
      </c>
      <c r="L3449" s="14">
        <f t="shared" si="1"/>
        <v>1.1939999999999999E-2</v>
      </c>
    </row>
    <row r="3450" spans="1:12" ht="16.5" customHeight="1">
      <c r="A3450" s="13" t="str">
        <f>Solieusap!A3453</f>
        <v>288</v>
      </c>
      <c r="B3450" s="13">
        <f>Solieusap!B3453</f>
        <v>2.5</v>
      </c>
      <c r="C3450" s="13" t="str">
        <f>Solieusap!C3453</f>
        <v>BAO</v>
      </c>
      <c r="D3450" s="13" t="str">
        <f>Solieusap!D3453</f>
        <v>Combination</v>
      </c>
      <c r="E3450" s="14">
        <f>ABS(Solieusap!E3453)</f>
        <v>0.46560000000000001</v>
      </c>
      <c r="F3450" s="14">
        <f>ABS(Solieusap!F3453)</f>
        <v>6.6500000000000004E-2</v>
      </c>
      <c r="G3450" s="14">
        <f>ABS(Solieusap!G3453)</f>
        <v>1.4500000000000001E-2</v>
      </c>
      <c r="H3450" s="14">
        <f>ABS(Solieusap!H3453)</f>
        <v>5.3299999999999997E-3</v>
      </c>
      <c r="I3450" s="14">
        <f>ABS(Solieusap!I3453)</f>
        <v>4.7999999999999996E-3</v>
      </c>
      <c r="J3450" s="14">
        <f>ABS(Solieusap!J3453)</f>
        <v>5.867E-2</v>
      </c>
      <c r="K3450" s="14">
        <f t="shared" si="0"/>
        <v>0.46560000000000001</v>
      </c>
      <c r="L3450" s="14">
        <f t="shared" si="1"/>
        <v>4.7999999999999996E-3</v>
      </c>
    </row>
    <row r="3451" spans="1:12" ht="16.5" customHeight="1">
      <c r="A3451" s="13" t="str">
        <f>Solieusap!A3454</f>
        <v>288</v>
      </c>
      <c r="B3451" s="13">
        <f>Solieusap!B3454</f>
        <v>3</v>
      </c>
      <c r="C3451" s="13" t="str">
        <f>Solieusap!C3454</f>
        <v>BAO</v>
      </c>
      <c r="D3451" s="13" t="str">
        <f>Solieusap!D3454</f>
        <v>Combination</v>
      </c>
      <c r="E3451" s="14">
        <f>ABS(Solieusap!E3454)</f>
        <v>0.46560000000000001</v>
      </c>
      <c r="F3451" s="14">
        <f>ABS(Solieusap!F3454)</f>
        <v>6.6500000000000004E-2</v>
      </c>
      <c r="G3451" s="14">
        <f>ABS(Solieusap!G3454)</f>
        <v>1.4500000000000001E-2</v>
      </c>
      <c r="H3451" s="14">
        <f>ABS(Solieusap!H3454)</f>
        <v>5.3299999999999997E-3</v>
      </c>
      <c r="I3451" s="14">
        <f>ABS(Solieusap!I3454)</f>
        <v>2.82E-3</v>
      </c>
      <c r="J3451" s="14">
        <f>ABS(Solieusap!J3454)</f>
        <v>5.1799999999999999E-2</v>
      </c>
      <c r="K3451" s="14">
        <f t="shared" si="0"/>
        <v>0.46560000000000001</v>
      </c>
      <c r="L3451" s="14">
        <f t="shared" si="1"/>
        <v>2.82E-3</v>
      </c>
    </row>
    <row r="3452" spans="1:12" ht="16.5" customHeight="1">
      <c r="A3452" s="13" t="str">
        <f>Solieusap!A3455</f>
        <v>288</v>
      </c>
      <c r="B3452" s="13">
        <f>Solieusap!B3455</f>
        <v>3.5</v>
      </c>
      <c r="C3452" s="13" t="str">
        <f>Solieusap!C3455</f>
        <v>BAO</v>
      </c>
      <c r="D3452" s="13" t="str">
        <f>Solieusap!D3455</f>
        <v>Combination</v>
      </c>
      <c r="E3452" s="14">
        <f>ABS(Solieusap!E3455)</f>
        <v>0.46560000000000001</v>
      </c>
      <c r="F3452" s="14">
        <f>ABS(Solieusap!F3455)</f>
        <v>6.6500000000000004E-2</v>
      </c>
      <c r="G3452" s="14">
        <f>ABS(Solieusap!G3455)</f>
        <v>1.4500000000000001E-2</v>
      </c>
      <c r="H3452" s="14">
        <f>ABS(Solieusap!H3455)</f>
        <v>5.3299999999999997E-3</v>
      </c>
      <c r="I3452" s="14">
        <f>ABS(Solieusap!I3455)</f>
        <v>3.3800000000000002E-3</v>
      </c>
      <c r="J3452" s="14">
        <f>ABS(Solieusap!J3455)</f>
        <v>5.9790000000000003E-2</v>
      </c>
      <c r="K3452" s="14">
        <f t="shared" si="0"/>
        <v>0.46560000000000001</v>
      </c>
      <c r="L3452" s="14">
        <f t="shared" si="1"/>
        <v>3.3800000000000002E-3</v>
      </c>
    </row>
    <row r="3453" spans="1:12" ht="16.5" customHeight="1">
      <c r="A3453" s="13" t="str">
        <f>Solieusap!A3456</f>
        <v>288</v>
      </c>
      <c r="B3453" s="13">
        <f>Solieusap!B3456</f>
        <v>4</v>
      </c>
      <c r="C3453" s="13" t="str">
        <f>Solieusap!C3456</f>
        <v>BAO</v>
      </c>
      <c r="D3453" s="13" t="str">
        <f>Solieusap!D3456</f>
        <v>Combination</v>
      </c>
      <c r="E3453" s="14">
        <f>ABS(Solieusap!E3456)</f>
        <v>0.46560000000000001</v>
      </c>
      <c r="F3453" s="14">
        <f>ABS(Solieusap!F3456)</f>
        <v>6.6500000000000004E-2</v>
      </c>
      <c r="G3453" s="14">
        <f>ABS(Solieusap!G3456)</f>
        <v>1.4500000000000001E-2</v>
      </c>
      <c r="H3453" s="14">
        <f>ABS(Solieusap!H3456)</f>
        <v>5.3299999999999997E-3</v>
      </c>
      <c r="I3453" s="14">
        <f>ABS(Solieusap!I3456)</f>
        <v>5.2500000000000003E-3</v>
      </c>
      <c r="J3453" s="14">
        <f>ABS(Solieusap!J3456)</f>
        <v>7.3050000000000004E-2</v>
      </c>
      <c r="K3453" s="14">
        <f t="shared" si="0"/>
        <v>0.46560000000000001</v>
      </c>
      <c r="L3453" s="14">
        <f t="shared" si="1"/>
        <v>5.2500000000000003E-3</v>
      </c>
    </row>
    <row r="3454" spans="1:12" ht="16.5" customHeight="1">
      <c r="A3454" s="13" t="str">
        <f>Solieusap!A3457</f>
        <v>288</v>
      </c>
      <c r="B3454" s="13">
        <f>Solieusap!B3457</f>
        <v>4.5</v>
      </c>
      <c r="C3454" s="13" t="str">
        <f>Solieusap!C3457</f>
        <v>BAO</v>
      </c>
      <c r="D3454" s="13" t="str">
        <f>Solieusap!D3457</f>
        <v>Combination</v>
      </c>
      <c r="E3454" s="14">
        <f>ABS(Solieusap!E3457)</f>
        <v>0.46560000000000001</v>
      </c>
      <c r="F3454" s="14">
        <f>ABS(Solieusap!F3457)</f>
        <v>6.6500000000000004E-2</v>
      </c>
      <c r="G3454" s="14">
        <f>ABS(Solieusap!G3457)</f>
        <v>1.4500000000000001E-2</v>
      </c>
      <c r="H3454" s="14">
        <f>ABS(Solieusap!H3457)</f>
        <v>5.3299999999999997E-3</v>
      </c>
      <c r="I3454" s="14">
        <f>ABS(Solieusap!I3457)</f>
        <v>7.1199999999999996E-3</v>
      </c>
      <c r="J3454" s="14">
        <f>ABS(Solieusap!J3457)</f>
        <v>8.9719999999999994E-2</v>
      </c>
      <c r="K3454" s="14">
        <f t="shared" si="0"/>
        <v>0.46560000000000001</v>
      </c>
      <c r="L3454" s="14">
        <f t="shared" si="1"/>
        <v>7.1199999999999996E-3</v>
      </c>
    </row>
    <row r="3455" spans="1:12" ht="16.5" customHeight="1">
      <c r="A3455" s="13" t="str">
        <f>Solieusap!A3458</f>
        <v>288</v>
      </c>
      <c r="B3455" s="13">
        <f>Solieusap!B3458</f>
        <v>5</v>
      </c>
      <c r="C3455" s="13" t="str">
        <f>Solieusap!C3458</f>
        <v>BAO</v>
      </c>
      <c r="D3455" s="13" t="str">
        <f>Solieusap!D3458</f>
        <v>Combination</v>
      </c>
      <c r="E3455" s="14">
        <f>ABS(Solieusap!E3458)</f>
        <v>0.46560000000000001</v>
      </c>
      <c r="F3455" s="14">
        <f>ABS(Solieusap!F3458)</f>
        <v>6.6500000000000004E-2</v>
      </c>
      <c r="G3455" s="14">
        <f>ABS(Solieusap!G3458)</f>
        <v>1.4500000000000001E-2</v>
      </c>
      <c r="H3455" s="14">
        <f>ABS(Solieusap!H3458)</f>
        <v>5.3299999999999997E-3</v>
      </c>
      <c r="I3455" s="14">
        <f>ABS(Solieusap!I3458)</f>
        <v>8.9800000000000001E-3</v>
      </c>
      <c r="J3455" s="14">
        <f>ABS(Solieusap!J3458)</f>
        <v>0.10639</v>
      </c>
      <c r="K3455" s="14">
        <f t="shared" si="0"/>
        <v>0.46560000000000001</v>
      </c>
      <c r="L3455" s="14">
        <f t="shared" si="1"/>
        <v>8.9800000000000001E-3</v>
      </c>
    </row>
    <row r="3456" spans="1:12" ht="16.5" customHeight="1">
      <c r="A3456" s="13" t="str">
        <f>Solieusap!A3459</f>
        <v>288</v>
      </c>
      <c r="B3456" s="13">
        <f>Solieusap!B3459</f>
        <v>5.5</v>
      </c>
      <c r="C3456" s="13" t="str">
        <f>Solieusap!C3459</f>
        <v>BAO</v>
      </c>
      <c r="D3456" s="13" t="str">
        <f>Solieusap!D3459</f>
        <v>Combination</v>
      </c>
      <c r="E3456" s="14">
        <f>ABS(Solieusap!E3459)</f>
        <v>0.46560000000000001</v>
      </c>
      <c r="F3456" s="14">
        <f>ABS(Solieusap!F3459)</f>
        <v>6.6500000000000004E-2</v>
      </c>
      <c r="G3456" s="14">
        <f>ABS(Solieusap!G3459)</f>
        <v>1.4500000000000001E-2</v>
      </c>
      <c r="H3456" s="14">
        <f>ABS(Solieusap!H3459)</f>
        <v>5.3299999999999997E-3</v>
      </c>
      <c r="I3456" s="14">
        <f>ABS(Solieusap!I3459)</f>
        <v>1.085E-2</v>
      </c>
      <c r="J3456" s="14">
        <f>ABS(Solieusap!J3459)</f>
        <v>0.12306</v>
      </c>
      <c r="K3456" s="14">
        <f t="shared" si="0"/>
        <v>0.46560000000000001</v>
      </c>
      <c r="L3456" s="14">
        <f t="shared" si="1"/>
        <v>1.085E-2</v>
      </c>
    </row>
    <row r="3457" spans="1:12" ht="16.5" customHeight="1">
      <c r="A3457" s="13" t="str">
        <f>Solieusap!A3460</f>
        <v>289</v>
      </c>
      <c r="B3457" s="13">
        <f>Solieusap!B3460</f>
        <v>0</v>
      </c>
      <c r="C3457" s="13" t="str">
        <f>Solieusap!C3460</f>
        <v>BAO</v>
      </c>
      <c r="D3457" s="13" t="str">
        <f>Solieusap!D3460</f>
        <v>Combination</v>
      </c>
      <c r="E3457" s="14">
        <f>ABS(Solieusap!E3460)</f>
        <v>4.1120999999999999</v>
      </c>
      <c r="F3457" s="14">
        <f>ABS(Solieusap!F3460)</f>
        <v>6.8699999999999997E-2</v>
      </c>
      <c r="G3457" s="14">
        <f>ABS(Solieusap!G3460)</f>
        <v>8.3370000000000004E-4</v>
      </c>
      <c r="H3457" s="14">
        <f>ABS(Solieusap!H3460)</f>
        <v>8.1999999999999998E-4</v>
      </c>
      <c r="I3457" s="14">
        <f>ABS(Solieusap!I3460)</f>
        <v>1.99E-3</v>
      </c>
      <c r="J3457" s="14">
        <f>ABS(Solieusap!J3460)</f>
        <v>0.20466999999999999</v>
      </c>
      <c r="K3457" s="14">
        <f t="shared" si="0"/>
        <v>4.1120999999999999</v>
      </c>
      <c r="L3457" s="14">
        <f t="shared" si="1"/>
        <v>1.99E-3</v>
      </c>
    </row>
    <row r="3458" spans="1:12" ht="16.5" customHeight="1">
      <c r="A3458" s="13" t="str">
        <f>Solieusap!A3461</f>
        <v>289</v>
      </c>
      <c r="B3458" s="13">
        <f>Solieusap!B3461</f>
        <v>0.5</v>
      </c>
      <c r="C3458" s="13" t="str">
        <f>Solieusap!C3461</f>
        <v>BAO</v>
      </c>
      <c r="D3458" s="13" t="str">
        <f>Solieusap!D3461</f>
        <v>Combination</v>
      </c>
      <c r="E3458" s="14">
        <f>ABS(Solieusap!E3461)</f>
        <v>4.1120999999999999</v>
      </c>
      <c r="F3458" s="14">
        <f>ABS(Solieusap!F3461)</f>
        <v>6.8699999999999997E-2</v>
      </c>
      <c r="G3458" s="14">
        <f>ABS(Solieusap!G3461)</f>
        <v>8.3370000000000004E-4</v>
      </c>
      <c r="H3458" s="14">
        <f>ABS(Solieusap!H3461)</f>
        <v>8.1999999999999998E-4</v>
      </c>
      <c r="I3458" s="14">
        <f>ABS(Solieusap!I3461)</f>
        <v>2.2599999999999999E-3</v>
      </c>
      <c r="J3458" s="14">
        <f>ABS(Solieusap!J3461)</f>
        <v>0.17388999999999999</v>
      </c>
      <c r="K3458" s="14">
        <f t="shared" si="0"/>
        <v>4.1120999999999999</v>
      </c>
      <c r="L3458" s="14">
        <f t="shared" si="1"/>
        <v>2.2599999999999999E-3</v>
      </c>
    </row>
    <row r="3459" spans="1:12" ht="16.5" customHeight="1">
      <c r="A3459" s="13" t="str">
        <f>Solieusap!A3462</f>
        <v>289</v>
      </c>
      <c r="B3459" s="13">
        <f>Solieusap!B3462</f>
        <v>1</v>
      </c>
      <c r="C3459" s="13" t="str">
        <f>Solieusap!C3462</f>
        <v>BAO</v>
      </c>
      <c r="D3459" s="13" t="str">
        <f>Solieusap!D3462</f>
        <v>Combination</v>
      </c>
      <c r="E3459" s="14">
        <f>ABS(Solieusap!E3462)</f>
        <v>4.1120999999999999</v>
      </c>
      <c r="F3459" s="14">
        <f>ABS(Solieusap!F3462)</f>
        <v>6.8699999999999997E-2</v>
      </c>
      <c r="G3459" s="14">
        <f>ABS(Solieusap!G3462)</f>
        <v>8.3370000000000004E-4</v>
      </c>
      <c r="H3459" s="14">
        <f>ABS(Solieusap!H3462)</f>
        <v>8.1999999999999998E-4</v>
      </c>
      <c r="I3459" s="14">
        <f>ABS(Solieusap!I3462)</f>
        <v>2.5300000000000001E-3</v>
      </c>
      <c r="J3459" s="14">
        <f>ABS(Solieusap!J3462)</f>
        <v>0.14310999999999999</v>
      </c>
      <c r="K3459" s="14">
        <f t="shared" si="0"/>
        <v>4.1120999999999999</v>
      </c>
      <c r="L3459" s="14">
        <f t="shared" si="1"/>
        <v>2.5300000000000001E-3</v>
      </c>
    </row>
    <row r="3460" spans="1:12" ht="16.5" customHeight="1">
      <c r="A3460" s="13" t="str">
        <f>Solieusap!A3463</f>
        <v>289</v>
      </c>
      <c r="B3460" s="13">
        <f>Solieusap!B3463</f>
        <v>1.5</v>
      </c>
      <c r="C3460" s="13" t="str">
        <f>Solieusap!C3463</f>
        <v>BAO</v>
      </c>
      <c r="D3460" s="13" t="str">
        <f>Solieusap!D3463</f>
        <v>Combination</v>
      </c>
      <c r="E3460" s="14">
        <f>ABS(Solieusap!E3463)</f>
        <v>4.1120999999999999</v>
      </c>
      <c r="F3460" s="14">
        <f>ABS(Solieusap!F3463)</f>
        <v>6.8699999999999997E-2</v>
      </c>
      <c r="G3460" s="14">
        <f>ABS(Solieusap!G3463)</f>
        <v>8.3370000000000004E-4</v>
      </c>
      <c r="H3460" s="14">
        <f>ABS(Solieusap!H3463)</f>
        <v>8.1999999999999998E-4</v>
      </c>
      <c r="I3460" s="14">
        <f>ABS(Solieusap!I3463)</f>
        <v>2.8E-3</v>
      </c>
      <c r="J3460" s="14">
        <f>ABS(Solieusap!J3463)</f>
        <v>0.11233</v>
      </c>
      <c r="K3460" s="14">
        <f t="shared" si="0"/>
        <v>4.1120999999999999</v>
      </c>
      <c r="L3460" s="14">
        <f t="shared" si="1"/>
        <v>2.8E-3</v>
      </c>
    </row>
    <row r="3461" spans="1:12" ht="16.5" customHeight="1">
      <c r="A3461" s="13" t="str">
        <f>Solieusap!A3464</f>
        <v>289</v>
      </c>
      <c r="B3461" s="13">
        <f>Solieusap!B3464</f>
        <v>2</v>
      </c>
      <c r="C3461" s="13" t="str">
        <f>Solieusap!C3464</f>
        <v>BAO</v>
      </c>
      <c r="D3461" s="13" t="str">
        <f>Solieusap!D3464</f>
        <v>Combination</v>
      </c>
      <c r="E3461" s="14">
        <f>ABS(Solieusap!E3464)</f>
        <v>4.1120999999999999</v>
      </c>
      <c r="F3461" s="14">
        <f>ABS(Solieusap!F3464)</f>
        <v>6.8699999999999997E-2</v>
      </c>
      <c r="G3461" s="14">
        <f>ABS(Solieusap!G3464)</f>
        <v>8.3370000000000004E-4</v>
      </c>
      <c r="H3461" s="14">
        <f>ABS(Solieusap!H3464)</f>
        <v>8.1999999999999998E-4</v>
      </c>
      <c r="I3461" s="14">
        <f>ABS(Solieusap!I3464)</f>
        <v>3.0699999999999998E-3</v>
      </c>
      <c r="J3461" s="14">
        <f>ABS(Solieusap!J3464)</f>
        <v>8.3119999999999999E-2</v>
      </c>
      <c r="K3461" s="14">
        <f t="shared" si="0"/>
        <v>4.1120999999999999</v>
      </c>
      <c r="L3461" s="14">
        <f t="shared" si="1"/>
        <v>3.0699999999999998E-3</v>
      </c>
    </row>
    <row r="3462" spans="1:12" ht="16.5" customHeight="1">
      <c r="A3462" s="13" t="str">
        <f>Solieusap!A3465</f>
        <v>289</v>
      </c>
      <c r="B3462" s="13">
        <f>Solieusap!B3465</f>
        <v>2.5</v>
      </c>
      <c r="C3462" s="13" t="str">
        <f>Solieusap!C3465</f>
        <v>BAO</v>
      </c>
      <c r="D3462" s="13" t="str">
        <f>Solieusap!D3465</f>
        <v>Combination</v>
      </c>
      <c r="E3462" s="14">
        <f>ABS(Solieusap!E3465)</f>
        <v>4.1120999999999999</v>
      </c>
      <c r="F3462" s="14">
        <f>ABS(Solieusap!F3465)</f>
        <v>6.8699999999999997E-2</v>
      </c>
      <c r="G3462" s="14">
        <f>ABS(Solieusap!G3465)</f>
        <v>8.3370000000000004E-4</v>
      </c>
      <c r="H3462" s="14">
        <f>ABS(Solieusap!H3465)</f>
        <v>8.1999999999999998E-4</v>
      </c>
      <c r="I3462" s="14">
        <f>ABS(Solieusap!I3465)</f>
        <v>3.3300000000000001E-3</v>
      </c>
      <c r="J3462" s="14">
        <f>ABS(Solieusap!J3465)</f>
        <v>0.11339</v>
      </c>
      <c r="K3462" s="14">
        <f t="shared" si="0"/>
        <v>4.1120999999999999</v>
      </c>
      <c r="L3462" s="14">
        <f t="shared" si="1"/>
        <v>3.3300000000000001E-3</v>
      </c>
    </row>
    <row r="3463" spans="1:12" ht="16.5" customHeight="1">
      <c r="A3463" s="13" t="str">
        <f>Solieusap!A3466</f>
        <v>289</v>
      </c>
      <c r="B3463" s="13">
        <f>Solieusap!B3466</f>
        <v>3</v>
      </c>
      <c r="C3463" s="13" t="str">
        <f>Solieusap!C3466</f>
        <v>BAO</v>
      </c>
      <c r="D3463" s="13" t="str">
        <f>Solieusap!D3466</f>
        <v>Combination</v>
      </c>
      <c r="E3463" s="14">
        <f>ABS(Solieusap!E3466)</f>
        <v>4.1120999999999999</v>
      </c>
      <c r="F3463" s="14">
        <f>ABS(Solieusap!F3466)</f>
        <v>6.8699999999999997E-2</v>
      </c>
      <c r="G3463" s="14">
        <f>ABS(Solieusap!G3466)</f>
        <v>8.3370000000000004E-4</v>
      </c>
      <c r="H3463" s="14">
        <f>ABS(Solieusap!H3466)</f>
        <v>8.1999999999999998E-4</v>
      </c>
      <c r="I3463" s="14">
        <f>ABS(Solieusap!I3466)</f>
        <v>5.5399999999999998E-3</v>
      </c>
      <c r="J3463" s="14">
        <f>ABS(Solieusap!J3466)</f>
        <v>0.14523</v>
      </c>
      <c r="K3463" s="14">
        <f t="shared" si="0"/>
        <v>4.1120999999999999</v>
      </c>
      <c r="L3463" s="14">
        <f t="shared" si="1"/>
        <v>5.5399999999999998E-3</v>
      </c>
    </row>
    <row r="3464" spans="1:12" ht="16.5" customHeight="1">
      <c r="A3464" s="13" t="str">
        <f>Solieusap!A3467</f>
        <v>289</v>
      </c>
      <c r="B3464" s="13">
        <f>Solieusap!B3467</f>
        <v>3.5</v>
      </c>
      <c r="C3464" s="13" t="str">
        <f>Solieusap!C3467</f>
        <v>BAO</v>
      </c>
      <c r="D3464" s="13" t="str">
        <f>Solieusap!D3467</f>
        <v>Combination</v>
      </c>
      <c r="E3464" s="14">
        <f>ABS(Solieusap!E3467)</f>
        <v>4.1120999999999999</v>
      </c>
      <c r="F3464" s="14">
        <f>ABS(Solieusap!F3467)</f>
        <v>6.8699999999999997E-2</v>
      </c>
      <c r="G3464" s="14">
        <f>ABS(Solieusap!G3467)</f>
        <v>8.3370000000000004E-4</v>
      </c>
      <c r="H3464" s="14">
        <f>ABS(Solieusap!H3467)</f>
        <v>8.1999999999999998E-4</v>
      </c>
      <c r="I3464" s="14">
        <f>ABS(Solieusap!I3467)</f>
        <v>8.5400000000000007E-3</v>
      </c>
      <c r="J3464" s="14">
        <f>ABS(Solieusap!J3467)</f>
        <v>0.17707999999999999</v>
      </c>
      <c r="K3464" s="14">
        <f t="shared" si="0"/>
        <v>4.1120999999999999</v>
      </c>
      <c r="L3464" s="14">
        <f t="shared" si="1"/>
        <v>8.5400000000000007E-3</v>
      </c>
    </row>
    <row r="3465" spans="1:12" ht="16.5" customHeight="1">
      <c r="A3465" s="13" t="str">
        <f>Solieusap!A3468</f>
        <v>289</v>
      </c>
      <c r="B3465" s="13">
        <f>Solieusap!B3468</f>
        <v>4</v>
      </c>
      <c r="C3465" s="13" t="str">
        <f>Solieusap!C3468</f>
        <v>BAO</v>
      </c>
      <c r="D3465" s="13" t="str">
        <f>Solieusap!D3468</f>
        <v>Combination</v>
      </c>
      <c r="E3465" s="14">
        <f>ABS(Solieusap!E3468)</f>
        <v>4.1120999999999999</v>
      </c>
      <c r="F3465" s="14">
        <f>ABS(Solieusap!F3468)</f>
        <v>6.8699999999999997E-2</v>
      </c>
      <c r="G3465" s="14">
        <f>ABS(Solieusap!G3468)</f>
        <v>8.3370000000000004E-4</v>
      </c>
      <c r="H3465" s="14">
        <f>ABS(Solieusap!H3468)</f>
        <v>8.1999999999999998E-4</v>
      </c>
      <c r="I3465" s="14">
        <f>ABS(Solieusap!I3468)</f>
        <v>1.155E-2</v>
      </c>
      <c r="J3465" s="14">
        <f>ABS(Solieusap!J3468)</f>
        <v>0.20891999999999999</v>
      </c>
      <c r="K3465" s="14">
        <f t="shared" si="0"/>
        <v>4.1120999999999999</v>
      </c>
      <c r="L3465" s="14">
        <f t="shared" si="1"/>
        <v>1.155E-2</v>
      </c>
    </row>
    <row r="3466" spans="1:12" ht="16.5" customHeight="1">
      <c r="A3466" s="13" t="str">
        <f>Solieusap!A3469</f>
        <v>289</v>
      </c>
      <c r="B3466" s="13">
        <f>Solieusap!B3469</f>
        <v>0</v>
      </c>
      <c r="C3466" s="13" t="str">
        <f>Solieusap!C3469</f>
        <v>BAO</v>
      </c>
      <c r="D3466" s="13" t="str">
        <f>Solieusap!D3469</f>
        <v>Combination</v>
      </c>
      <c r="E3466" s="14">
        <f>ABS(Solieusap!E3469)</f>
        <v>0.27210000000000001</v>
      </c>
      <c r="F3466" s="14">
        <f>ABS(Solieusap!F3469)</f>
        <v>7.0499999999999993E-2</v>
      </c>
      <c r="G3466" s="14">
        <f>ABS(Solieusap!G3469)</f>
        <v>7.1000000000000004E-3</v>
      </c>
      <c r="H3466" s="14">
        <f>ABS(Solieusap!H3469)</f>
        <v>3.6999999999999999E-4</v>
      </c>
      <c r="I3466" s="14">
        <f>ABS(Solieusap!I3469)</f>
        <v>1.805E-2</v>
      </c>
      <c r="J3466" s="14">
        <f>ABS(Solieusap!J3469)</f>
        <v>7.4230000000000004E-2</v>
      </c>
      <c r="K3466" s="14">
        <f t="shared" si="0"/>
        <v>0.27210000000000001</v>
      </c>
      <c r="L3466" s="14">
        <f t="shared" si="1"/>
        <v>1.805E-2</v>
      </c>
    </row>
    <row r="3467" spans="1:12" ht="16.5" customHeight="1">
      <c r="A3467" s="13" t="str">
        <f>Solieusap!A3470</f>
        <v>289</v>
      </c>
      <c r="B3467" s="13">
        <f>Solieusap!B3470</f>
        <v>0.5</v>
      </c>
      <c r="C3467" s="13" t="str">
        <f>Solieusap!C3470</f>
        <v>BAO</v>
      </c>
      <c r="D3467" s="13" t="str">
        <f>Solieusap!D3470</f>
        <v>Combination</v>
      </c>
      <c r="E3467" s="14">
        <f>ABS(Solieusap!E3470)</f>
        <v>0.27210000000000001</v>
      </c>
      <c r="F3467" s="14">
        <f>ABS(Solieusap!F3470)</f>
        <v>7.0499999999999993E-2</v>
      </c>
      <c r="G3467" s="14">
        <f>ABS(Solieusap!G3470)</f>
        <v>7.1000000000000004E-3</v>
      </c>
      <c r="H3467" s="14">
        <f>ABS(Solieusap!H3470)</f>
        <v>3.6999999999999999E-4</v>
      </c>
      <c r="I3467" s="14">
        <f>ABS(Solieusap!I3470)</f>
        <v>1.4500000000000001E-2</v>
      </c>
      <c r="J3467" s="14">
        <f>ABS(Solieusap!J3470)</f>
        <v>3.8969999999999998E-2</v>
      </c>
      <c r="K3467" s="14">
        <f t="shared" si="0"/>
        <v>0.27210000000000001</v>
      </c>
      <c r="L3467" s="14">
        <f t="shared" si="1"/>
        <v>1.4500000000000001E-2</v>
      </c>
    </row>
    <row r="3468" spans="1:12" ht="16.5" customHeight="1">
      <c r="A3468" s="13" t="str">
        <f>Solieusap!A3471</f>
        <v>289</v>
      </c>
      <c r="B3468" s="13">
        <f>Solieusap!B3471</f>
        <v>1</v>
      </c>
      <c r="C3468" s="13" t="str">
        <f>Solieusap!C3471</f>
        <v>BAO</v>
      </c>
      <c r="D3468" s="13" t="str">
        <f>Solieusap!D3471</f>
        <v>Combination</v>
      </c>
      <c r="E3468" s="14">
        <f>ABS(Solieusap!E3471)</f>
        <v>0.27210000000000001</v>
      </c>
      <c r="F3468" s="14">
        <f>ABS(Solieusap!F3471)</f>
        <v>7.0499999999999993E-2</v>
      </c>
      <c r="G3468" s="14">
        <f>ABS(Solieusap!G3471)</f>
        <v>7.1000000000000004E-3</v>
      </c>
      <c r="H3468" s="14">
        <f>ABS(Solieusap!H3471)</f>
        <v>3.6999999999999999E-4</v>
      </c>
      <c r="I3468" s="14">
        <f>ABS(Solieusap!I3471)</f>
        <v>1.095E-2</v>
      </c>
      <c r="J3468" s="14">
        <f>ABS(Solieusap!J3471)</f>
        <v>3.7200000000000002E-3</v>
      </c>
      <c r="K3468" s="14">
        <f t="shared" si="0"/>
        <v>0.27210000000000001</v>
      </c>
      <c r="L3468" s="14">
        <f t="shared" si="1"/>
        <v>1.095E-2</v>
      </c>
    </row>
    <row r="3469" spans="1:12" ht="16.5" customHeight="1">
      <c r="A3469" s="13" t="str">
        <f>Solieusap!A3472</f>
        <v>289</v>
      </c>
      <c r="B3469" s="13">
        <f>Solieusap!B3472</f>
        <v>1.5</v>
      </c>
      <c r="C3469" s="13" t="str">
        <f>Solieusap!C3472</f>
        <v>BAO</v>
      </c>
      <c r="D3469" s="13" t="str">
        <f>Solieusap!D3472</f>
        <v>Combination</v>
      </c>
      <c r="E3469" s="14">
        <f>ABS(Solieusap!E3472)</f>
        <v>0.27210000000000001</v>
      </c>
      <c r="F3469" s="14">
        <f>ABS(Solieusap!F3472)</f>
        <v>7.0499999999999993E-2</v>
      </c>
      <c r="G3469" s="14">
        <f>ABS(Solieusap!G3472)</f>
        <v>7.1000000000000004E-3</v>
      </c>
      <c r="H3469" s="14">
        <f>ABS(Solieusap!H3472)</f>
        <v>3.6999999999999999E-4</v>
      </c>
      <c r="I3469" s="14">
        <f>ABS(Solieusap!I3472)</f>
        <v>7.4900000000000001E-3</v>
      </c>
      <c r="J3469" s="14">
        <f>ABS(Solieusap!J3472)</f>
        <v>3.1530000000000002E-2</v>
      </c>
      <c r="K3469" s="14">
        <f t="shared" si="0"/>
        <v>0.27210000000000001</v>
      </c>
      <c r="L3469" s="14">
        <f t="shared" si="1"/>
        <v>7.4900000000000001E-3</v>
      </c>
    </row>
    <row r="3470" spans="1:12" ht="16.5" customHeight="1">
      <c r="A3470" s="13" t="str">
        <f>Solieusap!A3473</f>
        <v>289</v>
      </c>
      <c r="B3470" s="13">
        <f>Solieusap!B3473</f>
        <v>2</v>
      </c>
      <c r="C3470" s="13" t="str">
        <f>Solieusap!C3473</f>
        <v>BAO</v>
      </c>
      <c r="D3470" s="13" t="str">
        <f>Solieusap!D3473</f>
        <v>Combination</v>
      </c>
      <c r="E3470" s="14">
        <f>ABS(Solieusap!E3473)</f>
        <v>0.27210000000000001</v>
      </c>
      <c r="F3470" s="14">
        <f>ABS(Solieusap!F3473)</f>
        <v>7.0499999999999993E-2</v>
      </c>
      <c r="G3470" s="14">
        <f>ABS(Solieusap!G3473)</f>
        <v>7.1000000000000004E-3</v>
      </c>
      <c r="H3470" s="14">
        <f>ABS(Solieusap!H3473)</f>
        <v>3.6999999999999999E-4</v>
      </c>
      <c r="I3470" s="14">
        <f>ABS(Solieusap!I3473)</f>
        <v>4.1999999999999997E-3</v>
      </c>
      <c r="J3470" s="14">
        <f>ABS(Solieusap!J3473)</f>
        <v>6.5839999999999996E-2</v>
      </c>
      <c r="K3470" s="14">
        <f t="shared" si="0"/>
        <v>0.27210000000000001</v>
      </c>
      <c r="L3470" s="14">
        <f t="shared" si="1"/>
        <v>4.1999999999999997E-3</v>
      </c>
    </row>
    <row r="3471" spans="1:12" ht="16.5" customHeight="1">
      <c r="A3471" s="13" t="str">
        <f>Solieusap!A3474</f>
        <v>289</v>
      </c>
      <c r="B3471" s="13">
        <f>Solieusap!B3474</f>
        <v>2.5</v>
      </c>
      <c r="C3471" s="13" t="str">
        <f>Solieusap!C3474</f>
        <v>BAO</v>
      </c>
      <c r="D3471" s="13" t="str">
        <f>Solieusap!D3474</f>
        <v>Combination</v>
      </c>
      <c r="E3471" s="14">
        <f>ABS(Solieusap!E3474)</f>
        <v>0.27210000000000001</v>
      </c>
      <c r="F3471" s="14">
        <f>ABS(Solieusap!F3474)</f>
        <v>7.0499999999999993E-2</v>
      </c>
      <c r="G3471" s="14">
        <f>ABS(Solieusap!G3474)</f>
        <v>7.1000000000000004E-3</v>
      </c>
      <c r="H3471" s="14">
        <f>ABS(Solieusap!H3474)</f>
        <v>3.6999999999999999E-4</v>
      </c>
      <c r="I3471" s="14">
        <f>ABS(Solieusap!I3474)</f>
        <v>1.6199999999999999E-3</v>
      </c>
      <c r="J3471" s="14">
        <f>ABS(Solieusap!J3474)</f>
        <v>3.2469999999999999E-2</v>
      </c>
      <c r="K3471" s="14">
        <f t="shared" si="0"/>
        <v>0.27210000000000001</v>
      </c>
      <c r="L3471" s="14">
        <f t="shared" si="1"/>
        <v>1.6199999999999999E-3</v>
      </c>
    </row>
    <row r="3472" spans="1:12" ht="16.5" customHeight="1">
      <c r="A3472" s="13" t="str">
        <f>Solieusap!A3475</f>
        <v>289</v>
      </c>
      <c r="B3472" s="13">
        <f>Solieusap!B3475</f>
        <v>3</v>
      </c>
      <c r="C3472" s="13" t="str">
        <f>Solieusap!C3475</f>
        <v>BAO</v>
      </c>
      <c r="D3472" s="13" t="str">
        <f>Solieusap!D3475</f>
        <v>Combination</v>
      </c>
      <c r="E3472" s="14">
        <f>ABS(Solieusap!E3475)</f>
        <v>0.27210000000000001</v>
      </c>
      <c r="F3472" s="14">
        <f>ABS(Solieusap!F3475)</f>
        <v>7.0499999999999993E-2</v>
      </c>
      <c r="G3472" s="14">
        <f>ABS(Solieusap!G3475)</f>
        <v>7.1000000000000004E-3</v>
      </c>
      <c r="H3472" s="14">
        <f>ABS(Solieusap!H3475)</f>
        <v>3.6999999999999999E-4</v>
      </c>
      <c r="I3472" s="14">
        <f>ABS(Solieusap!I3475)</f>
        <v>1.5100000000000001E-3</v>
      </c>
      <c r="J3472" s="14">
        <f>ABS(Solieusap!J3475)</f>
        <v>1.8600000000000001E-3</v>
      </c>
      <c r="K3472" s="14">
        <f t="shared" si="0"/>
        <v>0.27210000000000001</v>
      </c>
      <c r="L3472" s="14">
        <f t="shared" si="1"/>
        <v>1.5100000000000001E-3</v>
      </c>
    </row>
    <row r="3473" spans="1:12" ht="16.5" customHeight="1">
      <c r="A3473" s="13" t="str">
        <f>Solieusap!A3476</f>
        <v>289</v>
      </c>
      <c r="B3473" s="13">
        <f>Solieusap!B3476</f>
        <v>3.5</v>
      </c>
      <c r="C3473" s="13" t="str">
        <f>Solieusap!C3476</f>
        <v>BAO</v>
      </c>
      <c r="D3473" s="13" t="str">
        <f>Solieusap!D3476</f>
        <v>Combination</v>
      </c>
      <c r="E3473" s="14">
        <f>ABS(Solieusap!E3476)</f>
        <v>0.27210000000000001</v>
      </c>
      <c r="F3473" s="14">
        <f>ABS(Solieusap!F3476)</f>
        <v>7.0499999999999993E-2</v>
      </c>
      <c r="G3473" s="14">
        <f>ABS(Solieusap!G3476)</f>
        <v>7.1000000000000004E-3</v>
      </c>
      <c r="H3473" s="14">
        <f>ABS(Solieusap!H3476)</f>
        <v>3.6999999999999999E-4</v>
      </c>
      <c r="I3473" s="14">
        <f>ABS(Solieusap!I3476)</f>
        <v>1.92E-3</v>
      </c>
      <c r="J3473" s="14">
        <f>ABS(Solieusap!J3476)</f>
        <v>3.619E-2</v>
      </c>
      <c r="K3473" s="14">
        <f t="shared" si="0"/>
        <v>0.27210000000000001</v>
      </c>
      <c r="L3473" s="14">
        <f t="shared" si="1"/>
        <v>1.92E-3</v>
      </c>
    </row>
    <row r="3474" spans="1:12" ht="16.5" customHeight="1">
      <c r="A3474" s="13" t="str">
        <f>Solieusap!A3477</f>
        <v>289</v>
      </c>
      <c r="B3474" s="13">
        <f>Solieusap!B3477</f>
        <v>4</v>
      </c>
      <c r="C3474" s="13" t="str">
        <f>Solieusap!C3477</f>
        <v>BAO</v>
      </c>
      <c r="D3474" s="13" t="str">
        <f>Solieusap!D3477</f>
        <v>Combination</v>
      </c>
      <c r="E3474" s="14">
        <f>ABS(Solieusap!E3477)</f>
        <v>0.27210000000000001</v>
      </c>
      <c r="F3474" s="14">
        <f>ABS(Solieusap!F3477)</f>
        <v>7.0499999999999993E-2</v>
      </c>
      <c r="G3474" s="14">
        <f>ABS(Solieusap!G3477)</f>
        <v>7.1000000000000004E-3</v>
      </c>
      <c r="H3474" s="14">
        <f>ABS(Solieusap!H3477)</f>
        <v>3.6999999999999999E-4</v>
      </c>
      <c r="I3474" s="14">
        <f>ABS(Solieusap!I3477)</f>
        <v>2.3400000000000001E-3</v>
      </c>
      <c r="J3474" s="14">
        <f>ABS(Solieusap!J3477)</f>
        <v>7.0519999999999999E-2</v>
      </c>
      <c r="K3474" s="14">
        <f t="shared" si="0"/>
        <v>0.27210000000000001</v>
      </c>
      <c r="L3474" s="14">
        <f t="shared" si="1"/>
        <v>2.3400000000000001E-3</v>
      </c>
    </row>
    <row r="3475" spans="1:12" ht="16.5" customHeight="1">
      <c r="A3475" s="13" t="str">
        <f>Solieusap!A3478</f>
        <v>290</v>
      </c>
      <c r="B3475" s="13">
        <f>Solieusap!B3478</f>
        <v>0</v>
      </c>
      <c r="C3475" s="13" t="str">
        <f>Solieusap!C3478</f>
        <v>BAO</v>
      </c>
      <c r="D3475" s="13" t="str">
        <f>Solieusap!D3478</f>
        <v>Combination</v>
      </c>
      <c r="E3475" s="14">
        <f>ABS(Solieusap!E3478)</f>
        <v>4.0301</v>
      </c>
      <c r="F3475" s="14">
        <f>ABS(Solieusap!F3478)</f>
        <v>8.9200000000000002E-2</v>
      </c>
      <c r="G3475" s="14">
        <f>ABS(Solieusap!G3478)</f>
        <v>1.0699999999999999E-2</v>
      </c>
      <c r="H3475" s="14">
        <f>ABS(Solieusap!H3478)</f>
        <v>8.9300000000000004E-3</v>
      </c>
      <c r="I3475" s="14">
        <f>ABS(Solieusap!I3478)</f>
        <v>3.1919999999999997E-2</v>
      </c>
      <c r="J3475" s="14">
        <f>ABS(Solieusap!J3478)</f>
        <v>0.17616999999999999</v>
      </c>
      <c r="K3475" s="14">
        <f t="shared" si="0"/>
        <v>4.0301</v>
      </c>
      <c r="L3475" s="14">
        <f t="shared" si="1"/>
        <v>3.1919999999999997E-2</v>
      </c>
    </row>
    <row r="3476" spans="1:12" ht="16.5" customHeight="1">
      <c r="A3476" s="13" t="str">
        <f>Solieusap!A3479</f>
        <v>290</v>
      </c>
      <c r="B3476" s="13">
        <f>Solieusap!B3479</f>
        <v>0.5</v>
      </c>
      <c r="C3476" s="13" t="str">
        <f>Solieusap!C3479</f>
        <v>BAO</v>
      </c>
      <c r="D3476" s="13" t="str">
        <f>Solieusap!D3479</f>
        <v>Combination</v>
      </c>
      <c r="E3476" s="14">
        <f>ABS(Solieusap!E3479)</f>
        <v>4.0301</v>
      </c>
      <c r="F3476" s="14">
        <f>ABS(Solieusap!F3479)</f>
        <v>8.9200000000000002E-2</v>
      </c>
      <c r="G3476" s="14">
        <f>ABS(Solieusap!G3479)</f>
        <v>1.0699999999999999E-2</v>
      </c>
      <c r="H3476" s="14">
        <f>ABS(Solieusap!H3479)</f>
        <v>8.9300000000000004E-3</v>
      </c>
      <c r="I3476" s="14">
        <f>ABS(Solieusap!I3479)</f>
        <v>2.656E-2</v>
      </c>
      <c r="J3476" s="14">
        <f>ABS(Solieusap!J3479)</f>
        <v>0.13159000000000001</v>
      </c>
      <c r="K3476" s="14">
        <f t="shared" si="0"/>
        <v>4.0301</v>
      </c>
      <c r="L3476" s="14">
        <f t="shared" si="1"/>
        <v>2.656E-2</v>
      </c>
    </row>
    <row r="3477" spans="1:12" ht="16.5" customHeight="1">
      <c r="A3477" s="13" t="str">
        <f>Solieusap!A3480</f>
        <v>290</v>
      </c>
      <c r="B3477" s="13">
        <f>Solieusap!B3480</f>
        <v>1</v>
      </c>
      <c r="C3477" s="13" t="str">
        <f>Solieusap!C3480</f>
        <v>BAO</v>
      </c>
      <c r="D3477" s="13" t="str">
        <f>Solieusap!D3480</f>
        <v>Combination</v>
      </c>
      <c r="E3477" s="14">
        <f>ABS(Solieusap!E3480)</f>
        <v>4.0301</v>
      </c>
      <c r="F3477" s="14">
        <f>ABS(Solieusap!F3480)</f>
        <v>8.9200000000000002E-2</v>
      </c>
      <c r="G3477" s="14">
        <f>ABS(Solieusap!G3480)</f>
        <v>1.0699999999999999E-2</v>
      </c>
      <c r="H3477" s="14">
        <f>ABS(Solieusap!H3480)</f>
        <v>8.9300000000000004E-3</v>
      </c>
      <c r="I3477" s="14">
        <f>ABS(Solieusap!I3480)</f>
        <v>2.121E-2</v>
      </c>
      <c r="J3477" s="14">
        <f>ABS(Solieusap!J3480)</f>
        <v>8.6999999999999994E-2</v>
      </c>
      <c r="K3477" s="14">
        <f t="shared" si="0"/>
        <v>4.0301</v>
      </c>
      <c r="L3477" s="14">
        <f t="shared" si="1"/>
        <v>2.121E-2</v>
      </c>
    </row>
    <row r="3478" spans="1:12" ht="16.5" customHeight="1">
      <c r="A3478" s="13" t="str">
        <f>Solieusap!A3481</f>
        <v>290</v>
      </c>
      <c r="B3478" s="13">
        <f>Solieusap!B3481</f>
        <v>1.5</v>
      </c>
      <c r="C3478" s="13" t="str">
        <f>Solieusap!C3481</f>
        <v>BAO</v>
      </c>
      <c r="D3478" s="13" t="str">
        <f>Solieusap!D3481</f>
        <v>Combination</v>
      </c>
      <c r="E3478" s="14">
        <f>ABS(Solieusap!E3481)</f>
        <v>4.0301</v>
      </c>
      <c r="F3478" s="14">
        <f>ABS(Solieusap!F3481)</f>
        <v>8.9200000000000002E-2</v>
      </c>
      <c r="G3478" s="14">
        <f>ABS(Solieusap!G3481)</f>
        <v>1.0699999999999999E-2</v>
      </c>
      <c r="H3478" s="14">
        <f>ABS(Solieusap!H3481)</f>
        <v>8.9300000000000004E-3</v>
      </c>
      <c r="I3478" s="14">
        <f>ABS(Solieusap!I3481)</f>
        <v>1.5859999999999999E-2</v>
      </c>
      <c r="J3478" s="14">
        <f>ABS(Solieusap!J3481)</f>
        <v>4.829E-2</v>
      </c>
      <c r="K3478" s="14">
        <f t="shared" si="0"/>
        <v>4.0301</v>
      </c>
      <c r="L3478" s="14">
        <f t="shared" si="1"/>
        <v>1.5859999999999999E-2</v>
      </c>
    </row>
    <row r="3479" spans="1:12" ht="16.5" customHeight="1">
      <c r="A3479" s="13" t="str">
        <f>Solieusap!A3482</f>
        <v>290</v>
      </c>
      <c r="B3479" s="13">
        <f>Solieusap!B3482</f>
        <v>2</v>
      </c>
      <c r="C3479" s="13" t="str">
        <f>Solieusap!C3482</f>
        <v>BAO</v>
      </c>
      <c r="D3479" s="13" t="str">
        <f>Solieusap!D3482</f>
        <v>Combination</v>
      </c>
      <c r="E3479" s="14">
        <f>ABS(Solieusap!E3482)</f>
        <v>4.0301</v>
      </c>
      <c r="F3479" s="14">
        <f>ABS(Solieusap!F3482)</f>
        <v>8.9200000000000002E-2</v>
      </c>
      <c r="G3479" s="14">
        <f>ABS(Solieusap!G3482)</f>
        <v>1.0699999999999999E-2</v>
      </c>
      <c r="H3479" s="14">
        <f>ABS(Solieusap!H3482)</f>
        <v>8.9300000000000004E-3</v>
      </c>
      <c r="I3479" s="14">
        <f>ABS(Solieusap!I3482)</f>
        <v>1.051E-2</v>
      </c>
      <c r="J3479" s="14">
        <f>ABS(Solieusap!J3482)</f>
        <v>1.5900000000000001E-2</v>
      </c>
      <c r="K3479" s="14">
        <f t="shared" si="0"/>
        <v>4.0301</v>
      </c>
      <c r="L3479" s="14">
        <f t="shared" si="1"/>
        <v>1.051E-2</v>
      </c>
    </row>
    <row r="3480" spans="1:12" ht="16.5" customHeight="1">
      <c r="A3480" s="13" t="str">
        <f>Solieusap!A3483</f>
        <v>290</v>
      </c>
      <c r="B3480" s="13">
        <f>Solieusap!B3483</f>
        <v>2.5</v>
      </c>
      <c r="C3480" s="13" t="str">
        <f>Solieusap!C3483</f>
        <v>BAO</v>
      </c>
      <c r="D3480" s="13" t="str">
        <f>Solieusap!D3483</f>
        <v>Combination</v>
      </c>
      <c r="E3480" s="14">
        <f>ABS(Solieusap!E3483)</f>
        <v>4.0301</v>
      </c>
      <c r="F3480" s="14">
        <f>ABS(Solieusap!F3483)</f>
        <v>8.9200000000000002E-2</v>
      </c>
      <c r="G3480" s="14">
        <f>ABS(Solieusap!G3483)</f>
        <v>1.0699999999999999E-2</v>
      </c>
      <c r="H3480" s="14">
        <f>ABS(Solieusap!H3483)</f>
        <v>8.9300000000000004E-3</v>
      </c>
      <c r="I3480" s="14">
        <f>ABS(Solieusap!I3483)</f>
        <v>5.1599999999999997E-3</v>
      </c>
      <c r="J3480" s="14">
        <f>ABS(Solieusap!J3483)</f>
        <v>1.6500000000000001E-2</v>
      </c>
      <c r="K3480" s="14">
        <f t="shared" si="0"/>
        <v>4.0301</v>
      </c>
      <c r="L3480" s="14">
        <f t="shared" si="1"/>
        <v>5.1599999999999997E-3</v>
      </c>
    </row>
    <row r="3481" spans="1:12" ht="16.5" customHeight="1">
      <c r="A3481" s="13" t="str">
        <f>Solieusap!A3484</f>
        <v>290</v>
      </c>
      <c r="B3481" s="13">
        <f>Solieusap!B3484</f>
        <v>3</v>
      </c>
      <c r="C3481" s="13" t="str">
        <f>Solieusap!C3484</f>
        <v>BAO</v>
      </c>
      <c r="D3481" s="13" t="str">
        <f>Solieusap!D3484</f>
        <v>Combination</v>
      </c>
      <c r="E3481" s="14">
        <f>ABS(Solieusap!E3484)</f>
        <v>4.0301</v>
      </c>
      <c r="F3481" s="14">
        <f>ABS(Solieusap!F3484)</f>
        <v>8.9200000000000002E-2</v>
      </c>
      <c r="G3481" s="14">
        <f>ABS(Solieusap!G3484)</f>
        <v>1.0699999999999999E-2</v>
      </c>
      <c r="H3481" s="14">
        <f>ABS(Solieusap!H3484)</f>
        <v>8.9300000000000004E-3</v>
      </c>
      <c r="I3481" s="14">
        <f>ABS(Solieusap!I3484)</f>
        <v>1.1299999999999999E-3</v>
      </c>
      <c r="J3481" s="14">
        <f>ABS(Solieusap!J3484)</f>
        <v>3.2300000000000002E-2</v>
      </c>
      <c r="K3481" s="14">
        <f t="shared" si="0"/>
        <v>4.0301</v>
      </c>
      <c r="L3481" s="14">
        <f t="shared" si="1"/>
        <v>1.1299999999999999E-3</v>
      </c>
    </row>
    <row r="3482" spans="1:12" ht="16.5" customHeight="1">
      <c r="A3482" s="13" t="str">
        <f>Solieusap!A3485</f>
        <v>290</v>
      </c>
      <c r="B3482" s="13">
        <f>Solieusap!B3485</f>
        <v>3.5</v>
      </c>
      <c r="C3482" s="13" t="str">
        <f>Solieusap!C3485</f>
        <v>BAO</v>
      </c>
      <c r="D3482" s="13" t="str">
        <f>Solieusap!D3485</f>
        <v>Combination</v>
      </c>
      <c r="E3482" s="14">
        <f>ABS(Solieusap!E3485)</f>
        <v>4.0301</v>
      </c>
      <c r="F3482" s="14">
        <f>ABS(Solieusap!F3485)</f>
        <v>8.9200000000000002E-2</v>
      </c>
      <c r="G3482" s="14">
        <f>ABS(Solieusap!G3485)</f>
        <v>1.0699999999999999E-2</v>
      </c>
      <c r="H3482" s="14">
        <f>ABS(Solieusap!H3485)</f>
        <v>8.9300000000000004E-3</v>
      </c>
      <c r="I3482" s="14">
        <f>ABS(Solieusap!I3485)</f>
        <v>4.3600000000000002E-3</v>
      </c>
      <c r="J3482" s="14">
        <f>ABS(Solieusap!J3485)</f>
        <v>1.881E-2</v>
      </c>
      <c r="K3482" s="14">
        <f t="shared" si="0"/>
        <v>4.0301</v>
      </c>
      <c r="L3482" s="14">
        <f t="shared" si="1"/>
        <v>4.3600000000000002E-3</v>
      </c>
    </row>
    <row r="3483" spans="1:12" ht="16.5" customHeight="1">
      <c r="A3483" s="13" t="str">
        <f>Solieusap!A3486</f>
        <v>290</v>
      </c>
      <c r="B3483" s="13">
        <f>Solieusap!B3486</f>
        <v>4</v>
      </c>
      <c r="C3483" s="13" t="str">
        <f>Solieusap!C3486</f>
        <v>BAO</v>
      </c>
      <c r="D3483" s="13" t="str">
        <f>Solieusap!D3486</f>
        <v>Combination</v>
      </c>
      <c r="E3483" s="14">
        <f>ABS(Solieusap!E3486)</f>
        <v>4.0301</v>
      </c>
      <c r="F3483" s="14">
        <f>ABS(Solieusap!F3486)</f>
        <v>8.9200000000000002E-2</v>
      </c>
      <c r="G3483" s="14">
        <f>ABS(Solieusap!G3486)</f>
        <v>1.0699999999999999E-2</v>
      </c>
      <c r="H3483" s="14">
        <f>ABS(Solieusap!H3486)</f>
        <v>8.9300000000000004E-3</v>
      </c>
      <c r="I3483" s="14">
        <f>ABS(Solieusap!I3486)</f>
        <v>7.5799999999999999E-3</v>
      </c>
      <c r="J3483" s="14">
        <f>ABS(Solieusap!J3486)</f>
        <v>5.3200000000000001E-3</v>
      </c>
      <c r="K3483" s="14">
        <f t="shared" si="0"/>
        <v>4.0301</v>
      </c>
      <c r="L3483" s="14">
        <f t="shared" si="1"/>
        <v>7.5799999999999999E-3</v>
      </c>
    </row>
    <row r="3484" spans="1:12" ht="16.5" customHeight="1">
      <c r="A3484" s="13" t="str">
        <f>Solieusap!A3487</f>
        <v>290</v>
      </c>
      <c r="B3484" s="13">
        <f>Solieusap!B3487</f>
        <v>4.5</v>
      </c>
      <c r="C3484" s="13" t="str">
        <f>Solieusap!C3487</f>
        <v>BAO</v>
      </c>
      <c r="D3484" s="13" t="str">
        <f>Solieusap!D3487</f>
        <v>Combination</v>
      </c>
      <c r="E3484" s="14">
        <f>ABS(Solieusap!E3487)</f>
        <v>4.0301</v>
      </c>
      <c r="F3484" s="14">
        <f>ABS(Solieusap!F3487)</f>
        <v>8.9200000000000002E-2</v>
      </c>
      <c r="G3484" s="14">
        <f>ABS(Solieusap!G3487)</f>
        <v>1.0699999999999999E-2</v>
      </c>
      <c r="H3484" s="14">
        <f>ABS(Solieusap!H3487)</f>
        <v>8.9300000000000004E-3</v>
      </c>
      <c r="I3484" s="14">
        <f>ABS(Solieusap!I3487)</f>
        <v>1.081E-2</v>
      </c>
      <c r="J3484" s="14">
        <f>ABS(Solieusap!J3487)</f>
        <v>8.1700000000000002E-3</v>
      </c>
      <c r="K3484" s="14">
        <f t="shared" si="0"/>
        <v>4.0301</v>
      </c>
      <c r="L3484" s="14">
        <f t="shared" si="1"/>
        <v>1.081E-2</v>
      </c>
    </row>
    <row r="3485" spans="1:12" ht="16.5" customHeight="1">
      <c r="A3485" s="13" t="str">
        <f>Solieusap!A3488</f>
        <v>290</v>
      </c>
      <c r="B3485" s="13">
        <f>Solieusap!B3488</f>
        <v>5</v>
      </c>
      <c r="C3485" s="13" t="str">
        <f>Solieusap!C3488</f>
        <v>BAO</v>
      </c>
      <c r="D3485" s="13" t="str">
        <f>Solieusap!D3488</f>
        <v>Combination</v>
      </c>
      <c r="E3485" s="14">
        <f>ABS(Solieusap!E3488)</f>
        <v>4.0301</v>
      </c>
      <c r="F3485" s="14">
        <f>ABS(Solieusap!F3488)</f>
        <v>8.9200000000000002E-2</v>
      </c>
      <c r="G3485" s="14">
        <f>ABS(Solieusap!G3488)</f>
        <v>1.0699999999999999E-2</v>
      </c>
      <c r="H3485" s="14">
        <f>ABS(Solieusap!H3488)</f>
        <v>8.9300000000000004E-3</v>
      </c>
      <c r="I3485" s="14">
        <f>ABS(Solieusap!I3488)</f>
        <v>1.404E-2</v>
      </c>
      <c r="J3485" s="14">
        <f>ABS(Solieusap!J3488)</f>
        <v>2.1659999999999999E-2</v>
      </c>
      <c r="K3485" s="14">
        <f t="shared" si="0"/>
        <v>4.0301</v>
      </c>
      <c r="L3485" s="14">
        <f t="shared" si="1"/>
        <v>1.404E-2</v>
      </c>
    </row>
    <row r="3486" spans="1:12" ht="16.5" customHeight="1">
      <c r="A3486" s="13" t="str">
        <f>Solieusap!A3489</f>
        <v>290</v>
      </c>
      <c r="B3486" s="13">
        <f>Solieusap!B3489</f>
        <v>5.5</v>
      </c>
      <c r="C3486" s="13" t="str">
        <f>Solieusap!C3489</f>
        <v>BAO</v>
      </c>
      <c r="D3486" s="13" t="str">
        <f>Solieusap!D3489</f>
        <v>Combination</v>
      </c>
      <c r="E3486" s="14">
        <f>ABS(Solieusap!E3489)</f>
        <v>4.0301</v>
      </c>
      <c r="F3486" s="14">
        <f>ABS(Solieusap!F3489)</f>
        <v>8.9200000000000002E-2</v>
      </c>
      <c r="G3486" s="14">
        <f>ABS(Solieusap!G3489)</f>
        <v>1.0699999999999999E-2</v>
      </c>
      <c r="H3486" s="14">
        <f>ABS(Solieusap!H3489)</f>
        <v>8.9300000000000004E-3</v>
      </c>
      <c r="I3486" s="14">
        <f>ABS(Solieusap!I3489)</f>
        <v>1.7260000000000001E-2</v>
      </c>
      <c r="J3486" s="14">
        <f>ABS(Solieusap!J3489)</f>
        <v>3.5150000000000001E-2</v>
      </c>
      <c r="K3486" s="14">
        <f t="shared" si="0"/>
        <v>4.0301</v>
      </c>
      <c r="L3486" s="14">
        <f t="shared" si="1"/>
        <v>1.7260000000000001E-2</v>
      </c>
    </row>
    <row r="3487" spans="1:12" ht="16.5" customHeight="1">
      <c r="A3487" s="13" t="str">
        <f>Solieusap!A3490</f>
        <v>290</v>
      </c>
      <c r="B3487" s="13">
        <f>Solieusap!B3490</f>
        <v>0</v>
      </c>
      <c r="C3487" s="13" t="str">
        <f>Solieusap!C3490</f>
        <v>BAO</v>
      </c>
      <c r="D3487" s="13" t="str">
        <f>Solieusap!D3490</f>
        <v>Combination</v>
      </c>
      <c r="E3487" s="14">
        <f>ABS(Solieusap!E3490)</f>
        <v>0.50280000000000002</v>
      </c>
      <c r="F3487" s="14">
        <f>ABS(Solieusap!F3490)</f>
        <v>2.7E-2</v>
      </c>
      <c r="G3487" s="14">
        <f>ABS(Solieusap!G3490)</f>
        <v>6.4999999999999997E-3</v>
      </c>
      <c r="H3487" s="14">
        <f>ABS(Solieusap!H3490)</f>
        <v>4.9500000000000004E-3</v>
      </c>
      <c r="I3487" s="14">
        <f>ABS(Solieusap!I3490)</f>
        <v>1.822E-2</v>
      </c>
      <c r="J3487" s="14">
        <f>ABS(Solieusap!J3490)</f>
        <v>0.11323</v>
      </c>
      <c r="K3487" s="14">
        <f t="shared" si="0"/>
        <v>0.50280000000000002</v>
      </c>
      <c r="L3487" s="14">
        <f t="shared" si="1"/>
        <v>1.822E-2</v>
      </c>
    </row>
    <row r="3488" spans="1:12" ht="16.5" customHeight="1">
      <c r="A3488" s="13" t="str">
        <f>Solieusap!A3491</f>
        <v>290</v>
      </c>
      <c r="B3488" s="13">
        <f>Solieusap!B3491</f>
        <v>0.5</v>
      </c>
      <c r="C3488" s="13" t="str">
        <f>Solieusap!C3491</f>
        <v>BAO</v>
      </c>
      <c r="D3488" s="13" t="str">
        <f>Solieusap!D3491</f>
        <v>Combination</v>
      </c>
      <c r="E3488" s="14">
        <f>ABS(Solieusap!E3491)</f>
        <v>0.50280000000000002</v>
      </c>
      <c r="F3488" s="14">
        <f>ABS(Solieusap!F3491)</f>
        <v>2.7E-2</v>
      </c>
      <c r="G3488" s="14">
        <f>ABS(Solieusap!G3491)</f>
        <v>6.4999999999999997E-3</v>
      </c>
      <c r="H3488" s="14">
        <f>ABS(Solieusap!H3491)</f>
        <v>4.9500000000000004E-3</v>
      </c>
      <c r="I3488" s="14">
        <f>ABS(Solieusap!I3491)</f>
        <v>1.515E-2</v>
      </c>
      <c r="J3488" s="14">
        <f>ABS(Solieusap!J3491)</f>
        <v>9.9739999999999995E-2</v>
      </c>
      <c r="K3488" s="14">
        <f t="shared" si="0"/>
        <v>0.50280000000000002</v>
      </c>
      <c r="L3488" s="14">
        <f t="shared" si="1"/>
        <v>1.515E-2</v>
      </c>
    </row>
    <row r="3489" spans="1:12" ht="16.5" customHeight="1">
      <c r="A3489" s="13" t="str">
        <f>Solieusap!A3492</f>
        <v>290</v>
      </c>
      <c r="B3489" s="13">
        <f>Solieusap!B3492</f>
        <v>1</v>
      </c>
      <c r="C3489" s="13" t="str">
        <f>Solieusap!C3492</f>
        <v>BAO</v>
      </c>
      <c r="D3489" s="13" t="str">
        <f>Solieusap!D3492</f>
        <v>Combination</v>
      </c>
      <c r="E3489" s="14">
        <f>ABS(Solieusap!E3492)</f>
        <v>0.50280000000000002</v>
      </c>
      <c r="F3489" s="14">
        <f>ABS(Solieusap!F3492)</f>
        <v>2.7E-2</v>
      </c>
      <c r="G3489" s="14">
        <f>ABS(Solieusap!G3492)</f>
        <v>6.4999999999999997E-3</v>
      </c>
      <c r="H3489" s="14">
        <f>ABS(Solieusap!H3492)</f>
        <v>4.9500000000000004E-3</v>
      </c>
      <c r="I3489" s="14">
        <f>ABS(Solieusap!I3492)</f>
        <v>1.251E-2</v>
      </c>
      <c r="J3489" s="14">
        <f>ABS(Solieusap!J3492)</f>
        <v>8.6249999999999993E-2</v>
      </c>
      <c r="K3489" s="14">
        <f t="shared" si="0"/>
        <v>0.50280000000000002</v>
      </c>
      <c r="L3489" s="14">
        <f t="shared" si="1"/>
        <v>1.251E-2</v>
      </c>
    </row>
    <row r="3490" spans="1:12" ht="16.5" customHeight="1">
      <c r="A3490" s="13" t="str">
        <f>Solieusap!A3493</f>
        <v>290</v>
      </c>
      <c r="B3490" s="13">
        <f>Solieusap!B3493</f>
        <v>1.5</v>
      </c>
      <c r="C3490" s="13" t="str">
        <f>Solieusap!C3493</f>
        <v>BAO</v>
      </c>
      <c r="D3490" s="13" t="str">
        <f>Solieusap!D3493</f>
        <v>Combination</v>
      </c>
      <c r="E3490" s="14">
        <f>ABS(Solieusap!E3493)</f>
        <v>0.50280000000000002</v>
      </c>
      <c r="F3490" s="14">
        <f>ABS(Solieusap!F3493)</f>
        <v>2.7E-2</v>
      </c>
      <c r="G3490" s="14">
        <f>ABS(Solieusap!G3493)</f>
        <v>6.4999999999999997E-3</v>
      </c>
      <c r="H3490" s="14">
        <f>ABS(Solieusap!H3493)</f>
        <v>4.9500000000000004E-3</v>
      </c>
      <c r="I3490" s="14">
        <f>ABS(Solieusap!I3493)</f>
        <v>9.8799999999999999E-3</v>
      </c>
      <c r="J3490" s="14">
        <f>ABS(Solieusap!J3493)</f>
        <v>7.2760000000000005E-2</v>
      </c>
      <c r="K3490" s="14">
        <f t="shared" si="0"/>
        <v>0.50280000000000002</v>
      </c>
      <c r="L3490" s="14">
        <f t="shared" si="1"/>
        <v>9.8799999999999999E-3</v>
      </c>
    </row>
    <row r="3491" spans="1:12" ht="16.5" customHeight="1">
      <c r="A3491" s="13" t="str">
        <f>Solieusap!A3494</f>
        <v>290</v>
      </c>
      <c r="B3491" s="13">
        <f>Solieusap!B3494</f>
        <v>2</v>
      </c>
      <c r="C3491" s="13" t="str">
        <f>Solieusap!C3494</f>
        <v>BAO</v>
      </c>
      <c r="D3491" s="13" t="str">
        <f>Solieusap!D3494</f>
        <v>Combination</v>
      </c>
      <c r="E3491" s="14">
        <f>ABS(Solieusap!E3494)</f>
        <v>0.50280000000000002</v>
      </c>
      <c r="F3491" s="14">
        <f>ABS(Solieusap!F3494)</f>
        <v>2.7E-2</v>
      </c>
      <c r="G3491" s="14">
        <f>ABS(Solieusap!G3494)</f>
        <v>6.4999999999999997E-3</v>
      </c>
      <c r="H3491" s="14">
        <f>ABS(Solieusap!H3494)</f>
        <v>4.9500000000000004E-3</v>
      </c>
      <c r="I3491" s="14">
        <f>ABS(Solieusap!I3494)</f>
        <v>7.28E-3</v>
      </c>
      <c r="J3491" s="14">
        <f>ABS(Solieusap!J3494)</f>
        <v>6.9819999999999993E-2</v>
      </c>
      <c r="K3491" s="14">
        <f t="shared" si="0"/>
        <v>0.50280000000000002</v>
      </c>
      <c r="L3491" s="14">
        <f t="shared" si="1"/>
        <v>7.28E-3</v>
      </c>
    </row>
    <row r="3492" spans="1:12" ht="16.5" customHeight="1">
      <c r="A3492" s="13" t="str">
        <f>Solieusap!A3495</f>
        <v>290</v>
      </c>
      <c r="B3492" s="13">
        <f>Solieusap!B3495</f>
        <v>2.5</v>
      </c>
      <c r="C3492" s="13" t="str">
        <f>Solieusap!C3495</f>
        <v>BAO</v>
      </c>
      <c r="D3492" s="13" t="str">
        <f>Solieusap!D3495</f>
        <v>Combination</v>
      </c>
      <c r="E3492" s="14">
        <f>ABS(Solieusap!E3495)</f>
        <v>0.50280000000000002</v>
      </c>
      <c r="F3492" s="14">
        <f>ABS(Solieusap!F3495)</f>
        <v>2.7E-2</v>
      </c>
      <c r="G3492" s="14">
        <f>ABS(Solieusap!G3495)</f>
        <v>6.4999999999999997E-3</v>
      </c>
      <c r="H3492" s="14">
        <f>ABS(Solieusap!H3495)</f>
        <v>4.9500000000000004E-3</v>
      </c>
      <c r="I3492" s="14">
        <f>ABS(Solieusap!I3495)</f>
        <v>4.96E-3</v>
      </c>
      <c r="J3492" s="14">
        <f>ABS(Solieusap!J3495)</f>
        <v>7.3109999999999994E-2</v>
      </c>
      <c r="K3492" s="14">
        <f t="shared" si="0"/>
        <v>0.50280000000000002</v>
      </c>
      <c r="L3492" s="14">
        <f t="shared" si="1"/>
        <v>4.96E-3</v>
      </c>
    </row>
    <row r="3493" spans="1:12" ht="16.5" customHeight="1">
      <c r="A3493" s="13" t="str">
        <f>Solieusap!A3496</f>
        <v>290</v>
      </c>
      <c r="B3493" s="13">
        <f>Solieusap!B3496</f>
        <v>3</v>
      </c>
      <c r="C3493" s="13" t="str">
        <f>Solieusap!C3496</f>
        <v>BAO</v>
      </c>
      <c r="D3493" s="13" t="str">
        <f>Solieusap!D3496</f>
        <v>Combination</v>
      </c>
      <c r="E3493" s="14">
        <f>ABS(Solieusap!E3496)</f>
        <v>0.50280000000000002</v>
      </c>
      <c r="F3493" s="14">
        <f>ABS(Solieusap!F3496)</f>
        <v>2.7E-2</v>
      </c>
      <c r="G3493" s="14">
        <f>ABS(Solieusap!G3496)</f>
        <v>6.4999999999999997E-3</v>
      </c>
      <c r="H3493" s="14">
        <f>ABS(Solieusap!H3496)</f>
        <v>4.9500000000000004E-3</v>
      </c>
      <c r="I3493" s="14">
        <f>ABS(Solieusap!I3496)</f>
        <v>2.7200000000000002E-3</v>
      </c>
      <c r="J3493" s="14">
        <f>ABS(Solieusap!J3496)</f>
        <v>9.1340000000000005E-2</v>
      </c>
      <c r="K3493" s="14">
        <f t="shared" si="0"/>
        <v>0.50280000000000002</v>
      </c>
      <c r="L3493" s="14">
        <f t="shared" si="1"/>
        <v>2.7200000000000002E-3</v>
      </c>
    </row>
    <row r="3494" spans="1:12" ht="16.5" customHeight="1">
      <c r="A3494" s="13" t="str">
        <f>Solieusap!A3497</f>
        <v>290</v>
      </c>
      <c r="B3494" s="13">
        <f>Solieusap!B3497</f>
        <v>3.5</v>
      </c>
      <c r="C3494" s="13" t="str">
        <f>Solieusap!C3497</f>
        <v>BAO</v>
      </c>
      <c r="D3494" s="13" t="str">
        <f>Solieusap!D3497</f>
        <v>Combination</v>
      </c>
      <c r="E3494" s="14">
        <f>ABS(Solieusap!E3497)</f>
        <v>0.50280000000000002</v>
      </c>
      <c r="F3494" s="14">
        <f>ABS(Solieusap!F3497)</f>
        <v>2.7E-2</v>
      </c>
      <c r="G3494" s="14">
        <f>ABS(Solieusap!G3497)</f>
        <v>6.4999999999999997E-3</v>
      </c>
      <c r="H3494" s="14">
        <f>ABS(Solieusap!H3497)</f>
        <v>4.9500000000000004E-3</v>
      </c>
      <c r="I3494" s="14">
        <f>ABS(Solieusap!I3497)</f>
        <v>5.96E-3</v>
      </c>
      <c r="J3494" s="14">
        <f>ABS(Solieusap!J3497)</f>
        <v>0.13593</v>
      </c>
      <c r="K3494" s="14">
        <f t="shared" si="0"/>
        <v>0.50280000000000002</v>
      </c>
      <c r="L3494" s="14">
        <f t="shared" si="1"/>
        <v>5.96E-3</v>
      </c>
    </row>
    <row r="3495" spans="1:12" ht="16.5" customHeight="1">
      <c r="A3495" s="13" t="str">
        <f>Solieusap!A3498</f>
        <v>290</v>
      </c>
      <c r="B3495" s="13">
        <f>Solieusap!B3498</f>
        <v>4</v>
      </c>
      <c r="C3495" s="13" t="str">
        <f>Solieusap!C3498</f>
        <v>BAO</v>
      </c>
      <c r="D3495" s="13" t="str">
        <f>Solieusap!D3498</f>
        <v>Combination</v>
      </c>
      <c r="E3495" s="14">
        <f>ABS(Solieusap!E3498)</f>
        <v>0.50280000000000002</v>
      </c>
      <c r="F3495" s="14">
        <f>ABS(Solieusap!F3498)</f>
        <v>2.7E-2</v>
      </c>
      <c r="G3495" s="14">
        <f>ABS(Solieusap!G3498)</f>
        <v>6.4999999999999997E-3</v>
      </c>
      <c r="H3495" s="14">
        <f>ABS(Solieusap!H3498)</f>
        <v>4.9500000000000004E-3</v>
      </c>
      <c r="I3495" s="14">
        <f>ABS(Solieusap!I3498)</f>
        <v>1.09E-2</v>
      </c>
      <c r="J3495" s="14">
        <f>ABS(Solieusap!J3498)</f>
        <v>0.18051</v>
      </c>
      <c r="K3495" s="14">
        <f t="shared" si="0"/>
        <v>0.50280000000000002</v>
      </c>
      <c r="L3495" s="14">
        <f t="shared" si="1"/>
        <v>1.09E-2</v>
      </c>
    </row>
    <row r="3496" spans="1:12" ht="16.5" customHeight="1">
      <c r="A3496" s="13" t="str">
        <f>Solieusap!A3499</f>
        <v>290</v>
      </c>
      <c r="B3496" s="13">
        <f>Solieusap!B3499</f>
        <v>4.5</v>
      </c>
      <c r="C3496" s="13" t="str">
        <f>Solieusap!C3499</f>
        <v>BAO</v>
      </c>
      <c r="D3496" s="13" t="str">
        <f>Solieusap!D3499</f>
        <v>Combination</v>
      </c>
      <c r="E3496" s="14">
        <f>ABS(Solieusap!E3499)</f>
        <v>0.50280000000000002</v>
      </c>
      <c r="F3496" s="14">
        <f>ABS(Solieusap!F3499)</f>
        <v>2.7E-2</v>
      </c>
      <c r="G3496" s="14">
        <f>ABS(Solieusap!G3499)</f>
        <v>6.4999999999999997E-3</v>
      </c>
      <c r="H3496" s="14">
        <f>ABS(Solieusap!H3499)</f>
        <v>4.9500000000000004E-3</v>
      </c>
      <c r="I3496" s="14">
        <f>ABS(Solieusap!I3499)</f>
        <v>1.6250000000000001E-2</v>
      </c>
      <c r="J3496" s="14">
        <f>ABS(Solieusap!J3499)</f>
        <v>0.22509999999999999</v>
      </c>
      <c r="K3496" s="14">
        <f t="shared" si="0"/>
        <v>0.50280000000000002</v>
      </c>
      <c r="L3496" s="14">
        <f t="shared" si="1"/>
        <v>1.6250000000000001E-2</v>
      </c>
    </row>
    <row r="3497" spans="1:12" ht="16.5" customHeight="1">
      <c r="A3497" s="13" t="str">
        <f>Solieusap!A3500</f>
        <v>290</v>
      </c>
      <c r="B3497" s="13">
        <f>Solieusap!B3500</f>
        <v>5</v>
      </c>
      <c r="C3497" s="13" t="str">
        <f>Solieusap!C3500</f>
        <v>BAO</v>
      </c>
      <c r="D3497" s="13" t="str">
        <f>Solieusap!D3500</f>
        <v>Combination</v>
      </c>
      <c r="E3497" s="14">
        <f>ABS(Solieusap!E3500)</f>
        <v>0.50280000000000002</v>
      </c>
      <c r="F3497" s="14">
        <f>ABS(Solieusap!F3500)</f>
        <v>2.7E-2</v>
      </c>
      <c r="G3497" s="14">
        <f>ABS(Solieusap!G3500)</f>
        <v>6.4999999999999997E-3</v>
      </c>
      <c r="H3497" s="14">
        <f>ABS(Solieusap!H3500)</f>
        <v>4.9500000000000004E-3</v>
      </c>
      <c r="I3497" s="14">
        <f>ABS(Solieusap!I3500)</f>
        <v>2.1600000000000001E-2</v>
      </c>
      <c r="J3497" s="14">
        <f>ABS(Solieusap!J3500)</f>
        <v>0.26967999999999998</v>
      </c>
      <c r="K3497" s="14">
        <f t="shared" si="0"/>
        <v>0.50280000000000002</v>
      </c>
      <c r="L3497" s="14">
        <f t="shared" si="1"/>
        <v>2.1600000000000001E-2</v>
      </c>
    </row>
    <row r="3498" spans="1:12" ht="16.5" customHeight="1">
      <c r="A3498" s="13" t="str">
        <f>Solieusap!A3501</f>
        <v>290</v>
      </c>
      <c r="B3498" s="13">
        <f>Solieusap!B3501</f>
        <v>5.5</v>
      </c>
      <c r="C3498" s="13" t="str">
        <f>Solieusap!C3501</f>
        <v>BAO</v>
      </c>
      <c r="D3498" s="13" t="str">
        <f>Solieusap!D3501</f>
        <v>Combination</v>
      </c>
      <c r="E3498" s="14">
        <f>ABS(Solieusap!E3501)</f>
        <v>0.50280000000000002</v>
      </c>
      <c r="F3498" s="14">
        <f>ABS(Solieusap!F3501)</f>
        <v>2.7E-2</v>
      </c>
      <c r="G3498" s="14">
        <f>ABS(Solieusap!G3501)</f>
        <v>6.4999999999999997E-3</v>
      </c>
      <c r="H3498" s="14">
        <f>ABS(Solieusap!H3501)</f>
        <v>4.9500000000000004E-3</v>
      </c>
      <c r="I3498" s="14">
        <f>ABS(Solieusap!I3501)</f>
        <v>2.6950000000000002E-2</v>
      </c>
      <c r="J3498" s="14">
        <f>ABS(Solieusap!J3501)</f>
        <v>0.31426999999999999</v>
      </c>
      <c r="K3498" s="14">
        <f t="shared" si="0"/>
        <v>0.50280000000000002</v>
      </c>
      <c r="L3498" s="14">
        <f t="shared" si="1"/>
        <v>2.6950000000000002E-2</v>
      </c>
    </row>
    <row r="3499" spans="1:12" ht="16.5" customHeight="1">
      <c r="A3499" s="13" t="str">
        <f>Solieusap!A3502</f>
        <v>291</v>
      </c>
      <c r="B3499" s="13">
        <f>Solieusap!B3502</f>
        <v>0</v>
      </c>
      <c r="C3499" s="13" t="str">
        <f>Solieusap!C3502</f>
        <v>BAO</v>
      </c>
      <c r="D3499" s="13" t="str">
        <f>Solieusap!D3502</f>
        <v>Combination</v>
      </c>
      <c r="E3499" s="14">
        <f>ABS(Solieusap!E3502)</f>
        <v>4.1372999999999998</v>
      </c>
      <c r="F3499" s="14">
        <f>ABS(Solieusap!F3502)</f>
        <v>7.3200000000000001E-2</v>
      </c>
      <c r="G3499" s="14">
        <f>ABS(Solieusap!G3502)</f>
        <v>4.3700000000000003E-2</v>
      </c>
      <c r="H3499" s="14">
        <f>ABS(Solieusap!H3502)</f>
        <v>4.4319999999999998E-2</v>
      </c>
      <c r="I3499" s="14">
        <f>ABS(Solieusap!I3502)</f>
        <v>6.3140000000000002E-2</v>
      </c>
      <c r="J3499" s="14">
        <f>ABS(Solieusap!J3502)</f>
        <v>0.13517000000000001</v>
      </c>
      <c r="K3499" s="14">
        <f t="shared" si="0"/>
        <v>4.1372999999999998</v>
      </c>
      <c r="L3499" s="14">
        <f t="shared" si="1"/>
        <v>6.3140000000000002E-2</v>
      </c>
    </row>
    <row r="3500" spans="1:12" ht="16.5" customHeight="1">
      <c r="A3500" s="13" t="str">
        <f>Solieusap!A3503</f>
        <v>291</v>
      </c>
      <c r="B3500" s="13">
        <f>Solieusap!B3503</f>
        <v>0.5</v>
      </c>
      <c r="C3500" s="13" t="str">
        <f>Solieusap!C3503</f>
        <v>BAO</v>
      </c>
      <c r="D3500" s="13" t="str">
        <f>Solieusap!D3503</f>
        <v>Combination</v>
      </c>
      <c r="E3500" s="14">
        <f>ABS(Solieusap!E3503)</f>
        <v>4.1372999999999998</v>
      </c>
      <c r="F3500" s="14">
        <f>ABS(Solieusap!F3503)</f>
        <v>7.3200000000000001E-2</v>
      </c>
      <c r="G3500" s="14">
        <f>ABS(Solieusap!G3503)</f>
        <v>4.3700000000000003E-2</v>
      </c>
      <c r="H3500" s="14">
        <f>ABS(Solieusap!H3503)</f>
        <v>4.4319999999999998E-2</v>
      </c>
      <c r="I3500" s="14">
        <f>ABS(Solieusap!I3503)</f>
        <v>4.1279999999999997E-2</v>
      </c>
      <c r="J3500" s="14">
        <f>ABS(Solieusap!J3503)</f>
        <v>9.8570000000000005E-2</v>
      </c>
      <c r="K3500" s="14">
        <f t="shared" si="0"/>
        <v>4.1372999999999998</v>
      </c>
      <c r="L3500" s="14">
        <f t="shared" si="1"/>
        <v>4.1279999999999997E-2</v>
      </c>
    </row>
    <row r="3501" spans="1:12" ht="16.5" customHeight="1">
      <c r="A3501" s="13" t="str">
        <f>Solieusap!A3504</f>
        <v>291</v>
      </c>
      <c r="B3501" s="13">
        <f>Solieusap!B3504</f>
        <v>1</v>
      </c>
      <c r="C3501" s="13" t="str">
        <f>Solieusap!C3504</f>
        <v>BAO</v>
      </c>
      <c r="D3501" s="13" t="str">
        <f>Solieusap!D3504</f>
        <v>Combination</v>
      </c>
      <c r="E3501" s="14">
        <f>ABS(Solieusap!E3504)</f>
        <v>4.1372999999999998</v>
      </c>
      <c r="F3501" s="14">
        <f>ABS(Solieusap!F3504)</f>
        <v>7.3200000000000001E-2</v>
      </c>
      <c r="G3501" s="14">
        <f>ABS(Solieusap!G3504)</f>
        <v>4.3700000000000003E-2</v>
      </c>
      <c r="H3501" s="14">
        <f>ABS(Solieusap!H3504)</f>
        <v>4.4319999999999998E-2</v>
      </c>
      <c r="I3501" s="14">
        <f>ABS(Solieusap!I3504)</f>
        <v>1.941E-2</v>
      </c>
      <c r="J3501" s="14">
        <f>ABS(Solieusap!J3504)</f>
        <v>6.1960000000000001E-2</v>
      </c>
      <c r="K3501" s="14">
        <f t="shared" si="0"/>
        <v>4.1372999999999998</v>
      </c>
      <c r="L3501" s="14">
        <f t="shared" si="1"/>
        <v>1.941E-2</v>
      </c>
    </row>
    <row r="3502" spans="1:12" ht="16.5" customHeight="1">
      <c r="A3502" s="13" t="str">
        <f>Solieusap!A3505</f>
        <v>291</v>
      </c>
      <c r="B3502" s="13">
        <f>Solieusap!B3505</f>
        <v>1.5</v>
      </c>
      <c r="C3502" s="13" t="str">
        <f>Solieusap!C3505</f>
        <v>BAO</v>
      </c>
      <c r="D3502" s="13" t="str">
        <f>Solieusap!D3505</f>
        <v>Combination</v>
      </c>
      <c r="E3502" s="14">
        <f>ABS(Solieusap!E3505)</f>
        <v>4.1372999999999998</v>
      </c>
      <c r="F3502" s="14">
        <f>ABS(Solieusap!F3505)</f>
        <v>7.3200000000000001E-2</v>
      </c>
      <c r="G3502" s="14">
        <f>ABS(Solieusap!G3505)</f>
        <v>4.3700000000000003E-2</v>
      </c>
      <c r="H3502" s="14">
        <f>ABS(Solieusap!H3505)</f>
        <v>4.4319999999999998E-2</v>
      </c>
      <c r="I3502" s="14">
        <f>ABS(Solieusap!I3505)</f>
        <v>1.14E-3</v>
      </c>
      <c r="J3502" s="14">
        <f>ABS(Solieusap!J3505)</f>
        <v>6.0839999999999998E-2</v>
      </c>
      <c r="K3502" s="14">
        <f t="shared" si="0"/>
        <v>4.1372999999999998</v>
      </c>
      <c r="L3502" s="14">
        <f t="shared" si="1"/>
        <v>1.14E-3</v>
      </c>
    </row>
    <row r="3503" spans="1:12" ht="16.5" customHeight="1">
      <c r="A3503" s="13" t="str">
        <f>Solieusap!A3506</f>
        <v>291</v>
      </c>
      <c r="B3503" s="13">
        <f>Solieusap!B3506</f>
        <v>2</v>
      </c>
      <c r="C3503" s="13" t="str">
        <f>Solieusap!C3506</f>
        <v>BAO</v>
      </c>
      <c r="D3503" s="13" t="str">
        <f>Solieusap!D3506</f>
        <v>Combination</v>
      </c>
      <c r="E3503" s="14">
        <f>ABS(Solieusap!E3506)</f>
        <v>4.1372999999999998</v>
      </c>
      <c r="F3503" s="14">
        <f>ABS(Solieusap!F3506)</f>
        <v>7.3200000000000001E-2</v>
      </c>
      <c r="G3503" s="14">
        <f>ABS(Solieusap!G3506)</f>
        <v>4.3700000000000003E-2</v>
      </c>
      <c r="H3503" s="14">
        <f>ABS(Solieusap!H3506)</f>
        <v>4.4319999999999998E-2</v>
      </c>
      <c r="I3503" s="14">
        <f>ABS(Solieusap!I3506)</f>
        <v>1.3599999999999999E-2</v>
      </c>
      <c r="J3503" s="14">
        <f>ABS(Solieusap!J3506)</f>
        <v>0.17158999999999999</v>
      </c>
      <c r="K3503" s="14">
        <f t="shared" si="0"/>
        <v>4.1372999999999998</v>
      </c>
      <c r="L3503" s="14">
        <f t="shared" si="1"/>
        <v>1.3599999999999999E-2</v>
      </c>
    </row>
    <row r="3504" spans="1:12" ht="16.5" customHeight="1">
      <c r="A3504" s="13" t="str">
        <f>Solieusap!A3507</f>
        <v>291</v>
      </c>
      <c r="B3504" s="13">
        <f>Solieusap!B3507</f>
        <v>2.5</v>
      </c>
      <c r="C3504" s="13" t="str">
        <f>Solieusap!C3507</f>
        <v>BAO</v>
      </c>
      <c r="D3504" s="13" t="str">
        <f>Solieusap!D3507</f>
        <v>Combination</v>
      </c>
      <c r="E3504" s="14">
        <f>ABS(Solieusap!E3507)</f>
        <v>4.1372999999999998</v>
      </c>
      <c r="F3504" s="14">
        <f>ABS(Solieusap!F3507)</f>
        <v>7.3200000000000001E-2</v>
      </c>
      <c r="G3504" s="14">
        <f>ABS(Solieusap!G3507)</f>
        <v>4.3700000000000003E-2</v>
      </c>
      <c r="H3504" s="14">
        <f>ABS(Solieusap!H3507)</f>
        <v>4.4319999999999998E-2</v>
      </c>
      <c r="I3504" s="14">
        <f>ABS(Solieusap!I3507)</f>
        <v>2.7480000000000001E-2</v>
      </c>
      <c r="J3504" s="14">
        <f>ABS(Solieusap!J3507)</f>
        <v>0.29836000000000001</v>
      </c>
      <c r="K3504" s="14">
        <f t="shared" si="0"/>
        <v>4.1372999999999998</v>
      </c>
      <c r="L3504" s="14">
        <f t="shared" si="1"/>
        <v>2.7480000000000001E-2</v>
      </c>
    </row>
    <row r="3505" spans="1:12" ht="16.5" customHeight="1">
      <c r="A3505" s="13" t="str">
        <f>Solieusap!A3508</f>
        <v>291</v>
      </c>
      <c r="B3505" s="13">
        <f>Solieusap!B3508</f>
        <v>3</v>
      </c>
      <c r="C3505" s="13" t="str">
        <f>Solieusap!C3508</f>
        <v>BAO</v>
      </c>
      <c r="D3505" s="13" t="str">
        <f>Solieusap!D3508</f>
        <v>Combination</v>
      </c>
      <c r="E3505" s="14">
        <f>ABS(Solieusap!E3508)</f>
        <v>4.1372999999999998</v>
      </c>
      <c r="F3505" s="14">
        <f>ABS(Solieusap!F3508)</f>
        <v>7.3200000000000001E-2</v>
      </c>
      <c r="G3505" s="14">
        <f>ABS(Solieusap!G3508)</f>
        <v>4.3700000000000003E-2</v>
      </c>
      <c r="H3505" s="14">
        <f>ABS(Solieusap!H3508)</f>
        <v>4.4319999999999998E-2</v>
      </c>
      <c r="I3505" s="14">
        <f>ABS(Solieusap!I3508)</f>
        <v>4.1360000000000001E-2</v>
      </c>
      <c r="J3505" s="14">
        <f>ABS(Solieusap!J3508)</f>
        <v>0.42513000000000001</v>
      </c>
      <c r="K3505" s="14">
        <f t="shared" si="0"/>
        <v>4.1372999999999998</v>
      </c>
      <c r="L3505" s="14">
        <f t="shared" si="1"/>
        <v>4.1360000000000001E-2</v>
      </c>
    </row>
    <row r="3506" spans="1:12" ht="16.5" customHeight="1">
      <c r="A3506" s="13" t="str">
        <f>Solieusap!A3509</f>
        <v>291</v>
      </c>
      <c r="B3506" s="13">
        <f>Solieusap!B3509</f>
        <v>0</v>
      </c>
      <c r="C3506" s="13" t="str">
        <f>Solieusap!C3509</f>
        <v>BAO</v>
      </c>
      <c r="D3506" s="13" t="str">
        <f>Solieusap!D3509</f>
        <v>Combination</v>
      </c>
      <c r="E3506" s="14">
        <f>ABS(Solieusap!E3509)</f>
        <v>0.59519999999999995</v>
      </c>
      <c r="F3506" s="14">
        <f>ABS(Solieusap!F3509)</f>
        <v>0.2535</v>
      </c>
      <c r="G3506" s="14">
        <f>ABS(Solieusap!G3509)</f>
        <v>2.7799999999999998E-2</v>
      </c>
      <c r="H3506" s="14">
        <f>ABS(Solieusap!H3509)</f>
        <v>7.6299999999999996E-3</v>
      </c>
      <c r="I3506" s="14">
        <f>ABS(Solieusap!I3509)</f>
        <v>4.1939999999999998E-2</v>
      </c>
      <c r="J3506" s="14">
        <f>ABS(Solieusap!J3509)</f>
        <v>0.33548</v>
      </c>
      <c r="K3506" s="14">
        <f t="shared" si="0"/>
        <v>0.59519999999999995</v>
      </c>
      <c r="L3506" s="14">
        <f t="shared" si="1"/>
        <v>4.1939999999999998E-2</v>
      </c>
    </row>
    <row r="3507" spans="1:12" ht="16.5" customHeight="1">
      <c r="A3507" s="13" t="str">
        <f>Solieusap!A3510</f>
        <v>291</v>
      </c>
      <c r="B3507" s="13">
        <f>Solieusap!B3510</f>
        <v>0.5</v>
      </c>
      <c r="C3507" s="13" t="str">
        <f>Solieusap!C3510</f>
        <v>BAO</v>
      </c>
      <c r="D3507" s="13" t="str">
        <f>Solieusap!D3510</f>
        <v>Combination</v>
      </c>
      <c r="E3507" s="14">
        <f>ABS(Solieusap!E3510)</f>
        <v>0.59519999999999995</v>
      </c>
      <c r="F3507" s="14">
        <f>ABS(Solieusap!F3510)</f>
        <v>0.2535</v>
      </c>
      <c r="G3507" s="14">
        <f>ABS(Solieusap!G3510)</f>
        <v>2.7799999999999998E-2</v>
      </c>
      <c r="H3507" s="14">
        <f>ABS(Solieusap!H3510)</f>
        <v>7.6299999999999996E-3</v>
      </c>
      <c r="I3507" s="14">
        <f>ABS(Solieusap!I3510)</f>
        <v>2.8049999999999999E-2</v>
      </c>
      <c r="J3507" s="14">
        <f>ABS(Solieusap!J3510)</f>
        <v>0.20871000000000001</v>
      </c>
      <c r="K3507" s="14">
        <f t="shared" si="0"/>
        <v>0.59519999999999995</v>
      </c>
      <c r="L3507" s="14">
        <f t="shared" si="1"/>
        <v>2.8049999999999999E-2</v>
      </c>
    </row>
    <row r="3508" spans="1:12" ht="16.5" customHeight="1">
      <c r="A3508" s="13" t="str">
        <f>Solieusap!A3511</f>
        <v>291</v>
      </c>
      <c r="B3508" s="13">
        <f>Solieusap!B3511</f>
        <v>1</v>
      </c>
      <c r="C3508" s="13" t="str">
        <f>Solieusap!C3511</f>
        <v>BAO</v>
      </c>
      <c r="D3508" s="13" t="str">
        <f>Solieusap!D3511</f>
        <v>Combination</v>
      </c>
      <c r="E3508" s="14">
        <f>ABS(Solieusap!E3511)</f>
        <v>0.59519999999999995</v>
      </c>
      <c r="F3508" s="14">
        <f>ABS(Solieusap!F3511)</f>
        <v>0.2535</v>
      </c>
      <c r="G3508" s="14">
        <f>ABS(Solieusap!G3511)</f>
        <v>2.7799999999999998E-2</v>
      </c>
      <c r="H3508" s="14">
        <f>ABS(Solieusap!H3511)</f>
        <v>7.6299999999999996E-3</v>
      </c>
      <c r="I3508" s="14">
        <f>ABS(Solieusap!I3511)</f>
        <v>1.417E-2</v>
      </c>
      <c r="J3508" s="14">
        <f>ABS(Solieusap!J3511)</f>
        <v>8.1939999999999999E-2</v>
      </c>
      <c r="K3508" s="14">
        <f t="shared" si="0"/>
        <v>0.59519999999999995</v>
      </c>
      <c r="L3508" s="14">
        <f t="shared" si="1"/>
        <v>1.417E-2</v>
      </c>
    </row>
    <row r="3509" spans="1:12" ht="16.5" customHeight="1">
      <c r="A3509" s="13" t="str">
        <f>Solieusap!A3512</f>
        <v>291</v>
      </c>
      <c r="B3509" s="13">
        <f>Solieusap!B3512</f>
        <v>1.5</v>
      </c>
      <c r="C3509" s="13" t="str">
        <f>Solieusap!C3512</f>
        <v>BAO</v>
      </c>
      <c r="D3509" s="13" t="str">
        <f>Solieusap!D3512</f>
        <v>Combination</v>
      </c>
      <c r="E3509" s="14">
        <f>ABS(Solieusap!E3512)</f>
        <v>0.59519999999999995</v>
      </c>
      <c r="F3509" s="14">
        <f>ABS(Solieusap!F3512)</f>
        <v>0.2535</v>
      </c>
      <c r="G3509" s="14">
        <f>ABS(Solieusap!G3512)</f>
        <v>2.7799999999999998E-2</v>
      </c>
      <c r="H3509" s="14">
        <f>ABS(Solieusap!H3512)</f>
        <v>7.6299999999999996E-3</v>
      </c>
      <c r="I3509" s="14">
        <f>ABS(Solieusap!I3512)</f>
        <v>2.5200000000000001E-3</v>
      </c>
      <c r="J3509" s="14">
        <f>ABS(Solieusap!J3512)</f>
        <v>1.337E-2</v>
      </c>
      <c r="K3509" s="14">
        <f t="shared" si="0"/>
        <v>0.59519999999999995</v>
      </c>
      <c r="L3509" s="14">
        <f t="shared" si="1"/>
        <v>2.5200000000000001E-3</v>
      </c>
    </row>
    <row r="3510" spans="1:12" ht="16.5" customHeight="1">
      <c r="A3510" s="13" t="str">
        <f>Solieusap!A3513</f>
        <v>291</v>
      </c>
      <c r="B3510" s="13">
        <f>Solieusap!B3513</f>
        <v>2</v>
      </c>
      <c r="C3510" s="13" t="str">
        <f>Solieusap!C3513</f>
        <v>BAO</v>
      </c>
      <c r="D3510" s="13" t="str">
        <f>Solieusap!D3513</f>
        <v>Combination</v>
      </c>
      <c r="E3510" s="14">
        <f>ABS(Solieusap!E3513)</f>
        <v>0.59519999999999995</v>
      </c>
      <c r="F3510" s="14">
        <f>ABS(Solieusap!F3513)</f>
        <v>0.2535</v>
      </c>
      <c r="G3510" s="14">
        <f>ABS(Solieusap!G3513)</f>
        <v>2.7799999999999998E-2</v>
      </c>
      <c r="H3510" s="14">
        <f>ABS(Solieusap!H3513)</f>
        <v>7.6299999999999996E-3</v>
      </c>
      <c r="I3510" s="14">
        <f>ABS(Solieusap!I3513)</f>
        <v>2.4309999999999998E-2</v>
      </c>
      <c r="J3510" s="14">
        <f>ABS(Solieusap!J3513)</f>
        <v>1.125E-2</v>
      </c>
      <c r="K3510" s="14">
        <f t="shared" si="0"/>
        <v>0.59519999999999995</v>
      </c>
      <c r="L3510" s="14">
        <f t="shared" si="1"/>
        <v>2.4309999999999998E-2</v>
      </c>
    </row>
    <row r="3511" spans="1:12" ht="16.5" customHeight="1">
      <c r="A3511" s="13" t="str">
        <f>Solieusap!A3514</f>
        <v>291</v>
      </c>
      <c r="B3511" s="13">
        <f>Solieusap!B3514</f>
        <v>2.5</v>
      </c>
      <c r="C3511" s="13" t="str">
        <f>Solieusap!C3514</f>
        <v>BAO</v>
      </c>
      <c r="D3511" s="13" t="str">
        <f>Solieusap!D3514</f>
        <v>Combination</v>
      </c>
      <c r="E3511" s="14">
        <f>ABS(Solieusap!E3514)</f>
        <v>0.59519999999999995</v>
      </c>
      <c r="F3511" s="14">
        <f>ABS(Solieusap!F3514)</f>
        <v>0.2535</v>
      </c>
      <c r="G3511" s="14">
        <f>ABS(Solieusap!G3514)</f>
        <v>2.7799999999999998E-2</v>
      </c>
      <c r="H3511" s="14">
        <f>ABS(Solieusap!H3514)</f>
        <v>7.6299999999999996E-3</v>
      </c>
      <c r="I3511" s="14">
        <f>ABS(Solieusap!I3514)</f>
        <v>4.6170000000000003E-2</v>
      </c>
      <c r="J3511" s="14">
        <f>ABS(Solieusap!J3514)</f>
        <v>4.786E-2</v>
      </c>
      <c r="K3511" s="14">
        <f t="shared" si="0"/>
        <v>0.59519999999999995</v>
      </c>
      <c r="L3511" s="14">
        <f t="shared" si="1"/>
        <v>4.6170000000000003E-2</v>
      </c>
    </row>
    <row r="3512" spans="1:12" ht="16.5" customHeight="1">
      <c r="A3512" s="13" t="str">
        <f>Solieusap!A3515</f>
        <v>291</v>
      </c>
      <c r="B3512" s="13">
        <f>Solieusap!B3515</f>
        <v>3</v>
      </c>
      <c r="C3512" s="13" t="str">
        <f>Solieusap!C3515</f>
        <v>BAO</v>
      </c>
      <c r="D3512" s="13" t="str">
        <f>Solieusap!D3515</f>
        <v>Combination</v>
      </c>
      <c r="E3512" s="14">
        <f>ABS(Solieusap!E3515)</f>
        <v>0.59519999999999995</v>
      </c>
      <c r="F3512" s="14">
        <f>ABS(Solieusap!F3515)</f>
        <v>0.2535</v>
      </c>
      <c r="G3512" s="14">
        <f>ABS(Solieusap!G3515)</f>
        <v>2.7799999999999998E-2</v>
      </c>
      <c r="H3512" s="14">
        <f>ABS(Solieusap!H3515)</f>
        <v>7.6299999999999996E-3</v>
      </c>
      <c r="I3512" s="14">
        <f>ABS(Solieusap!I3515)</f>
        <v>6.8029999999999993E-2</v>
      </c>
      <c r="J3512" s="14">
        <f>ABS(Solieusap!J3515)</f>
        <v>8.4470000000000003E-2</v>
      </c>
      <c r="K3512" s="14">
        <f t="shared" si="0"/>
        <v>0.59519999999999995</v>
      </c>
      <c r="L3512" s="14">
        <f t="shared" si="1"/>
        <v>6.8029999999999993E-2</v>
      </c>
    </row>
    <row r="3513" spans="1:12" ht="16.5" customHeight="1">
      <c r="A3513" s="13" t="str">
        <f>Solieusap!A3516</f>
        <v>292</v>
      </c>
      <c r="B3513" s="13">
        <f>Solieusap!B3516</f>
        <v>0</v>
      </c>
      <c r="C3513" s="13" t="str">
        <f>Solieusap!C3516</f>
        <v>BAO</v>
      </c>
      <c r="D3513" s="13" t="str">
        <f>Solieusap!D3516</f>
        <v>Combination</v>
      </c>
      <c r="E3513" s="14">
        <f>ABS(Solieusap!E3516)</f>
        <v>4.1093999999999999</v>
      </c>
      <c r="F3513" s="14">
        <f>ABS(Solieusap!F3516)</f>
        <v>3.73E-2</v>
      </c>
      <c r="G3513" s="14">
        <f>ABS(Solieusap!G3516)</f>
        <v>8.6E-3</v>
      </c>
      <c r="H3513" s="14">
        <f>ABS(Solieusap!H3516)</f>
        <v>2.0600000000000002E-3</v>
      </c>
      <c r="I3513" s="14">
        <f>ABS(Solieusap!I3516)</f>
        <v>2.419E-2</v>
      </c>
      <c r="J3513" s="14">
        <f>ABS(Solieusap!J3516)</f>
        <v>0.14535000000000001</v>
      </c>
      <c r="K3513" s="14">
        <f t="shared" si="0"/>
        <v>4.1093999999999999</v>
      </c>
      <c r="L3513" s="14">
        <f t="shared" si="1"/>
        <v>2.419E-2</v>
      </c>
    </row>
    <row r="3514" spans="1:12" ht="16.5" customHeight="1">
      <c r="A3514" s="13" t="str">
        <f>Solieusap!A3517</f>
        <v>292</v>
      </c>
      <c r="B3514" s="13">
        <f>Solieusap!B3517</f>
        <v>0.5</v>
      </c>
      <c r="C3514" s="13" t="str">
        <f>Solieusap!C3517</f>
        <v>BAO</v>
      </c>
      <c r="D3514" s="13" t="str">
        <f>Solieusap!D3517</f>
        <v>Combination</v>
      </c>
      <c r="E3514" s="14">
        <f>ABS(Solieusap!E3517)</f>
        <v>4.1093999999999999</v>
      </c>
      <c r="F3514" s="14">
        <f>ABS(Solieusap!F3517)</f>
        <v>3.73E-2</v>
      </c>
      <c r="G3514" s="14">
        <f>ABS(Solieusap!G3517)</f>
        <v>8.6E-3</v>
      </c>
      <c r="H3514" s="14">
        <f>ABS(Solieusap!H3517)</f>
        <v>2.0600000000000002E-3</v>
      </c>
      <c r="I3514" s="14">
        <f>ABS(Solieusap!I3517)</f>
        <v>1.9879999999999998E-2</v>
      </c>
      <c r="J3514" s="14">
        <f>ABS(Solieusap!J3517)</f>
        <v>0.13123000000000001</v>
      </c>
      <c r="K3514" s="14">
        <f t="shared" si="0"/>
        <v>4.1093999999999999</v>
      </c>
      <c r="L3514" s="14">
        <f t="shared" si="1"/>
        <v>1.9879999999999998E-2</v>
      </c>
    </row>
    <row r="3515" spans="1:12" ht="16.5" customHeight="1">
      <c r="A3515" s="13" t="str">
        <f>Solieusap!A3518</f>
        <v>292</v>
      </c>
      <c r="B3515" s="13">
        <f>Solieusap!B3518</f>
        <v>1</v>
      </c>
      <c r="C3515" s="13" t="str">
        <f>Solieusap!C3518</f>
        <v>BAO</v>
      </c>
      <c r="D3515" s="13" t="str">
        <f>Solieusap!D3518</f>
        <v>Combination</v>
      </c>
      <c r="E3515" s="14">
        <f>ABS(Solieusap!E3518)</f>
        <v>4.1093999999999999</v>
      </c>
      <c r="F3515" s="14">
        <f>ABS(Solieusap!F3518)</f>
        <v>3.73E-2</v>
      </c>
      <c r="G3515" s="14">
        <f>ABS(Solieusap!G3518)</f>
        <v>8.6E-3</v>
      </c>
      <c r="H3515" s="14">
        <f>ABS(Solieusap!H3518)</f>
        <v>2.0600000000000002E-3</v>
      </c>
      <c r="I3515" s="14">
        <f>ABS(Solieusap!I3518)</f>
        <v>1.5559999999999999E-2</v>
      </c>
      <c r="J3515" s="14">
        <f>ABS(Solieusap!J3518)</f>
        <v>0.11711000000000001</v>
      </c>
      <c r="K3515" s="14">
        <f t="shared" si="0"/>
        <v>4.1093999999999999</v>
      </c>
      <c r="L3515" s="14">
        <f t="shared" si="1"/>
        <v>1.5559999999999999E-2</v>
      </c>
    </row>
    <row r="3516" spans="1:12" ht="16.5" customHeight="1">
      <c r="A3516" s="13" t="str">
        <f>Solieusap!A3519</f>
        <v>292</v>
      </c>
      <c r="B3516" s="13">
        <f>Solieusap!B3519</f>
        <v>1.5</v>
      </c>
      <c r="C3516" s="13" t="str">
        <f>Solieusap!C3519</f>
        <v>BAO</v>
      </c>
      <c r="D3516" s="13" t="str">
        <f>Solieusap!D3519</f>
        <v>Combination</v>
      </c>
      <c r="E3516" s="14">
        <f>ABS(Solieusap!E3519)</f>
        <v>4.1093999999999999</v>
      </c>
      <c r="F3516" s="14">
        <f>ABS(Solieusap!F3519)</f>
        <v>3.73E-2</v>
      </c>
      <c r="G3516" s="14">
        <f>ABS(Solieusap!G3519)</f>
        <v>8.6E-3</v>
      </c>
      <c r="H3516" s="14">
        <f>ABS(Solieusap!H3519)</f>
        <v>2.0600000000000002E-3</v>
      </c>
      <c r="I3516" s="14">
        <f>ABS(Solieusap!I3519)</f>
        <v>1.125E-2</v>
      </c>
      <c r="J3516" s="14">
        <f>ABS(Solieusap!J3519)</f>
        <v>0.10299</v>
      </c>
      <c r="K3516" s="14">
        <f t="shared" si="0"/>
        <v>4.1093999999999999</v>
      </c>
      <c r="L3516" s="14">
        <f t="shared" si="1"/>
        <v>1.125E-2</v>
      </c>
    </row>
    <row r="3517" spans="1:12" ht="16.5" customHeight="1">
      <c r="A3517" s="13" t="str">
        <f>Solieusap!A3520</f>
        <v>292</v>
      </c>
      <c r="B3517" s="13">
        <f>Solieusap!B3520</f>
        <v>2</v>
      </c>
      <c r="C3517" s="13" t="str">
        <f>Solieusap!C3520</f>
        <v>BAO</v>
      </c>
      <c r="D3517" s="13" t="str">
        <f>Solieusap!D3520</f>
        <v>Combination</v>
      </c>
      <c r="E3517" s="14">
        <f>ABS(Solieusap!E3520)</f>
        <v>4.1093999999999999</v>
      </c>
      <c r="F3517" s="14">
        <f>ABS(Solieusap!F3520)</f>
        <v>3.73E-2</v>
      </c>
      <c r="G3517" s="14">
        <f>ABS(Solieusap!G3520)</f>
        <v>8.6E-3</v>
      </c>
      <c r="H3517" s="14">
        <f>ABS(Solieusap!H3520)</f>
        <v>2.0600000000000002E-3</v>
      </c>
      <c r="I3517" s="14">
        <f>ABS(Solieusap!I3520)</f>
        <v>6.9300000000000004E-3</v>
      </c>
      <c r="J3517" s="14">
        <f>ABS(Solieusap!J3520)</f>
        <v>8.8870000000000005E-2</v>
      </c>
      <c r="K3517" s="14">
        <f t="shared" si="0"/>
        <v>4.1093999999999999</v>
      </c>
      <c r="L3517" s="14">
        <f t="shared" si="1"/>
        <v>6.9300000000000004E-3</v>
      </c>
    </row>
    <row r="3518" spans="1:12" ht="16.5" customHeight="1">
      <c r="A3518" s="13" t="str">
        <f>Solieusap!A3521</f>
        <v>292</v>
      </c>
      <c r="B3518" s="13">
        <f>Solieusap!B3521</f>
        <v>2.5</v>
      </c>
      <c r="C3518" s="13" t="str">
        <f>Solieusap!C3521</f>
        <v>BAO</v>
      </c>
      <c r="D3518" s="13" t="str">
        <f>Solieusap!D3521</f>
        <v>Combination</v>
      </c>
      <c r="E3518" s="14">
        <f>ABS(Solieusap!E3521)</f>
        <v>4.1093999999999999</v>
      </c>
      <c r="F3518" s="14">
        <f>ABS(Solieusap!F3521)</f>
        <v>3.73E-2</v>
      </c>
      <c r="G3518" s="14">
        <f>ABS(Solieusap!G3521)</f>
        <v>8.6E-3</v>
      </c>
      <c r="H3518" s="14">
        <f>ABS(Solieusap!H3521)</f>
        <v>2.0600000000000002E-3</v>
      </c>
      <c r="I3518" s="14">
        <f>ABS(Solieusap!I3521)</f>
        <v>2.6199999999999999E-3</v>
      </c>
      <c r="J3518" s="14">
        <f>ABS(Solieusap!J3521)</f>
        <v>7.4749999999999997E-2</v>
      </c>
      <c r="K3518" s="14">
        <f t="shared" si="0"/>
        <v>4.1093999999999999</v>
      </c>
      <c r="L3518" s="14">
        <f t="shared" si="1"/>
        <v>2.6199999999999999E-3</v>
      </c>
    </row>
    <row r="3519" spans="1:12" ht="16.5" customHeight="1">
      <c r="A3519" s="13" t="str">
        <f>Solieusap!A3522</f>
        <v>292</v>
      </c>
      <c r="B3519" s="13">
        <f>Solieusap!B3522</f>
        <v>3</v>
      </c>
      <c r="C3519" s="13" t="str">
        <f>Solieusap!C3522</f>
        <v>BAO</v>
      </c>
      <c r="D3519" s="13" t="str">
        <f>Solieusap!D3522</f>
        <v>Combination</v>
      </c>
      <c r="E3519" s="14">
        <f>ABS(Solieusap!E3522)</f>
        <v>4.1093999999999999</v>
      </c>
      <c r="F3519" s="14">
        <f>ABS(Solieusap!F3522)</f>
        <v>3.73E-2</v>
      </c>
      <c r="G3519" s="14">
        <f>ABS(Solieusap!G3522)</f>
        <v>8.6E-3</v>
      </c>
      <c r="H3519" s="14">
        <f>ABS(Solieusap!H3522)</f>
        <v>2.0600000000000002E-3</v>
      </c>
      <c r="I3519" s="14">
        <f>ABS(Solieusap!I3522)</f>
        <v>2.5999999999999998E-4</v>
      </c>
      <c r="J3519" s="14">
        <f>ABS(Solieusap!J3522)</f>
        <v>6.0630000000000003E-2</v>
      </c>
      <c r="K3519" s="14">
        <f t="shared" si="0"/>
        <v>4.1093999999999999</v>
      </c>
      <c r="L3519" s="14">
        <f t="shared" si="1"/>
        <v>2.5999999999999998E-4</v>
      </c>
    </row>
    <row r="3520" spans="1:12" ht="16.5" customHeight="1">
      <c r="A3520" s="13" t="str">
        <f>Solieusap!A3523</f>
        <v>292</v>
      </c>
      <c r="B3520" s="13">
        <f>Solieusap!B3523</f>
        <v>3.5</v>
      </c>
      <c r="C3520" s="13" t="str">
        <f>Solieusap!C3523</f>
        <v>BAO</v>
      </c>
      <c r="D3520" s="13" t="str">
        <f>Solieusap!D3523</f>
        <v>Combination</v>
      </c>
      <c r="E3520" s="14">
        <f>ABS(Solieusap!E3523)</f>
        <v>4.1093999999999999</v>
      </c>
      <c r="F3520" s="14">
        <f>ABS(Solieusap!F3523)</f>
        <v>3.73E-2</v>
      </c>
      <c r="G3520" s="14">
        <f>ABS(Solieusap!G3523)</f>
        <v>8.6E-3</v>
      </c>
      <c r="H3520" s="14">
        <f>ABS(Solieusap!H3523)</f>
        <v>2.0600000000000002E-3</v>
      </c>
      <c r="I3520" s="14">
        <f>ABS(Solieusap!I3523)</f>
        <v>1.4999999999999999E-4</v>
      </c>
      <c r="J3520" s="14">
        <f>ABS(Solieusap!J3523)</f>
        <v>4.65E-2</v>
      </c>
      <c r="K3520" s="14">
        <f t="shared" si="0"/>
        <v>4.1093999999999999</v>
      </c>
      <c r="L3520" s="14">
        <f t="shared" si="1"/>
        <v>1.4999999999999999E-4</v>
      </c>
    </row>
    <row r="3521" spans="1:12" ht="16.5" customHeight="1">
      <c r="A3521" s="13" t="str">
        <f>Solieusap!A3524</f>
        <v>292</v>
      </c>
      <c r="B3521" s="13">
        <f>Solieusap!B3524</f>
        <v>4</v>
      </c>
      <c r="C3521" s="13" t="str">
        <f>Solieusap!C3524</f>
        <v>BAO</v>
      </c>
      <c r="D3521" s="13" t="str">
        <f>Solieusap!D3524</f>
        <v>Combination</v>
      </c>
      <c r="E3521" s="14">
        <f>ABS(Solieusap!E3524)</f>
        <v>4.1093999999999999</v>
      </c>
      <c r="F3521" s="14">
        <f>ABS(Solieusap!F3524)</f>
        <v>3.73E-2</v>
      </c>
      <c r="G3521" s="14">
        <f>ABS(Solieusap!G3524)</f>
        <v>8.6E-3</v>
      </c>
      <c r="H3521" s="14">
        <f>ABS(Solieusap!H3524)</f>
        <v>2.0600000000000002E-3</v>
      </c>
      <c r="I3521" s="14">
        <f>ABS(Solieusap!I3524)</f>
        <v>1.06E-3</v>
      </c>
      <c r="J3521" s="14">
        <f>ABS(Solieusap!J3524)</f>
        <v>3.2379999999999999E-2</v>
      </c>
      <c r="K3521" s="14">
        <f t="shared" si="0"/>
        <v>4.1093999999999999</v>
      </c>
      <c r="L3521" s="14">
        <f t="shared" si="1"/>
        <v>1.06E-3</v>
      </c>
    </row>
    <row r="3522" spans="1:12" ht="16.5" customHeight="1">
      <c r="A3522" s="13" t="str">
        <f>Solieusap!A3525</f>
        <v>292</v>
      </c>
      <c r="B3522" s="13">
        <f>Solieusap!B3525</f>
        <v>4.5</v>
      </c>
      <c r="C3522" s="13" t="str">
        <f>Solieusap!C3525</f>
        <v>BAO</v>
      </c>
      <c r="D3522" s="13" t="str">
        <f>Solieusap!D3525</f>
        <v>Combination</v>
      </c>
      <c r="E3522" s="14">
        <f>ABS(Solieusap!E3525)</f>
        <v>4.1093999999999999</v>
      </c>
      <c r="F3522" s="14">
        <f>ABS(Solieusap!F3525)</f>
        <v>3.73E-2</v>
      </c>
      <c r="G3522" s="14">
        <f>ABS(Solieusap!G3525)</f>
        <v>8.6E-3</v>
      </c>
      <c r="H3522" s="14">
        <f>ABS(Solieusap!H3525)</f>
        <v>2.0600000000000002E-3</v>
      </c>
      <c r="I3522" s="14">
        <f>ABS(Solieusap!I3525)</f>
        <v>2.5400000000000002E-3</v>
      </c>
      <c r="J3522" s="14">
        <f>ABS(Solieusap!J3525)</f>
        <v>2.512E-2</v>
      </c>
      <c r="K3522" s="14">
        <f t="shared" si="0"/>
        <v>4.1093999999999999</v>
      </c>
      <c r="L3522" s="14">
        <f t="shared" si="1"/>
        <v>2.5400000000000002E-3</v>
      </c>
    </row>
    <row r="3523" spans="1:12" ht="16.5" customHeight="1">
      <c r="A3523" s="13" t="str">
        <f>Solieusap!A3526</f>
        <v>292</v>
      </c>
      <c r="B3523" s="13">
        <f>Solieusap!B3526</f>
        <v>5</v>
      </c>
      <c r="C3523" s="13" t="str">
        <f>Solieusap!C3526</f>
        <v>BAO</v>
      </c>
      <c r="D3523" s="13" t="str">
        <f>Solieusap!D3526</f>
        <v>Combination</v>
      </c>
      <c r="E3523" s="14">
        <f>ABS(Solieusap!E3526)</f>
        <v>4.1093999999999999</v>
      </c>
      <c r="F3523" s="14">
        <f>ABS(Solieusap!F3526)</f>
        <v>3.73E-2</v>
      </c>
      <c r="G3523" s="14">
        <f>ABS(Solieusap!G3526)</f>
        <v>8.6E-3</v>
      </c>
      <c r="H3523" s="14">
        <f>ABS(Solieusap!H3526)</f>
        <v>2.0600000000000002E-3</v>
      </c>
      <c r="I3523" s="14">
        <f>ABS(Solieusap!I3526)</f>
        <v>4.0200000000000001E-3</v>
      </c>
      <c r="J3523" s="14">
        <f>ABS(Solieusap!J3526)</f>
        <v>2.0729999999999998E-2</v>
      </c>
      <c r="K3523" s="14">
        <f t="shared" si="0"/>
        <v>4.1093999999999999</v>
      </c>
      <c r="L3523" s="14">
        <f t="shared" si="1"/>
        <v>4.0200000000000001E-3</v>
      </c>
    </row>
    <row r="3524" spans="1:12" ht="16.5" customHeight="1">
      <c r="A3524" s="13" t="str">
        <f>Solieusap!A3527</f>
        <v>292</v>
      </c>
      <c r="B3524" s="13">
        <f>Solieusap!B3527</f>
        <v>5.5</v>
      </c>
      <c r="C3524" s="13" t="str">
        <f>Solieusap!C3527</f>
        <v>BAO</v>
      </c>
      <c r="D3524" s="13" t="str">
        <f>Solieusap!D3527</f>
        <v>Combination</v>
      </c>
      <c r="E3524" s="14">
        <f>ABS(Solieusap!E3527)</f>
        <v>4.1093999999999999</v>
      </c>
      <c r="F3524" s="14">
        <f>ABS(Solieusap!F3527)</f>
        <v>3.73E-2</v>
      </c>
      <c r="G3524" s="14">
        <f>ABS(Solieusap!G3527)</f>
        <v>8.6E-3</v>
      </c>
      <c r="H3524" s="14">
        <f>ABS(Solieusap!H3527)</f>
        <v>2.0600000000000002E-3</v>
      </c>
      <c r="I3524" s="14">
        <f>ABS(Solieusap!I3527)</f>
        <v>5.4900000000000001E-3</v>
      </c>
      <c r="J3524" s="14">
        <f>ABS(Solieusap!J3527)</f>
        <v>1.634E-2</v>
      </c>
      <c r="K3524" s="14">
        <f t="shared" si="0"/>
        <v>4.1093999999999999</v>
      </c>
      <c r="L3524" s="14">
        <f t="shared" si="1"/>
        <v>5.4900000000000001E-3</v>
      </c>
    </row>
    <row r="3525" spans="1:12" ht="16.5" customHeight="1">
      <c r="A3525" s="13" t="str">
        <f>Solieusap!A3528</f>
        <v>292</v>
      </c>
      <c r="B3525" s="13">
        <f>Solieusap!B3528</f>
        <v>6</v>
      </c>
      <c r="C3525" s="13" t="str">
        <f>Solieusap!C3528</f>
        <v>BAO</v>
      </c>
      <c r="D3525" s="13" t="str">
        <f>Solieusap!D3528</f>
        <v>Combination</v>
      </c>
      <c r="E3525" s="14">
        <f>ABS(Solieusap!E3528)</f>
        <v>4.1093999999999999</v>
      </c>
      <c r="F3525" s="14">
        <f>ABS(Solieusap!F3528)</f>
        <v>3.73E-2</v>
      </c>
      <c r="G3525" s="14">
        <f>ABS(Solieusap!G3528)</f>
        <v>8.6E-3</v>
      </c>
      <c r="H3525" s="14">
        <f>ABS(Solieusap!H3528)</f>
        <v>2.0600000000000002E-3</v>
      </c>
      <c r="I3525" s="14">
        <f>ABS(Solieusap!I3528)</f>
        <v>6.9699999999999996E-3</v>
      </c>
      <c r="J3525" s="14">
        <f>ABS(Solieusap!J3528)</f>
        <v>1.196E-2</v>
      </c>
      <c r="K3525" s="14">
        <f t="shared" si="0"/>
        <v>4.1093999999999999</v>
      </c>
      <c r="L3525" s="14">
        <f t="shared" si="1"/>
        <v>6.9699999999999996E-3</v>
      </c>
    </row>
    <row r="3526" spans="1:12" ht="16.5" customHeight="1">
      <c r="A3526" s="13" t="str">
        <f>Solieusap!A3529</f>
        <v>292</v>
      </c>
      <c r="B3526" s="13">
        <f>Solieusap!B3529</f>
        <v>0</v>
      </c>
      <c r="C3526" s="13" t="str">
        <f>Solieusap!C3529</f>
        <v>BAO</v>
      </c>
      <c r="D3526" s="13" t="str">
        <f>Solieusap!D3529</f>
        <v>Combination</v>
      </c>
      <c r="E3526" s="14">
        <f>ABS(Solieusap!E3529)</f>
        <v>0.87250000000000005</v>
      </c>
      <c r="F3526" s="14">
        <f>ABS(Solieusap!F3529)</f>
        <v>3.5999999999999999E-3</v>
      </c>
      <c r="G3526" s="14">
        <f>ABS(Solieusap!G3529)</f>
        <v>3.0000000000000001E-3</v>
      </c>
      <c r="H3526" s="14">
        <f>ABS(Solieusap!H3529)</f>
        <v>4.2000000000000003E-2</v>
      </c>
      <c r="I3526" s="14">
        <f>ABS(Solieusap!I3529)</f>
        <v>1.0749999999999999E-2</v>
      </c>
      <c r="J3526" s="14">
        <f>ABS(Solieusap!J3529)</f>
        <v>6.0970000000000003E-2</v>
      </c>
      <c r="K3526" s="14">
        <f t="shared" si="0"/>
        <v>0.87250000000000005</v>
      </c>
      <c r="L3526" s="14">
        <f t="shared" si="1"/>
        <v>1.0749999999999999E-2</v>
      </c>
    </row>
    <row r="3527" spans="1:12" ht="16.5" customHeight="1">
      <c r="A3527" s="13" t="str">
        <f>Solieusap!A3530</f>
        <v>292</v>
      </c>
      <c r="B3527" s="13">
        <f>Solieusap!B3530</f>
        <v>0.5</v>
      </c>
      <c r="C3527" s="13" t="str">
        <f>Solieusap!C3530</f>
        <v>BAO</v>
      </c>
      <c r="D3527" s="13" t="str">
        <f>Solieusap!D3530</f>
        <v>Combination</v>
      </c>
      <c r="E3527" s="14">
        <f>ABS(Solieusap!E3530)</f>
        <v>0.87250000000000005</v>
      </c>
      <c r="F3527" s="14">
        <f>ABS(Solieusap!F3530)</f>
        <v>3.5999999999999999E-3</v>
      </c>
      <c r="G3527" s="14">
        <f>ABS(Solieusap!G3530)</f>
        <v>3.0000000000000001E-3</v>
      </c>
      <c r="H3527" s="14">
        <f>ABS(Solieusap!H3530)</f>
        <v>4.2000000000000003E-2</v>
      </c>
      <c r="I3527" s="14">
        <f>ABS(Solieusap!I3530)</f>
        <v>9.2800000000000001E-3</v>
      </c>
      <c r="J3527" s="14">
        <f>ABS(Solieusap!J3530)</f>
        <v>6.3240000000000005E-2</v>
      </c>
      <c r="K3527" s="14">
        <f t="shared" si="0"/>
        <v>0.87250000000000005</v>
      </c>
      <c r="L3527" s="14">
        <f t="shared" si="1"/>
        <v>9.2800000000000001E-3</v>
      </c>
    </row>
    <row r="3528" spans="1:12" ht="16.5" customHeight="1">
      <c r="A3528" s="13" t="str">
        <f>Solieusap!A3531</f>
        <v>292</v>
      </c>
      <c r="B3528" s="13">
        <f>Solieusap!B3531</f>
        <v>1</v>
      </c>
      <c r="C3528" s="13" t="str">
        <f>Solieusap!C3531</f>
        <v>BAO</v>
      </c>
      <c r="D3528" s="13" t="str">
        <f>Solieusap!D3531</f>
        <v>Combination</v>
      </c>
      <c r="E3528" s="14">
        <f>ABS(Solieusap!E3531)</f>
        <v>0.87250000000000005</v>
      </c>
      <c r="F3528" s="14">
        <f>ABS(Solieusap!F3531)</f>
        <v>3.5999999999999999E-3</v>
      </c>
      <c r="G3528" s="14">
        <f>ABS(Solieusap!G3531)</f>
        <v>3.0000000000000001E-3</v>
      </c>
      <c r="H3528" s="14">
        <f>ABS(Solieusap!H3531)</f>
        <v>4.2000000000000003E-2</v>
      </c>
      <c r="I3528" s="14">
        <f>ABS(Solieusap!I3531)</f>
        <v>7.7999999999999996E-3</v>
      </c>
      <c r="J3528" s="14">
        <f>ABS(Solieusap!J3531)</f>
        <v>6.5519999999999995E-2</v>
      </c>
      <c r="K3528" s="14">
        <f t="shared" si="0"/>
        <v>0.87250000000000005</v>
      </c>
      <c r="L3528" s="14">
        <f t="shared" si="1"/>
        <v>7.7999999999999996E-3</v>
      </c>
    </row>
    <row r="3529" spans="1:12" ht="16.5" customHeight="1">
      <c r="A3529" s="13" t="str">
        <f>Solieusap!A3532</f>
        <v>292</v>
      </c>
      <c r="B3529" s="13">
        <f>Solieusap!B3532</f>
        <v>1.5</v>
      </c>
      <c r="C3529" s="13" t="str">
        <f>Solieusap!C3532</f>
        <v>BAO</v>
      </c>
      <c r="D3529" s="13" t="str">
        <f>Solieusap!D3532</f>
        <v>Combination</v>
      </c>
      <c r="E3529" s="14">
        <f>ABS(Solieusap!E3532)</f>
        <v>0.87250000000000005</v>
      </c>
      <c r="F3529" s="14">
        <f>ABS(Solieusap!F3532)</f>
        <v>3.5999999999999999E-3</v>
      </c>
      <c r="G3529" s="14">
        <f>ABS(Solieusap!G3532)</f>
        <v>3.0000000000000001E-3</v>
      </c>
      <c r="H3529" s="14">
        <f>ABS(Solieusap!H3532)</f>
        <v>4.2000000000000003E-2</v>
      </c>
      <c r="I3529" s="14">
        <f>ABS(Solieusap!I3532)</f>
        <v>6.3200000000000001E-3</v>
      </c>
      <c r="J3529" s="14">
        <f>ABS(Solieusap!J3532)</f>
        <v>6.7799999999999999E-2</v>
      </c>
      <c r="K3529" s="14">
        <f t="shared" si="0"/>
        <v>0.87250000000000005</v>
      </c>
      <c r="L3529" s="14">
        <f t="shared" si="1"/>
        <v>6.3200000000000001E-3</v>
      </c>
    </row>
    <row r="3530" spans="1:12" ht="16.5" customHeight="1">
      <c r="A3530" s="13" t="str">
        <f>Solieusap!A3533</f>
        <v>292</v>
      </c>
      <c r="B3530" s="13">
        <f>Solieusap!B3533</f>
        <v>2</v>
      </c>
      <c r="C3530" s="13" t="str">
        <f>Solieusap!C3533</f>
        <v>BAO</v>
      </c>
      <c r="D3530" s="13" t="str">
        <f>Solieusap!D3533</f>
        <v>Combination</v>
      </c>
      <c r="E3530" s="14">
        <f>ABS(Solieusap!E3533)</f>
        <v>0.87250000000000005</v>
      </c>
      <c r="F3530" s="14">
        <f>ABS(Solieusap!F3533)</f>
        <v>3.5999999999999999E-3</v>
      </c>
      <c r="G3530" s="14">
        <f>ABS(Solieusap!G3533)</f>
        <v>3.0000000000000001E-3</v>
      </c>
      <c r="H3530" s="14">
        <f>ABS(Solieusap!H3533)</f>
        <v>4.2000000000000003E-2</v>
      </c>
      <c r="I3530" s="14">
        <f>ABS(Solieusap!I3533)</f>
        <v>4.8399999999999997E-3</v>
      </c>
      <c r="J3530" s="14">
        <f>ABS(Solieusap!J3533)</f>
        <v>7.0069999999999993E-2</v>
      </c>
      <c r="K3530" s="14">
        <f t="shared" si="0"/>
        <v>0.87250000000000005</v>
      </c>
      <c r="L3530" s="14">
        <f t="shared" si="1"/>
        <v>4.8399999999999997E-3</v>
      </c>
    </row>
    <row r="3531" spans="1:12" ht="16.5" customHeight="1">
      <c r="A3531" s="13" t="str">
        <f>Solieusap!A3534</f>
        <v>292</v>
      </c>
      <c r="B3531" s="13">
        <f>Solieusap!B3534</f>
        <v>2.5</v>
      </c>
      <c r="C3531" s="13" t="str">
        <f>Solieusap!C3534</f>
        <v>BAO</v>
      </c>
      <c r="D3531" s="13" t="str">
        <f>Solieusap!D3534</f>
        <v>Combination</v>
      </c>
      <c r="E3531" s="14">
        <f>ABS(Solieusap!E3534)</f>
        <v>0.87250000000000005</v>
      </c>
      <c r="F3531" s="14">
        <f>ABS(Solieusap!F3534)</f>
        <v>3.5999999999999999E-3</v>
      </c>
      <c r="G3531" s="14">
        <f>ABS(Solieusap!G3534)</f>
        <v>3.0000000000000001E-3</v>
      </c>
      <c r="H3531" s="14">
        <f>ABS(Solieusap!H3534)</f>
        <v>4.2000000000000003E-2</v>
      </c>
      <c r="I3531" s="14">
        <f>ABS(Solieusap!I3534)</f>
        <v>3.3700000000000002E-3</v>
      </c>
      <c r="J3531" s="14">
        <f>ABS(Solieusap!J3534)</f>
        <v>7.2349999999999998E-2</v>
      </c>
      <c r="K3531" s="14">
        <f t="shared" si="0"/>
        <v>0.87250000000000005</v>
      </c>
      <c r="L3531" s="14">
        <f t="shared" si="1"/>
        <v>3.3700000000000002E-3</v>
      </c>
    </row>
    <row r="3532" spans="1:12" ht="16.5" customHeight="1">
      <c r="A3532" s="13" t="str">
        <f>Solieusap!A3535</f>
        <v>292</v>
      </c>
      <c r="B3532" s="13">
        <f>Solieusap!B3535</f>
        <v>3</v>
      </c>
      <c r="C3532" s="13" t="str">
        <f>Solieusap!C3535</f>
        <v>BAO</v>
      </c>
      <c r="D3532" s="13" t="str">
        <f>Solieusap!D3535</f>
        <v>Combination</v>
      </c>
      <c r="E3532" s="14">
        <f>ABS(Solieusap!E3535)</f>
        <v>0.87250000000000005</v>
      </c>
      <c r="F3532" s="14">
        <f>ABS(Solieusap!F3535)</f>
        <v>3.5999999999999999E-3</v>
      </c>
      <c r="G3532" s="14">
        <f>ABS(Solieusap!G3535)</f>
        <v>3.0000000000000001E-3</v>
      </c>
      <c r="H3532" s="14">
        <f>ABS(Solieusap!H3535)</f>
        <v>4.2000000000000003E-2</v>
      </c>
      <c r="I3532" s="14">
        <f>ABS(Solieusap!I3535)</f>
        <v>3.13E-3</v>
      </c>
      <c r="J3532" s="14">
        <f>ABS(Solieusap!J3535)</f>
        <v>7.4620000000000006E-2</v>
      </c>
      <c r="K3532" s="14">
        <f t="shared" si="0"/>
        <v>0.87250000000000005</v>
      </c>
      <c r="L3532" s="14">
        <f t="shared" si="1"/>
        <v>3.13E-3</v>
      </c>
    </row>
    <row r="3533" spans="1:12" ht="16.5" customHeight="1">
      <c r="A3533" s="13" t="str">
        <f>Solieusap!A3536</f>
        <v>292</v>
      </c>
      <c r="B3533" s="13">
        <f>Solieusap!B3536</f>
        <v>3.5</v>
      </c>
      <c r="C3533" s="13" t="str">
        <f>Solieusap!C3536</f>
        <v>BAO</v>
      </c>
      <c r="D3533" s="13" t="str">
        <f>Solieusap!D3536</f>
        <v>Combination</v>
      </c>
      <c r="E3533" s="14">
        <f>ABS(Solieusap!E3536)</f>
        <v>0.87250000000000005</v>
      </c>
      <c r="F3533" s="14">
        <f>ABS(Solieusap!F3536)</f>
        <v>3.5999999999999999E-3</v>
      </c>
      <c r="G3533" s="14">
        <f>ABS(Solieusap!G3536)</f>
        <v>3.0000000000000001E-3</v>
      </c>
      <c r="H3533" s="14">
        <f>ABS(Solieusap!H3536)</f>
        <v>4.2000000000000003E-2</v>
      </c>
      <c r="I3533" s="14">
        <f>ABS(Solieusap!I3536)</f>
        <v>7.0699999999999999E-3</v>
      </c>
      <c r="J3533" s="14">
        <f>ABS(Solieusap!J3536)</f>
        <v>7.9310000000000005E-2</v>
      </c>
      <c r="K3533" s="14">
        <f t="shared" si="0"/>
        <v>0.87250000000000005</v>
      </c>
      <c r="L3533" s="14">
        <f t="shared" si="1"/>
        <v>7.0699999999999999E-3</v>
      </c>
    </row>
    <row r="3534" spans="1:12" ht="16.5" customHeight="1">
      <c r="A3534" s="13" t="str">
        <f>Solieusap!A3537</f>
        <v>292</v>
      </c>
      <c r="B3534" s="13">
        <f>Solieusap!B3537</f>
        <v>4</v>
      </c>
      <c r="C3534" s="13" t="str">
        <f>Solieusap!C3537</f>
        <v>BAO</v>
      </c>
      <c r="D3534" s="13" t="str">
        <f>Solieusap!D3537</f>
        <v>Combination</v>
      </c>
      <c r="E3534" s="14">
        <f>ABS(Solieusap!E3537)</f>
        <v>0.87250000000000005</v>
      </c>
      <c r="F3534" s="14">
        <f>ABS(Solieusap!F3537)</f>
        <v>3.5999999999999999E-3</v>
      </c>
      <c r="G3534" s="14">
        <f>ABS(Solieusap!G3537)</f>
        <v>3.0000000000000001E-3</v>
      </c>
      <c r="H3534" s="14">
        <f>ABS(Solieusap!H3537)</f>
        <v>4.2000000000000003E-2</v>
      </c>
      <c r="I3534" s="14">
        <f>ABS(Solieusap!I3537)</f>
        <v>1.102E-2</v>
      </c>
      <c r="J3534" s="14">
        <f>ABS(Solieusap!J3537)</f>
        <v>8.5650000000000004E-2</v>
      </c>
      <c r="K3534" s="14">
        <f t="shared" si="0"/>
        <v>0.87250000000000005</v>
      </c>
      <c r="L3534" s="14">
        <f t="shared" si="1"/>
        <v>1.102E-2</v>
      </c>
    </row>
    <row r="3535" spans="1:12" ht="16.5" customHeight="1">
      <c r="A3535" s="13" t="str">
        <f>Solieusap!A3538</f>
        <v>292</v>
      </c>
      <c r="B3535" s="13">
        <f>Solieusap!B3538</f>
        <v>4.5</v>
      </c>
      <c r="C3535" s="13" t="str">
        <f>Solieusap!C3538</f>
        <v>BAO</v>
      </c>
      <c r="D3535" s="13" t="str">
        <f>Solieusap!D3538</f>
        <v>Combination</v>
      </c>
      <c r="E3535" s="14">
        <f>ABS(Solieusap!E3538)</f>
        <v>0.87250000000000005</v>
      </c>
      <c r="F3535" s="14">
        <f>ABS(Solieusap!F3538)</f>
        <v>3.5999999999999999E-3</v>
      </c>
      <c r="G3535" s="14">
        <f>ABS(Solieusap!G3538)</f>
        <v>3.0000000000000001E-3</v>
      </c>
      <c r="H3535" s="14">
        <f>ABS(Solieusap!H3538)</f>
        <v>4.2000000000000003E-2</v>
      </c>
      <c r="I3535" s="14">
        <f>ABS(Solieusap!I3538)</f>
        <v>1.4959999999999999E-2</v>
      </c>
      <c r="J3535" s="14">
        <f>ABS(Solieusap!J3538)</f>
        <v>9.1999999999999998E-2</v>
      </c>
      <c r="K3535" s="14">
        <f t="shared" si="0"/>
        <v>0.87250000000000005</v>
      </c>
      <c r="L3535" s="14">
        <f t="shared" si="1"/>
        <v>1.4959999999999999E-2</v>
      </c>
    </row>
    <row r="3536" spans="1:12" ht="16.5" customHeight="1">
      <c r="A3536" s="13" t="str">
        <f>Solieusap!A3539</f>
        <v>292</v>
      </c>
      <c r="B3536" s="13">
        <f>Solieusap!B3539</f>
        <v>5</v>
      </c>
      <c r="C3536" s="13" t="str">
        <f>Solieusap!C3539</f>
        <v>BAO</v>
      </c>
      <c r="D3536" s="13" t="str">
        <f>Solieusap!D3539</f>
        <v>Combination</v>
      </c>
      <c r="E3536" s="14">
        <f>ABS(Solieusap!E3539)</f>
        <v>0.87250000000000005</v>
      </c>
      <c r="F3536" s="14">
        <f>ABS(Solieusap!F3539)</f>
        <v>3.5999999999999999E-3</v>
      </c>
      <c r="G3536" s="14">
        <f>ABS(Solieusap!G3539)</f>
        <v>3.0000000000000001E-3</v>
      </c>
      <c r="H3536" s="14">
        <f>ABS(Solieusap!H3539)</f>
        <v>4.2000000000000003E-2</v>
      </c>
      <c r="I3536" s="14">
        <f>ABS(Solieusap!I3539)</f>
        <v>1.8960000000000001E-2</v>
      </c>
      <c r="J3536" s="14">
        <f>ABS(Solieusap!J3539)</f>
        <v>9.8339999999999997E-2</v>
      </c>
      <c r="K3536" s="14">
        <f t="shared" si="0"/>
        <v>0.87250000000000005</v>
      </c>
      <c r="L3536" s="14">
        <f t="shared" si="1"/>
        <v>1.8960000000000001E-2</v>
      </c>
    </row>
    <row r="3537" spans="1:12" ht="16.5" customHeight="1">
      <c r="A3537" s="13" t="str">
        <f>Solieusap!A3540</f>
        <v>292</v>
      </c>
      <c r="B3537" s="13">
        <f>Solieusap!B3540</f>
        <v>5.5</v>
      </c>
      <c r="C3537" s="13" t="str">
        <f>Solieusap!C3540</f>
        <v>BAO</v>
      </c>
      <c r="D3537" s="13" t="str">
        <f>Solieusap!D3540</f>
        <v>Combination</v>
      </c>
      <c r="E3537" s="14">
        <f>ABS(Solieusap!E3540)</f>
        <v>0.87250000000000005</v>
      </c>
      <c r="F3537" s="14">
        <f>ABS(Solieusap!F3540)</f>
        <v>3.5999999999999999E-3</v>
      </c>
      <c r="G3537" s="14">
        <f>ABS(Solieusap!G3540)</f>
        <v>3.0000000000000001E-3</v>
      </c>
      <c r="H3537" s="14">
        <f>ABS(Solieusap!H3540)</f>
        <v>4.2000000000000003E-2</v>
      </c>
      <c r="I3537" s="14">
        <f>ABS(Solieusap!I3540)</f>
        <v>2.3269999999999999E-2</v>
      </c>
      <c r="J3537" s="14">
        <f>ABS(Solieusap!J3540)</f>
        <v>0.10469000000000001</v>
      </c>
      <c r="K3537" s="14">
        <f t="shared" si="0"/>
        <v>0.87250000000000005</v>
      </c>
      <c r="L3537" s="14">
        <f t="shared" si="1"/>
        <v>2.3269999999999999E-2</v>
      </c>
    </row>
    <row r="3538" spans="1:12" ht="16.5" customHeight="1">
      <c r="A3538" s="13" t="str">
        <f>Solieusap!A3541</f>
        <v>292</v>
      </c>
      <c r="B3538" s="13">
        <f>Solieusap!B3541</f>
        <v>6</v>
      </c>
      <c r="C3538" s="13" t="str">
        <f>Solieusap!C3541</f>
        <v>BAO</v>
      </c>
      <c r="D3538" s="13" t="str">
        <f>Solieusap!D3541</f>
        <v>Combination</v>
      </c>
      <c r="E3538" s="14">
        <f>ABS(Solieusap!E3541)</f>
        <v>0.87250000000000005</v>
      </c>
      <c r="F3538" s="14">
        <f>ABS(Solieusap!F3541)</f>
        <v>3.5999999999999999E-3</v>
      </c>
      <c r="G3538" s="14">
        <f>ABS(Solieusap!G3541)</f>
        <v>3.0000000000000001E-3</v>
      </c>
      <c r="H3538" s="14">
        <f>ABS(Solieusap!H3541)</f>
        <v>4.2000000000000003E-2</v>
      </c>
      <c r="I3538" s="14">
        <f>ABS(Solieusap!I3541)</f>
        <v>2.759E-2</v>
      </c>
      <c r="J3538" s="14">
        <f>ABS(Solieusap!J3541)</f>
        <v>0.12282999999999999</v>
      </c>
      <c r="K3538" s="14">
        <f t="shared" si="0"/>
        <v>0.87250000000000005</v>
      </c>
      <c r="L3538" s="14">
        <f t="shared" si="1"/>
        <v>2.759E-2</v>
      </c>
    </row>
    <row r="3539" spans="1:12" ht="16.5" customHeight="1">
      <c r="A3539" s="13" t="str">
        <f>Solieusap!A3542</f>
        <v>293</v>
      </c>
      <c r="B3539" s="13">
        <f>Solieusap!B3542</f>
        <v>0</v>
      </c>
      <c r="C3539" s="13" t="str">
        <f>Solieusap!C3542</f>
        <v>BAO</v>
      </c>
      <c r="D3539" s="13" t="str">
        <f>Solieusap!D3542</f>
        <v>Combination</v>
      </c>
      <c r="E3539" s="14">
        <f>ABS(Solieusap!E3542)</f>
        <v>5.9020000000000001</v>
      </c>
      <c r="F3539" s="14">
        <f>ABS(Solieusap!F3542)</f>
        <v>4.1799999999999997E-2</v>
      </c>
      <c r="G3539" s="14">
        <f>ABS(Solieusap!G3542)</f>
        <v>1.12E-2</v>
      </c>
      <c r="H3539" s="14">
        <f>ABS(Solieusap!H3542)</f>
        <v>4.8799999999999998E-3</v>
      </c>
      <c r="I3539" s="14">
        <f>ABS(Solieusap!I3542)</f>
        <v>3.4680000000000002E-2</v>
      </c>
      <c r="J3539" s="14">
        <f>ABS(Solieusap!J3542)</f>
        <v>0.21393999999999999</v>
      </c>
      <c r="K3539" s="14">
        <f t="shared" si="0"/>
        <v>5.9020000000000001</v>
      </c>
      <c r="L3539" s="14">
        <f t="shared" si="1"/>
        <v>3.4680000000000002E-2</v>
      </c>
    </row>
    <row r="3540" spans="1:12" ht="16.5" customHeight="1">
      <c r="A3540" s="13" t="str">
        <f>Solieusap!A3543</f>
        <v>293</v>
      </c>
      <c r="B3540" s="13">
        <f>Solieusap!B3543</f>
        <v>0.5</v>
      </c>
      <c r="C3540" s="13" t="str">
        <f>Solieusap!C3543</f>
        <v>BAO</v>
      </c>
      <c r="D3540" s="13" t="str">
        <f>Solieusap!D3543</f>
        <v>Combination</v>
      </c>
      <c r="E3540" s="14">
        <f>ABS(Solieusap!E3543)</f>
        <v>5.9020000000000001</v>
      </c>
      <c r="F3540" s="14">
        <f>ABS(Solieusap!F3543)</f>
        <v>4.1799999999999997E-2</v>
      </c>
      <c r="G3540" s="14">
        <f>ABS(Solieusap!G3543)</f>
        <v>1.12E-2</v>
      </c>
      <c r="H3540" s="14">
        <f>ABS(Solieusap!H3543)</f>
        <v>4.8799999999999998E-3</v>
      </c>
      <c r="I3540" s="14">
        <f>ABS(Solieusap!I3543)</f>
        <v>2.9059999999999999E-2</v>
      </c>
      <c r="J3540" s="14">
        <f>ABS(Solieusap!J3543)</f>
        <v>0.19447</v>
      </c>
      <c r="K3540" s="14">
        <f t="shared" si="0"/>
        <v>5.9020000000000001</v>
      </c>
      <c r="L3540" s="14">
        <f t="shared" si="1"/>
        <v>2.9059999999999999E-2</v>
      </c>
    </row>
    <row r="3541" spans="1:12" ht="16.5" customHeight="1">
      <c r="A3541" s="13" t="str">
        <f>Solieusap!A3544</f>
        <v>293</v>
      </c>
      <c r="B3541" s="13">
        <f>Solieusap!B3544</f>
        <v>1</v>
      </c>
      <c r="C3541" s="13" t="str">
        <f>Solieusap!C3544</f>
        <v>BAO</v>
      </c>
      <c r="D3541" s="13" t="str">
        <f>Solieusap!D3544</f>
        <v>Combination</v>
      </c>
      <c r="E3541" s="14">
        <f>ABS(Solieusap!E3544)</f>
        <v>5.9020000000000001</v>
      </c>
      <c r="F3541" s="14">
        <f>ABS(Solieusap!F3544)</f>
        <v>4.1799999999999997E-2</v>
      </c>
      <c r="G3541" s="14">
        <f>ABS(Solieusap!G3544)</f>
        <v>1.12E-2</v>
      </c>
      <c r="H3541" s="14">
        <f>ABS(Solieusap!H3544)</f>
        <v>4.8799999999999998E-3</v>
      </c>
      <c r="I3541" s="14">
        <f>ABS(Solieusap!I3544)</f>
        <v>2.3439999999999999E-2</v>
      </c>
      <c r="J3541" s="14">
        <f>ABS(Solieusap!J3544)</f>
        <v>0.17501</v>
      </c>
      <c r="K3541" s="14">
        <f t="shared" si="0"/>
        <v>5.9020000000000001</v>
      </c>
      <c r="L3541" s="14">
        <f t="shared" si="1"/>
        <v>2.3439999999999999E-2</v>
      </c>
    </row>
    <row r="3542" spans="1:12" ht="16.5" customHeight="1">
      <c r="A3542" s="13" t="str">
        <f>Solieusap!A3545</f>
        <v>293</v>
      </c>
      <c r="B3542" s="13">
        <f>Solieusap!B3545</f>
        <v>1.5</v>
      </c>
      <c r="C3542" s="13" t="str">
        <f>Solieusap!C3545</f>
        <v>BAO</v>
      </c>
      <c r="D3542" s="13" t="str">
        <f>Solieusap!D3545</f>
        <v>Combination</v>
      </c>
      <c r="E3542" s="14">
        <f>ABS(Solieusap!E3545)</f>
        <v>5.9020000000000001</v>
      </c>
      <c r="F3542" s="14">
        <f>ABS(Solieusap!F3545)</f>
        <v>4.1799999999999997E-2</v>
      </c>
      <c r="G3542" s="14">
        <f>ABS(Solieusap!G3545)</f>
        <v>1.12E-2</v>
      </c>
      <c r="H3542" s="14">
        <f>ABS(Solieusap!H3545)</f>
        <v>4.8799999999999998E-3</v>
      </c>
      <c r="I3542" s="14">
        <f>ABS(Solieusap!I3545)</f>
        <v>1.7899999999999999E-2</v>
      </c>
      <c r="J3542" s="14">
        <f>ABS(Solieusap!J3545)</f>
        <v>0.15554999999999999</v>
      </c>
      <c r="K3542" s="14">
        <f t="shared" si="0"/>
        <v>5.9020000000000001</v>
      </c>
      <c r="L3542" s="14">
        <f t="shared" si="1"/>
        <v>1.7899999999999999E-2</v>
      </c>
    </row>
    <row r="3543" spans="1:12" ht="16.5" customHeight="1">
      <c r="A3543" s="13" t="str">
        <f>Solieusap!A3546</f>
        <v>293</v>
      </c>
      <c r="B3543" s="13">
        <f>Solieusap!B3546</f>
        <v>2</v>
      </c>
      <c r="C3543" s="13" t="str">
        <f>Solieusap!C3546</f>
        <v>BAO</v>
      </c>
      <c r="D3543" s="13" t="str">
        <f>Solieusap!D3546</f>
        <v>Combination</v>
      </c>
      <c r="E3543" s="14">
        <f>ABS(Solieusap!E3546)</f>
        <v>5.9020000000000001</v>
      </c>
      <c r="F3543" s="14">
        <f>ABS(Solieusap!F3546)</f>
        <v>4.1799999999999997E-2</v>
      </c>
      <c r="G3543" s="14">
        <f>ABS(Solieusap!G3546)</f>
        <v>1.12E-2</v>
      </c>
      <c r="H3543" s="14">
        <f>ABS(Solieusap!H3546)</f>
        <v>4.8799999999999998E-3</v>
      </c>
      <c r="I3543" s="14">
        <f>ABS(Solieusap!I3546)</f>
        <v>1.3100000000000001E-2</v>
      </c>
      <c r="J3543" s="14">
        <f>ABS(Solieusap!J3546)</f>
        <v>0.13608999999999999</v>
      </c>
      <c r="K3543" s="14">
        <f t="shared" si="0"/>
        <v>5.9020000000000001</v>
      </c>
      <c r="L3543" s="14">
        <f t="shared" si="1"/>
        <v>1.3100000000000001E-2</v>
      </c>
    </row>
    <row r="3544" spans="1:12" ht="16.5" customHeight="1">
      <c r="A3544" s="13" t="str">
        <f>Solieusap!A3547</f>
        <v>293</v>
      </c>
      <c r="B3544" s="13">
        <f>Solieusap!B3547</f>
        <v>2.5</v>
      </c>
      <c r="C3544" s="13" t="str">
        <f>Solieusap!C3547</f>
        <v>BAO</v>
      </c>
      <c r="D3544" s="13" t="str">
        <f>Solieusap!D3547</f>
        <v>Combination</v>
      </c>
      <c r="E3544" s="14">
        <f>ABS(Solieusap!E3547)</f>
        <v>5.9020000000000001</v>
      </c>
      <c r="F3544" s="14">
        <f>ABS(Solieusap!F3547)</f>
        <v>4.1799999999999997E-2</v>
      </c>
      <c r="G3544" s="14">
        <f>ABS(Solieusap!G3547)</f>
        <v>1.12E-2</v>
      </c>
      <c r="H3544" s="14">
        <f>ABS(Solieusap!H3547)</f>
        <v>4.8799999999999998E-3</v>
      </c>
      <c r="I3544" s="14">
        <f>ABS(Solieusap!I3547)</f>
        <v>8.3000000000000001E-3</v>
      </c>
      <c r="J3544" s="14">
        <f>ABS(Solieusap!J3547)</f>
        <v>0.12155000000000001</v>
      </c>
      <c r="K3544" s="14">
        <f t="shared" si="0"/>
        <v>5.9020000000000001</v>
      </c>
      <c r="L3544" s="14">
        <f t="shared" si="1"/>
        <v>8.3000000000000001E-3</v>
      </c>
    </row>
    <row r="3545" spans="1:12" ht="16.5" customHeight="1">
      <c r="A3545" s="13" t="str">
        <f>Solieusap!A3548</f>
        <v>293</v>
      </c>
      <c r="B3545" s="13">
        <f>Solieusap!B3548</f>
        <v>3</v>
      </c>
      <c r="C3545" s="13" t="str">
        <f>Solieusap!C3548</f>
        <v>BAO</v>
      </c>
      <c r="D3545" s="13" t="str">
        <f>Solieusap!D3548</f>
        <v>Combination</v>
      </c>
      <c r="E3545" s="14">
        <f>ABS(Solieusap!E3548)</f>
        <v>5.9020000000000001</v>
      </c>
      <c r="F3545" s="14">
        <f>ABS(Solieusap!F3548)</f>
        <v>4.1799999999999997E-2</v>
      </c>
      <c r="G3545" s="14">
        <f>ABS(Solieusap!G3548)</f>
        <v>1.12E-2</v>
      </c>
      <c r="H3545" s="14">
        <f>ABS(Solieusap!H3548)</f>
        <v>4.8799999999999998E-3</v>
      </c>
      <c r="I3545" s="14">
        <f>ABS(Solieusap!I3548)</f>
        <v>3.5000000000000001E-3</v>
      </c>
      <c r="J3545" s="14">
        <f>ABS(Solieusap!J3548)</f>
        <v>0.11194</v>
      </c>
      <c r="K3545" s="14">
        <f t="shared" si="0"/>
        <v>5.9020000000000001</v>
      </c>
      <c r="L3545" s="14">
        <f t="shared" si="1"/>
        <v>3.5000000000000001E-3</v>
      </c>
    </row>
    <row r="3546" spans="1:12" ht="16.5" customHeight="1">
      <c r="A3546" s="13" t="str">
        <f>Solieusap!A3549</f>
        <v>293</v>
      </c>
      <c r="B3546" s="13">
        <f>Solieusap!B3549</f>
        <v>3.5</v>
      </c>
      <c r="C3546" s="13" t="str">
        <f>Solieusap!C3549</f>
        <v>BAO</v>
      </c>
      <c r="D3546" s="13" t="str">
        <f>Solieusap!D3549</f>
        <v>Combination</v>
      </c>
      <c r="E3546" s="14">
        <f>ABS(Solieusap!E3549)</f>
        <v>5.9020000000000001</v>
      </c>
      <c r="F3546" s="14">
        <f>ABS(Solieusap!F3549)</f>
        <v>4.1799999999999997E-2</v>
      </c>
      <c r="G3546" s="14">
        <f>ABS(Solieusap!G3549)</f>
        <v>1.12E-2</v>
      </c>
      <c r="H3546" s="14">
        <f>ABS(Solieusap!H3549)</f>
        <v>4.8799999999999998E-3</v>
      </c>
      <c r="I3546" s="14">
        <f>ABS(Solieusap!I3549)</f>
        <v>9.1E-4</v>
      </c>
      <c r="J3546" s="14">
        <f>ABS(Solieusap!J3549)</f>
        <v>0.10233</v>
      </c>
      <c r="K3546" s="14">
        <f t="shared" si="0"/>
        <v>5.9020000000000001</v>
      </c>
      <c r="L3546" s="14">
        <f t="shared" si="1"/>
        <v>9.1E-4</v>
      </c>
    </row>
    <row r="3547" spans="1:12" ht="16.5" customHeight="1">
      <c r="A3547" s="13" t="str">
        <f>Solieusap!A3550</f>
        <v>293</v>
      </c>
      <c r="B3547" s="13">
        <f>Solieusap!B3550</f>
        <v>4</v>
      </c>
      <c r="C3547" s="13" t="str">
        <f>Solieusap!C3550</f>
        <v>BAO</v>
      </c>
      <c r="D3547" s="13" t="str">
        <f>Solieusap!D3550</f>
        <v>Combination</v>
      </c>
      <c r="E3547" s="14">
        <f>ABS(Solieusap!E3550)</f>
        <v>5.9020000000000001</v>
      </c>
      <c r="F3547" s="14">
        <f>ABS(Solieusap!F3550)</f>
        <v>4.1799999999999997E-2</v>
      </c>
      <c r="G3547" s="14">
        <f>ABS(Solieusap!G3550)</f>
        <v>1.12E-2</v>
      </c>
      <c r="H3547" s="14">
        <f>ABS(Solieusap!H3550)</f>
        <v>4.8799999999999998E-3</v>
      </c>
      <c r="I3547" s="14">
        <f>ABS(Solieusap!I3550)</f>
        <v>1.65E-3</v>
      </c>
      <c r="J3547" s="14">
        <f>ABS(Solieusap!J3550)</f>
        <v>9.2710000000000001E-2</v>
      </c>
      <c r="K3547" s="14">
        <f t="shared" si="0"/>
        <v>5.9020000000000001</v>
      </c>
      <c r="L3547" s="14">
        <f t="shared" si="1"/>
        <v>1.65E-3</v>
      </c>
    </row>
    <row r="3548" spans="1:12" ht="16.5" customHeight="1">
      <c r="A3548" s="13" t="str">
        <f>Solieusap!A3551</f>
        <v>293</v>
      </c>
      <c r="B3548" s="13">
        <f>Solieusap!B3551</f>
        <v>4.5</v>
      </c>
      <c r="C3548" s="13" t="str">
        <f>Solieusap!C3551</f>
        <v>BAO</v>
      </c>
      <c r="D3548" s="13" t="str">
        <f>Solieusap!D3551</f>
        <v>Combination</v>
      </c>
      <c r="E3548" s="14">
        <f>ABS(Solieusap!E3551)</f>
        <v>5.9020000000000001</v>
      </c>
      <c r="F3548" s="14">
        <f>ABS(Solieusap!F3551)</f>
        <v>4.1799999999999997E-2</v>
      </c>
      <c r="G3548" s="14">
        <f>ABS(Solieusap!G3551)</f>
        <v>1.12E-2</v>
      </c>
      <c r="H3548" s="14">
        <f>ABS(Solieusap!H3551)</f>
        <v>4.8799999999999998E-3</v>
      </c>
      <c r="I3548" s="14">
        <f>ABS(Solieusap!I3551)</f>
        <v>2.3999999999999998E-3</v>
      </c>
      <c r="J3548" s="14">
        <f>ABS(Solieusap!J3551)</f>
        <v>8.3099999999999993E-2</v>
      </c>
      <c r="K3548" s="14">
        <f t="shared" si="0"/>
        <v>5.9020000000000001</v>
      </c>
      <c r="L3548" s="14">
        <f t="shared" si="1"/>
        <v>2.3999999999999998E-3</v>
      </c>
    </row>
    <row r="3549" spans="1:12" ht="16.5" customHeight="1">
      <c r="A3549" s="13" t="str">
        <f>Solieusap!A3552</f>
        <v>293</v>
      </c>
      <c r="B3549" s="13">
        <f>Solieusap!B3552</f>
        <v>5</v>
      </c>
      <c r="C3549" s="13" t="str">
        <f>Solieusap!C3552</f>
        <v>BAO</v>
      </c>
      <c r="D3549" s="13" t="str">
        <f>Solieusap!D3552</f>
        <v>Combination</v>
      </c>
      <c r="E3549" s="14">
        <f>ABS(Solieusap!E3552)</f>
        <v>5.9020000000000001</v>
      </c>
      <c r="F3549" s="14">
        <f>ABS(Solieusap!F3552)</f>
        <v>4.1799999999999997E-2</v>
      </c>
      <c r="G3549" s="14">
        <f>ABS(Solieusap!G3552)</f>
        <v>1.12E-2</v>
      </c>
      <c r="H3549" s="14">
        <f>ABS(Solieusap!H3552)</f>
        <v>4.8799999999999998E-3</v>
      </c>
      <c r="I3549" s="14">
        <f>ABS(Solieusap!I3552)</f>
        <v>3.14E-3</v>
      </c>
      <c r="J3549" s="14">
        <f>ABS(Solieusap!J3552)</f>
        <v>7.349E-2</v>
      </c>
      <c r="K3549" s="14">
        <f t="shared" si="0"/>
        <v>5.9020000000000001</v>
      </c>
      <c r="L3549" s="14">
        <f t="shared" si="1"/>
        <v>3.14E-3</v>
      </c>
    </row>
    <row r="3550" spans="1:12" ht="16.5" customHeight="1">
      <c r="A3550" s="13" t="str">
        <f>Solieusap!A3553</f>
        <v>293</v>
      </c>
      <c r="B3550" s="13">
        <f>Solieusap!B3553</f>
        <v>5.5</v>
      </c>
      <c r="C3550" s="13" t="str">
        <f>Solieusap!C3553</f>
        <v>BAO</v>
      </c>
      <c r="D3550" s="13" t="str">
        <f>Solieusap!D3553</f>
        <v>Combination</v>
      </c>
      <c r="E3550" s="14">
        <f>ABS(Solieusap!E3553)</f>
        <v>5.9020000000000001</v>
      </c>
      <c r="F3550" s="14">
        <f>ABS(Solieusap!F3553)</f>
        <v>4.1799999999999997E-2</v>
      </c>
      <c r="G3550" s="14">
        <f>ABS(Solieusap!G3553)</f>
        <v>1.12E-2</v>
      </c>
      <c r="H3550" s="14">
        <f>ABS(Solieusap!H3553)</f>
        <v>4.8799999999999998E-3</v>
      </c>
      <c r="I3550" s="14">
        <f>ABS(Solieusap!I3553)</f>
        <v>3.8800000000000002E-3</v>
      </c>
      <c r="J3550" s="14">
        <f>ABS(Solieusap!J3553)</f>
        <v>7.7009999999999995E-2</v>
      </c>
      <c r="K3550" s="14">
        <f t="shared" si="0"/>
        <v>5.9020000000000001</v>
      </c>
      <c r="L3550" s="14">
        <f t="shared" si="1"/>
        <v>3.8800000000000002E-3</v>
      </c>
    </row>
    <row r="3551" spans="1:12" ht="16.5" customHeight="1">
      <c r="A3551" s="13" t="str">
        <f>Solieusap!A3554</f>
        <v>293</v>
      </c>
      <c r="B3551" s="13">
        <f>Solieusap!B3554</f>
        <v>6</v>
      </c>
      <c r="C3551" s="13" t="str">
        <f>Solieusap!C3554</f>
        <v>BAO</v>
      </c>
      <c r="D3551" s="13" t="str">
        <f>Solieusap!D3554</f>
        <v>Combination</v>
      </c>
      <c r="E3551" s="14">
        <f>ABS(Solieusap!E3554)</f>
        <v>5.9020000000000001</v>
      </c>
      <c r="F3551" s="14">
        <f>ABS(Solieusap!F3554)</f>
        <v>4.1799999999999997E-2</v>
      </c>
      <c r="G3551" s="14">
        <f>ABS(Solieusap!G3554)</f>
        <v>1.12E-2</v>
      </c>
      <c r="H3551" s="14">
        <f>ABS(Solieusap!H3554)</f>
        <v>4.8799999999999998E-3</v>
      </c>
      <c r="I3551" s="14">
        <f>ABS(Solieusap!I3554)</f>
        <v>4.6299999999999996E-3</v>
      </c>
      <c r="J3551" s="14">
        <f>ABS(Solieusap!J3554)</f>
        <v>9.0069999999999997E-2</v>
      </c>
      <c r="K3551" s="14">
        <f t="shared" si="0"/>
        <v>5.9020000000000001</v>
      </c>
      <c r="L3551" s="14">
        <f t="shared" si="1"/>
        <v>4.6299999999999996E-3</v>
      </c>
    </row>
    <row r="3552" spans="1:12" ht="16.5" customHeight="1">
      <c r="A3552" s="13" t="str">
        <f>Solieusap!A3555</f>
        <v>293</v>
      </c>
      <c r="B3552" s="13">
        <f>Solieusap!B3555</f>
        <v>0</v>
      </c>
      <c r="C3552" s="13" t="str">
        <f>Solieusap!C3555</f>
        <v>BAO</v>
      </c>
      <c r="D3552" s="13" t="str">
        <f>Solieusap!D3555</f>
        <v>Combination</v>
      </c>
      <c r="E3552" s="14">
        <f>ABS(Solieusap!E3555)</f>
        <v>0.43240000000000001</v>
      </c>
      <c r="F3552" s="14">
        <f>ABS(Solieusap!F3555)</f>
        <v>2.6100000000000002E-2</v>
      </c>
      <c r="G3552" s="14">
        <f>ABS(Solieusap!G3555)</f>
        <v>1.5E-3</v>
      </c>
      <c r="H3552" s="14">
        <f>ABS(Solieusap!H3555)</f>
        <v>2.6210000000000001E-2</v>
      </c>
      <c r="I3552" s="14">
        <f>ABS(Solieusap!I3555)</f>
        <v>4.3E-3</v>
      </c>
      <c r="J3552" s="14">
        <f>ABS(Solieusap!J3555)</f>
        <v>6.658E-2</v>
      </c>
      <c r="K3552" s="14">
        <f t="shared" si="0"/>
        <v>0.43240000000000001</v>
      </c>
      <c r="L3552" s="14">
        <f t="shared" si="1"/>
        <v>4.3E-3</v>
      </c>
    </row>
    <row r="3553" spans="1:12" ht="16.5" customHeight="1">
      <c r="A3553" s="13" t="str">
        <f>Solieusap!A3556</f>
        <v>293</v>
      </c>
      <c r="B3553" s="13">
        <f>Solieusap!B3556</f>
        <v>0.5</v>
      </c>
      <c r="C3553" s="13" t="str">
        <f>Solieusap!C3556</f>
        <v>BAO</v>
      </c>
      <c r="D3553" s="13" t="str">
        <f>Solieusap!D3556</f>
        <v>Combination</v>
      </c>
      <c r="E3553" s="14">
        <f>ABS(Solieusap!E3556)</f>
        <v>0.43240000000000001</v>
      </c>
      <c r="F3553" s="14">
        <f>ABS(Solieusap!F3556)</f>
        <v>2.6100000000000002E-2</v>
      </c>
      <c r="G3553" s="14">
        <f>ABS(Solieusap!G3556)</f>
        <v>1.5E-3</v>
      </c>
      <c r="H3553" s="14">
        <f>ABS(Solieusap!H3556)</f>
        <v>2.6210000000000001E-2</v>
      </c>
      <c r="I3553" s="14">
        <f>ABS(Solieusap!I3556)</f>
        <v>3.5599999999999998E-3</v>
      </c>
      <c r="J3553" s="14">
        <f>ABS(Solieusap!J3556)</f>
        <v>6.0909999999999999E-2</v>
      </c>
      <c r="K3553" s="14">
        <f t="shared" si="0"/>
        <v>0.43240000000000001</v>
      </c>
      <c r="L3553" s="14">
        <f t="shared" si="1"/>
        <v>3.5599999999999998E-3</v>
      </c>
    </row>
    <row r="3554" spans="1:12" ht="16.5" customHeight="1">
      <c r="A3554" s="13" t="str">
        <f>Solieusap!A3557</f>
        <v>293</v>
      </c>
      <c r="B3554" s="13">
        <f>Solieusap!B3557</f>
        <v>1</v>
      </c>
      <c r="C3554" s="13" t="str">
        <f>Solieusap!C3557</f>
        <v>BAO</v>
      </c>
      <c r="D3554" s="13" t="str">
        <f>Solieusap!D3557</f>
        <v>Combination</v>
      </c>
      <c r="E3554" s="14">
        <f>ABS(Solieusap!E3557)</f>
        <v>0.43240000000000001</v>
      </c>
      <c r="F3554" s="14">
        <f>ABS(Solieusap!F3557)</f>
        <v>2.6100000000000002E-2</v>
      </c>
      <c r="G3554" s="14">
        <f>ABS(Solieusap!G3557)</f>
        <v>1.5E-3</v>
      </c>
      <c r="H3554" s="14">
        <f>ABS(Solieusap!H3557)</f>
        <v>2.6210000000000001E-2</v>
      </c>
      <c r="I3554" s="14">
        <f>ABS(Solieusap!I3557)</f>
        <v>2.81E-3</v>
      </c>
      <c r="J3554" s="14">
        <f>ABS(Solieusap!J3557)</f>
        <v>6.0389999999999999E-2</v>
      </c>
      <c r="K3554" s="14">
        <f t="shared" si="0"/>
        <v>0.43240000000000001</v>
      </c>
      <c r="L3554" s="14">
        <f t="shared" si="1"/>
        <v>2.81E-3</v>
      </c>
    </row>
    <row r="3555" spans="1:12" ht="16.5" customHeight="1">
      <c r="A3555" s="13" t="str">
        <f>Solieusap!A3558</f>
        <v>293</v>
      </c>
      <c r="B3555" s="13">
        <f>Solieusap!B3558</f>
        <v>1.5</v>
      </c>
      <c r="C3555" s="13" t="str">
        <f>Solieusap!C3558</f>
        <v>BAO</v>
      </c>
      <c r="D3555" s="13" t="str">
        <f>Solieusap!D3558</f>
        <v>Combination</v>
      </c>
      <c r="E3555" s="14">
        <f>ABS(Solieusap!E3558)</f>
        <v>0.43240000000000001</v>
      </c>
      <c r="F3555" s="14">
        <f>ABS(Solieusap!F3558)</f>
        <v>2.6100000000000002E-2</v>
      </c>
      <c r="G3555" s="14">
        <f>ABS(Solieusap!G3558)</f>
        <v>1.5E-3</v>
      </c>
      <c r="H3555" s="14">
        <f>ABS(Solieusap!H3558)</f>
        <v>2.6210000000000001E-2</v>
      </c>
      <c r="I3555" s="14">
        <f>ABS(Solieusap!I3558)</f>
        <v>2.0699999999999998E-3</v>
      </c>
      <c r="J3555" s="14">
        <f>ABS(Solieusap!J3558)</f>
        <v>5.9859999999999997E-2</v>
      </c>
      <c r="K3555" s="14">
        <f t="shared" si="0"/>
        <v>0.43240000000000001</v>
      </c>
      <c r="L3555" s="14">
        <f t="shared" si="1"/>
        <v>2.0699999999999998E-3</v>
      </c>
    </row>
    <row r="3556" spans="1:12" ht="16.5" customHeight="1">
      <c r="A3556" s="13" t="str">
        <f>Solieusap!A3559</f>
        <v>293</v>
      </c>
      <c r="B3556" s="13">
        <f>Solieusap!B3559</f>
        <v>2</v>
      </c>
      <c r="C3556" s="13" t="str">
        <f>Solieusap!C3559</f>
        <v>BAO</v>
      </c>
      <c r="D3556" s="13" t="str">
        <f>Solieusap!D3559</f>
        <v>Combination</v>
      </c>
      <c r="E3556" s="14">
        <f>ABS(Solieusap!E3559)</f>
        <v>0.43240000000000001</v>
      </c>
      <c r="F3556" s="14">
        <f>ABS(Solieusap!F3559)</f>
        <v>2.6100000000000002E-2</v>
      </c>
      <c r="G3556" s="14">
        <f>ABS(Solieusap!G3559)</f>
        <v>1.5E-3</v>
      </c>
      <c r="H3556" s="14">
        <f>ABS(Solieusap!H3559)</f>
        <v>2.6210000000000001E-2</v>
      </c>
      <c r="I3556" s="14">
        <f>ABS(Solieusap!I3559)</f>
        <v>1.32E-3</v>
      </c>
      <c r="J3556" s="14">
        <f>ABS(Solieusap!J3559)</f>
        <v>5.9339999999999997E-2</v>
      </c>
      <c r="K3556" s="14">
        <f t="shared" si="0"/>
        <v>0.43240000000000001</v>
      </c>
      <c r="L3556" s="14">
        <f t="shared" si="1"/>
        <v>1.32E-3</v>
      </c>
    </row>
    <row r="3557" spans="1:12" ht="16.5" customHeight="1">
      <c r="A3557" s="13" t="str">
        <f>Solieusap!A3560</f>
        <v>293</v>
      </c>
      <c r="B3557" s="13">
        <f>Solieusap!B3560</f>
        <v>2.5</v>
      </c>
      <c r="C3557" s="13" t="str">
        <f>Solieusap!C3560</f>
        <v>BAO</v>
      </c>
      <c r="D3557" s="13" t="str">
        <f>Solieusap!D3560</f>
        <v>Combination</v>
      </c>
      <c r="E3557" s="14">
        <f>ABS(Solieusap!E3560)</f>
        <v>0.43240000000000001</v>
      </c>
      <c r="F3557" s="14">
        <f>ABS(Solieusap!F3560)</f>
        <v>2.6100000000000002E-2</v>
      </c>
      <c r="G3557" s="14">
        <f>ABS(Solieusap!G3560)</f>
        <v>1.5E-3</v>
      </c>
      <c r="H3557" s="14">
        <f>ABS(Solieusap!H3560)</f>
        <v>2.6210000000000001E-2</v>
      </c>
      <c r="I3557" s="14">
        <f>ABS(Solieusap!I3560)</f>
        <v>1.2600000000000001E-3</v>
      </c>
      <c r="J3557" s="14">
        <f>ABS(Solieusap!J3560)</f>
        <v>5.8819999999999997E-2</v>
      </c>
      <c r="K3557" s="14">
        <f t="shared" si="0"/>
        <v>0.43240000000000001</v>
      </c>
      <c r="L3557" s="14">
        <f t="shared" si="1"/>
        <v>1.2600000000000001E-3</v>
      </c>
    </row>
    <row r="3558" spans="1:12" ht="16.5" customHeight="1">
      <c r="A3558" s="13" t="str">
        <f>Solieusap!A3561</f>
        <v>293</v>
      </c>
      <c r="B3558" s="13">
        <f>Solieusap!B3561</f>
        <v>3</v>
      </c>
      <c r="C3558" s="13" t="str">
        <f>Solieusap!C3561</f>
        <v>BAO</v>
      </c>
      <c r="D3558" s="13" t="str">
        <f>Solieusap!D3561</f>
        <v>Combination</v>
      </c>
      <c r="E3558" s="14">
        <f>ABS(Solieusap!E3561)</f>
        <v>0.43240000000000001</v>
      </c>
      <c r="F3558" s="14">
        <f>ABS(Solieusap!F3561)</f>
        <v>2.6100000000000002E-2</v>
      </c>
      <c r="G3558" s="14">
        <f>ABS(Solieusap!G3561)</f>
        <v>1.5E-3</v>
      </c>
      <c r="H3558" s="14">
        <f>ABS(Solieusap!H3561)</f>
        <v>2.6210000000000001E-2</v>
      </c>
      <c r="I3558" s="14">
        <f>ABS(Solieusap!I3561)</f>
        <v>2.5000000000000001E-3</v>
      </c>
      <c r="J3558" s="14">
        <f>ABS(Solieusap!J3561)</f>
        <v>5.8290000000000002E-2</v>
      </c>
      <c r="K3558" s="14">
        <f t="shared" si="0"/>
        <v>0.43240000000000001</v>
      </c>
      <c r="L3558" s="14">
        <f t="shared" si="1"/>
        <v>2.5000000000000001E-3</v>
      </c>
    </row>
    <row r="3559" spans="1:12" ht="16.5" customHeight="1">
      <c r="A3559" s="13" t="str">
        <f>Solieusap!A3562</f>
        <v>293</v>
      </c>
      <c r="B3559" s="13">
        <f>Solieusap!B3562</f>
        <v>3.5</v>
      </c>
      <c r="C3559" s="13" t="str">
        <f>Solieusap!C3562</f>
        <v>BAO</v>
      </c>
      <c r="D3559" s="13" t="str">
        <f>Solieusap!D3562</f>
        <v>Combination</v>
      </c>
      <c r="E3559" s="14">
        <f>ABS(Solieusap!E3562)</f>
        <v>0.43240000000000001</v>
      </c>
      <c r="F3559" s="14">
        <f>ABS(Solieusap!F3562)</f>
        <v>2.6100000000000002E-2</v>
      </c>
      <c r="G3559" s="14">
        <f>ABS(Solieusap!G3562)</f>
        <v>1.5E-3</v>
      </c>
      <c r="H3559" s="14">
        <f>ABS(Solieusap!H3562)</f>
        <v>2.6210000000000001E-2</v>
      </c>
      <c r="I3559" s="14">
        <f>ABS(Solieusap!I3562)</f>
        <v>4.6499999999999996E-3</v>
      </c>
      <c r="J3559" s="14">
        <f>ABS(Solieusap!J3562)</f>
        <v>5.7770000000000002E-2</v>
      </c>
      <c r="K3559" s="14">
        <f t="shared" si="0"/>
        <v>0.43240000000000001</v>
      </c>
      <c r="L3559" s="14">
        <f t="shared" si="1"/>
        <v>4.6499999999999996E-3</v>
      </c>
    </row>
    <row r="3560" spans="1:12" ht="16.5" customHeight="1">
      <c r="A3560" s="13" t="str">
        <f>Solieusap!A3563</f>
        <v>293</v>
      </c>
      <c r="B3560" s="13">
        <f>Solieusap!B3563</f>
        <v>4</v>
      </c>
      <c r="C3560" s="13" t="str">
        <f>Solieusap!C3563</f>
        <v>BAO</v>
      </c>
      <c r="D3560" s="13" t="str">
        <f>Solieusap!D3563</f>
        <v>Combination</v>
      </c>
      <c r="E3560" s="14">
        <f>ABS(Solieusap!E3563)</f>
        <v>0.43240000000000001</v>
      </c>
      <c r="F3560" s="14">
        <f>ABS(Solieusap!F3563)</f>
        <v>2.6100000000000002E-2</v>
      </c>
      <c r="G3560" s="14">
        <f>ABS(Solieusap!G3563)</f>
        <v>1.5E-3</v>
      </c>
      <c r="H3560" s="14">
        <f>ABS(Solieusap!H3563)</f>
        <v>2.6210000000000001E-2</v>
      </c>
      <c r="I3560" s="14">
        <f>ABS(Solieusap!I3563)</f>
        <v>1.027E-2</v>
      </c>
      <c r="J3560" s="14">
        <f>ABS(Solieusap!J3563)</f>
        <v>5.7239999999999999E-2</v>
      </c>
      <c r="K3560" s="14">
        <f t="shared" si="0"/>
        <v>0.43240000000000001</v>
      </c>
      <c r="L3560" s="14">
        <f t="shared" si="1"/>
        <v>1.027E-2</v>
      </c>
    </row>
    <row r="3561" spans="1:12" ht="16.5" customHeight="1">
      <c r="A3561" s="13" t="str">
        <f>Solieusap!A3564</f>
        <v>293</v>
      </c>
      <c r="B3561" s="13">
        <f>Solieusap!B3564</f>
        <v>4.5</v>
      </c>
      <c r="C3561" s="13" t="str">
        <f>Solieusap!C3564</f>
        <v>BAO</v>
      </c>
      <c r="D3561" s="13" t="str">
        <f>Solieusap!D3564</f>
        <v>Combination</v>
      </c>
      <c r="E3561" s="14">
        <f>ABS(Solieusap!E3564)</f>
        <v>0.43240000000000001</v>
      </c>
      <c r="F3561" s="14">
        <f>ABS(Solieusap!F3564)</f>
        <v>2.6100000000000002E-2</v>
      </c>
      <c r="G3561" s="14">
        <f>ABS(Solieusap!G3564)</f>
        <v>1.5E-3</v>
      </c>
      <c r="H3561" s="14">
        <f>ABS(Solieusap!H3564)</f>
        <v>2.6210000000000001E-2</v>
      </c>
      <c r="I3561" s="14">
        <f>ABS(Solieusap!I3564)</f>
        <v>1.5890000000000001E-2</v>
      </c>
      <c r="J3561" s="14">
        <f>ABS(Solieusap!J3564)</f>
        <v>5.672E-2</v>
      </c>
      <c r="K3561" s="14">
        <f t="shared" si="0"/>
        <v>0.43240000000000001</v>
      </c>
      <c r="L3561" s="14">
        <f t="shared" si="1"/>
        <v>1.5890000000000001E-2</v>
      </c>
    </row>
    <row r="3562" spans="1:12" ht="16.5" customHeight="1">
      <c r="A3562" s="13" t="str">
        <f>Solieusap!A3565</f>
        <v>293</v>
      </c>
      <c r="B3562" s="13">
        <f>Solieusap!B3565</f>
        <v>5</v>
      </c>
      <c r="C3562" s="13" t="str">
        <f>Solieusap!C3565</f>
        <v>BAO</v>
      </c>
      <c r="D3562" s="13" t="str">
        <f>Solieusap!D3565</f>
        <v>Combination</v>
      </c>
      <c r="E3562" s="14">
        <f>ABS(Solieusap!E3565)</f>
        <v>0.43240000000000001</v>
      </c>
      <c r="F3562" s="14">
        <f>ABS(Solieusap!F3565)</f>
        <v>2.6100000000000002E-2</v>
      </c>
      <c r="G3562" s="14">
        <f>ABS(Solieusap!G3565)</f>
        <v>1.5E-3</v>
      </c>
      <c r="H3562" s="14">
        <f>ABS(Solieusap!H3565)</f>
        <v>2.6210000000000001E-2</v>
      </c>
      <c r="I3562" s="14">
        <f>ABS(Solieusap!I3565)</f>
        <v>2.1510000000000001E-2</v>
      </c>
      <c r="J3562" s="14">
        <f>ABS(Solieusap!J3565)</f>
        <v>5.6189999999999997E-2</v>
      </c>
      <c r="K3562" s="14">
        <f t="shared" si="0"/>
        <v>0.43240000000000001</v>
      </c>
      <c r="L3562" s="14">
        <f t="shared" si="1"/>
        <v>2.1510000000000001E-2</v>
      </c>
    </row>
    <row r="3563" spans="1:12" ht="16.5" customHeight="1">
      <c r="A3563" s="13" t="str">
        <f>Solieusap!A3566</f>
        <v>293</v>
      </c>
      <c r="B3563" s="13">
        <f>Solieusap!B3566</f>
        <v>5.5</v>
      </c>
      <c r="C3563" s="13" t="str">
        <f>Solieusap!C3566</f>
        <v>BAO</v>
      </c>
      <c r="D3563" s="13" t="str">
        <f>Solieusap!D3566</f>
        <v>Combination</v>
      </c>
      <c r="E3563" s="14">
        <f>ABS(Solieusap!E3566)</f>
        <v>0.43240000000000001</v>
      </c>
      <c r="F3563" s="14">
        <f>ABS(Solieusap!F3566)</f>
        <v>2.6100000000000002E-2</v>
      </c>
      <c r="G3563" s="14">
        <f>ABS(Solieusap!G3566)</f>
        <v>1.5E-3</v>
      </c>
      <c r="H3563" s="14">
        <f>ABS(Solieusap!H3566)</f>
        <v>2.6210000000000001E-2</v>
      </c>
      <c r="I3563" s="14">
        <f>ABS(Solieusap!I3566)</f>
        <v>2.7130000000000001E-2</v>
      </c>
      <c r="J3563" s="14">
        <f>ABS(Solieusap!J3566)</f>
        <v>5.5669999999999997E-2</v>
      </c>
      <c r="K3563" s="14">
        <f t="shared" si="0"/>
        <v>0.43240000000000001</v>
      </c>
      <c r="L3563" s="14">
        <f t="shared" si="1"/>
        <v>2.7130000000000001E-2</v>
      </c>
    </row>
    <row r="3564" spans="1:12" ht="16.5" customHeight="1">
      <c r="A3564" s="13" t="str">
        <f>Solieusap!A3567</f>
        <v>293</v>
      </c>
      <c r="B3564" s="13">
        <f>Solieusap!B3567</f>
        <v>6</v>
      </c>
      <c r="C3564" s="13" t="str">
        <f>Solieusap!C3567</f>
        <v>BAO</v>
      </c>
      <c r="D3564" s="13" t="str">
        <f>Solieusap!D3567</f>
        <v>Combination</v>
      </c>
      <c r="E3564" s="14">
        <f>ABS(Solieusap!E3567)</f>
        <v>0.43240000000000001</v>
      </c>
      <c r="F3564" s="14">
        <f>ABS(Solieusap!F3567)</f>
        <v>2.6100000000000002E-2</v>
      </c>
      <c r="G3564" s="14">
        <f>ABS(Solieusap!G3567)</f>
        <v>1.5E-3</v>
      </c>
      <c r="H3564" s="14">
        <f>ABS(Solieusap!H3567)</f>
        <v>2.6210000000000001E-2</v>
      </c>
      <c r="I3564" s="14">
        <f>ABS(Solieusap!I3567)</f>
        <v>3.2750000000000001E-2</v>
      </c>
      <c r="J3564" s="14">
        <f>ABS(Solieusap!J3567)</f>
        <v>7.6429999999999998E-2</v>
      </c>
      <c r="K3564" s="14">
        <f t="shared" si="0"/>
        <v>0.43240000000000001</v>
      </c>
      <c r="L3564" s="14">
        <f t="shared" si="1"/>
        <v>3.2750000000000001E-2</v>
      </c>
    </row>
    <row r="3565" spans="1:12" ht="16.5" customHeight="1">
      <c r="A3565" s="13" t="str">
        <f>Solieusap!A3568</f>
        <v>294</v>
      </c>
      <c r="B3565" s="13">
        <f>Solieusap!B3568</f>
        <v>0</v>
      </c>
      <c r="C3565" s="13" t="str">
        <f>Solieusap!C3568</f>
        <v>BAO</v>
      </c>
      <c r="D3565" s="13" t="str">
        <f>Solieusap!D3568</f>
        <v>Combination</v>
      </c>
      <c r="E3565" s="14">
        <f>ABS(Solieusap!E3568)</f>
        <v>5.7786</v>
      </c>
      <c r="F3565" s="14">
        <f>ABS(Solieusap!F3568)</f>
        <v>0.21190000000000001</v>
      </c>
      <c r="G3565" s="14">
        <f>ABS(Solieusap!G3568)</f>
        <v>2.5399999999999999E-2</v>
      </c>
      <c r="H3565" s="14">
        <f>ABS(Solieusap!H3568)</f>
        <v>2.8320000000000001E-2</v>
      </c>
      <c r="I3565" s="14">
        <f>ABS(Solieusap!I3568)</f>
        <v>3.7760000000000002E-2</v>
      </c>
      <c r="J3565" s="14">
        <f>ABS(Solieusap!J3568)</f>
        <v>0.35116000000000003</v>
      </c>
      <c r="K3565" s="14">
        <f t="shared" si="0"/>
        <v>5.7786</v>
      </c>
      <c r="L3565" s="14">
        <f t="shared" si="1"/>
        <v>3.7760000000000002E-2</v>
      </c>
    </row>
    <row r="3566" spans="1:12" ht="16.5" customHeight="1">
      <c r="A3566" s="13" t="str">
        <f>Solieusap!A3569</f>
        <v>294</v>
      </c>
      <c r="B3566" s="13">
        <f>Solieusap!B3569</f>
        <v>0.5</v>
      </c>
      <c r="C3566" s="13" t="str">
        <f>Solieusap!C3569</f>
        <v>BAO</v>
      </c>
      <c r="D3566" s="13" t="str">
        <f>Solieusap!D3569</f>
        <v>Combination</v>
      </c>
      <c r="E3566" s="14">
        <f>ABS(Solieusap!E3569)</f>
        <v>5.7786</v>
      </c>
      <c r="F3566" s="14">
        <f>ABS(Solieusap!F3569)</f>
        <v>0.21190000000000001</v>
      </c>
      <c r="G3566" s="14">
        <f>ABS(Solieusap!G3569)</f>
        <v>2.5399999999999999E-2</v>
      </c>
      <c r="H3566" s="14">
        <f>ABS(Solieusap!H3569)</f>
        <v>2.8320000000000001E-2</v>
      </c>
      <c r="I3566" s="14">
        <f>ABS(Solieusap!I3569)</f>
        <v>2.5059999999999999E-2</v>
      </c>
      <c r="J3566" s="14">
        <f>ABS(Solieusap!J3569)</f>
        <v>0.24521999999999999</v>
      </c>
      <c r="K3566" s="14">
        <f t="shared" si="0"/>
        <v>5.7786</v>
      </c>
      <c r="L3566" s="14">
        <f t="shared" si="1"/>
        <v>2.5059999999999999E-2</v>
      </c>
    </row>
    <row r="3567" spans="1:12" ht="16.5" customHeight="1">
      <c r="A3567" s="13" t="str">
        <f>Solieusap!A3570</f>
        <v>294</v>
      </c>
      <c r="B3567" s="13">
        <f>Solieusap!B3570</f>
        <v>1</v>
      </c>
      <c r="C3567" s="13" t="str">
        <f>Solieusap!C3570</f>
        <v>BAO</v>
      </c>
      <c r="D3567" s="13" t="str">
        <f>Solieusap!D3570</f>
        <v>Combination</v>
      </c>
      <c r="E3567" s="14">
        <f>ABS(Solieusap!E3570)</f>
        <v>5.7786</v>
      </c>
      <c r="F3567" s="14">
        <f>ABS(Solieusap!F3570)</f>
        <v>0.21190000000000001</v>
      </c>
      <c r="G3567" s="14">
        <f>ABS(Solieusap!G3570)</f>
        <v>2.5399999999999999E-2</v>
      </c>
      <c r="H3567" s="14">
        <f>ABS(Solieusap!H3570)</f>
        <v>2.8320000000000001E-2</v>
      </c>
      <c r="I3567" s="14">
        <f>ABS(Solieusap!I3570)</f>
        <v>1.2359999999999999E-2</v>
      </c>
      <c r="J3567" s="14">
        <f>ABS(Solieusap!J3570)</f>
        <v>0.14265</v>
      </c>
      <c r="K3567" s="14">
        <f t="shared" si="0"/>
        <v>5.7786</v>
      </c>
      <c r="L3567" s="14">
        <f t="shared" si="1"/>
        <v>1.2359999999999999E-2</v>
      </c>
    </row>
    <row r="3568" spans="1:12" ht="16.5" customHeight="1">
      <c r="A3568" s="13" t="str">
        <f>Solieusap!A3571</f>
        <v>294</v>
      </c>
      <c r="B3568" s="13">
        <f>Solieusap!B3571</f>
        <v>1.5</v>
      </c>
      <c r="C3568" s="13" t="str">
        <f>Solieusap!C3571</f>
        <v>BAO</v>
      </c>
      <c r="D3568" s="13" t="str">
        <f>Solieusap!D3571</f>
        <v>Combination</v>
      </c>
      <c r="E3568" s="14">
        <f>ABS(Solieusap!E3571)</f>
        <v>5.7786</v>
      </c>
      <c r="F3568" s="14">
        <f>ABS(Solieusap!F3571)</f>
        <v>0.21190000000000001</v>
      </c>
      <c r="G3568" s="14">
        <f>ABS(Solieusap!G3571)</f>
        <v>2.5399999999999999E-2</v>
      </c>
      <c r="H3568" s="14">
        <f>ABS(Solieusap!H3571)</f>
        <v>2.8320000000000001E-2</v>
      </c>
      <c r="I3568" s="14">
        <f>ABS(Solieusap!I3571)</f>
        <v>6.9999999999999999E-4</v>
      </c>
      <c r="J3568" s="14">
        <f>ABS(Solieusap!J3571)</f>
        <v>5.7369999999999997E-2</v>
      </c>
      <c r="K3568" s="14">
        <f t="shared" si="0"/>
        <v>5.7786</v>
      </c>
      <c r="L3568" s="14">
        <f t="shared" si="1"/>
        <v>6.9999999999999999E-4</v>
      </c>
    </row>
    <row r="3569" spans="1:12" ht="16.5" customHeight="1">
      <c r="A3569" s="13" t="str">
        <f>Solieusap!A3572</f>
        <v>294</v>
      </c>
      <c r="B3569" s="13">
        <f>Solieusap!B3572</f>
        <v>2</v>
      </c>
      <c r="C3569" s="13" t="str">
        <f>Solieusap!C3572</f>
        <v>BAO</v>
      </c>
      <c r="D3569" s="13" t="str">
        <f>Solieusap!D3572</f>
        <v>Combination</v>
      </c>
      <c r="E3569" s="14">
        <f>ABS(Solieusap!E3572)</f>
        <v>5.7786</v>
      </c>
      <c r="F3569" s="14">
        <f>ABS(Solieusap!F3572)</f>
        <v>0.21190000000000001</v>
      </c>
      <c r="G3569" s="14">
        <f>ABS(Solieusap!G3572)</f>
        <v>2.5399999999999999E-2</v>
      </c>
      <c r="H3569" s="14">
        <f>ABS(Solieusap!H3572)</f>
        <v>2.8320000000000001E-2</v>
      </c>
      <c r="I3569" s="14">
        <f>ABS(Solieusap!I3572)</f>
        <v>1.8020000000000001E-2</v>
      </c>
      <c r="J3569" s="14">
        <f>ABS(Solieusap!J3572)</f>
        <v>5.5109999999999999E-2</v>
      </c>
      <c r="K3569" s="14">
        <f t="shared" si="0"/>
        <v>5.7786</v>
      </c>
      <c r="L3569" s="14">
        <f t="shared" si="1"/>
        <v>1.8020000000000001E-2</v>
      </c>
    </row>
    <row r="3570" spans="1:12" ht="16.5" customHeight="1">
      <c r="A3570" s="13" t="str">
        <f>Solieusap!A3573</f>
        <v>294</v>
      </c>
      <c r="B3570" s="13">
        <f>Solieusap!B3573</f>
        <v>2.5</v>
      </c>
      <c r="C3570" s="13" t="str">
        <f>Solieusap!C3573</f>
        <v>BAO</v>
      </c>
      <c r="D3570" s="13" t="str">
        <f>Solieusap!D3573</f>
        <v>Combination</v>
      </c>
      <c r="E3570" s="14">
        <f>ABS(Solieusap!E3573)</f>
        <v>5.7786</v>
      </c>
      <c r="F3570" s="14">
        <f>ABS(Solieusap!F3573)</f>
        <v>0.21190000000000001</v>
      </c>
      <c r="G3570" s="14">
        <f>ABS(Solieusap!G3573)</f>
        <v>2.5399999999999999E-2</v>
      </c>
      <c r="H3570" s="14">
        <f>ABS(Solieusap!H3573)</f>
        <v>2.8320000000000001E-2</v>
      </c>
      <c r="I3570" s="14">
        <f>ABS(Solieusap!I3573)</f>
        <v>3.7109999999999997E-2</v>
      </c>
      <c r="J3570" s="14">
        <f>ABS(Solieusap!J3573)</f>
        <v>8.6220000000000005E-2</v>
      </c>
      <c r="K3570" s="14">
        <f t="shared" si="0"/>
        <v>5.7786</v>
      </c>
      <c r="L3570" s="14">
        <f t="shared" si="1"/>
        <v>3.7109999999999997E-2</v>
      </c>
    </row>
    <row r="3571" spans="1:12" ht="16.5" customHeight="1">
      <c r="A3571" s="13" t="str">
        <f>Solieusap!A3574</f>
        <v>294</v>
      </c>
      <c r="B3571" s="13">
        <f>Solieusap!B3574</f>
        <v>3</v>
      </c>
      <c r="C3571" s="13" t="str">
        <f>Solieusap!C3574</f>
        <v>BAO</v>
      </c>
      <c r="D3571" s="13" t="str">
        <f>Solieusap!D3574</f>
        <v>Combination</v>
      </c>
      <c r="E3571" s="14">
        <f>ABS(Solieusap!E3574)</f>
        <v>5.7786</v>
      </c>
      <c r="F3571" s="14">
        <f>ABS(Solieusap!F3574)</f>
        <v>0.21190000000000001</v>
      </c>
      <c r="G3571" s="14">
        <f>ABS(Solieusap!G3574)</f>
        <v>2.5399999999999999E-2</v>
      </c>
      <c r="H3571" s="14">
        <f>ABS(Solieusap!H3574)</f>
        <v>2.8320000000000001E-2</v>
      </c>
      <c r="I3571" s="14">
        <f>ABS(Solieusap!I3574)</f>
        <v>5.62E-2</v>
      </c>
      <c r="J3571" s="14">
        <f>ABS(Solieusap!J3574)</f>
        <v>0.11731999999999999</v>
      </c>
      <c r="K3571" s="14">
        <f t="shared" si="0"/>
        <v>5.7786</v>
      </c>
      <c r="L3571" s="14">
        <f t="shared" si="1"/>
        <v>5.62E-2</v>
      </c>
    </row>
    <row r="3572" spans="1:12" ht="16.5" customHeight="1">
      <c r="A3572" s="13" t="str">
        <f>Solieusap!A3575</f>
        <v>294</v>
      </c>
      <c r="B3572" s="13">
        <f>Solieusap!B3575</f>
        <v>0</v>
      </c>
      <c r="C3572" s="13" t="str">
        <f>Solieusap!C3575</f>
        <v>BAO</v>
      </c>
      <c r="D3572" s="13" t="str">
        <f>Solieusap!D3575</f>
        <v>Combination</v>
      </c>
      <c r="E3572" s="14">
        <f>ABS(Solieusap!E3575)</f>
        <v>0.19470000000000001</v>
      </c>
      <c r="F3572" s="14">
        <f>ABS(Solieusap!F3575)</f>
        <v>6.2199999999999998E-2</v>
      </c>
      <c r="G3572" s="14">
        <f>ABS(Solieusap!G3575)</f>
        <v>3.8199999999999998E-2</v>
      </c>
      <c r="H3572" s="14">
        <f>ABS(Solieusap!H3575)</f>
        <v>1.8010000000000002E-2</v>
      </c>
      <c r="I3572" s="14">
        <f>ABS(Solieusap!I3575)</f>
        <v>5.8349999999999999E-2</v>
      </c>
      <c r="J3572" s="14">
        <f>ABS(Solieusap!J3575)</f>
        <v>6.9309999999999997E-2</v>
      </c>
      <c r="K3572" s="14">
        <f t="shared" si="0"/>
        <v>0.19470000000000001</v>
      </c>
      <c r="L3572" s="14">
        <f t="shared" si="1"/>
        <v>5.8349999999999999E-2</v>
      </c>
    </row>
    <row r="3573" spans="1:12" ht="16.5" customHeight="1">
      <c r="A3573" s="13" t="str">
        <f>Solieusap!A3576</f>
        <v>294</v>
      </c>
      <c r="B3573" s="13">
        <f>Solieusap!B3576</f>
        <v>0.5</v>
      </c>
      <c r="C3573" s="13" t="str">
        <f>Solieusap!C3576</f>
        <v>BAO</v>
      </c>
      <c r="D3573" s="13" t="str">
        <f>Solieusap!D3576</f>
        <v>Combination</v>
      </c>
      <c r="E3573" s="14">
        <f>ABS(Solieusap!E3576)</f>
        <v>0.19470000000000001</v>
      </c>
      <c r="F3573" s="14">
        <f>ABS(Solieusap!F3576)</f>
        <v>6.2199999999999998E-2</v>
      </c>
      <c r="G3573" s="14">
        <f>ABS(Solieusap!G3576)</f>
        <v>3.8199999999999998E-2</v>
      </c>
      <c r="H3573" s="14">
        <f>ABS(Solieusap!H3576)</f>
        <v>1.8010000000000002E-2</v>
      </c>
      <c r="I3573" s="14">
        <f>ABS(Solieusap!I3576)</f>
        <v>3.9260000000000003E-2</v>
      </c>
      <c r="J3573" s="14">
        <f>ABS(Solieusap!J3576)</f>
        <v>3.8199999999999998E-2</v>
      </c>
      <c r="K3573" s="14">
        <f t="shared" si="0"/>
        <v>0.19470000000000001</v>
      </c>
      <c r="L3573" s="14">
        <f t="shared" si="1"/>
        <v>3.9260000000000003E-2</v>
      </c>
    </row>
    <row r="3574" spans="1:12" ht="16.5" customHeight="1">
      <c r="A3574" s="13" t="str">
        <f>Solieusap!A3577</f>
        <v>294</v>
      </c>
      <c r="B3574" s="13">
        <f>Solieusap!B3577</f>
        <v>1</v>
      </c>
      <c r="C3574" s="13" t="str">
        <f>Solieusap!C3577</f>
        <v>BAO</v>
      </c>
      <c r="D3574" s="13" t="str">
        <f>Solieusap!D3577</f>
        <v>Combination</v>
      </c>
      <c r="E3574" s="14">
        <f>ABS(Solieusap!E3577)</f>
        <v>0.19470000000000001</v>
      </c>
      <c r="F3574" s="14">
        <f>ABS(Solieusap!F3577)</f>
        <v>6.2199999999999998E-2</v>
      </c>
      <c r="G3574" s="14">
        <f>ABS(Solieusap!G3577)</f>
        <v>3.8199999999999998E-2</v>
      </c>
      <c r="H3574" s="14">
        <f>ABS(Solieusap!H3577)</f>
        <v>1.8010000000000002E-2</v>
      </c>
      <c r="I3574" s="14">
        <f>ABS(Solieusap!I3577)</f>
        <v>2.017E-2</v>
      </c>
      <c r="J3574" s="14">
        <f>ABS(Solieusap!J3577)</f>
        <v>7.1000000000000004E-3</v>
      </c>
      <c r="K3574" s="14">
        <f t="shared" si="0"/>
        <v>0.19470000000000001</v>
      </c>
      <c r="L3574" s="14">
        <f t="shared" si="1"/>
        <v>2.017E-2</v>
      </c>
    </row>
    <row r="3575" spans="1:12" ht="16.5" customHeight="1">
      <c r="A3575" s="13" t="str">
        <f>Solieusap!A3578</f>
        <v>294</v>
      </c>
      <c r="B3575" s="13">
        <f>Solieusap!B3578</f>
        <v>1.5</v>
      </c>
      <c r="C3575" s="13" t="str">
        <f>Solieusap!C3578</f>
        <v>BAO</v>
      </c>
      <c r="D3575" s="13" t="str">
        <f>Solieusap!D3578</f>
        <v>Combination</v>
      </c>
      <c r="E3575" s="14">
        <f>ABS(Solieusap!E3578)</f>
        <v>0.19470000000000001</v>
      </c>
      <c r="F3575" s="14">
        <f>ABS(Solieusap!F3578)</f>
        <v>6.2199999999999998E-2</v>
      </c>
      <c r="G3575" s="14">
        <f>ABS(Solieusap!G3578)</f>
        <v>3.8199999999999998E-2</v>
      </c>
      <c r="H3575" s="14">
        <f>ABS(Solieusap!H3578)</f>
        <v>1.8010000000000002E-2</v>
      </c>
      <c r="I3575" s="14">
        <f>ABS(Solieusap!I3578)</f>
        <v>1.41E-3</v>
      </c>
      <c r="J3575" s="14">
        <f>ABS(Solieusap!J3578)</f>
        <v>3.31E-3</v>
      </c>
      <c r="K3575" s="14">
        <f t="shared" si="0"/>
        <v>0.19470000000000001</v>
      </c>
      <c r="L3575" s="14">
        <f t="shared" si="1"/>
        <v>1.41E-3</v>
      </c>
    </row>
    <row r="3576" spans="1:12" ht="16.5" customHeight="1">
      <c r="A3576" s="13" t="str">
        <f>Solieusap!A3579</f>
        <v>294</v>
      </c>
      <c r="B3576" s="13">
        <f>Solieusap!B3579</f>
        <v>2</v>
      </c>
      <c r="C3576" s="13" t="str">
        <f>Solieusap!C3579</f>
        <v>BAO</v>
      </c>
      <c r="D3576" s="13" t="str">
        <f>Solieusap!D3579</f>
        <v>Combination</v>
      </c>
      <c r="E3576" s="14">
        <f>ABS(Solieusap!E3579)</f>
        <v>0.19470000000000001</v>
      </c>
      <c r="F3576" s="14">
        <f>ABS(Solieusap!F3579)</f>
        <v>6.2199999999999998E-2</v>
      </c>
      <c r="G3576" s="14">
        <f>ABS(Solieusap!G3579)</f>
        <v>3.8199999999999998E-2</v>
      </c>
      <c r="H3576" s="14">
        <f>ABS(Solieusap!H3579)</f>
        <v>1.8010000000000002E-2</v>
      </c>
      <c r="I3576" s="14">
        <f>ABS(Solieusap!I3579)</f>
        <v>1.303E-2</v>
      </c>
      <c r="J3576" s="14">
        <f>ABS(Solieusap!J3579)</f>
        <v>7.2609999999999994E-2</v>
      </c>
      <c r="K3576" s="14">
        <f t="shared" si="0"/>
        <v>0.19470000000000001</v>
      </c>
      <c r="L3576" s="14">
        <f t="shared" si="1"/>
        <v>1.303E-2</v>
      </c>
    </row>
    <row r="3577" spans="1:12" ht="16.5" customHeight="1">
      <c r="A3577" s="13" t="str">
        <f>Solieusap!A3580</f>
        <v>294</v>
      </c>
      <c r="B3577" s="13">
        <f>Solieusap!B3580</f>
        <v>2.5</v>
      </c>
      <c r="C3577" s="13" t="str">
        <f>Solieusap!C3580</f>
        <v>BAO</v>
      </c>
      <c r="D3577" s="13" t="str">
        <f>Solieusap!D3580</f>
        <v>Combination</v>
      </c>
      <c r="E3577" s="14">
        <f>ABS(Solieusap!E3580)</f>
        <v>0.19470000000000001</v>
      </c>
      <c r="F3577" s="14">
        <f>ABS(Solieusap!F3580)</f>
        <v>6.2199999999999998E-2</v>
      </c>
      <c r="G3577" s="14">
        <f>ABS(Solieusap!G3580)</f>
        <v>3.8199999999999998E-2</v>
      </c>
      <c r="H3577" s="14">
        <f>ABS(Solieusap!H3580)</f>
        <v>1.8010000000000002E-2</v>
      </c>
      <c r="I3577" s="14">
        <f>ABS(Solieusap!I3580)</f>
        <v>2.5729999999999999E-2</v>
      </c>
      <c r="J3577" s="14">
        <f>ABS(Solieusap!J3580)</f>
        <v>0.17854999999999999</v>
      </c>
      <c r="K3577" s="14">
        <f t="shared" si="0"/>
        <v>0.19470000000000001</v>
      </c>
      <c r="L3577" s="14">
        <f t="shared" si="1"/>
        <v>2.5729999999999999E-2</v>
      </c>
    </row>
    <row r="3578" spans="1:12" ht="16.5" customHeight="1">
      <c r="A3578" s="13" t="str">
        <f>Solieusap!A3581</f>
        <v>294</v>
      </c>
      <c r="B3578" s="13">
        <f>Solieusap!B3581</f>
        <v>3</v>
      </c>
      <c r="C3578" s="13" t="str">
        <f>Solieusap!C3581</f>
        <v>BAO</v>
      </c>
      <c r="D3578" s="13" t="str">
        <f>Solieusap!D3581</f>
        <v>Combination</v>
      </c>
      <c r="E3578" s="14">
        <f>ABS(Solieusap!E3581)</f>
        <v>0.19470000000000001</v>
      </c>
      <c r="F3578" s="14">
        <f>ABS(Solieusap!F3581)</f>
        <v>6.2199999999999998E-2</v>
      </c>
      <c r="G3578" s="14">
        <f>ABS(Solieusap!G3581)</f>
        <v>3.8199999999999998E-2</v>
      </c>
      <c r="H3578" s="14">
        <f>ABS(Solieusap!H3581)</f>
        <v>1.8010000000000002E-2</v>
      </c>
      <c r="I3578" s="14">
        <f>ABS(Solieusap!I3581)</f>
        <v>3.8420000000000003E-2</v>
      </c>
      <c r="J3578" s="14">
        <f>ABS(Solieusap!J3581)</f>
        <v>0.28449000000000002</v>
      </c>
      <c r="K3578" s="14">
        <f t="shared" si="0"/>
        <v>0.19470000000000001</v>
      </c>
      <c r="L3578" s="14">
        <f t="shared" si="1"/>
        <v>3.8420000000000003E-2</v>
      </c>
    </row>
    <row r="3579" spans="1:12" ht="16.5" customHeight="1">
      <c r="A3579" s="13" t="str">
        <f>Solieusap!A3582</f>
        <v>295</v>
      </c>
      <c r="B3579" s="13">
        <f>Solieusap!B3582</f>
        <v>0</v>
      </c>
      <c r="C3579" s="13" t="str">
        <f>Solieusap!C3582</f>
        <v>BAO</v>
      </c>
      <c r="D3579" s="13" t="str">
        <f>Solieusap!D3582</f>
        <v>Combination</v>
      </c>
      <c r="E3579" s="14">
        <f>ABS(Solieusap!E3582)</f>
        <v>5.6017999999999999</v>
      </c>
      <c r="F3579" s="14">
        <f>ABS(Solieusap!F3582)</f>
        <v>3.27E-2</v>
      </c>
      <c r="G3579" s="14">
        <f>ABS(Solieusap!G3582)</f>
        <v>5.1000000000000004E-3</v>
      </c>
      <c r="H3579" s="14">
        <f>ABS(Solieusap!H3582)</f>
        <v>8.7899999999999992E-3</v>
      </c>
      <c r="I3579" s="14">
        <f>ABS(Solieusap!I3582)</f>
        <v>1.306E-2</v>
      </c>
      <c r="J3579" s="14">
        <f>ABS(Solieusap!J3582)</f>
        <v>4.8460000000000003E-2</v>
      </c>
      <c r="K3579" s="14">
        <f t="shared" si="0"/>
        <v>5.6017999999999999</v>
      </c>
      <c r="L3579" s="14">
        <f t="shared" si="1"/>
        <v>1.306E-2</v>
      </c>
    </row>
    <row r="3580" spans="1:12" ht="16.5" customHeight="1">
      <c r="A3580" s="13" t="str">
        <f>Solieusap!A3583</f>
        <v>295</v>
      </c>
      <c r="B3580" s="13">
        <f>Solieusap!B3583</f>
        <v>0.5</v>
      </c>
      <c r="C3580" s="13" t="str">
        <f>Solieusap!C3583</f>
        <v>BAO</v>
      </c>
      <c r="D3580" s="13" t="str">
        <f>Solieusap!D3583</f>
        <v>Combination</v>
      </c>
      <c r="E3580" s="14">
        <f>ABS(Solieusap!E3583)</f>
        <v>5.6017999999999999</v>
      </c>
      <c r="F3580" s="14">
        <f>ABS(Solieusap!F3583)</f>
        <v>3.27E-2</v>
      </c>
      <c r="G3580" s="14">
        <f>ABS(Solieusap!G3583)</f>
        <v>5.1000000000000004E-3</v>
      </c>
      <c r="H3580" s="14">
        <f>ABS(Solieusap!H3583)</f>
        <v>8.7899999999999992E-3</v>
      </c>
      <c r="I3580" s="14">
        <f>ABS(Solieusap!I3583)</f>
        <v>1.0529999999999999E-2</v>
      </c>
      <c r="J3580" s="14">
        <f>ABS(Solieusap!J3583)</f>
        <v>3.2099999999999997E-2</v>
      </c>
      <c r="K3580" s="14">
        <f t="shared" si="0"/>
        <v>5.6017999999999999</v>
      </c>
      <c r="L3580" s="14">
        <f t="shared" si="1"/>
        <v>1.0529999999999999E-2</v>
      </c>
    </row>
    <row r="3581" spans="1:12" ht="16.5" customHeight="1">
      <c r="A3581" s="13" t="str">
        <f>Solieusap!A3584</f>
        <v>295</v>
      </c>
      <c r="B3581" s="13">
        <f>Solieusap!B3584</f>
        <v>1</v>
      </c>
      <c r="C3581" s="13" t="str">
        <f>Solieusap!C3584</f>
        <v>BAO</v>
      </c>
      <c r="D3581" s="13" t="str">
        <f>Solieusap!D3584</f>
        <v>Combination</v>
      </c>
      <c r="E3581" s="14">
        <f>ABS(Solieusap!E3584)</f>
        <v>5.6017999999999999</v>
      </c>
      <c r="F3581" s="14">
        <f>ABS(Solieusap!F3584)</f>
        <v>3.27E-2</v>
      </c>
      <c r="G3581" s="14">
        <f>ABS(Solieusap!G3584)</f>
        <v>5.1000000000000004E-3</v>
      </c>
      <c r="H3581" s="14">
        <f>ABS(Solieusap!H3584)</f>
        <v>8.7899999999999992E-3</v>
      </c>
      <c r="I3581" s="14">
        <f>ABS(Solieusap!I3584)</f>
        <v>8.0099999999999998E-3</v>
      </c>
      <c r="J3581" s="14">
        <f>ABS(Solieusap!J3584)</f>
        <v>1.5740000000000001E-2</v>
      </c>
      <c r="K3581" s="14">
        <f t="shared" si="0"/>
        <v>5.6017999999999999</v>
      </c>
      <c r="L3581" s="14">
        <f t="shared" si="1"/>
        <v>8.0099999999999998E-3</v>
      </c>
    </row>
    <row r="3582" spans="1:12" ht="16.5" customHeight="1">
      <c r="A3582" s="13" t="str">
        <f>Solieusap!A3585</f>
        <v>295</v>
      </c>
      <c r="B3582" s="13">
        <f>Solieusap!B3585</f>
        <v>1.5</v>
      </c>
      <c r="C3582" s="13" t="str">
        <f>Solieusap!C3585</f>
        <v>BAO</v>
      </c>
      <c r="D3582" s="13" t="str">
        <f>Solieusap!D3585</f>
        <v>Combination</v>
      </c>
      <c r="E3582" s="14">
        <f>ABS(Solieusap!E3585)</f>
        <v>5.6017999999999999</v>
      </c>
      <c r="F3582" s="14">
        <f>ABS(Solieusap!F3585)</f>
        <v>3.27E-2</v>
      </c>
      <c r="G3582" s="14">
        <f>ABS(Solieusap!G3585)</f>
        <v>5.1000000000000004E-3</v>
      </c>
      <c r="H3582" s="14">
        <f>ABS(Solieusap!H3585)</f>
        <v>8.7899999999999992E-3</v>
      </c>
      <c r="I3582" s="14">
        <f>ABS(Solieusap!I3585)</f>
        <v>5.4799999999999996E-3</v>
      </c>
      <c r="J3582" s="14">
        <f>ABS(Solieusap!J3585)</f>
        <v>6.2E-4</v>
      </c>
      <c r="K3582" s="14">
        <f t="shared" si="0"/>
        <v>5.6017999999999999</v>
      </c>
      <c r="L3582" s="14">
        <f t="shared" si="1"/>
        <v>5.4799999999999996E-3</v>
      </c>
    </row>
    <row r="3583" spans="1:12" ht="16.5" customHeight="1">
      <c r="A3583" s="13" t="str">
        <f>Solieusap!A3586</f>
        <v>295</v>
      </c>
      <c r="B3583" s="13">
        <f>Solieusap!B3586</f>
        <v>2</v>
      </c>
      <c r="C3583" s="13" t="str">
        <f>Solieusap!C3586</f>
        <v>BAO</v>
      </c>
      <c r="D3583" s="13" t="str">
        <f>Solieusap!D3586</f>
        <v>Combination</v>
      </c>
      <c r="E3583" s="14">
        <f>ABS(Solieusap!E3586)</f>
        <v>5.6017999999999999</v>
      </c>
      <c r="F3583" s="14">
        <f>ABS(Solieusap!F3586)</f>
        <v>3.27E-2</v>
      </c>
      <c r="G3583" s="14">
        <f>ABS(Solieusap!G3586)</f>
        <v>5.1000000000000004E-3</v>
      </c>
      <c r="H3583" s="14">
        <f>ABS(Solieusap!H3586)</f>
        <v>8.7899999999999992E-3</v>
      </c>
      <c r="I3583" s="14">
        <f>ABS(Solieusap!I3586)</f>
        <v>2.9499999999999999E-3</v>
      </c>
      <c r="J3583" s="14">
        <f>ABS(Solieusap!J3586)</f>
        <v>1.6979999999999999E-2</v>
      </c>
      <c r="K3583" s="14">
        <f t="shared" si="0"/>
        <v>5.6017999999999999</v>
      </c>
      <c r="L3583" s="14">
        <f t="shared" si="1"/>
        <v>2.9499999999999999E-3</v>
      </c>
    </row>
    <row r="3584" spans="1:12" ht="16.5" customHeight="1">
      <c r="A3584" s="13" t="str">
        <f>Solieusap!A3587</f>
        <v>295</v>
      </c>
      <c r="B3584" s="13">
        <f>Solieusap!B3587</f>
        <v>2.5</v>
      </c>
      <c r="C3584" s="13" t="str">
        <f>Solieusap!C3587</f>
        <v>BAO</v>
      </c>
      <c r="D3584" s="13" t="str">
        <f>Solieusap!D3587</f>
        <v>Combination</v>
      </c>
      <c r="E3584" s="14">
        <f>ABS(Solieusap!E3587)</f>
        <v>5.6017999999999999</v>
      </c>
      <c r="F3584" s="14">
        <f>ABS(Solieusap!F3587)</f>
        <v>3.27E-2</v>
      </c>
      <c r="G3584" s="14">
        <f>ABS(Solieusap!G3587)</f>
        <v>5.1000000000000004E-3</v>
      </c>
      <c r="H3584" s="14">
        <f>ABS(Solieusap!H3587)</f>
        <v>8.7899999999999992E-3</v>
      </c>
      <c r="I3584" s="14">
        <f>ABS(Solieusap!I3587)</f>
        <v>4.2999999999999999E-4</v>
      </c>
      <c r="J3584" s="14">
        <f>ABS(Solieusap!J3587)</f>
        <v>3.3340000000000002E-2</v>
      </c>
      <c r="K3584" s="14">
        <f t="shared" si="0"/>
        <v>5.6017999999999999</v>
      </c>
      <c r="L3584" s="14">
        <f t="shared" si="1"/>
        <v>4.2999999999999999E-4</v>
      </c>
    </row>
    <row r="3585" spans="1:12" ht="16.5" customHeight="1">
      <c r="A3585" s="13" t="str">
        <f>Solieusap!A3588</f>
        <v>295</v>
      </c>
      <c r="B3585" s="13">
        <f>Solieusap!B3588</f>
        <v>3</v>
      </c>
      <c r="C3585" s="13" t="str">
        <f>Solieusap!C3588</f>
        <v>BAO</v>
      </c>
      <c r="D3585" s="13" t="str">
        <f>Solieusap!D3588</f>
        <v>Combination</v>
      </c>
      <c r="E3585" s="14">
        <f>ABS(Solieusap!E3588)</f>
        <v>5.6017999999999999</v>
      </c>
      <c r="F3585" s="14">
        <f>ABS(Solieusap!F3588)</f>
        <v>3.27E-2</v>
      </c>
      <c r="G3585" s="14">
        <f>ABS(Solieusap!G3588)</f>
        <v>5.1000000000000004E-3</v>
      </c>
      <c r="H3585" s="14">
        <f>ABS(Solieusap!H3588)</f>
        <v>8.7899999999999992E-3</v>
      </c>
      <c r="I3585" s="14">
        <f>ABS(Solieusap!I3588)</f>
        <v>4.7200000000000002E-3</v>
      </c>
      <c r="J3585" s="14">
        <f>ABS(Solieusap!J3588)</f>
        <v>2.1049999999999999E-2</v>
      </c>
      <c r="K3585" s="14">
        <f t="shared" si="0"/>
        <v>5.6017999999999999</v>
      </c>
      <c r="L3585" s="14">
        <f t="shared" si="1"/>
        <v>4.7200000000000002E-3</v>
      </c>
    </row>
    <row r="3586" spans="1:12" ht="16.5" customHeight="1">
      <c r="A3586" s="13" t="str">
        <f>Solieusap!A3589</f>
        <v>295</v>
      </c>
      <c r="B3586" s="13">
        <f>Solieusap!B3589</f>
        <v>3.5</v>
      </c>
      <c r="C3586" s="13" t="str">
        <f>Solieusap!C3589</f>
        <v>BAO</v>
      </c>
      <c r="D3586" s="13" t="str">
        <f>Solieusap!D3589</f>
        <v>Combination</v>
      </c>
      <c r="E3586" s="14">
        <f>ABS(Solieusap!E3589)</f>
        <v>5.6017999999999999</v>
      </c>
      <c r="F3586" s="14">
        <f>ABS(Solieusap!F3589)</f>
        <v>3.27E-2</v>
      </c>
      <c r="G3586" s="14">
        <f>ABS(Solieusap!G3589)</f>
        <v>5.1000000000000004E-3</v>
      </c>
      <c r="H3586" s="14">
        <f>ABS(Solieusap!H3589)</f>
        <v>8.7899999999999992E-3</v>
      </c>
      <c r="I3586" s="14">
        <f>ABS(Solieusap!I3589)</f>
        <v>1.069E-2</v>
      </c>
      <c r="J3586" s="14">
        <f>ABS(Solieusap!J3589)</f>
        <v>8.3599999999999994E-3</v>
      </c>
      <c r="K3586" s="14">
        <f t="shared" si="0"/>
        <v>5.6017999999999999</v>
      </c>
      <c r="L3586" s="14">
        <f t="shared" si="1"/>
        <v>1.069E-2</v>
      </c>
    </row>
    <row r="3587" spans="1:12" ht="16.5" customHeight="1">
      <c r="A3587" s="13" t="str">
        <f>Solieusap!A3590</f>
        <v>295</v>
      </c>
      <c r="B3587" s="13">
        <f>Solieusap!B3590</f>
        <v>4</v>
      </c>
      <c r="C3587" s="13" t="str">
        <f>Solieusap!C3590</f>
        <v>BAO</v>
      </c>
      <c r="D3587" s="13" t="str">
        <f>Solieusap!D3590</f>
        <v>Combination</v>
      </c>
      <c r="E3587" s="14">
        <f>ABS(Solieusap!E3590)</f>
        <v>5.6017999999999999</v>
      </c>
      <c r="F3587" s="14">
        <f>ABS(Solieusap!F3590)</f>
        <v>3.27E-2</v>
      </c>
      <c r="G3587" s="14">
        <f>ABS(Solieusap!G3590)</f>
        <v>5.1000000000000004E-3</v>
      </c>
      <c r="H3587" s="14">
        <f>ABS(Solieusap!H3590)</f>
        <v>8.7899999999999992E-3</v>
      </c>
      <c r="I3587" s="14">
        <f>ABS(Solieusap!I3590)</f>
        <v>1.6660000000000001E-2</v>
      </c>
      <c r="J3587" s="14">
        <f>ABS(Solieusap!J3590)</f>
        <v>3.7780000000000001E-2</v>
      </c>
      <c r="K3587" s="14">
        <f t="shared" si="0"/>
        <v>5.6017999999999999</v>
      </c>
      <c r="L3587" s="14">
        <f t="shared" si="1"/>
        <v>1.6660000000000001E-2</v>
      </c>
    </row>
    <row r="3588" spans="1:12" ht="16.5" customHeight="1">
      <c r="A3588" s="13" t="str">
        <f>Solieusap!A3591</f>
        <v>295</v>
      </c>
      <c r="B3588" s="13">
        <f>Solieusap!B3591</f>
        <v>4.5</v>
      </c>
      <c r="C3588" s="13" t="str">
        <f>Solieusap!C3591</f>
        <v>BAO</v>
      </c>
      <c r="D3588" s="13" t="str">
        <f>Solieusap!D3591</f>
        <v>Combination</v>
      </c>
      <c r="E3588" s="14">
        <f>ABS(Solieusap!E3591)</f>
        <v>5.6017999999999999</v>
      </c>
      <c r="F3588" s="14">
        <f>ABS(Solieusap!F3591)</f>
        <v>3.27E-2</v>
      </c>
      <c r="G3588" s="14">
        <f>ABS(Solieusap!G3591)</f>
        <v>5.1000000000000004E-3</v>
      </c>
      <c r="H3588" s="14">
        <f>ABS(Solieusap!H3591)</f>
        <v>8.7899999999999992E-3</v>
      </c>
      <c r="I3588" s="14">
        <f>ABS(Solieusap!I3591)</f>
        <v>2.2630000000000001E-2</v>
      </c>
      <c r="J3588" s="14">
        <f>ABS(Solieusap!J3591)</f>
        <v>6.7199999999999996E-2</v>
      </c>
      <c r="K3588" s="14">
        <f t="shared" si="0"/>
        <v>5.6017999999999999</v>
      </c>
      <c r="L3588" s="14">
        <f t="shared" si="1"/>
        <v>2.2630000000000001E-2</v>
      </c>
    </row>
    <row r="3589" spans="1:12" ht="16.5" customHeight="1">
      <c r="A3589" s="13" t="str">
        <f>Solieusap!A3592</f>
        <v>295</v>
      </c>
      <c r="B3589" s="13">
        <f>Solieusap!B3592</f>
        <v>5</v>
      </c>
      <c r="C3589" s="13" t="str">
        <f>Solieusap!C3592</f>
        <v>BAO</v>
      </c>
      <c r="D3589" s="13" t="str">
        <f>Solieusap!D3592</f>
        <v>Combination</v>
      </c>
      <c r="E3589" s="14">
        <f>ABS(Solieusap!E3592)</f>
        <v>5.6017999999999999</v>
      </c>
      <c r="F3589" s="14">
        <f>ABS(Solieusap!F3592)</f>
        <v>3.27E-2</v>
      </c>
      <c r="G3589" s="14">
        <f>ABS(Solieusap!G3592)</f>
        <v>5.1000000000000004E-3</v>
      </c>
      <c r="H3589" s="14">
        <f>ABS(Solieusap!H3592)</f>
        <v>8.7899999999999992E-3</v>
      </c>
      <c r="I3589" s="14">
        <f>ABS(Solieusap!I3592)</f>
        <v>2.86E-2</v>
      </c>
      <c r="J3589" s="14">
        <f>ABS(Solieusap!J3592)</f>
        <v>9.7439999999999999E-2</v>
      </c>
      <c r="K3589" s="14">
        <f t="shared" si="0"/>
        <v>5.6017999999999999</v>
      </c>
      <c r="L3589" s="14">
        <f t="shared" si="1"/>
        <v>2.86E-2</v>
      </c>
    </row>
    <row r="3590" spans="1:12" ht="16.5" customHeight="1">
      <c r="A3590" s="13" t="str">
        <f>Solieusap!A3593</f>
        <v>295</v>
      </c>
      <c r="B3590" s="13">
        <f>Solieusap!B3593</f>
        <v>5.5</v>
      </c>
      <c r="C3590" s="13" t="str">
        <f>Solieusap!C3593</f>
        <v>BAO</v>
      </c>
      <c r="D3590" s="13" t="str">
        <f>Solieusap!D3593</f>
        <v>Combination</v>
      </c>
      <c r="E3590" s="14">
        <f>ABS(Solieusap!E3593)</f>
        <v>5.6017999999999999</v>
      </c>
      <c r="F3590" s="14">
        <f>ABS(Solieusap!F3593)</f>
        <v>3.27E-2</v>
      </c>
      <c r="G3590" s="14">
        <f>ABS(Solieusap!G3593)</f>
        <v>5.1000000000000004E-3</v>
      </c>
      <c r="H3590" s="14">
        <f>ABS(Solieusap!H3593)</f>
        <v>8.7899999999999992E-3</v>
      </c>
      <c r="I3590" s="14">
        <f>ABS(Solieusap!I3593)</f>
        <v>3.4569999999999997E-2</v>
      </c>
      <c r="J3590" s="14">
        <f>ABS(Solieusap!J3593)</f>
        <v>0.13269</v>
      </c>
      <c r="K3590" s="14">
        <f t="shared" si="0"/>
        <v>5.6017999999999999</v>
      </c>
      <c r="L3590" s="14">
        <f t="shared" si="1"/>
        <v>3.4569999999999997E-2</v>
      </c>
    </row>
    <row r="3591" spans="1:12" ht="16.5" customHeight="1">
      <c r="A3591" s="13" t="str">
        <f>Solieusap!A3594</f>
        <v>295</v>
      </c>
      <c r="B3591" s="13">
        <f>Solieusap!B3594</f>
        <v>0</v>
      </c>
      <c r="C3591" s="13" t="str">
        <f>Solieusap!C3594</f>
        <v>BAO</v>
      </c>
      <c r="D3591" s="13" t="str">
        <f>Solieusap!D3594</f>
        <v>Combination</v>
      </c>
      <c r="E3591" s="14">
        <f>ABS(Solieusap!E3594)</f>
        <v>0.12970000000000001</v>
      </c>
      <c r="F3591" s="14">
        <f>ABS(Solieusap!F3594)</f>
        <v>7.0499999999999993E-2</v>
      </c>
      <c r="G3591" s="14">
        <f>ABS(Solieusap!G3594)</f>
        <v>1.1900000000000001E-2</v>
      </c>
      <c r="H3591" s="14">
        <f>ABS(Solieusap!H3594)</f>
        <v>1.142E-2</v>
      </c>
      <c r="I3591" s="14">
        <f>ABS(Solieusap!I3594)</f>
        <v>3.1099999999999999E-2</v>
      </c>
      <c r="J3591" s="14">
        <f>ABS(Solieusap!J3594)</f>
        <v>0.25503999999999999</v>
      </c>
      <c r="K3591" s="14">
        <f t="shared" si="0"/>
        <v>0.12970000000000001</v>
      </c>
      <c r="L3591" s="14">
        <f t="shared" si="1"/>
        <v>3.1099999999999999E-2</v>
      </c>
    </row>
    <row r="3592" spans="1:12" ht="16.5" customHeight="1">
      <c r="A3592" s="13" t="str">
        <f>Solieusap!A3595</f>
        <v>295</v>
      </c>
      <c r="B3592" s="13">
        <f>Solieusap!B3595</f>
        <v>0.5</v>
      </c>
      <c r="C3592" s="13" t="str">
        <f>Solieusap!C3595</f>
        <v>BAO</v>
      </c>
      <c r="D3592" s="13" t="str">
        <f>Solieusap!D3595</f>
        <v>Combination</v>
      </c>
      <c r="E3592" s="14">
        <f>ABS(Solieusap!E3595)</f>
        <v>0.12970000000000001</v>
      </c>
      <c r="F3592" s="14">
        <f>ABS(Solieusap!F3595)</f>
        <v>7.0499999999999993E-2</v>
      </c>
      <c r="G3592" s="14">
        <f>ABS(Solieusap!G3595)</f>
        <v>1.1900000000000001E-2</v>
      </c>
      <c r="H3592" s="14">
        <f>ABS(Solieusap!H3595)</f>
        <v>1.142E-2</v>
      </c>
      <c r="I3592" s="14">
        <f>ABS(Solieusap!I3595)</f>
        <v>2.513E-2</v>
      </c>
      <c r="J3592" s="14">
        <f>ABS(Solieusap!J3595)</f>
        <v>0.21979000000000001</v>
      </c>
      <c r="K3592" s="14">
        <f t="shared" si="0"/>
        <v>0.12970000000000001</v>
      </c>
      <c r="L3592" s="14">
        <f t="shared" si="1"/>
        <v>2.513E-2</v>
      </c>
    </row>
    <row r="3593" spans="1:12" ht="16.5" customHeight="1">
      <c r="A3593" s="13" t="str">
        <f>Solieusap!A3596</f>
        <v>295</v>
      </c>
      <c r="B3593" s="13">
        <f>Solieusap!B3596</f>
        <v>1</v>
      </c>
      <c r="C3593" s="13" t="str">
        <f>Solieusap!C3596</f>
        <v>BAO</v>
      </c>
      <c r="D3593" s="13" t="str">
        <f>Solieusap!D3596</f>
        <v>Combination</v>
      </c>
      <c r="E3593" s="14">
        <f>ABS(Solieusap!E3596)</f>
        <v>0.12970000000000001</v>
      </c>
      <c r="F3593" s="14">
        <f>ABS(Solieusap!F3596)</f>
        <v>7.0499999999999993E-2</v>
      </c>
      <c r="G3593" s="14">
        <f>ABS(Solieusap!G3596)</f>
        <v>1.1900000000000001E-2</v>
      </c>
      <c r="H3593" s="14">
        <f>ABS(Solieusap!H3596)</f>
        <v>1.142E-2</v>
      </c>
      <c r="I3593" s="14">
        <f>ABS(Solieusap!I3596)</f>
        <v>1.916E-2</v>
      </c>
      <c r="J3593" s="14">
        <f>ABS(Solieusap!J3596)</f>
        <v>0.18454000000000001</v>
      </c>
      <c r="K3593" s="14">
        <f t="shared" si="0"/>
        <v>0.12970000000000001</v>
      </c>
      <c r="L3593" s="14">
        <f t="shared" si="1"/>
        <v>1.916E-2</v>
      </c>
    </row>
    <row r="3594" spans="1:12" ht="16.5" customHeight="1">
      <c r="A3594" s="13" t="str">
        <f>Solieusap!A3597</f>
        <v>295</v>
      </c>
      <c r="B3594" s="13">
        <f>Solieusap!B3597</f>
        <v>1.5</v>
      </c>
      <c r="C3594" s="13" t="str">
        <f>Solieusap!C3597</f>
        <v>BAO</v>
      </c>
      <c r="D3594" s="13" t="str">
        <f>Solieusap!D3597</f>
        <v>Combination</v>
      </c>
      <c r="E3594" s="14">
        <f>ABS(Solieusap!E3597)</f>
        <v>0.12970000000000001</v>
      </c>
      <c r="F3594" s="14">
        <f>ABS(Solieusap!F3597)</f>
        <v>7.0499999999999993E-2</v>
      </c>
      <c r="G3594" s="14">
        <f>ABS(Solieusap!G3597)</f>
        <v>1.1900000000000001E-2</v>
      </c>
      <c r="H3594" s="14">
        <f>ABS(Solieusap!H3597)</f>
        <v>1.142E-2</v>
      </c>
      <c r="I3594" s="14">
        <f>ABS(Solieusap!I3597)</f>
        <v>1.319E-2</v>
      </c>
      <c r="J3594" s="14">
        <f>ABS(Solieusap!J3597)</f>
        <v>0.14929999999999999</v>
      </c>
      <c r="K3594" s="14">
        <f t="shared" si="0"/>
        <v>0.12970000000000001</v>
      </c>
      <c r="L3594" s="14">
        <f t="shared" si="1"/>
        <v>1.319E-2</v>
      </c>
    </row>
    <row r="3595" spans="1:12" ht="16.5" customHeight="1">
      <c r="A3595" s="13" t="str">
        <f>Solieusap!A3598</f>
        <v>295</v>
      </c>
      <c r="B3595" s="13">
        <f>Solieusap!B3598</f>
        <v>2</v>
      </c>
      <c r="C3595" s="13" t="str">
        <f>Solieusap!C3598</f>
        <v>BAO</v>
      </c>
      <c r="D3595" s="13" t="str">
        <f>Solieusap!D3598</f>
        <v>Combination</v>
      </c>
      <c r="E3595" s="14">
        <f>ABS(Solieusap!E3598)</f>
        <v>0.12970000000000001</v>
      </c>
      <c r="F3595" s="14">
        <f>ABS(Solieusap!F3598)</f>
        <v>7.0499999999999993E-2</v>
      </c>
      <c r="G3595" s="14">
        <f>ABS(Solieusap!G3598)</f>
        <v>1.1900000000000001E-2</v>
      </c>
      <c r="H3595" s="14">
        <f>ABS(Solieusap!H3598)</f>
        <v>1.142E-2</v>
      </c>
      <c r="I3595" s="14">
        <f>ABS(Solieusap!I3598)</f>
        <v>7.2199999999999999E-3</v>
      </c>
      <c r="J3595" s="14">
        <f>ABS(Solieusap!J3598)</f>
        <v>0.11405</v>
      </c>
      <c r="K3595" s="14">
        <f t="shared" si="0"/>
        <v>0.12970000000000001</v>
      </c>
      <c r="L3595" s="14">
        <f t="shared" si="1"/>
        <v>7.2199999999999999E-3</v>
      </c>
    </row>
    <row r="3596" spans="1:12" ht="16.5" customHeight="1">
      <c r="A3596" s="13" t="str">
        <f>Solieusap!A3599</f>
        <v>295</v>
      </c>
      <c r="B3596" s="13">
        <f>Solieusap!B3599</f>
        <v>2.5</v>
      </c>
      <c r="C3596" s="13" t="str">
        <f>Solieusap!C3599</f>
        <v>BAO</v>
      </c>
      <c r="D3596" s="13" t="str">
        <f>Solieusap!D3599</f>
        <v>Combination</v>
      </c>
      <c r="E3596" s="14">
        <f>ABS(Solieusap!E3599)</f>
        <v>0.12970000000000001</v>
      </c>
      <c r="F3596" s="14">
        <f>ABS(Solieusap!F3599)</f>
        <v>7.0499999999999993E-2</v>
      </c>
      <c r="G3596" s="14">
        <f>ABS(Solieusap!G3599)</f>
        <v>1.1900000000000001E-2</v>
      </c>
      <c r="H3596" s="14">
        <f>ABS(Solieusap!H3599)</f>
        <v>1.142E-2</v>
      </c>
      <c r="I3596" s="14">
        <f>ABS(Solieusap!I3599)</f>
        <v>1.6800000000000001E-3</v>
      </c>
      <c r="J3596" s="14">
        <f>ABS(Solieusap!J3599)</f>
        <v>7.8799999999999995E-2</v>
      </c>
      <c r="K3596" s="14">
        <f t="shared" si="0"/>
        <v>0.12970000000000001</v>
      </c>
      <c r="L3596" s="14">
        <f t="shared" si="1"/>
        <v>1.6800000000000001E-3</v>
      </c>
    </row>
    <row r="3597" spans="1:12" ht="16.5" customHeight="1">
      <c r="A3597" s="13" t="str">
        <f>Solieusap!A3600</f>
        <v>295</v>
      </c>
      <c r="B3597" s="13">
        <f>Solieusap!B3600</f>
        <v>3</v>
      </c>
      <c r="C3597" s="13" t="str">
        <f>Solieusap!C3600</f>
        <v>BAO</v>
      </c>
      <c r="D3597" s="13" t="str">
        <f>Solieusap!D3600</f>
        <v>Combination</v>
      </c>
      <c r="E3597" s="14">
        <f>ABS(Solieusap!E3600)</f>
        <v>0.12970000000000001</v>
      </c>
      <c r="F3597" s="14">
        <f>ABS(Solieusap!F3600)</f>
        <v>7.0499999999999993E-2</v>
      </c>
      <c r="G3597" s="14">
        <f>ABS(Solieusap!G3600)</f>
        <v>1.1900000000000001E-2</v>
      </c>
      <c r="H3597" s="14">
        <f>ABS(Solieusap!H3600)</f>
        <v>1.142E-2</v>
      </c>
      <c r="I3597" s="14">
        <f>ABS(Solieusap!I3600)</f>
        <v>3.1199999999999999E-3</v>
      </c>
      <c r="J3597" s="14">
        <f>ABS(Solieusap!J3600)</f>
        <v>6.9330000000000003E-2</v>
      </c>
      <c r="K3597" s="14">
        <f t="shared" si="0"/>
        <v>0.12970000000000001</v>
      </c>
      <c r="L3597" s="14">
        <f t="shared" si="1"/>
        <v>3.1199999999999999E-3</v>
      </c>
    </row>
    <row r="3598" spans="1:12" ht="16.5" customHeight="1">
      <c r="A3598" s="13" t="str">
        <f>Solieusap!A3601</f>
        <v>295</v>
      </c>
      <c r="B3598" s="13">
        <f>Solieusap!B3601</f>
        <v>3.5</v>
      </c>
      <c r="C3598" s="13" t="str">
        <f>Solieusap!C3601</f>
        <v>BAO</v>
      </c>
      <c r="D3598" s="13" t="str">
        <f>Solieusap!D3601</f>
        <v>Combination</v>
      </c>
      <c r="E3598" s="14">
        <f>ABS(Solieusap!E3601)</f>
        <v>0.12970000000000001</v>
      </c>
      <c r="F3598" s="14">
        <f>ABS(Solieusap!F3601)</f>
        <v>7.0499999999999993E-2</v>
      </c>
      <c r="G3598" s="14">
        <f>ABS(Solieusap!G3601)</f>
        <v>1.1900000000000001E-2</v>
      </c>
      <c r="H3598" s="14">
        <f>ABS(Solieusap!H3601)</f>
        <v>1.142E-2</v>
      </c>
      <c r="I3598" s="14">
        <f>ABS(Solieusap!I3601)</f>
        <v>5.3800000000000002E-3</v>
      </c>
      <c r="J3598" s="14">
        <f>ABS(Solieusap!J3601)</f>
        <v>7.528E-2</v>
      </c>
      <c r="K3598" s="14">
        <f t="shared" si="0"/>
        <v>0.12970000000000001</v>
      </c>
      <c r="L3598" s="14">
        <f t="shared" si="1"/>
        <v>5.3800000000000002E-3</v>
      </c>
    </row>
    <row r="3599" spans="1:12" ht="16.5" customHeight="1">
      <c r="A3599" s="13" t="str">
        <f>Solieusap!A3602</f>
        <v>295</v>
      </c>
      <c r="B3599" s="13">
        <f>Solieusap!B3602</f>
        <v>4</v>
      </c>
      <c r="C3599" s="13" t="str">
        <f>Solieusap!C3602</f>
        <v>BAO</v>
      </c>
      <c r="D3599" s="13" t="str">
        <f>Solieusap!D3602</f>
        <v>Combination</v>
      </c>
      <c r="E3599" s="14">
        <f>ABS(Solieusap!E3602)</f>
        <v>0.12970000000000001</v>
      </c>
      <c r="F3599" s="14">
        <f>ABS(Solieusap!F3602)</f>
        <v>7.0499999999999993E-2</v>
      </c>
      <c r="G3599" s="14">
        <f>ABS(Solieusap!G3602)</f>
        <v>1.1900000000000001E-2</v>
      </c>
      <c r="H3599" s="14">
        <f>ABS(Solieusap!H3602)</f>
        <v>1.142E-2</v>
      </c>
      <c r="I3599" s="14">
        <f>ABS(Solieusap!I3602)</f>
        <v>7.77E-3</v>
      </c>
      <c r="J3599" s="14">
        <f>ABS(Solieusap!J3602)</f>
        <v>8.2419999999999993E-2</v>
      </c>
      <c r="K3599" s="14">
        <f t="shared" si="0"/>
        <v>0.12970000000000001</v>
      </c>
      <c r="L3599" s="14">
        <f t="shared" si="1"/>
        <v>7.77E-3</v>
      </c>
    </row>
    <row r="3600" spans="1:12" ht="16.5" customHeight="1">
      <c r="A3600" s="13" t="str">
        <f>Solieusap!A3603</f>
        <v>295</v>
      </c>
      <c r="B3600" s="13">
        <f>Solieusap!B3603</f>
        <v>4.5</v>
      </c>
      <c r="C3600" s="13" t="str">
        <f>Solieusap!C3603</f>
        <v>BAO</v>
      </c>
      <c r="D3600" s="13" t="str">
        <f>Solieusap!D3603</f>
        <v>Combination</v>
      </c>
      <c r="E3600" s="14">
        <f>ABS(Solieusap!E3603)</f>
        <v>0.12970000000000001</v>
      </c>
      <c r="F3600" s="14">
        <f>ABS(Solieusap!F3603)</f>
        <v>7.0499999999999993E-2</v>
      </c>
      <c r="G3600" s="14">
        <f>ABS(Solieusap!G3603)</f>
        <v>1.1900000000000001E-2</v>
      </c>
      <c r="H3600" s="14">
        <f>ABS(Solieusap!H3603)</f>
        <v>1.142E-2</v>
      </c>
      <c r="I3600" s="14">
        <f>ABS(Solieusap!I3603)</f>
        <v>1.017E-2</v>
      </c>
      <c r="J3600" s="14">
        <f>ABS(Solieusap!J3603)</f>
        <v>9.8780000000000007E-2</v>
      </c>
      <c r="K3600" s="14">
        <f t="shared" si="0"/>
        <v>0.12970000000000001</v>
      </c>
      <c r="L3600" s="14">
        <f t="shared" si="1"/>
        <v>1.017E-2</v>
      </c>
    </row>
    <row r="3601" spans="1:12" ht="16.5" customHeight="1">
      <c r="A3601" s="13" t="str">
        <f>Solieusap!A3604</f>
        <v>295</v>
      </c>
      <c r="B3601" s="13">
        <f>Solieusap!B3604</f>
        <v>5</v>
      </c>
      <c r="C3601" s="13" t="str">
        <f>Solieusap!C3604</f>
        <v>BAO</v>
      </c>
      <c r="D3601" s="13" t="str">
        <f>Solieusap!D3604</f>
        <v>Combination</v>
      </c>
      <c r="E3601" s="14">
        <f>ABS(Solieusap!E3604)</f>
        <v>0.12970000000000001</v>
      </c>
      <c r="F3601" s="14">
        <f>ABS(Solieusap!F3604)</f>
        <v>7.0499999999999993E-2</v>
      </c>
      <c r="G3601" s="14">
        <f>ABS(Solieusap!G3604)</f>
        <v>1.1900000000000001E-2</v>
      </c>
      <c r="H3601" s="14">
        <f>ABS(Solieusap!H3604)</f>
        <v>1.142E-2</v>
      </c>
      <c r="I3601" s="14">
        <f>ABS(Solieusap!I3604)</f>
        <v>1.257E-2</v>
      </c>
      <c r="J3601" s="14">
        <f>ABS(Solieusap!J3604)</f>
        <v>0.11514000000000001</v>
      </c>
      <c r="K3601" s="14">
        <f t="shared" si="0"/>
        <v>0.12970000000000001</v>
      </c>
      <c r="L3601" s="14">
        <f t="shared" si="1"/>
        <v>1.257E-2</v>
      </c>
    </row>
    <row r="3602" spans="1:12" ht="16.5" customHeight="1">
      <c r="A3602" s="13" t="str">
        <f>Solieusap!A3605</f>
        <v>295</v>
      </c>
      <c r="B3602" s="13">
        <f>Solieusap!B3605</f>
        <v>5.5</v>
      </c>
      <c r="C3602" s="13" t="str">
        <f>Solieusap!C3605</f>
        <v>BAO</v>
      </c>
      <c r="D3602" s="13" t="str">
        <f>Solieusap!D3605</f>
        <v>Combination</v>
      </c>
      <c r="E3602" s="14">
        <f>ABS(Solieusap!E3605)</f>
        <v>0.12970000000000001</v>
      </c>
      <c r="F3602" s="14">
        <f>ABS(Solieusap!F3605)</f>
        <v>7.0499999999999993E-2</v>
      </c>
      <c r="G3602" s="14">
        <f>ABS(Solieusap!G3605)</f>
        <v>1.1900000000000001E-2</v>
      </c>
      <c r="H3602" s="14">
        <f>ABS(Solieusap!H3605)</f>
        <v>1.142E-2</v>
      </c>
      <c r="I3602" s="14">
        <f>ABS(Solieusap!I3605)</f>
        <v>1.4959999999999999E-2</v>
      </c>
      <c r="J3602" s="14">
        <f>ABS(Solieusap!J3605)</f>
        <v>0.13150000000000001</v>
      </c>
      <c r="K3602" s="14">
        <f t="shared" si="0"/>
        <v>0.12970000000000001</v>
      </c>
      <c r="L3602" s="14">
        <f t="shared" si="1"/>
        <v>1.4959999999999999E-2</v>
      </c>
    </row>
    <row r="3603" spans="1:12" ht="16.5" customHeight="1">
      <c r="A3603" s="13" t="str">
        <f>Solieusap!A3606</f>
        <v>296</v>
      </c>
      <c r="B3603" s="13">
        <f>Solieusap!B3606</f>
        <v>0</v>
      </c>
      <c r="C3603" s="13" t="str">
        <f>Solieusap!C3606</f>
        <v>BAO</v>
      </c>
      <c r="D3603" s="13" t="str">
        <f>Solieusap!D3606</f>
        <v>Combination</v>
      </c>
      <c r="E3603" s="14">
        <f>ABS(Solieusap!E3606)</f>
        <v>5.6234000000000002</v>
      </c>
      <c r="F3603" s="14">
        <f>ABS(Solieusap!F3606)</f>
        <v>7.8899999999999998E-2</v>
      </c>
      <c r="G3603" s="14">
        <f>ABS(Solieusap!G3606)</f>
        <v>2.3999999999999998E-3</v>
      </c>
      <c r="H3603" s="14">
        <f>ABS(Solieusap!H3606)</f>
        <v>1.33E-3</v>
      </c>
      <c r="I3603" s="14">
        <f>ABS(Solieusap!I3606)</f>
        <v>4.45E-3</v>
      </c>
      <c r="J3603" s="14">
        <f>ABS(Solieusap!J3606)</f>
        <v>0.21178</v>
      </c>
      <c r="K3603" s="14">
        <f t="shared" si="0"/>
        <v>5.6234000000000002</v>
      </c>
      <c r="L3603" s="14">
        <f t="shared" si="1"/>
        <v>4.45E-3</v>
      </c>
    </row>
    <row r="3604" spans="1:12" ht="16.5" customHeight="1">
      <c r="A3604" s="13" t="str">
        <f>Solieusap!A3607</f>
        <v>296</v>
      </c>
      <c r="B3604" s="13">
        <f>Solieusap!B3607</f>
        <v>0.5</v>
      </c>
      <c r="C3604" s="13" t="str">
        <f>Solieusap!C3607</f>
        <v>BAO</v>
      </c>
      <c r="D3604" s="13" t="str">
        <f>Solieusap!D3607</f>
        <v>Combination</v>
      </c>
      <c r="E3604" s="14">
        <f>ABS(Solieusap!E3607)</f>
        <v>5.6234000000000002</v>
      </c>
      <c r="F3604" s="14">
        <f>ABS(Solieusap!F3607)</f>
        <v>7.8899999999999998E-2</v>
      </c>
      <c r="G3604" s="14">
        <f>ABS(Solieusap!G3607)</f>
        <v>2.3999999999999998E-3</v>
      </c>
      <c r="H3604" s="14">
        <f>ABS(Solieusap!H3607)</f>
        <v>1.33E-3</v>
      </c>
      <c r="I3604" s="14">
        <f>ABS(Solieusap!I3607)</f>
        <v>4.0499999999999998E-3</v>
      </c>
      <c r="J3604" s="14">
        <f>ABS(Solieusap!J3607)</f>
        <v>0.17558000000000001</v>
      </c>
      <c r="K3604" s="14">
        <f t="shared" si="0"/>
        <v>5.6234000000000002</v>
      </c>
      <c r="L3604" s="14">
        <f t="shared" si="1"/>
        <v>4.0499999999999998E-3</v>
      </c>
    </row>
    <row r="3605" spans="1:12" ht="16.5" customHeight="1">
      <c r="A3605" s="13" t="str">
        <f>Solieusap!A3608</f>
        <v>296</v>
      </c>
      <c r="B3605" s="13">
        <f>Solieusap!B3608</f>
        <v>1</v>
      </c>
      <c r="C3605" s="13" t="str">
        <f>Solieusap!C3608</f>
        <v>BAO</v>
      </c>
      <c r="D3605" s="13" t="str">
        <f>Solieusap!D3608</f>
        <v>Combination</v>
      </c>
      <c r="E3605" s="14">
        <f>ABS(Solieusap!E3608)</f>
        <v>5.6234000000000002</v>
      </c>
      <c r="F3605" s="14">
        <f>ABS(Solieusap!F3608)</f>
        <v>7.8899999999999998E-2</v>
      </c>
      <c r="G3605" s="14">
        <f>ABS(Solieusap!G3608)</f>
        <v>2.3999999999999998E-3</v>
      </c>
      <c r="H3605" s="14">
        <f>ABS(Solieusap!H3608)</f>
        <v>1.33E-3</v>
      </c>
      <c r="I3605" s="14">
        <f>ABS(Solieusap!I3608)</f>
        <v>3.8400000000000001E-3</v>
      </c>
      <c r="J3605" s="14">
        <f>ABS(Solieusap!J3608)</f>
        <v>0.13936999999999999</v>
      </c>
      <c r="K3605" s="14">
        <f t="shared" si="0"/>
        <v>5.6234000000000002</v>
      </c>
      <c r="L3605" s="14">
        <f t="shared" si="1"/>
        <v>3.8400000000000001E-3</v>
      </c>
    </row>
    <row r="3606" spans="1:12" ht="16.5" customHeight="1">
      <c r="A3606" s="13" t="str">
        <f>Solieusap!A3609</f>
        <v>296</v>
      </c>
      <c r="B3606" s="13">
        <f>Solieusap!B3609</f>
        <v>1.5</v>
      </c>
      <c r="C3606" s="13" t="str">
        <f>Solieusap!C3609</f>
        <v>BAO</v>
      </c>
      <c r="D3606" s="13" t="str">
        <f>Solieusap!D3609</f>
        <v>Combination</v>
      </c>
      <c r="E3606" s="14">
        <f>ABS(Solieusap!E3609)</f>
        <v>5.6234000000000002</v>
      </c>
      <c r="F3606" s="14">
        <f>ABS(Solieusap!F3609)</f>
        <v>7.8899999999999998E-2</v>
      </c>
      <c r="G3606" s="14">
        <f>ABS(Solieusap!G3609)</f>
        <v>2.3999999999999998E-3</v>
      </c>
      <c r="H3606" s="14">
        <f>ABS(Solieusap!H3609)</f>
        <v>1.33E-3</v>
      </c>
      <c r="I3606" s="14">
        <f>ABS(Solieusap!I3609)</f>
        <v>3.7200000000000002E-3</v>
      </c>
      <c r="J3606" s="14">
        <f>ABS(Solieusap!J3609)</f>
        <v>0.10317</v>
      </c>
      <c r="K3606" s="14">
        <f t="shared" si="0"/>
        <v>5.6234000000000002</v>
      </c>
      <c r="L3606" s="14">
        <f t="shared" si="1"/>
        <v>3.7200000000000002E-3</v>
      </c>
    </row>
    <row r="3607" spans="1:12" ht="16.5" customHeight="1">
      <c r="A3607" s="13" t="str">
        <f>Solieusap!A3610</f>
        <v>296</v>
      </c>
      <c r="B3607" s="13">
        <f>Solieusap!B3610</f>
        <v>2</v>
      </c>
      <c r="C3607" s="13" t="str">
        <f>Solieusap!C3610</f>
        <v>BAO</v>
      </c>
      <c r="D3607" s="13" t="str">
        <f>Solieusap!D3610</f>
        <v>Combination</v>
      </c>
      <c r="E3607" s="14">
        <f>ABS(Solieusap!E3610)</f>
        <v>5.6234000000000002</v>
      </c>
      <c r="F3607" s="14">
        <f>ABS(Solieusap!F3610)</f>
        <v>7.8899999999999998E-2</v>
      </c>
      <c r="G3607" s="14">
        <f>ABS(Solieusap!G3610)</f>
        <v>2.3999999999999998E-3</v>
      </c>
      <c r="H3607" s="14">
        <f>ABS(Solieusap!H3610)</f>
        <v>1.33E-3</v>
      </c>
      <c r="I3607" s="14">
        <f>ABS(Solieusap!I3610)</f>
        <v>3.5899999999999999E-3</v>
      </c>
      <c r="J3607" s="14">
        <f>ABS(Solieusap!J3610)</f>
        <v>6.862E-2</v>
      </c>
      <c r="K3607" s="14">
        <f t="shared" si="0"/>
        <v>5.6234000000000002</v>
      </c>
      <c r="L3607" s="14">
        <f t="shared" si="1"/>
        <v>3.5899999999999999E-3</v>
      </c>
    </row>
    <row r="3608" spans="1:12" ht="16.5" customHeight="1">
      <c r="A3608" s="13" t="str">
        <f>Solieusap!A3611</f>
        <v>296</v>
      </c>
      <c r="B3608" s="13">
        <f>Solieusap!B3611</f>
        <v>2.5</v>
      </c>
      <c r="C3608" s="13" t="str">
        <f>Solieusap!C3611</f>
        <v>BAO</v>
      </c>
      <c r="D3608" s="13" t="str">
        <f>Solieusap!D3611</f>
        <v>Combination</v>
      </c>
      <c r="E3608" s="14">
        <f>ABS(Solieusap!E3611)</f>
        <v>5.6234000000000002</v>
      </c>
      <c r="F3608" s="14">
        <f>ABS(Solieusap!F3611)</f>
        <v>7.8899999999999998E-2</v>
      </c>
      <c r="G3608" s="14">
        <f>ABS(Solieusap!G3611)</f>
        <v>2.3999999999999998E-3</v>
      </c>
      <c r="H3608" s="14">
        <f>ABS(Solieusap!H3611)</f>
        <v>1.33E-3</v>
      </c>
      <c r="I3608" s="14">
        <f>ABS(Solieusap!I3611)</f>
        <v>3.47E-3</v>
      </c>
      <c r="J3608" s="14">
        <f>ABS(Solieusap!J3611)</f>
        <v>9.6439999999999998E-2</v>
      </c>
      <c r="K3608" s="14">
        <f t="shared" si="0"/>
        <v>5.6234000000000002</v>
      </c>
      <c r="L3608" s="14">
        <f t="shared" si="1"/>
        <v>3.47E-3</v>
      </c>
    </row>
    <row r="3609" spans="1:12" ht="16.5" customHeight="1">
      <c r="A3609" s="13" t="str">
        <f>Solieusap!A3612</f>
        <v>296</v>
      </c>
      <c r="B3609" s="13">
        <f>Solieusap!B3612</f>
        <v>3</v>
      </c>
      <c r="C3609" s="13" t="str">
        <f>Solieusap!C3612</f>
        <v>BAO</v>
      </c>
      <c r="D3609" s="13" t="str">
        <f>Solieusap!D3612</f>
        <v>Combination</v>
      </c>
      <c r="E3609" s="14">
        <f>ABS(Solieusap!E3612)</f>
        <v>5.6234000000000002</v>
      </c>
      <c r="F3609" s="14">
        <f>ABS(Solieusap!F3612)</f>
        <v>7.8899999999999998E-2</v>
      </c>
      <c r="G3609" s="14">
        <f>ABS(Solieusap!G3612)</f>
        <v>2.3999999999999998E-3</v>
      </c>
      <c r="H3609" s="14">
        <f>ABS(Solieusap!H3612)</f>
        <v>1.33E-3</v>
      </c>
      <c r="I3609" s="14">
        <f>ABS(Solieusap!I3612)</f>
        <v>3.3400000000000001E-3</v>
      </c>
      <c r="J3609" s="14">
        <f>ABS(Solieusap!J3612)</f>
        <v>0.12589</v>
      </c>
      <c r="K3609" s="14">
        <f t="shared" si="0"/>
        <v>5.6234000000000002</v>
      </c>
      <c r="L3609" s="14">
        <f t="shared" si="1"/>
        <v>3.3400000000000001E-3</v>
      </c>
    </row>
    <row r="3610" spans="1:12" ht="16.5" customHeight="1">
      <c r="A3610" s="13" t="str">
        <f>Solieusap!A3613</f>
        <v>296</v>
      </c>
      <c r="B3610" s="13">
        <f>Solieusap!B3613</f>
        <v>3.5</v>
      </c>
      <c r="C3610" s="13" t="str">
        <f>Solieusap!C3613</f>
        <v>BAO</v>
      </c>
      <c r="D3610" s="13" t="str">
        <f>Solieusap!D3613</f>
        <v>Combination</v>
      </c>
      <c r="E3610" s="14">
        <f>ABS(Solieusap!E3613)</f>
        <v>5.6234000000000002</v>
      </c>
      <c r="F3610" s="14">
        <f>ABS(Solieusap!F3613)</f>
        <v>7.8899999999999998E-2</v>
      </c>
      <c r="G3610" s="14">
        <f>ABS(Solieusap!G3613)</f>
        <v>2.3999999999999998E-3</v>
      </c>
      <c r="H3610" s="14">
        <f>ABS(Solieusap!H3613)</f>
        <v>1.33E-3</v>
      </c>
      <c r="I3610" s="14">
        <f>ABS(Solieusap!I3613)</f>
        <v>3.2200000000000002E-3</v>
      </c>
      <c r="J3610" s="14">
        <f>ABS(Solieusap!J3613)</f>
        <v>0.15534000000000001</v>
      </c>
      <c r="K3610" s="14">
        <f t="shared" si="0"/>
        <v>5.6234000000000002</v>
      </c>
      <c r="L3610" s="14">
        <f t="shared" si="1"/>
        <v>3.2200000000000002E-3</v>
      </c>
    </row>
    <row r="3611" spans="1:12" ht="16.5" customHeight="1">
      <c r="A3611" s="13" t="str">
        <f>Solieusap!A3614</f>
        <v>296</v>
      </c>
      <c r="B3611" s="13">
        <f>Solieusap!B3614</f>
        <v>4</v>
      </c>
      <c r="C3611" s="13" t="str">
        <f>Solieusap!C3614</f>
        <v>BAO</v>
      </c>
      <c r="D3611" s="13" t="str">
        <f>Solieusap!D3614</f>
        <v>Combination</v>
      </c>
      <c r="E3611" s="14">
        <f>ABS(Solieusap!E3614)</f>
        <v>5.6234000000000002</v>
      </c>
      <c r="F3611" s="14">
        <f>ABS(Solieusap!F3614)</f>
        <v>7.8899999999999998E-2</v>
      </c>
      <c r="G3611" s="14">
        <f>ABS(Solieusap!G3614)</f>
        <v>2.3999999999999998E-3</v>
      </c>
      <c r="H3611" s="14">
        <f>ABS(Solieusap!H3614)</f>
        <v>1.33E-3</v>
      </c>
      <c r="I3611" s="14">
        <f>ABS(Solieusap!I3614)</f>
        <v>3.0899999999999999E-3</v>
      </c>
      <c r="J3611" s="14">
        <f>ABS(Solieusap!J3614)</f>
        <v>0.18529999999999999</v>
      </c>
      <c r="K3611" s="14">
        <f t="shared" si="0"/>
        <v>5.6234000000000002</v>
      </c>
      <c r="L3611" s="14">
        <f t="shared" si="1"/>
        <v>3.0899999999999999E-3</v>
      </c>
    </row>
    <row r="3612" spans="1:12" ht="16.5" customHeight="1">
      <c r="A3612" s="13" t="str">
        <f>Solieusap!A3615</f>
        <v>296</v>
      </c>
      <c r="B3612" s="13">
        <f>Solieusap!B3615</f>
        <v>0</v>
      </c>
      <c r="C3612" s="13" t="str">
        <f>Solieusap!C3615</f>
        <v>BAO</v>
      </c>
      <c r="D3612" s="13" t="str">
        <f>Solieusap!D3615</f>
        <v>Combination</v>
      </c>
      <c r="E3612" s="14">
        <f>ABS(Solieusap!E3615)</f>
        <v>5.9900000000000002E-2</v>
      </c>
      <c r="F3612" s="14">
        <f>ABS(Solieusap!F3615)</f>
        <v>6.7000000000000004E-2</v>
      </c>
      <c r="G3612" s="14">
        <f>ABS(Solieusap!G3615)</f>
        <v>9.2489999999999998E-4</v>
      </c>
      <c r="H3612" s="14">
        <f>ABS(Solieusap!H3615)</f>
        <v>4.4000000000000002E-4</v>
      </c>
      <c r="I3612" s="14">
        <f>ABS(Solieusap!I3615)</f>
        <v>2.1299999999999999E-3</v>
      </c>
      <c r="J3612" s="14">
        <f>ABS(Solieusap!J3615)</f>
        <v>8.2610000000000003E-2</v>
      </c>
      <c r="K3612" s="14">
        <f t="shared" si="0"/>
        <v>5.9900000000000002E-2</v>
      </c>
      <c r="L3612" s="14">
        <f t="shared" si="1"/>
        <v>2.1299999999999999E-3</v>
      </c>
    </row>
    <row r="3613" spans="1:12" ht="16.5" customHeight="1">
      <c r="A3613" s="13" t="str">
        <f>Solieusap!A3616</f>
        <v>296</v>
      </c>
      <c r="B3613" s="13">
        <f>Solieusap!B3616</f>
        <v>0.5</v>
      </c>
      <c r="C3613" s="13" t="str">
        <f>Solieusap!C3616</f>
        <v>BAO</v>
      </c>
      <c r="D3613" s="13" t="str">
        <f>Solieusap!D3616</f>
        <v>Combination</v>
      </c>
      <c r="E3613" s="14">
        <f>ABS(Solieusap!E3616)</f>
        <v>5.9900000000000002E-2</v>
      </c>
      <c r="F3613" s="14">
        <f>ABS(Solieusap!F3616)</f>
        <v>6.7000000000000004E-2</v>
      </c>
      <c r="G3613" s="14">
        <f>ABS(Solieusap!G3616)</f>
        <v>9.2489999999999998E-4</v>
      </c>
      <c r="H3613" s="14">
        <f>ABS(Solieusap!H3616)</f>
        <v>4.4000000000000002E-4</v>
      </c>
      <c r="I3613" s="14">
        <f>ABS(Solieusap!I3616)</f>
        <v>1.67E-3</v>
      </c>
      <c r="J3613" s="14">
        <f>ABS(Solieusap!J3616)</f>
        <v>4.9119999999999997E-2</v>
      </c>
      <c r="K3613" s="14">
        <f t="shared" si="0"/>
        <v>5.9900000000000002E-2</v>
      </c>
      <c r="L3613" s="14">
        <f t="shared" si="1"/>
        <v>1.67E-3</v>
      </c>
    </row>
    <row r="3614" spans="1:12" ht="16.5" customHeight="1">
      <c r="A3614" s="13" t="str">
        <f>Solieusap!A3617</f>
        <v>296</v>
      </c>
      <c r="B3614" s="13">
        <f>Solieusap!B3617</f>
        <v>1</v>
      </c>
      <c r="C3614" s="13" t="str">
        <f>Solieusap!C3617</f>
        <v>BAO</v>
      </c>
      <c r="D3614" s="13" t="str">
        <f>Solieusap!D3617</f>
        <v>Combination</v>
      </c>
      <c r="E3614" s="14">
        <f>ABS(Solieusap!E3617)</f>
        <v>5.9900000000000002E-2</v>
      </c>
      <c r="F3614" s="14">
        <f>ABS(Solieusap!F3617)</f>
        <v>6.7000000000000004E-2</v>
      </c>
      <c r="G3614" s="14">
        <f>ABS(Solieusap!G3617)</f>
        <v>9.2489999999999998E-4</v>
      </c>
      <c r="H3614" s="14">
        <f>ABS(Solieusap!H3617)</f>
        <v>4.4000000000000002E-4</v>
      </c>
      <c r="I3614" s="14">
        <f>ABS(Solieusap!I3617)</f>
        <v>1.58E-3</v>
      </c>
      <c r="J3614" s="14">
        <f>ABS(Solieusap!J3617)</f>
        <v>1.5640000000000001E-2</v>
      </c>
      <c r="K3614" s="14">
        <f t="shared" si="0"/>
        <v>5.9900000000000002E-2</v>
      </c>
      <c r="L3614" s="14">
        <f t="shared" si="1"/>
        <v>1.58E-3</v>
      </c>
    </row>
    <row r="3615" spans="1:12" ht="16.5" customHeight="1">
      <c r="A3615" s="13" t="str">
        <f>Solieusap!A3618</f>
        <v>296</v>
      </c>
      <c r="B3615" s="13">
        <f>Solieusap!B3618</f>
        <v>1.5</v>
      </c>
      <c r="C3615" s="13" t="str">
        <f>Solieusap!C3618</f>
        <v>BAO</v>
      </c>
      <c r="D3615" s="13" t="str">
        <f>Solieusap!D3618</f>
        <v>Combination</v>
      </c>
      <c r="E3615" s="14">
        <f>ABS(Solieusap!E3618)</f>
        <v>5.9900000000000002E-2</v>
      </c>
      <c r="F3615" s="14">
        <f>ABS(Solieusap!F3618)</f>
        <v>6.7000000000000004E-2</v>
      </c>
      <c r="G3615" s="14">
        <f>ABS(Solieusap!G3618)</f>
        <v>9.2489999999999998E-4</v>
      </c>
      <c r="H3615" s="14">
        <f>ABS(Solieusap!H3618)</f>
        <v>4.4000000000000002E-4</v>
      </c>
      <c r="I3615" s="14">
        <f>ABS(Solieusap!I3618)</f>
        <v>1.5E-3</v>
      </c>
      <c r="J3615" s="14">
        <f>ABS(Solieusap!J3618)</f>
        <v>1.7850000000000001E-2</v>
      </c>
      <c r="K3615" s="14">
        <f t="shared" si="0"/>
        <v>5.9900000000000002E-2</v>
      </c>
      <c r="L3615" s="14">
        <f t="shared" si="1"/>
        <v>1.5E-3</v>
      </c>
    </row>
    <row r="3616" spans="1:12" ht="16.5" customHeight="1">
      <c r="A3616" s="13" t="str">
        <f>Solieusap!A3619</f>
        <v>296</v>
      </c>
      <c r="B3616" s="13">
        <f>Solieusap!B3619</f>
        <v>2</v>
      </c>
      <c r="C3616" s="13" t="str">
        <f>Solieusap!C3619</f>
        <v>BAO</v>
      </c>
      <c r="D3616" s="13" t="str">
        <f>Solieusap!D3619</f>
        <v>Combination</v>
      </c>
      <c r="E3616" s="14">
        <f>ABS(Solieusap!E3619)</f>
        <v>5.9900000000000002E-2</v>
      </c>
      <c r="F3616" s="14">
        <f>ABS(Solieusap!F3619)</f>
        <v>6.7000000000000004E-2</v>
      </c>
      <c r="G3616" s="14">
        <f>ABS(Solieusap!G3619)</f>
        <v>9.2489999999999998E-4</v>
      </c>
      <c r="H3616" s="14">
        <f>ABS(Solieusap!H3619)</f>
        <v>4.4000000000000002E-4</v>
      </c>
      <c r="I3616" s="14">
        <f>ABS(Solieusap!I3619)</f>
        <v>1.5299999999999999E-3</v>
      </c>
      <c r="J3616" s="14">
        <f>ABS(Solieusap!J3619)</f>
        <v>5.1319999999999998E-2</v>
      </c>
      <c r="K3616" s="14">
        <f t="shared" si="0"/>
        <v>5.9900000000000002E-2</v>
      </c>
      <c r="L3616" s="14">
        <f t="shared" si="1"/>
        <v>1.5299999999999999E-3</v>
      </c>
    </row>
    <row r="3617" spans="1:12" ht="16.5" customHeight="1">
      <c r="A3617" s="13" t="str">
        <f>Solieusap!A3620</f>
        <v>296</v>
      </c>
      <c r="B3617" s="13">
        <f>Solieusap!B3620</f>
        <v>2.5</v>
      </c>
      <c r="C3617" s="13" t="str">
        <f>Solieusap!C3620</f>
        <v>BAO</v>
      </c>
      <c r="D3617" s="13" t="str">
        <f>Solieusap!D3620</f>
        <v>Combination</v>
      </c>
      <c r="E3617" s="14">
        <f>ABS(Solieusap!E3620)</f>
        <v>5.9900000000000002E-2</v>
      </c>
      <c r="F3617" s="14">
        <f>ABS(Solieusap!F3620)</f>
        <v>6.7000000000000004E-2</v>
      </c>
      <c r="G3617" s="14">
        <f>ABS(Solieusap!G3620)</f>
        <v>9.2489999999999998E-4</v>
      </c>
      <c r="H3617" s="14">
        <f>ABS(Solieusap!H3620)</f>
        <v>4.4000000000000002E-4</v>
      </c>
      <c r="I3617" s="14">
        <f>ABS(Solieusap!I3620)</f>
        <v>2.5500000000000002E-3</v>
      </c>
      <c r="J3617" s="14">
        <f>ABS(Solieusap!J3620)</f>
        <v>1.1849999999999999E-2</v>
      </c>
      <c r="K3617" s="14">
        <f t="shared" si="0"/>
        <v>5.9900000000000002E-2</v>
      </c>
      <c r="L3617" s="14">
        <f t="shared" si="1"/>
        <v>2.5500000000000002E-3</v>
      </c>
    </row>
    <row r="3618" spans="1:12" ht="16.5" customHeight="1">
      <c r="A3618" s="13" t="str">
        <f>Solieusap!A3621</f>
        <v>296</v>
      </c>
      <c r="B3618" s="13">
        <f>Solieusap!B3621</f>
        <v>3</v>
      </c>
      <c r="C3618" s="13" t="str">
        <f>Solieusap!C3621</f>
        <v>BAO</v>
      </c>
      <c r="D3618" s="13" t="str">
        <f>Solieusap!D3621</f>
        <v>Combination</v>
      </c>
      <c r="E3618" s="14">
        <f>ABS(Solieusap!E3621)</f>
        <v>5.9900000000000002E-2</v>
      </c>
      <c r="F3618" s="14">
        <f>ABS(Solieusap!F3621)</f>
        <v>6.7000000000000004E-2</v>
      </c>
      <c r="G3618" s="14">
        <f>ABS(Solieusap!G3621)</f>
        <v>9.2489999999999998E-4</v>
      </c>
      <c r="H3618" s="14">
        <f>ABS(Solieusap!H3621)</f>
        <v>4.4000000000000002E-4</v>
      </c>
      <c r="I3618" s="14">
        <f>ABS(Solieusap!I3621)</f>
        <v>3.7100000000000002E-3</v>
      </c>
      <c r="J3618" s="14">
        <f>ABS(Solieusap!J3621)</f>
        <v>2.7609999999999999E-2</v>
      </c>
      <c r="K3618" s="14">
        <f t="shared" si="0"/>
        <v>5.9900000000000002E-2</v>
      </c>
      <c r="L3618" s="14">
        <f t="shared" si="1"/>
        <v>3.7100000000000002E-3</v>
      </c>
    </row>
    <row r="3619" spans="1:12" ht="16.5" customHeight="1">
      <c r="A3619" s="13" t="str">
        <f>Solieusap!A3622</f>
        <v>296</v>
      </c>
      <c r="B3619" s="13">
        <f>Solieusap!B3622</f>
        <v>3.5</v>
      </c>
      <c r="C3619" s="13" t="str">
        <f>Solieusap!C3622</f>
        <v>BAO</v>
      </c>
      <c r="D3619" s="13" t="str">
        <f>Solieusap!D3622</f>
        <v>Combination</v>
      </c>
      <c r="E3619" s="14">
        <f>ABS(Solieusap!E3622)</f>
        <v>5.9900000000000002E-2</v>
      </c>
      <c r="F3619" s="14">
        <f>ABS(Solieusap!F3622)</f>
        <v>6.7000000000000004E-2</v>
      </c>
      <c r="G3619" s="14">
        <f>ABS(Solieusap!G3622)</f>
        <v>9.2489999999999998E-4</v>
      </c>
      <c r="H3619" s="14">
        <f>ABS(Solieusap!H3622)</f>
        <v>4.4000000000000002E-4</v>
      </c>
      <c r="I3619" s="14">
        <f>ABS(Solieusap!I3622)</f>
        <v>4.8700000000000002E-3</v>
      </c>
      <c r="J3619" s="14">
        <f>ABS(Solieusap!J3622)</f>
        <v>6.7070000000000005E-2</v>
      </c>
      <c r="K3619" s="14">
        <f t="shared" si="0"/>
        <v>5.9900000000000002E-2</v>
      </c>
      <c r="L3619" s="14">
        <f t="shared" si="1"/>
        <v>4.8700000000000002E-3</v>
      </c>
    </row>
    <row r="3620" spans="1:12" ht="16.5" customHeight="1">
      <c r="A3620" s="13" t="str">
        <f>Solieusap!A3623</f>
        <v>296</v>
      </c>
      <c r="B3620" s="13">
        <f>Solieusap!B3623</f>
        <v>4</v>
      </c>
      <c r="C3620" s="13" t="str">
        <f>Solieusap!C3623</f>
        <v>BAO</v>
      </c>
      <c r="D3620" s="13" t="str">
        <f>Solieusap!D3623</f>
        <v>Combination</v>
      </c>
      <c r="E3620" s="14">
        <f>ABS(Solieusap!E3623)</f>
        <v>5.9900000000000002E-2</v>
      </c>
      <c r="F3620" s="14">
        <f>ABS(Solieusap!F3623)</f>
        <v>6.7000000000000004E-2</v>
      </c>
      <c r="G3620" s="14">
        <f>ABS(Solieusap!G3623)</f>
        <v>9.2489999999999998E-4</v>
      </c>
      <c r="H3620" s="14">
        <f>ABS(Solieusap!H3623)</f>
        <v>4.4000000000000002E-4</v>
      </c>
      <c r="I3620" s="14">
        <f>ABS(Solieusap!I3623)</f>
        <v>6.0299999999999998E-3</v>
      </c>
      <c r="J3620" s="14">
        <f>ABS(Solieusap!J3623)</f>
        <v>0.10653</v>
      </c>
      <c r="K3620" s="14">
        <f t="shared" si="0"/>
        <v>5.9900000000000002E-2</v>
      </c>
      <c r="L3620" s="14">
        <f t="shared" si="1"/>
        <v>6.0299999999999998E-3</v>
      </c>
    </row>
    <row r="3621" spans="1:12" ht="16.5" customHeight="1">
      <c r="A3621" s="13" t="str">
        <f>Solieusap!A3624</f>
        <v>297</v>
      </c>
      <c r="B3621" s="13">
        <f>Solieusap!B3624</f>
        <v>0</v>
      </c>
      <c r="C3621" s="13" t="str">
        <f>Solieusap!C3624</f>
        <v>BAO</v>
      </c>
      <c r="D3621" s="13" t="str">
        <f>Solieusap!D3624</f>
        <v>Combination</v>
      </c>
      <c r="E3621" s="14">
        <f>ABS(Solieusap!E3624)</f>
        <v>5.4958</v>
      </c>
      <c r="F3621" s="14">
        <f>ABS(Solieusap!F3624)</f>
        <v>6.2799999999999995E-2</v>
      </c>
      <c r="G3621" s="14">
        <f>ABS(Solieusap!G3624)</f>
        <v>1.14E-2</v>
      </c>
      <c r="H3621" s="14">
        <f>ABS(Solieusap!H3624)</f>
        <v>1.486E-2</v>
      </c>
      <c r="I3621" s="14">
        <f>ABS(Solieusap!I3624)</f>
        <v>3.3439999999999998E-2</v>
      </c>
      <c r="J3621" s="14">
        <f>ABS(Solieusap!J3624)</f>
        <v>0.11161</v>
      </c>
      <c r="K3621" s="14">
        <f t="shared" si="0"/>
        <v>5.4958</v>
      </c>
      <c r="L3621" s="14">
        <f t="shared" si="1"/>
        <v>3.3439999999999998E-2</v>
      </c>
    </row>
    <row r="3622" spans="1:12" ht="16.5" customHeight="1">
      <c r="A3622" s="13" t="str">
        <f>Solieusap!A3625</f>
        <v>297</v>
      </c>
      <c r="B3622" s="13">
        <f>Solieusap!B3625</f>
        <v>0.5</v>
      </c>
      <c r="C3622" s="13" t="str">
        <f>Solieusap!C3625</f>
        <v>BAO</v>
      </c>
      <c r="D3622" s="13" t="str">
        <f>Solieusap!D3625</f>
        <v>Combination</v>
      </c>
      <c r="E3622" s="14">
        <f>ABS(Solieusap!E3625)</f>
        <v>5.4958</v>
      </c>
      <c r="F3622" s="14">
        <f>ABS(Solieusap!F3625)</f>
        <v>6.2799999999999995E-2</v>
      </c>
      <c r="G3622" s="14">
        <f>ABS(Solieusap!G3625)</f>
        <v>1.14E-2</v>
      </c>
      <c r="H3622" s="14">
        <f>ABS(Solieusap!H3625)</f>
        <v>1.486E-2</v>
      </c>
      <c r="I3622" s="14">
        <f>ABS(Solieusap!I3625)</f>
        <v>2.7720000000000002E-2</v>
      </c>
      <c r="J3622" s="14">
        <f>ABS(Solieusap!J3625)</f>
        <v>8.022E-2</v>
      </c>
      <c r="K3622" s="14">
        <f t="shared" si="0"/>
        <v>5.4958</v>
      </c>
      <c r="L3622" s="14">
        <f t="shared" si="1"/>
        <v>2.7720000000000002E-2</v>
      </c>
    </row>
    <row r="3623" spans="1:12" ht="16.5" customHeight="1">
      <c r="A3623" s="13" t="str">
        <f>Solieusap!A3626</f>
        <v>297</v>
      </c>
      <c r="B3623" s="13">
        <f>Solieusap!B3626</f>
        <v>1</v>
      </c>
      <c r="C3623" s="13" t="str">
        <f>Solieusap!C3626</f>
        <v>BAO</v>
      </c>
      <c r="D3623" s="13" t="str">
        <f>Solieusap!D3626</f>
        <v>Combination</v>
      </c>
      <c r="E3623" s="14">
        <f>ABS(Solieusap!E3626)</f>
        <v>5.4958</v>
      </c>
      <c r="F3623" s="14">
        <f>ABS(Solieusap!F3626)</f>
        <v>6.2799999999999995E-2</v>
      </c>
      <c r="G3623" s="14">
        <f>ABS(Solieusap!G3626)</f>
        <v>1.14E-2</v>
      </c>
      <c r="H3623" s="14">
        <f>ABS(Solieusap!H3626)</f>
        <v>1.486E-2</v>
      </c>
      <c r="I3623" s="14">
        <f>ABS(Solieusap!I3626)</f>
        <v>2.1999999999999999E-2</v>
      </c>
      <c r="J3623" s="14">
        <f>ABS(Solieusap!J3626)</f>
        <v>4.8829999999999998E-2</v>
      </c>
      <c r="K3623" s="14">
        <f t="shared" si="0"/>
        <v>5.4958</v>
      </c>
      <c r="L3623" s="14">
        <f t="shared" si="1"/>
        <v>2.1999999999999999E-2</v>
      </c>
    </row>
    <row r="3624" spans="1:12" ht="16.5" customHeight="1">
      <c r="A3624" s="13" t="str">
        <f>Solieusap!A3627</f>
        <v>297</v>
      </c>
      <c r="B3624" s="13">
        <f>Solieusap!B3627</f>
        <v>1.5</v>
      </c>
      <c r="C3624" s="13" t="str">
        <f>Solieusap!C3627</f>
        <v>BAO</v>
      </c>
      <c r="D3624" s="13" t="str">
        <f>Solieusap!D3627</f>
        <v>Combination</v>
      </c>
      <c r="E3624" s="14">
        <f>ABS(Solieusap!E3627)</f>
        <v>5.4958</v>
      </c>
      <c r="F3624" s="14">
        <f>ABS(Solieusap!F3627)</f>
        <v>6.2799999999999995E-2</v>
      </c>
      <c r="G3624" s="14">
        <f>ABS(Solieusap!G3627)</f>
        <v>1.14E-2</v>
      </c>
      <c r="H3624" s="14">
        <f>ABS(Solieusap!H3627)</f>
        <v>1.486E-2</v>
      </c>
      <c r="I3624" s="14">
        <f>ABS(Solieusap!I3627)</f>
        <v>1.627E-2</v>
      </c>
      <c r="J3624" s="14">
        <f>ABS(Solieusap!J3627)</f>
        <v>2.707E-2</v>
      </c>
      <c r="K3624" s="14">
        <f t="shared" si="0"/>
        <v>5.4958</v>
      </c>
      <c r="L3624" s="14">
        <f t="shared" si="1"/>
        <v>1.627E-2</v>
      </c>
    </row>
    <row r="3625" spans="1:12" ht="16.5" customHeight="1">
      <c r="A3625" s="13" t="str">
        <f>Solieusap!A3628</f>
        <v>297</v>
      </c>
      <c r="B3625" s="13">
        <f>Solieusap!B3628</f>
        <v>2</v>
      </c>
      <c r="C3625" s="13" t="str">
        <f>Solieusap!C3628</f>
        <v>BAO</v>
      </c>
      <c r="D3625" s="13" t="str">
        <f>Solieusap!D3628</f>
        <v>Combination</v>
      </c>
      <c r="E3625" s="14">
        <f>ABS(Solieusap!E3628)</f>
        <v>5.4958</v>
      </c>
      <c r="F3625" s="14">
        <f>ABS(Solieusap!F3628)</f>
        <v>6.2799999999999995E-2</v>
      </c>
      <c r="G3625" s="14">
        <f>ABS(Solieusap!G3628)</f>
        <v>1.14E-2</v>
      </c>
      <c r="H3625" s="14">
        <f>ABS(Solieusap!H3628)</f>
        <v>1.486E-2</v>
      </c>
      <c r="I3625" s="14">
        <f>ABS(Solieusap!I3628)</f>
        <v>1.055E-2</v>
      </c>
      <c r="J3625" s="14">
        <f>ABS(Solieusap!J3628)</f>
        <v>5.7000000000000002E-3</v>
      </c>
      <c r="K3625" s="14">
        <f t="shared" si="0"/>
        <v>5.4958</v>
      </c>
      <c r="L3625" s="14">
        <f t="shared" si="1"/>
        <v>1.055E-2</v>
      </c>
    </row>
    <row r="3626" spans="1:12" ht="16.5" customHeight="1">
      <c r="A3626" s="13" t="str">
        <f>Solieusap!A3629</f>
        <v>297</v>
      </c>
      <c r="B3626" s="13">
        <f>Solieusap!B3629</f>
        <v>2.5</v>
      </c>
      <c r="C3626" s="13" t="str">
        <f>Solieusap!C3629</f>
        <v>BAO</v>
      </c>
      <c r="D3626" s="13" t="str">
        <f>Solieusap!D3629</f>
        <v>Combination</v>
      </c>
      <c r="E3626" s="14">
        <f>ABS(Solieusap!E3629)</f>
        <v>5.4958</v>
      </c>
      <c r="F3626" s="14">
        <f>ABS(Solieusap!F3629)</f>
        <v>6.2799999999999995E-2</v>
      </c>
      <c r="G3626" s="14">
        <f>ABS(Solieusap!G3629)</f>
        <v>1.14E-2</v>
      </c>
      <c r="H3626" s="14">
        <f>ABS(Solieusap!H3629)</f>
        <v>1.486E-2</v>
      </c>
      <c r="I3626" s="14">
        <f>ABS(Solieusap!I3629)</f>
        <v>4.8300000000000001E-3</v>
      </c>
      <c r="J3626" s="14">
        <f>ABS(Solieusap!J3629)</f>
        <v>1.567E-2</v>
      </c>
      <c r="K3626" s="14">
        <f t="shared" si="0"/>
        <v>5.4958</v>
      </c>
      <c r="L3626" s="14">
        <f t="shared" si="1"/>
        <v>4.8300000000000001E-3</v>
      </c>
    </row>
    <row r="3627" spans="1:12" ht="16.5" customHeight="1">
      <c r="A3627" s="13" t="str">
        <f>Solieusap!A3630</f>
        <v>297</v>
      </c>
      <c r="B3627" s="13">
        <f>Solieusap!B3630</f>
        <v>3</v>
      </c>
      <c r="C3627" s="13" t="str">
        <f>Solieusap!C3630</f>
        <v>BAO</v>
      </c>
      <c r="D3627" s="13" t="str">
        <f>Solieusap!D3630</f>
        <v>Combination</v>
      </c>
      <c r="E3627" s="14">
        <f>ABS(Solieusap!E3630)</f>
        <v>5.4958</v>
      </c>
      <c r="F3627" s="14">
        <f>ABS(Solieusap!F3630)</f>
        <v>6.2799999999999995E-2</v>
      </c>
      <c r="G3627" s="14">
        <f>ABS(Solieusap!G3630)</f>
        <v>1.14E-2</v>
      </c>
      <c r="H3627" s="14">
        <f>ABS(Solieusap!H3630)</f>
        <v>1.486E-2</v>
      </c>
      <c r="I3627" s="14">
        <f>ABS(Solieusap!I3630)</f>
        <v>5.9999999999999995E-4</v>
      </c>
      <c r="J3627" s="14">
        <f>ABS(Solieusap!J3630)</f>
        <v>2.0029999999999999E-2</v>
      </c>
      <c r="K3627" s="14">
        <f t="shared" si="0"/>
        <v>5.4958</v>
      </c>
      <c r="L3627" s="14">
        <f t="shared" si="1"/>
        <v>5.9999999999999995E-4</v>
      </c>
    </row>
    <row r="3628" spans="1:12" ht="16.5" customHeight="1">
      <c r="A3628" s="13" t="str">
        <f>Solieusap!A3631</f>
        <v>297</v>
      </c>
      <c r="B3628" s="13">
        <f>Solieusap!B3631</f>
        <v>3.5</v>
      </c>
      <c r="C3628" s="13" t="str">
        <f>Solieusap!C3631</f>
        <v>BAO</v>
      </c>
      <c r="D3628" s="13" t="str">
        <f>Solieusap!D3631</f>
        <v>Combination</v>
      </c>
      <c r="E3628" s="14">
        <f>ABS(Solieusap!E3631)</f>
        <v>5.4958</v>
      </c>
      <c r="F3628" s="14">
        <f>ABS(Solieusap!F3631)</f>
        <v>6.2799999999999995E-2</v>
      </c>
      <c r="G3628" s="14">
        <f>ABS(Solieusap!G3631)</f>
        <v>1.14E-2</v>
      </c>
      <c r="H3628" s="14">
        <f>ABS(Solieusap!H3631)</f>
        <v>1.486E-2</v>
      </c>
      <c r="I3628" s="14">
        <f>ABS(Solieusap!I3631)</f>
        <v>3.0999999999999999E-3</v>
      </c>
      <c r="J3628" s="14">
        <f>ABS(Solieusap!J3631)</f>
        <v>4.3499999999999997E-3</v>
      </c>
      <c r="K3628" s="14">
        <f t="shared" si="0"/>
        <v>5.4958</v>
      </c>
      <c r="L3628" s="14">
        <f t="shared" si="1"/>
        <v>3.0999999999999999E-3</v>
      </c>
    </row>
    <row r="3629" spans="1:12" ht="16.5" customHeight="1">
      <c r="A3629" s="13" t="str">
        <f>Solieusap!A3632</f>
        <v>297</v>
      </c>
      <c r="B3629" s="13">
        <f>Solieusap!B3632</f>
        <v>4</v>
      </c>
      <c r="C3629" s="13" t="str">
        <f>Solieusap!C3632</f>
        <v>BAO</v>
      </c>
      <c r="D3629" s="13" t="str">
        <f>Solieusap!D3632</f>
        <v>Combination</v>
      </c>
      <c r="E3629" s="14">
        <f>ABS(Solieusap!E3632)</f>
        <v>5.4958</v>
      </c>
      <c r="F3629" s="14">
        <f>ABS(Solieusap!F3632)</f>
        <v>6.2799999999999995E-2</v>
      </c>
      <c r="G3629" s="14">
        <f>ABS(Solieusap!G3632)</f>
        <v>1.14E-2</v>
      </c>
      <c r="H3629" s="14">
        <f>ABS(Solieusap!H3632)</f>
        <v>1.486E-2</v>
      </c>
      <c r="I3629" s="14">
        <f>ABS(Solieusap!I3632)</f>
        <v>5.5999999999999999E-3</v>
      </c>
      <c r="J3629" s="14">
        <f>ABS(Solieusap!J3632)</f>
        <v>2.8729999999999999E-2</v>
      </c>
      <c r="K3629" s="14">
        <f t="shared" si="0"/>
        <v>5.4958</v>
      </c>
      <c r="L3629" s="14">
        <f t="shared" si="1"/>
        <v>5.5999999999999999E-3</v>
      </c>
    </row>
    <row r="3630" spans="1:12" ht="16.5" customHeight="1">
      <c r="A3630" s="13" t="str">
        <f>Solieusap!A3633</f>
        <v>297</v>
      </c>
      <c r="B3630" s="13">
        <f>Solieusap!B3633</f>
        <v>4.5</v>
      </c>
      <c r="C3630" s="13" t="str">
        <f>Solieusap!C3633</f>
        <v>BAO</v>
      </c>
      <c r="D3630" s="13" t="str">
        <f>Solieusap!D3633</f>
        <v>Combination</v>
      </c>
      <c r="E3630" s="14">
        <f>ABS(Solieusap!E3633)</f>
        <v>5.4958</v>
      </c>
      <c r="F3630" s="14">
        <f>ABS(Solieusap!F3633)</f>
        <v>6.2799999999999995E-2</v>
      </c>
      <c r="G3630" s="14">
        <f>ABS(Solieusap!G3633)</f>
        <v>1.14E-2</v>
      </c>
      <c r="H3630" s="14">
        <f>ABS(Solieusap!H3633)</f>
        <v>1.486E-2</v>
      </c>
      <c r="I3630" s="14">
        <f>ABS(Solieusap!I3633)</f>
        <v>8.0999999999999996E-3</v>
      </c>
      <c r="J3630" s="14">
        <f>ABS(Solieusap!J3633)</f>
        <v>5.3109999999999997E-2</v>
      </c>
      <c r="K3630" s="14">
        <f t="shared" si="0"/>
        <v>5.4958</v>
      </c>
      <c r="L3630" s="14">
        <f t="shared" si="1"/>
        <v>8.0999999999999996E-3</v>
      </c>
    </row>
    <row r="3631" spans="1:12" ht="16.5" customHeight="1">
      <c r="A3631" s="13" t="str">
        <f>Solieusap!A3634</f>
        <v>297</v>
      </c>
      <c r="B3631" s="13">
        <f>Solieusap!B3634</f>
        <v>5</v>
      </c>
      <c r="C3631" s="13" t="str">
        <f>Solieusap!C3634</f>
        <v>BAO</v>
      </c>
      <c r="D3631" s="13" t="str">
        <f>Solieusap!D3634</f>
        <v>Combination</v>
      </c>
      <c r="E3631" s="14">
        <f>ABS(Solieusap!E3634)</f>
        <v>5.4958</v>
      </c>
      <c r="F3631" s="14">
        <f>ABS(Solieusap!F3634)</f>
        <v>6.2799999999999995E-2</v>
      </c>
      <c r="G3631" s="14">
        <f>ABS(Solieusap!G3634)</f>
        <v>1.14E-2</v>
      </c>
      <c r="H3631" s="14">
        <f>ABS(Solieusap!H3634)</f>
        <v>1.486E-2</v>
      </c>
      <c r="I3631" s="14">
        <f>ABS(Solieusap!I3634)</f>
        <v>1.06E-2</v>
      </c>
      <c r="J3631" s="14">
        <f>ABS(Solieusap!J3634)</f>
        <v>7.7490000000000003E-2</v>
      </c>
      <c r="K3631" s="14">
        <f t="shared" si="0"/>
        <v>5.4958</v>
      </c>
      <c r="L3631" s="14">
        <f t="shared" si="1"/>
        <v>1.06E-2</v>
      </c>
    </row>
    <row r="3632" spans="1:12" ht="16.5" customHeight="1">
      <c r="A3632" s="13" t="str">
        <f>Solieusap!A3635</f>
        <v>297</v>
      </c>
      <c r="B3632" s="13">
        <f>Solieusap!B3635</f>
        <v>5.5</v>
      </c>
      <c r="C3632" s="13" t="str">
        <f>Solieusap!C3635</f>
        <v>BAO</v>
      </c>
      <c r="D3632" s="13" t="str">
        <f>Solieusap!D3635</f>
        <v>Combination</v>
      </c>
      <c r="E3632" s="14">
        <f>ABS(Solieusap!E3635)</f>
        <v>5.4958</v>
      </c>
      <c r="F3632" s="14">
        <f>ABS(Solieusap!F3635)</f>
        <v>6.2799999999999995E-2</v>
      </c>
      <c r="G3632" s="14">
        <f>ABS(Solieusap!G3635)</f>
        <v>1.14E-2</v>
      </c>
      <c r="H3632" s="14">
        <f>ABS(Solieusap!H3635)</f>
        <v>1.486E-2</v>
      </c>
      <c r="I3632" s="14">
        <f>ABS(Solieusap!I3635)</f>
        <v>1.3100000000000001E-2</v>
      </c>
      <c r="J3632" s="14">
        <f>ABS(Solieusap!J3635)</f>
        <v>0.10187</v>
      </c>
      <c r="K3632" s="14">
        <f t="shared" si="0"/>
        <v>5.4958</v>
      </c>
      <c r="L3632" s="14">
        <f t="shared" si="1"/>
        <v>1.3100000000000001E-2</v>
      </c>
    </row>
    <row r="3633" spans="1:12" ht="16.5" customHeight="1">
      <c r="A3633" s="13" t="str">
        <f>Solieusap!A3636</f>
        <v>297</v>
      </c>
      <c r="B3633" s="13">
        <f>Solieusap!B3636</f>
        <v>0</v>
      </c>
      <c r="C3633" s="13" t="str">
        <f>Solieusap!C3636</f>
        <v>BAO</v>
      </c>
      <c r="D3633" s="13" t="str">
        <f>Solieusap!D3636</f>
        <v>Combination</v>
      </c>
      <c r="E3633" s="14">
        <f>ABS(Solieusap!E3636)</f>
        <v>0.13750000000000001</v>
      </c>
      <c r="F3633" s="14">
        <f>ABS(Solieusap!F3636)</f>
        <v>4.8800000000000003E-2</v>
      </c>
      <c r="G3633" s="14">
        <f>ABS(Solieusap!G3636)</f>
        <v>5.0000000000000001E-3</v>
      </c>
      <c r="H3633" s="14">
        <f>ABS(Solieusap!H3636)</f>
        <v>1.1010000000000001E-2</v>
      </c>
      <c r="I3633" s="14">
        <f>ABS(Solieusap!I3636)</f>
        <v>1.5429999999999999E-2</v>
      </c>
      <c r="J3633" s="14">
        <f>ABS(Solieusap!J3636)</f>
        <v>0.16631000000000001</v>
      </c>
      <c r="K3633" s="14">
        <f t="shared" si="0"/>
        <v>0.13750000000000001</v>
      </c>
      <c r="L3633" s="14">
        <f t="shared" si="1"/>
        <v>1.5429999999999999E-2</v>
      </c>
    </row>
    <row r="3634" spans="1:12" ht="16.5" customHeight="1">
      <c r="A3634" s="13" t="str">
        <f>Solieusap!A3637</f>
        <v>297</v>
      </c>
      <c r="B3634" s="13">
        <f>Solieusap!B3637</f>
        <v>0.5</v>
      </c>
      <c r="C3634" s="13" t="str">
        <f>Solieusap!C3637</f>
        <v>BAO</v>
      </c>
      <c r="D3634" s="13" t="str">
        <f>Solieusap!D3637</f>
        <v>Combination</v>
      </c>
      <c r="E3634" s="14">
        <f>ABS(Solieusap!E3637)</f>
        <v>0.13750000000000001</v>
      </c>
      <c r="F3634" s="14">
        <f>ABS(Solieusap!F3637)</f>
        <v>4.8800000000000003E-2</v>
      </c>
      <c r="G3634" s="14">
        <f>ABS(Solieusap!G3637)</f>
        <v>5.0000000000000001E-3</v>
      </c>
      <c r="H3634" s="14">
        <f>ABS(Solieusap!H3637)</f>
        <v>1.1010000000000001E-2</v>
      </c>
      <c r="I3634" s="14">
        <f>ABS(Solieusap!I3637)</f>
        <v>1.2970000000000001E-2</v>
      </c>
      <c r="J3634" s="14">
        <f>ABS(Solieusap!J3637)</f>
        <v>0.14193</v>
      </c>
      <c r="K3634" s="14">
        <f t="shared" si="0"/>
        <v>0.13750000000000001</v>
      </c>
      <c r="L3634" s="14">
        <f t="shared" si="1"/>
        <v>1.2970000000000001E-2</v>
      </c>
    </row>
    <row r="3635" spans="1:12" ht="16.5" customHeight="1">
      <c r="A3635" s="13" t="str">
        <f>Solieusap!A3638</f>
        <v>297</v>
      </c>
      <c r="B3635" s="13">
        <f>Solieusap!B3638</f>
        <v>1</v>
      </c>
      <c r="C3635" s="13" t="str">
        <f>Solieusap!C3638</f>
        <v>BAO</v>
      </c>
      <c r="D3635" s="13" t="str">
        <f>Solieusap!D3638</f>
        <v>Combination</v>
      </c>
      <c r="E3635" s="14">
        <f>ABS(Solieusap!E3638)</f>
        <v>0.13750000000000001</v>
      </c>
      <c r="F3635" s="14">
        <f>ABS(Solieusap!F3638)</f>
        <v>4.8800000000000003E-2</v>
      </c>
      <c r="G3635" s="14">
        <f>ABS(Solieusap!G3638)</f>
        <v>5.0000000000000001E-3</v>
      </c>
      <c r="H3635" s="14">
        <f>ABS(Solieusap!H3638)</f>
        <v>1.1010000000000001E-2</v>
      </c>
      <c r="I3635" s="14">
        <f>ABS(Solieusap!I3638)</f>
        <v>1.051E-2</v>
      </c>
      <c r="J3635" s="14">
        <f>ABS(Solieusap!J3638)</f>
        <v>0.11755</v>
      </c>
      <c r="K3635" s="14">
        <f t="shared" si="0"/>
        <v>0.13750000000000001</v>
      </c>
      <c r="L3635" s="14">
        <f t="shared" si="1"/>
        <v>1.051E-2</v>
      </c>
    </row>
    <row r="3636" spans="1:12" ht="16.5" customHeight="1">
      <c r="A3636" s="13" t="str">
        <f>Solieusap!A3639</f>
        <v>297</v>
      </c>
      <c r="B3636" s="13">
        <f>Solieusap!B3639</f>
        <v>1.5</v>
      </c>
      <c r="C3636" s="13" t="str">
        <f>Solieusap!C3639</f>
        <v>BAO</v>
      </c>
      <c r="D3636" s="13" t="str">
        <f>Solieusap!D3639</f>
        <v>Combination</v>
      </c>
      <c r="E3636" s="14">
        <f>ABS(Solieusap!E3639)</f>
        <v>0.13750000000000001</v>
      </c>
      <c r="F3636" s="14">
        <f>ABS(Solieusap!F3639)</f>
        <v>4.8800000000000003E-2</v>
      </c>
      <c r="G3636" s="14">
        <f>ABS(Solieusap!G3639)</f>
        <v>5.0000000000000001E-3</v>
      </c>
      <c r="H3636" s="14">
        <f>ABS(Solieusap!H3639)</f>
        <v>1.1010000000000001E-2</v>
      </c>
      <c r="I3636" s="14">
        <f>ABS(Solieusap!I3639)</f>
        <v>8.0499999999999999E-3</v>
      </c>
      <c r="J3636" s="14">
        <f>ABS(Solieusap!J3639)</f>
        <v>9.3170000000000003E-2</v>
      </c>
      <c r="K3636" s="14">
        <f t="shared" si="0"/>
        <v>0.13750000000000001</v>
      </c>
      <c r="L3636" s="14">
        <f t="shared" si="1"/>
        <v>8.0499999999999999E-3</v>
      </c>
    </row>
    <row r="3637" spans="1:12" ht="16.5" customHeight="1">
      <c r="A3637" s="13" t="str">
        <f>Solieusap!A3640</f>
        <v>297</v>
      </c>
      <c r="B3637" s="13">
        <f>Solieusap!B3640</f>
        <v>2</v>
      </c>
      <c r="C3637" s="13" t="str">
        <f>Solieusap!C3640</f>
        <v>BAO</v>
      </c>
      <c r="D3637" s="13" t="str">
        <f>Solieusap!D3640</f>
        <v>Combination</v>
      </c>
      <c r="E3637" s="14">
        <f>ABS(Solieusap!E3640)</f>
        <v>0.13750000000000001</v>
      </c>
      <c r="F3637" s="14">
        <f>ABS(Solieusap!F3640)</f>
        <v>4.8800000000000003E-2</v>
      </c>
      <c r="G3637" s="14">
        <f>ABS(Solieusap!G3640)</f>
        <v>5.0000000000000001E-3</v>
      </c>
      <c r="H3637" s="14">
        <f>ABS(Solieusap!H3640)</f>
        <v>1.1010000000000001E-2</v>
      </c>
      <c r="I3637" s="14">
        <f>ABS(Solieusap!I3640)</f>
        <v>5.5900000000000004E-3</v>
      </c>
      <c r="J3637" s="14">
        <f>ABS(Solieusap!J3640)</f>
        <v>8.0979999999999996E-2</v>
      </c>
      <c r="K3637" s="14">
        <f t="shared" si="0"/>
        <v>0.13750000000000001</v>
      </c>
      <c r="L3637" s="14">
        <f t="shared" si="1"/>
        <v>5.5900000000000004E-3</v>
      </c>
    </row>
    <row r="3638" spans="1:12" ht="16.5" customHeight="1">
      <c r="A3638" s="13" t="str">
        <f>Solieusap!A3641</f>
        <v>297</v>
      </c>
      <c r="B3638" s="13">
        <f>Solieusap!B3641</f>
        <v>2.5</v>
      </c>
      <c r="C3638" s="13" t="str">
        <f>Solieusap!C3641</f>
        <v>BAO</v>
      </c>
      <c r="D3638" s="13" t="str">
        <f>Solieusap!D3641</f>
        <v>Combination</v>
      </c>
      <c r="E3638" s="14">
        <f>ABS(Solieusap!E3641)</f>
        <v>0.13750000000000001</v>
      </c>
      <c r="F3638" s="14">
        <f>ABS(Solieusap!F3641)</f>
        <v>4.8800000000000003E-2</v>
      </c>
      <c r="G3638" s="14">
        <f>ABS(Solieusap!G3641)</f>
        <v>5.0000000000000001E-3</v>
      </c>
      <c r="H3638" s="14">
        <f>ABS(Solieusap!H3641)</f>
        <v>1.1010000000000001E-2</v>
      </c>
      <c r="I3638" s="14">
        <f>ABS(Solieusap!I3641)</f>
        <v>3.29E-3</v>
      </c>
      <c r="J3638" s="14">
        <f>ABS(Solieusap!J3641)</f>
        <v>7.1190000000000003E-2</v>
      </c>
      <c r="K3638" s="14">
        <f t="shared" si="0"/>
        <v>0.13750000000000001</v>
      </c>
      <c r="L3638" s="14">
        <f t="shared" si="1"/>
        <v>3.29E-3</v>
      </c>
    </row>
    <row r="3639" spans="1:12" ht="16.5" customHeight="1">
      <c r="A3639" s="13" t="str">
        <f>Solieusap!A3642</f>
        <v>297</v>
      </c>
      <c r="B3639" s="13">
        <f>Solieusap!B3642</f>
        <v>3</v>
      </c>
      <c r="C3639" s="13" t="str">
        <f>Solieusap!C3642</f>
        <v>BAO</v>
      </c>
      <c r="D3639" s="13" t="str">
        <f>Solieusap!D3642</f>
        <v>Combination</v>
      </c>
      <c r="E3639" s="14">
        <f>ABS(Solieusap!E3642)</f>
        <v>0.13750000000000001</v>
      </c>
      <c r="F3639" s="14">
        <f>ABS(Solieusap!F3642)</f>
        <v>4.8800000000000003E-2</v>
      </c>
      <c r="G3639" s="14">
        <f>ABS(Solieusap!G3642)</f>
        <v>5.0000000000000001E-3</v>
      </c>
      <c r="H3639" s="14">
        <f>ABS(Solieusap!H3642)</f>
        <v>1.1010000000000001E-2</v>
      </c>
      <c r="I3639" s="14">
        <f>ABS(Solieusap!I3642)</f>
        <v>1.6900000000000001E-3</v>
      </c>
      <c r="J3639" s="14">
        <f>ABS(Solieusap!J3642)</f>
        <v>7.671E-2</v>
      </c>
      <c r="K3639" s="14">
        <f t="shared" si="0"/>
        <v>0.13750000000000001</v>
      </c>
      <c r="L3639" s="14">
        <f t="shared" si="1"/>
        <v>1.6900000000000001E-3</v>
      </c>
    </row>
    <row r="3640" spans="1:12" ht="16.5" customHeight="1">
      <c r="A3640" s="13" t="str">
        <f>Solieusap!A3643</f>
        <v>297</v>
      </c>
      <c r="B3640" s="13">
        <f>Solieusap!B3643</f>
        <v>3.5</v>
      </c>
      <c r="C3640" s="13" t="str">
        <f>Solieusap!C3643</f>
        <v>BAO</v>
      </c>
      <c r="D3640" s="13" t="str">
        <f>Solieusap!D3643</f>
        <v>Combination</v>
      </c>
      <c r="E3640" s="14">
        <f>ABS(Solieusap!E3643)</f>
        <v>0.13750000000000001</v>
      </c>
      <c r="F3640" s="14">
        <f>ABS(Solieusap!F3643)</f>
        <v>4.8800000000000003E-2</v>
      </c>
      <c r="G3640" s="14">
        <f>ABS(Solieusap!G3643)</f>
        <v>5.0000000000000001E-3</v>
      </c>
      <c r="H3640" s="14">
        <f>ABS(Solieusap!H3643)</f>
        <v>1.1010000000000001E-2</v>
      </c>
      <c r="I3640" s="14">
        <f>ABS(Solieusap!I3643)</f>
        <v>6.62E-3</v>
      </c>
      <c r="J3640" s="14">
        <f>ABS(Solieusap!J3643)</f>
        <v>0.1081</v>
      </c>
      <c r="K3640" s="14">
        <f t="shared" si="0"/>
        <v>0.13750000000000001</v>
      </c>
      <c r="L3640" s="14">
        <f t="shared" si="1"/>
        <v>6.62E-3</v>
      </c>
    </row>
    <row r="3641" spans="1:12" ht="16.5" customHeight="1">
      <c r="A3641" s="13" t="str">
        <f>Solieusap!A3644</f>
        <v>297</v>
      </c>
      <c r="B3641" s="13">
        <f>Solieusap!B3644</f>
        <v>4</v>
      </c>
      <c r="C3641" s="13" t="str">
        <f>Solieusap!C3644</f>
        <v>BAO</v>
      </c>
      <c r="D3641" s="13" t="str">
        <f>Solieusap!D3644</f>
        <v>Combination</v>
      </c>
      <c r="E3641" s="14">
        <f>ABS(Solieusap!E3644)</f>
        <v>0.13750000000000001</v>
      </c>
      <c r="F3641" s="14">
        <f>ABS(Solieusap!F3644)</f>
        <v>4.8800000000000003E-2</v>
      </c>
      <c r="G3641" s="14">
        <f>ABS(Solieusap!G3644)</f>
        <v>5.0000000000000001E-3</v>
      </c>
      <c r="H3641" s="14">
        <f>ABS(Solieusap!H3644)</f>
        <v>1.1010000000000001E-2</v>
      </c>
      <c r="I3641" s="14">
        <f>ABS(Solieusap!I3644)</f>
        <v>1.234E-2</v>
      </c>
      <c r="J3641" s="14">
        <f>ABS(Solieusap!J3644)</f>
        <v>0.13947999999999999</v>
      </c>
      <c r="K3641" s="14">
        <f t="shared" si="0"/>
        <v>0.13750000000000001</v>
      </c>
      <c r="L3641" s="14">
        <f t="shared" si="1"/>
        <v>1.234E-2</v>
      </c>
    </row>
    <row r="3642" spans="1:12" ht="16.5" customHeight="1">
      <c r="A3642" s="13" t="str">
        <f>Solieusap!A3645</f>
        <v>297</v>
      </c>
      <c r="B3642" s="13">
        <f>Solieusap!B3645</f>
        <v>4.5</v>
      </c>
      <c r="C3642" s="13" t="str">
        <f>Solieusap!C3645</f>
        <v>BAO</v>
      </c>
      <c r="D3642" s="13" t="str">
        <f>Solieusap!D3645</f>
        <v>Combination</v>
      </c>
      <c r="E3642" s="14">
        <f>ABS(Solieusap!E3645)</f>
        <v>0.13750000000000001</v>
      </c>
      <c r="F3642" s="14">
        <f>ABS(Solieusap!F3645)</f>
        <v>4.8800000000000003E-2</v>
      </c>
      <c r="G3642" s="14">
        <f>ABS(Solieusap!G3645)</f>
        <v>5.0000000000000001E-3</v>
      </c>
      <c r="H3642" s="14">
        <f>ABS(Solieusap!H3645)</f>
        <v>1.1010000000000001E-2</v>
      </c>
      <c r="I3642" s="14">
        <f>ABS(Solieusap!I3645)</f>
        <v>1.806E-2</v>
      </c>
      <c r="J3642" s="14">
        <f>ABS(Solieusap!J3645)</f>
        <v>0.17086999999999999</v>
      </c>
      <c r="K3642" s="14">
        <f t="shared" si="0"/>
        <v>0.13750000000000001</v>
      </c>
      <c r="L3642" s="14">
        <f t="shared" si="1"/>
        <v>1.806E-2</v>
      </c>
    </row>
    <row r="3643" spans="1:12" ht="16.5" customHeight="1">
      <c r="A3643" s="13" t="str">
        <f>Solieusap!A3646</f>
        <v>297</v>
      </c>
      <c r="B3643" s="13">
        <f>Solieusap!B3646</f>
        <v>5</v>
      </c>
      <c r="C3643" s="13" t="str">
        <f>Solieusap!C3646</f>
        <v>BAO</v>
      </c>
      <c r="D3643" s="13" t="str">
        <f>Solieusap!D3646</f>
        <v>Combination</v>
      </c>
      <c r="E3643" s="14">
        <f>ABS(Solieusap!E3646)</f>
        <v>0.13750000000000001</v>
      </c>
      <c r="F3643" s="14">
        <f>ABS(Solieusap!F3646)</f>
        <v>4.8800000000000003E-2</v>
      </c>
      <c r="G3643" s="14">
        <f>ABS(Solieusap!G3646)</f>
        <v>5.0000000000000001E-3</v>
      </c>
      <c r="H3643" s="14">
        <f>ABS(Solieusap!H3646)</f>
        <v>1.1010000000000001E-2</v>
      </c>
      <c r="I3643" s="14">
        <f>ABS(Solieusap!I3646)</f>
        <v>2.3789999999999999E-2</v>
      </c>
      <c r="J3643" s="14">
        <f>ABS(Solieusap!J3646)</f>
        <v>0.20225000000000001</v>
      </c>
      <c r="K3643" s="14">
        <f t="shared" si="0"/>
        <v>0.13750000000000001</v>
      </c>
      <c r="L3643" s="14">
        <f t="shared" si="1"/>
        <v>2.3789999999999999E-2</v>
      </c>
    </row>
    <row r="3644" spans="1:12" ht="16.5" customHeight="1">
      <c r="A3644" s="13" t="str">
        <f>Solieusap!A3647</f>
        <v>297</v>
      </c>
      <c r="B3644" s="13">
        <f>Solieusap!B3647</f>
        <v>5.5</v>
      </c>
      <c r="C3644" s="13" t="str">
        <f>Solieusap!C3647</f>
        <v>BAO</v>
      </c>
      <c r="D3644" s="13" t="str">
        <f>Solieusap!D3647</f>
        <v>Combination</v>
      </c>
      <c r="E3644" s="14">
        <f>ABS(Solieusap!E3647)</f>
        <v>0.13750000000000001</v>
      </c>
      <c r="F3644" s="14">
        <f>ABS(Solieusap!F3647)</f>
        <v>4.8800000000000003E-2</v>
      </c>
      <c r="G3644" s="14">
        <f>ABS(Solieusap!G3647)</f>
        <v>5.0000000000000001E-3</v>
      </c>
      <c r="H3644" s="14">
        <f>ABS(Solieusap!H3647)</f>
        <v>1.1010000000000001E-2</v>
      </c>
      <c r="I3644" s="14">
        <f>ABS(Solieusap!I3647)</f>
        <v>2.9510000000000002E-2</v>
      </c>
      <c r="J3644" s="14">
        <f>ABS(Solieusap!J3647)</f>
        <v>0.23363999999999999</v>
      </c>
      <c r="K3644" s="14">
        <f t="shared" si="0"/>
        <v>0.13750000000000001</v>
      </c>
      <c r="L3644" s="14">
        <f t="shared" si="1"/>
        <v>2.9510000000000002E-2</v>
      </c>
    </row>
    <row r="3645" spans="1:12" ht="16.5" customHeight="1">
      <c r="A3645" s="13" t="str">
        <f>Solieusap!A3648</f>
        <v>298</v>
      </c>
      <c r="B3645" s="13">
        <f>Solieusap!B3648</f>
        <v>0</v>
      </c>
      <c r="C3645" s="13" t="str">
        <f>Solieusap!C3648</f>
        <v>BAO</v>
      </c>
      <c r="D3645" s="13" t="str">
        <f>Solieusap!D3648</f>
        <v>Combination</v>
      </c>
      <c r="E3645" s="14">
        <f>ABS(Solieusap!E3648)</f>
        <v>5.5711000000000004</v>
      </c>
      <c r="F3645" s="14">
        <f>ABS(Solieusap!F3648)</f>
        <v>0.1077</v>
      </c>
      <c r="G3645" s="14">
        <f>ABS(Solieusap!G3648)</f>
        <v>4.3299999999999998E-2</v>
      </c>
      <c r="H3645" s="14">
        <f>ABS(Solieusap!H3648)</f>
        <v>7.0699999999999999E-3</v>
      </c>
      <c r="I3645" s="14">
        <f>ABS(Solieusap!I3648)</f>
        <v>6.4240000000000005E-2</v>
      </c>
      <c r="J3645" s="14">
        <f>ABS(Solieusap!J3648)</f>
        <v>0.19345999999999999</v>
      </c>
      <c r="K3645" s="14">
        <f t="shared" si="0"/>
        <v>5.5711000000000004</v>
      </c>
      <c r="L3645" s="14">
        <f t="shared" si="1"/>
        <v>6.4240000000000005E-2</v>
      </c>
    </row>
    <row r="3646" spans="1:12" ht="16.5" customHeight="1">
      <c r="A3646" s="13" t="str">
        <f>Solieusap!A3649</f>
        <v>298</v>
      </c>
      <c r="B3646" s="13">
        <f>Solieusap!B3649</f>
        <v>0.5</v>
      </c>
      <c r="C3646" s="13" t="str">
        <f>Solieusap!C3649</f>
        <v>BAO</v>
      </c>
      <c r="D3646" s="13" t="str">
        <f>Solieusap!D3649</f>
        <v>Combination</v>
      </c>
      <c r="E3646" s="14">
        <f>ABS(Solieusap!E3649)</f>
        <v>5.5711000000000004</v>
      </c>
      <c r="F3646" s="14">
        <f>ABS(Solieusap!F3649)</f>
        <v>0.1077</v>
      </c>
      <c r="G3646" s="14">
        <f>ABS(Solieusap!G3649)</f>
        <v>4.3299999999999998E-2</v>
      </c>
      <c r="H3646" s="14">
        <f>ABS(Solieusap!H3649)</f>
        <v>7.0699999999999999E-3</v>
      </c>
      <c r="I3646" s="14">
        <f>ABS(Solieusap!I3649)</f>
        <v>4.2569999999999997E-2</v>
      </c>
      <c r="J3646" s="14">
        <f>ABS(Solieusap!J3649)</f>
        <v>0.1396</v>
      </c>
      <c r="K3646" s="14">
        <f t="shared" si="0"/>
        <v>5.5711000000000004</v>
      </c>
      <c r="L3646" s="14">
        <f t="shared" si="1"/>
        <v>4.2569999999999997E-2</v>
      </c>
    </row>
    <row r="3647" spans="1:12" ht="16.5" customHeight="1">
      <c r="A3647" s="13" t="str">
        <f>Solieusap!A3650</f>
        <v>298</v>
      </c>
      <c r="B3647" s="13">
        <f>Solieusap!B3650</f>
        <v>1</v>
      </c>
      <c r="C3647" s="13" t="str">
        <f>Solieusap!C3650</f>
        <v>BAO</v>
      </c>
      <c r="D3647" s="13" t="str">
        <f>Solieusap!D3650</f>
        <v>Combination</v>
      </c>
      <c r="E3647" s="14">
        <f>ABS(Solieusap!E3650)</f>
        <v>5.5711000000000004</v>
      </c>
      <c r="F3647" s="14">
        <f>ABS(Solieusap!F3650)</f>
        <v>0.1077</v>
      </c>
      <c r="G3647" s="14">
        <f>ABS(Solieusap!G3650)</f>
        <v>4.3299999999999998E-2</v>
      </c>
      <c r="H3647" s="14">
        <f>ABS(Solieusap!H3650)</f>
        <v>7.0699999999999999E-3</v>
      </c>
      <c r="I3647" s="14">
        <f>ABS(Solieusap!I3650)</f>
        <v>2.0899999999999998E-2</v>
      </c>
      <c r="J3647" s="14">
        <f>ABS(Solieusap!J3650)</f>
        <v>8.5730000000000001E-2</v>
      </c>
      <c r="K3647" s="14">
        <f t="shared" si="0"/>
        <v>5.5711000000000004</v>
      </c>
      <c r="L3647" s="14">
        <f t="shared" si="1"/>
        <v>2.0899999999999998E-2</v>
      </c>
    </row>
    <row r="3648" spans="1:12" ht="16.5" customHeight="1">
      <c r="A3648" s="13" t="str">
        <f>Solieusap!A3651</f>
        <v>298</v>
      </c>
      <c r="B3648" s="13">
        <f>Solieusap!B3651</f>
        <v>1.5</v>
      </c>
      <c r="C3648" s="13" t="str">
        <f>Solieusap!C3651</f>
        <v>BAO</v>
      </c>
      <c r="D3648" s="13" t="str">
        <f>Solieusap!D3651</f>
        <v>Combination</v>
      </c>
      <c r="E3648" s="14">
        <f>ABS(Solieusap!E3651)</f>
        <v>5.5711000000000004</v>
      </c>
      <c r="F3648" s="14">
        <f>ABS(Solieusap!F3651)</f>
        <v>0.1077</v>
      </c>
      <c r="G3648" s="14">
        <f>ABS(Solieusap!G3651)</f>
        <v>4.3299999999999998E-2</v>
      </c>
      <c r="H3648" s="14">
        <f>ABS(Solieusap!H3651)</f>
        <v>7.0699999999999999E-3</v>
      </c>
      <c r="I3648" s="14">
        <f>ABS(Solieusap!I3651)</f>
        <v>2.3700000000000001E-3</v>
      </c>
      <c r="J3648" s="14">
        <f>ABS(Solieusap!J3651)</f>
        <v>6.5189999999999998E-2</v>
      </c>
      <c r="K3648" s="14">
        <f t="shared" si="0"/>
        <v>5.5711000000000004</v>
      </c>
      <c r="L3648" s="14">
        <f t="shared" si="1"/>
        <v>2.3700000000000001E-3</v>
      </c>
    </row>
    <row r="3649" spans="1:12" ht="16.5" customHeight="1">
      <c r="A3649" s="13" t="str">
        <f>Solieusap!A3652</f>
        <v>298</v>
      </c>
      <c r="B3649" s="13">
        <f>Solieusap!B3652</f>
        <v>2</v>
      </c>
      <c r="C3649" s="13" t="str">
        <f>Solieusap!C3652</f>
        <v>BAO</v>
      </c>
      <c r="D3649" s="13" t="str">
        <f>Solieusap!D3652</f>
        <v>Combination</v>
      </c>
      <c r="E3649" s="14">
        <f>ABS(Solieusap!E3652)</f>
        <v>5.5711000000000004</v>
      </c>
      <c r="F3649" s="14">
        <f>ABS(Solieusap!F3652)</f>
        <v>0.1077</v>
      </c>
      <c r="G3649" s="14">
        <f>ABS(Solieusap!G3652)</f>
        <v>4.3299999999999998E-2</v>
      </c>
      <c r="H3649" s="14">
        <f>ABS(Solieusap!H3652)</f>
        <v>7.0699999999999999E-3</v>
      </c>
      <c r="I3649" s="14">
        <f>ABS(Solieusap!I3652)</f>
        <v>1.4290000000000001E-2</v>
      </c>
      <c r="J3649" s="14">
        <f>ABS(Solieusap!J3652)</f>
        <v>0.14959</v>
      </c>
      <c r="K3649" s="14">
        <f t="shared" si="0"/>
        <v>5.5711000000000004</v>
      </c>
      <c r="L3649" s="14">
        <f t="shared" si="1"/>
        <v>1.4290000000000001E-2</v>
      </c>
    </row>
    <row r="3650" spans="1:12" ht="16.5" customHeight="1">
      <c r="A3650" s="13" t="str">
        <f>Solieusap!A3653</f>
        <v>298</v>
      </c>
      <c r="B3650" s="13">
        <f>Solieusap!B3653</f>
        <v>2.5</v>
      </c>
      <c r="C3650" s="13" t="str">
        <f>Solieusap!C3653</f>
        <v>BAO</v>
      </c>
      <c r="D3650" s="13" t="str">
        <f>Solieusap!D3653</f>
        <v>Combination</v>
      </c>
      <c r="E3650" s="14">
        <f>ABS(Solieusap!E3653)</f>
        <v>5.5711000000000004</v>
      </c>
      <c r="F3650" s="14">
        <f>ABS(Solieusap!F3653)</f>
        <v>0.1077</v>
      </c>
      <c r="G3650" s="14">
        <f>ABS(Solieusap!G3653)</f>
        <v>4.3299999999999998E-2</v>
      </c>
      <c r="H3650" s="14">
        <f>ABS(Solieusap!H3653)</f>
        <v>7.0699999999999999E-3</v>
      </c>
      <c r="I3650" s="14">
        <f>ABS(Solieusap!I3653)</f>
        <v>2.6210000000000001E-2</v>
      </c>
      <c r="J3650" s="14">
        <f>ABS(Solieusap!J3653)</f>
        <v>0.24723999999999999</v>
      </c>
      <c r="K3650" s="14">
        <f t="shared" si="0"/>
        <v>5.5711000000000004</v>
      </c>
      <c r="L3650" s="14">
        <f t="shared" si="1"/>
        <v>2.6210000000000001E-2</v>
      </c>
    </row>
    <row r="3651" spans="1:12" ht="16.5" customHeight="1">
      <c r="A3651" s="13" t="str">
        <f>Solieusap!A3654</f>
        <v>298</v>
      </c>
      <c r="B3651" s="13">
        <f>Solieusap!B3654</f>
        <v>3</v>
      </c>
      <c r="C3651" s="13" t="str">
        <f>Solieusap!C3654</f>
        <v>BAO</v>
      </c>
      <c r="D3651" s="13" t="str">
        <f>Solieusap!D3654</f>
        <v>Combination</v>
      </c>
      <c r="E3651" s="14">
        <f>ABS(Solieusap!E3654)</f>
        <v>5.5711000000000004</v>
      </c>
      <c r="F3651" s="14">
        <f>ABS(Solieusap!F3654)</f>
        <v>0.1077</v>
      </c>
      <c r="G3651" s="14">
        <f>ABS(Solieusap!G3654)</f>
        <v>4.3299999999999998E-2</v>
      </c>
      <c r="H3651" s="14">
        <f>ABS(Solieusap!H3654)</f>
        <v>7.0699999999999999E-3</v>
      </c>
      <c r="I3651" s="14">
        <f>ABS(Solieusap!I3654)</f>
        <v>3.8120000000000001E-2</v>
      </c>
      <c r="J3651" s="14">
        <f>ABS(Solieusap!J3654)</f>
        <v>0.34488999999999997</v>
      </c>
      <c r="K3651" s="14">
        <f t="shared" si="0"/>
        <v>5.5711000000000004</v>
      </c>
      <c r="L3651" s="14">
        <f t="shared" si="1"/>
        <v>3.8120000000000001E-2</v>
      </c>
    </row>
    <row r="3652" spans="1:12" ht="16.5" customHeight="1">
      <c r="A3652" s="13" t="str">
        <f>Solieusap!A3655</f>
        <v>298</v>
      </c>
      <c r="B3652" s="13">
        <f>Solieusap!B3655</f>
        <v>0</v>
      </c>
      <c r="C3652" s="13" t="str">
        <f>Solieusap!C3655</f>
        <v>BAO</v>
      </c>
      <c r="D3652" s="13" t="str">
        <f>Solieusap!D3655</f>
        <v>Combination</v>
      </c>
      <c r="E3652" s="14">
        <f>ABS(Solieusap!E3655)</f>
        <v>0.19259999999999999</v>
      </c>
      <c r="F3652" s="14">
        <f>ABS(Solieusap!F3655)</f>
        <v>0.1953</v>
      </c>
      <c r="G3652" s="14">
        <f>ABS(Solieusap!G3655)</f>
        <v>2.3800000000000002E-2</v>
      </c>
      <c r="H3652" s="14">
        <f>ABS(Solieusap!H3655)</f>
        <v>4.7129999999999998E-2</v>
      </c>
      <c r="I3652" s="14">
        <f>ABS(Solieusap!I3655)</f>
        <v>3.338E-2</v>
      </c>
      <c r="J3652" s="14">
        <f>ABS(Solieusap!J3655)</f>
        <v>0.24102000000000001</v>
      </c>
      <c r="K3652" s="14">
        <f t="shared" si="0"/>
        <v>0.19259999999999999</v>
      </c>
      <c r="L3652" s="14">
        <f t="shared" si="1"/>
        <v>3.338E-2</v>
      </c>
    </row>
    <row r="3653" spans="1:12" ht="16.5" customHeight="1">
      <c r="A3653" s="13" t="str">
        <f>Solieusap!A3656</f>
        <v>298</v>
      </c>
      <c r="B3653" s="13">
        <f>Solieusap!B3656</f>
        <v>0.5</v>
      </c>
      <c r="C3653" s="13" t="str">
        <f>Solieusap!C3656</f>
        <v>BAO</v>
      </c>
      <c r="D3653" s="13" t="str">
        <f>Solieusap!D3656</f>
        <v>Combination</v>
      </c>
      <c r="E3653" s="14">
        <f>ABS(Solieusap!E3656)</f>
        <v>0.19259999999999999</v>
      </c>
      <c r="F3653" s="14">
        <f>ABS(Solieusap!F3656)</f>
        <v>0.1953</v>
      </c>
      <c r="G3653" s="14">
        <f>ABS(Solieusap!G3656)</f>
        <v>2.3800000000000002E-2</v>
      </c>
      <c r="H3653" s="14">
        <f>ABS(Solieusap!H3656)</f>
        <v>4.7129999999999998E-2</v>
      </c>
      <c r="I3653" s="14">
        <f>ABS(Solieusap!I3656)</f>
        <v>2.146E-2</v>
      </c>
      <c r="J3653" s="14">
        <f>ABS(Solieusap!J3656)</f>
        <v>0.14337</v>
      </c>
      <c r="K3653" s="14">
        <f t="shared" si="0"/>
        <v>0.19259999999999999</v>
      </c>
      <c r="L3653" s="14">
        <f t="shared" si="1"/>
        <v>2.146E-2</v>
      </c>
    </row>
    <row r="3654" spans="1:12" ht="16.5" customHeight="1">
      <c r="A3654" s="13" t="str">
        <f>Solieusap!A3657</f>
        <v>298</v>
      </c>
      <c r="B3654" s="13">
        <f>Solieusap!B3657</f>
        <v>1</v>
      </c>
      <c r="C3654" s="13" t="str">
        <f>Solieusap!C3657</f>
        <v>BAO</v>
      </c>
      <c r="D3654" s="13" t="str">
        <f>Solieusap!D3657</f>
        <v>Combination</v>
      </c>
      <c r="E3654" s="14">
        <f>ABS(Solieusap!E3657)</f>
        <v>0.19259999999999999</v>
      </c>
      <c r="F3654" s="14">
        <f>ABS(Solieusap!F3657)</f>
        <v>0.1953</v>
      </c>
      <c r="G3654" s="14">
        <f>ABS(Solieusap!G3657)</f>
        <v>2.3800000000000002E-2</v>
      </c>
      <c r="H3654" s="14">
        <f>ABS(Solieusap!H3657)</f>
        <v>4.7129999999999998E-2</v>
      </c>
      <c r="I3654" s="14">
        <f>ABS(Solieusap!I3657)</f>
        <v>9.5399999999999999E-3</v>
      </c>
      <c r="J3654" s="14">
        <f>ABS(Solieusap!J3657)</f>
        <v>4.5710000000000001E-2</v>
      </c>
      <c r="K3654" s="14">
        <f t="shared" si="0"/>
        <v>0.19259999999999999</v>
      </c>
      <c r="L3654" s="14">
        <f t="shared" si="1"/>
        <v>9.5399999999999999E-3</v>
      </c>
    </row>
    <row r="3655" spans="1:12" ht="16.5" customHeight="1">
      <c r="A3655" s="13" t="str">
        <f>Solieusap!A3658</f>
        <v>298</v>
      </c>
      <c r="B3655" s="13">
        <f>Solieusap!B3658</f>
        <v>1.5</v>
      </c>
      <c r="C3655" s="13" t="str">
        <f>Solieusap!C3658</f>
        <v>BAO</v>
      </c>
      <c r="D3655" s="13" t="str">
        <f>Solieusap!D3658</f>
        <v>Combination</v>
      </c>
      <c r="E3655" s="14">
        <f>ABS(Solieusap!E3658)</f>
        <v>0.19259999999999999</v>
      </c>
      <c r="F3655" s="14">
        <f>ABS(Solieusap!F3658)</f>
        <v>0.1953</v>
      </c>
      <c r="G3655" s="14">
        <f>ABS(Solieusap!G3658)</f>
        <v>2.3800000000000002E-2</v>
      </c>
      <c r="H3655" s="14">
        <f>ABS(Solieusap!H3658)</f>
        <v>4.7129999999999998E-2</v>
      </c>
      <c r="I3655" s="14">
        <f>ABS(Solieusap!I3658)</f>
        <v>7.6999999999999996E-4</v>
      </c>
      <c r="J3655" s="14">
        <f>ABS(Solieusap!J3658)</f>
        <v>2.1940000000000001E-2</v>
      </c>
      <c r="K3655" s="14">
        <f t="shared" si="0"/>
        <v>0.19259999999999999</v>
      </c>
      <c r="L3655" s="14">
        <f t="shared" si="1"/>
        <v>7.6999999999999996E-4</v>
      </c>
    </row>
    <row r="3656" spans="1:12" ht="16.5" customHeight="1">
      <c r="A3656" s="13" t="str">
        <f>Solieusap!A3659</f>
        <v>298</v>
      </c>
      <c r="B3656" s="13">
        <f>Solieusap!B3659</f>
        <v>2</v>
      </c>
      <c r="C3656" s="13" t="str">
        <f>Solieusap!C3659</f>
        <v>BAO</v>
      </c>
      <c r="D3656" s="13" t="str">
        <f>Solieusap!D3659</f>
        <v>Combination</v>
      </c>
      <c r="E3656" s="14">
        <f>ABS(Solieusap!E3659)</f>
        <v>0.19259999999999999</v>
      </c>
      <c r="F3656" s="14">
        <f>ABS(Solieusap!F3659)</f>
        <v>0.1953</v>
      </c>
      <c r="G3656" s="14">
        <f>ABS(Solieusap!G3659)</f>
        <v>2.3800000000000002E-2</v>
      </c>
      <c r="H3656" s="14">
        <f>ABS(Solieusap!H3659)</f>
        <v>4.7129999999999998E-2</v>
      </c>
      <c r="I3656" s="14">
        <f>ABS(Solieusap!I3659)</f>
        <v>2.2440000000000002E-2</v>
      </c>
      <c r="J3656" s="14">
        <f>ABS(Solieusap!J3659)</f>
        <v>2.2009999999999998E-2</v>
      </c>
      <c r="K3656" s="14">
        <f t="shared" si="0"/>
        <v>0.19259999999999999</v>
      </c>
      <c r="L3656" s="14">
        <f t="shared" si="1"/>
        <v>2.2440000000000002E-2</v>
      </c>
    </row>
    <row r="3657" spans="1:12" ht="16.5" customHeight="1">
      <c r="A3657" s="13" t="str">
        <f>Solieusap!A3660</f>
        <v>298</v>
      </c>
      <c r="B3657" s="13">
        <f>Solieusap!B3660</f>
        <v>2.5</v>
      </c>
      <c r="C3657" s="13" t="str">
        <f>Solieusap!C3660</f>
        <v>BAO</v>
      </c>
      <c r="D3657" s="13" t="str">
        <f>Solieusap!D3660</f>
        <v>Combination</v>
      </c>
      <c r="E3657" s="14">
        <f>ABS(Solieusap!E3660)</f>
        <v>0.19259999999999999</v>
      </c>
      <c r="F3657" s="14">
        <f>ABS(Solieusap!F3660)</f>
        <v>0.1953</v>
      </c>
      <c r="G3657" s="14">
        <f>ABS(Solieusap!G3660)</f>
        <v>2.3800000000000002E-2</v>
      </c>
      <c r="H3657" s="14">
        <f>ABS(Solieusap!H3660)</f>
        <v>4.7129999999999998E-2</v>
      </c>
      <c r="I3657" s="14">
        <f>ABS(Solieusap!I3660)</f>
        <v>4.4110000000000003E-2</v>
      </c>
      <c r="J3657" s="14">
        <f>ABS(Solieusap!J3660)</f>
        <v>7.5880000000000003E-2</v>
      </c>
      <c r="K3657" s="14">
        <f t="shared" si="0"/>
        <v>0.19259999999999999</v>
      </c>
      <c r="L3657" s="14">
        <f t="shared" si="1"/>
        <v>4.4110000000000003E-2</v>
      </c>
    </row>
    <row r="3658" spans="1:12" ht="16.5" customHeight="1">
      <c r="A3658" s="13" t="str">
        <f>Solieusap!A3661</f>
        <v>298</v>
      </c>
      <c r="B3658" s="13">
        <f>Solieusap!B3661</f>
        <v>3</v>
      </c>
      <c r="C3658" s="13" t="str">
        <f>Solieusap!C3661</f>
        <v>BAO</v>
      </c>
      <c r="D3658" s="13" t="str">
        <f>Solieusap!D3661</f>
        <v>Combination</v>
      </c>
      <c r="E3658" s="14">
        <f>ABS(Solieusap!E3661)</f>
        <v>0.19259999999999999</v>
      </c>
      <c r="F3658" s="14">
        <f>ABS(Solieusap!F3661)</f>
        <v>0.1953</v>
      </c>
      <c r="G3658" s="14">
        <f>ABS(Solieusap!G3661)</f>
        <v>2.3800000000000002E-2</v>
      </c>
      <c r="H3658" s="14">
        <f>ABS(Solieusap!H3661)</f>
        <v>4.7129999999999998E-2</v>
      </c>
      <c r="I3658" s="14">
        <f>ABS(Solieusap!I3661)</f>
        <v>6.5780000000000005E-2</v>
      </c>
      <c r="J3658" s="14">
        <f>ABS(Solieusap!J3661)</f>
        <v>0.12973999999999999</v>
      </c>
      <c r="K3658" s="14">
        <f t="shared" si="0"/>
        <v>0.19259999999999999</v>
      </c>
      <c r="L3658" s="14">
        <f t="shared" si="1"/>
        <v>6.5780000000000005E-2</v>
      </c>
    </row>
    <row r="3659" spans="1:12" ht="16.5" customHeight="1">
      <c r="A3659" s="13" t="str">
        <f>Solieusap!A3662</f>
        <v>299</v>
      </c>
      <c r="B3659" s="13">
        <f>Solieusap!B3662</f>
        <v>0</v>
      </c>
      <c r="C3659" s="13" t="str">
        <f>Solieusap!C3662</f>
        <v>BAO</v>
      </c>
      <c r="D3659" s="13" t="str">
        <f>Solieusap!D3662</f>
        <v>Combination</v>
      </c>
      <c r="E3659" s="14">
        <f>ABS(Solieusap!E3662)</f>
        <v>5.6066000000000003</v>
      </c>
      <c r="F3659" s="14">
        <f>ABS(Solieusap!F3662)</f>
        <v>2.6599999999999999E-2</v>
      </c>
      <c r="G3659" s="14">
        <f>ABS(Solieusap!G3662)</f>
        <v>3.2000000000000002E-3</v>
      </c>
      <c r="H3659" s="14">
        <f>ABS(Solieusap!H3662)</f>
        <v>2.4420000000000001E-2</v>
      </c>
      <c r="I3659" s="14">
        <f>ABS(Solieusap!I3662)</f>
        <v>9.11E-3</v>
      </c>
      <c r="J3659" s="14">
        <f>ABS(Solieusap!J3662)</f>
        <v>0.10789</v>
      </c>
      <c r="K3659" s="14">
        <f t="shared" si="0"/>
        <v>5.6066000000000003</v>
      </c>
      <c r="L3659" s="14">
        <f t="shared" si="1"/>
        <v>9.11E-3</v>
      </c>
    </row>
    <row r="3660" spans="1:12" ht="16.5" customHeight="1">
      <c r="A3660" s="13" t="str">
        <f>Solieusap!A3663</f>
        <v>299</v>
      </c>
      <c r="B3660" s="13">
        <f>Solieusap!B3663</f>
        <v>0.5</v>
      </c>
      <c r="C3660" s="13" t="str">
        <f>Solieusap!C3663</f>
        <v>BAO</v>
      </c>
      <c r="D3660" s="13" t="str">
        <f>Solieusap!D3663</f>
        <v>Combination</v>
      </c>
      <c r="E3660" s="14">
        <f>ABS(Solieusap!E3663)</f>
        <v>5.6066000000000003</v>
      </c>
      <c r="F3660" s="14">
        <f>ABS(Solieusap!F3663)</f>
        <v>2.6599999999999999E-2</v>
      </c>
      <c r="G3660" s="14">
        <f>ABS(Solieusap!G3663)</f>
        <v>3.2000000000000002E-3</v>
      </c>
      <c r="H3660" s="14">
        <f>ABS(Solieusap!H3663)</f>
        <v>2.4420000000000001E-2</v>
      </c>
      <c r="I3660" s="14">
        <f>ABS(Solieusap!I3663)</f>
        <v>7.5300000000000002E-3</v>
      </c>
      <c r="J3660" s="14">
        <f>ABS(Solieusap!J3663)</f>
        <v>0.10165</v>
      </c>
      <c r="K3660" s="14">
        <f t="shared" si="0"/>
        <v>5.6066000000000003</v>
      </c>
      <c r="L3660" s="14">
        <f t="shared" si="1"/>
        <v>7.5300000000000002E-3</v>
      </c>
    </row>
    <row r="3661" spans="1:12" ht="16.5" customHeight="1">
      <c r="A3661" s="13" t="str">
        <f>Solieusap!A3664</f>
        <v>299</v>
      </c>
      <c r="B3661" s="13">
        <f>Solieusap!B3664</f>
        <v>1</v>
      </c>
      <c r="C3661" s="13" t="str">
        <f>Solieusap!C3664</f>
        <v>BAO</v>
      </c>
      <c r="D3661" s="13" t="str">
        <f>Solieusap!D3664</f>
        <v>Combination</v>
      </c>
      <c r="E3661" s="14">
        <f>ABS(Solieusap!E3664)</f>
        <v>5.6066000000000003</v>
      </c>
      <c r="F3661" s="14">
        <f>ABS(Solieusap!F3664)</f>
        <v>2.6599999999999999E-2</v>
      </c>
      <c r="G3661" s="14">
        <f>ABS(Solieusap!G3664)</f>
        <v>3.2000000000000002E-3</v>
      </c>
      <c r="H3661" s="14">
        <f>ABS(Solieusap!H3664)</f>
        <v>2.4420000000000001E-2</v>
      </c>
      <c r="I3661" s="14">
        <f>ABS(Solieusap!I3664)</f>
        <v>5.9500000000000004E-3</v>
      </c>
      <c r="J3661" s="14">
        <f>ABS(Solieusap!J3664)</f>
        <v>9.5399999999999999E-2</v>
      </c>
      <c r="K3661" s="14">
        <f t="shared" si="0"/>
        <v>5.6066000000000003</v>
      </c>
      <c r="L3661" s="14">
        <f t="shared" si="1"/>
        <v>5.9500000000000004E-3</v>
      </c>
    </row>
    <row r="3662" spans="1:12" ht="16.5" customHeight="1">
      <c r="A3662" s="13" t="str">
        <f>Solieusap!A3665</f>
        <v>299</v>
      </c>
      <c r="B3662" s="13">
        <f>Solieusap!B3665</f>
        <v>1.5</v>
      </c>
      <c r="C3662" s="13" t="str">
        <f>Solieusap!C3665</f>
        <v>BAO</v>
      </c>
      <c r="D3662" s="13" t="str">
        <f>Solieusap!D3665</f>
        <v>Combination</v>
      </c>
      <c r="E3662" s="14">
        <f>ABS(Solieusap!E3665)</f>
        <v>5.6066000000000003</v>
      </c>
      <c r="F3662" s="14">
        <f>ABS(Solieusap!F3665)</f>
        <v>2.6599999999999999E-2</v>
      </c>
      <c r="G3662" s="14">
        <f>ABS(Solieusap!G3665)</f>
        <v>3.2000000000000002E-3</v>
      </c>
      <c r="H3662" s="14">
        <f>ABS(Solieusap!H3665)</f>
        <v>2.4420000000000001E-2</v>
      </c>
      <c r="I3662" s="14">
        <f>ABS(Solieusap!I3665)</f>
        <v>4.3699999999999998E-3</v>
      </c>
      <c r="J3662" s="14">
        <f>ABS(Solieusap!J3665)</f>
        <v>8.9160000000000003E-2</v>
      </c>
      <c r="K3662" s="14">
        <f t="shared" si="0"/>
        <v>5.6066000000000003</v>
      </c>
      <c r="L3662" s="14">
        <f t="shared" si="1"/>
        <v>4.3699999999999998E-3</v>
      </c>
    </row>
    <row r="3663" spans="1:12" ht="16.5" customHeight="1">
      <c r="A3663" s="13" t="str">
        <f>Solieusap!A3666</f>
        <v>299</v>
      </c>
      <c r="B3663" s="13">
        <f>Solieusap!B3666</f>
        <v>2</v>
      </c>
      <c r="C3663" s="13" t="str">
        <f>Solieusap!C3666</f>
        <v>BAO</v>
      </c>
      <c r="D3663" s="13" t="str">
        <f>Solieusap!D3666</f>
        <v>Combination</v>
      </c>
      <c r="E3663" s="14">
        <f>ABS(Solieusap!E3666)</f>
        <v>5.6066000000000003</v>
      </c>
      <c r="F3663" s="14">
        <f>ABS(Solieusap!F3666)</f>
        <v>2.6599999999999999E-2</v>
      </c>
      <c r="G3663" s="14">
        <f>ABS(Solieusap!G3666)</f>
        <v>3.2000000000000002E-3</v>
      </c>
      <c r="H3663" s="14">
        <f>ABS(Solieusap!H3666)</f>
        <v>2.4420000000000001E-2</v>
      </c>
      <c r="I3663" s="14">
        <f>ABS(Solieusap!I3666)</f>
        <v>2.8900000000000002E-3</v>
      </c>
      <c r="J3663" s="14">
        <f>ABS(Solieusap!J3666)</f>
        <v>8.2909999999999998E-2</v>
      </c>
      <c r="K3663" s="14">
        <f t="shared" si="0"/>
        <v>5.6066000000000003</v>
      </c>
      <c r="L3663" s="14">
        <f t="shared" si="1"/>
        <v>2.8900000000000002E-3</v>
      </c>
    </row>
    <row r="3664" spans="1:12" ht="16.5" customHeight="1">
      <c r="A3664" s="13" t="str">
        <f>Solieusap!A3667</f>
        <v>299</v>
      </c>
      <c r="B3664" s="13">
        <f>Solieusap!B3667</f>
        <v>2.5</v>
      </c>
      <c r="C3664" s="13" t="str">
        <f>Solieusap!C3667</f>
        <v>BAO</v>
      </c>
      <c r="D3664" s="13" t="str">
        <f>Solieusap!D3667</f>
        <v>Combination</v>
      </c>
      <c r="E3664" s="14">
        <f>ABS(Solieusap!E3667)</f>
        <v>5.6066000000000003</v>
      </c>
      <c r="F3664" s="14">
        <f>ABS(Solieusap!F3667)</f>
        <v>2.6599999999999999E-2</v>
      </c>
      <c r="G3664" s="14">
        <f>ABS(Solieusap!G3667)</f>
        <v>3.2000000000000002E-3</v>
      </c>
      <c r="H3664" s="14">
        <f>ABS(Solieusap!H3667)</f>
        <v>2.4420000000000001E-2</v>
      </c>
      <c r="I3664" s="14">
        <f>ABS(Solieusap!I3667)</f>
        <v>2.63E-3</v>
      </c>
      <c r="J3664" s="14">
        <f>ABS(Solieusap!J3667)</f>
        <v>7.6670000000000002E-2</v>
      </c>
      <c r="K3664" s="14">
        <f t="shared" si="0"/>
        <v>5.6066000000000003</v>
      </c>
      <c r="L3664" s="14">
        <f t="shared" si="1"/>
        <v>2.63E-3</v>
      </c>
    </row>
    <row r="3665" spans="1:12" ht="16.5" customHeight="1">
      <c r="A3665" s="13" t="str">
        <f>Solieusap!A3668</f>
        <v>299</v>
      </c>
      <c r="B3665" s="13">
        <f>Solieusap!B3668</f>
        <v>3</v>
      </c>
      <c r="C3665" s="13" t="str">
        <f>Solieusap!C3668</f>
        <v>BAO</v>
      </c>
      <c r="D3665" s="13" t="str">
        <f>Solieusap!D3668</f>
        <v>Combination</v>
      </c>
      <c r="E3665" s="14">
        <f>ABS(Solieusap!E3668)</f>
        <v>5.6066000000000003</v>
      </c>
      <c r="F3665" s="14">
        <f>ABS(Solieusap!F3668)</f>
        <v>2.6599999999999999E-2</v>
      </c>
      <c r="G3665" s="14">
        <f>ABS(Solieusap!G3668)</f>
        <v>3.2000000000000002E-3</v>
      </c>
      <c r="H3665" s="14">
        <f>ABS(Solieusap!H3668)</f>
        <v>2.4420000000000001E-2</v>
      </c>
      <c r="I3665" s="14">
        <f>ABS(Solieusap!I3668)</f>
        <v>2.6700000000000001E-3</v>
      </c>
      <c r="J3665" s="14">
        <f>ABS(Solieusap!J3668)</f>
        <v>7.0419999999999996E-2</v>
      </c>
      <c r="K3665" s="14">
        <f t="shared" si="0"/>
        <v>5.6066000000000003</v>
      </c>
      <c r="L3665" s="14">
        <f t="shared" si="1"/>
        <v>2.6700000000000001E-3</v>
      </c>
    </row>
    <row r="3666" spans="1:12" ht="16.5" customHeight="1">
      <c r="A3666" s="13" t="str">
        <f>Solieusap!A3669</f>
        <v>299</v>
      </c>
      <c r="B3666" s="13">
        <f>Solieusap!B3669</f>
        <v>3.5</v>
      </c>
      <c r="C3666" s="13" t="str">
        <f>Solieusap!C3669</f>
        <v>BAO</v>
      </c>
      <c r="D3666" s="13" t="str">
        <f>Solieusap!D3669</f>
        <v>Combination</v>
      </c>
      <c r="E3666" s="14">
        <f>ABS(Solieusap!E3669)</f>
        <v>5.6066000000000003</v>
      </c>
      <c r="F3666" s="14">
        <f>ABS(Solieusap!F3669)</f>
        <v>2.6599999999999999E-2</v>
      </c>
      <c r="G3666" s="14">
        <f>ABS(Solieusap!G3669)</f>
        <v>3.2000000000000002E-3</v>
      </c>
      <c r="H3666" s="14">
        <f>ABS(Solieusap!H3669)</f>
        <v>2.4420000000000001E-2</v>
      </c>
      <c r="I3666" s="14">
        <f>ABS(Solieusap!I3669)</f>
        <v>3.13E-3</v>
      </c>
      <c r="J3666" s="14">
        <f>ABS(Solieusap!J3669)</f>
        <v>6.4180000000000001E-2</v>
      </c>
      <c r="K3666" s="14">
        <f t="shared" si="0"/>
        <v>5.6066000000000003</v>
      </c>
      <c r="L3666" s="14">
        <f t="shared" si="1"/>
        <v>3.13E-3</v>
      </c>
    </row>
    <row r="3667" spans="1:12" ht="16.5" customHeight="1">
      <c r="A3667" s="13" t="str">
        <f>Solieusap!A3670</f>
        <v>299</v>
      </c>
      <c r="B3667" s="13">
        <f>Solieusap!B3670</f>
        <v>4</v>
      </c>
      <c r="C3667" s="13" t="str">
        <f>Solieusap!C3670</f>
        <v>BAO</v>
      </c>
      <c r="D3667" s="13" t="str">
        <f>Solieusap!D3670</f>
        <v>Combination</v>
      </c>
      <c r="E3667" s="14">
        <f>ABS(Solieusap!E3670)</f>
        <v>5.6066000000000003</v>
      </c>
      <c r="F3667" s="14">
        <f>ABS(Solieusap!F3670)</f>
        <v>2.6599999999999999E-2</v>
      </c>
      <c r="G3667" s="14">
        <f>ABS(Solieusap!G3670)</f>
        <v>3.2000000000000002E-3</v>
      </c>
      <c r="H3667" s="14">
        <f>ABS(Solieusap!H3670)</f>
        <v>2.4420000000000001E-2</v>
      </c>
      <c r="I3667" s="14">
        <f>ABS(Solieusap!I3670)</f>
        <v>3.7599999999999999E-3</v>
      </c>
      <c r="J3667" s="14">
        <f>ABS(Solieusap!J3670)</f>
        <v>5.7930000000000002E-2</v>
      </c>
      <c r="K3667" s="14">
        <f t="shared" si="0"/>
        <v>5.6066000000000003</v>
      </c>
      <c r="L3667" s="14">
        <f t="shared" si="1"/>
        <v>3.7599999999999999E-3</v>
      </c>
    </row>
    <row r="3668" spans="1:12" ht="16.5" customHeight="1">
      <c r="A3668" s="13" t="str">
        <f>Solieusap!A3671</f>
        <v>299</v>
      </c>
      <c r="B3668" s="13">
        <f>Solieusap!B3671</f>
        <v>4.5</v>
      </c>
      <c r="C3668" s="13" t="str">
        <f>Solieusap!C3671</f>
        <v>BAO</v>
      </c>
      <c r="D3668" s="13" t="str">
        <f>Solieusap!D3671</f>
        <v>Combination</v>
      </c>
      <c r="E3668" s="14">
        <f>ABS(Solieusap!E3671)</f>
        <v>5.6066000000000003</v>
      </c>
      <c r="F3668" s="14">
        <f>ABS(Solieusap!F3671)</f>
        <v>2.6599999999999999E-2</v>
      </c>
      <c r="G3668" s="14">
        <f>ABS(Solieusap!G3671)</f>
        <v>3.2000000000000002E-3</v>
      </c>
      <c r="H3668" s="14">
        <f>ABS(Solieusap!H3671)</f>
        <v>2.4420000000000001E-2</v>
      </c>
      <c r="I3668" s="14">
        <f>ABS(Solieusap!I3671)</f>
        <v>5.5300000000000002E-3</v>
      </c>
      <c r="J3668" s="14">
        <f>ABS(Solieusap!J3671)</f>
        <v>5.9319999999999998E-2</v>
      </c>
      <c r="K3668" s="14">
        <f t="shared" si="0"/>
        <v>5.6066000000000003</v>
      </c>
      <c r="L3668" s="14">
        <f t="shared" si="1"/>
        <v>5.5300000000000002E-3</v>
      </c>
    </row>
    <row r="3669" spans="1:12" ht="16.5" customHeight="1">
      <c r="A3669" s="13" t="str">
        <f>Solieusap!A3672</f>
        <v>299</v>
      </c>
      <c r="B3669" s="13">
        <f>Solieusap!B3672</f>
        <v>5</v>
      </c>
      <c r="C3669" s="13" t="str">
        <f>Solieusap!C3672</f>
        <v>BAO</v>
      </c>
      <c r="D3669" s="13" t="str">
        <f>Solieusap!D3672</f>
        <v>Combination</v>
      </c>
      <c r="E3669" s="14">
        <f>ABS(Solieusap!E3672)</f>
        <v>5.6066000000000003</v>
      </c>
      <c r="F3669" s="14">
        <f>ABS(Solieusap!F3672)</f>
        <v>2.6599999999999999E-2</v>
      </c>
      <c r="G3669" s="14">
        <f>ABS(Solieusap!G3672)</f>
        <v>3.2000000000000002E-3</v>
      </c>
      <c r="H3669" s="14">
        <f>ABS(Solieusap!H3672)</f>
        <v>2.4420000000000001E-2</v>
      </c>
      <c r="I3669" s="14">
        <f>ABS(Solieusap!I3672)</f>
        <v>7.3000000000000001E-3</v>
      </c>
      <c r="J3669" s="14">
        <f>ABS(Solieusap!J3672)</f>
        <v>6.1350000000000002E-2</v>
      </c>
      <c r="K3669" s="14">
        <f t="shared" si="0"/>
        <v>5.6066000000000003</v>
      </c>
      <c r="L3669" s="14">
        <f t="shared" si="1"/>
        <v>7.3000000000000001E-3</v>
      </c>
    </row>
    <row r="3670" spans="1:12" ht="16.5" customHeight="1">
      <c r="A3670" s="13" t="str">
        <f>Solieusap!A3673</f>
        <v>299</v>
      </c>
      <c r="B3670" s="13">
        <f>Solieusap!B3673</f>
        <v>5.5</v>
      </c>
      <c r="C3670" s="13" t="str">
        <f>Solieusap!C3673</f>
        <v>BAO</v>
      </c>
      <c r="D3670" s="13" t="str">
        <f>Solieusap!D3673</f>
        <v>Combination</v>
      </c>
      <c r="E3670" s="14">
        <f>ABS(Solieusap!E3673)</f>
        <v>5.6066000000000003</v>
      </c>
      <c r="F3670" s="14">
        <f>ABS(Solieusap!F3673)</f>
        <v>2.6599999999999999E-2</v>
      </c>
      <c r="G3670" s="14">
        <f>ABS(Solieusap!G3673)</f>
        <v>3.2000000000000002E-3</v>
      </c>
      <c r="H3670" s="14">
        <f>ABS(Solieusap!H3673)</f>
        <v>2.4420000000000001E-2</v>
      </c>
      <c r="I3670" s="14">
        <f>ABS(Solieusap!I3673)</f>
        <v>9.0699999999999999E-3</v>
      </c>
      <c r="J3670" s="14">
        <f>ABS(Solieusap!J3673)</f>
        <v>6.3369999999999996E-2</v>
      </c>
      <c r="K3670" s="14">
        <f t="shared" si="0"/>
        <v>5.6066000000000003</v>
      </c>
      <c r="L3670" s="14">
        <f t="shared" si="1"/>
        <v>9.0699999999999999E-3</v>
      </c>
    </row>
    <row r="3671" spans="1:12" ht="16.5" customHeight="1">
      <c r="A3671" s="13" t="str">
        <f>Solieusap!A3674</f>
        <v>299</v>
      </c>
      <c r="B3671" s="13">
        <f>Solieusap!B3674</f>
        <v>6</v>
      </c>
      <c r="C3671" s="13" t="str">
        <f>Solieusap!C3674</f>
        <v>BAO</v>
      </c>
      <c r="D3671" s="13" t="str">
        <f>Solieusap!D3674</f>
        <v>Combination</v>
      </c>
      <c r="E3671" s="14">
        <f>ABS(Solieusap!E3674)</f>
        <v>5.6066000000000003</v>
      </c>
      <c r="F3671" s="14">
        <f>ABS(Solieusap!F3674)</f>
        <v>2.6599999999999999E-2</v>
      </c>
      <c r="G3671" s="14">
        <f>ABS(Solieusap!G3674)</f>
        <v>3.2000000000000002E-3</v>
      </c>
      <c r="H3671" s="14">
        <f>ABS(Solieusap!H3674)</f>
        <v>2.4420000000000001E-2</v>
      </c>
      <c r="I3671" s="14">
        <f>ABS(Solieusap!I3674)</f>
        <v>1.085E-2</v>
      </c>
      <c r="J3671" s="14">
        <f>ABS(Solieusap!J3674)</f>
        <v>6.54E-2</v>
      </c>
      <c r="K3671" s="14">
        <f t="shared" si="0"/>
        <v>5.6066000000000003</v>
      </c>
      <c r="L3671" s="14">
        <f t="shared" si="1"/>
        <v>1.085E-2</v>
      </c>
    </row>
    <row r="3672" spans="1:12" ht="16.5" customHeight="1">
      <c r="A3672" s="13" t="str">
        <f>Solieusap!A3675</f>
        <v>299</v>
      </c>
      <c r="B3672" s="13">
        <f>Solieusap!B3675</f>
        <v>0</v>
      </c>
      <c r="C3672" s="13" t="str">
        <f>Solieusap!C3675</f>
        <v>BAO</v>
      </c>
      <c r="D3672" s="13" t="str">
        <f>Solieusap!D3675</f>
        <v>Combination</v>
      </c>
      <c r="E3672" s="14">
        <f>ABS(Solieusap!E3675)</f>
        <v>0.42359999999999998</v>
      </c>
      <c r="F3672" s="14">
        <f>ABS(Solieusap!F3675)</f>
        <v>1.0999999999999999E-2</v>
      </c>
      <c r="G3672" s="14">
        <f>ABS(Solieusap!G3675)</f>
        <v>3.5000000000000001E-3</v>
      </c>
      <c r="H3672" s="14">
        <f>ABS(Solieusap!H3675)</f>
        <v>2.2200000000000002E-3</v>
      </c>
      <c r="I3672" s="14">
        <f>ABS(Solieusap!I3675)</f>
        <v>1.042E-2</v>
      </c>
      <c r="J3672" s="14">
        <f>ABS(Solieusap!J3675)</f>
        <v>7.7969999999999998E-2</v>
      </c>
      <c r="K3672" s="14">
        <f t="shared" si="0"/>
        <v>0.42359999999999998</v>
      </c>
      <c r="L3672" s="14">
        <f t="shared" si="1"/>
        <v>1.042E-2</v>
      </c>
    </row>
    <row r="3673" spans="1:12" ht="16.5" customHeight="1">
      <c r="A3673" s="13" t="str">
        <f>Solieusap!A3676</f>
        <v>299</v>
      </c>
      <c r="B3673" s="13">
        <f>Solieusap!B3676</f>
        <v>0.5</v>
      </c>
      <c r="C3673" s="13" t="str">
        <f>Solieusap!C3676</f>
        <v>BAO</v>
      </c>
      <c r="D3673" s="13" t="str">
        <f>Solieusap!D3676</f>
        <v>Combination</v>
      </c>
      <c r="E3673" s="14">
        <f>ABS(Solieusap!E3676)</f>
        <v>0.42359999999999998</v>
      </c>
      <c r="F3673" s="14">
        <f>ABS(Solieusap!F3676)</f>
        <v>1.0999999999999999E-2</v>
      </c>
      <c r="G3673" s="14">
        <f>ABS(Solieusap!G3676)</f>
        <v>3.5000000000000001E-3</v>
      </c>
      <c r="H3673" s="14">
        <f>ABS(Solieusap!H3676)</f>
        <v>2.2200000000000002E-3</v>
      </c>
      <c r="I3673" s="14">
        <f>ABS(Solieusap!I3676)</f>
        <v>8.6499999999999997E-3</v>
      </c>
      <c r="J3673" s="14">
        <f>ABS(Solieusap!J3676)</f>
        <v>7.7009999999999995E-2</v>
      </c>
      <c r="K3673" s="14">
        <f t="shared" si="0"/>
        <v>0.42359999999999998</v>
      </c>
      <c r="L3673" s="14">
        <f t="shared" si="1"/>
        <v>8.6499999999999997E-3</v>
      </c>
    </row>
    <row r="3674" spans="1:12" ht="16.5" customHeight="1">
      <c r="A3674" s="13" t="str">
        <f>Solieusap!A3677</f>
        <v>299</v>
      </c>
      <c r="B3674" s="13">
        <f>Solieusap!B3677</f>
        <v>1</v>
      </c>
      <c r="C3674" s="13" t="str">
        <f>Solieusap!C3677</f>
        <v>BAO</v>
      </c>
      <c r="D3674" s="13" t="str">
        <f>Solieusap!D3677</f>
        <v>Combination</v>
      </c>
      <c r="E3674" s="14">
        <f>ABS(Solieusap!E3677)</f>
        <v>0.42359999999999998</v>
      </c>
      <c r="F3674" s="14">
        <f>ABS(Solieusap!F3677)</f>
        <v>1.0999999999999999E-2</v>
      </c>
      <c r="G3674" s="14">
        <f>ABS(Solieusap!G3677)</f>
        <v>3.5000000000000001E-3</v>
      </c>
      <c r="H3674" s="14">
        <f>ABS(Solieusap!H3677)</f>
        <v>2.2200000000000002E-3</v>
      </c>
      <c r="I3674" s="14">
        <f>ABS(Solieusap!I3677)</f>
        <v>7.3899999999999999E-3</v>
      </c>
      <c r="J3674" s="14">
        <f>ABS(Solieusap!J3677)</f>
        <v>7.6050000000000006E-2</v>
      </c>
      <c r="K3674" s="14">
        <f t="shared" si="0"/>
        <v>0.42359999999999998</v>
      </c>
      <c r="L3674" s="14">
        <f t="shared" si="1"/>
        <v>7.3899999999999999E-3</v>
      </c>
    </row>
    <row r="3675" spans="1:12" ht="16.5" customHeight="1">
      <c r="A3675" s="13" t="str">
        <f>Solieusap!A3678</f>
        <v>299</v>
      </c>
      <c r="B3675" s="13">
        <f>Solieusap!B3678</f>
        <v>1.5</v>
      </c>
      <c r="C3675" s="13" t="str">
        <f>Solieusap!C3678</f>
        <v>BAO</v>
      </c>
      <c r="D3675" s="13" t="str">
        <f>Solieusap!D3678</f>
        <v>Combination</v>
      </c>
      <c r="E3675" s="14">
        <f>ABS(Solieusap!E3678)</f>
        <v>0.42359999999999998</v>
      </c>
      <c r="F3675" s="14">
        <f>ABS(Solieusap!F3678)</f>
        <v>1.0999999999999999E-2</v>
      </c>
      <c r="G3675" s="14">
        <f>ABS(Solieusap!G3678)</f>
        <v>3.5000000000000001E-3</v>
      </c>
      <c r="H3675" s="14">
        <f>ABS(Solieusap!H3678)</f>
        <v>2.2200000000000002E-3</v>
      </c>
      <c r="I3675" s="14">
        <f>ABS(Solieusap!I3678)</f>
        <v>6.3400000000000001E-3</v>
      </c>
      <c r="J3675" s="14">
        <f>ABS(Solieusap!J3678)</f>
        <v>7.5090000000000004E-2</v>
      </c>
      <c r="K3675" s="14">
        <f t="shared" si="0"/>
        <v>0.42359999999999998</v>
      </c>
      <c r="L3675" s="14">
        <f t="shared" si="1"/>
        <v>6.3400000000000001E-3</v>
      </c>
    </row>
    <row r="3676" spans="1:12" ht="16.5" customHeight="1">
      <c r="A3676" s="13" t="str">
        <f>Solieusap!A3679</f>
        <v>299</v>
      </c>
      <c r="B3676" s="13">
        <f>Solieusap!B3679</f>
        <v>2</v>
      </c>
      <c r="C3676" s="13" t="str">
        <f>Solieusap!C3679</f>
        <v>BAO</v>
      </c>
      <c r="D3676" s="13" t="str">
        <f>Solieusap!D3679</f>
        <v>Combination</v>
      </c>
      <c r="E3676" s="14">
        <f>ABS(Solieusap!E3679)</f>
        <v>0.42359999999999998</v>
      </c>
      <c r="F3676" s="14">
        <f>ABS(Solieusap!F3679)</f>
        <v>1.0999999999999999E-2</v>
      </c>
      <c r="G3676" s="14">
        <f>ABS(Solieusap!G3679)</f>
        <v>3.5000000000000001E-3</v>
      </c>
      <c r="H3676" s="14">
        <f>ABS(Solieusap!H3679)</f>
        <v>2.2200000000000002E-3</v>
      </c>
      <c r="I3676" s="14">
        <f>ABS(Solieusap!I3679)</f>
        <v>5.28E-3</v>
      </c>
      <c r="J3676" s="14">
        <f>ABS(Solieusap!J3679)</f>
        <v>7.4130000000000001E-2</v>
      </c>
      <c r="K3676" s="14">
        <f t="shared" si="0"/>
        <v>0.42359999999999998</v>
      </c>
      <c r="L3676" s="14">
        <f t="shared" si="1"/>
        <v>5.28E-3</v>
      </c>
    </row>
    <row r="3677" spans="1:12" ht="16.5" customHeight="1">
      <c r="A3677" s="13" t="str">
        <f>Solieusap!A3680</f>
        <v>299</v>
      </c>
      <c r="B3677" s="13">
        <f>Solieusap!B3680</f>
        <v>2.5</v>
      </c>
      <c r="C3677" s="13" t="str">
        <f>Solieusap!C3680</f>
        <v>BAO</v>
      </c>
      <c r="D3677" s="13" t="str">
        <f>Solieusap!D3680</f>
        <v>Combination</v>
      </c>
      <c r="E3677" s="14">
        <f>ABS(Solieusap!E3680)</f>
        <v>0.42359999999999998</v>
      </c>
      <c r="F3677" s="14">
        <f>ABS(Solieusap!F3680)</f>
        <v>1.0999999999999999E-2</v>
      </c>
      <c r="G3677" s="14">
        <f>ABS(Solieusap!G3680)</f>
        <v>3.5000000000000001E-3</v>
      </c>
      <c r="H3677" s="14">
        <f>ABS(Solieusap!H3680)</f>
        <v>2.2200000000000002E-3</v>
      </c>
      <c r="I3677" s="14">
        <f>ABS(Solieusap!I3680)</f>
        <v>4.2199999999999998E-3</v>
      </c>
      <c r="J3677" s="14">
        <f>ABS(Solieusap!J3680)</f>
        <v>7.3169999999999999E-2</v>
      </c>
      <c r="K3677" s="14">
        <f t="shared" si="0"/>
        <v>0.42359999999999998</v>
      </c>
      <c r="L3677" s="14">
        <f t="shared" si="1"/>
        <v>4.2199999999999998E-3</v>
      </c>
    </row>
    <row r="3678" spans="1:12" ht="16.5" customHeight="1">
      <c r="A3678" s="13" t="str">
        <f>Solieusap!A3681</f>
        <v>299</v>
      </c>
      <c r="B3678" s="13">
        <f>Solieusap!B3681</f>
        <v>3</v>
      </c>
      <c r="C3678" s="13" t="str">
        <f>Solieusap!C3681</f>
        <v>BAO</v>
      </c>
      <c r="D3678" s="13" t="str">
        <f>Solieusap!D3681</f>
        <v>Combination</v>
      </c>
      <c r="E3678" s="14">
        <f>ABS(Solieusap!E3681)</f>
        <v>0.42359999999999998</v>
      </c>
      <c r="F3678" s="14">
        <f>ABS(Solieusap!F3681)</f>
        <v>1.0999999999999999E-2</v>
      </c>
      <c r="G3678" s="14">
        <f>ABS(Solieusap!G3681)</f>
        <v>3.5000000000000001E-3</v>
      </c>
      <c r="H3678" s="14">
        <f>ABS(Solieusap!H3681)</f>
        <v>2.2200000000000002E-3</v>
      </c>
      <c r="I3678" s="14">
        <f>ABS(Solieusap!I3681)</f>
        <v>3.1700000000000001E-3</v>
      </c>
      <c r="J3678" s="14">
        <f>ABS(Solieusap!J3681)</f>
        <v>7.2209999999999996E-2</v>
      </c>
      <c r="K3678" s="14">
        <f t="shared" si="0"/>
        <v>0.42359999999999998</v>
      </c>
      <c r="L3678" s="14">
        <f t="shared" si="1"/>
        <v>3.1700000000000001E-3</v>
      </c>
    </row>
    <row r="3679" spans="1:12" ht="16.5" customHeight="1">
      <c r="A3679" s="13" t="str">
        <f>Solieusap!A3682</f>
        <v>299</v>
      </c>
      <c r="B3679" s="13">
        <f>Solieusap!B3682</f>
        <v>3.5</v>
      </c>
      <c r="C3679" s="13" t="str">
        <f>Solieusap!C3682</f>
        <v>BAO</v>
      </c>
      <c r="D3679" s="13" t="str">
        <f>Solieusap!D3682</f>
        <v>Combination</v>
      </c>
      <c r="E3679" s="14">
        <f>ABS(Solieusap!E3682)</f>
        <v>0.42359999999999998</v>
      </c>
      <c r="F3679" s="14">
        <f>ABS(Solieusap!F3682)</f>
        <v>1.0999999999999999E-2</v>
      </c>
      <c r="G3679" s="14">
        <f>ABS(Solieusap!G3682)</f>
        <v>3.5000000000000001E-3</v>
      </c>
      <c r="H3679" s="14">
        <f>ABS(Solieusap!H3682)</f>
        <v>2.2200000000000002E-3</v>
      </c>
      <c r="I3679" s="14">
        <f>ABS(Solieusap!I3682)</f>
        <v>2.9199999999999999E-3</v>
      </c>
      <c r="J3679" s="14">
        <f>ABS(Solieusap!J3682)</f>
        <v>7.1249999999999994E-2</v>
      </c>
      <c r="K3679" s="14">
        <f t="shared" si="0"/>
        <v>0.42359999999999998</v>
      </c>
      <c r="L3679" s="14">
        <f t="shared" si="1"/>
        <v>2.9199999999999999E-3</v>
      </c>
    </row>
    <row r="3680" spans="1:12" ht="16.5" customHeight="1">
      <c r="A3680" s="13" t="str">
        <f>Solieusap!A3683</f>
        <v>299</v>
      </c>
      <c r="B3680" s="13">
        <f>Solieusap!B3683</f>
        <v>4</v>
      </c>
      <c r="C3680" s="13" t="str">
        <f>Solieusap!C3683</f>
        <v>BAO</v>
      </c>
      <c r="D3680" s="13" t="str">
        <f>Solieusap!D3683</f>
        <v>Combination</v>
      </c>
      <c r="E3680" s="14">
        <f>ABS(Solieusap!E3683)</f>
        <v>0.42359999999999998</v>
      </c>
      <c r="F3680" s="14">
        <f>ABS(Solieusap!F3683)</f>
        <v>1.0999999999999999E-2</v>
      </c>
      <c r="G3680" s="14">
        <f>ABS(Solieusap!G3683)</f>
        <v>3.5000000000000001E-3</v>
      </c>
      <c r="H3680" s="14">
        <f>ABS(Solieusap!H3683)</f>
        <v>2.2200000000000002E-3</v>
      </c>
      <c r="I3680" s="14">
        <f>ABS(Solieusap!I3683)</f>
        <v>3.98E-3</v>
      </c>
      <c r="J3680" s="14">
        <f>ABS(Solieusap!J3683)</f>
        <v>7.0290000000000005E-2</v>
      </c>
      <c r="K3680" s="14">
        <f t="shared" si="0"/>
        <v>0.42359999999999998</v>
      </c>
      <c r="L3680" s="14">
        <f t="shared" si="1"/>
        <v>3.98E-3</v>
      </c>
    </row>
    <row r="3681" spans="1:12" ht="16.5" customHeight="1">
      <c r="A3681" s="13" t="str">
        <f>Solieusap!A3684</f>
        <v>299</v>
      </c>
      <c r="B3681" s="13">
        <f>Solieusap!B3684</f>
        <v>4.5</v>
      </c>
      <c r="C3681" s="13" t="str">
        <f>Solieusap!C3684</f>
        <v>BAO</v>
      </c>
      <c r="D3681" s="13" t="str">
        <f>Solieusap!D3684</f>
        <v>Combination</v>
      </c>
      <c r="E3681" s="14">
        <f>ABS(Solieusap!E3684)</f>
        <v>0.42359999999999998</v>
      </c>
      <c r="F3681" s="14">
        <f>ABS(Solieusap!F3684)</f>
        <v>1.0999999999999999E-2</v>
      </c>
      <c r="G3681" s="14">
        <f>ABS(Solieusap!G3684)</f>
        <v>3.5000000000000001E-3</v>
      </c>
      <c r="H3681" s="14">
        <f>ABS(Solieusap!H3684)</f>
        <v>2.2200000000000002E-3</v>
      </c>
      <c r="I3681" s="14">
        <f>ABS(Solieusap!I3684)</f>
        <v>5.1200000000000004E-3</v>
      </c>
      <c r="J3681" s="14">
        <f>ABS(Solieusap!J3684)</f>
        <v>7.1209999999999996E-2</v>
      </c>
      <c r="K3681" s="14">
        <f t="shared" si="0"/>
        <v>0.42359999999999998</v>
      </c>
      <c r="L3681" s="14">
        <f t="shared" si="1"/>
        <v>5.1200000000000004E-3</v>
      </c>
    </row>
    <row r="3682" spans="1:12" ht="16.5" customHeight="1">
      <c r="A3682" s="13" t="str">
        <f>Solieusap!A3685</f>
        <v>299</v>
      </c>
      <c r="B3682" s="13">
        <f>Solieusap!B3685</f>
        <v>5</v>
      </c>
      <c r="C3682" s="13" t="str">
        <f>Solieusap!C3685</f>
        <v>BAO</v>
      </c>
      <c r="D3682" s="13" t="str">
        <f>Solieusap!D3685</f>
        <v>Combination</v>
      </c>
      <c r="E3682" s="14">
        <f>ABS(Solieusap!E3685)</f>
        <v>0.42359999999999998</v>
      </c>
      <c r="F3682" s="14">
        <f>ABS(Solieusap!F3685)</f>
        <v>1.0999999999999999E-2</v>
      </c>
      <c r="G3682" s="14">
        <f>ABS(Solieusap!G3685)</f>
        <v>3.5000000000000001E-3</v>
      </c>
      <c r="H3682" s="14">
        <f>ABS(Solieusap!H3685)</f>
        <v>2.2200000000000002E-3</v>
      </c>
      <c r="I3682" s="14">
        <f>ABS(Solieusap!I3685)</f>
        <v>6.7000000000000002E-3</v>
      </c>
      <c r="J3682" s="14">
        <f>ABS(Solieusap!J3685)</f>
        <v>7.2760000000000005E-2</v>
      </c>
      <c r="K3682" s="14">
        <f t="shared" si="0"/>
        <v>0.42359999999999998</v>
      </c>
      <c r="L3682" s="14">
        <f t="shared" si="1"/>
        <v>6.7000000000000002E-3</v>
      </c>
    </row>
    <row r="3683" spans="1:12" ht="16.5" customHeight="1">
      <c r="A3683" s="13" t="str">
        <f>Solieusap!A3686</f>
        <v>299</v>
      </c>
      <c r="B3683" s="13">
        <f>Solieusap!B3686</f>
        <v>5.5</v>
      </c>
      <c r="C3683" s="13" t="str">
        <f>Solieusap!C3686</f>
        <v>BAO</v>
      </c>
      <c r="D3683" s="13" t="str">
        <f>Solieusap!D3686</f>
        <v>Combination</v>
      </c>
      <c r="E3683" s="14">
        <f>ABS(Solieusap!E3686)</f>
        <v>0.42359999999999998</v>
      </c>
      <c r="F3683" s="14">
        <f>ABS(Solieusap!F3686)</f>
        <v>1.0999999999999999E-2</v>
      </c>
      <c r="G3683" s="14">
        <f>ABS(Solieusap!G3686)</f>
        <v>3.5000000000000001E-3</v>
      </c>
      <c r="H3683" s="14">
        <f>ABS(Solieusap!H3686)</f>
        <v>2.2200000000000002E-3</v>
      </c>
      <c r="I3683" s="14">
        <f>ABS(Solieusap!I3686)</f>
        <v>8.2799999999999992E-3</v>
      </c>
      <c r="J3683" s="14">
        <f>ABS(Solieusap!J3686)</f>
        <v>7.4310000000000001E-2</v>
      </c>
      <c r="K3683" s="14">
        <f t="shared" si="0"/>
        <v>0.42359999999999998</v>
      </c>
      <c r="L3683" s="14">
        <f t="shared" si="1"/>
        <v>8.2799999999999992E-3</v>
      </c>
    </row>
    <row r="3684" spans="1:12" ht="16.5" customHeight="1">
      <c r="A3684" s="13" t="str">
        <f>Solieusap!A3687</f>
        <v>299</v>
      </c>
      <c r="B3684" s="13">
        <f>Solieusap!B3687</f>
        <v>6</v>
      </c>
      <c r="C3684" s="13" t="str">
        <f>Solieusap!C3687</f>
        <v>BAO</v>
      </c>
      <c r="D3684" s="13" t="str">
        <f>Solieusap!D3687</f>
        <v>Combination</v>
      </c>
      <c r="E3684" s="14">
        <f>ABS(Solieusap!E3687)</f>
        <v>0.42359999999999998</v>
      </c>
      <c r="F3684" s="14">
        <f>ABS(Solieusap!F3687)</f>
        <v>1.0999999999999999E-2</v>
      </c>
      <c r="G3684" s="14">
        <f>ABS(Solieusap!G3687)</f>
        <v>3.5000000000000001E-3</v>
      </c>
      <c r="H3684" s="14">
        <f>ABS(Solieusap!H3687)</f>
        <v>2.2200000000000002E-3</v>
      </c>
      <c r="I3684" s="14">
        <f>ABS(Solieusap!I3687)</f>
        <v>9.8600000000000007E-3</v>
      </c>
      <c r="J3684" s="14">
        <f>ABS(Solieusap!J3687)</f>
        <v>8.4529999999999994E-2</v>
      </c>
      <c r="K3684" s="14">
        <f t="shared" si="0"/>
        <v>0.42359999999999998</v>
      </c>
      <c r="L3684" s="14">
        <f t="shared" si="1"/>
        <v>9.8600000000000007E-3</v>
      </c>
    </row>
    <row r="3685" spans="1:12" ht="16.5" customHeight="1">
      <c r="A3685" s="13" t="str">
        <f>Solieusap!A3688</f>
        <v>300</v>
      </c>
      <c r="B3685" s="13">
        <f>Solieusap!B3688</f>
        <v>0</v>
      </c>
      <c r="C3685" s="13" t="str">
        <f>Solieusap!C3688</f>
        <v>BAO</v>
      </c>
      <c r="D3685" s="13" t="str">
        <f>Solieusap!D3688</f>
        <v>Combination</v>
      </c>
      <c r="E3685" s="14">
        <f>ABS(Solieusap!E3688)</f>
        <v>5.3472</v>
      </c>
      <c r="F3685" s="14">
        <f>ABS(Solieusap!F3688)</f>
        <v>6.2399999999999997E-2</v>
      </c>
      <c r="G3685" s="14">
        <f>ABS(Solieusap!G3688)</f>
        <v>1.6999999999999999E-3</v>
      </c>
      <c r="H3685" s="14">
        <f>ABS(Solieusap!H3688)</f>
        <v>6.6600000000000001E-3</v>
      </c>
      <c r="I3685" s="14">
        <f>ABS(Solieusap!I3688)</f>
        <v>2.7980000000000001E-2</v>
      </c>
      <c r="J3685" s="14">
        <f>ABS(Solieusap!J3688)</f>
        <v>0.32761000000000001</v>
      </c>
      <c r="K3685" s="14">
        <f t="shared" si="0"/>
        <v>5.3472</v>
      </c>
      <c r="L3685" s="14">
        <f t="shared" si="1"/>
        <v>2.7980000000000001E-2</v>
      </c>
    </row>
    <row r="3686" spans="1:12" ht="16.5" customHeight="1">
      <c r="A3686" s="13" t="str">
        <f>Solieusap!A3689</f>
        <v>300</v>
      </c>
      <c r="B3686" s="13">
        <f>Solieusap!B3689</f>
        <v>0.5</v>
      </c>
      <c r="C3686" s="13" t="str">
        <f>Solieusap!C3689</f>
        <v>BAO</v>
      </c>
      <c r="D3686" s="13" t="str">
        <f>Solieusap!D3689</f>
        <v>Combination</v>
      </c>
      <c r="E3686" s="14">
        <f>ABS(Solieusap!E3689)</f>
        <v>5.3472</v>
      </c>
      <c r="F3686" s="14">
        <f>ABS(Solieusap!F3689)</f>
        <v>6.2399999999999997E-2</v>
      </c>
      <c r="G3686" s="14">
        <f>ABS(Solieusap!G3689)</f>
        <v>1.6999999999999999E-3</v>
      </c>
      <c r="H3686" s="14">
        <f>ABS(Solieusap!H3689)</f>
        <v>6.6600000000000001E-3</v>
      </c>
      <c r="I3686" s="14">
        <f>ABS(Solieusap!I3689)</f>
        <v>2.7119999999999998E-2</v>
      </c>
      <c r="J3686" s="14">
        <f>ABS(Solieusap!J3689)</f>
        <v>0.29649999999999999</v>
      </c>
      <c r="K3686" s="14">
        <f t="shared" si="0"/>
        <v>5.3472</v>
      </c>
      <c r="L3686" s="14">
        <f t="shared" si="1"/>
        <v>2.7119999999999998E-2</v>
      </c>
    </row>
    <row r="3687" spans="1:12" ht="16.5" customHeight="1">
      <c r="A3687" s="13" t="str">
        <f>Solieusap!A3690</f>
        <v>300</v>
      </c>
      <c r="B3687" s="13">
        <f>Solieusap!B3690</f>
        <v>1</v>
      </c>
      <c r="C3687" s="13" t="str">
        <f>Solieusap!C3690</f>
        <v>BAO</v>
      </c>
      <c r="D3687" s="13" t="str">
        <f>Solieusap!D3690</f>
        <v>Combination</v>
      </c>
      <c r="E3687" s="14">
        <f>ABS(Solieusap!E3690)</f>
        <v>5.3472</v>
      </c>
      <c r="F3687" s="14">
        <f>ABS(Solieusap!F3690)</f>
        <v>6.2399999999999997E-2</v>
      </c>
      <c r="G3687" s="14">
        <f>ABS(Solieusap!G3690)</f>
        <v>1.6999999999999999E-3</v>
      </c>
      <c r="H3687" s="14">
        <f>ABS(Solieusap!H3690)</f>
        <v>6.6600000000000001E-3</v>
      </c>
      <c r="I3687" s="14">
        <f>ABS(Solieusap!I3690)</f>
        <v>2.6249999999999999E-2</v>
      </c>
      <c r="J3687" s="14">
        <f>ABS(Solieusap!J3690)</f>
        <v>0.26538</v>
      </c>
      <c r="K3687" s="14">
        <f t="shared" si="0"/>
        <v>5.3472</v>
      </c>
      <c r="L3687" s="14">
        <f t="shared" si="1"/>
        <v>2.6249999999999999E-2</v>
      </c>
    </row>
    <row r="3688" spans="1:12" ht="16.5" customHeight="1">
      <c r="A3688" s="13" t="str">
        <f>Solieusap!A3691</f>
        <v>300</v>
      </c>
      <c r="B3688" s="13">
        <f>Solieusap!B3691</f>
        <v>1.5</v>
      </c>
      <c r="C3688" s="13" t="str">
        <f>Solieusap!C3691</f>
        <v>BAO</v>
      </c>
      <c r="D3688" s="13" t="str">
        <f>Solieusap!D3691</f>
        <v>Combination</v>
      </c>
      <c r="E3688" s="14">
        <f>ABS(Solieusap!E3691)</f>
        <v>5.3472</v>
      </c>
      <c r="F3688" s="14">
        <f>ABS(Solieusap!F3691)</f>
        <v>6.2399999999999997E-2</v>
      </c>
      <c r="G3688" s="14">
        <f>ABS(Solieusap!G3691)</f>
        <v>1.6999999999999999E-3</v>
      </c>
      <c r="H3688" s="14">
        <f>ABS(Solieusap!H3691)</f>
        <v>6.6600000000000001E-3</v>
      </c>
      <c r="I3688" s="14">
        <f>ABS(Solieusap!I3691)</f>
        <v>2.5389999999999999E-2</v>
      </c>
      <c r="J3688" s="14">
        <f>ABS(Solieusap!J3691)</f>
        <v>0.23427000000000001</v>
      </c>
      <c r="K3688" s="14">
        <f t="shared" si="0"/>
        <v>5.3472</v>
      </c>
      <c r="L3688" s="14">
        <f t="shared" si="1"/>
        <v>2.5389999999999999E-2</v>
      </c>
    </row>
    <row r="3689" spans="1:12" ht="16.5" customHeight="1">
      <c r="A3689" s="13" t="str">
        <f>Solieusap!A3692</f>
        <v>300</v>
      </c>
      <c r="B3689" s="13">
        <f>Solieusap!B3692</f>
        <v>2</v>
      </c>
      <c r="C3689" s="13" t="str">
        <f>Solieusap!C3692</f>
        <v>BAO</v>
      </c>
      <c r="D3689" s="13" t="str">
        <f>Solieusap!D3692</f>
        <v>Combination</v>
      </c>
      <c r="E3689" s="14">
        <f>ABS(Solieusap!E3692)</f>
        <v>5.3472</v>
      </c>
      <c r="F3689" s="14">
        <f>ABS(Solieusap!F3692)</f>
        <v>6.2399999999999997E-2</v>
      </c>
      <c r="G3689" s="14">
        <f>ABS(Solieusap!G3692)</f>
        <v>1.6999999999999999E-3</v>
      </c>
      <c r="H3689" s="14">
        <f>ABS(Solieusap!H3692)</f>
        <v>6.6600000000000001E-3</v>
      </c>
      <c r="I3689" s="14">
        <f>ABS(Solieusap!I3692)</f>
        <v>2.452E-2</v>
      </c>
      <c r="J3689" s="14">
        <f>ABS(Solieusap!J3692)</f>
        <v>0.20315</v>
      </c>
      <c r="K3689" s="14">
        <f t="shared" si="0"/>
        <v>5.3472</v>
      </c>
      <c r="L3689" s="14">
        <f t="shared" si="1"/>
        <v>2.452E-2</v>
      </c>
    </row>
    <row r="3690" spans="1:12" ht="16.5" customHeight="1">
      <c r="A3690" s="13" t="str">
        <f>Solieusap!A3693</f>
        <v>300</v>
      </c>
      <c r="B3690" s="13">
        <f>Solieusap!B3693</f>
        <v>2.5</v>
      </c>
      <c r="C3690" s="13" t="str">
        <f>Solieusap!C3693</f>
        <v>BAO</v>
      </c>
      <c r="D3690" s="13" t="str">
        <f>Solieusap!D3693</f>
        <v>Combination</v>
      </c>
      <c r="E3690" s="14">
        <f>ABS(Solieusap!E3693)</f>
        <v>5.3472</v>
      </c>
      <c r="F3690" s="14">
        <f>ABS(Solieusap!F3693)</f>
        <v>6.2399999999999997E-2</v>
      </c>
      <c r="G3690" s="14">
        <f>ABS(Solieusap!G3693)</f>
        <v>1.6999999999999999E-3</v>
      </c>
      <c r="H3690" s="14">
        <f>ABS(Solieusap!H3693)</f>
        <v>6.6600000000000001E-3</v>
      </c>
      <c r="I3690" s="14">
        <f>ABS(Solieusap!I3693)</f>
        <v>2.3800000000000002E-2</v>
      </c>
      <c r="J3690" s="14">
        <f>ABS(Solieusap!J3693)</f>
        <v>0.17204</v>
      </c>
      <c r="K3690" s="14">
        <f t="shared" si="0"/>
        <v>5.3472</v>
      </c>
      <c r="L3690" s="14">
        <f t="shared" si="1"/>
        <v>2.3800000000000002E-2</v>
      </c>
    </row>
    <row r="3691" spans="1:12" ht="16.5" customHeight="1">
      <c r="A3691" s="13" t="str">
        <f>Solieusap!A3694</f>
        <v>300</v>
      </c>
      <c r="B3691" s="13">
        <f>Solieusap!B3694</f>
        <v>3</v>
      </c>
      <c r="C3691" s="13" t="str">
        <f>Solieusap!C3694</f>
        <v>BAO</v>
      </c>
      <c r="D3691" s="13" t="str">
        <f>Solieusap!D3694</f>
        <v>Combination</v>
      </c>
      <c r="E3691" s="14">
        <f>ABS(Solieusap!E3694)</f>
        <v>5.3472</v>
      </c>
      <c r="F3691" s="14">
        <f>ABS(Solieusap!F3694)</f>
        <v>6.2399999999999997E-2</v>
      </c>
      <c r="G3691" s="14">
        <f>ABS(Solieusap!G3694)</f>
        <v>1.6999999999999999E-3</v>
      </c>
      <c r="H3691" s="14">
        <f>ABS(Solieusap!H3694)</f>
        <v>6.6600000000000001E-3</v>
      </c>
      <c r="I3691" s="14">
        <f>ABS(Solieusap!I3694)</f>
        <v>2.333E-2</v>
      </c>
      <c r="J3691" s="14">
        <f>ABS(Solieusap!J3694)</f>
        <v>0.14093</v>
      </c>
      <c r="K3691" s="14">
        <f t="shared" si="0"/>
        <v>5.3472</v>
      </c>
      <c r="L3691" s="14">
        <f t="shared" si="1"/>
        <v>2.333E-2</v>
      </c>
    </row>
    <row r="3692" spans="1:12" ht="16.5" customHeight="1">
      <c r="A3692" s="13" t="str">
        <f>Solieusap!A3695</f>
        <v>300</v>
      </c>
      <c r="B3692" s="13">
        <f>Solieusap!B3695</f>
        <v>3.5</v>
      </c>
      <c r="C3692" s="13" t="str">
        <f>Solieusap!C3695</f>
        <v>BAO</v>
      </c>
      <c r="D3692" s="13" t="str">
        <f>Solieusap!D3695</f>
        <v>Combination</v>
      </c>
      <c r="E3692" s="14">
        <f>ABS(Solieusap!E3695)</f>
        <v>5.3472</v>
      </c>
      <c r="F3692" s="14">
        <f>ABS(Solieusap!F3695)</f>
        <v>6.2399999999999997E-2</v>
      </c>
      <c r="G3692" s="14">
        <f>ABS(Solieusap!G3695)</f>
        <v>1.6999999999999999E-3</v>
      </c>
      <c r="H3692" s="14">
        <f>ABS(Solieusap!H3695)</f>
        <v>6.6600000000000001E-3</v>
      </c>
      <c r="I3692" s="14">
        <f>ABS(Solieusap!I3695)</f>
        <v>2.2870000000000001E-2</v>
      </c>
      <c r="J3692" s="14">
        <f>ABS(Solieusap!J3695)</f>
        <v>0.10981</v>
      </c>
      <c r="K3692" s="14">
        <f t="shared" si="0"/>
        <v>5.3472</v>
      </c>
      <c r="L3692" s="14">
        <f t="shared" si="1"/>
        <v>2.2870000000000001E-2</v>
      </c>
    </row>
    <row r="3693" spans="1:12" ht="16.5" customHeight="1">
      <c r="A3693" s="13" t="str">
        <f>Solieusap!A3696</f>
        <v>300</v>
      </c>
      <c r="B3693" s="13">
        <f>Solieusap!B3696</f>
        <v>4</v>
      </c>
      <c r="C3693" s="13" t="str">
        <f>Solieusap!C3696</f>
        <v>BAO</v>
      </c>
      <c r="D3693" s="13" t="str">
        <f>Solieusap!D3696</f>
        <v>Combination</v>
      </c>
      <c r="E3693" s="14">
        <f>ABS(Solieusap!E3696)</f>
        <v>5.3472</v>
      </c>
      <c r="F3693" s="14">
        <f>ABS(Solieusap!F3696)</f>
        <v>6.2399999999999997E-2</v>
      </c>
      <c r="G3693" s="14">
        <f>ABS(Solieusap!G3696)</f>
        <v>1.6999999999999999E-3</v>
      </c>
      <c r="H3693" s="14">
        <f>ABS(Solieusap!H3696)</f>
        <v>6.6600000000000001E-3</v>
      </c>
      <c r="I3693" s="14">
        <f>ABS(Solieusap!I3696)</f>
        <v>2.24E-2</v>
      </c>
      <c r="J3693" s="14">
        <f>ABS(Solieusap!J3696)</f>
        <v>7.8700000000000006E-2</v>
      </c>
      <c r="K3693" s="14">
        <f t="shared" si="0"/>
        <v>5.3472</v>
      </c>
      <c r="L3693" s="14">
        <f t="shared" si="1"/>
        <v>2.24E-2</v>
      </c>
    </row>
    <row r="3694" spans="1:12" ht="16.5" customHeight="1">
      <c r="A3694" s="13" t="str">
        <f>Solieusap!A3697</f>
        <v>300</v>
      </c>
      <c r="B3694" s="13">
        <f>Solieusap!B3697</f>
        <v>4.5</v>
      </c>
      <c r="C3694" s="13" t="str">
        <f>Solieusap!C3697</f>
        <v>BAO</v>
      </c>
      <c r="D3694" s="13" t="str">
        <f>Solieusap!D3697</f>
        <v>Combination</v>
      </c>
      <c r="E3694" s="14">
        <f>ABS(Solieusap!E3697)</f>
        <v>5.3472</v>
      </c>
      <c r="F3694" s="14">
        <f>ABS(Solieusap!F3697)</f>
        <v>6.2399999999999997E-2</v>
      </c>
      <c r="G3694" s="14">
        <f>ABS(Solieusap!G3697)</f>
        <v>1.6999999999999999E-3</v>
      </c>
      <c r="H3694" s="14">
        <f>ABS(Solieusap!H3697)</f>
        <v>6.6600000000000001E-3</v>
      </c>
      <c r="I3694" s="14">
        <f>ABS(Solieusap!I3697)</f>
        <v>2.1940000000000001E-2</v>
      </c>
      <c r="J3694" s="14">
        <f>ABS(Solieusap!J3697)</f>
        <v>5.0459999999999998E-2</v>
      </c>
      <c r="K3694" s="14">
        <f t="shared" si="0"/>
        <v>5.3472</v>
      </c>
      <c r="L3694" s="14">
        <f t="shared" si="1"/>
        <v>2.1940000000000001E-2</v>
      </c>
    </row>
    <row r="3695" spans="1:12" ht="16.5" customHeight="1">
      <c r="A3695" s="13" t="str">
        <f>Solieusap!A3698</f>
        <v>300</v>
      </c>
      <c r="B3695" s="13">
        <f>Solieusap!B3698</f>
        <v>5</v>
      </c>
      <c r="C3695" s="13" t="str">
        <f>Solieusap!C3698</f>
        <v>BAO</v>
      </c>
      <c r="D3695" s="13" t="str">
        <f>Solieusap!D3698</f>
        <v>Combination</v>
      </c>
      <c r="E3695" s="14">
        <f>ABS(Solieusap!E3698)</f>
        <v>5.3472</v>
      </c>
      <c r="F3695" s="14">
        <f>ABS(Solieusap!F3698)</f>
        <v>6.2399999999999997E-2</v>
      </c>
      <c r="G3695" s="14">
        <f>ABS(Solieusap!G3698)</f>
        <v>1.6999999999999999E-3</v>
      </c>
      <c r="H3695" s="14">
        <f>ABS(Solieusap!H3698)</f>
        <v>6.6600000000000001E-3</v>
      </c>
      <c r="I3695" s="14">
        <f>ABS(Solieusap!I3698)</f>
        <v>2.147E-2</v>
      </c>
      <c r="J3695" s="14">
        <f>ABS(Solieusap!J3698)</f>
        <v>2.35E-2</v>
      </c>
      <c r="K3695" s="14">
        <f t="shared" si="0"/>
        <v>5.3472</v>
      </c>
      <c r="L3695" s="14">
        <f t="shared" si="1"/>
        <v>2.147E-2</v>
      </c>
    </row>
    <row r="3696" spans="1:12" ht="16.5" customHeight="1">
      <c r="A3696" s="13" t="str">
        <f>Solieusap!A3699</f>
        <v>300</v>
      </c>
      <c r="B3696" s="13">
        <f>Solieusap!B3699</f>
        <v>5.5</v>
      </c>
      <c r="C3696" s="13" t="str">
        <f>Solieusap!C3699</f>
        <v>BAO</v>
      </c>
      <c r="D3696" s="13" t="str">
        <f>Solieusap!D3699</f>
        <v>Combination</v>
      </c>
      <c r="E3696" s="14">
        <f>ABS(Solieusap!E3699)</f>
        <v>5.3472</v>
      </c>
      <c r="F3696" s="14">
        <f>ABS(Solieusap!F3699)</f>
        <v>6.2399999999999997E-2</v>
      </c>
      <c r="G3696" s="14">
        <f>ABS(Solieusap!G3699)</f>
        <v>1.6999999999999999E-3</v>
      </c>
      <c r="H3696" s="14">
        <f>ABS(Solieusap!H3699)</f>
        <v>6.6600000000000001E-3</v>
      </c>
      <c r="I3696" s="14">
        <f>ABS(Solieusap!I3699)</f>
        <v>2.1299999999999999E-2</v>
      </c>
      <c r="J3696" s="14">
        <f>ABS(Solieusap!J3699)</f>
        <v>2.31E-3</v>
      </c>
      <c r="K3696" s="14">
        <f t="shared" si="0"/>
        <v>5.3472</v>
      </c>
      <c r="L3696" s="14">
        <f t="shared" si="1"/>
        <v>2.1299999999999999E-2</v>
      </c>
    </row>
    <row r="3697" spans="1:12" ht="16.5" customHeight="1">
      <c r="A3697" s="13" t="str">
        <f>Solieusap!A3700</f>
        <v>300</v>
      </c>
      <c r="B3697" s="13">
        <f>Solieusap!B3700</f>
        <v>6</v>
      </c>
      <c r="C3697" s="13" t="str">
        <f>Solieusap!C3700</f>
        <v>BAO</v>
      </c>
      <c r="D3697" s="13" t="str">
        <f>Solieusap!D3700</f>
        <v>Combination</v>
      </c>
      <c r="E3697" s="14">
        <f>ABS(Solieusap!E3700)</f>
        <v>5.3472</v>
      </c>
      <c r="F3697" s="14">
        <f>ABS(Solieusap!F3700)</f>
        <v>6.2399999999999997E-2</v>
      </c>
      <c r="G3697" s="14">
        <f>ABS(Solieusap!G3700)</f>
        <v>1.6999999999999999E-3</v>
      </c>
      <c r="H3697" s="14">
        <f>ABS(Solieusap!H3700)</f>
        <v>6.6600000000000001E-3</v>
      </c>
      <c r="I3697" s="14">
        <f>ABS(Solieusap!I3700)</f>
        <v>2.1590000000000002E-2</v>
      </c>
      <c r="J3697" s="14">
        <f>ABS(Solieusap!J3700)</f>
        <v>3.8500000000000001E-3</v>
      </c>
      <c r="K3697" s="14">
        <f t="shared" si="0"/>
        <v>5.3472</v>
      </c>
      <c r="L3697" s="14">
        <f t="shared" si="1"/>
        <v>2.1590000000000002E-2</v>
      </c>
    </row>
    <row r="3698" spans="1:12" ht="16.5" customHeight="1">
      <c r="A3698" s="13" t="str">
        <f>Solieusap!A3701</f>
        <v>300</v>
      </c>
      <c r="B3698" s="13">
        <f>Solieusap!B3701</f>
        <v>0</v>
      </c>
      <c r="C3698" s="13" t="str">
        <f>Solieusap!C3701</f>
        <v>BAO</v>
      </c>
      <c r="D3698" s="13" t="str">
        <f>Solieusap!D3701</f>
        <v>Combination</v>
      </c>
      <c r="E3698" s="14">
        <f>ABS(Solieusap!E3701)</f>
        <v>0.55189999999999995</v>
      </c>
      <c r="F3698" s="14">
        <f>ABS(Solieusap!F3701)</f>
        <v>3.0999999999999999E-3</v>
      </c>
      <c r="G3698" s="14">
        <f>ABS(Solieusap!G3701)</f>
        <v>2E-3</v>
      </c>
      <c r="H3698" s="14">
        <f>ABS(Solieusap!H3701)</f>
        <v>2.3800000000000002E-3</v>
      </c>
      <c r="I3698" s="14">
        <f>ABS(Solieusap!I3701)</f>
        <v>2.8400000000000001E-3</v>
      </c>
      <c r="J3698" s="14">
        <f>ABS(Solieusap!J3701)</f>
        <v>1.47E-2</v>
      </c>
      <c r="K3698" s="14">
        <f t="shared" si="0"/>
        <v>0.55189999999999995</v>
      </c>
      <c r="L3698" s="14">
        <f t="shared" si="1"/>
        <v>2.8400000000000001E-3</v>
      </c>
    </row>
    <row r="3699" spans="1:12" ht="16.5" customHeight="1">
      <c r="A3699" s="13" t="str">
        <f>Solieusap!A3702</f>
        <v>300</v>
      </c>
      <c r="B3699" s="13">
        <f>Solieusap!B3702</f>
        <v>0.5</v>
      </c>
      <c r="C3699" s="13" t="str">
        <f>Solieusap!C3702</f>
        <v>BAO</v>
      </c>
      <c r="D3699" s="13" t="str">
        <f>Solieusap!D3702</f>
        <v>Combination</v>
      </c>
      <c r="E3699" s="14">
        <f>ABS(Solieusap!E3702)</f>
        <v>0.55189999999999995</v>
      </c>
      <c r="F3699" s="14">
        <f>ABS(Solieusap!F3702)</f>
        <v>3.0999999999999999E-3</v>
      </c>
      <c r="G3699" s="14">
        <f>ABS(Solieusap!G3702)</f>
        <v>2E-3</v>
      </c>
      <c r="H3699" s="14">
        <f>ABS(Solieusap!H3702)</f>
        <v>2.3800000000000002E-3</v>
      </c>
      <c r="I3699" s="14">
        <f>ABS(Solieusap!I3702)</f>
        <v>2.0200000000000001E-3</v>
      </c>
      <c r="J3699" s="14">
        <f>ABS(Solieusap!J3702)</f>
        <v>9.9299999999999996E-3</v>
      </c>
      <c r="K3699" s="14">
        <f t="shared" si="0"/>
        <v>0.55189999999999995</v>
      </c>
      <c r="L3699" s="14">
        <f t="shared" si="1"/>
        <v>2.0200000000000001E-3</v>
      </c>
    </row>
    <row r="3700" spans="1:12" ht="16.5" customHeight="1">
      <c r="A3700" s="13" t="str">
        <f>Solieusap!A3703</f>
        <v>300</v>
      </c>
      <c r="B3700" s="13">
        <f>Solieusap!B3703</f>
        <v>1</v>
      </c>
      <c r="C3700" s="13" t="str">
        <f>Solieusap!C3703</f>
        <v>BAO</v>
      </c>
      <c r="D3700" s="13" t="str">
        <f>Solieusap!D3703</f>
        <v>Combination</v>
      </c>
      <c r="E3700" s="14">
        <f>ABS(Solieusap!E3703)</f>
        <v>0.55189999999999995</v>
      </c>
      <c r="F3700" s="14">
        <f>ABS(Solieusap!F3703)</f>
        <v>3.0999999999999999E-3</v>
      </c>
      <c r="G3700" s="14">
        <f>ABS(Solieusap!G3703)</f>
        <v>2E-3</v>
      </c>
      <c r="H3700" s="14">
        <f>ABS(Solieusap!H3703)</f>
        <v>2.3800000000000002E-3</v>
      </c>
      <c r="I3700" s="14">
        <f>ABS(Solieusap!I3703)</f>
        <v>1.23E-3</v>
      </c>
      <c r="J3700" s="14">
        <f>ABS(Solieusap!J3703)</f>
        <v>3.65E-3</v>
      </c>
      <c r="K3700" s="14">
        <f t="shared" si="0"/>
        <v>0.55189999999999995</v>
      </c>
      <c r="L3700" s="14">
        <f t="shared" si="1"/>
        <v>1.23E-3</v>
      </c>
    </row>
    <row r="3701" spans="1:12" ht="16.5" customHeight="1">
      <c r="A3701" s="13" t="str">
        <f>Solieusap!A3704</f>
        <v>300</v>
      </c>
      <c r="B3701" s="13">
        <f>Solieusap!B3704</f>
        <v>1.5</v>
      </c>
      <c r="C3701" s="13" t="str">
        <f>Solieusap!C3704</f>
        <v>BAO</v>
      </c>
      <c r="D3701" s="13" t="str">
        <f>Solieusap!D3704</f>
        <v>Combination</v>
      </c>
      <c r="E3701" s="14">
        <f>ABS(Solieusap!E3704)</f>
        <v>0.55189999999999995</v>
      </c>
      <c r="F3701" s="14">
        <f>ABS(Solieusap!F3704)</f>
        <v>3.0999999999999999E-3</v>
      </c>
      <c r="G3701" s="14">
        <f>ABS(Solieusap!G3704)</f>
        <v>2E-3</v>
      </c>
      <c r="H3701" s="14">
        <f>ABS(Solieusap!H3704)</f>
        <v>2.3800000000000002E-3</v>
      </c>
      <c r="I3701" s="14">
        <f>ABS(Solieusap!I3704)</f>
        <v>4.4999999999999999E-4</v>
      </c>
      <c r="J3701" s="14">
        <f>ABS(Solieusap!J3704)</f>
        <v>2.63E-3</v>
      </c>
      <c r="K3701" s="14">
        <f t="shared" si="0"/>
        <v>0.55189999999999995</v>
      </c>
      <c r="L3701" s="14">
        <f t="shared" si="1"/>
        <v>4.4999999999999999E-4</v>
      </c>
    </row>
    <row r="3702" spans="1:12" ht="16.5" customHeight="1">
      <c r="A3702" s="13" t="str">
        <f>Solieusap!A3705</f>
        <v>300</v>
      </c>
      <c r="B3702" s="13">
        <f>Solieusap!B3705</f>
        <v>2</v>
      </c>
      <c r="C3702" s="13" t="str">
        <f>Solieusap!C3705</f>
        <v>BAO</v>
      </c>
      <c r="D3702" s="13" t="str">
        <f>Solieusap!D3705</f>
        <v>Combination</v>
      </c>
      <c r="E3702" s="14">
        <f>ABS(Solieusap!E3705)</f>
        <v>0.55189999999999995</v>
      </c>
      <c r="F3702" s="14">
        <f>ABS(Solieusap!F3705)</f>
        <v>3.0999999999999999E-3</v>
      </c>
      <c r="G3702" s="14">
        <f>ABS(Solieusap!G3705)</f>
        <v>2E-3</v>
      </c>
      <c r="H3702" s="14">
        <f>ABS(Solieusap!H3705)</f>
        <v>2.3800000000000002E-3</v>
      </c>
      <c r="I3702" s="14">
        <f>ABS(Solieusap!I3705)</f>
        <v>3.4000000000000002E-4</v>
      </c>
      <c r="J3702" s="14">
        <f>ABS(Solieusap!J3705)</f>
        <v>8.9099999999999995E-3</v>
      </c>
      <c r="K3702" s="14">
        <f t="shared" si="0"/>
        <v>0.55189999999999995</v>
      </c>
      <c r="L3702" s="14">
        <f t="shared" si="1"/>
        <v>3.4000000000000002E-4</v>
      </c>
    </row>
    <row r="3703" spans="1:12" ht="16.5" customHeight="1">
      <c r="A3703" s="13" t="str">
        <f>Solieusap!A3706</f>
        <v>300</v>
      </c>
      <c r="B3703" s="13">
        <f>Solieusap!B3706</f>
        <v>2.5</v>
      </c>
      <c r="C3703" s="13" t="str">
        <f>Solieusap!C3706</f>
        <v>BAO</v>
      </c>
      <c r="D3703" s="13" t="str">
        <f>Solieusap!D3706</f>
        <v>Combination</v>
      </c>
      <c r="E3703" s="14">
        <f>ABS(Solieusap!E3706)</f>
        <v>0.55189999999999995</v>
      </c>
      <c r="F3703" s="14">
        <f>ABS(Solieusap!F3706)</f>
        <v>3.0999999999999999E-3</v>
      </c>
      <c r="G3703" s="14">
        <f>ABS(Solieusap!G3706)</f>
        <v>2E-3</v>
      </c>
      <c r="H3703" s="14">
        <f>ABS(Solieusap!H3706)</f>
        <v>2.3800000000000002E-3</v>
      </c>
      <c r="I3703" s="14">
        <f>ABS(Solieusap!I3706)</f>
        <v>1.1199999999999999E-3</v>
      </c>
      <c r="J3703" s="14">
        <f>ABS(Solieusap!J3706)</f>
        <v>1.519E-2</v>
      </c>
      <c r="K3703" s="14">
        <f t="shared" si="0"/>
        <v>0.55189999999999995</v>
      </c>
      <c r="L3703" s="14">
        <f t="shared" si="1"/>
        <v>1.1199999999999999E-3</v>
      </c>
    </row>
    <row r="3704" spans="1:12" ht="16.5" customHeight="1">
      <c r="A3704" s="13" t="str">
        <f>Solieusap!A3707</f>
        <v>300</v>
      </c>
      <c r="B3704" s="13">
        <f>Solieusap!B3707</f>
        <v>3</v>
      </c>
      <c r="C3704" s="13" t="str">
        <f>Solieusap!C3707</f>
        <v>BAO</v>
      </c>
      <c r="D3704" s="13" t="str">
        <f>Solieusap!D3707</f>
        <v>Combination</v>
      </c>
      <c r="E3704" s="14">
        <f>ABS(Solieusap!E3707)</f>
        <v>0.55189999999999995</v>
      </c>
      <c r="F3704" s="14">
        <f>ABS(Solieusap!F3707)</f>
        <v>3.0999999999999999E-3</v>
      </c>
      <c r="G3704" s="14">
        <f>ABS(Solieusap!G3707)</f>
        <v>2E-3</v>
      </c>
      <c r="H3704" s="14">
        <f>ABS(Solieusap!H3707)</f>
        <v>2.3800000000000002E-3</v>
      </c>
      <c r="I3704" s="14">
        <f>ABS(Solieusap!I3707)</f>
        <v>1.91E-3</v>
      </c>
      <c r="J3704" s="14">
        <f>ABS(Solieusap!J3707)</f>
        <v>2.147E-2</v>
      </c>
      <c r="K3704" s="14">
        <f t="shared" si="0"/>
        <v>0.55189999999999995</v>
      </c>
      <c r="L3704" s="14">
        <f t="shared" si="1"/>
        <v>1.91E-3</v>
      </c>
    </row>
    <row r="3705" spans="1:12" ht="16.5" customHeight="1">
      <c r="A3705" s="13" t="str">
        <f>Solieusap!A3708</f>
        <v>300</v>
      </c>
      <c r="B3705" s="13">
        <f>Solieusap!B3708</f>
        <v>3.5</v>
      </c>
      <c r="C3705" s="13" t="str">
        <f>Solieusap!C3708</f>
        <v>BAO</v>
      </c>
      <c r="D3705" s="13" t="str">
        <f>Solieusap!D3708</f>
        <v>Combination</v>
      </c>
      <c r="E3705" s="14">
        <f>ABS(Solieusap!E3708)</f>
        <v>0.55189999999999995</v>
      </c>
      <c r="F3705" s="14">
        <f>ABS(Solieusap!F3708)</f>
        <v>3.0999999999999999E-3</v>
      </c>
      <c r="G3705" s="14">
        <f>ABS(Solieusap!G3708)</f>
        <v>2E-3</v>
      </c>
      <c r="H3705" s="14">
        <f>ABS(Solieusap!H3708)</f>
        <v>2.3800000000000002E-3</v>
      </c>
      <c r="I3705" s="14">
        <f>ABS(Solieusap!I3708)</f>
        <v>2.6900000000000001E-3</v>
      </c>
      <c r="J3705" s="14">
        <f>ABS(Solieusap!J3708)</f>
        <v>2.775E-2</v>
      </c>
      <c r="K3705" s="14">
        <f t="shared" si="0"/>
        <v>0.55189999999999995</v>
      </c>
      <c r="L3705" s="14">
        <f t="shared" si="1"/>
        <v>2.6900000000000001E-3</v>
      </c>
    </row>
    <row r="3706" spans="1:12" ht="16.5" customHeight="1">
      <c r="A3706" s="13" t="str">
        <f>Solieusap!A3709</f>
        <v>300</v>
      </c>
      <c r="B3706" s="13">
        <f>Solieusap!B3709</f>
        <v>4</v>
      </c>
      <c r="C3706" s="13" t="str">
        <f>Solieusap!C3709</f>
        <v>BAO</v>
      </c>
      <c r="D3706" s="13" t="str">
        <f>Solieusap!D3709</f>
        <v>Combination</v>
      </c>
      <c r="E3706" s="14">
        <f>ABS(Solieusap!E3709)</f>
        <v>0.55189999999999995</v>
      </c>
      <c r="F3706" s="14">
        <f>ABS(Solieusap!F3709)</f>
        <v>3.0999999999999999E-3</v>
      </c>
      <c r="G3706" s="14">
        <f>ABS(Solieusap!G3709)</f>
        <v>2E-3</v>
      </c>
      <c r="H3706" s="14">
        <f>ABS(Solieusap!H3709)</f>
        <v>2.3800000000000002E-3</v>
      </c>
      <c r="I3706" s="14">
        <f>ABS(Solieusap!I3709)</f>
        <v>3.48E-3</v>
      </c>
      <c r="J3706" s="14">
        <f>ABS(Solieusap!J3709)</f>
        <v>3.4029999999999998E-2</v>
      </c>
      <c r="K3706" s="14">
        <f t="shared" si="0"/>
        <v>0.55189999999999995</v>
      </c>
      <c r="L3706" s="14">
        <f t="shared" si="1"/>
        <v>3.48E-3</v>
      </c>
    </row>
    <row r="3707" spans="1:12" ht="16.5" customHeight="1">
      <c r="A3707" s="13" t="str">
        <f>Solieusap!A3710</f>
        <v>300</v>
      </c>
      <c r="B3707" s="13">
        <f>Solieusap!B3710</f>
        <v>4.5</v>
      </c>
      <c r="C3707" s="13" t="str">
        <f>Solieusap!C3710</f>
        <v>BAO</v>
      </c>
      <c r="D3707" s="13" t="str">
        <f>Solieusap!D3710</f>
        <v>Combination</v>
      </c>
      <c r="E3707" s="14">
        <f>ABS(Solieusap!E3710)</f>
        <v>0.55189999999999995</v>
      </c>
      <c r="F3707" s="14">
        <f>ABS(Solieusap!F3710)</f>
        <v>3.0999999999999999E-3</v>
      </c>
      <c r="G3707" s="14">
        <f>ABS(Solieusap!G3710)</f>
        <v>2E-3</v>
      </c>
      <c r="H3707" s="14">
        <f>ABS(Solieusap!H3710)</f>
        <v>2.3800000000000002E-3</v>
      </c>
      <c r="I3707" s="14">
        <f>ABS(Solieusap!I3710)</f>
        <v>3.6700000000000001E-3</v>
      </c>
      <c r="J3707" s="14">
        <f>ABS(Solieusap!J3710)</f>
        <v>4.0309999999999999E-2</v>
      </c>
      <c r="K3707" s="14">
        <f t="shared" si="0"/>
        <v>0.55189999999999995</v>
      </c>
      <c r="L3707" s="14">
        <f t="shared" si="1"/>
        <v>3.6700000000000001E-3</v>
      </c>
    </row>
    <row r="3708" spans="1:12" ht="16.5" customHeight="1">
      <c r="A3708" s="13" t="str">
        <f>Solieusap!A3711</f>
        <v>300</v>
      </c>
      <c r="B3708" s="13">
        <f>Solieusap!B3711</f>
        <v>5</v>
      </c>
      <c r="C3708" s="13" t="str">
        <f>Solieusap!C3711</f>
        <v>BAO</v>
      </c>
      <c r="D3708" s="13" t="str">
        <f>Solieusap!D3711</f>
        <v>Combination</v>
      </c>
      <c r="E3708" s="14">
        <f>ABS(Solieusap!E3711)</f>
        <v>0.55189999999999995</v>
      </c>
      <c r="F3708" s="14">
        <f>ABS(Solieusap!F3711)</f>
        <v>3.0999999999999999E-3</v>
      </c>
      <c r="G3708" s="14">
        <f>ABS(Solieusap!G3711)</f>
        <v>2E-3</v>
      </c>
      <c r="H3708" s="14">
        <f>ABS(Solieusap!H3711)</f>
        <v>2.3800000000000002E-3</v>
      </c>
      <c r="I3708" s="14">
        <f>ABS(Solieusap!I3711)</f>
        <v>3.5699999999999998E-3</v>
      </c>
      <c r="J3708" s="14">
        <f>ABS(Solieusap!J3711)</f>
        <v>4.6589999999999999E-2</v>
      </c>
      <c r="K3708" s="14">
        <f t="shared" si="0"/>
        <v>0.55189999999999995</v>
      </c>
      <c r="L3708" s="14">
        <f t="shared" si="1"/>
        <v>3.5699999999999998E-3</v>
      </c>
    </row>
    <row r="3709" spans="1:12" ht="16.5" customHeight="1">
      <c r="A3709" s="13" t="str">
        <f>Solieusap!A3712</f>
        <v>300</v>
      </c>
      <c r="B3709" s="13">
        <f>Solieusap!B3712</f>
        <v>5.5</v>
      </c>
      <c r="C3709" s="13" t="str">
        <f>Solieusap!C3712</f>
        <v>BAO</v>
      </c>
      <c r="D3709" s="13" t="str">
        <f>Solieusap!D3712</f>
        <v>Combination</v>
      </c>
      <c r="E3709" s="14">
        <f>ABS(Solieusap!E3712)</f>
        <v>0.55189999999999995</v>
      </c>
      <c r="F3709" s="14">
        <f>ABS(Solieusap!F3712)</f>
        <v>3.0999999999999999E-3</v>
      </c>
      <c r="G3709" s="14">
        <f>ABS(Solieusap!G3712)</f>
        <v>2E-3</v>
      </c>
      <c r="H3709" s="14">
        <f>ABS(Solieusap!H3712)</f>
        <v>2.3800000000000002E-3</v>
      </c>
      <c r="I3709" s="14">
        <f>ABS(Solieusap!I3712)</f>
        <v>3.47E-3</v>
      </c>
      <c r="J3709" s="14">
        <f>ABS(Solieusap!J3712)</f>
        <v>5.287E-2</v>
      </c>
      <c r="K3709" s="14">
        <f t="shared" si="0"/>
        <v>0.55189999999999995</v>
      </c>
      <c r="L3709" s="14">
        <f t="shared" si="1"/>
        <v>3.47E-3</v>
      </c>
    </row>
    <row r="3710" spans="1:12" ht="16.5" customHeight="1">
      <c r="A3710" s="13" t="str">
        <f>Solieusap!A3713</f>
        <v>300</v>
      </c>
      <c r="B3710" s="13">
        <f>Solieusap!B3713</f>
        <v>6</v>
      </c>
      <c r="C3710" s="13" t="str">
        <f>Solieusap!C3713</f>
        <v>BAO</v>
      </c>
      <c r="D3710" s="13" t="str">
        <f>Solieusap!D3713</f>
        <v>Combination</v>
      </c>
      <c r="E3710" s="14">
        <f>ABS(Solieusap!E3713)</f>
        <v>0.55189999999999995</v>
      </c>
      <c r="F3710" s="14">
        <f>ABS(Solieusap!F3713)</f>
        <v>3.0999999999999999E-3</v>
      </c>
      <c r="G3710" s="14">
        <f>ABS(Solieusap!G3713)</f>
        <v>2E-3</v>
      </c>
      <c r="H3710" s="14">
        <f>ABS(Solieusap!H3713)</f>
        <v>2.3800000000000002E-3</v>
      </c>
      <c r="I3710" s="14">
        <f>ABS(Solieusap!I3713)</f>
        <v>3.15E-3</v>
      </c>
      <c r="J3710" s="14">
        <f>ABS(Solieusap!J3713)</f>
        <v>8.0170000000000005E-2</v>
      </c>
      <c r="K3710" s="14">
        <f t="shared" si="0"/>
        <v>0.55189999999999995</v>
      </c>
      <c r="L3710" s="14">
        <f t="shared" si="1"/>
        <v>3.15E-3</v>
      </c>
    </row>
    <row r="3711" spans="1:12" ht="16.5" customHeight="1">
      <c r="A3711" s="13" t="str">
        <f>Solieusap!A3714</f>
        <v>301</v>
      </c>
      <c r="B3711" s="13">
        <f>Solieusap!B3714</f>
        <v>0</v>
      </c>
      <c r="C3711" s="13" t="str">
        <f>Solieusap!C3714</f>
        <v>BAO</v>
      </c>
      <c r="D3711" s="13" t="str">
        <f>Solieusap!D3714</f>
        <v>Combination</v>
      </c>
      <c r="E3711" s="14">
        <f>ABS(Solieusap!E3714)</f>
        <v>3.2858000000000001</v>
      </c>
      <c r="F3711" s="14">
        <f>ABS(Solieusap!F3714)</f>
        <v>3.5000000000000001E-3</v>
      </c>
      <c r="G3711" s="14">
        <f>ABS(Solieusap!G3714)</f>
        <v>9.1000000000000004E-3</v>
      </c>
      <c r="H3711" s="14">
        <f>ABS(Solieusap!H3714)</f>
        <v>2.4299999999999999E-3</v>
      </c>
      <c r="I3711" s="14">
        <f>ABS(Solieusap!I3714)</f>
        <v>4.197E-2</v>
      </c>
      <c r="J3711" s="14">
        <f>ABS(Solieusap!J3714)</f>
        <v>1.0919999999999999E-2</v>
      </c>
      <c r="K3711" s="14">
        <f t="shared" si="0"/>
        <v>3.2858000000000001</v>
      </c>
      <c r="L3711" s="14">
        <f t="shared" si="1"/>
        <v>4.197E-2</v>
      </c>
    </row>
    <row r="3712" spans="1:12" ht="16.5" customHeight="1">
      <c r="A3712" s="13" t="str">
        <f>Solieusap!A3715</f>
        <v>301</v>
      </c>
      <c r="B3712" s="13">
        <f>Solieusap!B3715</f>
        <v>0.5</v>
      </c>
      <c r="C3712" s="13" t="str">
        <f>Solieusap!C3715</f>
        <v>BAO</v>
      </c>
      <c r="D3712" s="13" t="str">
        <f>Solieusap!D3715</f>
        <v>Combination</v>
      </c>
      <c r="E3712" s="14">
        <f>ABS(Solieusap!E3715)</f>
        <v>3.2858000000000001</v>
      </c>
      <c r="F3712" s="14">
        <f>ABS(Solieusap!F3715)</f>
        <v>3.5000000000000001E-3</v>
      </c>
      <c r="G3712" s="14">
        <f>ABS(Solieusap!G3715)</f>
        <v>9.1000000000000004E-3</v>
      </c>
      <c r="H3712" s="14">
        <f>ABS(Solieusap!H3715)</f>
        <v>2.4299999999999999E-3</v>
      </c>
      <c r="I3712" s="14">
        <f>ABS(Solieusap!I3715)</f>
        <v>3.7470000000000003E-2</v>
      </c>
      <c r="J3712" s="14">
        <f>ABS(Solieusap!J3715)</f>
        <v>9.1699999999999993E-3</v>
      </c>
      <c r="K3712" s="14">
        <f t="shared" si="0"/>
        <v>3.2858000000000001</v>
      </c>
      <c r="L3712" s="14">
        <f t="shared" si="1"/>
        <v>3.7470000000000003E-2</v>
      </c>
    </row>
    <row r="3713" spans="1:12" ht="16.5" customHeight="1">
      <c r="A3713" s="13" t="str">
        <f>Solieusap!A3716</f>
        <v>301</v>
      </c>
      <c r="B3713" s="13">
        <f>Solieusap!B3716</f>
        <v>1</v>
      </c>
      <c r="C3713" s="13" t="str">
        <f>Solieusap!C3716</f>
        <v>BAO</v>
      </c>
      <c r="D3713" s="13" t="str">
        <f>Solieusap!D3716</f>
        <v>Combination</v>
      </c>
      <c r="E3713" s="14">
        <f>ABS(Solieusap!E3716)</f>
        <v>3.2858000000000001</v>
      </c>
      <c r="F3713" s="14">
        <f>ABS(Solieusap!F3716)</f>
        <v>3.5000000000000001E-3</v>
      </c>
      <c r="G3713" s="14">
        <f>ABS(Solieusap!G3716)</f>
        <v>9.1000000000000004E-3</v>
      </c>
      <c r="H3713" s="14">
        <f>ABS(Solieusap!H3716)</f>
        <v>2.4299999999999999E-3</v>
      </c>
      <c r="I3713" s="14">
        <f>ABS(Solieusap!I3716)</f>
        <v>3.2969999999999999E-2</v>
      </c>
      <c r="J3713" s="14">
        <f>ABS(Solieusap!J3716)</f>
        <v>7.43E-3</v>
      </c>
      <c r="K3713" s="14">
        <f t="shared" si="0"/>
        <v>3.2858000000000001</v>
      </c>
      <c r="L3713" s="14">
        <f t="shared" si="1"/>
        <v>3.2969999999999999E-2</v>
      </c>
    </row>
    <row r="3714" spans="1:12" ht="16.5" customHeight="1">
      <c r="A3714" s="13" t="str">
        <f>Solieusap!A3717</f>
        <v>301</v>
      </c>
      <c r="B3714" s="13">
        <f>Solieusap!B3717</f>
        <v>1.5</v>
      </c>
      <c r="C3714" s="13" t="str">
        <f>Solieusap!C3717</f>
        <v>BAO</v>
      </c>
      <c r="D3714" s="13" t="str">
        <f>Solieusap!D3717</f>
        <v>Combination</v>
      </c>
      <c r="E3714" s="14">
        <f>ABS(Solieusap!E3717)</f>
        <v>3.2858000000000001</v>
      </c>
      <c r="F3714" s="14">
        <f>ABS(Solieusap!F3717)</f>
        <v>3.5000000000000001E-3</v>
      </c>
      <c r="G3714" s="14">
        <f>ABS(Solieusap!G3717)</f>
        <v>9.1000000000000004E-3</v>
      </c>
      <c r="H3714" s="14">
        <f>ABS(Solieusap!H3717)</f>
        <v>2.4299999999999999E-3</v>
      </c>
      <c r="I3714" s="14">
        <f>ABS(Solieusap!I3717)</f>
        <v>2.8469999999999999E-2</v>
      </c>
      <c r="J3714" s="14">
        <f>ABS(Solieusap!J3717)</f>
        <v>3.4199999999999999E-3</v>
      </c>
      <c r="K3714" s="14">
        <f t="shared" si="0"/>
        <v>3.2858000000000001</v>
      </c>
      <c r="L3714" s="14">
        <f t="shared" si="1"/>
        <v>2.8469999999999999E-2</v>
      </c>
    </row>
    <row r="3715" spans="1:12" ht="16.5" customHeight="1">
      <c r="A3715" s="13" t="str">
        <f>Solieusap!A3718</f>
        <v>301</v>
      </c>
      <c r="B3715" s="13">
        <f>Solieusap!B3718</f>
        <v>2</v>
      </c>
      <c r="C3715" s="13" t="str">
        <f>Solieusap!C3718</f>
        <v>BAO</v>
      </c>
      <c r="D3715" s="13" t="str">
        <f>Solieusap!D3718</f>
        <v>Combination</v>
      </c>
      <c r="E3715" s="14">
        <f>ABS(Solieusap!E3718)</f>
        <v>3.2858000000000001</v>
      </c>
      <c r="F3715" s="14">
        <f>ABS(Solieusap!F3718)</f>
        <v>3.5000000000000001E-3</v>
      </c>
      <c r="G3715" s="14">
        <f>ABS(Solieusap!G3718)</f>
        <v>9.1000000000000004E-3</v>
      </c>
      <c r="H3715" s="14">
        <f>ABS(Solieusap!H3718)</f>
        <v>2.4299999999999999E-3</v>
      </c>
      <c r="I3715" s="14">
        <f>ABS(Solieusap!I3718)</f>
        <v>2.3970000000000002E-2</v>
      </c>
      <c r="J3715" s="14">
        <f>ABS(Solieusap!J3718)</f>
        <v>3.2120000000000003E-2</v>
      </c>
      <c r="K3715" s="14">
        <f t="shared" si="0"/>
        <v>3.2858000000000001</v>
      </c>
      <c r="L3715" s="14">
        <f t="shared" si="1"/>
        <v>2.3970000000000002E-2</v>
      </c>
    </row>
    <row r="3716" spans="1:12" ht="16.5" customHeight="1">
      <c r="A3716" s="13" t="str">
        <f>Solieusap!A3719</f>
        <v>301</v>
      </c>
      <c r="B3716" s="13">
        <f>Solieusap!B3719</f>
        <v>2.5</v>
      </c>
      <c r="C3716" s="13" t="str">
        <f>Solieusap!C3719</f>
        <v>BAO</v>
      </c>
      <c r="D3716" s="13" t="str">
        <f>Solieusap!D3719</f>
        <v>Combination</v>
      </c>
      <c r="E3716" s="14">
        <f>ABS(Solieusap!E3719)</f>
        <v>3.2858000000000001</v>
      </c>
      <c r="F3716" s="14">
        <f>ABS(Solieusap!F3719)</f>
        <v>3.5000000000000001E-3</v>
      </c>
      <c r="G3716" s="14">
        <f>ABS(Solieusap!G3719)</f>
        <v>9.1000000000000004E-3</v>
      </c>
      <c r="H3716" s="14">
        <f>ABS(Solieusap!H3719)</f>
        <v>2.4299999999999999E-3</v>
      </c>
      <c r="I3716" s="14">
        <f>ABS(Solieusap!I3719)</f>
        <v>1.9470000000000001E-2</v>
      </c>
      <c r="J3716" s="14">
        <f>ABS(Solieusap!J3719)</f>
        <v>6.6229999999999997E-2</v>
      </c>
      <c r="K3716" s="14">
        <f t="shared" si="0"/>
        <v>3.2858000000000001</v>
      </c>
      <c r="L3716" s="14">
        <f t="shared" si="1"/>
        <v>1.9470000000000001E-2</v>
      </c>
    </row>
    <row r="3717" spans="1:12" ht="16.5" customHeight="1">
      <c r="A3717" s="13" t="str">
        <f>Solieusap!A3720</f>
        <v>301</v>
      </c>
      <c r="B3717" s="13">
        <f>Solieusap!B3720</f>
        <v>3</v>
      </c>
      <c r="C3717" s="13" t="str">
        <f>Solieusap!C3720</f>
        <v>BAO</v>
      </c>
      <c r="D3717" s="13" t="str">
        <f>Solieusap!D3720</f>
        <v>Combination</v>
      </c>
      <c r="E3717" s="14">
        <f>ABS(Solieusap!E3720)</f>
        <v>3.2858000000000001</v>
      </c>
      <c r="F3717" s="14">
        <f>ABS(Solieusap!F3720)</f>
        <v>3.5000000000000001E-3</v>
      </c>
      <c r="G3717" s="14">
        <f>ABS(Solieusap!G3720)</f>
        <v>9.1000000000000004E-3</v>
      </c>
      <c r="H3717" s="14">
        <f>ABS(Solieusap!H3720)</f>
        <v>2.4299999999999999E-3</v>
      </c>
      <c r="I3717" s="14">
        <f>ABS(Solieusap!I3720)</f>
        <v>1.4970000000000001E-2</v>
      </c>
      <c r="J3717" s="14">
        <f>ABS(Solieusap!J3720)</f>
        <v>0.10122</v>
      </c>
      <c r="K3717" s="14">
        <f t="shared" si="0"/>
        <v>3.2858000000000001</v>
      </c>
      <c r="L3717" s="14">
        <f t="shared" si="1"/>
        <v>1.4970000000000001E-2</v>
      </c>
    </row>
    <row r="3718" spans="1:12" ht="16.5" customHeight="1">
      <c r="A3718" s="13" t="str">
        <f>Solieusap!A3721</f>
        <v>301</v>
      </c>
      <c r="B3718" s="13">
        <f>Solieusap!B3721</f>
        <v>3.5</v>
      </c>
      <c r="C3718" s="13" t="str">
        <f>Solieusap!C3721</f>
        <v>BAO</v>
      </c>
      <c r="D3718" s="13" t="str">
        <f>Solieusap!D3721</f>
        <v>Combination</v>
      </c>
      <c r="E3718" s="14">
        <f>ABS(Solieusap!E3721)</f>
        <v>3.2858000000000001</v>
      </c>
      <c r="F3718" s="14">
        <f>ABS(Solieusap!F3721)</f>
        <v>3.5000000000000001E-3</v>
      </c>
      <c r="G3718" s="14">
        <f>ABS(Solieusap!G3721)</f>
        <v>9.1000000000000004E-3</v>
      </c>
      <c r="H3718" s="14">
        <f>ABS(Solieusap!H3721)</f>
        <v>2.4299999999999999E-3</v>
      </c>
      <c r="I3718" s="14">
        <f>ABS(Solieusap!I3721)</f>
        <v>1.1169999999999999E-2</v>
      </c>
      <c r="J3718" s="14">
        <f>ABS(Solieusap!J3721)</f>
        <v>0.13621</v>
      </c>
      <c r="K3718" s="14">
        <f t="shared" si="0"/>
        <v>3.2858000000000001</v>
      </c>
      <c r="L3718" s="14">
        <f t="shared" si="1"/>
        <v>1.1169999999999999E-2</v>
      </c>
    </row>
    <row r="3719" spans="1:12" ht="16.5" customHeight="1">
      <c r="A3719" s="13" t="str">
        <f>Solieusap!A3722</f>
        <v>301</v>
      </c>
      <c r="B3719" s="13">
        <f>Solieusap!B3722</f>
        <v>4</v>
      </c>
      <c r="C3719" s="13" t="str">
        <f>Solieusap!C3722</f>
        <v>BAO</v>
      </c>
      <c r="D3719" s="13" t="str">
        <f>Solieusap!D3722</f>
        <v>Combination</v>
      </c>
      <c r="E3719" s="14">
        <f>ABS(Solieusap!E3722)</f>
        <v>3.2858000000000001</v>
      </c>
      <c r="F3719" s="14">
        <f>ABS(Solieusap!F3722)</f>
        <v>3.5000000000000001E-3</v>
      </c>
      <c r="G3719" s="14">
        <f>ABS(Solieusap!G3722)</f>
        <v>9.1000000000000004E-3</v>
      </c>
      <c r="H3719" s="14">
        <f>ABS(Solieusap!H3722)</f>
        <v>2.4299999999999999E-3</v>
      </c>
      <c r="I3719" s="14">
        <f>ABS(Solieusap!I3722)</f>
        <v>7.43E-3</v>
      </c>
      <c r="J3719" s="14">
        <f>ABS(Solieusap!J3722)</f>
        <v>0.17119999999999999</v>
      </c>
      <c r="K3719" s="14">
        <f t="shared" si="0"/>
        <v>3.2858000000000001</v>
      </c>
      <c r="L3719" s="14">
        <f t="shared" si="1"/>
        <v>7.43E-3</v>
      </c>
    </row>
    <row r="3720" spans="1:12" ht="16.5" customHeight="1">
      <c r="A3720" s="13" t="str">
        <f>Solieusap!A3723</f>
        <v>301</v>
      </c>
      <c r="B3720" s="13">
        <f>Solieusap!B3723</f>
        <v>4.5</v>
      </c>
      <c r="C3720" s="13" t="str">
        <f>Solieusap!C3723</f>
        <v>BAO</v>
      </c>
      <c r="D3720" s="13" t="str">
        <f>Solieusap!D3723</f>
        <v>Combination</v>
      </c>
      <c r="E3720" s="14">
        <f>ABS(Solieusap!E3723)</f>
        <v>3.2858000000000001</v>
      </c>
      <c r="F3720" s="14">
        <f>ABS(Solieusap!F3723)</f>
        <v>3.5000000000000001E-3</v>
      </c>
      <c r="G3720" s="14">
        <f>ABS(Solieusap!G3723)</f>
        <v>9.1000000000000004E-3</v>
      </c>
      <c r="H3720" s="14">
        <f>ABS(Solieusap!H3723)</f>
        <v>2.4299999999999999E-3</v>
      </c>
      <c r="I3720" s="14">
        <f>ABS(Solieusap!I3723)</f>
        <v>5.5300000000000002E-3</v>
      </c>
      <c r="J3720" s="14">
        <f>ABS(Solieusap!J3723)</f>
        <v>0.20619000000000001</v>
      </c>
      <c r="K3720" s="14">
        <f t="shared" si="0"/>
        <v>3.2858000000000001</v>
      </c>
      <c r="L3720" s="14">
        <f t="shared" si="1"/>
        <v>5.5300000000000002E-3</v>
      </c>
    </row>
    <row r="3721" spans="1:12" ht="16.5" customHeight="1">
      <c r="A3721" s="13" t="str">
        <f>Solieusap!A3724</f>
        <v>301</v>
      </c>
      <c r="B3721" s="13">
        <f>Solieusap!B3724</f>
        <v>5</v>
      </c>
      <c r="C3721" s="13" t="str">
        <f>Solieusap!C3724</f>
        <v>BAO</v>
      </c>
      <c r="D3721" s="13" t="str">
        <f>Solieusap!D3724</f>
        <v>Combination</v>
      </c>
      <c r="E3721" s="14">
        <f>ABS(Solieusap!E3724)</f>
        <v>3.2858000000000001</v>
      </c>
      <c r="F3721" s="14">
        <f>ABS(Solieusap!F3724)</f>
        <v>3.5000000000000001E-3</v>
      </c>
      <c r="G3721" s="14">
        <f>ABS(Solieusap!G3724)</f>
        <v>9.1000000000000004E-3</v>
      </c>
      <c r="H3721" s="14">
        <f>ABS(Solieusap!H3724)</f>
        <v>2.4299999999999999E-3</v>
      </c>
      <c r="I3721" s="14">
        <f>ABS(Solieusap!I3724)</f>
        <v>5.8999999999999999E-3</v>
      </c>
      <c r="J3721" s="14">
        <f>ABS(Solieusap!J3724)</f>
        <v>0.24118000000000001</v>
      </c>
      <c r="K3721" s="14">
        <f t="shared" si="0"/>
        <v>3.2858000000000001</v>
      </c>
      <c r="L3721" s="14">
        <f t="shared" si="1"/>
        <v>5.8999999999999999E-3</v>
      </c>
    </row>
    <row r="3722" spans="1:12" ht="16.5" customHeight="1">
      <c r="A3722" s="13" t="str">
        <f>Solieusap!A3725</f>
        <v>301</v>
      </c>
      <c r="B3722" s="13">
        <f>Solieusap!B3725</f>
        <v>5.5</v>
      </c>
      <c r="C3722" s="13" t="str">
        <f>Solieusap!C3725</f>
        <v>BAO</v>
      </c>
      <c r="D3722" s="13" t="str">
        <f>Solieusap!D3725</f>
        <v>Combination</v>
      </c>
      <c r="E3722" s="14">
        <f>ABS(Solieusap!E3725)</f>
        <v>3.2858000000000001</v>
      </c>
      <c r="F3722" s="14">
        <f>ABS(Solieusap!F3725)</f>
        <v>3.5000000000000001E-3</v>
      </c>
      <c r="G3722" s="14">
        <f>ABS(Solieusap!G3725)</f>
        <v>9.1000000000000004E-3</v>
      </c>
      <c r="H3722" s="14">
        <f>ABS(Solieusap!H3725)</f>
        <v>2.4299999999999999E-3</v>
      </c>
      <c r="I3722" s="14">
        <f>ABS(Solieusap!I3725)</f>
        <v>6.28E-3</v>
      </c>
      <c r="J3722" s="14">
        <f>ABS(Solieusap!J3725)</f>
        <v>0.27617000000000003</v>
      </c>
      <c r="K3722" s="14">
        <f t="shared" si="0"/>
        <v>3.2858000000000001</v>
      </c>
      <c r="L3722" s="14">
        <f t="shared" si="1"/>
        <v>6.28E-3</v>
      </c>
    </row>
    <row r="3723" spans="1:12" ht="16.5" customHeight="1">
      <c r="A3723" s="13" t="str">
        <f>Solieusap!A3726</f>
        <v>301</v>
      </c>
      <c r="B3723" s="13">
        <f>Solieusap!B3726</f>
        <v>6</v>
      </c>
      <c r="C3723" s="13" t="str">
        <f>Solieusap!C3726</f>
        <v>BAO</v>
      </c>
      <c r="D3723" s="13" t="str">
        <f>Solieusap!D3726</f>
        <v>Combination</v>
      </c>
      <c r="E3723" s="14">
        <f>ABS(Solieusap!E3726)</f>
        <v>3.2858000000000001</v>
      </c>
      <c r="F3723" s="14">
        <f>ABS(Solieusap!F3726)</f>
        <v>3.5000000000000001E-3</v>
      </c>
      <c r="G3723" s="14">
        <f>ABS(Solieusap!G3726)</f>
        <v>9.1000000000000004E-3</v>
      </c>
      <c r="H3723" s="14">
        <f>ABS(Solieusap!H3726)</f>
        <v>2.4299999999999999E-3</v>
      </c>
      <c r="I3723" s="14">
        <f>ABS(Solieusap!I3726)</f>
        <v>6.6600000000000001E-3</v>
      </c>
      <c r="J3723" s="14">
        <f>ABS(Solieusap!J3726)</f>
        <v>0.31115999999999999</v>
      </c>
      <c r="K3723" s="14">
        <f t="shared" si="0"/>
        <v>3.2858000000000001</v>
      </c>
      <c r="L3723" s="14">
        <f t="shared" si="1"/>
        <v>6.6600000000000001E-3</v>
      </c>
    </row>
    <row r="3724" spans="1:12" ht="16.5" customHeight="1">
      <c r="A3724" s="13" t="str">
        <f>Solieusap!A3727</f>
        <v>301</v>
      </c>
      <c r="B3724" s="13">
        <f>Solieusap!B3727</f>
        <v>0</v>
      </c>
      <c r="C3724" s="13" t="str">
        <f>Solieusap!C3727</f>
        <v>BAO</v>
      </c>
      <c r="D3724" s="13" t="str">
        <f>Solieusap!D3727</f>
        <v>Combination</v>
      </c>
      <c r="E3724" s="14">
        <f>ABS(Solieusap!E3727)</f>
        <v>1.4839</v>
      </c>
      <c r="F3724" s="14">
        <f>ABS(Solieusap!F3727)</f>
        <v>7.0000000000000007E-2</v>
      </c>
      <c r="G3724" s="14">
        <f>ABS(Solieusap!G3727)</f>
        <v>7.5389999999999995E-4</v>
      </c>
      <c r="H3724" s="14">
        <f>ABS(Solieusap!H3727)</f>
        <v>1.6150000000000001E-2</v>
      </c>
      <c r="I3724" s="14">
        <f>ABS(Solieusap!I3727)</f>
        <v>2.1299999999999999E-3</v>
      </c>
      <c r="J3724" s="14">
        <f>ABS(Solieusap!J3727)</f>
        <v>0.12942999999999999</v>
      </c>
      <c r="K3724" s="14">
        <f t="shared" si="0"/>
        <v>1.4839</v>
      </c>
      <c r="L3724" s="14">
        <f t="shared" si="1"/>
        <v>2.1299999999999999E-3</v>
      </c>
    </row>
    <row r="3725" spans="1:12" ht="16.5" customHeight="1">
      <c r="A3725" s="13" t="str">
        <f>Solieusap!A3728</f>
        <v>301</v>
      </c>
      <c r="B3725" s="13">
        <f>Solieusap!B3728</f>
        <v>0.5</v>
      </c>
      <c r="C3725" s="13" t="str">
        <f>Solieusap!C3728</f>
        <v>BAO</v>
      </c>
      <c r="D3725" s="13" t="str">
        <f>Solieusap!D3728</f>
        <v>Combination</v>
      </c>
      <c r="E3725" s="14">
        <f>ABS(Solieusap!E3728)</f>
        <v>1.4839</v>
      </c>
      <c r="F3725" s="14">
        <f>ABS(Solieusap!F3728)</f>
        <v>7.0000000000000007E-2</v>
      </c>
      <c r="G3725" s="14">
        <f>ABS(Solieusap!G3728)</f>
        <v>7.5389999999999995E-4</v>
      </c>
      <c r="H3725" s="14">
        <f>ABS(Solieusap!H3728)</f>
        <v>1.6150000000000001E-2</v>
      </c>
      <c r="I3725" s="14">
        <f>ABS(Solieusap!I3728)</f>
        <v>2.5100000000000001E-3</v>
      </c>
      <c r="J3725" s="14">
        <f>ABS(Solieusap!J3728)</f>
        <v>9.5329999999999998E-2</v>
      </c>
      <c r="K3725" s="14">
        <f t="shared" si="0"/>
        <v>1.4839</v>
      </c>
      <c r="L3725" s="14">
        <f t="shared" si="1"/>
        <v>2.5100000000000001E-3</v>
      </c>
    </row>
    <row r="3726" spans="1:12" ht="16.5" customHeight="1">
      <c r="A3726" s="13" t="str">
        <f>Solieusap!A3729</f>
        <v>301</v>
      </c>
      <c r="B3726" s="13">
        <f>Solieusap!B3729</f>
        <v>1</v>
      </c>
      <c r="C3726" s="13" t="str">
        <f>Solieusap!C3729</f>
        <v>BAO</v>
      </c>
      <c r="D3726" s="13" t="str">
        <f>Solieusap!D3729</f>
        <v>Combination</v>
      </c>
      <c r="E3726" s="14">
        <f>ABS(Solieusap!E3729)</f>
        <v>1.4839</v>
      </c>
      <c r="F3726" s="14">
        <f>ABS(Solieusap!F3729)</f>
        <v>7.0000000000000007E-2</v>
      </c>
      <c r="G3726" s="14">
        <f>ABS(Solieusap!G3729)</f>
        <v>7.5389999999999995E-4</v>
      </c>
      <c r="H3726" s="14">
        <f>ABS(Solieusap!H3729)</f>
        <v>1.6150000000000001E-2</v>
      </c>
      <c r="I3726" s="14">
        <f>ABS(Solieusap!I3729)</f>
        <v>2.8900000000000002E-3</v>
      </c>
      <c r="J3726" s="14">
        <f>ABS(Solieusap!J3729)</f>
        <v>6.123E-2</v>
      </c>
      <c r="K3726" s="14">
        <f t="shared" si="0"/>
        <v>1.4839</v>
      </c>
      <c r="L3726" s="14">
        <f t="shared" si="1"/>
        <v>2.8900000000000002E-3</v>
      </c>
    </row>
    <row r="3727" spans="1:12" ht="16.5" customHeight="1">
      <c r="A3727" s="13" t="str">
        <f>Solieusap!A3730</f>
        <v>301</v>
      </c>
      <c r="B3727" s="13">
        <f>Solieusap!B3730</f>
        <v>1.5</v>
      </c>
      <c r="C3727" s="13" t="str">
        <f>Solieusap!C3730</f>
        <v>BAO</v>
      </c>
      <c r="D3727" s="13" t="str">
        <f>Solieusap!D3730</f>
        <v>Combination</v>
      </c>
      <c r="E3727" s="14">
        <f>ABS(Solieusap!E3730)</f>
        <v>1.4839</v>
      </c>
      <c r="F3727" s="14">
        <f>ABS(Solieusap!F3730)</f>
        <v>7.0000000000000007E-2</v>
      </c>
      <c r="G3727" s="14">
        <f>ABS(Solieusap!G3730)</f>
        <v>7.5389999999999995E-4</v>
      </c>
      <c r="H3727" s="14">
        <f>ABS(Solieusap!H3730)</f>
        <v>1.6150000000000001E-2</v>
      </c>
      <c r="I3727" s="14">
        <f>ABS(Solieusap!I3730)</f>
        <v>2.8E-3</v>
      </c>
      <c r="J3727" s="14">
        <f>ABS(Solieusap!J3730)</f>
        <v>3.8199999999999998E-2</v>
      </c>
      <c r="K3727" s="14">
        <f t="shared" si="0"/>
        <v>1.4839</v>
      </c>
      <c r="L3727" s="14">
        <f t="shared" si="1"/>
        <v>2.8E-3</v>
      </c>
    </row>
    <row r="3728" spans="1:12" ht="16.5" customHeight="1">
      <c r="A3728" s="13" t="str">
        <f>Solieusap!A3731</f>
        <v>301</v>
      </c>
      <c r="B3728" s="13">
        <f>Solieusap!B3731</f>
        <v>2</v>
      </c>
      <c r="C3728" s="13" t="str">
        <f>Solieusap!C3731</f>
        <v>BAO</v>
      </c>
      <c r="D3728" s="13" t="str">
        <f>Solieusap!D3731</f>
        <v>Combination</v>
      </c>
      <c r="E3728" s="14">
        <f>ABS(Solieusap!E3731)</f>
        <v>1.4839</v>
      </c>
      <c r="F3728" s="14">
        <f>ABS(Solieusap!F3731)</f>
        <v>7.0000000000000007E-2</v>
      </c>
      <c r="G3728" s="14">
        <f>ABS(Solieusap!G3731)</f>
        <v>7.5389999999999995E-4</v>
      </c>
      <c r="H3728" s="14">
        <f>ABS(Solieusap!H3731)</f>
        <v>1.6150000000000001E-2</v>
      </c>
      <c r="I3728" s="14">
        <f>ABS(Solieusap!I3731)</f>
        <v>2.3800000000000002E-3</v>
      </c>
      <c r="J3728" s="14">
        <f>ABS(Solieusap!J3731)</f>
        <v>3.1489999999999997E-2</v>
      </c>
      <c r="K3728" s="14">
        <f t="shared" si="0"/>
        <v>1.4839</v>
      </c>
      <c r="L3728" s="14">
        <f t="shared" si="1"/>
        <v>2.3800000000000002E-3</v>
      </c>
    </row>
    <row r="3729" spans="1:12" ht="16.5" customHeight="1">
      <c r="A3729" s="13" t="str">
        <f>Solieusap!A3732</f>
        <v>301</v>
      </c>
      <c r="B3729" s="13">
        <f>Solieusap!B3732</f>
        <v>2.5</v>
      </c>
      <c r="C3729" s="13" t="str">
        <f>Solieusap!C3732</f>
        <v>BAO</v>
      </c>
      <c r="D3729" s="13" t="str">
        <f>Solieusap!D3732</f>
        <v>Combination</v>
      </c>
      <c r="E3729" s="14">
        <f>ABS(Solieusap!E3732)</f>
        <v>1.4839</v>
      </c>
      <c r="F3729" s="14">
        <f>ABS(Solieusap!F3732)</f>
        <v>7.0000000000000007E-2</v>
      </c>
      <c r="G3729" s="14">
        <f>ABS(Solieusap!G3732)</f>
        <v>7.5389999999999995E-4</v>
      </c>
      <c r="H3729" s="14">
        <f>ABS(Solieusap!H3732)</f>
        <v>1.6150000000000001E-2</v>
      </c>
      <c r="I3729" s="14">
        <f>ABS(Solieusap!I3732)</f>
        <v>1.9599999999999999E-3</v>
      </c>
      <c r="J3729" s="14">
        <f>ABS(Solieusap!J3732)</f>
        <v>2.478E-2</v>
      </c>
      <c r="K3729" s="14">
        <f t="shared" si="0"/>
        <v>1.4839</v>
      </c>
      <c r="L3729" s="14">
        <f t="shared" si="1"/>
        <v>1.9599999999999999E-3</v>
      </c>
    </row>
    <row r="3730" spans="1:12" ht="16.5" customHeight="1">
      <c r="A3730" s="13" t="str">
        <f>Solieusap!A3733</f>
        <v>301</v>
      </c>
      <c r="B3730" s="13">
        <f>Solieusap!B3733</f>
        <v>3</v>
      </c>
      <c r="C3730" s="13" t="str">
        <f>Solieusap!C3733</f>
        <v>BAO</v>
      </c>
      <c r="D3730" s="13" t="str">
        <f>Solieusap!D3733</f>
        <v>Combination</v>
      </c>
      <c r="E3730" s="14">
        <f>ABS(Solieusap!E3733)</f>
        <v>1.4839</v>
      </c>
      <c r="F3730" s="14">
        <f>ABS(Solieusap!F3733)</f>
        <v>7.0000000000000007E-2</v>
      </c>
      <c r="G3730" s="14">
        <f>ABS(Solieusap!G3733)</f>
        <v>7.5389999999999995E-4</v>
      </c>
      <c r="H3730" s="14">
        <f>ABS(Solieusap!H3733)</f>
        <v>1.6150000000000001E-2</v>
      </c>
      <c r="I3730" s="14">
        <f>ABS(Solieusap!I3733)</f>
        <v>1.5399999999999999E-3</v>
      </c>
      <c r="J3730" s="14">
        <f>ABS(Solieusap!J3733)</f>
        <v>1.8069999999999999E-2</v>
      </c>
      <c r="K3730" s="14">
        <f t="shared" si="0"/>
        <v>1.4839</v>
      </c>
      <c r="L3730" s="14">
        <f t="shared" si="1"/>
        <v>1.5399999999999999E-3</v>
      </c>
    </row>
    <row r="3731" spans="1:12" ht="16.5" customHeight="1">
      <c r="A3731" s="13" t="str">
        <f>Solieusap!A3734</f>
        <v>301</v>
      </c>
      <c r="B3731" s="13">
        <f>Solieusap!B3734</f>
        <v>3.5</v>
      </c>
      <c r="C3731" s="13" t="str">
        <f>Solieusap!C3734</f>
        <v>BAO</v>
      </c>
      <c r="D3731" s="13" t="str">
        <f>Solieusap!D3734</f>
        <v>Combination</v>
      </c>
      <c r="E3731" s="14">
        <f>ABS(Solieusap!E3734)</f>
        <v>1.4839</v>
      </c>
      <c r="F3731" s="14">
        <f>ABS(Solieusap!F3734)</f>
        <v>7.0000000000000007E-2</v>
      </c>
      <c r="G3731" s="14">
        <f>ABS(Solieusap!G3734)</f>
        <v>7.5389999999999995E-4</v>
      </c>
      <c r="H3731" s="14">
        <f>ABS(Solieusap!H3734)</f>
        <v>1.6150000000000001E-2</v>
      </c>
      <c r="I3731" s="14">
        <f>ABS(Solieusap!I3734)</f>
        <v>1.1199999999999999E-3</v>
      </c>
      <c r="J3731" s="14">
        <f>ABS(Solieusap!J3734)</f>
        <v>1.137E-2</v>
      </c>
      <c r="K3731" s="14">
        <f t="shared" si="0"/>
        <v>1.4839</v>
      </c>
      <c r="L3731" s="14">
        <f t="shared" si="1"/>
        <v>1.1199999999999999E-3</v>
      </c>
    </row>
    <row r="3732" spans="1:12" ht="16.5" customHeight="1">
      <c r="A3732" s="13" t="str">
        <f>Solieusap!A3735</f>
        <v>301</v>
      </c>
      <c r="B3732" s="13">
        <f>Solieusap!B3735</f>
        <v>4</v>
      </c>
      <c r="C3732" s="13" t="str">
        <f>Solieusap!C3735</f>
        <v>BAO</v>
      </c>
      <c r="D3732" s="13" t="str">
        <f>Solieusap!D3735</f>
        <v>Combination</v>
      </c>
      <c r="E3732" s="14">
        <f>ABS(Solieusap!E3735)</f>
        <v>1.4839</v>
      </c>
      <c r="F3732" s="14">
        <f>ABS(Solieusap!F3735)</f>
        <v>7.0000000000000007E-2</v>
      </c>
      <c r="G3732" s="14">
        <f>ABS(Solieusap!G3735)</f>
        <v>7.5389999999999995E-4</v>
      </c>
      <c r="H3732" s="14">
        <f>ABS(Solieusap!H3735)</f>
        <v>1.6150000000000001E-2</v>
      </c>
      <c r="I3732" s="14">
        <f>ABS(Solieusap!I3735)</f>
        <v>6.2E-4</v>
      </c>
      <c r="J3732" s="14">
        <f>ABS(Solieusap!J3735)</f>
        <v>4.6600000000000001E-3</v>
      </c>
      <c r="K3732" s="14">
        <f t="shared" si="0"/>
        <v>1.4839</v>
      </c>
      <c r="L3732" s="14">
        <f t="shared" si="1"/>
        <v>6.2E-4</v>
      </c>
    </row>
    <row r="3733" spans="1:12" ht="16.5" customHeight="1">
      <c r="A3733" s="13" t="str">
        <f>Solieusap!A3736</f>
        <v>301</v>
      </c>
      <c r="B3733" s="13">
        <f>Solieusap!B3736</f>
        <v>4.5</v>
      </c>
      <c r="C3733" s="13" t="str">
        <f>Solieusap!C3736</f>
        <v>BAO</v>
      </c>
      <c r="D3733" s="13" t="str">
        <f>Solieusap!D3736</f>
        <v>Combination</v>
      </c>
      <c r="E3733" s="14">
        <f>ABS(Solieusap!E3736)</f>
        <v>1.4839</v>
      </c>
      <c r="F3733" s="14">
        <f>ABS(Solieusap!F3736)</f>
        <v>7.0000000000000007E-2</v>
      </c>
      <c r="G3733" s="14">
        <f>ABS(Solieusap!G3736)</f>
        <v>7.5389999999999995E-4</v>
      </c>
      <c r="H3733" s="14">
        <f>ABS(Solieusap!H3736)</f>
        <v>1.6150000000000001E-2</v>
      </c>
      <c r="I3733" s="14">
        <f>ABS(Solieusap!I3736)</f>
        <v>1.1299999999999999E-3</v>
      </c>
      <c r="J3733" s="14">
        <f>ABS(Solieusap!J3736)</f>
        <v>2.0500000000000002E-3</v>
      </c>
      <c r="K3733" s="14">
        <f t="shared" si="0"/>
        <v>1.4839</v>
      </c>
      <c r="L3733" s="14">
        <f t="shared" si="1"/>
        <v>1.1299999999999999E-3</v>
      </c>
    </row>
    <row r="3734" spans="1:12" ht="16.5" customHeight="1">
      <c r="A3734" s="13" t="str">
        <f>Solieusap!A3737</f>
        <v>301</v>
      </c>
      <c r="B3734" s="13">
        <f>Solieusap!B3737</f>
        <v>5</v>
      </c>
      <c r="C3734" s="13" t="str">
        <f>Solieusap!C3737</f>
        <v>BAO</v>
      </c>
      <c r="D3734" s="13" t="str">
        <f>Solieusap!D3737</f>
        <v>Combination</v>
      </c>
      <c r="E3734" s="14">
        <f>ABS(Solieusap!E3737)</f>
        <v>1.4839</v>
      </c>
      <c r="F3734" s="14">
        <f>ABS(Solieusap!F3737)</f>
        <v>7.0000000000000007E-2</v>
      </c>
      <c r="G3734" s="14">
        <f>ABS(Solieusap!G3737)</f>
        <v>7.5389999999999995E-4</v>
      </c>
      <c r="H3734" s="14">
        <f>ABS(Solieusap!H3737)</f>
        <v>1.6150000000000001E-2</v>
      </c>
      <c r="I3734" s="14">
        <f>ABS(Solieusap!I3737)</f>
        <v>5.4299999999999999E-3</v>
      </c>
      <c r="J3734" s="14">
        <f>ABS(Solieusap!J3737)</f>
        <v>6.5500000000000003E-3</v>
      </c>
      <c r="K3734" s="14">
        <f t="shared" si="0"/>
        <v>1.4839</v>
      </c>
      <c r="L3734" s="14">
        <f t="shared" si="1"/>
        <v>5.4299999999999999E-3</v>
      </c>
    </row>
    <row r="3735" spans="1:12" ht="16.5" customHeight="1">
      <c r="A3735" s="13" t="str">
        <f>Solieusap!A3738</f>
        <v>301</v>
      </c>
      <c r="B3735" s="13">
        <f>Solieusap!B3738</f>
        <v>5.5</v>
      </c>
      <c r="C3735" s="13" t="str">
        <f>Solieusap!C3738</f>
        <v>BAO</v>
      </c>
      <c r="D3735" s="13" t="str">
        <f>Solieusap!D3738</f>
        <v>Combination</v>
      </c>
      <c r="E3735" s="14">
        <f>ABS(Solieusap!E3738)</f>
        <v>1.4839</v>
      </c>
      <c r="F3735" s="14">
        <f>ABS(Solieusap!F3738)</f>
        <v>7.0000000000000007E-2</v>
      </c>
      <c r="G3735" s="14">
        <f>ABS(Solieusap!G3738)</f>
        <v>7.5389999999999995E-4</v>
      </c>
      <c r="H3735" s="14">
        <f>ABS(Solieusap!H3738)</f>
        <v>1.6150000000000001E-2</v>
      </c>
      <c r="I3735" s="14">
        <f>ABS(Solieusap!I3738)</f>
        <v>9.9299999999999996E-3</v>
      </c>
      <c r="J3735" s="14">
        <f>ABS(Solieusap!J3738)</f>
        <v>8.3000000000000001E-3</v>
      </c>
      <c r="K3735" s="14">
        <f t="shared" si="0"/>
        <v>1.4839</v>
      </c>
      <c r="L3735" s="14">
        <f t="shared" si="1"/>
        <v>9.9299999999999996E-3</v>
      </c>
    </row>
    <row r="3736" spans="1:12" ht="16.5" customHeight="1">
      <c r="A3736" s="13" t="str">
        <f>Solieusap!A3739</f>
        <v>301</v>
      </c>
      <c r="B3736" s="13">
        <f>Solieusap!B3739</f>
        <v>6</v>
      </c>
      <c r="C3736" s="13" t="str">
        <f>Solieusap!C3739</f>
        <v>BAO</v>
      </c>
      <c r="D3736" s="13" t="str">
        <f>Solieusap!D3739</f>
        <v>Combination</v>
      </c>
      <c r="E3736" s="14">
        <f>ABS(Solieusap!E3739)</f>
        <v>1.4839</v>
      </c>
      <c r="F3736" s="14">
        <f>ABS(Solieusap!F3739)</f>
        <v>7.0000000000000007E-2</v>
      </c>
      <c r="G3736" s="14">
        <f>ABS(Solieusap!G3739)</f>
        <v>7.5389999999999995E-4</v>
      </c>
      <c r="H3736" s="14">
        <f>ABS(Solieusap!H3739)</f>
        <v>1.6150000000000001E-2</v>
      </c>
      <c r="I3736" s="14">
        <f>ABS(Solieusap!I3739)</f>
        <v>1.4460000000000001E-2</v>
      </c>
      <c r="J3736" s="14">
        <f>ABS(Solieusap!J3739)</f>
        <v>1.005E-2</v>
      </c>
      <c r="K3736" s="14">
        <f t="shared" si="0"/>
        <v>1.4839</v>
      </c>
      <c r="L3736" s="14">
        <f t="shared" si="1"/>
        <v>1.4460000000000001E-2</v>
      </c>
    </row>
    <row r="3737" spans="1:12" ht="16.5" customHeight="1">
      <c r="A3737" s="13" t="str">
        <f>Solieusap!A3740</f>
        <v>302</v>
      </c>
      <c r="B3737" s="13">
        <f>Solieusap!B3740</f>
        <v>0</v>
      </c>
      <c r="C3737" s="13" t="str">
        <f>Solieusap!C3740</f>
        <v>BAO</v>
      </c>
      <c r="D3737" s="13" t="str">
        <f>Solieusap!D3740</f>
        <v>Combination</v>
      </c>
      <c r="E3737" s="14">
        <f>ABS(Solieusap!E3740)</f>
        <v>6.5012999999999996</v>
      </c>
      <c r="F3737" s="14">
        <f>ABS(Solieusap!F3740)</f>
        <v>0.28949999999999998</v>
      </c>
      <c r="G3737" s="14">
        <f>ABS(Solieusap!G3740)</f>
        <v>3.2599999999999997E-2</v>
      </c>
      <c r="H3737" s="14">
        <f>ABS(Solieusap!H3740)</f>
        <v>5.2700000000000004E-3</v>
      </c>
      <c r="I3737" s="14">
        <f>ABS(Solieusap!I3740)</f>
        <v>6.4369999999999997E-2</v>
      </c>
      <c r="J3737" s="14">
        <f>ABS(Solieusap!J3740)</f>
        <v>0.37185000000000001</v>
      </c>
      <c r="K3737" s="14">
        <f t="shared" si="0"/>
        <v>6.5012999999999996</v>
      </c>
      <c r="L3737" s="14">
        <f t="shared" si="1"/>
        <v>6.4369999999999997E-2</v>
      </c>
    </row>
    <row r="3738" spans="1:12" ht="16.5" customHeight="1">
      <c r="A3738" s="13" t="str">
        <f>Solieusap!A3741</f>
        <v>302</v>
      </c>
      <c r="B3738" s="13">
        <f>Solieusap!B3741</f>
        <v>0.5</v>
      </c>
      <c r="C3738" s="13" t="str">
        <f>Solieusap!C3741</f>
        <v>BAO</v>
      </c>
      <c r="D3738" s="13" t="str">
        <f>Solieusap!D3741</f>
        <v>Combination</v>
      </c>
      <c r="E3738" s="14">
        <f>ABS(Solieusap!E3741)</f>
        <v>6.5012999999999996</v>
      </c>
      <c r="F3738" s="14">
        <f>ABS(Solieusap!F3741)</f>
        <v>0.28949999999999998</v>
      </c>
      <c r="G3738" s="14">
        <f>ABS(Solieusap!G3741)</f>
        <v>3.2599999999999997E-2</v>
      </c>
      <c r="H3738" s="14">
        <f>ABS(Solieusap!H3741)</f>
        <v>5.2700000000000004E-3</v>
      </c>
      <c r="I3738" s="14">
        <f>ABS(Solieusap!I3741)</f>
        <v>4.8070000000000002E-2</v>
      </c>
      <c r="J3738" s="14">
        <f>ABS(Solieusap!J3741)</f>
        <v>0.23271</v>
      </c>
      <c r="K3738" s="14">
        <f t="shared" si="0"/>
        <v>6.5012999999999996</v>
      </c>
      <c r="L3738" s="14">
        <f t="shared" si="1"/>
        <v>4.8070000000000002E-2</v>
      </c>
    </row>
    <row r="3739" spans="1:12" ht="16.5" customHeight="1">
      <c r="A3739" s="13" t="str">
        <f>Solieusap!A3742</f>
        <v>302</v>
      </c>
      <c r="B3739" s="13">
        <f>Solieusap!B3742</f>
        <v>1</v>
      </c>
      <c r="C3739" s="13" t="str">
        <f>Solieusap!C3742</f>
        <v>BAO</v>
      </c>
      <c r="D3739" s="13" t="str">
        <f>Solieusap!D3742</f>
        <v>Combination</v>
      </c>
      <c r="E3739" s="14">
        <f>ABS(Solieusap!E3742)</f>
        <v>6.5012999999999996</v>
      </c>
      <c r="F3739" s="14">
        <f>ABS(Solieusap!F3742)</f>
        <v>0.28949999999999998</v>
      </c>
      <c r="G3739" s="14">
        <f>ABS(Solieusap!G3742)</f>
        <v>3.2599999999999997E-2</v>
      </c>
      <c r="H3739" s="14">
        <f>ABS(Solieusap!H3742)</f>
        <v>5.2700000000000004E-3</v>
      </c>
      <c r="I3739" s="14">
        <f>ABS(Solieusap!I3742)</f>
        <v>3.177E-2</v>
      </c>
      <c r="J3739" s="14">
        <f>ABS(Solieusap!J3742)</f>
        <v>0.10044</v>
      </c>
      <c r="K3739" s="14">
        <f t="shared" si="0"/>
        <v>6.5012999999999996</v>
      </c>
      <c r="L3739" s="14">
        <f t="shared" si="1"/>
        <v>3.177E-2</v>
      </c>
    </row>
    <row r="3740" spans="1:12" ht="16.5" customHeight="1">
      <c r="A3740" s="13" t="str">
        <f>Solieusap!A3743</f>
        <v>302</v>
      </c>
      <c r="B3740" s="13">
        <f>Solieusap!B3743</f>
        <v>1.5</v>
      </c>
      <c r="C3740" s="13" t="str">
        <f>Solieusap!C3743</f>
        <v>BAO</v>
      </c>
      <c r="D3740" s="13" t="str">
        <f>Solieusap!D3743</f>
        <v>Combination</v>
      </c>
      <c r="E3740" s="14">
        <f>ABS(Solieusap!E3743)</f>
        <v>6.5012999999999996</v>
      </c>
      <c r="F3740" s="14">
        <f>ABS(Solieusap!F3743)</f>
        <v>0.28949999999999998</v>
      </c>
      <c r="G3740" s="14">
        <f>ABS(Solieusap!G3743)</f>
        <v>3.2599999999999997E-2</v>
      </c>
      <c r="H3740" s="14">
        <f>ABS(Solieusap!H3743)</f>
        <v>5.2700000000000004E-3</v>
      </c>
      <c r="I3740" s="14">
        <f>ABS(Solieusap!I3743)</f>
        <v>1.5480000000000001E-2</v>
      </c>
      <c r="J3740" s="14">
        <f>ABS(Solieusap!J3743)</f>
        <v>7.1199999999999996E-3</v>
      </c>
      <c r="K3740" s="14">
        <f t="shared" si="0"/>
        <v>6.5012999999999996</v>
      </c>
      <c r="L3740" s="14">
        <f t="shared" si="1"/>
        <v>1.5480000000000001E-2</v>
      </c>
    </row>
    <row r="3741" spans="1:12" ht="16.5" customHeight="1">
      <c r="A3741" s="13" t="str">
        <f>Solieusap!A3744</f>
        <v>302</v>
      </c>
      <c r="B3741" s="13">
        <f>Solieusap!B3744</f>
        <v>2</v>
      </c>
      <c r="C3741" s="13" t="str">
        <f>Solieusap!C3744</f>
        <v>BAO</v>
      </c>
      <c r="D3741" s="13" t="str">
        <f>Solieusap!D3744</f>
        <v>Combination</v>
      </c>
      <c r="E3741" s="14">
        <f>ABS(Solieusap!E3744)</f>
        <v>6.5012999999999996</v>
      </c>
      <c r="F3741" s="14">
        <f>ABS(Solieusap!F3744)</f>
        <v>0.28949999999999998</v>
      </c>
      <c r="G3741" s="14">
        <f>ABS(Solieusap!G3744)</f>
        <v>3.2599999999999997E-2</v>
      </c>
      <c r="H3741" s="14">
        <f>ABS(Solieusap!H3744)</f>
        <v>5.2700000000000004E-3</v>
      </c>
      <c r="I3741" s="14">
        <f>ABS(Solieusap!I3744)</f>
        <v>5.2999999999999998E-4</v>
      </c>
      <c r="J3741" s="14">
        <f>ABS(Solieusap!J3744)</f>
        <v>6.62E-3</v>
      </c>
      <c r="K3741" s="14">
        <f t="shared" si="0"/>
        <v>6.5012999999999996</v>
      </c>
      <c r="L3741" s="14">
        <f t="shared" si="1"/>
        <v>5.2999999999999998E-4</v>
      </c>
    </row>
    <row r="3742" spans="1:12" ht="16.5" customHeight="1">
      <c r="A3742" s="13" t="str">
        <f>Solieusap!A3745</f>
        <v>302</v>
      </c>
      <c r="B3742" s="13">
        <f>Solieusap!B3745</f>
        <v>2.5</v>
      </c>
      <c r="C3742" s="13" t="str">
        <f>Solieusap!C3745</f>
        <v>BAO</v>
      </c>
      <c r="D3742" s="13" t="str">
        <f>Solieusap!D3745</f>
        <v>Combination</v>
      </c>
      <c r="E3742" s="14">
        <f>ABS(Solieusap!E3745)</f>
        <v>6.5012999999999996</v>
      </c>
      <c r="F3742" s="14">
        <f>ABS(Solieusap!F3745)</f>
        <v>0.28949999999999998</v>
      </c>
      <c r="G3742" s="14">
        <f>ABS(Solieusap!G3745)</f>
        <v>3.2599999999999997E-2</v>
      </c>
      <c r="H3742" s="14">
        <f>ABS(Solieusap!H3745)</f>
        <v>5.2700000000000004E-3</v>
      </c>
      <c r="I3742" s="14">
        <f>ABS(Solieusap!I3745)</f>
        <v>1.41E-3</v>
      </c>
      <c r="J3742" s="14">
        <f>ABS(Solieusap!J3745)</f>
        <v>2.6790000000000001E-2</v>
      </c>
      <c r="K3742" s="14">
        <f t="shared" si="0"/>
        <v>6.5012999999999996</v>
      </c>
      <c r="L3742" s="14">
        <f t="shared" si="1"/>
        <v>1.41E-3</v>
      </c>
    </row>
    <row r="3743" spans="1:12" ht="16.5" customHeight="1">
      <c r="A3743" s="13" t="str">
        <f>Solieusap!A3746</f>
        <v>302</v>
      </c>
      <c r="B3743" s="13">
        <f>Solieusap!B3746</f>
        <v>3</v>
      </c>
      <c r="C3743" s="13" t="str">
        <f>Solieusap!C3746</f>
        <v>BAO</v>
      </c>
      <c r="D3743" s="13" t="str">
        <f>Solieusap!D3746</f>
        <v>Combination</v>
      </c>
      <c r="E3743" s="14">
        <f>ABS(Solieusap!E3746)</f>
        <v>6.5012999999999996</v>
      </c>
      <c r="F3743" s="14">
        <f>ABS(Solieusap!F3746)</f>
        <v>0.28949999999999998</v>
      </c>
      <c r="G3743" s="14">
        <f>ABS(Solieusap!G3746)</f>
        <v>3.2599999999999997E-2</v>
      </c>
      <c r="H3743" s="14">
        <f>ABS(Solieusap!H3746)</f>
        <v>5.2700000000000004E-3</v>
      </c>
      <c r="I3743" s="14">
        <f>ABS(Solieusap!I3746)</f>
        <v>4.1599999999999996E-3</v>
      </c>
      <c r="J3743" s="14">
        <f>ABS(Solieusap!J3746)</f>
        <v>4.6969999999999998E-2</v>
      </c>
      <c r="K3743" s="14">
        <f t="shared" si="0"/>
        <v>6.5012999999999996</v>
      </c>
      <c r="L3743" s="14">
        <f t="shared" si="1"/>
        <v>4.1599999999999996E-3</v>
      </c>
    </row>
    <row r="3744" spans="1:12" ht="16.5" customHeight="1">
      <c r="A3744" s="13" t="str">
        <f>Solieusap!A3747</f>
        <v>302</v>
      </c>
      <c r="B3744" s="13">
        <f>Solieusap!B3747</f>
        <v>3.5</v>
      </c>
      <c r="C3744" s="13" t="str">
        <f>Solieusap!C3747</f>
        <v>BAO</v>
      </c>
      <c r="D3744" s="13" t="str">
        <f>Solieusap!D3747</f>
        <v>Combination</v>
      </c>
      <c r="E3744" s="14">
        <f>ABS(Solieusap!E3747)</f>
        <v>6.5012999999999996</v>
      </c>
      <c r="F3744" s="14">
        <f>ABS(Solieusap!F3747)</f>
        <v>0.28949999999999998</v>
      </c>
      <c r="G3744" s="14">
        <f>ABS(Solieusap!G3747)</f>
        <v>3.2599999999999997E-2</v>
      </c>
      <c r="H3744" s="14">
        <f>ABS(Solieusap!H3747)</f>
        <v>5.2700000000000004E-3</v>
      </c>
      <c r="I3744" s="14">
        <f>ABS(Solieusap!I3747)</f>
        <v>7.5900000000000004E-3</v>
      </c>
      <c r="J3744" s="14">
        <f>ABS(Solieusap!J3747)</f>
        <v>6.7150000000000001E-2</v>
      </c>
      <c r="K3744" s="14">
        <f t="shared" si="0"/>
        <v>6.5012999999999996</v>
      </c>
      <c r="L3744" s="14">
        <f t="shared" si="1"/>
        <v>7.5900000000000004E-3</v>
      </c>
    </row>
    <row r="3745" spans="1:12" ht="16.5" customHeight="1">
      <c r="A3745" s="13" t="str">
        <f>Solieusap!A3748</f>
        <v>302</v>
      </c>
      <c r="B3745" s="13">
        <f>Solieusap!B3748</f>
        <v>4</v>
      </c>
      <c r="C3745" s="13" t="str">
        <f>Solieusap!C3748</f>
        <v>BAO</v>
      </c>
      <c r="D3745" s="13" t="str">
        <f>Solieusap!D3748</f>
        <v>Combination</v>
      </c>
      <c r="E3745" s="14">
        <f>ABS(Solieusap!E3748)</f>
        <v>6.5012999999999996</v>
      </c>
      <c r="F3745" s="14">
        <f>ABS(Solieusap!F3748)</f>
        <v>0.28949999999999998</v>
      </c>
      <c r="G3745" s="14">
        <f>ABS(Solieusap!G3748)</f>
        <v>3.2599999999999997E-2</v>
      </c>
      <c r="H3745" s="14">
        <f>ABS(Solieusap!H3748)</f>
        <v>5.2700000000000004E-3</v>
      </c>
      <c r="I3745" s="14">
        <f>ABS(Solieusap!I3748)</f>
        <v>1.102E-2</v>
      </c>
      <c r="J3745" s="14">
        <f>ABS(Solieusap!J3748)</f>
        <v>8.7330000000000005E-2</v>
      </c>
      <c r="K3745" s="14">
        <f t="shared" si="0"/>
        <v>6.5012999999999996</v>
      </c>
      <c r="L3745" s="14">
        <f t="shared" si="1"/>
        <v>1.102E-2</v>
      </c>
    </row>
    <row r="3746" spans="1:12" ht="16.5" customHeight="1">
      <c r="A3746" s="13" t="str">
        <f>Solieusap!A3749</f>
        <v>302</v>
      </c>
      <c r="B3746" s="13">
        <f>Solieusap!B3749</f>
        <v>0</v>
      </c>
      <c r="C3746" s="13" t="str">
        <f>Solieusap!C3749</f>
        <v>BAO</v>
      </c>
      <c r="D3746" s="13" t="str">
        <f>Solieusap!D3749</f>
        <v>Combination</v>
      </c>
      <c r="E3746" s="14">
        <f>ABS(Solieusap!E3749)</f>
        <v>0.7</v>
      </c>
      <c r="F3746" s="14">
        <f>ABS(Solieusap!F3749)</f>
        <v>4.0399999999999998E-2</v>
      </c>
      <c r="G3746" s="14">
        <f>ABS(Solieusap!G3749)</f>
        <v>6.8999999999999999E-3</v>
      </c>
      <c r="H3746" s="14">
        <f>ABS(Solieusap!H3749)</f>
        <v>1.2030000000000001E-2</v>
      </c>
      <c r="I3746" s="14">
        <f>ABS(Solieusap!I3749)</f>
        <v>1.6590000000000001E-2</v>
      </c>
      <c r="J3746" s="14">
        <f>ABS(Solieusap!J3749)</f>
        <v>7.4090000000000003E-2</v>
      </c>
      <c r="K3746" s="14">
        <f t="shared" si="0"/>
        <v>0.7</v>
      </c>
      <c r="L3746" s="14">
        <f t="shared" si="1"/>
        <v>1.6590000000000001E-2</v>
      </c>
    </row>
    <row r="3747" spans="1:12" ht="16.5" customHeight="1">
      <c r="A3747" s="13" t="str">
        <f>Solieusap!A3750</f>
        <v>302</v>
      </c>
      <c r="B3747" s="13">
        <f>Solieusap!B3750</f>
        <v>0.5</v>
      </c>
      <c r="C3747" s="13" t="str">
        <f>Solieusap!C3750</f>
        <v>BAO</v>
      </c>
      <c r="D3747" s="13" t="str">
        <f>Solieusap!D3750</f>
        <v>Combination</v>
      </c>
      <c r="E3747" s="14">
        <f>ABS(Solieusap!E3750)</f>
        <v>0.7</v>
      </c>
      <c r="F3747" s="14">
        <f>ABS(Solieusap!F3750)</f>
        <v>4.0399999999999998E-2</v>
      </c>
      <c r="G3747" s="14">
        <f>ABS(Solieusap!G3750)</f>
        <v>6.8999999999999999E-3</v>
      </c>
      <c r="H3747" s="14">
        <f>ABS(Solieusap!H3750)</f>
        <v>1.2030000000000001E-2</v>
      </c>
      <c r="I3747" s="14">
        <f>ABS(Solieusap!I3750)</f>
        <v>1.315E-2</v>
      </c>
      <c r="J3747" s="14">
        <f>ABS(Solieusap!J3750)</f>
        <v>5.391E-2</v>
      </c>
      <c r="K3747" s="14">
        <f t="shared" si="0"/>
        <v>0.7</v>
      </c>
      <c r="L3747" s="14">
        <f t="shared" si="1"/>
        <v>1.315E-2</v>
      </c>
    </row>
    <row r="3748" spans="1:12" ht="16.5" customHeight="1">
      <c r="A3748" s="13" t="str">
        <f>Solieusap!A3751</f>
        <v>302</v>
      </c>
      <c r="B3748" s="13">
        <f>Solieusap!B3751</f>
        <v>1</v>
      </c>
      <c r="C3748" s="13" t="str">
        <f>Solieusap!C3751</f>
        <v>BAO</v>
      </c>
      <c r="D3748" s="13" t="str">
        <f>Solieusap!D3751</f>
        <v>Combination</v>
      </c>
      <c r="E3748" s="14">
        <f>ABS(Solieusap!E3751)</f>
        <v>0.7</v>
      </c>
      <c r="F3748" s="14">
        <f>ABS(Solieusap!F3751)</f>
        <v>4.0399999999999998E-2</v>
      </c>
      <c r="G3748" s="14">
        <f>ABS(Solieusap!G3751)</f>
        <v>6.8999999999999999E-3</v>
      </c>
      <c r="H3748" s="14">
        <f>ABS(Solieusap!H3751)</f>
        <v>1.2030000000000001E-2</v>
      </c>
      <c r="I3748" s="14">
        <f>ABS(Solieusap!I3751)</f>
        <v>9.7199999999999995E-3</v>
      </c>
      <c r="J3748" s="14">
        <f>ABS(Solieusap!J3751)</f>
        <v>3.3739999999999999E-2</v>
      </c>
      <c r="K3748" s="14">
        <f t="shared" si="0"/>
        <v>0.7</v>
      </c>
      <c r="L3748" s="14">
        <f t="shared" si="1"/>
        <v>9.7199999999999995E-3</v>
      </c>
    </row>
    <row r="3749" spans="1:12" ht="16.5" customHeight="1">
      <c r="A3749" s="13" t="str">
        <f>Solieusap!A3752</f>
        <v>302</v>
      </c>
      <c r="B3749" s="13">
        <f>Solieusap!B3752</f>
        <v>1.5</v>
      </c>
      <c r="C3749" s="13" t="str">
        <f>Solieusap!C3752</f>
        <v>BAO</v>
      </c>
      <c r="D3749" s="13" t="str">
        <f>Solieusap!D3752</f>
        <v>Combination</v>
      </c>
      <c r="E3749" s="14">
        <f>ABS(Solieusap!E3752)</f>
        <v>0.7</v>
      </c>
      <c r="F3749" s="14">
        <f>ABS(Solieusap!F3752)</f>
        <v>4.0399999999999998E-2</v>
      </c>
      <c r="G3749" s="14">
        <f>ABS(Solieusap!G3752)</f>
        <v>6.8999999999999999E-3</v>
      </c>
      <c r="H3749" s="14">
        <f>ABS(Solieusap!H3752)</f>
        <v>1.2030000000000001E-2</v>
      </c>
      <c r="I3749" s="14">
        <f>ABS(Solieusap!I3752)</f>
        <v>6.2899999999999996E-3</v>
      </c>
      <c r="J3749" s="14">
        <f>ABS(Solieusap!J3752)</f>
        <v>6.3079999999999997E-2</v>
      </c>
      <c r="K3749" s="14">
        <f t="shared" si="0"/>
        <v>0.7</v>
      </c>
      <c r="L3749" s="14">
        <f t="shared" si="1"/>
        <v>6.2899999999999996E-3</v>
      </c>
    </row>
    <row r="3750" spans="1:12" ht="16.5" customHeight="1">
      <c r="A3750" s="13" t="str">
        <f>Solieusap!A3753</f>
        <v>302</v>
      </c>
      <c r="B3750" s="13">
        <f>Solieusap!B3753</f>
        <v>2</v>
      </c>
      <c r="C3750" s="13" t="str">
        <f>Solieusap!C3753</f>
        <v>BAO</v>
      </c>
      <c r="D3750" s="13" t="str">
        <f>Solieusap!D3753</f>
        <v>Combination</v>
      </c>
      <c r="E3750" s="14">
        <f>ABS(Solieusap!E3753)</f>
        <v>0.7</v>
      </c>
      <c r="F3750" s="14">
        <f>ABS(Solieusap!F3753)</f>
        <v>4.0399999999999998E-2</v>
      </c>
      <c r="G3750" s="14">
        <f>ABS(Solieusap!G3753)</f>
        <v>6.8999999999999999E-3</v>
      </c>
      <c r="H3750" s="14">
        <f>ABS(Solieusap!H3753)</f>
        <v>1.2030000000000001E-2</v>
      </c>
      <c r="I3750" s="14">
        <f>ABS(Solieusap!I3753)</f>
        <v>2.8500000000000001E-3</v>
      </c>
      <c r="J3750" s="14">
        <f>ABS(Solieusap!J3753)</f>
        <v>0.20784</v>
      </c>
      <c r="K3750" s="14">
        <f t="shared" si="0"/>
        <v>0.7</v>
      </c>
      <c r="L3750" s="14">
        <f t="shared" si="1"/>
        <v>2.8500000000000001E-3</v>
      </c>
    </row>
    <row r="3751" spans="1:12" ht="16.5" customHeight="1">
      <c r="A3751" s="13" t="str">
        <f>Solieusap!A3754</f>
        <v>302</v>
      </c>
      <c r="B3751" s="13">
        <f>Solieusap!B3754</f>
        <v>2.5</v>
      </c>
      <c r="C3751" s="13" t="str">
        <f>Solieusap!C3754</f>
        <v>BAO</v>
      </c>
      <c r="D3751" s="13" t="str">
        <f>Solieusap!D3754</f>
        <v>Combination</v>
      </c>
      <c r="E3751" s="14">
        <f>ABS(Solieusap!E3754)</f>
        <v>0.7</v>
      </c>
      <c r="F3751" s="14">
        <f>ABS(Solieusap!F3754)</f>
        <v>4.0399999999999998E-2</v>
      </c>
      <c r="G3751" s="14">
        <f>ABS(Solieusap!G3754)</f>
        <v>6.8999999999999999E-3</v>
      </c>
      <c r="H3751" s="14">
        <f>ABS(Solieusap!H3754)</f>
        <v>1.2030000000000001E-2</v>
      </c>
      <c r="I3751" s="14">
        <f>ABS(Solieusap!I3754)</f>
        <v>1.712E-2</v>
      </c>
      <c r="J3751" s="14">
        <f>ABS(Solieusap!J3754)</f>
        <v>0.35260000000000002</v>
      </c>
      <c r="K3751" s="14">
        <f t="shared" si="0"/>
        <v>0.7</v>
      </c>
      <c r="L3751" s="14">
        <f t="shared" si="1"/>
        <v>1.712E-2</v>
      </c>
    </row>
    <row r="3752" spans="1:12" ht="16.5" customHeight="1">
      <c r="A3752" s="13" t="str">
        <f>Solieusap!A3755</f>
        <v>302</v>
      </c>
      <c r="B3752" s="13">
        <f>Solieusap!B3755</f>
        <v>3</v>
      </c>
      <c r="C3752" s="13" t="str">
        <f>Solieusap!C3755</f>
        <v>BAO</v>
      </c>
      <c r="D3752" s="13" t="str">
        <f>Solieusap!D3755</f>
        <v>Combination</v>
      </c>
      <c r="E3752" s="14">
        <f>ABS(Solieusap!E3755)</f>
        <v>0.7</v>
      </c>
      <c r="F3752" s="14">
        <f>ABS(Solieusap!F3755)</f>
        <v>4.0399999999999998E-2</v>
      </c>
      <c r="G3752" s="14">
        <f>ABS(Solieusap!G3755)</f>
        <v>6.8999999999999999E-3</v>
      </c>
      <c r="H3752" s="14">
        <f>ABS(Solieusap!H3755)</f>
        <v>1.2030000000000001E-2</v>
      </c>
      <c r="I3752" s="14">
        <f>ABS(Solieusap!I3755)</f>
        <v>3.3410000000000002E-2</v>
      </c>
      <c r="J3752" s="14">
        <f>ABS(Solieusap!J3755)</f>
        <v>0.49736000000000002</v>
      </c>
      <c r="K3752" s="14">
        <f t="shared" si="0"/>
        <v>0.7</v>
      </c>
      <c r="L3752" s="14">
        <f t="shared" si="1"/>
        <v>3.3410000000000002E-2</v>
      </c>
    </row>
    <row r="3753" spans="1:12" ht="16.5" customHeight="1">
      <c r="A3753" s="13" t="str">
        <f>Solieusap!A3756</f>
        <v>302</v>
      </c>
      <c r="B3753" s="13">
        <f>Solieusap!B3756</f>
        <v>3.5</v>
      </c>
      <c r="C3753" s="13" t="str">
        <f>Solieusap!C3756</f>
        <v>BAO</v>
      </c>
      <c r="D3753" s="13" t="str">
        <f>Solieusap!D3756</f>
        <v>Combination</v>
      </c>
      <c r="E3753" s="14">
        <f>ABS(Solieusap!E3756)</f>
        <v>0.7</v>
      </c>
      <c r="F3753" s="14">
        <f>ABS(Solieusap!F3756)</f>
        <v>4.0399999999999998E-2</v>
      </c>
      <c r="G3753" s="14">
        <f>ABS(Solieusap!G3756)</f>
        <v>6.8999999999999999E-3</v>
      </c>
      <c r="H3753" s="14">
        <f>ABS(Solieusap!H3756)</f>
        <v>1.2030000000000001E-2</v>
      </c>
      <c r="I3753" s="14">
        <f>ABS(Solieusap!I3756)</f>
        <v>4.9709999999999997E-2</v>
      </c>
      <c r="J3753" s="14">
        <f>ABS(Solieusap!J3756)</f>
        <v>0.64212000000000002</v>
      </c>
      <c r="K3753" s="14">
        <f t="shared" si="0"/>
        <v>0.7</v>
      </c>
      <c r="L3753" s="14">
        <f t="shared" si="1"/>
        <v>4.9709999999999997E-2</v>
      </c>
    </row>
    <row r="3754" spans="1:12" ht="16.5" customHeight="1">
      <c r="A3754" s="13" t="str">
        <f>Solieusap!A3757</f>
        <v>302</v>
      </c>
      <c r="B3754" s="13">
        <f>Solieusap!B3757</f>
        <v>4</v>
      </c>
      <c r="C3754" s="13" t="str">
        <f>Solieusap!C3757</f>
        <v>BAO</v>
      </c>
      <c r="D3754" s="13" t="str">
        <f>Solieusap!D3757</f>
        <v>Combination</v>
      </c>
      <c r="E3754" s="14">
        <f>ABS(Solieusap!E3757)</f>
        <v>0.7</v>
      </c>
      <c r="F3754" s="14">
        <f>ABS(Solieusap!F3757)</f>
        <v>4.0399999999999998E-2</v>
      </c>
      <c r="G3754" s="14">
        <f>ABS(Solieusap!G3757)</f>
        <v>6.8999999999999999E-3</v>
      </c>
      <c r="H3754" s="14">
        <f>ABS(Solieusap!H3757)</f>
        <v>1.2030000000000001E-2</v>
      </c>
      <c r="I3754" s="14">
        <f>ABS(Solieusap!I3757)</f>
        <v>6.6009999999999999E-2</v>
      </c>
      <c r="J3754" s="14">
        <f>ABS(Solieusap!J3757)</f>
        <v>0.78688000000000002</v>
      </c>
      <c r="K3754" s="14">
        <f t="shared" si="0"/>
        <v>0.7</v>
      </c>
      <c r="L3754" s="14">
        <f t="shared" si="1"/>
        <v>6.6009999999999999E-2</v>
      </c>
    </row>
    <row r="3755" spans="1:12" ht="16.5" customHeight="1">
      <c r="A3755" s="13" t="str">
        <f>Solieusap!A3758</f>
        <v>303</v>
      </c>
      <c r="B3755" s="13">
        <f>Solieusap!B3758</f>
        <v>0</v>
      </c>
      <c r="C3755" s="13" t="str">
        <f>Solieusap!C3758</f>
        <v>BAO</v>
      </c>
      <c r="D3755" s="13" t="str">
        <f>Solieusap!D3758</f>
        <v>Combination</v>
      </c>
      <c r="E3755" s="14">
        <f>ABS(Solieusap!E3758)</f>
        <v>6.4191000000000003</v>
      </c>
      <c r="F3755" s="14">
        <f>ABS(Solieusap!F3758)</f>
        <v>5.9700000000000003E-2</v>
      </c>
      <c r="G3755" s="14">
        <f>ABS(Solieusap!G3758)</f>
        <v>4.0300000000000002E-2</v>
      </c>
      <c r="H3755" s="14">
        <f>ABS(Solieusap!H3758)</f>
        <v>2.7619999999999999E-2</v>
      </c>
      <c r="I3755" s="14">
        <f>ABS(Solieusap!I3758)</f>
        <v>3.771E-2</v>
      </c>
      <c r="J3755" s="14">
        <f>ABS(Solieusap!J3758)</f>
        <v>0.1167</v>
      </c>
      <c r="K3755" s="14">
        <f t="shared" si="0"/>
        <v>6.4191000000000003</v>
      </c>
      <c r="L3755" s="14">
        <f t="shared" si="1"/>
        <v>3.771E-2</v>
      </c>
    </row>
    <row r="3756" spans="1:12" ht="16.5" customHeight="1">
      <c r="A3756" s="13" t="str">
        <f>Solieusap!A3759</f>
        <v>303</v>
      </c>
      <c r="B3756" s="13">
        <f>Solieusap!B3759</f>
        <v>0.5</v>
      </c>
      <c r="C3756" s="13" t="str">
        <f>Solieusap!C3759</f>
        <v>BAO</v>
      </c>
      <c r="D3756" s="13" t="str">
        <f>Solieusap!D3759</f>
        <v>Combination</v>
      </c>
      <c r="E3756" s="14">
        <f>ABS(Solieusap!E3759)</f>
        <v>6.4191000000000003</v>
      </c>
      <c r="F3756" s="14">
        <f>ABS(Solieusap!F3759)</f>
        <v>5.9700000000000003E-2</v>
      </c>
      <c r="G3756" s="14">
        <f>ABS(Solieusap!G3759)</f>
        <v>4.0300000000000002E-2</v>
      </c>
      <c r="H3756" s="14">
        <f>ABS(Solieusap!H3759)</f>
        <v>2.7619999999999999E-2</v>
      </c>
      <c r="I3756" s="14">
        <f>ABS(Solieusap!I3759)</f>
        <v>1.7579999999999998E-2</v>
      </c>
      <c r="J3756" s="14">
        <f>ABS(Solieusap!J3759)</f>
        <v>0.56593000000000004</v>
      </c>
      <c r="K3756" s="14">
        <f t="shared" si="0"/>
        <v>6.4191000000000003</v>
      </c>
      <c r="L3756" s="14">
        <f t="shared" si="1"/>
        <v>1.7579999999999998E-2</v>
      </c>
    </row>
    <row r="3757" spans="1:12" ht="16.5" customHeight="1">
      <c r="A3757" s="13" t="str">
        <f>Solieusap!A3760</f>
        <v>303</v>
      </c>
      <c r="B3757" s="13">
        <f>Solieusap!B3760</f>
        <v>1</v>
      </c>
      <c r="C3757" s="13" t="str">
        <f>Solieusap!C3760</f>
        <v>BAO</v>
      </c>
      <c r="D3757" s="13" t="str">
        <f>Solieusap!D3760</f>
        <v>Combination</v>
      </c>
      <c r="E3757" s="14">
        <f>ABS(Solieusap!E3760)</f>
        <v>6.4191000000000003</v>
      </c>
      <c r="F3757" s="14">
        <f>ABS(Solieusap!F3760)</f>
        <v>5.9700000000000003E-2</v>
      </c>
      <c r="G3757" s="14">
        <f>ABS(Solieusap!G3760)</f>
        <v>4.0300000000000002E-2</v>
      </c>
      <c r="H3757" s="14">
        <f>ABS(Solieusap!H3760)</f>
        <v>2.7619999999999999E-2</v>
      </c>
      <c r="I3757" s="14">
        <f>ABS(Solieusap!I3760)</f>
        <v>2.7810000000000001E-2</v>
      </c>
      <c r="J3757" s="14">
        <f>ABS(Solieusap!J3760)</f>
        <v>2.0709200000000001</v>
      </c>
      <c r="K3757" s="14">
        <f t="shared" si="0"/>
        <v>6.4191000000000003</v>
      </c>
      <c r="L3757" s="14">
        <f t="shared" si="1"/>
        <v>2.7810000000000001E-2</v>
      </c>
    </row>
    <row r="3758" spans="1:12" ht="16.5" customHeight="1">
      <c r="A3758" s="13" t="str">
        <f>Solieusap!A3761</f>
        <v>303</v>
      </c>
      <c r="B3758" s="13">
        <f>Solieusap!B3761</f>
        <v>1</v>
      </c>
      <c r="C3758" s="13" t="str">
        <f>Solieusap!C3761</f>
        <v>BAO</v>
      </c>
      <c r="D3758" s="13" t="str">
        <f>Solieusap!D3761</f>
        <v>Combination</v>
      </c>
      <c r="E3758" s="14">
        <f>ABS(Solieusap!E3761)</f>
        <v>6.4829999999999997</v>
      </c>
      <c r="F3758" s="14">
        <f>ABS(Solieusap!F3761)</f>
        <v>3.0185</v>
      </c>
      <c r="G3758" s="14">
        <f>ABS(Solieusap!G3761)</f>
        <v>0.1353</v>
      </c>
      <c r="H3758" s="14">
        <f>ABS(Solieusap!H3761)</f>
        <v>0.12026000000000001</v>
      </c>
      <c r="I3758" s="14">
        <f>ABS(Solieusap!I3761)</f>
        <v>3.3930000000000002E-2</v>
      </c>
      <c r="J3758" s="14">
        <f>ABS(Solieusap!J3761)</f>
        <v>2.0045799999999998</v>
      </c>
      <c r="K3758" s="14">
        <f t="shared" si="0"/>
        <v>6.4829999999999997</v>
      </c>
      <c r="L3758" s="14">
        <f t="shared" si="1"/>
        <v>3.3930000000000002E-2</v>
      </c>
    </row>
    <row r="3759" spans="1:12" ht="16.5" customHeight="1">
      <c r="A3759" s="13" t="str">
        <f>Solieusap!A3762</f>
        <v>303</v>
      </c>
      <c r="B3759" s="13">
        <f>Solieusap!B3762</f>
        <v>1.5</v>
      </c>
      <c r="C3759" s="13" t="str">
        <f>Solieusap!C3762</f>
        <v>BAO</v>
      </c>
      <c r="D3759" s="13" t="str">
        <f>Solieusap!D3762</f>
        <v>Combination</v>
      </c>
      <c r="E3759" s="14">
        <f>ABS(Solieusap!E3762)</f>
        <v>6.4829999999999997</v>
      </c>
      <c r="F3759" s="14">
        <f>ABS(Solieusap!F3762)</f>
        <v>3.0185</v>
      </c>
      <c r="G3759" s="14">
        <f>ABS(Solieusap!G3762)</f>
        <v>0.1353</v>
      </c>
      <c r="H3759" s="14">
        <f>ABS(Solieusap!H3762)</f>
        <v>0.12026000000000001</v>
      </c>
      <c r="I3759" s="14">
        <f>ABS(Solieusap!I3762)</f>
        <v>4.2100000000000002E-3</v>
      </c>
      <c r="J3759" s="14">
        <f>ABS(Solieusap!J3762)</f>
        <v>0.56259000000000003</v>
      </c>
      <c r="K3759" s="14">
        <f t="shared" si="0"/>
        <v>6.4829999999999997</v>
      </c>
      <c r="L3759" s="14">
        <f t="shared" si="1"/>
        <v>4.2100000000000002E-3</v>
      </c>
    </row>
    <row r="3760" spans="1:12" ht="16.5" customHeight="1">
      <c r="A3760" s="13" t="str">
        <f>Solieusap!A3763</f>
        <v>303</v>
      </c>
      <c r="B3760" s="13">
        <f>Solieusap!B3763</f>
        <v>2</v>
      </c>
      <c r="C3760" s="13" t="str">
        <f>Solieusap!C3763</f>
        <v>BAO</v>
      </c>
      <c r="D3760" s="13" t="str">
        <f>Solieusap!D3763</f>
        <v>Combination</v>
      </c>
      <c r="E3760" s="14">
        <f>ABS(Solieusap!E3763)</f>
        <v>6.4829999999999997</v>
      </c>
      <c r="F3760" s="14">
        <f>ABS(Solieusap!F3763)</f>
        <v>3.0185</v>
      </c>
      <c r="G3760" s="14">
        <f>ABS(Solieusap!G3763)</f>
        <v>0.1353</v>
      </c>
      <c r="H3760" s="14">
        <f>ABS(Solieusap!H3763)</f>
        <v>0.12026000000000001</v>
      </c>
      <c r="I3760" s="14">
        <f>ABS(Solieusap!I3763)</f>
        <v>6.13E-3</v>
      </c>
      <c r="J3760" s="14">
        <f>ABS(Solieusap!J3763)</f>
        <v>0.18776999999999999</v>
      </c>
      <c r="K3760" s="14">
        <f t="shared" si="0"/>
        <v>6.4829999999999997</v>
      </c>
      <c r="L3760" s="14">
        <f t="shared" si="1"/>
        <v>6.13E-3</v>
      </c>
    </row>
    <row r="3761" spans="1:12" ht="16.5" customHeight="1">
      <c r="A3761" s="13" t="str">
        <f>Solieusap!A3764</f>
        <v>303</v>
      </c>
      <c r="B3761" s="13">
        <f>Solieusap!B3764</f>
        <v>0</v>
      </c>
      <c r="C3761" s="13" t="str">
        <f>Solieusap!C3764</f>
        <v>BAO</v>
      </c>
      <c r="D3761" s="13" t="str">
        <f>Solieusap!D3764</f>
        <v>Combination</v>
      </c>
      <c r="E3761" s="14">
        <f>ABS(Solieusap!E3764)</f>
        <v>0.48330000000000001</v>
      </c>
      <c r="F3761" s="14">
        <f>ABS(Solieusap!F3764)</f>
        <v>3.0831</v>
      </c>
      <c r="G3761" s="14">
        <f>ABS(Solieusap!G3764)</f>
        <v>6.0600000000000001E-2</v>
      </c>
      <c r="H3761" s="14">
        <f>ABS(Solieusap!H3764)</f>
        <v>7.9020000000000007E-2</v>
      </c>
      <c r="I3761" s="14">
        <f>ABS(Solieusap!I3764)</f>
        <v>3.3070000000000002E-2</v>
      </c>
      <c r="J3761" s="14">
        <f>ABS(Solieusap!J3764)</f>
        <v>1.1634199999999999</v>
      </c>
      <c r="K3761" s="14">
        <f t="shared" si="0"/>
        <v>0.48330000000000001</v>
      </c>
      <c r="L3761" s="14">
        <f t="shared" si="1"/>
        <v>3.3070000000000002E-2</v>
      </c>
    </row>
    <row r="3762" spans="1:12" ht="16.5" customHeight="1">
      <c r="A3762" s="13" t="str">
        <f>Solieusap!A3765</f>
        <v>303</v>
      </c>
      <c r="B3762" s="13">
        <f>Solieusap!B3765</f>
        <v>0.5</v>
      </c>
      <c r="C3762" s="13" t="str">
        <f>Solieusap!C3765</f>
        <v>BAO</v>
      </c>
      <c r="D3762" s="13" t="str">
        <f>Solieusap!D3765</f>
        <v>Combination</v>
      </c>
      <c r="E3762" s="14">
        <f>ABS(Solieusap!E3765)</f>
        <v>0.48330000000000001</v>
      </c>
      <c r="F3762" s="14">
        <f>ABS(Solieusap!F3765)</f>
        <v>3.0831</v>
      </c>
      <c r="G3762" s="14">
        <f>ABS(Solieusap!G3765)</f>
        <v>6.0600000000000001E-2</v>
      </c>
      <c r="H3762" s="14">
        <f>ABS(Solieusap!H3765)</f>
        <v>7.9020000000000007E-2</v>
      </c>
      <c r="I3762" s="14">
        <f>ABS(Solieusap!I3765)</f>
        <v>2.9099999999999998E-3</v>
      </c>
      <c r="J3762" s="14">
        <f>ABS(Solieusap!J3765)</f>
        <v>0.10201</v>
      </c>
      <c r="K3762" s="14">
        <f t="shared" si="0"/>
        <v>0.48330000000000001</v>
      </c>
      <c r="L3762" s="14">
        <f t="shared" si="1"/>
        <v>2.9099999999999998E-3</v>
      </c>
    </row>
    <row r="3763" spans="1:12" ht="16.5" customHeight="1">
      <c r="A3763" s="13" t="str">
        <f>Solieusap!A3766</f>
        <v>303</v>
      </c>
      <c r="B3763" s="13">
        <f>Solieusap!B3766</f>
        <v>1</v>
      </c>
      <c r="C3763" s="13" t="str">
        <f>Solieusap!C3766</f>
        <v>BAO</v>
      </c>
      <c r="D3763" s="13" t="str">
        <f>Solieusap!D3766</f>
        <v>Combination</v>
      </c>
      <c r="E3763" s="14">
        <f>ABS(Solieusap!E3766)</f>
        <v>0.48330000000000001</v>
      </c>
      <c r="F3763" s="14">
        <f>ABS(Solieusap!F3766)</f>
        <v>3.0831</v>
      </c>
      <c r="G3763" s="14">
        <f>ABS(Solieusap!G3766)</f>
        <v>6.0600000000000001E-2</v>
      </c>
      <c r="H3763" s="14">
        <f>ABS(Solieusap!H3766)</f>
        <v>7.9020000000000007E-2</v>
      </c>
      <c r="I3763" s="14">
        <f>ABS(Solieusap!I3766)</f>
        <v>5.1000000000000004E-3</v>
      </c>
      <c r="J3763" s="14">
        <f>ABS(Solieusap!J3766)</f>
        <v>5.7000000000000002E-2</v>
      </c>
      <c r="K3763" s="14">
        <f t="shared" si="0"/>
        <v>0.48330000000000001</v>
      </c>
      <c r="L3763" s="14">
        <f t="shared" si="1"/>
        <v>5.1000000000000004E-3</v>
      </c>
    </row>
    <row r="3764" spans="1:12" ht="16.5" customHeight="1">
      <c r="A3764" s="13" t="str">
        <f>Solieusap!A3767</f>
        <v>303</v>
      </c>
      <c r="B3764" s="13">
        <f>Solieusap!B3767</f>
        <v>1</v>
      </c>
      <c r="C3764" s="13" t="str">
        <f>Solieusap!C3767</f>
        <v>BAO</v>
      </c>
      <c r="D3764" s="13" t="str">
        <f>Solieusap!D3767</f>
        <v>Combination</v>
      </c>
      <c r="E3764" s="14">
        <f>ABS(Solieusap!E3767)</f>
        <v>0.47410000000000002</v>
      </c>
      <c r="F3764" s="14">
        <f>ABS(Solieusap!F3767)</f>
        <v>8.5099999999999995E-2</v>
      </c>
      <c r="G3764" s="14">
        <f>ABS(Solieusap!G3767)</f>
        <v>2.3999999999999998E-3</v>
      </c>
      <c r="H3764" s="14">
        <f>ABS(Solieusap!H3767)</f>
        <v>5.3200000000000001E-3</v>
      </c>
      <c r="I3764" s="14">
        <f>ABS(Solieusap!I3767)</f>
        <v>3.7100000000000002E-3</v>
      </c>
      <c r="J3764" s="14">
        <f>ABS(Solieusap!J3767)</f>
        <v>2.2610000000000002E-2</v>
      </c>
      <c r="K3764" s="14">
        <f t="shared" si="0"/>
        <v>0.47410000000000002</v>
      </c>
      <c r="L3764" s="14">
        <f t="shared" si="1"/>
        <v>3.7100000000000002E-3</v>
      </c>
    </row>
    <row r="3765" spans="1:12" ht="16.5" customHeight="1">
      <c r="A3765" s="13" t="str">
        <f>Solieusap!A3768</f>
        <v>303</v>
      </c>
      <c r="B3765" s="13">
        <f>Solieusap!B3768</f>
        <v>1.5</v>
      </c>
      <c r="C3765" s="13" t="str">
        <f>Solieusap!C3768</f>
        <v>BAO</v>
      </c>
      <c r="D3765" s="13" t="str">
        <f>Solieusap!D3768</f>
        <v>Combination</v>
      </c>
      <c r="E3765" s="14">
        <f>ABS(Solieusap!E3768)</f>
        <v>0.47410000000000002</v>
      </c>
      <c r="F3765" s="14">
        <f>ABS(Solieusap!F3768)</f>
        <v>8.5099999999999995E-2</v>
      </c>
      <c r="G3765" s="14">
        <f>ABS(Solieusap!G3768)</f>
        <v>2.3999999999999998E-3</v>
      </c>
      <c r="H3765" s="14">
        <f>ABS(Solieusap!H3768)</f>
        <v>5.3200000000000001E-3</v>
      </c>
      <c r="I3765" s="14">
        <f>ABS(Solieusap!I3768)</f>
        <v>3.925E-2</v>
      </c>
      <c r="J3765" s="14">
        <f>ABS(Solieusap!J3768)</f>
        <v>5.604E-2</v>
      </c>
      <c r="K3765" s="14">
        <f t="shared" si="0"/>
        <v>0.47410000000000002</v>
      </c>
      <c r="L3765" s="14">
        <f t="shared" si="1"/>
        <v>3.925E-2</v>
      </c>
    </row>
    <row r="3766" spans="1:12" ht="16.5" customHeight="1">
      <c r="A3766" s="13" t="str">
        <f>Solieusap!A3769</f>
        <v>303</v>
      </c>
      <c r="B3766" s="13">
        <f>Solieusap!B3769</f>
        <v>2</v>
      </c>
      <c r="C3766" s="13" t="str">
        <f>Solieusap!C3769</f>
        <v>BAO</v>
      </c>
      <c r="D3766" s="13" t="str">
        <f>Solieusap!D3769</f>
        <v>Combination</v>
      </c>
      <c r="E3766" s="14">
        <f>ABS(Solieusap!E3769)</f>
        <v>0.47410000000000002</v>
      </c>
      <c r="F3766" s="14">
        <f>ABS(Solieusap!F3769)</f>
        <v>8.5099999999999995E-2</v>
      </c>
      <c r="G3766" s="14">
        <f>ABS(Solieusap!G3769)</f>
        <v>2.3999999999999998E-3</v>
      </c>
      <c r="H3766" s="14">
        <f>ABS(Solieusap!H3769)</f>
        <v>5.3200000000000001E-3</v>
      </c>
      <c r="I3766" s="14">
        <f>ABS(Solieusap!I3769)</f>
        <v>0.10691000000000001</v>
      </c>
      <c r="J3766" s="14">
        <f>ABS(Solieusap!J3769)</f>
        <v>1.05643</v>
      </c>
      <c r="K3766" s="14">
        <f t="shared" si="0"/>
        <v>0.47410000000000002</v>
      </c>
      <c r="L3766" s="14">
        <f t="shared" si="1"/>
        <v>0.10691000000000001</v>
      </c>
    </row>
    <row r="3767" spans="1:12" ht="16.5" customHeight="1">
      <c r="A3767" s="13" t="str">
        <f>Solieusap!A3770</f>
        <v>304</v>
      </c>
      <c r="B3767" s="13">
        <f>Solieusap!B3770</f>
        <v>0</v>
      </c>
      <c r="C3767" s="13" t="str">
        <f>Solieusap!C3770</f>
        <v>BAO</v>
      </c>
      <c r="D3767" s="13" t="str">
        <f>Solieusap!D3770</f>
        <v>Combination</v>
      </c>
      <c r="E3767" s="14">
        <f>ABS(Solieusap!E3770)</f>
        <v>6.4638999999999998</v>
      </c>
      <c r="F3767" s="14">
        <f>ABS(Solieusap!F3770)</f>
        <v>4.5600000000000002E-2</v>
      </c>
      <c r="G3767" s="14">
        <f>ABS(Solieusap!G3770)</f>
        <v>9.9980000000000002E-5</v>
      </c>
      <c r="H3767" s="14">
        <f>ABS(Solieusap!H3770)</f>
        <v>1.7940000000000001E-2</v>
      </c>
      <c r="I3767" s="14">
        <f>ABS(Solieusap!I3770)</f>
        <v>6.8100000000000001E-3</v>
      </c>
      <c r="J3767" s="14">
        <f>ABS(Solieusap!J3770)</f>
        <v>0.12672</v>
      </c>
      <c r="K3767" s="14">
        <f t="shared" si="0"/>
        <v>6.4638999999999998</v>
      </c>
      <c r="L3767" s="14">
        <f t="shared" si="1"/>
        <v>6.8100000000000001E-3</v>
      </c>
    </row>
    <row r="3768" spans="1:12" ht="16.5" customHeight="1">
      <c r="A3768" s="13" t="str">
        <f>Solieusap!A3771</f>
        <v>304</v>
      </c>
      <c r="B3768" s="13">
        <f>Solieusap!B3771</f>
        <v>0.5</v>
      </c>
      <c r="C3768" s="13" t="str">
        <f>Solieusap!C3771</f>
        <v>BAO</v>
      </c>
      <c r="D3768" s="13" t="str">
        <f>Solieusap!D3771</f>
        <v>Combination</v>
      </c>
      <c r="E3768" s="14">
        <f>ABS(Solieusap!E3771)</f>
        <v>6.4638999999999998</v>
      </c>
      <c r="F3768" s="14">
        <f>ABS(Solieusap!F3771)</f>
        <v>4.5600000000000002E-2</v>
      </c>
      <c r="G3768" s="14">
        <f>ABS(Solieusap!G3771)</f>
        <v>9.9980000000000002E-5</v>
      </c>
      <c r="H3768" s="14">
        <f>ABS(Solieusap!H3771)</f>
        <v>1.7940000000000001E-2</v>
      </c>
      <c r="I3768" s="14">
        <f>ABS(Solieusap!I3771)</f>
        <v>6.7600000000000004E-3</v>
      </c>
      <c r="J3768" s="14">
        <f>ABS(Solieusap!J3771)</f>
        <v>0.10544000000000001</v>
      </c>
      <c r="K3768" s="14">
        <f t="shared" si="0"/>
        <v>6.4638999999999998</v>
      </c>
      <c r="L3768" s="14">
        <f t="shared" si="1"/>
        <v>6.7600000000000004E-3</v>
      </c>
    </row>
    <row r="3769" spans="1:12" ht="16.5" customHeight="1">
      <c r="A3769" s="13" t="str">
        <f>Solieusap!A3772</f>
        <v>304</v>
      </c>
      <c r="B3769" s="13">
        <f>Solieusap!B3772</f>
        <v>1</v>
      </c>
      <c r="C3769" s="13" t="str">
        <f>Solieusap!C3772</f>
        <v>BAO</v>
      </c>
      <c r="D3769" s="13" t="str">
        <f>Solieusap!D3772</f>
        <v>Combination</v>
      </c>
      <c r="E3769" s="14">
        <f>ABS(Solieusap!E3772)</f>
        <v>6.4638999999999998</v>
      </c>
      <c r="F3769" s="14">
        <f>ABS(Solieusap!F3772)</f>
        <v>4.5600000000000002E-2</v>
      </c>
      <c r="G3769" s="14">
        <f>ABS(Solieusap!G3772)</f>
        <v>9.9980000000000002E-5</v>
      </c>
      <c r="H3769" s="14">
        <f>ABS(Solieusap!H3772)</f>
        <v>1.7940000000000001E-2</v>
      </c>
      <c r="I3769" s="14">
        <f>ABS(Solieusap!I3772)</f>
        <v>6.7099999999999998E-3</v>
      </c>
      <c r="J3769" s="14">
        <f>ABS(Solieusap!J3772)</f>
        <v>8.4169999999999995E-2</v>
      </c>
      <c r="K3769" s="14">
        <f t="shared" si="0"/>
        <v>6.4638999999999998</v>
      </c>
      <c r="L3769" s="14">
        <f t="shared" si="1"/>
        <v>6.7099999999999998E-3</v>
      </c>
    </row>
    <row r="3770" spans="1:12" ht="16.5" customHeight="1">
      <c r="A3770" s="13" t="str">
        <f>Solieusap!A3773</f>
        <v>304</v>
      </c>
      <c r="B3770" s="13">
        <f>Solieusap!B3773</f>
        <v>1.5</v>
      </c>
      <c r="C3770" s="13" t="str">
        <f>Solieusap!C3773</f>
        <v>BAO</v>
      </c>
      <c r="D3770" s="13" t="str">
        <f>Solieusap!D3773</f>
        <v>Combination</v>
      </c>
      <c r="E3770" s="14">
        <f>ABS(Solieusap!E3773)</f>
        <v>6.4638999999999998</v>
      </c>
      <c r="F3770" s="14">
        <f>ABS(Solieusap!F3773)</f>
        <v>4.5600000000000002E-2</v>
      </c>
      <c r="G3770" s="14">
        <f>ABS(Solieusap!G3773)</f>
        <v>9.9980000000000002E-5</v>
      </c>
      <c r="H3770" s="14">
        <f>ABS(Solieusap!H3773)</f>
        <v>1.7940000000000001E-2</v>
      </c>
      <c r="I3770" s="14">
        <f>ABS(Solieusap!I3773)</f>
        <v>6.6600000000000001E-3</v>
      </c>
      <c r="J3770" s="14">
        <f>ABS(Solieusap!J3773)</f>
        <v>6.2890000000000001E-2</v>
      </c>
      <c r="K3770" s="14">
        <f t="shared" si="0"/>
        <v>6.4638999999999998</v>
      </c>
      <c r="L3770" s="14">
        <f t="shared" si="1"/>
        <v>6.6600000000000001E-3</v>
      </c>
    </row>
    <row r="3771" spans="1:12" ht="16.5" customHeight="1">
      <c r="A3771" s="13" t="str">
        <f>Solieusap!A3774</f>
        <v>304</v>
      </c>
      <c r="B3771" s="13">
        <f>Solieusap!B3774</f>
        <v>2</v>
      </c>
      <c r="C3771" s="13" t="str">
        <f>Solieusap!C3774</f>
        <v>BAO</v>
      </c>
      <c r="D3771" s="13" t="str">
        <f>Solieusap!D3774</f>
        <v>Combination</v>
      </c>
      <c r="E3771" s="14">
        <f>ABS(Solieusap!E3774)</f>
        <v>6.4638999999999998</v>
      </c>
      <c r="F3771" s="14">
        <f>ABS(Solieusap!F3774)</f>
        <v>4.5600000000000002E-2</v>
      </c>
      <c r="G3771" s="14">
        <f>ABS(Solieusap!G3774)</f>
        <v>9.9980000000000002E-5</v>
      </c>
      <c r="H3771" s="14">
        <f>ABS(Solieusap!H3774)</f>
        <v>1.7940000000000001E-2</v>
      </c>
      <c r="I3771" s="14">
        <f>ABS(Solieusap!I3774)</f>
        <v>1.506E-2</v>
      </c>
      <c r="J3771" s="14">
        <f>ABS(Solieusap!J3774)</f>
        <v>4.1619999999999997E-2</v>
      </c>
      <c r="K3771" s="14">
        <f t="shared" si="0"/>
        <v>6.4638999999999998</v>
      </c>
      <c r="L3771" s="14">
        <f t="shared" si="1"/>
        <v>1.506E-2</v>
      </c>
    </row>
    <row r="3772" spans="1:12" ht="16.5" customHeight="1">
      <c r="A3772" s="13" t="str">
        <f>Solieusap!A3775</f>
        <v>304</v>
      </c>
      <c r="B3772" s="13">
        <f>Solieusap!B3775</f>
        <v>2.5</v>
      </c>
      <c r="C3772" s="13" t="str">
        <f>Solieusap!C3775</f>
        <v>BAO</v>
      </c>
      <c r="D3772" s="13" t="str">
        <f>Solieusap!D3775</f>
        <v>Combination</v>
      </c>
      <c r="E3772" s="14">
        <f>ABS(Solieusap!E3775)</f>
        <v>6.4638999999999998</v>
      </c>
      <c r="F3772" s="14">
        <f>ABS(Solieusap!F3775)</f>
        <v>4.5600000000000002E-2</v>
      </c>
      <c r="G3772" s="14">
        <f>ABS(Solieusap!G3775)</f>
        <v>9.9980000000000002E-5</v>
      </c>
      <c r="H3772" s="14">
        <f>ABS(Solieusap!H3775)</f>
        <v>1.7940000000000001E-2</v>
      </c>
      <c r="I3772" s="14">
        <f>ABS(Solieusap!I3775)</f>
        <v>5.2089999999999997E-2</v>
      </c>
      <c r="J3772" s="14">
        <f>ABS(Solieusap!J3775)</f>
        <v>0.19783000000000001</v>
      </c>
      <c r="K3772" s="14">
        <f t="shared" si="0"/>
        <v>6.4638999999999998</v>
      </c>
      <c r="L3772" s="14">
        <f t="shared" si="1"/>
        <v>5.2089999999999997E-2</v>
      </c>
    </row>
    <row r="3773" spans="1:12" ht="16.5" customHeight="1">
      <c r="A3773" s="13" t="str">
        <f>Solieusap!A3776</f>
        <v>304</v>
      </c>
      <c r="B3773" s="13">
        <f>Solieusap!B3776</f>
        <v>3</v>
      </c>
      <c r="C3773" s="13" t="str">
        <f>Solieusap!C3776</f>
        <v>BAO</v>
      </c>
      <c r="D3773" s="13" t="str">
        <f>Solieusap!D3776</f>
        <v>Combination</v>
      </c>
      <c r="E3773" s="14">
        <f>ABS(Solieusap!E3776)</f>
        <v>6.4638999999999998</v>
      </c>
      <c r="F3773" s="14">
        <f>ABS(Solieusap!F3776)</f>
        <v>4.5600000000000002E-2</v>
      </c>
      <c r="G3773" s="14">
        <f>ABS(Solieusap!G3776)</f>
        <v>9.9980000000000002E-5</v>
      </c>
      <c r="H3773" s="14">
        <f>ABS(Solieusap!H3776)</f>
        <v>1.7940000000000001E-2</v>
      </c>
      <c r="I3773" s="14">
        <f>ABS(Solieusap!I3776)</f>
        <v>9.239E-2</v>
      </c>
      <c r="J3773" s="14">
        <f>ABS(Solieusap!J3776)</f>
        <v>0.44607999999999998</v>
      </c>
      <c r="K3773" s="14">
        <f t="shared" si="0"/>
        <v>6.4638999999999998</v>
      </c>
      <c r="L3773" s="14">
        <f t="shared" si="1"/>
        <v>9.239E-2</v>
      </c>
    </row>
    <row r="3774" spans="1:12" ht="16.5" customHeight="1">
      <c r="A3774" s="13" t="str">
        <f>Solieusap!A3777</f>
        <v>304</v>
      </c>
      <c r="B3774" s="13">
        <f>Solieusap!B3777</f>
        <v>3.5</v>
      </c>
      <c r="C3774" s="13" t="str">
        <f>Solieusap!C3777</f>
        <v>BAO</v>
      </c>
      <c r="D3774" s="13" t="str">
        <f>Solieusap!D3777</f>
        <v>Combination</v>
      </c>
      <c r="E3774" s="14">
        <f>ABS(Solieusap!E3777)</f>
        <v>6.4638999999999998</v>
      </c>
      <c r="F3774" s="14">
        <f>ABS(Solieusap!F3777)</f>
        <v>4.5600000000000002E-2</v>
      </c>
      <c r="G3774" s="14">
        <f>ABS(Solieusap!G3777)</f>
        <v>9.9980000000000002E-5</v>
      </c>
      <c r="H3774" s="14">
        <f>ABS(Solieusap!H3777)</f>
        <v>1.7940000000000001E-2</v>
      </c>
      <c r="I3774" s="14">
        <f>ABS(Solieusap!I3777)</f>
        <v>0.13269</v>
      </c>
      <c r="J3774" s="14">
        <f>ABS(Solieusap!J3777)</f>
        <v>0.69433999999999996</v>
      </c>
      <c r="K3774" s="14">
        <f t="shared" si="0"/>
        <v>6.4638999999999998</v>
      </c>
      <c r="L3774" s="14">
        <f t="shared" si="1"/>
        <v>0.13269</v>
      </c>
    </row>
    <row r="3775" spans="1:12" ht="16.5" customHeight="1">
      <c r="A3775" s="13" t="str">
        <f>Solieusap!A3778</f>
        <v>304</v>
      </c>
      <c r="B3775" s="13">
        <f>Solieusap!B3778</f>
        <v>4</v>
      </c>
      <c r="C3775" s="13" t="str">
        <f>Solieusap!C3778</f>
        <v>BAO</v>
      </c>
      <c r="D3775" s="13" t="str">
        <f>Solieusap!D3778</f>
        <v>Combination</v>
      </c>
      <c r="E3775" s="14">
        <f>ABS(Solieusap!E3778)</f>
        <v>6.4638999999999998</v>
      </c>
      <c r="F3775" s="14">
        <f>ABS(Solieusap!F3778)</f>
        <v>4.5600000000000002E-2</v>
      </c>
      <c r="G3775" s="14">
        <f>ABS(Solieusap!G3778)</f>
        <v>9.9980000000000002E-5</v>
      </c>
      <c r="H3775" s="14">
        <f>ABS(Solieusap!H3778)</f>
        <v>1.7940000000000001E-2</v>
      </c>
      <c r="I3775" s="14">
        <f>ABS(Solieusap!I3778)</f>
        <v>0.17299</v>
      </c>
      <c r="J3775" s="14">
        <f>ABS(Solieusap!J3778)</f>
        <v>0.94259000000000004</v>
      </c>
      <c r="K3775" s="14">
        <f t="shared" si="0"/>
        <v>6.4638999999999998</v>
      </c>
      <c r="L3775" s="14">
        <f t="shared" si="1"/>
        <v>0.17299</v>
      </c>
    </row>
    <row r="3776" spans="1:12" ht="16.5" customHeight="1">
      <c r="A3776" s="13" t="str">
        <f>Solieusap!A3779</f>
        <v>304</v>
      </c>
      <c r="B3776" s="13">
        <f>Solieusap!B3779</f>
        <v>0</v>
      </c>
      <c r="C3776" s="13" t="str">
        <f>Solieusap!C3779</f>
        <v>BAO</v>
      </c>
      <c r="D3776" s="13" t="str">
        <f>Solieusap!D3779</f>
        <v>Combination</v>
      </c>
      <c r="E3776" s="14">
        <f>ABS(Solieusap!E3779)</f>
        <v>0.53420000000000001</v>
      </c>
      <c r="F3776" s="14">
        <f>ABS(Solieusap!F3779)</f>
        <v>0.4965</v>
      </c>
      <c r="G3776" s="14">
        <f>ABS(Solieusap!G3779)</f>
        <v>8.0600000000000005E-2</v>
      </c>
      <c r="H3776" s="14">
        <f>ABS(Solieusap!H3779)</f>
        <v>5.1700000000000001E-3</v>
      </c>
      <c r="I3776" s="14">
        <f>ABS(Solieusap!I3779)</f>
        <v>0.14940000000000001</v>
      </c>
      <c r="J3776" s="14">
        <f>ABS(Solieusap!J3779)</f>
        <v>1.0434300000000001</v>
      </c>
      <c r="K3776" s="14">
        <f t="shared" si="0"/>
        <v>0.53420000000000001</v>
      </c>
      <c r="L3776" s="14">
        <f t="shared" si="1"/>
        <v>0.14940000000000001</v>
      </c>
    </row>
    <row r="3777" spans="1:12" ht="16.5" customHeight="1">
      <c r="A3777" s="13" t="str">
        <f>Solieusap!A3780</f>
        <v>304</v>
      </c>
      <c r="B3777" s="13">
        <f>Solieusap!B3780</f>
        <v>0.5</v>
      </c>
      <c r="C3777" s="13" t="str">
        <f>Solieusap!C3780</f>
        <v>BAO</v>
      </c>
      <c r="D3777" s="13" t="str">
        <f>Solieusap!D3780</f>
        <v>Combination</v>
      </c>
      <c r="E3777" s="14">
        <f>ABS(Solieusap!E3780)</f>
        <v>0.53420000000000001</v>
      </c>
      <c r="F3777" s="14">
        <f>ABS(Solieusap!F3780)</f>
        <v>0.4965</v>
      </c>
      <c r="G3777" s="14">
        <f>ABS(Solieusap!G3780)</f>
        <v>8.0600000000000005E-2</v>
      </c>
      <c r="H3777" s="14">
        <f>ABS(Solieusap!H3780)</f>
        <v>5.1700000000000001E-3</v>
      </c>
      <c r="I3777" s="14">
        <f>ABS(Solieusap!I3780)</f>
        <v>0.1091</v>
      </c>
      <c r="J3777" s="14">
        <f>ABS(Solieusap!J3780)</f>
        <v>0.79518</v>
      </c>
      <c r="K3777" s="14">
        <f t="shared" si="0"/>
        <v>0.53420000000000001</v>
      </c>
      <c r="L3777" s="14">
        <f t="shared" si="1"/>
        <v>0.1091</v>
      </c>
    </row>
    <row r="3778" spans="1:12" ht="16.5" customHeight="1">
      <c r="A3778" s="13" t="str">
        <f>Solieusap!A3781</f>
        <v>304</v>
      </c>
      <c r="B3778" s="13">
        <f>Solieusap!B3781</f>
        <v>1</v>
      </c>
      <c r="C3778" s="13" t="str">
        <f>Solieusap!C3781</f>
        <v>BAO</v>
      </c>
      <c r="D3778" s="13" t="str">
        <f>Solieusap!D3781</f>
        <v>Combination</v>
      </c>
      <c r="E3778" s="14">
        <f>ABS(Solieusap!E3781)</f>
        <v>0.53420000000000001</v>
      </c>
      <c r="F3778" s="14">
        <f>ABS(Solieusap!F3781)</f>
        <v>0.4965</v>
      </c>
      <c r="G3778" s="14">
        <f>ABS(Solieusap!G3781)</f>
        <v>8.0600000000000005E-2</v>
      </c>
      <c r="H3778" s="14">
        <f>ABS(Solieusap!H3781)</f>
        <v>5.1700000000000001E-3</v>
      </c>
      <c r="I3778" s="14">
        <f>ABS(Solieusap!I3781)</f>
        <v>6.88E-2</v>
      </c>
      <c r="J3778" s="14">
        <f>ABS(Solieusap!J3781)</f>
        <v>0.54693000000000003</v>
      </c>
      <c r="K3778" s="14">
        <f t="shared" si="0"/>
        <v>0.53420000000000001</v>
      </c>
      <c r="L3778" s="14">
        <f t="shared" si="1"/>
        <v>6.88E-2</v>
      </c>
    </row>
    <row r="3779" spans="1:12" ht="16.5" customHeight="1">
      <c r="A3779" s="13" t="str">
        <f>Solieusap!A3782</f>
        <v>304</v>
      </c>
      <c r="B3779" s="13">
        <f>Solieusap!B3782</f>
        <v>1.5</v>
      </c>
      <c r="C3779" s="13" t="str">
        <f>Solieusap!C3782</f>
        <v>BAO</v>
      </c>
      <c r="D3779" s="13" t="str">
        <f>Solieusap!D3782</f>
        <v>Combination</v>
      </c>
      <c r="E3779" s="14">
        <f>ABS(Solieusap!E3782)</f>
        <v>0.53420000000000001</v>
      </c>
      <c r="F3779" s="14">
        <f>ABS(Solieusap!F3782)</f>
        <v>0.4965</v>
      </c>
      <c r="G3779" s="14">
        <f>ABS(Solieusap!G3782)</f>
        <v>8.0600000000000005E-2</v>
      </c>
      <c r="H3779" s="14">
        <f>ABS(Solieusap!H3782)</f>
        <v>5.1700000000000001E-3</v>
      </c>
      <c r="I3779" s="14">
        <f>ABS(Solieusap!I3782)</f>
        <v>2.8500000000000001E-2</v>
      </c>
      <c r="J3779" s="14">
        <f>ABS(Solieusap!J3782)</f>
        <v>0.29866999999999999</v>
      </c>
      <c r="K3779" s="14">
        <f t="shared" si="0"/>
        <v>0.53420000000000001</v>
      </c>
      <c r="L3779" s="14">
        <f t="shared" si="1"/>
        <v>2.8500000000000001E-2</v>
      </c>
    </row>
    <row r="3780" spans="1:12" ht="16.5" customHeight="1">
      <c r="A3780" s="13" t="str">
        <f>Solieusap!A3783</f>
        <v>304</v>
      </c>
      <c r="B3780" s="13">
        <f>Solieusap!B3783</f>
        <v>2</v>
      </c>
      <c r="C3780" s="13" t="str">
        <f>Solieusap!C3783</f>
        <v>BAO</v>
      </c>
      <c r="D3780" s="13" t="str">
        <f>Solieusap!D3783</f>
        <v>Combination</v>
      </c>
      <c r="E3780" s="14">
        <f>ABS(Solieusap!E3783)</f>
        <v>0.53420000000000001</v>
      </c>
      <c r="F3780" s="14">
        <f>ABS(Solieusap!F3783)</f>
        <v>0.4965</v>
      </c>
      <c r="G3780" s="14">
        <f>ABS(Solieusap!G3783)</f>
        <v>8.0600000000000005E-2</v>
      </c>
      <c r="H3780" s="14">
        <f>ABS(Solieusap!H3783)</f>
        <v>5.1700000000000001E-3</v>
      </c>
      <c r="I3780" s="14">
        <f>ABS(Solieusap!I3783)</f>
        <v>8.4999999999999995E-4</v>
      </c>
      <c r="J3780" s="14">
        <f>ABS(Solieusap!J3783)</f>
        <v>5.042E-2</v>
      </c>
      <c r="K3780" s="14">
        <f t="shared" si="0"/>
        <v>0.53420000000000001</v>
      </c>
      <c r="L3780" s="14">
        <f t="shared" si="1"/>
        <v>8.4999999999999995E-4</v>
      </c>
    </row>
    <row r="3781" spans="1:12" ht="16.5" customHeight="1">
      <c r="A3781" s="13" t="str">
        <f>Solieusap!A3784</f>
        <v>304</v>
      </c>
      <c r="B3781" s="13">
        <f>Solieusap!B3784</f>
        <v>2.5</v>
      </c>
      <c r="C3781" s="13" t="str">
        <f>Solieusap!C3784</f>
        <v>BAO</v>
      </c>
      <c r="D3781" s="13" t="str">
        <f>Solieusap!D3784</f>
        <v>Combination</v>
      </c>
      <c r="E3781" s="14">
        <f>ABS(Solieusap!E3784)</f>
        <v>0.53420000000000001</v>
      </c>
      <c r="F3781" s="14">
        <f>ABS(Solieusap!F3784)</f>
        <v>0.4965</v>
      </c>
      <c r="G3781" s="14">
        <f>ABS(Solieusap!G3784)</f>
        <v>8.0600000000000005E-2</v>
      </c>
      <c r="H3781" s="14">
        <f>ABS(Solieusap!H3784)</f>
        <v>5.1700000000000001E-3</v>
      </c>
      <c r="I3781" s="14">
        <f>ABS(Solieusap!I3784)</f>
        <v>4.2999999999999999E-4</v>
      </c>
      <c r="J3781" s="14">
        <f>ABS(Solieusap!J3784)</f>
        <v>2.5699999999999998E-3</v>
      </c>
      <c r="K3781" s="14">
        <f t="shared" si="0"/>
        <v>0.53420000000000001</v>
      </c>
      <c r="L3781" s="14">
        <f t="shared" si="1"/>
        <v>4.2999999999999999E-4</v>
      </c>
    </row>
    <row r="3782" spans="1:12" ht="16.5" customHeight="1">
      <c r="A3782" s="13" t="str">
        <f>Solieusap!A3785</f>
        <v>304</v>
      </c>
      <c r="B3782" s="13">
        <f>Solieusap!B3785</f>
        <v>3</v>
      </c>
      <c r="C3782" s="13" t="str">
        <f>Solieusap!C3785</f>
        <v>BAO</v>
      </c>
      <c r="D3782" s="13" t="str">
        <f>Solieusap!D3785</f>
        <v>Combination</v>
      </c>
      <c r="E3782" s="14">
        <f>ABS(Solieusap!E3785)</f>
        <v>0.53420000000000001</v>
      </c>
      <c r="F3782" s="14">
        <f>ABS(Solieusap!F3785)</f>
        <v>0.4965</v>
      </c>
      <c r="G3782" s="14">
        <f>ABS(Solieusap!G3785)</f>
        <v>8.0600000000000005E-2</v>
      </c>
      <c r="H3782" s="14">
        <f>ABS(Solieusap!H3785)</f>
        <v>5.1700000000000001E-3</v>
      </c>
      <c r="I3782" s="14">
        <f>ABS(Solieusap!I3785)</f>
        <v>1.7099999999999999E-3</v>
      </c>
      <c r="J3782" s="14">
        <f>ABS(Solieusap!J3785)</f>
        <v>2.0240000000000001E-2</v>
      </c>
      <c r="K3782" s="14">
        <f t="shared" si="0"/>
        <v>0.53420000000000001</v>
      </c>
      <c r="L3782" s="14">
        <f t="shared" si="1"/>
        <v>1.7099999999999999E-3</v>
      </c>
    </row>
    <row r="3783" spans="1:12" ht="16.5" customHeight="1">
      <c r="A3783" s="13" t="str">
        <f>Solieusap!A3786</f>
        <v>304</v>
      </c>
      <c r="B3783" s="13">
        <f>Solieusap!B3786</f>
        <v>3.5</v>
      </c>
      <c r="C3783" s="13" t="str">
        <f>Solieusap!C3786</f>
        <v>BAO</v>
      </c>
      <c r="D3783" s="13" t="str">
        <f>Solieusap!D3786</f>
        <v>Combination</v>
      </c>
      <c r="E3783" s="14">
        <f>ABS(Solieusap!E3786)</f>
        <v>0.53420000000000001</v>
      </c>
      <c r="F3783" s="14">
        <f>ABS(Solieusap!F3786)</f>
        <v>0.4965</v>
      </c>
      <c r="G3783" s="14">
        <f>ABS(Solieusap!G3786)</f>
        <v>8.0600000000000005E-2</v>
      </c>
      <c r="H3783" s="14">
        <f>ABS(Solieusap!H3786)</f>
        <v>5.1700000000000001E-3</v>
      </c>
      <c r="I3783" s="14">
        <f>ABS(Solieusap!I3786)</f>
        <v>2.99E-3</v>
      </c>
      <c r="J3783" s="14">
        <f>ABS(Solieusap!J3786)</f>
        <v>4.3060000000000001E-2</v>
      </c>
      <c r="K3783" s="14">
        <f t="shared" si="0"/>
        <v>0.53420000000000001</v>
      </c>
      <c r="L3783" s="14">
        <f t="shared" si="1"/>
        <v>2.99E-3</v>
      </c>
    </row>
    <row r="3784" spans="1:12" ht="16.5" customHeight="1">
      <c r="A3784" s="13" t="str">
        <f>Solieusap!A3787</f>
        <v>304</v>
      </c>
      <c r="B3784" s="13">
        <f>Solieusap!B3787</f>
        <v>4</v>
      </c>
      <c r="C3784" s="13" t="str">
        <f>Solieusap!C3787</f>
        <v>BAO</v>
      </c>
      <c r="D3784" s="13" t="str">
        <f>Solieusap!D3787</f>
        <v>Combination</v>
      </c>
      <c r="E3784" s="14">
        <f>ABS(Solieusap!E3787)</f>
        <v>0.53420000000000001</v>
      </c>
      <c r="F3784" s="14">
        <f>ABS(Solieusap!F3787)</f>
        <v>0.4965</v>
      </c>
      <c r="G3784" s="14">
        <f>ABS(Solieusap!G3787)</f>
        <v>8.0600000000000005E-2</v>
      </c>
      <c r="H3784" s="14">
        <f>ABS(Solieusap!H3787)</f>
        <v>5.1700000000000001E-3</v>
      </c>
      <c r="I3784" s="14">
        <f>ABS(Solieusap!I3787)</f>
        <v>4.2700000000000004E-3</v>
      </c>
      <c r="J3784" s="14">
        <f>ABS(Solieusap!J3787)</f>
        <v>6.5879999999999994E-2</v>
      </c>
      <c r="K3784" s="14">
        <f t="shared" si="0"/>
        <v>0.53420000000000001</v>
      </c>
      <c r="L3784" s="14">
        <f t="shared" si="1"/>
        <v>4.2700000000000004E-3</v>
      </c>
    </row>
    <row r="3785" spans="1:12" ht="16.5" customHeight="1">
      <c r="A3785" s="13" t="str">
        <f>Solieusap!A3788</f>
        <v>305</v>
      </c>
      <c r="B3785" s="13">
        <f>Solieusap!B3788</f>
        <v>0</v>
      </c>
      <c r="C3785" s="13" t="str">
        <f>Solieusap!C3788</f>
        <v>BAO</v>
      </c>
      <c r="D3785" s="13" t="str">
        <f>Solieusap!D3788</f>
        <v>Combination</v>
      </c>
      <c r="E3785" s="14">
        <f>ABS(Solieusap!E3788)</f>
        <v>0.12790000000000001</v>
      </c>
      <c r="F3785" s="14">
        <f>ABS(Solieusap!F3788)</f>
        <v>4.1099999999999998E-2</v>
      </c>
      <c r="G3785" s="14">
        <f>ABS(Solieusap!G3788)</f>
        <v>3.1099999999999999E-2</v>
      </c>
      <c r="H3785" s="14">
        <f>ABS(Solieusap!H3788)</f>
        <v>2.2000000000000001E-3</v>
      </c>
      <c r="I3785" s="14">
        <f>ABS(Solieusap!I3788)</f>
        <v>6.2429999999999999E-2</v>
      </c>
      <c r="J3785" s="14">
        <f>ABS(Solieusap!J3788)</f>
        <v>4.0309999999999999E-2</v>
      </c>
      <c r="K3785" s="14">
        <f t="shared" si="0"/>
        <v>0.12790000000000001</v>
      </c>
      <c r="L3785" s="14">
        <f t="shared" si="1"/>
        <v>6.2429999999999999E-2</v>
      </c>
    </row>
    <row r="3786" spans="1:12" ht="16.5" customHeight="1">
      <c r="A3786" s="13" t="str">
        <f>Solieusap!A3789</f>
        <v>305</v>
      </c>
      <c r="B3786" s="13">
        <f>Solieusap!B3789</f>
        <v>0.5</v>
      </c>
      <c r="C3786" s="13" t="str">
        <f>Solieusap!C3789</f>
        <v>BAO</v>
      </c>
      <c r="D3786" s="13" t="str">
        <f>Solieusap!D3789</f>
        <v>Combination</v>
      </c>
      <c r="E3786" s="14">
        <f>ABS(Solieusap!E3789)</f>
        <v>0.12790000000000001</v>
      </c>
      <c r="F3786" s="14">
        <f>ABS(Solieusap!F3789)</f>
        <v>4.1099999999999998E-2</v>
      </c>
      <c r="G3786" s="14">
        <f>ABS(Solieusap!G3789)</f>
        <v>3.1099999999999999E-2</v>
      </c>
      <c r="H3786" s="14">
        <f>ABS(Solieusap!H3789)</f>
        <v>2.2000000000000001E-3</v>
      </c>
      <c r="I3786" s="14">
        <f>ABS(Solieusap!I3789)</f>
        <v>4.6870000000000002E-2</v>
      </c>
      <c r="J3786" s="14">
        <f>ABS(Solieusap!J3789)</f>
        <v>1.975E-2</v>
      </c>
      <c r="K3786" s="14">
        <f t="shared" si="0"/>
        <v>0.12790000000000001</v>
      </c>
      <c r="L3786" s="14">
        <f t="shared" si="1"/>
        <v>4.6870000000000002E-2</v>
      </c>
    </row>
    <row r="3787" spans="1:12" ht="16.5" customHeight="1">
      <c r="A3787" s="13" t="str">
        <f>Solieusap!A3790</f>
        <v>305</v>
      </c>
      <c r="B3787" s="13">
        <f>Solieusap!B3790</f>
        <v>1</v>
      </c>
      <c r="C3787" s="13" t="str">
        <f>Solieusap!C3790</f>
        <v>BAO</v>
      </c>
      <c r="D3787" s="13" t="str">
        <f>Solieusap!D3790</f>
        <v>Combination</v>
      </c>
      <c r="E3787" s="14">
        <f>ABS(Solieusap!E3790)</f>
        <v>0.12790000000000001</v>
      </c>
      <c r="F3787" s="14">
        <f>ABS(Solieusap!F3790)</f>
        <v>4.1099999999999998E-2</v>
      </c>
      <c r="G3787" s="14">
        <f>ABS(Solieusap!G3790)</f>
        <v>3.1099999999999999E-2</v>
      </c>
      <c r="H3787" s="14">
        <f>ABS(Solieusap!H3790)</f>
        <v>2.2000000000000001E-3</v>
      </c>
      <c r="I3787" s="14">
        <f>ABS(Solieusap!I3790)</f>
        <v>3.1309999999999998E-2</v>
      </c>
      <c r="J3787" s="14">
        <f>ABS(Solieusap!J3790)</f>
        <v>8.1999999999999998E-4</v>
      </c>
      <c r="K3787" s="14">
        <f t="shared" si="0"/>
        <v>0.12790000000000001</v>
      </c>
      <c r="L3787" s="14">
        <f t="shared" si="1"/>
        <v>3.1309999999999998E-2</v>
      </c>
    </row>
    <row r="3788" spans="1:12" ht="16.5" customHeight="1">
      <c r="A3788" s="13" t="str">
        <f>Solieusap!A3791</f>
        <v>305</v>
      </c>
      <c r="B3788" s="13">
        <f>Solieusap!B3791</f>
        <v>1.5</v>
      </c>
      <c r="C3788" s="13" t="str">
        <f>Solieusap!C3791</f>
        <v>BAO</v>
      </c>
      <c r="D3788" s="13" t="str">
        <f>Solieusap!D3791</f>
        <v>Combination</v>
      </c>
      <c r="E3788" s="14">
        <f>ABS(Solieusap!E3791)</f>
        <v>0.12790000000000001</v>
      </c>
      <c r="F3788" s="14">
        <f>ABS(Solieusap!F3791)</f>
        <v>4.1099999999999998E-2</v>
      </c>
      <c r="G3788" s="14">
        <f>ABS(Solieusap!G3791)</f>
        <v>3.1099999999999999E-2</v>
      </c>
      <c r="H3788" s="14">
        <f>ABS(Solieusap!H3791)</f>
        <v>2.2000000000000001E-3</v>
      </c>
      <c r="I3788" s="14">
        <f>ABS(Solieusap!I3791)</f>
        <v>1.575E-2</v>
      </c>
      <c r="J3788" s="14">
        <f>ABS(Solieusap!J3791)</f>
        <v>6.62E-3</v>
      </c>
      <c r="K3788" s="14">
        <f t="shared" si="0"/>
        <v>0.12790000000000001</v>
      </c>
      <c r="L3788" s="14">
        <f t="shared" si="1"/>
        <v>1.575E-2</v>
      </c>
    </row>
    <row r="3789" spans="1:12" ht="16.5" customHeight="1">
      <c r="A3789" s="13" t="str">
        <f>Solieusap!A3792</f>
        <v>305</v>
      </c>
      <c r="B3789" s="13">
        <f>Solieusap!B3792</f>
        <v>2</v>
      </c>
      <c r="C3789" s="13" t="str">
        <f>Solieusap!C3792</f>
        <v>BAO</v>
      </c>
      <c r="D3789" s="13" t="str">
        <f>Solieusap!D3792</f>
        <v>Combination</v>
      </c>
      <c r="E3789" s="14">
        <f>ABS(Solieusap!E3792)</f>
        <v>0.12790000000000001</v>
      </c>
      <c r="F3789" s="14">
        <f>ABS(Solieusap!F3792)</f>
        <v>4.1099999999999998E-2</v>
      </c>
      <c r="G3789" s="14">
        <f>ABS(Solieusap!G3792)</f>
        <v>3.1099999999999999E-2</v>
      </c>
      <c r="H3789" s="14">
        <f>ABS(Solieusap!H3792)</f>
        <v>2.2000000000000001E-3</v>
      </c>
      <c r="I3789" s="14">
        <f>ABS(Solieusap!I3792)</f>
        <v>2.9299999999999999E-3</v>
      </c>
      <c r="J3789" s="14">
        <f>ABS(Solieusap!J3792)</f>
        <v>2.5430000000000001E-2</v>
      </c>
      <c r="K3789" s="14">
        <f t="shared" si="0"/>
        <v>0.12790000000000001</v>
      </c>
      <c r="L3789" s="14">
        <f t="shared" si="1"/>
        <v>2.9299999999999999E-3</v>
      </c>
    </row>
    <row r="3790" spans="1:12" ht="16.5" customHeight="1">
      <c r="A3790" s="13" t="str">
        <f>Solieusap!A3793</f>
        <v>305</v>
      </c>
      <c r="B3790" s="13">
        <f>Solieusap!B3793</f>
        <v>2.5</v>
      </c>
      <c r="C3790" s="13" t="str">
        <f>Solieusap!C3793</f>
        <v>BAO</v>
      </c>
      <c r="D3790" s="13" t="str">
        <f>Solieusap!D3793</f>
        <v>Combination</v>
      </c>
      <c r="E3790" s="14">
        <f>ABS(Solieusap!E3793)</f>
        <v>0.12790000000000001</v>
      </c>
      <c r="F3790" s="14">
        <f>ABS(Solieusap!F3793)</f>
        <v>4.1099999999999998E-2</v>
      </c>
      <c r="G3790" s="14">
        <f>ABS(Solieusap!G3793)</f>
        <v>3.1099999999999999E-2</v>
      </c>
      <c r="H3790" s="14">
        <f>ABS(Solieusap!H3793)</f>
        <v>2.2000000000000001E-3</v>
      </c>
      <c r="I3790" s="14">
        <f>ABS(Solieusap!I3793)</f>
        <v>1.99E-3</v>
      </c>
      <c r="J3790" s="14">
        <f>ABS(Solieusap!J3793)</f>
        <v>6.8110000000000004E-2</v>
      </c>
      <c r="K3790" s="14">
        <f t="shared" si="0"/>
        <v>0.12790000000000001</v>
      </c>
      <c r="L3790" s="14">
        <f t="shared" si="1"/>
        <v>1.99E-3</v>
      </c>
    </row>
    <row r="3791" spans="1:12" ht="16.5" customHeight="1">
      <c r="A3791" s="13" t="str">
        <f>Solieusap!A3794</f>
        <v>305</v>
      </c>
      <c r="B3791" s="13">
        <f>Solieusap!B3794</f>
        <v>3</v>
      </c>
      <c r="C3791" s="13" t="str">
        <f>Solieusap!C3794</f>
        <v>BAO</v>
      </c>
      <c r="D3791" s="13" t="str">
        <f>Solieusap!D3794</f>
        <v>Combination</v>
      </c>
      <c r="E3791" s="14">
        <f>ABS(Solieusap!E3794)</f>
        <v>0.12790000000000001</v>
      </c>
      <c r="F3791" s="14">
        <f>ABS(Solieusap!F3794)</f>
        <v>4.1099999999999998E-2</v>
      </c>
      <c r="G3791" s="14">
        <f>ABS(Solieusap!G3794)</f>
        <v>3.1099999999999999E-2</v>
      </c>
      <c r="H3791" s="14">
        <f>ABS(Solieusap!H3794)</f>
        <v>2.2000000000000001E-3</v>
      </c>
      <c r="I3791" s="14">
        <f>ABS(Solieusap!I3794)</f>
        <v>3.2499999999999999E-3</v>
      </c>
      <c r="J3791" s="14">
        <f>ABS(Solieusap!J3794)</f>
        <v>0.11079</v>
      </c>
      <c r="K3791" s="14">
        <f t="shared" si="0"/>
        <v>0.12790000000000001</v>
      </c>
      <c r="L3791" s="14">
        <f t="shared" si="1"/>
        <v>3.2499999999999999E-3</v>
      </c>
    </row>
    <row r="3792" spans="1:12" ht="16.5" customHeight="1">
      <c r="A3792" s="13" t="str">
        <f>Solieusap!A3795</f>
        <v>305</v>
      </c>
      <c r="B3792" s="13">
        <f>Solieusap!B3795</f>
        <v>3.5</v>
      </c>
      <c r="C3792" s="13" t="str">
        <f>Solieusap!C3795</f>
        <v>BAO</v>
      </c>
      <c r="D3792" s="13" t="str">
        <f>Solieusap!D3795</f>
        <v>Combination</v>
      </c>
      <c r="E3792" s="14">
        <f>ABS(Solieusap!E3795)</f>
        <v>0.12790000000000001</v>
      </c>
      <c r="F3792" s="14">
        <f>ABS(Solieusap!F3795)</f>
        <v>4.1099999999999998E-2</v>
      </c>
      <c r="G3792" s="14">
        <f>ABS(Solieusap!G3795)</f>
        <v>3.1099999999999999E-2</v>
      </c>
      <c r="H3792" s="14">
        <f>ABS(Solieusap!H3795)</f>
        <v>2.2000000000000001E-3</v>
      </c>
      <c r="I3792" s="14">
        <f>ABS(Solieusap!I3795)</f>
        <v>4.5100000000000001E-3</v>
      </c>
      <c r="J3792" s="14">
        <f>ABS(Solieusap!J3795)</f>
        <v>0.15347</v>
      </c>
      <c r="K3792" s="14">
        <f t="shared" si="0"/>
        <v>0.12790000000000001</v>
      </c>
      <c r="L3792" s="14">
        <f t="shared" si="1"/>
        <v>4.5100000000000001E-3</v>
      </c>
    </row>
    <row r="3793" spans="1:12" ht="16.5" customHeight="1">
      <c r="A3793" s="13" t="str">
        <f>Solieusap!A3796</f>
        <v>305</v>
      </c>
      <c r="B3793" s="13">
        <f>Solieusap!B3796</f>
        <v>4</v>
      </c>
      <c r="C3793" s="13" t="str">
        <f>Solieusap!C3796</f>
        <v>BAO</v>
      </c>
      <c r="D3793" s="13" t="str">
        <f>Solieusap!D3796</f>
        <v>Combination</v>
      </c>
      <c r="E3793" s="14">
        <f>ABS(Solieusap!E3796)</f>
        <v>0.12790000000000001</v>
      </c>
      <c r="F3793" s="14">
        <f>ABS(Solieusap!F3796)</f>
        <v>4.1099999999999998E-2</v>
      </c>
      <c r="G3793" s="14">
        <f>ABS(Solieusap!G3796)</f>
        <v>3.1099999999999999E-2</v>
      </c>
      <c r="H3793" s="14">
        <f>ABS(Solieusap!H3796)</f>
        <v>2.2000000000000001E-3</v>
      </c>
      <c r="I3793" s="14">
        <f>ABS(Solieusap!I3796)</f>
        <v>5.77E-3</v>
      </c>
      <c r="J3793" s="14">
        <f>ABS(Solieusap!J3796)</f>
        <v>0.19616</v>
      </c>
      <c r="K3793" s="14">
        <f t="shared" si="0"/>
        <v>0.12790000000000001</v>
      </c>
      <c r="L3793" s="14">
        <f t="shared" si="1"/>
        <v>5.77E-3</v>
      </c>
    </row>
    <row r="3794" spans="1:12" ht="16.5" customHeight="1">
      <c r="A3794" s="13" t="str">
        <f>Solieusap!A3797</f>
        <v>305</v>
      </c>
      <c r="B3794" s="13">
        <f>Solieusap!B3797</f>
        <v>0</v>
      </c>
      <c r="C3794" s="13" t="str">
        <f>Solieusap!C3797</f>
        <v>BAO</v>
      </c>
      <c r="D3794" s="13" t="str">
        <f>Solieusap!D3797</f>
        <v>Combination</v>
      </c>
      <c r="E3794" s="14">
        <f>ABS(Solieusap!E3797)</f>
        <v>0.7177</v>
      </c>
      <c r="F3794" s="14">
        <f>ABS(Solieusap!F3797)</f>
        <v>8.5400000000000004E-2</v>
      </c>
      <c r="G3794" s="14">
        <f>ABS(Solieusap!G3797)</f>
        <v>2.5000000000000001E-3</v>
      </c>
      <c r="H3794" s="14">
        <f>ABS(Solieusap!H3797)</f>
        <v>5.7400000000000003E-3</v>
      </c>
      <c r="I3794" s="14">
        <f>ABS(Solieusap!I3797)</f>
        <v>4.3299999999999996E-3</v>
      </c>
      <c r="J3794" s="14">
        <f>ABS(Solieusap!J3797)</f>
        <v>0.1532</v>
      </c>
      <c r="K3794" s="14">
        <f t="shared" si="0"/>
        <v>0.7177</v>
      </c>
      <c r="L3794" s="14">
        <f t="shared" si="1"/>
        <v>4.3299999999999996E-3</v>
      </c>
    </row>
    <row r="3795" spans="1:12" ht="16.5" customHeight="1">
      <c r="A3795" s="13" t="str">
        <f>Solieusap!A3798</f>
        <v>305</v>
      </c>
      <c r="B3795" s="13">
        <f>Solieusap!B3798</f>
        <v>0.5</v>
      </c>
      <c r="C3795" s="13" t="str">
        <f>Solieusap!C3798</f>
        <v>BAO</v>
      </c>
      <c r="D3795" s="13" t="str">
        <f>Solieusap!D3798</f>
        <v>Combination</v>
      </c>
      <c r="E3795" s="14">
        <f>ABS(Solieusap!E3798)</f>
        <v>0.7177</v>
      </c>
      <c r="F3795" s="14">
        <f>ABS(Solieusap!F3798)</f>
        <v>8.5400000000000004E-2</v>
      </c>
      <c r="G3795" s="14">
        <f>ABS(Solieusap!G3798)</f>
        <v>2.5000000000000001E-3</v>
      </c>
      <c r="H3795" s="14">
        <f>ABS(Solieusap!H3798)</f>
        <v>5.7400000000000003E-3</v>
      </c>
      <c r="I3795" s="14">
        <f>ABS(Solieusap!I3798)</f>
        <v>3.0599999999999998E-3</v>
      </c>
      <c r="J3795" s="14">
        <f>ABS(Solieusap!J3798)</f>
        <v>0.11179</v>
      </c>
      <c r="K3795" s="14">
        <f t="shared" si="0"/>
        <v>0.7177</v>
      </c>
      <c r="L3795" s="14">
        <f t="shared" si="1"/>
        <v>3.0599999999999998E-3</v>
      </c>
    </row>
    <row r="3796" spans="1:12" ht="16.5" customHeight="1">
      <c r="A3796" s="13" t="str">
        <f>Solieusap!A3799</f>
        <v>305</v>
      </c>
      <c r="B3796" s="13">
        <f>Solieusap!B3799</f>
        <v>1</v>
      </c>
      <c r="C3796" s="13" t="str">
        <f>Solieusap!C3799</f>
        <v>BAO</v>
      </c>
      <c r="D3796" s="13" t="str">
        <f>Solieusap!D3799</f>
        <v>Combination</v>
      </c>
      <c r="E3796" s="14">
        <f>ABS(Solieusap!E3799)</f>
        <v>0.7177</v>
      </c>
      <c r="F3796" s="14">
        <f>ABS(Solieusap!F3799)</f>
        <v>8.5400000000000004E-2</v>
      </c>
      <c r="G3796" s="14">
        <f>ABS(Solieusap!G3799)</f>
        <v>2.5000000000000001E-3</v>
      </c>
      <c r="H3796" s="14">
        <f>ABS(Solieusap!H3799)</f>
        <v>5.7400000000000003E-3</v>
      </c>
      <c r="I3796" s="14">
        <f>ABS(Solieusap!I3799)</f>
        <v>1.8E-3</v>
      </c>
      <c r="J3796" s="14">
        <f>ABS(Solieusap!J3799)</f>
        <v>7.0379999999999998E-2</v>
      </c>
      <c r="K3796" s="14">
        <f t="shared" si="0"/>
        <v>0.7177</v>
      </c>
      <c r="L3796" s="14">
        <f t="shared" si="1"/>
        <v>1.8E-3</v>
      </c>
    </row>
    <row r="3797" spans="1:12" ht="16.5" customHeight="1">
      <c r="A3797" s="13" t="str">
        <f>Solieusap!A3800</f>
        <v>305</v>
      </c>
      <c r="B3797" s="13">
        <f>Solieusap!B3800</f>
        <v>1.5</v>
      </c>
      <c r="C3797" s="13" t="str">
        <f>Solieusap!C3800</f>
        <v>BAO</v>
      </c>
      <c r="D3797" s="13" t="str">
        <f>Solieusap!D3800</f>
        <v>Combination</v>
      </c>
      <c r="E3797" s="14">
        <f>ABS(Solieusap!E3800)</f>
        <v>0.7177</v>
      </c>
      <c r="F3797" s="14">
        <f>ABS(Solieusap!F3800)</f>
        <v>8.5400000000000004E-2</v>
      </c>
      <c r="G3797" s="14">
        <f>ABS(Solieusap!G3800)</f>
        <v>2.5000000000000001E-3</v>
      </c>
      <c r="H3797" s="14">
        <f>ABS(Solieusap!H3800)</f>
        <v>5.7400000000000003E-3</v>
      </c>
      <c r="I3797" s="14">
        <f>ABS(Solieusap!I3800)</f>
        <v>5.4000000000000001E-4</v>
      </c>
      <c r="J3797" s="14">
        <f>ABS(Solieusap!J3800)</f>
        <v>2.896E-2</v>
      </c>
      <c r="K3797" s="14">
        <f t="shared" si="0"/>
        <v>0.7177</v>
      </c>
      <c r="L3797" s="14">
        <f t="shared" si="1"/>
        <v>5.4000000000000001E-4</v>
      </c>
    </row>
    <row r="3798" spans="1:12" ht="16.5" customHeight="1">
      <c r="A3798" s="13" t="str">
        <f>Solieusap!A3801</f>
        <v>305</v>
      </c>
      <c r="B3798" s="13">
        <f>Solieusap!B3801</f>
        <v>2</v>
      </c>
      <c r="C3798" s="13" t="str">
        <f>Solieusap!C3801</f>
        <v>BAO</v>
      </c>
      <c r="D3798" s="13" t="str">
        <f>Solieusap!D3801</f>
        <v>Combination</v>
      </c>
      <c r="E3798" s="14">
        <f>ABS(Solieusap!E3801)</f>
        <v>0.7177</v>
      </c>
      <c r="F3798" s="14">
        <f>ABS(Solieusap!F3801)</f>
        <v>8.5400000000000004E-2</v>
      </c>
      <c r="G3798" s="14">
        <f>ABS(Solieusap!G3801)</f>
        <v>2.5000000000000001E-3</v>
      </c>
      <c r="H3798" s="14">
        <f>ABS(Solieusap!H3801)</f>
        <v>5.7400000000000003E-3</v>
      </c>
      <c r="I3798" s="14">
        <f>ABS(Solieusap!I3801)</f>
        <v>1.9400000000000001E-3</v>
      </c>
      <c r="J3798" s="14">
        <f>ABS(Solieusap!J3801)</f>
        <v>4.1950000000000001E-2</v>
      </c>
      <c r="K3798" s="14">
        <f t="shared" si="0"/>
        <v>0.7177</v>
      </c>
      <c r="L3798" s="14">
        <f t="shared" si="1"/>
        <v>1.9400000000000001E-3</v>
      </c>
    </row>
    <row r="3799" spans="1:12" ht="16.5" customHeight="1">
      <c r="A3799" s="13" t="str">
        <f>Solieusap!A3802</f>
        <v>305</v>
      </c>
      <c r="B3799" s="13">
        <f>Solieusap!B3802</f>
        <v>2.5</v>
      </c>
      <c r="C3799" s="13" t="str">
        <f>Solieusap!C3802</f>
        <v>BAO</v>
      </c>
      <c r="D3799" s="13" t="str">
        <f>Solieusap!D3802</f>
        <v>Combination</v>
      </c>
      <c r="E3799" s="14">
        <f>ABS(Solieusap!E3802)</f>
        <v>0.7177</v>
      </c>
      <c r="F3799" s="14">
        <f>ABS(Solieusap!F3802)</f>
        <v>8.5400000000000004E-2</v>
      </c>
      <c r="G3799" s="14">
        <f>ABS(Solieusap!G3802)</f>
        <v>2.5000000000000001E-3</v>
      </c>
      <c r="H3799" s="14">
        <f>ABS(Solieusap!H3802)</f>
        <v>5.7400000000000003E-3</v>
      </c>
      <c r="I3799" s="14">
        <f>ABS(Solieusap!I3802)</f>
        <v>1.537E-2</v>
      </c>
      <c r="J3799" s="14">
        <f>ABS(Solieusap!J3802)</f>
        <v>6.2520000000000006E-2</v>
      </c>
      <c r="K3799" s="14">
        <f t="shared" si="0"/>
        <v>0.7177</v>
      </c>
      <c r="L3799" s="14">
        <f t="shared" si="1"/>
        <v>1.537E-2</v>
      </c>
    </row>
    <row r="3800" spans="1:12" ht="16.5" customHeight="1">
      <c r="A3800" s="13" t="str">
        <f>Solieusap!A3803</f>
        <v>305</v>
      </c>
      <c r="B3800" s="13">
        <f>Solieusap!B3803</f>
        <v>3</v>
      </c>
      <c r="C3800" s="13" t="str">
        <f>Solieusap!C3803</f>
        <v>BAO</v>
      </c>
      <c r="D3800" s="13" t="str">
        <f>Solieusap!D3803</f>
        <v>Combination</v>
      </c>
      <c r="E3800" s="14">
        <f>ABS(Solieusap!E3803)</f>
        <v>0.7177</v>
      </c>
      <c r="F3800" s="14">
        <f>ABS(Solieusap!F3803)</f>
        <v>8.5400000000000004E-2</v>
      </c>
      <c r="G3800" s="14">
        <f>ABS(Solieusap!G3803)</f>
        <v>2.5000000000000001E-3</v>
      </c>
      <c r="H3800" s="14">
        <f>ABS(Solieusap!H3803)</f>
        <v>5.7400000000000003E-3</v>
      </c>
      <c r="I3800" s="14">
        <f>ABS(Solieusap!I3803)</f>
        <v>3.0929999999999999E-2</v>
      </c>
      <c r="J3800" s="14">
        <f>ABS(Solieusap!J3803)</f>
        <v>8.3080000000000001E-2</v>
      </c>
      <c r="K3800" s="14">
        <f t="shared" si="0"/>
        <v>0.7177</v>
      </c>
      <c r="L3800" s="14">
        <f t="shared" si="1"/>
        <v>3.0929999999999999E-2</v>
      </c>
    </row>
    <row r="3801" spans="1:12" ht="16.5" customHeight="1">
      <c r="A3801" s="13" t="str">
        <f>Solieusap!A3804</f>
        <v>305</v>
      </c>
      <c r="B3801" s="13">
        <f>Solieusap!B3804</f>
        <v>3.5</v>
      </c>
      <c r="C3801" s="13" t="str">
        <f>Solieusap!C3804</f>
        <v>BAO</v>
      </c>
      <c r="D3801" s="13" t="str">
        <f>Solieusap!D3804</f>
        <v>Combination</v>
      </c>
      <c r="E3801" s="14">
        <f>ABS(Solieusap!E3804)</f>
        <v>0.7177</v>
      </c>
      <c r="F3801" s="14">
        <f>ABS(Solieusap!F3804)</f>
        <v>8.5400000000000004E-2</v>
      </c>
      <c r="G3801" s="14">
        <f>ABS(Solieusap!G3804)</f>
        <v>2.5000000000000001E-3</v>
      </c>
      <c r="H3801" s="14">
        <f>ABS(Solieusap!H3804)</f>
        <v>5.7400000000000003E-3</v>
      </c>
      <c r="I3801" s="14">
        <f>ABS(Solieusap!I3804)</f>
        <v>4.6489999999999997E-2</v>
      </c>
      <c r="J3801" s="14">
        <f>ABS(Solieusap!J3804)</f>
        <v>0.10365000000000001</v>
      </c>
      <c r="K3801" s="14">
        <f t="shared" si="0"/>
        <v>0.7177</v>
      </c>
      <c r="L3801" s="14">
        <f t="shared" si="1"/>
        <v>4.6489999999999997E-2</v>
      </c>
    </row>
    <row r="3802" spans="1:12" ht="16.5" customHeight="1">
      <c r="A3802" s="13" t="str">
        <f>Solieusap!A3805</f>
        <v>305</v>
      </c>
      <c r="B3802" s="13">
        <f>Solieusap!B3805</f>
        <v>4</v>
      </c>
      <c r="C3802" s="13" t="str">
        <f>Solieusap!C3805</f>
        <v>BAO</v>
      </c>
      <c r="D3802" s="13" t="str">
        <f>Solieusap!D3805</f>
        <v>Combination</v>
      </c>
      <c r="E3802" s="14">
        <f>ABS(Solieusap!E3805)</f>
        <v>0.7177</v>
      </c>
      <c r="F3802" s="14">
        <f>ABS(Solieusap!F3805)</f>
        <v>8.5400000000000004E-2</v>
      </c>
      <c r="G3802" s="14">
        <f>ABS(Solieusap!G3805)</f>
        <v>2.5000000000000001E-3</v>
      </c>
      <c r="H3802" s="14">
        <f>ABS(Solieusap!H3805)</f>
        <v>5.7400000000000003E-3</v>
      </c>
      <c r="I3802" s="14">
        <f>ABS(Solieusap!I3805)</f>
        <v>6.2050000000000001E-2</v>
      </c>
      <c r="J3802" s="14">
        <f>ABS(Solieusap!J3805)</f>
        <v>0.12421</v>
      </c>
      <c r="K3802" s="14">
        <f t="shared" si="0"/>
        <v>0.7177</v>
      </c>
      <c r="L3802" s="14">
        <f t="shared" si="1"/>
        <v>6.2050000000000001E-2</v>
      </c>
    </row>
    <row r="3803" spans="1:12" ht="16.5" customHeight="1">
      <c r="A3803" s="13" t="str">
        <f>Solieusap!A3806</f>
        <v>306</v>
      </c>
      <c r="B3803" s="13">
        <f>Solieusap!B3806</f>
        <v>0</v>
      </c>
      <c r="C3803" s="13" t="str">
        <f>Solieusap!C3806</f>
        <v>BAO</v>
      </c>
      <c r="D3803" s="13" t="str">
        <f>Solieusap!D3806</f>
        <v>Combination</v>
      </c>
      <c r="E3803" s="14">
        <f>ABS(Solieusap!E3806)</f>
        <v>5.4800000000000001E-2</v>
      </c>
      <c r="F3803" s="14">
        <f>ABS(Solieusap!F3806)</f>
        <v>0.17230000000000001</v>
      </c>
      <c r="G3803" s="14">
        <f>ABS(Solieusap!G3806)</f>
        <v>5.0799999999999998E-2</v>
      </c>
      <c r="H3803" s="14">
        <f>ABS(Solieusap!H3806)</f>
        <v>1.472E-2</v>
      </c>
      <c r="I3803" s="14">
        <f>ABS(Solieusap!I3806)</f>
        <v>5.2109999999999997E-2</v>
      </c>
      <c r="J3803" s="14">
        <f>ABS(Solieusap!J3806)</f>
        <v>0.30907000000000001</v>
      </c>
      <c r="K3803" s="14">
        <f t="shared" si="0"/>
        <v>5.4800000000000001E-2</v>
      </c>
      <c r="L3803" s="14">
        <f t="shared" si="1"/>
        <v>5.2109999999999997E-2</v>
      </c>
    </row>
    <row r="3804" spans="1:12" ht="16.5" customHeight="1">
      <c r="A3804" s="13" t="str">
        <f>Solieusap!A3807</f>
        <v>306</v>
      </c>
      <c r="B3804" s="13">
        <f>Solieusap!B3807</f>
        <v>0.5</v>
      </c>
      <c r="C3804" s="13" t="str">
        <f>Solieusap!C3807</f>
        <v>BAO</v>
      </c>
      <c r="D3804" s="13" t="str">
        <f>Solieusap!D3807</f>
        <v>Combination</v>
      </c>
      <c r="E3804" s="14">
        <f>ABS(Solieusap!E3807)</f>
        <v>5.4800000000000001E-2</v>
      </c>
      <c r="F3804" s="14">
        <f>ABS(Solieusap!F3807)</f>
        <v>0.17230000000000001</v>
      </c>
      <c r="G3804" s="14">
        <f>ABS(Solieusap!G3807)</f>
        <v>5.0799999999999998E-2</v>
      </c>
      <c r="H3804" s="14">
        <f>ABS(Solieusap!H3807)</f>
        <v>1.472E-2</v>
      </c>
      <c r="I3804" s="14">
        <f>ABS(Solieusap!I3807)</f>
        <v>2.6700000000000002E-2</v>
      </c>
      <c r="J3804" s="14">
        <f>ABS(Solieusap!J3807)</f>
        <v>0.22589000000000001</v>
      </c>
      <c r="K3804" s="14">
        <f t="shared" si="0"/>
        <v>5.4800000000000001E-2</v>
      </c>
      <c r="L3804" s="14">
        <f t="shared" si="1"/>
        <v>2.6700000000000002E-2</v>
      </c>
    </row>
    <row r="3805" spans="1:12" ht="16.5" customHeight="1">
      <c r="A3805" s="13" t="str">
        <f>Solieusap!A3808</f>
        <v>306</v>
      </c>
      <c r="B3805" s="13">
        <f>Solieusap!B3808</f>
        <v>1</v>
      </c>
      <c r="C3805" s="13" t="str">
        <f>Solieusap!C3808</f>
        <v>BAO</v>
      </c>
      <c r="D3805" s="13" t="str">
        <f>Solieusap!D3808</f>
        <v>Combination</v>
      </c>
      <c r="E3805" s="14">
        <f>ABS(Solieusap!E3808)</f>
        <v>5.4800000000000001E-2</v>
      </c>
      <c r="F3805" s="14">
        <f>ABS(Solieusap!F3808)</f>
        <v>0.17230000000000001</v>
      </c>
      <c r="G3805" s="14">
        <f>ABS(Solieusap!G3808)</f>
        <v>5.0799999999999998E-2</v>
      </c>
      <c r="H3805" s="14">
        <f>ABS(Solieusap!H3808)</f>
        <v>1.472E-2</v>
      </c>
      <c r="I3805" s="14">
        <f>ABS(Solieusap!I3808)</f>
        <v>1.085E-2</v>
      </c>
      <c r="J3805" s="14">
        <f>ABS(Solieusap!J3808)</f>
        <v>0.20755999999999999</v>
      </c>
      <c r="K3805" s="14">
        <f t="shared" si="0"/>
        <v>5.4800000000000001E-2</v>
      </c>
      <c r="L3805" s="14">
        <f t="shared" si="1"/>
        <v>1.085E-2</v>
      </c>
    </row>
    <row r="3806" spans="1:12" ht="16.5" customHeight="1">
      <c r="A3806" s="13" t="str">
        <f>Solieusap!A3809</f>
        <v>306</v>
      </c>
      <c r="B3806" s="13">
        <f>Solieusap!B3809</f>
        <v>1</v>
      </c>
      <c r="C3806" s="13" t="str">
        <f>Solieusap!C3809</f>
        <v>BAO</v>
      </c>
      <c r="D3806" s="13" t="str">
        <f>Solieusap!D3809</f>
        <v>Combination</v>
      </c>
      <c r="E3806" s="14">
        <f>ABS(Solieusap!E3809)</f>
        <v>4.8899999999999999E-2</v>
      </c>
      <c r="F3806" s="14">
        <f>ABS(Solieusap!F3809)</f>
        <v>0.58340000000000003</v>
      </c>
      <c r="G3806" s="14">
        <f>ABS(Solieusap!G3809)</f>
        <v>0.1071</v>
      </c>
      <c r="H3806" s="14">
        <f>ABS(Solieusap!H3809)</f>
        <v>8.4580000000000002E-2</v>
      </c>
      <c r="I3806" s="14">
        <f>ABS(Solieusap!I3809)</f>
        <v>1.7420000000000001E-2</v>
      </c>
      <c r="J3806" s="14">
        <f>ABS(Solieusap!J3809)</f>
        <v>0.24296000000000001</v>
      </c>
      <c r="K3806" s="14">
        <f t="shared" si="0"/>
        <v>4.8899999999999999E-2</v>
      </c>
      <c r="L3806" s="14">
        <f t="shared" si="1"/>
        <v>1.7420000000000001E-2</v>
      </c>
    </row>
    <row r="3807" spans="1:12" ht="16.5" customHeight="1">
      <c r="A3807" s="13" t="str">
        <f>Solieusap!A3810</f>
        <v>306</v>
      </c>
      <c r="B3807" s="13">
        <f>Solieusap!B3810</f>
        <v>1.5</v>
      </c>
      <c r="C3807" s="13" t="str">
        <f>Solieusap!C3810</f>
        <v>BAO</v>
      </c>
      <c r="D3807" s="13" t="str">
        <f>Solieusap!D3810</f>
        <v>Combination</v>
      </c>
      <c r="E3807" s="14">
        <f>ABS(Solieusap!E3810)</f>
        <v>4.8899999999999999E-2</v>
      </c>
      <c r="F3807" s="14">
        <f>ABS(Solieusap!F3810)</f>
        <v>0.58340000000000003</v>
      </c>
      <c r="G3807" s="14">
        <f>ABS(Solieusap!G3810)</f>
        <v>0.1071</v>
      </c>
      <c r="H3807" s="14">
        <f>ABS(Solieusap!H3810)</f>
        <v>8.4580000000000002E-2</v>
      </c>
      <c r="I3807" s="14">
        <f>ABS(Solieusap!I3810)</f>
        <v>5.6999999999999998E-4</v>
      </c>
      <c r="J3807" s="14">
        <f>ABS(Solieusap!J3810)</f>
        <v>0.12449</v>
      </c>
      <c r="K3807" s="14">
        <f t="shared" si="0"/>
        <v>4.8899999999999999E-2</v>
      </c>
      <c r="L3807" s="14">
        <f t="shared" si="1"/>
        <v>5.6999999999999998E-4</v>
      </c>
    </row>
    <row r="3808" spans="1:12" ht="16.5" customHeight="1">
      <c r="A3808" s="13" t="str">
        <f>Solieusap!A3811</f>
        <v>306</v>
      </c>
      <c r="B3808" s="13">
        <f>Solieusap!B3811</f>
        <v>2</v>
      </c>
      <c r="C3808" s="13" t="str">
        <f>Solieusap!C3811</f>
        <v>BAO</v>
      </c>
      <c r="D3808" s="13" t="str">
        <f>Solieusap!D3811</f>
        <v>Combination</v>
      </c>
      <c r="E3808" s="14">
        <f>ABS(Solieusap!E3811)</f>
        <v>4.8899999999999999E-2</v>
      </c>
      <c r="F3808" s="14">
        <f>ABS(Solieusap!F3811)</f>
        <v>0.58340000000000003</v>
      </c>
      <c r="G3808" s="14">
        <f>ABS(Solieusap!G3811)</f>
        <v>0.1071</v>
      </c>
      <c r="H3808" s="14">
        <f>ABS(Solieusap!H3811)</f>
        <v>8.4580000000000002E-2</v>
      </c>
      <c r="I3808" s="14">
        <f>ABS(Solieusap!I3811)</f>
        <v>5.1000000000000004E-4</v>
      </c>
      <c r="J3808" s="14">
        <f>ABS(Solieusap!J3811)</f>
        <v>5.6910000000000002E-2</v>
      </c>
      <c r="K3808" s="14">
        <f t="shared" si="0"/>
        <v>4.8899999999999999E-2</v>
      </c>
      <c r="L3808" s="14">
        <f t="shared" si="1"/>
        <v>5.1000000000000004E-4</v>
      </c>
    </row>
    <row r="3809" spans="1:12" ht="16.5" customHeight="1">
      <c r="A3809" s="13" t="str">
        <f>Solieusap!A3812</f>
        <v>306</v>
      </c>
      <c r="B3809" s="13">
        <f>Solieusap!B3812</f>
        <v>0</v>
      </c>
      <c r="C3809" s="13" t="str">
        <f>Solieusap!C3812</f>
        <v>BAO</v>
      </c>
      <c r="D3809" s="13" t="str">
        <f>Solieusap!D3812</f>
        <v>Combination</v>
      </c>
      <c r="E3809" s="14">
        <f>ABS(Solieusap!E3812)</f>
        <v>0.53690000000000004</v>
      </c>
      <c r="F3809" s="14">
        <f>ABS(Solieusap!F3812)</f>
        <v>0.35439999999999999</v>
      </c>
      <c r="G3809" s="14">
        <f>ABS(Solieusap!G3812)</f>
        <v>3.6799999999999999E-2</v>
      </c>
      <c r="H3809" s="14">
        <f>ABS(Solieusap!H3812)</f>
        <v>4.2779999999999999E-2</v>
      </c>
      <c r="I3809" s="14">
        <f>ABS(Solieusap!I3812)</f>
        <v>2.6890000000000001E-2</v>
      </c>
      <c r="J3809" s="14">
        <f>ABS(Solieusap!J3812)</f>
        <v>0.18357000000000001</v>
      </c>
      <c r="K3809" s="14">
        <f t="shared" si="0"/>
        <v>0.53690000000000004</v>
      </c>
      <c r="L3809" s="14">
        <f t="shared" si="1"/>
        <v>2.6890000000000001E-2</v>
      </c>
    </row>
    <row r="3810" spans="1:12" ht="16.5" customHeight="1">
      <c r="A3810" s="13" t="str">
        <f>Solieusap!A3813</f>
        <v>306</v>
      </c>
      <c r="B3810" s="13">
        <f>Solieusap!B3813</f>
        <v>0.5</v>
      </c>
      <c r="C3810" s="13" t="str">
        <f>Solieusap!C3813</f>
        <v>BAO</v>
      </c>
      <c r="D3810" s="13" t="str">
        <f>Solieusap!D3813</f>
        <v>Combination</v>
      </c>
      <c r="E3810" s="14">
        <f>ABS(Solieusap!E3813)</f>
        <v>0.53690000000000004</v>
      </c>
      <c r="F3810" s="14">
        <f>ABS(Solieusap!F3813)</f>
        <v>0.35439999999999999</v>
      </c>
      <c r="G3810" s="14">
        <f>ABS(Solieusap!G3813)</f>
        <v>3.6799999999999999E-2</v>
      </c>
      <c r="H3810" s="14">
        <f>ABS(Solieusap!H3813)</f>
        <v>4.2779999999999999E-2</v>
      </c>
      <c r="I3810" s="14">
        <f>ABS(Solieusap!I3813)</f>
        <v>8.5900000000000004E-3</v>
      </c>
      <c r="J3810" s="14">
        <f>ABS(Solieusap!J3813)</f>
        <v>1.444E-2</v>
      </c>
      <c r="K3810" s="14">
        <f t="shared" si="0"/>
        <v>0.53690000000000004</v>
      </c>
      <c r="L3810" s="14">
        <f t="shared" si="1"/>
        <v>8.5900000000000004E-3</v>
      </c>
    </row>
    <row r="3811" spans="1:12" ht="16.5" customHeight="1">
      <c r="A3811" s="13" t="str">
        <f>Solieusap!A3814</f>
        <v>306</v>
      </c>
      <c r="B3811" s="13">
        <f>Solieusap!B3814</f>
        <v>1</v>
      </c>
      <c r="C3811" s="13" t="str">
        <f>Solieusap!C3814</f>
        <v>BAO</v>
      </c>
      <c r="D3811" s="13" t="str">
        <f>Solieusap!D3814</f>
        <v>Combination</v>
      </c>
      <c r="E3811" s="14">
        <f>ABS(Solieusap!E3814)</f>
        <v>0.53690000000000004</v>
      </c>
      <c r="F3811" s="14">
        <f>ABS(Solieusap!F3814)</f>
        <v>0.35439999999999999</v>
      </c>
      <c r="G3811" s="14">
        <f>ABS(Solieusap!G3814)</f>
        <v>3.6799999999999999E-2</v>
      </c>
      <c r="H3811" s="14">
        <f>ABS(Solieusap!H3814)</f>
        <v>4.2779999999999999E-2</v>
      </c>
      <c r="I3811" s="14">
        <f>ABS(Solieusap!I3814)</f>
        <v>1.5100000000000001E-3</v>
      </c>
      <c r="J3811" s="14">
        <f>ABS(Solieusap!J3814)</f>
        <v>9.7750000000000004E-2</v>
      </c>
      <c r="K3811" s="14">
        <f t="shared" si="0"/>
        <v>0.53690000000000004</v>
      </c>
      <c r="L3811" s="14">
        <f t="shared" si="1"/>
        <v>1.5100000000000001E-3</v>
      </c>
    </row>
    <row r="3812" spans="1:12" ht="16.5" customHeight="1">
      <c r="A3812" s="13" t="str">
        <f>Solieusap!A3815</f>
        <v>306</v>
      </c>
      <c r="B3812" s="13">
        <f>Solieusap!B3815</f>
        <v>1</v>
      </c>
      <c r="C3812" s="13" t="str">
        <f>Solieusap!C3815</f>
        <v>BAO</v>
      </c>
      <c r="D3812" s="13" t="str">
        <f>Solieusap!D3815</f>
        <v>Combination</v>
      </c>
      <c r="E3812" s="14">
        <f>ABS(Solieusap!E3815)</f>
        <v>0.56610000000000005</v>
      </c>
      <c r="F3812" s="14">
        <f>ABS(Solieusap!F3815)</f>
        <v>0.10349999999999999</v>
      </c>
      <c r="G3812" s="14">
        <f>ABS(Solieusap!G3815)</f>
        <v>4.0250000000000003E-4</v>
      </c>
      <c r="H3812" s="14">
        <f>ABS(Solieusap!H3815)</f>
        <v>1.108E-2</v>
      </c>
      <c r="I3812" s="14">
        <f>ABS(Solieusap!I3815)</f>
        <v>9.1E-4</v>
      </c>
      <c r="J3812" s="14">
        <f>ABS(Solieusap!J3815)</f>
        <v>0.13491</v>
      </c>
      <c r="K3812" s="14">
        <f t="shared" si="0"/>
        <v>0.56610000000000005</v>
      </c>
      <c r="L3812" s="14">
        <f t="shared" si="1"/>
        <v>9.1E-4</v>
      </c>
    </row>
    <row r="3813" spans="1:12" ht="16.5" customHeight="1">
      <c r="A3813" s="13" t="str">
        <f>Solieusap!A3816</f>
        <v>306</v>
      </c>
      <c r="B3813" s="13">
        <f>Solieusap!B3816</f>
        <v>1.5</v>
      </c>
      <c r="C3813" s="13" t="str">
        <f>Solieusap!C3816</f>
        <v>BAO</v>
      </c>
      <c r="D3813" s="13" t="str">
        <f>Solieusap!D3816</f>
        <v>Combination</v>
      </c>
      <c r="E3813" s="14">
        <f>ABS(Solieusap!E3816)</f>
        <v>0.56610000000000005</v>
      </c>
      <c r="F3813" s="14">
        <f>ABS(Solieusap!F3816)</f>
        <v>0.10349999999999999</v>
      </c>
      <c r="G3813" s="14">
        <f>ABS(Solieusap!G3816)</f>
        <v>4.0250000000000003E-4</v>
      </c>
      <c r="H3813" s="14">
        <f>ABS(Solieusap!H3816)</f>
        <v>1.108E-2</v>
      </c>
      <c r="I3813" s="14">
        <f>ABS(Solieusap!I3816)</f>
        <v>3.798E-2</v>
      </c>
      <c r="J3813" s="14">
        <f>ABS(Solieusap!J3816)</f>
        <v>9.042E-2</v>
      </c>
      <c r="K3813" s="14">
        <f t="shared" si="0"/>
        <v>0.56610000000000005</v>
      </c>
      <c r="L3813" s="14">
        <f t="shared" si="1"/>
        <v>3.798E-2</v>
      </c>
    </row>
    <row r="3814" spans="1:12" ht="16.5" customHeight="1">
      <c r="A3814" s="13" t="str">
        <f>Solieusap!A3817</f>
        <v>306</v>
      </c>
      <c r="B3814" s="13">
        <f>Solieusap!B3817</f>
        <v>2</v>
      </c>
      <c r="C3814" s="13" t="str">
        <f>Solieusap!C3817</f>
        <v>BAO</v>
      </c>
      <c r="D3814" s="13" t="str">
        <f>Solieusap!D3817</f>
        <v>Combination</v>
      </c>
      <c r="E3814" s="14">
        <f>ABS(Solieusap!E3817)</f>
        <v>0.56610000000000005</v>
      </c>
      <c r="F3814" s="14">
        <f>ABS(Solieusap!F3817)</f>
        <v>0.10349999999999999</v>
      </c>
      <c r="G3814" s="14">
        <f>ABS(Solieusap!G3817)</f>
        <v>4.0250000000000003E-4</v>
      </c>
      <c r="H3814" s="14">
        <f>ABS(Solieusap!H3817)</f>
        <v>1.108E-2</v>
      </c>
      <c r="I3814" s="14">
        <f>ABS(Solieusap!I3817)</f>
        <v>9.153E-2</v>
      </c>
      <c r="J3814" s="14">
        <f>ABS(Solieusap!J3817)</f>
        <v>0.36480000000000001</v>
      </c>
      <c r="K3814" s="14">
        <f t="shared" si="0"/>
        <v>0.56610000000000005</v>
      </c>
      <c r="L3814" s="14">
        <f t="shared" si="1"/>
        <v>9.153E-2</v>
      </c>
    </row>
    <row r="3815" spans="1:12" ht="16.5" customHeight="1">
      <c r="A3815" s="13" t="str">
        <f>Solieusap!A3818</f>
        <v>307</v>
      </c>
      <c r="B3815" s="13">
        <f>Solieusap!B3818</f>
        <v>0</v>
      </c>
      <c r="C3815" s="13" t="str">
        <f>Solieusap!C3818</f>
        <v>BAO</v>
      </c>
      <c r="D3815" s="13" t="str">
        <f>Solieusap!D3818</f>
        <v>Combination</v>
      </c>
      <c r="E3815" s="14">
        <f>ABS(Solieusap!E3818)</f>
        <v>8.9300000000000004E-2</v>
      </c>
      <c r="F3815" s="14">
        <f>ABS(Solieusap!F3818)</f>
        <v>2.23E-2</v>
      </c>
      <c r="G3815" s="14">
        <f>ABS(Solieusap!G3818)</f>
        <v>1.77E-2</v>
      </c>
      <c r="H3815" s="14">
        <f>ABS(Solieusap!H3818)</f>
        <v>1.7770000000000001E-2</v>
      </c>
      <c r="I3815" s="14">
        <f>ABS(Solieusap!I3818)</f>
        <v>3.1600000000000003E-2</v>
      </c>
      <c r="J3815" s="14">
        <f>ABS(Solieusap!J3818)</f>
        <v>3.8999999999999999E-4</v>
      </c>
      <c r="K3815" s="14">
        <f t="shared" si="0"/>
        <v>8.9300000000000004E-2</v>
      </c>
      <c r="L3815" s="14">
        <f t="shared" si="1"/>
        <v>3.1600000000000003E-2</v>
      </c>
    </row>
    <row r="3816" spans="1:12" ht="16.5" customHeight="1">
      <c r="A3816" s="13" t="str">
        <f>Solieusap!A3819</f>
        <v>307</v>
      </c>
      <c r="B3816" s="13">
        <f>Solieusap!B3819</f>
        <v>0.5</v>
      </c>
      <c r="C3816" s="13" t="str">
        <f>Solieusap!C3819</f>
        <v>BAO</v>
      </c>
      <c r="D3816" s="13" t="str">
        <f>Solieusap!D3819</f>
        <v>Combination</v>
      </c>
      <c r="E3816" s="14">
        <f>ABS(Solieusap!E3819)</f>
        <v>8.9300000000000004E-2</v>
      </c>
      <c r="F3816" s="14">
        <f>ABS(Solieusap!F3819)</f>
        <v>2.23E-2</v>
      </c>
      <c r="G3816" s="14">
        <f>ABS(Solieusap!G3819)</f>
        <v>1.77E-2</v>
      </c>
      <c r="H3816" s="14">
        <f>ABS(Solieusap!H3819)</f>
        <v>1.7770000000000001E-2</v>
      </c>
      <c r="I3816" s="14">
        <f>ABS(Solieusap!I3819)</f>
        <v>2.2780000000000002E-2</v>
      </c>
      <c r="J3816" s="14">
        <f>ABS(Solieusap!J3819)</f>
        <v>1.153E-2</v>
      </c>
      <c r="K3816" s="14">
        <f t="shared" si="0"/>
        <v>8.9300000000000004E-2</v>
      </c>
      <c r="L3816" s="14">
        <f t="shared" si="1"/>
        <v>2.2780000000000002E-2</v>
      </c>
    </row>
    <row r="3817" spans="1:12" ht="16.5" customHeight="1">
      <c r="A3817" s="13" t="str">
        <f>Solieusap!A3820</f>
        <v>307</v>
      </c>
      <c r="B3817" s="13">
        <f>Solieusap!B3820</f>
        <v>1</v>
      </c>
      <c r="C3817" s="13" t="str">
        <f>Solieusap!C3820</f>
        <v>BAO</v>
      </c>
      <c r="D3817" s="13" t="str">
        <f>Solieusap!D3820</f>
        <v>Combination</v>
      </c>
      <c r="E3817" s="14">
        <f>ABS(Solieusap!E3820)</f>
        <v>8.9300000000000004E-2</v>
      </c>
      <c r="F3817" s="14">
        <f>ABS(Solieusap!F3820)</f>
        <v>2.23E-2</v>
      </c>
      <c r="G3817" s="14">
        <f>ABS(Solieusap!G3820)</f>
        <v>1.77E-2</v>
      </c>
      <c r="H3817" s="14">
        <f>ABS(Solieusap!H3820)</f>
        <v>1.7770000000000001E-2</v>
      </c>
      <c r="I3817" s="14">
        <f>ABS(Solieusap!I3820)</f>
        <v>1.3950000000000001E-2</v>
      </c>
      <c r="J3817" s="14">
        <f>ABS(Solieusap!J3820)</f>
        <v>2.2679999999999999E-2</v>
      </c>
      <c r="K3817" s="14">
        <f t="shared" si="0"/>
        <v>8.9300000000000004E-2</v>
      </c>
      <c r="L3817" s="14">
        <f t="shared" si="1"/>
        <v>1.3950000000000001E-2</v>
      </c>
    </row>
    <row r="3818" spans="1:12" ht="16.5" customHeight="1">
      <c r="A3818" s="13" t="str">
        <f>Solieusap!A3821</f>
        <v>307</v>
      </c>
      <c r="B3818" s="13">
        <f>Solieusap!B3821</f>
        <v>1.5</v>
      </c>
      <c r="C3818" s="13" t="str">
        <f>Solieusap!C3821</f>
        <v>BAO</v>
      </c>
      <c r="D3818" s="13" t="str">
        <f>Solieusap!D3821</f>
        <v>Combination</v>
      </c>
      <c r="E3818" s="14">
        <f>ABS(Solieusap!E3821)</f>
        <v>8.9300000000000004E-2</v>
      </c>
      <c r="F3818" s="14">
        <f>ABS(Solieusap!F3821)</f>
        <v>2.23E-2</v>
      </c>
      <c r="G3818" s="14">
        <f>ABS(Solieusap!G3821)</f>
        <v>1.77E-2</v>
      </c>
      <c r="H3818" s="14">
        <f>ABS(Solieusap!H3821)</f>
        <v>1.7770000000000001E-2</v>
      </c>
      <c r="I3818" s="14">
        <f>ABS(Solieusap!I3821)</f>
        <v>5.13E-3</v>
      </c>
      <c r="J3818" s="14">
        <f>ABS(Solieusap!J3821)</f>
        <v>3.3820000000000003E-2</v>
      </c>
      <c r="K3818" s="14">
        <f t="shared" si="0"/>
        <v>8.9300000000000004E-2</v>
      </c>
      <c r="L3818" s="14">
        <f t="shared" si="1"/>
        <v>5.13E-3</v>
      </c>
    </row>
    <row r="3819" spans="1:12" ht="16.5" customHeight="1">
      <c r="A3819" s="13" t="str">
        <f>Solieusap!A3822</f>
        <v>307</v>
      </c>
      <c r="B3819" s="13">
        <f>Solieusap!B3822</f>
        <v>2</v>
      </c>
      <c r="C3819" s="13" t="str">
        <f>Solieusap!C3822</f>
        <v>BAO</v>
      </c>
      <c r="D3819" s="13" t="str">
        <f>Solieusap!D3822</f>
        <v>Combination</v>
      </c>
      <c r="E3819" s="14">
        <f>ABS(Solieusap!E3822)</f>
        <v>8.9300000000000004E-2</v>
      </c>
      <c r="F3819" s="14">
        <f>ABS(Solieusap!F3822)</f>
        <v>2.23E-2</v>
      </c>
      <c r="G3819" s="14">
        <f>ABS(Solieusap!G3822)</f>
        <v>1.77E-2</v>
      </c>
      <c r="H3819" s="14">
        <f>ABS(Solieusap!H3822)</f>
        <v>1.7770000000000001E-2</v>
      </c>
      <c r="I3819" s="14">
        <f>ABS(Solieusap!I3822)</f>
        <v>1.6000000000000001E-4</v>
      </c>
      <c r="J3819" s="14">
        <f>ABS(Solieusap!J3822)</f>
        <v>3.585E-2</v>
      </c>
      <c r="K3819" s="14">
        <f t="shared" si="0"/>
        <v>8.9300000000000004E-2</v>
      </c>
      <c r="L3819" s="14">
        <f t="shared" si="1"/>
        <v>1.6000000000000001E-4</v>
      </c>
    </row>
    <row r="3820" spans="1:12" ht="16.5" customHeight="1">
      <c r="A3820" s="13" t="str">
        <f>Solieusap!A3823</f>
        <v>307</v>
      </c>
      <c r="B3820" s="13">
        <f>Solieusap!B3823</f>
        <v>2.5</v>
      </c>
      <c r="C3820" s="13" t="str">
        <f>Solieusap!C3823</f>
        <v>BAO</v>
      </c>
      <c r="D3820" s="13" t="str">
        <f>Solieusap!D3823</f>
        <v>Combination</v>
      </c>
      <c r="E3820" s="14">
        <f>ABS(Solieusap!E3823)</f>
        <v>8.9300000000000004E-2</v>
      </c>
      <c r="F3820" s="14">
        <f>ABS(Solieusap!F3823)</f>
        <v>2.23E-2</v>
      </c>
      <c r="G3820" s="14">
        <f>ABS(Solieusap!G3823)</f>
        <v>1.77E-2</v>
      </c>
      <c r="H3820" s="14">
        <f>ABS(Solieusap!H3823)</f>
        <v>1.7770000000000001E-2</v>
      </c>
      <c r="I3820" s="14">
        <f>ABS(Solieusap!I3823)</f>
        <v>2.0199999999999999E-2</v>
      </c>
      <c r="J3820" s="14">
        <f>ABS(Solieusap!J3823)</f>
        <v>2.2699999999999999E-3</v>
      </c>
      <c r="K3820" s="14">
        <f t="shared" si="0"/>
        <v>8.9300000000000004E-2</v>
      </c>
      <c r="L3820" s="14">
        <f t="shared" si="1"/>
        <v>2.0199999999999999E-2</v>
      </c>
    </row>
    <row r="3821" spans="1:12" ht="16.5" customHeight="1">
      <c r="A3821" s="13" t="str">
        <f>Solieusap!A3824</f>
        <v>307</v>
      </c>
      <c r="B3821" s="13">
        <f>Solieusap!B3824</f>
        <v>3</v>
      </c>
      <c r="C3821" s="13" t="str">
        <f>Solieusap!C3824</f>
        <v>BAO</v>
      </c>
      <c r="D3821" s="13" t="str">
        <f>Solieusap!D3824</f>
        <v>Combination</v>
      </c>
      <c r="E3821" s="14">
        <f>ABS(Solieusap!E3824)</f>
        <v>8.9300000000000004E-2</v>
      </c>
      <c r="F3821" s="14">
        <f>ABS(Solieusap!F3824)</f>
        <v>2.23E-2</v>
      </c>
      <c r="G3821" s="14">
        <f>ABS(Solieusap!G3824)</f>
        <v>1.77E-2</v>
      </c>
      <c r="H3821" s="14">
        <f>ABS(Solieusap!H3824)</f>
        <v>1.7770000000000001E-2</v>
      </c>
      <c r="I3821" s="14">
        <f>ABS(Solieusap!I3824)</f>
        <v>4.3830000000000001E-2</v>
      </c>
      <c r="J3821" s="14">
        <f>ABS(Solieusap!J3824)</f>
        <v>6.1969999999999997E-2</v>
      </c>
      <c r="K3821" s="14">
        <f t="shared" si="0"/>
        <v>8.9300000000000004E-2</v>
      </c>
      <c r="L3821" s="14">
        <f t="shared" si="1"/>
        <v>4.3830000000000001E-2</v>
      </c>
    </row>
    <row r="3822" spans="1:12" ht="16.5" customHeight="1">
      <c r="A3822" s="13" t="str">
        <f>Solieusap!A3825</f>
        <v>307</v>
      </c>
      <c r="B3822" s="13">
        <f>Solieusap!B3825</f>
        <v>3.5</v>
      </c>
      <c r="C3822" s="13" t="str">
        <f>Solieusap!C3825</f>
        <v>BAO</v>
      </c>
      <c r="D3822" s="13" t="str">
        <f>Solieusap!D3825</f>
        <v>Combination</v>
      </c>
      <c r="E3822" s="14">
        <f>ABS(Solieusap!E3825)</f>
        <v>8.9300000000000004E-2</v>
      </c>
      <c r="F3822" s="14">
        <f>ABS(Solieusap!F3825)</f>
        <v>2.23E-2</v>
      </c>
      <c r="G3822" s="14">
        <f>ABS(Solieusap!G3825)</f>
        <v>1.77E-2</v>
      </c>
      <c r="H3822" s="14">
        <f>ABS(Solieusap!H3825)</f>
        <v>1.7770000000000001E-2</v>
      </c>
      <c r="I3822" s="14">
        <f>ABS(Solieusap!I3825)</f>
        <v>6.7449999999999996E-2</v>
      </c>
      <c r="J3822" s="14">
        <f>ABS(Solieusap!J3825)</f>
        <v>0.13081999999999999</v>
      </c>
      <c r="K3822" s="14">
        <f t="shared" si="0"/>
        <v>8.9300000000000004E-2</v>
      </c>
      <c r="L3822" s="14">
        <f t="shared" si="1"/>
        <v>6.7449999999999996E-2</v>
      </c>
    </row>
    <row r="3823" spans="1:12" ht="16.5" customHeight="1">
      <c r="A3823" s="13" t="str">
        <f>Solieusap!A3826</f>
        <v>307</v>
      </c>
      <c r="B3823" s="13">
        <f>Solieusap!B3826</f>
        <v>4</v>
      </c>
      <c r="C3823" s="13" t="str">
        <f>Solieusap!C3826</f>
        <v>BAO</v>
      </c>
      <c r="D3823" s="13" t="str">
        <f>Solieusap!D3826</f>
        <v>Combination</v>
      </c>
      <c r="E3823" s="14">
        <f>ABS(Solieusap!E3826)</f>
        <v>8.9300000000000004E-2</v>
      </c>
      <c r="F3823" s="14">
        <f>ABS(Solieusap!F3826)</f>
        <v>2.23E-2</v>
      </c>
      <c r="G3823" s="14">
        <f>ABS(Solieusap!G3826)</f>
        <v>1.77E-2</v>
      </c>
      <c r="H3823" s="14">
        <f>ABS(Solieusap!H3826)</f>
        <v>1.7770000000000001E-2</v>
      </c>
      <c r="I3823" s="14">
        <f>ABS(Solieusap!I3826)</f>
        <v>9.1079999999999994E-2</v>
      </c>
      <c r="J3823" s="14">
        <f>ABS(Solieusap!J3826)</f>
        <v>0.19968</v>
      </c>
      <c r="K3823" s="14">
        <f t="shared" si="0"/>
        <v>8.9300000000000004E-2</v>
      </c>
      <c r="L3823" s="14">
        <f t="shared" si="1"/>
        <v>9.1079999999999994E-2</v>
      </c>
    </row>
    <row r="3824" spans="1:12" ht="16.5" customHeight="1">
      <c r="A3824" s="13" t="str">
        <f>Solieusap!A3827</f>
        <v>307</v>
      </c>
      <c r="B3824" s="13">
        <f>Solieusap!B3827</f>
        <v>0</v>
      </c>
      <c r="C3824" s="13" t="str">
        <f>Solieusap!C3827</f>
        <v>BAO</v>
      </c>
      <c r="D3824" s="13" t="str">
        <f>Solieusap!D3827</f>
        <v>Combination</v>
      </c>
      <c r="E3824" s="14">
        <f>ABS(Solieusap!E3827)</f>
        <v>0.5907</v>
      </c>
      <c r="F3824" s="14">
        <f>ABS(Solieusap!F3827)</f>
        <v>0.13769999999999999</v>
      </c>
      <c r="G3824" s="14">
        <f>ABS(Solieusap!G3827)</f>
        <v>4.7199999999999999E-2</v>
      </c>
      <c r="H3824" s="14">
        <f>ABS(Solieusap!H3827)</f>
        <v>6.13E-3</v>
      </c>
      <c r="I3824" s="14">
        <f>ABS(Solieusap!I3827)</f>
        <v>9.7919999999999993E-2</v>
      </c>
      <c r="J3824" s="14">
        <f>ABS(Solieusap!J3827)</f>
        <v>0.35116000000000003</v>
      </c>
      <c r="K3824" s="14">
        <f t="shared" si="0"/>
        <v>0.5907</v>
      </c>
      <c r="L3824" s="14">
        <f t="shared" si="1"/>
        <v>9.7919999999999993E-2</v>
      </c>
    </row>
    <row r="3825" spans="1:12" ht="16.5" customHeight="1">
      <c r="A3825" s="13" t="str">
        <f>Solieusap!A3828</f>
        <v>307</v>
      </c>
      <c r="B3825" s="13">
        <f>Solieusap!B3828</f>
        <v>0.5</v>
      </c>
      <c r="C3825" s="13" t="str">
        <f>Solieusap!C3828</f>
        <v>BAO</v>
      </c>
      <c r="D3825" s="13" t="str">
        <f>Solieusap!D3828</f>
        <v>Combination</v>
      </c>
      <c r="E3825" s="14">
        <f>ABS(Solieusap!E3828)</f>
        <v>0.5907</v>
      </c>
      <c r="F3825" s="14">
        <f>ABS(Solieusap!F3828)</f>
        <v>0.13769999999999999</v>
      </c>
      <c r="G3825" s="14">
        <f>ABS(Solieusap!G3828)</f>
        <v>4.7199999999999999E-2</v>
      </c>
      <c r="H3825" s="14">
        <f>ABS(Solieusap!H3828)</f>
        <v>6.13E-3</v>
      </c>
      <c r="I3825" s="14">
        <f>ABS(Solieusap!I3828)</f>
        <v>7.4300000000000005E-2</v>
      </c>
      <c r="J3825" s="14">
        <f>ABS(Solieusap!J3828)</f>
        <v>0.28231000000000001</v>
      </c>
      <c r="K3825" s="14">
        <f t="shared" si="0"/>
        <v>0.5907</v>
      </c>
      <c r="L3825" s="14">
        <f t="shared" si="1"/>
        <v>7.4300000000000005E-2</v>
      </c>
    </row>
    <row r="3826" spans="1:12" ht="16.5" customHeight="1">
      <c r="A3826" s="13" t="str">
        <f>Solieusap!A3829</f>
        <v>307</v>
      </c>
      <c r="B3826" s="13">
        <f>Solieusap!B3829</f>
        <v>1</v>
      </c>
      <c r="C3826" s="13" t="str">
        <f>Solieusap!C3829</f>
        <v>BAO</v>
      </c>
      <c r="D3826" s="13" t="str">
        <f>Solieusap!D3829</f>
        <v>Combination</v>
      </c>
      <c r="E3826" s="14">
        <f>ABS(Solieusap!E3829)</f>
        <v>0.5907</v>
      </c>
      <c r="F3826" s="14">
        <f>ABS(Solieusap!F3829)</f>
        <v>0.13769999999999999</v>
      </c>
      <c r="G3826" s="14">
        <f>ABS(Solieusap!G3829)</f>
        <v>4.7199999999999999E-2</v>
      </c>
      <c r="H3826" s="14">
        <f>ABS(Solieusap!H3829)</f>
        <v>6.13E-3</v>
      </c>
      <c r="I3826" s="14">
        <f>ABS(Solieusap!I3829)</f>
        <v>5.067E-2</v>
      </c>
      <c r="J3826" s="14">
        <f>ABS(Solieusap!J3829)</f>
        <v>0.21345</v>
      </c>
      <c r="K3826" s="14">
        <f t="shared" si="0"/>
        <v>0.5907</v>
      </c>
      <c r="L3826" s="14">
        <f t="shared" si="1"/>
        <v>5.067E-2</v>
      </c>
    </row>
    <row r="3827" spans="1:12" ht="16.5" customHeight="1">
      <c r="A3827" s="13" t="str">
        <f>Solieusap!A3830</f>
        <v>307</v>
      </c>
      <c r="B3827" s="13">
        <f>Solieusap!B3830</f>
        <v>1.5</v>
      </c>
      <c r="C3827" s="13" t="str">
        <f>Solieusap!C3830</f>
        <v>BAO</v>
      </c>
      <c r="D3827" s="13" t="str">
        <f>Solieusap!D3830</f>
        <v>Combination</v>
      </c>
      <c r="E3827" s="14">
        <f>ABS(Solieusap!E3830)</f>
        <v>0.5907</v>
      </c>
      <c r="F3827" s="14">
        <f>ABS(Solieusap!F3830)</f>
        <v>0.13769999999999999</v>
      </c>
      <c r="G3827" s="14">
        <f>ABS(Solieusap!G3830)</f>
        <v>4.7199999999999999E-2</v>
      </c>
      <c r="H3827" s="14">
        <f>ABS(Solieusap!H3830)</f>
        <v>6.13E-3</v>
      </c>
      <c r="I3827" s="14">
        <f>ABS(Solieusap!I3830)</f>
        <v>2.7050000000000001E-2</v>
      </c>
      <c r="J3827" s="14">
        <f>ABS(Solieusap!J3830)</f>
        <v>0.14732000000000001</v>
      </c>
      <c r="K3827" s="14">
        <f t="shared" si="0"/>
        <v>0.5907</v>
      </c>
      <c r="L3827" s="14">
        <f t="shared" si="1"/>
        <v>2.7050000000000001E-2</v>
      </c>
    </row>
    <row r="3828" spans="1:12" ht="16.5" customHeight="1">
      <c r="A3828" s="13" t="str">
        <f>Solieusap!A3831</f>
        <v>307</v>
      </c>
      <c r="B3828" s="13">
        <f>Solieusap!B3831</f>
        <v>2</v>
      </c>
      <c r="C3828" s="13" t="str">
        <f>Solieusap!C3831</f>
        <v>BAO</v>
      </c>
      <c r="D3828" s="13" t="str">
        <f>Solieusap!D3831</f>
        <v>Combination</v>
      </c>
      <c r="E3828" s="14">
        <f>ABS(Solieusap!E3831)</f>
        <v>0.5907</v>
      </c>
      <c r="F3828" s="14">
        <f>ABS(Solieusap!F3831)</f>
        <v>0.13769999999999999</v>
      </c>
      <c r="G3828" s="14">
        <f>ABS(Solieusap!G3831)</f>
        <v>4.7199999999999999E-2</v>
      </c>
      <c r="H3828" s="14">
        <f>ABS(Solieusap!H3831)</f>
        <v>6.13E-3</v>
      </c>
      <c r="I3828" s="14">
        <f>ABS(Solieusap!I3831)</f>
        <v>6.0600000000000003E-3</v>
      </c>
      <c r="J3828" s="14">
        <f>ABS(Solieusap!J3831)</f>
        <v>8.3400000000000002E-2</v>
      </c>
      <c r="K3828" s="14">
        <f t="shared" si="0"/>
        <v>0.5907</v>
      </c>
      <c r="L3828" s="14">
        <f t="shared" si="1"/>
        <v>6.0600000000000003E-3</v>
      </c>
    </row>
    <row r="3829" spans="1:12" ht="16.5" customHeight="1">
      <c r="A3829" s="13" t="str">
        <f>Solieusap!A3832</f>
        <v>307</v>
      </c>
      <c r="B3829" s="13">
        <f>Solieusap!B3832</f>
        <v>2.5</v>
      </c>
      <c r="C3829" s="13" t="str">
        <f>Solieusap!C3832</f>
        <v>BAO</v>
      </c>
      <c r="D3829" s="13" t="str">
        <f>Solieusap!D3832</f>
        <v>Combination</v>
      </c>
      <c r="E3829" s="14">
        <f>ABS(Solieusap!E3832)</f>
        <v>0.5907</v>
      </c>
      <c r="F3829" s="14">
        <f>ABS(Solieusap!F3832)</f>
        <v>0.13769999999999999</v>
      </c>
      <c r="G3829" s="14">
        <f>ABS(Solieusap!G3832)</f>
        <v>4.7199999999999999E-2</v>
      </c>
      <c r="H3829" s="14">
        <f>ABS(Solieusap!H3832)</f>
        <v>6.13E-3</v>
      </c>
      <c r="I3829" s="14">
        <f>ABS(Solieusap!I3832)</f>
        <v>1.252E-2</v>
      </c>
      <c r="J3829" s="14">
        <f>ABS(Solieusap!J3832)</f>
        <v>6.3339999999999994E-2</v>
      </c>
      <c r="K3829" s="14">
        <f t="shared" si="0"/>
        <v>0.5907</v>
      </c>
      <c r="L3829" s="14">
        <f t="shared" si="1"/>
        <v>1.252E-2</v>
      </c>
    </row>
    <row r="3830" spans="1:12" ht="16.5" customHeight="1">
      <c r="A3830" s="13" t="str">
        <f>Solieusap!A3833</f>
        <v>307</v>
      </c>
      <c r="B3830" s="13">
        <f>Solieusap!B3833</f>
        <v>3</v>
      </c>
      <c r="C3830" s="13" t="str">
        <f>Solieusap!C3833</f>
        <v>BAO</v>
      </c>
      <c r="D3830" s="13" t="str">
        <f>Solieusap!D3833</f>
        <v>Combination</v>
      </c>
      <c r="E3830" s="14">
        <f>ABS(Solieusap!E3833)</f>
        <v>0.5907</v>
      </c>
      <c r="F3830" s="14">
        <f>ABS(Solieusap!F3833)</f>
        <v>0.13769999999999999</v>
      </c>
      <c r="G3830" s="14">
        <f>ABS(Solieusap!G3833)</f>
        <v>4.7199999999999999E-2</v>
      </c>
      <c r="H3830" s="14">
        <f>ABS(Solieusap!H3833)</f>
        <v>6.13E-3</v>
      </c>
      <c r="I3830" s="14">
        <f>ABS(Solieusap!I3833)</f>
        <v>2.1350000000000001E-2</v>
      </c>
      <c r="J3830" s="14">
        <f>ABS(Solieusap!J3833)</f>
        <v>7.2190000000000004E-2</v>
      </c>
      <c r="K3830" s="14">
        <f t="shared" si="0"/>
        <v>0.5907</v>
      </c>
      <c r="L3830" s="14">
        <f t="shared" si="1"/>
        <v>2.1350000000000001E-2</v>
      </c>
    </row>
    <row r="3831" spans="1:12" ht="16.5" customHeight="1">
      <c r="A3831" s="13" t="str">
        <f>Solieusap!A3834</f>
        <v>307</v>
      </c>
      <c r="B3831" s="13">
        <f>Solieusap!B3834</f>
        <v>3.5</v>
      </c>
      <c r="C3831" s="13" t="str">
        <f>Solieusap!C3834</f>
        <v>BAO</v>
      </c>
      <c r="D3831" s="13" t="str">
        <f>Solieusap!D3834</f>
        <v>Combination</v>
      </c>
      <c r="E3831" s="14">
        <f>ABS(Solieusap!E3834)</f>
        <v>0.5907</v>
      </c>
      <c r="F3831" s="14">
        <f>ABS(Solieusap!F3834)</f>
        <v>0.13769999999999999</v>
      </c>
      <c r="G3831" s="14">
        <f>ABS(Solieusap!G3834)</f>
        <v>4.7199999999999999E-2</v>
      </c>
      <c r="H3831" s="14">
        <f>ABS(Solieusap!H3834)</f>
        <v>6.13E-3</v>
      </c>
      <c r="I3831" s="14">
        <f>ABS(Solieusap!I3834)</f>
        <v>3.0179999999999998E-2</v>
      </c>
      <c r="J3831" s="14">
        <f>ABS(Solieusap!J3834)</f>
        <v>8.1049999999999997E-2</v>
      </c>
      <c r="K3831" s="14">
        <f t="shared" si="0"/>
        <v>0.5907</v>
      </c>
      <c r="L3831" s="14">
        <f t="shared" si="1"/>
        <v>3.0179999999999998E-2</v>
      </c>
    </row>
    <row r="3832" spans="1:12" ht="16.5" customHeight="1">
      <c r="A3832" s="13" t="str">
        <f>Solieusap!A3835</f>
        <v>307</v>
      </c>
      <c r="B3832" s="13">
        <f>Solieusap!B3835</f>
        <v>4</v>
      </c>
      <c r="C3832" s="13" t="str">
        <f>Solieusap!C3835</f>
        <v>BAO</v>
      </c>
      <c r="D3832" s="13" t="str">
        <f>Solieusap!D3835</f>
        <v>Combination</v>
      </c>
      <c r="E3832" s="14">
        <f>ABS(Solieusap!E3835)</f>
        <v>0.5907</v>
      </c>
      <c r="F3832" s="14">
        <f>ABS(Solieusap!F3835)</f>
        <v>0.13769999999999999</v>
      </c>
      <c r="G3832" s="14">
        <f>ABS(Solieusap!G3835)</f>
        <v>4.7199999999999999E-2</v>
      </c>
      <c r="H3832" s="14">
        <f>ABS(Solieusap!H3835)</f>
        <v>6.13E-3</v>
      </c>
      <c r="I3832" s="14">
        <f>ABS(Solieusap!I3835)</f>
        <v>3.9E-2</v>
      </c>
      <c r="J3832" s="14">
        <f>ABS(Solieusap!J3835)</f>
        <v>8.9899999999999994E-2</v>
      </c>
      <c r="K3832" s="14">
        <f t="shared" si="0"/>
        <v>0.5907</v>
      </c>
      <c r="L3832" s="14">
        <f t="shared" si="1"/>
        <v>3.9E-2</v>
      </c>
    </row>
    <row r="3833" spans="1:12" ht="16.5" customHeight="1">
      <c r="A3833" s="13" t="str">
        <f>Solieusap!A3836</f>
        <v>308</v>
      </c>
      <c r="B3833" s="13">
        <f>Solieusap!B3836</f>
        <v>0</v>
      </c>
      <c r="C3833" s="13" t="str">
        <f>Solieusap!C3836</f>
        <v>BAO</v>
      </c>
      <c r="D3833" s="13" t="str">
        <f>Solieusap!D3836</f>
        <v>Combination</v>
      </c>
      <c r="E3833" s="14">
        <f>ABS(Solieusap!E3836)</f>
        <v>0.77980000000000005</v>
      </c>
      <c r="F3833" s="14">
        <f>ABS(Solieusap!F3836)</f>
        <v>4.1599999999999998E-2</v>
      </c>
      <c r="G3833" s="14">
        <f>ABS(Solieusap!G3836)</f>
        <v>1.2800000000000001E-2</v>
      </c>
      <c r="H3833" s="14">
        <f>ABS(Solieusap!H3836)</f>
        <v>4.1599999999999996E-3</v>
      </c>
      <c r="I3833" s="14">
        <f>ABS(Solieusap!I3836)</f>
        <v>2.4510000000000001E-2</v>
      </c>
      <c r="J3833" s="14">
        <f>ABS(Solieusap!J3836)</f>
        <v>3.5650000000000001E-2</v>
      </c>
      <c r="K3833" s="14">
        <f t="shared" si="0"/>
        <v>0.77980000000000005</v>
      </c>
      <c r="L3833" s="14">
        <f t="shared" si="1"/>
        <v>2.4510000000000001E-2</v>
      </c>
    </row>
    <row r="3834" spans="1:12" ht="16.5" customHeight="1">
      <c r="A3834" s="13" t="str">
        <f>Solieusap!A3837</f>
        <v>308</v>
      </c>
      <c r="B3834" s="13">
        <f>Solieusap!B3837</f>
        <v>0.5</v>
      </c>
      <c r="C3834" s="13" t="str">
        <f>Solieusap!C3837</f>
        <v>BAO</v>
      </c>
      <c r="D3834" s="13" t="str">
        <f>Solieusap!D3837</f>
        <v>Combination</v>
      </c>
      <c r="E3834" s="14">
        <f>ABS(Solieusap!E3837)</f>
        <v>0.77980000000000005</v>
      </c>
      <c r="F3834" s="14">
        <f>ABS(Solieusap!F3837)</f>
        <v>4.1599999999999998E-2</v>
      </c>
      <c r="G3834" s="14">
        <f>ABS(Solieusap!G3837)</f>
        <v>1.2800000000000001E-2</v>
      </c>
      <c r="H3834" s="14">
        <f>ABS(Solieusap!H3837)</f>
        <v>4.1599999999999996E-3</v>
      </c>
      <c r="I3834" s="14">
        <f>ABS(Solieusap!I3837)</f>
        <v>1.8089999999999998E-2</v>
      </c>
      <c r="J3834" s="14">
        <f>ABS(Solieusap!J3837)</f>
        <v>1.486E-2</v>
      </c>
      <c r="K3834" s="14">
        <f t="shared" si="0"/>
        <v>0.77980000000000005</v>
      </c>
      <c r="L3834" s="14">
        <f t="shared" si="1"/>
        <v>1.8089999999999998E-2</v>
      </c>
    </row>
    <row r="3835" spans="1:12" ht="16.5" customHeight="1">
      <c r="A3835" s="13" t="str">
        <f>Solieusap!A3838</f>
        <v>308</v>
      </c>
      <c r="B3835" s="13">
        <f>Solieusap!B3838</f>
        <v>1</v>
      </c>
      <c r="C3835" s="13" t="str">
        <f>Solieusap!C3838</f>
        <v>BAO</v>
      </c>
      <c r="D3835" s="13" t="str">
        <f>Solieusap!D3838</f>
        <v>Combination</v>
      </c>
      <c r="E3835" s="14">
        <f>ABS(Solieusap!E3838)</f>
        <v>0.77980000000000005</v>
      </c>
      <c r="F3835" s="14">
        <f>ABS(Solieusap!F3838)</f>
        <v>4.1599999999999998E-2</v>
      </c>
      <c r="G3835" s="14">
        <f>ABS(Solieusap!G3838)</f>
        <v>1.2800000000000001E-2</v>
      </c>
      <c r="H3835" s="14">
        <f>ABS(Solieusap!H3838)</f>
        <v>4.1599999999999996E-3</v>
      </c>
      <c r="I3835" s="14">
        <f>ABS(Solieusap!I3838)</f>
        <v>1.1679999999999999E-2</v>
      </c>
      <c r="J3835" s="14">
        <f>ABS(Solieusap!J3838)</f>
        <v>1.0399999999999999E-3</v>
      </c>
      <c r="K3835" s="14">
        <f t="shared" si="0"/>
        <v>0.77980000000000005</v>
      </c>
      <c r="L3835" s="14">
        <f t="shared" si="1"/>
        <v>1.1679999999999999E-2</v>
      </c>
    </row>
    <row r="3836" spans="1:12" ht="16.5" customHeight="1">
      <c r="A3836" s="13" t="str">
        <f>Solieusap!A3839</f>
        <v>308</v>
      </c>
      <c r="B3836" s="13">
        <f>Solieusap!B3839</f>
        <v>1.5</v>
      </c>
      <c r="C3836" s="13" t="str">
        <f>Solieusap!C3839</f>
        <v>BAO</v>
      </c>
      <c r="D3836" s="13" t="str">
        <f>Solieusap!D3839</f>
        <v>Combination</v>
      </c>
      <c r="E3836" s="14">
        <f>ABS(Solieusap!E3839)</f>
        <v>0.77980000000000005</v>
      </c>
      <c r="F3836" s="14">
        <f>ABS(Solieusap!F3839)</f>
        <v>4.1599999999999998E-2</v>
      </c>
      <c r="G3836" s="14">
        <f>ABS(Solieusap!G3839)</f>
        <v>1.2800000000000001E-2</v>
      </c>
      <c r="H3836" s="14">
        <f>ABS(Solieusap!H3839)</f>
        <v>4.1599999999999996E-3</v>
      </c>
      <c r="I3836" s="14">
        <f>ABS(Solieusap!I3839)</f>
        <v>5.2599999999999999E-3</v>
      </c>
      <c r="J3836" s="14">
        <f>ABS(Solieusap!J3839)</f>
        <v>2.9999999999999997E-4</v>
      </c>
      <c r="K3836" s="14">
        <f t="shared" si="0"/>
        <v>0.77980000000000005</v>
      </c>
      <c r="L3836" s="14">
        <f t="shared" si="1"/>
        <v>5.2599999999999999E-3</v>
      </c>
    </row>
    <row r="3837" spans="1:12" ht="16.5" customHeight="1">
      <c r="A3837" s="13" t="str">
        <f>Solieusap!A3840</f>
        <v>308</v>
      </c>
      <c r="B3837" s="13">
        <f>Solieusap!B3840</f>
        <v>2</v>
      </c>
      <c r="C3837" s="13" t="str">
        <f>Solieusap!C3840</f>
        <v>BAO</v>
      </c>
      <c r="D3837" s="13" t="str">
        <f>Solieusap!D3840</f>
        <v>Combination</v>
      </c>
      <c r="E3837" s="14">
        <f>ABS(Solieusap!E3840)</f>
        <v>0.77980000000000005</v>
      </c>
      <c r="F3837" s="14">
        <f>ABS(Solieusap!F3840)</f>
        <v>4.1599999999999998E-2</v>
      </c>
      <c r="G3837" s="14">
        <f>ABS(Solieusap!G3840)</f>
        <v>1.2800000000000001E-2</v>
      </c>
      <c r="H3837" s="14">
        <f>ABS(Solieusap!H3840)</f>
        <v>4.1599999999999996E-3</v>
      </c>
      <c r="I3837" s="14">
        <f>ABS(Solieusap!I3840)</f>
        <v>1.16E-3</v>
      </c>
      <c r="J3837" s="14">
        <f>ABS(Solieusap!J3840)</f>
        <v>2.707E-2</v>
      </c>
      <c r="K3837" s="14">
        <f t="shared" si="0"/>
        <v>0.77980000000000005</v>
      </c>
      <c r="L3837" s="14">
        <f t="shared" si="1"/>
        <v>1.16E-3</v>
      </c>
    </row>
    <row r="3838" spans="1:12" ht="16.5" customHeight="1">
      <c r="A3838" s="13" t="str">
        <f>Solieusap!A3841</f>
        <v>308</v>
      </c>
      <c r="B3838" s="13">
        <f>Solieusap!B3841</f>
        <v>2.5</v>
      </c>
      <c r="C3838" s="13" t="str">
        <f>Solieusap!C3841</f>
        <v>BAO</v>
      </c>
      <c r="D3838" s="13" t="str">
        <f>Solieusap!D3841</f>
        <v>Combination</v>
      </c>
      <c r="E3838" s="14">
        <f>ABS(Solieusap!E3841)</f>
        <v>0.77980000000000005</v>
      </c>
      <c r="F3838" s="14">
        <f>ABS(Solieusap!F3841)</f>
        <v>4.1599999999999998E-2</v>
      </c>
      <c r="G3838" s="14">
        <f>ABS(Solieusap!G3841)</f>
        <v>1.2800000000000001E-2</v>
      </c>
      <c r="H3838" s="14">
        <f>ABS(Solieusap!H3841)</f>
        <v>4.1599999999999996E-3</v>
      </c>
      <c r="I3838" s="14">
        <f>ABS(Solieusap!I3841)</f>
        <v>2.5000000000000001E-4</v>
      </c>
      <c r="J3838" s="14">
        <f>ABS(Solieusap!J3841)</f>
        <v>6.7409999999999998E-2</v>
      </c>
      <c r="K3838" s="14">
        <f t="shared" si="0"/>
        <v>0.77980000000000005</v>
      </c>
      <c r="L3838" s="14">
        <f t="shared" si="1"/>
        <v>2.5000000000000001E-4</v>
      </c>
    </row>
    <row r="3839" spans="1:12" ht="16.5" customHeight="1">
      <c r="A3839" s="13" t="str">
        <f>Solieusap!A3842</f>
        <v>308</v>
      </c>
      <c r="B3839" s="13">
        <f>Solieusap!B3842</f>
        <v>3</v>
      </c>
      <c r="C3839" s="13" t="str">
        <f>Solieusap!C3842</f>
        <v>BAO</v>
      </c>
      <c r="D3839" s="13" t="str">
        <f>Solieusap!D3842</f>
        <v>Combination</v>
      </c>
      <c r="E3839" s="14">
        <f>ABS(Solieusap!E3842)</f>
        <v>0.77980000000000005</v>
      </c>
      <c r="F3839" s="14">
        <f>ABS(Solieusap!F3842)</f>
        <v>4.1599999999999998E-2</v>
      </c>
      <c r="G3839" s="14">
        <f>ABS(Solieusap!G3842)</f>
        <v>1.2800000000000001E-2</v>
      </c>
      <c r="H3839" s="14">
        <f>ABS(Solieusap!H3842)</f>
        <v>4.1599999999999996E-3</v>
      </c>
      <c r="I3839" s="14">
        <f>ABS(Solieusap!I3842)</f>
        <v>2.2599999999999999E-3</v>
      </c>
      <c r="J3839" s="14">
        <f>ABS(Solieusap!J3842)</f>
        <v>0.10775999999999999</v>
      </c>
      <c r="K3839" s="14">
        <f t="shared" si="0"/>
        <v>0.77980000000000005</v>
      </c>
      <c r="L3839" s="14">
        <f t="shared" si="1"/>
        <v>2.2599999999999999E-3</v>
      </c>
    </row>
    <row r="3840" spans="1:12" ht="16.5" customHeight="1">
      <c r="A3840" s="13" t="str">
        <f>Solieusap!A3843</f>
        <v>308</v>
      </c>
      <c r="B3840" s="13">
        <f>Solieusap!B3843</f>
        <v>3.5</v>
      </c>
      <c r="C3840" s="13" t="str">
        <f>Solieusap!C3843</f>
        <v>BAO</v>
      </c>
      <c r="D3840" s="13" t="str">
        <f>Solieusap!D3843</f>
        <v>Combination</v>
      </c>
      <c r="E3840" s="14">
        <f>ABS(Solieusap!E3843)</f>
        <v>0.77980000000000005</v>
      </c>
      <c r="F3840" s="14">
        <f>ABS(Solieusap!F3843)</f>
        <v>4.1599999999999998E-2</v>
      </c>
      <c r="G3840" s="14">
        <f>ABS(Solieusap!G3843)</f>
        <v>1.2800000000000001E-2</v>
      </c>
      <c r="H3840" s="14">
        <f>ABS(Solieusap!H3843)</f>
        <v>4.1599999999999996E-3</v>
      </c>
      <c r="I3840" s="14">
        <f>ABS(Solieusap!I3843)</f>
        <v>4.7699999999999999E-3</v>
      </c>
      <c r="J3840" s="14">
        <f>ABS(Solieusap!J3843)</f>
        <v>0.14810000000000001</v>
      </c>
      <c r="K3840" s="14">
        <f t="shared" si="0"/>
        <v>0.77980000000000005</v>
      </c>
      <c r="L3840" s="14">
        <f t="shared" si="1"/>
        <v>4.7699999999999999E-3</v>
      </c>
    </row>
    <row r="3841" spans="1:12" ht="16.5" customHeight="1">
      <c r="A3841" s="13" t="str">
        <f>Solieusap!A3844</f>
        <v>308</v>
      </c>
      <c r="B3841" s="13">
        <f>Solieusap!B3844</f>
        <v>4</v>
      </c>
      <c r="C3841" s="13" t="str">
        <f>Solieusap!C3844</f>
        <v>BAO</v>
      </c>
      <c r="D3841" s="13" t="str">
        <f>Solieusap!D3844</f>
        <v>Combination</v>
      </c>
      <c r="E3841" s="14">
        <f>ABS(Solieusap!E3844)</f>
        <v>0.77980000000000005</v>
      </c>
      <c r="F3841" s="14">
        <f>ABS(Solieusap!F3844)</f>
        <v>4.1599999999999998E-2</v>
      </c>
      <c r="G3841" s="14">
        <f>ABS(Solieusap!G3844)</f>
        <v>1.2800000000000001E-2</v>
      </c>
      <c r="H3841" s="14">
        <f>ABS(Solieusap!H3844)</f>
        <v>4.1599999999999996E-3</v>
      </c>
      <c r="I3841" s="14">
        <f>ABS(Solieusap!I3844)</f>
        <v>7.2899999999999996E-3</v>
      </c>
      <c r="J3841" s="14">
        <f>ABS(Solieusap!J3844)</f>
        <v>0.18845000000000001</v>
      </c>
      <c r="K3841" s="14">
        <f t="shared" si="0"/>
        <v>0.77980000000000005</v>
      </c>
      <c r="L3841" s="14">
        <f t="shared" si="1"/>
        <v>7.2899999999999996E-3</v>
      </c>
    </row>
    <row r="3842" spans="1:12" ht="16.5" customHeight="1">
      <c r="A3842" s="13" t="str">
        <f>Solieusap!A3845</f>
        <v>308</v>
      </c>
      <c r="B3842" s="13">
        <f>Solieusap!B3845</f>
        <v>0</v>
      </c>
      <c r="C3842" s="13" t="str">
        <f>Solieusap!C3845</f>
        <v>BAO</v>
      </c>
      <c r="D3842" s="13" t="str">
        <f>Solieusap!D3845</f>
        <v>Combination</v>
      </c>
      <c r="E3842" s="14">
        <f>ABS(Solieusap!E3845)</f>
        <v>1.1359999999999999</v>
      </c>
      <c r="F3842" s="14">
        <f>ABS(Solieusap!F3845)</f>
        <v>8.0699999999999994E-2</v>
      </c>
      <c r="G3842" s="14">
        <f>ABS(Solieusap!G3845)</f>
        <v>5.0000000000000001E-3</v>
      </c>
      <c r="H3842" s="14">
        <f>ABS(Solieusap!H3845)</f>
        <v>2.0500000000000002E-3</v>
      </c>
      <c r="I3842" s="14">
        <f>ABS(Solieusap!I3845)</f>
        <v>1.282E-2</v>
      </c>
      <c r="J3842" s="14">
        <f>ABS(Solieusap!J3845)</f>
        <v>0.13431999999999999</v>
      </c>
      <c r="K3842" s="14">
        <f t="shared" si="0"/>
        <v>1.1359999999999999</v>
      </c>
      <c r="L3842" s="14">
        <f t="shared" si="1"/>
        <v>1.282E-2</v>
      </c>
    </row>
    <row r="3843" spans="1:12" ht="16.5" customHeight="1">
      <c r="A3843" s="13" t="str">
        <f>Solieusap!A3846</f>
        <v>308</v>
      </c>
      <c r="B3843" s="13">
        <f>Solieusap!B3846</f>
        <v>0.5</v>
      </c>
      <c r="C3843" s="13" t="str">
        <f>Solieusap!C3846</f>
        <v>BAO</v>
      </c>
      <c r="D3843" s="13" t="str">
        <f>Solieusap!D3846</f>
        <v>Combination</v>
      </c>
      <c r="E3843" s="14">
        <f>ABS(Solieusap!E3846)</f>
        <v>1.1359999999999999</v>
      </c>
      <c r="F3843" s="14">
        <f>ABS(Solieusap!F3846)</f>
        <v>8.0699999999999994E-2</v>
      </c>
      <c r="G3843" s="14">
        <f>ABS(Solieusap!G3846)</f>
        <v>5.0000000000000001E-3</v>
      </c>
      <c r="H3843" s="14">
        <f>ABS(Solieusap!H3846)</f>
        <v>2.0500000000000002E-3</v>
      </c>
      <c r="I3843" s="14">
        <f>ABS(Solieusap!I3846)</f>
        <v>1.031E-2</v>
      </c>
      <c r="J3843" s="14">
        <f>ABS(Solieusap!J3846)</f>
        <v>9.3969999999999998E-2</v>
      </c>
      <c r="K3843" s="14">
        <f t="shared" si="0"/>
        <v>1.1359999999999999</v>
      </c>
      <c r="L3843" s="14">
        <f t="shared" si="1"/>
        <v>1.031E-2</v>
      </c>
    </row>
    <row r="3844" spans="1:12" ht="16.5" customHeight="1">
      <c r="A3844" s="13" t="str">
        <f>Solieusap!A3847</f>
        <v>308</v>
      </c>
      <c r="B3844" s="13">
        <f>Solieusap!B3847</f>
        <v>1</v>
      </c>
      <c r="C3844" s="13" t="str">
        <f>Solieusap!C3847</f>
        <v>BAO</v>
      </c>
      <c r="D3844" s="13" t="str">
        <f>Solieusap!D3847</f>
        <v>Combination</v>
      </c>
      <c r="E3844" s="14">
        <f>ABS(Solieusap!E3847)</f>
        <v>1.1359999999999999</v>
      </c>
      <c r="F3844" s="14">
        <f>ABS(Solieusap!F3847)</f>
        <v>8.0699999999999994E-2</v>
      </c>
      <c r="G3844" s="14">
        <f>ABS(Solieusap!G3847)</f>
        <v>5.0000000000000001E-3</v>
      </c>
      <c r="H3844" s="14">
        <f>ABS(Solieusap!H3847)</f>
        <v>2.0500000000000002E-3</v>
      </c>
      <c r="I3844" s="14">
        <f>ABS(Solieusap!I3847)</f>
        <v>7.79E-3</v>
      </c>
      <c r="J3844" s="14">
        <f>ABS(Solieusap!J3847)</f>
        <v>5.4859999999999999E-2</v>
      </c>
      <c r="K3844" s="14">
        <f t="shared" si="0"/>
        <v>1.1359999999999999</v>
      </c>
      <c r="L3844" s="14">
        <f t="shared" si="1"/>
        <v>7.79E-3</v>
      </c>
    </row>
    <row r="3845" spans="1:12" ht="16.5" customHeight="1">
      <c r="A3845" s="13" t="str">
        <f>Solieusap!A3848</f>
        <v>308</v>
      </c>
      <c r="B3845" s="13">
        <f>Solieusap!B3848</f>
        <v>1.5</v>
      </c>
      <c r="C3845" s="13" t="str">
        <f>Solieusap!C3848</f>
        <v>BAO</v>
      </c>
      <c r="D3845" s="13" t="str">
        <f>Solieusap!D3848</f>
        <v>Combination</v>
      </c>
      <c r="E3845" s="14">
        <f>ABS(Solieusap!E3848)</f>
        <v>1.1359999999999999</v>
      </c>
      <c r="F3845" s="14">
        <f>ABS(Solieusap!F3848)</f>
        <v>8.0699999999999994E-2</v>
      </c>
      <c r="G3845" s="14">
        <f>ABS(Solieusap!G3848)</f>
        <v>5.0000000000000001E-3</v>
      </c>
      <c r="H3845" s="14">
        <f>ABS(Solieusap!H3848)</f>
        <v>2.0500000000000002E-3</v>
      </c>
      <c r="I3845" s="14">
        <f>ABS(Solieusap!I3848)</f>
        <v>5.28E-3</v>
      </c>
      <c r="J3845" s="14">
        <f>ABS(Solieusap!J3848)</f>
        <v>2.6710000000000001E-2</v>
      </c>
      <c r="K3845" s="14">
        <f t="shared" si="0"/>
        <v>1.1359999999999999</v>
      </c>
      <c r="L3845" s="14">
        <f t="shared" si="1"/>
        <v>5.28E-3</v>
      </c>
    </row>
    <row r="3846" spans="1:12" ht="16.5" customHeight="1">
      <c r="A3846" s="13" t="str">
        <f>Solieusap!A3849</f>
        <v>308</v>
      </c>
      <c r="B3846" s="13">
        <f>Solieusap!B3849</f>
        <v>2</v>
      </c>
      <c r="C3846" s="13" t="str">
        <f>Solieusap!C3849</f>
        <v>BAO</v>
      </c>
      <c r="D3846" s="13" t="str">
        <f>Solieusap!D3849</f>
        <v>Combination</v>
      </c>
      <c r="E3846" s="14">
        <f>ABS(Solieusap!E3849)</f>
        <v>1.1359999999999999</v>
      </c>
      <c r="F3846" s="14">
        <f>ABS(Solieusap!F3849)</f>
        <v>8.0699999999999994E-2</v>
      </c>
      <c r="G3846" s="14">
        <f>ABS(Solieusap!G3849)</f>
        <v>5.0000000000000001E-3</v>
      </c>
      <c r="H3846" s="14">
        <f>ABS(Solieusap!H3849)</f>
        <v>2.0500000000000002E-3</v>
      </c>
      <c r="I3846" s="14">
        <f>ABS(Solieusap!I3849)</f>
        <v>3.0899999999999999E-3</v>
      </c>
      <c r="J3846" s="14">
        <f>ABS(Solieusap!J3849)</f>
        <v>4.7500000000000001E-2</v>
      </c>
      <c r="K3846" s="14">
        <f t="shared" si="0"/>
        <v>1.1359999999999999</v>
      </c>
      <c r="L3846" s="14">
        <f t="shared" si="1"/>
        <v>3.0899999999999999E-3</v>
      </c>
    </row>
    <row r="3847" spans="1:12" ht="16.5" customHeight="1">
      <c r="A3847" s="13" t="str">
        <f>Solieusap!A3850</f>
        <v>308</v>
      </c>
      <c r="B3847" s="13">
        <f>Solieusap!B3850</f>
        <v>2.5</v>
      </c>
      <c r="C3847" s="13" t="str">
        <f>Solieusap!C3850</f>
        <v>BAO</v>
      </c>
      <c r="D3847" s="13" t="str">
        <f>Solieusap!D3850</f>
        <v>Combination</v>
      </c>
      <c r="E3847" s="14">
        <f>ABS(Solieusap!E3850)</f>
        <v>1.1359999999999999</v>
      </c>
      <c r="F3847" s="14">
        <f>ABS(Solieusap!F3850)</f>
        <v>8.0699999999999994E-2</v>
      </c>
      <c r="G3847" s="14">
        <f>ABS(Solieusap!G3850)</f>
        <v>5.0000000000000001E-3</v>
      </c>
      <c r="H3847" s="14">
        <f>ABS(Solieusap!H3850)</f>
        <v>2.0500000000000002E-3</v>
      </c>
      <c r="I3847" s="14">
        <f>ABS(Solieusap!I3850)</f>
        <v>7.5700000000000003E-3</v>
      </c>
      <c r="J3847" s="14">
        <f>ABS(Solieusap!J3850)</f>
        <v>6.8279999999999993E-2</v>
      </c>
      <c r="K3847" s="14">
        <f t="shared" si="0"/>
        <v>1.1359999999999999</v>
      </c>
      <c r="L3847" s="14">
        <f t="shared" si="1"/>
        <v>7.5700000000000003E-3</v>
      </c>
    </row>
    <row r="3848" spans="1:12" ht="16.5" customHeight="1">
      <c r="A3848" s="13" t="str">
        <f>Solieusap!A3851</f>
        <v>308</v>
      </c>
      <c r="B3848" s="13">
        <f>Solieusap!B3851</f>
        <v>3</v>
      </c>
      <c r="C3848" s="13" t="str">
        <f>Solieusap!C3851</f>
        <v>BAO</v>
      </c>
      <c r="D3848" s="13" t="str">
        <f>Solieusap!D3851</f>
        <v>Combination</v>
      </c>
      <c r="E3848" s="14">
        <f>ABS(Solieusap!E3851)</f>
        <v>1.1359999999999999</v>
      </c>
      <c r="F3848" s="14">
        <f>ABS(Solieusap!F3851)</f>
        <v>8.0699999999999994E-2</v>
      </c>
      <c r="G3848" s="14">
        <f>ABS(Solieusap!G3851)</f>
        <v>5.0000000000000001E-3</v>
      </c>
      <c r="H3848" s="14">
        <f>ABS(Solieusap!H3851)</f>
        <v>2.0500000000000002E-3</v>
      </c>
      <c r="I3848" s="14">
        <f>ABS(Solieusap!I3851)</f>
        <v>1.3990000000000001E-2</v>
      </c>
      <c r="J3848" s="14">
        <f>ABS(Solieusap!J3851)</f>
        <v>8.9069999999999996E-2</v>
      </c>
      <c r="K3848" s="14">
        <f t="shared" si="0"/>
        <v>1.1359999999999999</v>
      </c>
      <c r="L3848" s="14">
        <f t="shared" si="1"/>
        <v>1.3990000000000001E-2</v>
      </c>
    </row>
    <row r="3849" spans="1:12" ht="16.5" customHeight="1">
      <c r="A3849" s="13" t="str">
        <f>Solieusap!A3852</f>
        <v>308</v>
      </c>
      <c r="B3849" s="13">
        <f>Solieusap!B3852</f>
        <v>3.5</v>
      </c>
      <c r="C3849" s="13" t="str">
        <f>Solieusap!C3852</f>
        <v>BAO</v>
      </c>
      <c r="D3849" s="13" t="str">
        <f>Solieusap!D3852</f>
        <v>Combination</v>
      </c>
      <c r="E3849" s="14">
        <f>ABS(Solieusap!E3852)</f>
        <v>1.1359999999999999</v>
      </c>
      <c r="F3849" s="14">
        <f>ABS(Solieusap!F3852)</f>
        <v>8.0699999999999994E-2</v>
      </c>
      <c r="G3849" s="14">
        <f>ABS(Solieusap!G3852)</f>
        <v>5.0000000000000001E-3</v>
      </c>
      <c r="H3849" s="14">
        <f>ABS(Solieusap!H3852)</f>
        <v>2.0500000000000002E-3</v>
      </c>
      <c r="I3849" s="14">
        <f>ABS(Solieusap!I3852)</f>
        <v>2.0400000000000001E-2</v>
      </c>
      <c r="J3849" s="14">
        <f>ABS(Solieusap!J3852)</f>
        <v>0.10986</v>
      </c>
      <c r="K3849" s="14">
        <f t="shared" si="0"/>
        <v>1.1359999999999999</v>
      </c>
      <c r="L3849" s="14">
        <f t="shared" si="1"/>
        <v>2.0400000000000001E-2</v>
      </c>
    </row>
    <row r="3850" spans="1:12" ht="16.5" customHeight="1">
      <c r="A3850" s="13" t="str">
        <f>Solieusap!A3853</f>
        <v>308</v>
      </c>
      <c r="B3850" s="13">
        <f>Solieusap!B3853</f>
        <v>4</v>
      </c>
      <c r="C3850" s="13" t="str">
        <f>Solieusap!C3853</f>
        <v>BAO</v>
      </c>
      <c r="D3850" s="13" t="str">
        <f>Solieusap!D3853</f>
        <v>Combination</v>
      </c>
      <c r="E3850" s="14">
        <f>ABS(Solieusap!E3853)</f>
        <v>1.1359999999999999</v>
      </c>
      <c r="F3850" s="14">
        <f>ABS(Solieusap!F3853)</f>
        <v>8.0699999999999994E-2</v>
      </c>
      <c r="G3850" s="14">
        <f>ABS(Solieusap!G3853)</f>
        <v>5.0000000000000001E-3</v>
      </c>
      <c r="H3850" s="14">
        <f>ABS(Solieusap!H3853)</f>
        <v>2.0500000000000002E-3</v>
      </c>
      <c r="I3850" s="14">
        <f>ABS(Solieusap!I3853)</f>
        <v>2.682E-2</v>
      </c>
      <c r="J3850" s="14">
        <f>ABS(Solieusap!J3853)</f>
        <v>0.13064000000000001</v>
      </c>
      <c r="K3850" s="14">
        <f t="shared" si="0"/>
        <v>1.1359999999999999</v>
      </c>
      <c r="L3850" s="14">
        <f t="shared" si="1"/>
        <v>2.682E-2</v>
      </c>
    </row>
    <row r="3851" spans="1:12" ht="16.5" customHeight="1">
      <c r="A3851" s="13" t="str">
        <f>Solieusap!A3854</f>
        <v>309</v>
      </c>
      <c r="B3851" s="13">
        <f>Solieusap!B3854</f>
        <v>0</v>
      </c>
      <c r="C3851" s="13" t="str">
        <f>Solieusap!C3854</f>
        <v>BAO</v>
      </c>
      <c r="D3851" s="13" t="str">
        <f>Solieusap!D3854</f>
        <v>Combination</v>
      </c>
      <c r="E3851" s="14">
        <f>ABS(Solieusap!E3854)</f>
        <v>0.71850000000000003</v>
      </c>
      <c r="F3851" s="14">
        <f>ABS(Solieusap!F3854)</f>
        <v>3.9600000000000003E-2</v>
      </c>
      <c r="G3851" s="14">
        <f>ABS(Solieusap!G3854)</f>
        <v>3.3799999999999997E-2</v>
      </c>
      <c r="H3851" s="14">
        <f>ABS(Solieusap!H3854)</f>
        <v>2.5250000000000002E-2</v>
      </c>
      <c r="I3851" s="14">
        <f>ABS(Solieusap!I3854)</f>
        <v>2.5059999999999999E-2</v>
      </c>
      <c r="J3851" s="14">
        <f>ABS(Solieusap!J3854)</f>
        <v>0.26795000000000002</v>
      </c>
      <c r="K3851" s="14">
        <f t="shared" si="0"/>
        <v>0.71850000000000003</v>
      </c>
      <c r="L3851" s="14">
        <f t="shared" si="1"/>
        <v>2.5059999999999999E-2</v>
      </c>
    </row>
    <row r="3852" spans="1:12" ht="16.5" customHeight="1">
      <c r="A3852" s="13" t="str">
        <f>Solieusap!A3855</f>
        <v>309</v>
      </c>
      <c r="B3852" s="13">
        <f>Solieusap!B3855</f>
        <v>0.5</v>
      </c>
      <c r="C3852" s="13" t="str">
        <f>Solieusap!C3855</f>
        <v>BAO</v>
      </c>
      <c r="D3852" s="13" t="str">
        <f>Solieusap!D3855</f>
        <v>Combination</v>
      </c>
      <c r="E3852" s="14">
        <f>ABS(Solieusap!E3855)</f>
        <v>0.71850000000000003</v>
      </c>
      <c r="F3852" s="14">
        <f>ABS(Solieusap!F3855)</f>
        <v>3.9600000000000003E-2</v>
      </c>
      <c r="G3852" s="14">
        <f>ABS(Solieusap!G3855)</f>
        <v>3.3799999999999997E-2</v>
      </c>
      <c r="H3852" s="14">
        <f>ABS(Solieusap!H3855)</f>
        <v>2.5250000000000002E-2</v>
      </c>
      <c r="I3852" s="14">
        <f>ABS(Solieusap!I3855)</f>
        <v>8.8999999999999999E-3</v>
      </c>
      <c r="J3852" s="14">
        <f>ABS(Solieusap!J3855)</f>
        <v>0.28774</v>
      </c>
      <c r="K3852" s="14">
        <f t="shared" si="0"/>
        <v>0.71850000000000003</v>
      </c>
      <c r="L3852" s="14">
        <f t="shared" si="1"/>
        <v>8.8999999999999999E-3</v>
      </c>
    </row>
    <row r="3853" spans="1:12" ht="16.5" customHeight="1">
      <c r="A3853" s="13" t="str">
        <f>Solieusap!A3856</f>
        <v>309</v>
      </c>
      <c r="B3853" s="13">
        <f>Solieusap!B3856</f>
        <v>1</v>
      </c>
      <c r="C3853" s="13" t="str">
        <f>Solieusap!C3856</f>
        <v>BAO</v>
      </c>
      <c r="D3853" s="13" t="str">
        <f>Solieusap!D3856</f>
        <v>Combination</v>
      </c>
      <c r="E3853" s="14">
        <f>ABS(Solieusap!E3856)</f>
        <v>0.71850000000000003</v>
      </c>
      <c r="F3853" s="14">
        <f>ABS(Solieusap!F3856)</f>
        <v>3.9600000000000003E-2</v>
      </c>
      <c r="G3853" s="14">
        <f>ABS(Solieusap!G3856)</f>
        <v>3.3799999999999997E-2</v>
      </c>
      <c r="H3853" s="14">
        <f>ABS(Solieusap!H3856)</f>
        <v>2.5250000000000002E-2</v>
      </c>
      <c r="I3853" s="14">
        <f>ABS(Solieusap!I3856)</f>
        <v>3.48E-3</v>
      </c>
      <c r="J3853" s="14">
        <f>ABS(Solieusap!J3856)</f>
        <v>0.46077000000000001</v>
      </c>
      <c r="K3853" s="14">
        <f t="shared" si="0"/>
        <v>0.71850000000000003</v>
      </c>
      <c r="L3853" s="14">
        <f t="shared" si="1"/>
        <v>3.48E-3</v>
      </c>
    </row>
    <row r="3854" spans="1:12" ht="16.5" customHeight="1">
      <c r="A3854" s="13" t="str">
        <f>Solieusap!A3857</f>
        <v>309</v>
      </c>
      <c r="B3854" s="13">
        <f>Solieusap!B3857</f>
        <v>1</v>
      </c>
      <c r="C3854" s="13" t="str">
        <f>Solieusap!C3857</f>
        <v>BAO</v>
      </c>
      <c r="D3854" s="13" t="str">
        <f>Solieusap!D3857</f>
        <v>Combination</v>
      </c>
      <c r="E3854" s="14">
        <f>ABS(Solieusap!E3857)</f>
        <v>0.76200000000000001</v>
      </c>
      <c r="F3854" s="14">
        <f>ABS(Solieusap!F3857)</f>
        <v>1.0145999999999999</v>
      </c>
      <c r="G3854" s="14">
        <f>ABS(Solieusap!G3857)</f>
        <v>3.4799999999999998E-2</v>
      </c>
      <c r="H3854" s="14">
        <f>ABS(Solieusap!H3857)</f>
        <v>9.0299999999999998E-3</v>
      </c>
      <c r="I3854" s="14">
        <f>ABS(Solieusap!I3857)</f>
        <v>3.0699999999999998E-3</v>
      </c>
      <c r="J3854" s="14">
        <f>ABS(Solieusap!J3857)</f>
        <v>0.55586000000000002</v>
      </c>
      <c r="K3854" s="14">
        <f t="shared" si="0"/>
        <v>0.76200000000000001</v>
      </c>
      <c r="L3854" s="14">
        <f t="shared" si="1"/>
        <v>3.0699999999999998E-3</v>
      </c>
    </row>
    <row r="3855" spans="1:12" ht="16.5" customHeight="1">
      <c r="A3855" s="13" t="str">
        <f>Solieusap!A3858</f>
        <v>309</v>
      </c>
      <c r="B3855" s="13">
        <f>Solieusap!B3858</f>
        <v>1.5</v>
      </c>
      <c r="C3855" s="13" t="str">
        <f>Solieusap!C3858</f>
        <v>BAO</v>
      </c>
      <c r="D3855" s="13" t="str">
        <f>Solieusap!D3858</f>
        <v>Combination</v>
      </c>
      <c r="E3855" s="14">
        <f>ABS(Solieusap!E3858)</f>
        <v>0.76200000000000001</v>
      </c>
      <c r="F3855" s="14">
        <f>ABS(Solieusap!F3858)</f>
        <v>1.0145999999999999</v>
      </c>
      <c r="G3855" s="14">
        <f>ABS(Solieusap!G3858)</f>
        <v>3.4799999999999998E-2</v>
      </c>
      <c r="H3855" s="14">
        <f>ABS(Solieusap!H3858)</f>
        <v>9.0299999999999998E-3</v>
      </c>
      <c r="I3855" s="14">
        <f>ABS(Solieusap!I3858)</f>
        <v>7.6000000000000004E-4</v>
      </c>
      <c r="J3855" s="14">
        <f>ABS(Solieusap!J3858)</f>
        <v>0.14283999999999999</v>
      </c>
      <c r="K3855" s="14">
        <f t="shared" si="0"/>
        <v>0.76200000000000001</v>
      </c>
      <c r="L3855" s="14">
        <f t="shared" si="1"/>
        <v>7.6000000000000004E-4</v>
      </c>
    </row>
    <row r="3856" spans="1:12" ht="16.5" customHeight="1">
      <c r="A3856" s="13" t="str">
        <f>Solieusap!A3859</f>
        <v>309</v>
      </c>
      <c r="B3856" s="13">
        <f>Solieusap!B3859</f>
        <v>2</v>
      </c>
      <c r="C3856" s="13" t="str">
        <f>Solieusap!C3859</f>
        <v>BAO</v>
      </c>
      <c r="D3856" s="13" t="str">
        <f>Solieusap!D3859</f>
        <v>Combination</v>
      </c>
      <c r="E3856" s="14">
        <f>ABS(Solieusap!E3859)</f>
        <v>0.76200000000000001</v>
      </c>
      <c r="F3856" s="14">
        <f>ABS(Solieusap!F3859)</f>
        <v>1.0145999999999999</v>
      </c>
      <c r="G3856" s="14">
        <f>ABS(Solieusap!G3859)</f>
        <v>3.4799999999999998E-2</v>
      </c>
      <c r="H3856" s="14">
        <f>ABS(Solieusap!H3859)</f>
        <v>9.0299999999999998E-3</v>
      </c>
      <c r="I3856" s="14">
        <f>ABS(Solieusap!I3859)</f>
        <v>9.7699999999999992E-3</v>
      </c>
      <c r="J3856" s="14">
        <f>ABS(Solieusap!J3859)</f>
        <v>0.23873</v>
      </c>
      <c r="K3856" s="14">
        <f t="shared" si="0"/>
        <v>0.76200000000000001</v>
      </c>
      <c r="L3856" s="14">
        <f t="shared" si="1"/>
        <v>9.7699999999999992E-3</v>
      </c>
    </row>
    <row r="3857" spans="1:12" ht="16.5" customHeight="1">
      <c r="A3857" s="13" t="str">
        <f>Solieusap!A3860</f>
        <v>309</v>
      </c>
      <c r="B3857" s="13">
        <f>Solieusap!B3860</f>
        <v>0</v>
      </c>
      <c r="C3857" s="13" t="str">
        <f>Solieusap!C3860</f>
        <v>BAO</v>
      </c>
      <c r="D3857" s="13" t="str">
        <f>Solieusap!D3860</f>
        <v>Combination</v>
      </c>
      <c r="E3857" s="14">
        <f>ABS(Solieusap!E3860)</f>
        <v>1.0944</v>
      </c>
      <c r="F3857" s="14">
        <f>ABS(Solieusap!F3860)</f>
        <v>0.64970000000000006</v>
      </c>
      <c r="G3857" s="14">
        <f>ABS(Solieusap!G3860)</f>
        <v>5.4999999999999997E-3</v>
      </c>
      <c r="H3857" s="14">
        <f>ABS(Solieusap!H3860)</f>
        <v>4.0899999999999999E-3</v>
      </c>
      <c r="I3857" s="14">
        <f>ABS(Solieusap!I3860)</f>
        <v>2.6700000000000001E-3</v>
      </c>
      <c r="J3857" s="14">
        <f>ABS(Solieusap!J3860)</f>
        <v>0.20186000000000001</v>
      </c>
      <c r="K3857" s="14">
        <f t="shared" si="0"/>
        <v>1.0944</v>
      </c>
      <c r="L3857" s="14">
        <f t="shared" si="1"/>
        <v>2.6700000000000001E-3</v>
      </c>
    </row>
    <row r="3858" spans="1:12" ht="16.5" customHeight="1">
      <c r="A3858" s="13" t="str">
        <f>Solieusap!A3861</f>
        <v>309</v>
      </c>
      <c r="B3858" s="13">
        <f>Solieusap!B3861</f>
        <v>0.5</v>
      </c>
      <c r="C3858" s="13" t="str">
        <f>Solieusap!C3861</f>
        <v>BAO</v>
      </c>
      <c r="D3858" s="13" t="str">
        <f>Solieusap!D3861</f>
        <v>Combination</v>
      </c>
      <c r="E3858" s="14">
        <f>ABS(Solieusap!E3861)</f>
        <v>1.0944</v>
      </c>
      <c r="F3858" s="14">
        <f>ABS(Solieusap!F3861)</f>
        <v>0.64970000000000006</v>
      </c>
      <c r="G3858" s="14">
        <f>ABS(Solieusap!G3861)</f>
        <v>5.4999999999999997E-3</v>
      </c>
      <c r="H3858" s="14">
        <f>ABS(Solieusap!H3861)</f>
        <v>4.0899999999999999E-3</v>
      </c>
      <c r="I3858" s="14">
        <f>ABS(Solieusap!I3861)</f>
        <v>5.5999999999999999E-3</v>
      </c>
      <c r="J3858" s="14">
        <f>ABS(Solieusap!J3861)</f>
        <v>0.11526</v>
      </c>
      <c r="K3858" s="14">
        <f t="shared" si="0"/>
        <v>1.0944</v>
      </c>
      <c r="L3858" s="14">
        <f t="shared" si="1"/>
        <v>5.5999999999999999E-3</v>
      </c>
    </row>
    <row r="3859" spans="1:12" ht="16.5" customHeight="1">
      <c r="A3859" s="13" t="str">
        <f>Solieusap!A3862</f>
        <v>309</v>
      </c>
      <c r="B3859" s="13">
        <f>Solieusap!B3862</f>
        <v>1</v>
      </c>
      <c r="C3859" s="13" t="str">
        <f>Solieusap!C3862</f>
        <v>BAO</v>
      </c>
      <c r="D3859" s="13" t="str">
        <f>Solieusap!D3862</f>
        <v>Combination</v>
      </c>
      <c r="E3859" s="14">
        <f>ABS(Solieusap!E3862)</f>
        <v>1.0944</v>
      </c>
      <c r="F3859" s="14">
        <f>ABS(Solieusap!F3862)</f>
        <v>0.64970000000000006</v>
      </c>
      <c r="G3859" s="14">
        <f>ABS(Solieusap!G3862)</f>
        <v>5.4999999999999997E-3</v>
      </c>
      <c r="H3859" s="14">
        <f>ABS(Solieusap!H3862)</f>
        <v>4.0899999999999999E-3</v>
      </c>
      <c r="I3859" s="14">
        <f>ABS(Solieusap!I3862)</f>
        <v>1.082E-2</v>
      </c>
      <c r="J3859" s="14">
        <f>ABS(Solieusap!J3862)</f>
        <v>0.28728999999999999</v>
      </c>
      <c r="K3859" s="14">
        <f t="shared" si="0"/>
        <v>1.0944</v>
      </c>
      <c r="L3859" s="14">
        <f t="shared" si="1"/>
        <v>1.082E-2</v>
      </c>
    </row>
    <row r="3860" spans="1:12" ht="16.5" customHeight="1">
      <c r="A3860" s="13" t="str">
        <f>Solieusap!A3863</f>
        <v>309</v>
      </c>
      <c r="B3860" s="13">
        <f>Solieusap!B3863</f>
        <v>1</v>
      </c>
      <c r="C3860" s="13" t="str">
        <f>Solieusap!C3863</f>
        <v>BAO</v>
      </c>
      <c r="D3860" s="13" t="str">
        <f>Solieusap!D3863</f>
        <v>Combination</v>
      </c>
      <c r="E3860" s="14">
        <f>ABS(Solieusap!E3863)</f>
        <v>1.1581999999999999</v>
      </c>
      <c r="F3860" s="14">
        <f>ABS(Solieusap!F3863)</f>
        <v>0.74280000000000002</v>
      </c>
      <c r="G3860" s="14">
        <f>ABS(Solieusap!G3863)</f>
        <v>1.7999999999999999E-2</v>
      </c>
      <c r="H3860" s="14">
        <f>ABS(Solieusap!H3863)</f>
        <v>1.8970000000000001E-2</v>
      </c>
      <c r="I3860" s="14">
        <f>ABS(Solieusap!I3863)</f>
        <v>8.26E-3</v>
      </c>
      <c r="J3860" s="14">
        <f>ABS(Solieusap!J3863)</f>
        <v>0.35132000000000002</v>
      </c>
      <c r="K3860" s="14">
        <f t="shared" si="0"/>
        <v>1.1581999999999999</v>
      </c>
      <c r="L3860" s="14">
        <f t="shared" si="1"/>
        <v>8.26E-3</v>
      </c>
    </row>
    <row r="3861" spans="1:12" ht="16.5" customHeight="1">
      <c r="A3861" s="13" t="str">
        <f>Solieusap!A3864</f>
        <v>309</v>
      </c>
      <c r="B3861" s="13">
        <f>Solieusap!B3864</f>
        <v>1.5</v>
      </c>
      <c r="C3861" s="13" t="str">
        <f>Solieusap!C3864</f>
        <v>BAO</v>
      </c>
      <c r="D3861" s="13" t="str">
        <f>Solieusap!D3864</f>
        <v>Combination</v>
      </c>
      <c r="E3861" s="14">
        <f>ABS(Solieusap!E3864)</f>
        <v>1.1581999999999999</v>
      </c>
      <c r="F3861" s="14">
        <f>ABS(Solieusap!F3864)</f>
        <v>0.74280000000000002</v>
      </c>
      <c r="G3861" s="14">
        <f>ABS(Solieusap!G3864)</f>
        <v>1.7999999999999999E-2</v>
      </c>
      <c r="H3861" s="14">
        <f>ABS(Solieusap!H3864)</f>
        <v>1.8970000000000001E-2</v>
      </c>
      <c r="I3861" s="14">
        <f>ABS(Solieusap!I3864)</f>
        <v>2.3310000000000001E-2</v>
      </c>
      <c r="J3861" s="14">
        <f>ABS(Solieusap!J3864)</f>
        <v>8.6239999999999997E-2</v>
      </c>
      <c r="K3861" s="14">
        <f t="shared" si="0"/>
        <v>1.1581999999999999</v>
      </c>
      <c r="L3861" s="14">
        <f t="shared" si="1"/>
        <v>2.3310000000000001E-2</v>
      </c>
    </row>
    <row r="3862" spans="1:12" ht="16.5" customHeight="1">
      <c r="A3862" s="13" t="str">
        <f>Solieusap!A3865</f>
        <v>309</v>
      </c>
      <c r="B3862" s="13">
        <f>Solieusap!B3865</f>
        <v>2</v>
      </c>
      <c r="C3862" s="13" t="str">
        <f>Solieusap!C3865</f>
        <v>BAO</v>
      </c>
      <c r="D3862" s="13" t="str">
        <f>Solieusap!D3865</f>
        <v>Combination</v>
      </c>
      <c r="E3862" s="14">
        <f>ABS(Solieusap!E3865)</f>
        <v>1.1581999999999999</v>
      </c>
      <c r="F3862" s="14">
        <f>ABS(Solieusap!F3865)</f>
        <v>0.74280000000000002</v>
      </c>
      <c r="G3862" s="14">
        <f>ABS(Solieusap!G3865)</f>
        <v>1.7999999999999999E-2</v>
      </c>
      <c r="H3862" s="14">
        <f>ABS(Solieusap!H3865)</f>
        <v>1.8970000000000001E-2</v>
      </c>
      <c r="I3862" s="14">
        <f>ABS(Solieusap!I3865)</f>
        <v>4.0719999999999999E-2</v>
      </c>
      <c r="J3862" s="14">
        <f>ABS(Solieusap!J3865)</f>
        <v>0.56323999999999996</v>
      </c>
      <c r="K3862" s="14">
        <f t="shared" si="0"/>
        <v>1.1581999999999999</v>
      </c>
      <c r="L3862" s="14">
        <f t="shared" si="1"/>
        <v>4.0719999999999999E-2</v>
      </c>
    </row>
    <row r="3863" spans="1:12" ht="16.5" customHeight="1">
      <c r="A3863" s="13" t="str">
        <f>Solieusap!A3866</f>
        <v>310</v>
      </c>
      <c r="B3863" s="13">
        <f>Solieusap!B3866</f>
        <v>0</v>
      </c>
      <c r="C3863" s="13" t="str">
        <f>Solieusap!C3866</f>
        <v>BAO</v>
      </c>
      <c r="D3863" s="13" t="str">
        <f>Solieusap!D3866</f>
        <v>Combination</v>
      </c>
      <c r="E3863" s="14">
        <f>ABS(Solieusap!E3866)</f>
        <v>0.74509999999999998</v>
      </c>
      <c r="F3863" s="14">
        <f>ABS(Solieusap!F3866)</f>
        <v>3.5900000000000001E-2</v>
      </c>
      <c r="G3863" s="14">
        <f>ABS(Solieusap!G3866)</f>
        <v>7.6E-3</v>
      </c>
      <c r="H3863" s="14">
        <f>ABS(Solieusap!H3866)</f>
        <v>9.1E-4</v>
      </c>
      <c r="I3863" s="14">
        <f>ABS(Solieusap!I3866)</f>
        <v>1.3259999999999999E-2</v>
      </c>
      <c r="J3863" s="14">
        <f>ABS(Solieusap!J3866)</f>
        <v>0.16128999999999999</v>
      </c>
      <c r="K3863" s="14">
        <f t="shared" si="0"/>
        <v>0.74509999999999998</v>
      </c>
      <c r="L3863" s="14">
        <f t="shared" si="1"/>
        <v>1.3259999999999999E-2</v>
      </c>
    </row>
    <row r="3864" spans="1:12" ht="16.5" customHeight="1">
      <c r="A3864" s="13" t="str">
        <f>Solieusap!A3867</f>
        <v>310</v>
      </c>
      <c r="B3864" s="13">
        <f>Solieusap!B3867</f>
        <v>0.5</v>
      </c>
      <c r="C3864" s="13" t="str">
        <f>Solieusap!C3867</f>
        <v>BAO</v>
      </c>
      <c r="D3864" s="13" t="str">
        <f>Solieusap!D3867</f>
        <v>Combination</v>
      </c>
      <c r="E3864" s="14">
        <f>ABS(Solieusap!E3867)</f>
        <v>0.74509999999999998</v>
      </c>
      <c r="F3864" s="14">
        <f>ABS(Solieusap!F3867)</f>
        <v>3.5900000000000001E-2</v>
      </c>
      <c r="G3864" s="14">
        <f>ABS(Solieusap!G3867)</f>
        <v>7.6E-3</v>
      </c>
      <c r="H3864" s="14">
        <f>ABS(Solieusap!H3867)</f>
        <v>9.1E-4</v>
      </c>
      <c r="I3864" s="14">
        <f>ABS(Solieusap!I3867)</f>
        <v>9.4599999999999997E-3</v>
      </c>
      <c r="J3864" s="14">
        <f>ABS(Solieusap!J3867)</f>
        <v>0.14335000000000001</v>
      </c>
      <c r="K3864" s="14">
        <f t="shared" si="0"/>
        <v>0.74509999999999998</v>
      </c>
      <c r="L3864" s="14">
        <f t="shared" si="1"/>
        <v>9.4599999999999997E-3</v>
      </c>
    </row>
    <row r="3865" spans="1:12" ht="16.5" customHeight="1">
      <c r="A3865" s="13" t="str">
        <f>Solieusap!A3868</f>
        <v>310</v>
      </c>
      <c r="B3865" s="13">
        <f>Solieusap!B3868</f>
        <v>1</v>
      </c>
      <c r="C3865" s="13" t="str">
        <f>Solieusap!C3868</f>
        <v>BAO</v>
      </c>
      <c r="D3865" s="13" t="str">
        <f>Solieusap!D3868</f>
        <v>Combination</v>
      </c>
      <c r="E3865" s="14">
        <f>ABS(Solieusap!E3868)</f>
        <v>0.74509999999999998</v>
      </c>
      <c r="F3865" s="14">
        <f>ABS(Solieusap!F3868)</f>
        <v>3.5900000000000001E-2</v>
      </c>
      <c r="G3865" s="14">
        <f>ABS(Solieusap!G3868)</f>
        <v>7.6E-3</v>
      </c>
      <c r="H3865" s="14">
        <f>ABS(Solieusap!H3868)</f>
        <v>9.1E-4</v>
      </c>
      <c r="I3865" s="14">
        <f>ABS(Solieusap!I3868)</f>
        <v>5.6600000000000001E-3</v>
      </c>
      <c r="J3865" s="14">
        <f>ABS(Solieusap!J3868)</f>
        <v>0.12540999999999999</v>
      </c>
      <c r="K3865" s="14">
        <f t="shared" si="0"/>
        <v>0.74509999999999998</v>
      </c>
      <c r="L3865" s="14">
        <f t="shared" si="1"/>
        <v>5.6600000000000001E-3</v>
      </c>
    </row>
    <row r="3866" spans="1:12" ht="16.5" customHeight="1">
      <c r="A3866" s="13" t="str">
        <f>Solieusap!A3869</f>
        <v>310</v>
      </c>
      <c r="B3866" s="13">
        <f>Solieusap!B3869</f>
        <v>1.5</v>
      </c>
      <c r="C3866" s="13" t="str">
        <f>Solieusap!C3869</f>
        <v>BAO</v>
      </c>
      <c r="D3866" s="13" t="str">
        <f>Solieusap!D3869</f>
        <v>Combination</v>
      </c>
      <c r="E3866" s="14">
        <f>ABS(Solieusap!E3869)</f>
        <v>0.74509999999999998</v>
      </c>
      <c r="F3866" s="14">
        <f>ABS(Solieusap!F3869)</f>
        <v>3.5900000000000001E-2</v>
      </c>
      <c r="G3866" s="14">
        <f>ABS(Solieusap!G3869)</f>
        <v>7.6E-3</v>
      </c>
      <c r="H3866" s="14">
        <f>ABS(Solieusap!H3869)</f>
        <v>9.1E-4</v>
      </c>
      <c r="I3866" s="14">
        <f>ABS(Solieusap!I3869)</f>
        <v>1.8600000000000001E-3</v>
      </c>
      <c r="J3866" s="14">
        <f>ABS(Solieusap!J3869)</f>
        <v>0.10747</v>
      </c>
      <c r="K3866" s="14">
        <f t="shared" si="0"/>
        <v>0.74509999999999998</v>
      </c>
      <c r="L3866" s="14">
        <f t="shared" si="1"/>
        <v>1.8600000000000001E-3</v>
      </c>
    </row>
    <row r="3867" spans="1:12" ht="16.5" customHeight="1">
      <c r="A3867" s="13" t="str">
        <f>Solieusap!A3870</f>
        <v>310</v>
      </c>
      <c r="B3867" s="13">
        <f>Solieusap!B3870</f>
        <v>2</v>
      </c>
      <c r="C3867" s="13" t="str">
        <f>Solieusap!C3870</f>
        <v>BAO</v>
      </c>
      <c r="D3867" s="13" t="str">
        <f>Solieusap!D3870</f>
        <v>Combination</v>
      </c>
      <c r="E3867" s="14">
        <f>ABS(Solieusap!E3870)</f>
        <v>0.74509999999999998</v>
      </c>
      <c r="F3867" s="14">
        <f>ABS(Solieusap!F3870)</f>
        <v>3.5900000000000001E-2</v>
      </c>
      <c r="G3867" s="14">
        <f>ABS(Solieusap!G3870)</f>
        <v>7.6E-3</v>
      </c>
      <c r="H3867" s="14">
        <f>ABS(Solieusap!H3870)</f>
        <v>9.1E-4</v>
      </c>
      <c r="I3867" s="14">
        <f>ABS(Solieusap!I3870)</f>
        <v>9.8999999999999999E-4</v>
      </c>
      <c r="J3867" s="14">
        <f>ABS(Solieusap!J3870)</f>
        <v>8.6510000000000004E-2</v>
      </c>
      <c r="K3867" s="14">
        <f t="shared" si="0"/>
        <v>0.74509999999999998</v>
      </c>
      <c r="L3867" s="14">
        <f t="shared" si="1"/>
        <v>9.8999999999999999E-4</v>
      </c>
    </row>
    <row r="3868" spans="1:12" ht="16.5" customHeight="1">
      <c r="A3868" s="13" t="str">
        <f>Solieusap!A3871</f>
        <v>310</v>
      </c>
      <c r="B3868" s="13">
        <f>Solieusap!B3871</f>
        <v>2.5</v>
      </c>
      <c r="C3868" s="13" t="str">
        <f>Solieusap!C3871</f>
        <v>BAO</v>
      </c>
      <c r="D3868" s="13" t="str">
        <f>Solieusap!D3871</f>
        <v>Combination</v>
      </c>
      <c r="E3868" s="14">
        <f>ABS(Solieusap!E3871)</f>
        <v>0.74509999999999998</v>
      </c>
      <c r="F3868" s="14">
        <f>ABS(Solieusap!F3871)</f>
        <v>3.5900000000000001E-2</v>
      </c>
      <c r="G3868" s="14">
        <f>ABS(Solieusap!G3871)</f>
        <v>7.6E-3</v>
      </c>
      <c r="H3868" s="14">
        <f>ABS(Solieusap!H3871)</f>
        <v>9.1E-4</v>
      </c>
      <c r="I3868" s="14">
        <f>ABS(Solieusap!I3871)</f>
        <v>3.3899999999999998E-3</v>
      </c>
      <c r="J3868" s="14">
        <f>ABS(Solieusap!J3871)</f>
        <v>1.095E-2</v>
      </c>
      <c r="K3868" s="14">
        <f t="shared" si="0"/>
        <v>0.74509999999999998</v>
      </c>
      <c r="L3868" s="14">
        <f t="shared" si="1"/>
        <v>3.3899999999999998E-3</v>
      </c>
    </row>
    <row r="3869" spans="1:12" ht="16.5" customHeight="1">
      <c r="A3869" s="13" t="str">
        <f>Solieusap!A3872</f>
        <v>310</v>
      </c>
      <c r="B3869" s="13">
        <f>Solieusap!B3872</f>
        <v>3</v>
      </c>
      <c r="C3869" s="13" t="str">
        <f>Solieusap!C3872</f>
        <v>BAO</v>
      </c>
      <c r="D3869" s="13" t="str">
        <f>Solieusap!D3872</f>
        <v>Combination</v>
      </c>
      <c r="E3869" s="14">
        <f>ABS(Solieusap!E3872)</f>
        <v>0.74509999999999998</v>
      </c>
      <c r="F3869" s="14">
        <f>ABS(Solieusap!F3872)</f>
        <v>3.5900000000000001E-2</v>
      </c>
      <c r="G3869" s="14">
        <f>ABS(Solieusap!G3872)</f>
        <v>7.6E-3</v>
      </c>
      <c r="H3869" s="14">
        <f>ABS(Solieusap!H3872)</f>
        <v>9.1E-4</v>
      </c>
      <c r="I3869" s="14">
        <f>ABS(Solieusap!I3872)</f>
        <v>1.227E-2</v>
      </c>
      <c r="J3869" s="14">
        <f>ABS(Solieusap!J3872)</f>
        <v>0.1138</v>
      </c>
      <c r="K3869" s="14">
        <f t="shared" si="0"/>
        <v>0.74509999999999998</v>
      </c>
      <c r="L3869" s="14">
        <f t="shared" si="1"/>
        <v>1.227E-2</v>
      </c>
    </row>
    <row r="3870" spans="1:12" ht="16.5" customHeight="1">
      <c r="A3870" s="13" t="str">
        <f>Solieusap!A3873</f>
        <v>310</v>
      </c>
      <c r="B3870" s="13">
        <f>Solieusap!B3873</f>
        <v>3.5</v>
      </c>
      <c r="C3870" s="13" t="str">
        <f>Solieusap!C3873</f>
        <v>BAO</v>
      </c>
      <c r="D3870" s="13" t="str">
        <f>Solieusap!D3873</f>
        <v>Combination</v>
      </c>
      <c r="E3870" s="14">
        <f>ABS(Solieusap!E3873)</f>
        <v>0.74509999999999998</v>
      </c>
      <c r="F3870" s="14">
        <f>ABS(Solieusap!F3873)</f>
        <v>3.5900000000000001E-2</v>
      </c>
      <c r="G3870" s="14">
        <f>ABS(Solieusap!G3873)</f>
        <v>7.6E-3</v>
      </c>
      <c r="H3870" s="14">
        <f>ABS(Solieusap!H3873)</f>
        <v>9.1E-4</v>
      </c>
      <c r="I3870" s="14">
        <f>ABS(Solieusap!I3873)</f>
        <v>2.1149999999999999E-2</v>
      </c>
      <c r="J3870" s="14">
        <f>ABS(Solieusap!J3873)</f>
        <v>0.24296000000000001</v>
      </c>
      <c r="K3870" s="14">
        <f t="shared" si="0"/>
        <v>0.74509999999999998</v>
      </c>
      <c r="L3870" s="14">
        <f t="shared" si="1"/>
        <v>2.1149999999999999E-2</v>
      </c>
    </row>
    <row r="3871" spans="1:12" ht="16.5" customHeight="1">
      <c r="A3871" s="13" t="str">
        <f>Solieusap!A3874</f>
        <v>310</v>
      </c>
      <c r="B3871" s="13">
        <f>Solieusap!B3874</f>
        <v>4</v>
      </c>
      <c r="C3871" s="13" t="str">
        <f>Solieusap!C3874</f>
        <v>BAO</v>
      </c>
      <c r="D3871" s="13" t="str">
        <f>Solieusap!D3874</f>
        <v>Combination</v>
      </c>
      <c r="E3871" s="14">
        <f>ABS(Solieusap!E3874)</f>
        <v>0.74509999999999998</v>
      </c>
      <c r="F3871" s="14">
        <f>ABS(Solieusap!F3874)</f>
        <v>3.5900000000000001E-2</v>
      </c>
      <c r="G3871" s="14">
        <f>ABS(Solieusap!G3874)</f>
        <v>7.6E-3</v>
      </c>
      <c r="H3871" s="14">
        <f>ABS(Solieusap!H3874)</f>
        <v>9.1E-4</v>
      </c>
      <c r="I3871" s="14">
        <f>ABS(Solieusap!I3874)</f>
        <v>3.0020000000000002E-2</v>
      </c>
      <c r="J3871" s="14">
        <f>ABS(Solieusap!J3874)</f>
        <v>0.37211</v>
      </c>
      <c r="K3871" s="14">
        <f t="shared" si="0"/>
        <v>0.74509999999999998</v>
      </c>
      <c r="L3871" s="14">
        <f t="shared" si="1"/>
        <v>3.0020000000000002E-2</v>
      </c>
    </row>
    <row r="3872" spans="1:12" ht="16.5" customHeight="1">
      <c r="A3872" s="13" t="str">
        <f>Solieusap!A3875</f>
        <v>310</v>
      </c>
      <c r="B3872" s="13">
        <f>Solieusap!B3875</f>
        <v>0</v>
      </c>
      <c r="C3872" s="13" t="str">
        <f>Solieusap!C3875</f>
        <v>BAO</v>
      </c>
      <c r="D3872" s="13" t="str">
        <f>Solieusap!D3875</f>
        <v>Combination</v>
      </c>
      <c r="E3872" s="14">
        <f>ABS(Solieusap!E3875)</f>
        <v>1.3562000000000001</v>
      </c>
      <c r="F3872" s="14">
        <f>ABS(Solieusap!F3875)</f>
        <v>0.25990000000000002</v>
      </c>
      <c r="G3872" s="14">
        <f>ABS(Solieusap!G3875)</f>
        <v>1.78E-2</v>
      </c>
      <c r="H3872" s="14">
        <f>ABS(Solieusap!H3875)</f>
        <v>1.0789999999999999E-2</v>
      </c>
      <c r="I3872" s="14">
        <f>ABS(Solieusap!I3875)</f>
        <v>4.0989999999999999E-2</v>
      </c>
      <c r="J3872" s="14">
        <f>ABS(Solieusap!J3875)</f>
        <v>0.66859000000000002</v>
      </c>
      <c r="K3872" s="14">
        <f t="shared" si="0"/>
        <v>1.3562000000000001</v>
      </c>
      <c r="L3872" s="14">
        <f t="shared" si="1"/>
        <v>4.0989999999999999E-2</v>
      </c>
    </row>
    <row r="3873" spans="1:12" ht="16.5" customHeight="1">
      <c r="A3873" s="13" t="str">
        <f>Solieusap!A3876</f>
        <v>310</v>
      </c>
      <c r="B3873" s="13">
        <f>Solieusap!B3876</f>
        <v>0.5</v>
      </c>
      <c r="C3873" s="13" t="str">
        <f>Solieusap!C3876</f>
        <v>BAO</v>
      </c>
      <c r="D3873" s="13" t="str">
        <f>Solieusap!D3876</f>
        <v>Combination</v>
      </c>
      <c r="E3873" s="14">
        <f>ABS(Solieusap!E3876)</f>
        <v>1.3562000000000001</v>
      </c>
      <c r="F3873" s="14">
        <f>ABS(Solieusap!F3876)</f>
        <v>0.25990000000000002</v>
      </c>
      <c r="G3873" s="14">
        <f>ABS(Solieusap!G3876)</f>
        <v>1.78E-2</v>
      </c>
      <c r="H3873" s="14">
        <f>ABS(Solieusap!H3876)</f>
        <v>1.0789999999999999E-2</v>
      </c>
      <c r="I3873" s="14">
        <f>ABS(Solieusap!I3876)</f>
        <v>3.211E-2</v>
      </c>
      <c r="J3873" s="14">
        <f>ABS(Solieusap!J3876)</f>
        <v>0.53864000000000001</v>
      </c>
      <c r="K3873" s="14">
        <f t="shared" si="0"/>
        <v>1.3562000000000001</v>
      </c>
      <c r="L3873" s="14">
        <f t="shared" si="1"/>
        <v>3.211E-2</v>
      </c>
    </row>
    <row r="3874" spans="1:12" ht="16.5" customHeight="1">
      <c r="A3874" s="13" t="str">
        <f>Solieusap!A3877</f>
        <v>310</v>
      </c>
      <c r="B3874" s="13">
        <f>Solieusap!B3877</f>
        <v>1</v>
      </c>
      <c r="C3874" s="13" t="str">
        <f>Solieusap!C3877</f>
        <v>BAO</v>
      </c>
      <c r="D3874" s="13" t="str">
        <f>Solieusap!D3877</f>
        <v>Combination</v>
      </c>
      <c r="E3874" s="14">
        <f>ABS(Solieusap!E3877)</f>
        <v>1.3562000000000001</v>
      </c>
      <c r="F3874" s="14">
        <f>ABS(Solieusap!F3877)</f>
        <v>0.25990000000000002</v>
      </c>
      <c r="G3874" s="14">
        <f>ABS(Solieusap!G3877)</f>
        <v>1.78E-2</v>
      </c>
      <c r="H3874" s="14">
        <f>ABS(Solieusap!H3877)</f>
        <v>1.0789999999999999E-2</v>
      </c>
      <c r="I3874" s="14">
        <f>ABS(Solieusap!I3877)</f>
        <v>2.324E-2</v>
      </c>
      <c r="J3874" s="14">
        <f>ABS(Solieusap!J3877)</f>
        <v>0.40870000000000001</v>
      </c>
      <c r="K3874" s="14">
        <f t="shared" si="0"/>
        <v>1.3562000000000001</v>
      </c>
      <c r="L3874" s="14">
        <f t="shared" si="1"/>
        <v>2.324E-2</v>
      </c>
    </row>
    <row r="3875" spans="1:12" ht="16.5" customHeight="1">
      <c r="A3875" s="13" t="str">
        <f>Solieusap!A3878</f>
        <v>310</v>
      </c>
      <c r="B3875" s="13">
        <f>Solieusap!B3878</f>
        <v>1.5</v>
      </c>
      <c r="C3875" s="13" t="str">
        <f>Solieusap!C3878</f>
        <v>BAO</v>
      </c>
      <c r="D3875" s="13" t="str">
        <f>Solieusap!D3878</f>
        <v>Combination</v>
      </c>
      <c r="E3875" s="14">
        <f>ABS(Solieusap!E3878)</f>
        <v>1.3562000000000001</v>
      </c>
      <c r="F3875" s="14">
        <f>ABS(Solieusap!F3878)</f>
        <v>0.25990000000000002</v>
      </c>
      <c r="G3875" s="14">
        <f>ABS(Solieusap!G3878)</f>
        <v>1.78E-2</v>
      </c>
      <c r="H3875" s="14">
        <f>ABS(Solieusap!H3878)</f>
        <v>1.0789999999999999E-2</v>
      </c>
      <c r="I3875" s="14">
        <f>ABS(Solieusap!I3878)</f>
        <v>1.436E-2</v>
      </c>
      <c r="J3875" s="14">
        <f>ABS(Solieusap!J3878)</f>
        <v>0.27875</v>
      </c>
      <c r="K3875" s="14">
        <f t="shared" si="0"/>
        <v>1.3562000000000001</v>
      </c>
      <c r="L3875" s="14">
        <f t="shared" si="1"/>
        <v>1.436E-2</v>
      </c>
    </row>
    <row r="3876" spans="1:12" ht="16.5" customHeight="1">
      <c r="A3876" s="13" t="str">
        <f>Solieusap!A3879</f>
        <v>310</v>
      </c>
      <c r="B3876" s="13">
        <f>Solieusap!B3879</f>
        <v>2</v>
      </c>
      <c r="C3876" s="13" t="str">
        <f>Solieusap!C3879</f>
        <v>BAO</v>
      </c>
      <c r="D3876" s="13" t="str">
        <f>Solieusap!D3879</f>
        <v>Combination</v>
      </c>
      <c r="E3876" s="14">
        <f>ABS(Solieusap!E3879)</f>
        <v>1.3562000000000001</v>
      </c>
      <c r="F3876" s="14">
        <f>ABS(Solieusap!F3879)</f>
        <v>0.25990000000000002</v>
      </c>
      <c r="G3876" s="14">
        <f>ABS(Solieusap!G3879)</f>
        <v>1.78E-2</v>
      </c>
      <c r="H3876" s="14">
        <f>ABS(Solieusap!H3879)</f>
        <v>1.0789999999999999E-2</v>
      </c>
      <c r="I3876" s="14">
        <f>ABS(Solieusap!I3879)</f>
        <v>5.7400000000000003E-3</v>
      </c>
      <c r="J3876" s="14">
        <f>ABS(Solieusap!J3879)</f>
        <v>0.15021999999999999</v>
      </c>
      <c r="K3876" s="14">
        <f t="shared" si="0"/>
        <v>1.3562000000000001</v>
      </c>
      <c r="L3876" s="14">
        <f t="shared" si="1"/>
        <v>5.7400000000000003E-3</v>
      </c>
    </row>
    <row r="3877" spans="1:12" ht="16.5" customHeight="1">
      <c r="A3877" s="13" t="str">
        <f>Solieusap!A3880</f>
        <v>310</v>
      </c>
      <c r="B3877" s="13">
        <f>Solieusap!B3880</f>
        <v>2.5</v>
      </c>
      <c r="C3877" s="13" t="str">
        <f>Solieusap!C3880</f>
        <v>BAO</v>
      </c>
      <c r="D3877" s="13" t="str">
        <f>Solieusap!D3880</f>
        <v>Combination</v>
      </c>
      <c r="E3877" s="14">
        <f>ABS(Solieusap!E3880)</f>
        <v>1.3562000000000001</v>
      </c>
      <c r="F3877" s="14">
        <f>ABS(Solieusap!F3880)</f>
        <v>0.25990000000000002</v>
      </c>
      <c r="G3877" s="14">
        <f>ABS(Solieusap!G3880)</f>
        <v>1.78E-2</v>
      </c>
      <c r="H3877" s="14">
        <f>ABS(Solieusap!H3880)</f>
        <v>1.0789999999999999E-2</v>
      </c>
      <c r="I3877" s="14">
        <f>ABS(Solieusap!I3880)</f>
        <v>5.7400000000000003E-3</v>
      </c>
      <c r="J3877" s="14">
        <f>ABS(Solieusap!J3880)</f>
        <v>7.1590000000000001E-2</v>
      </c>
      <c r="K3877" s="14">
        <f t="shared" si="0"/>
        <v>1.3562000000000001</v>
      </c>
      <c r="L3877" s="14">
        <f t="shared" si="1"/>
        <v>5.7400000000000003E-3</v>
      </c>
    </row>
    <row r="3878" spans="1:12" ht="16.5" customHeight="1">
      <c r="A3878" s="13" t="str">
        <f>Solieusap!A3881</f>
        <v>310</v>
      </c>
      <c r="B3878" s="13">
        <f>Solieusap!B3881</f>
        <v>3</v>
      </c>
      <c r="C3878" s="13" t="str">
        <f>Solieusap!C3881</f>
        <v>BAO</v>
      </c>
      <c r="D3878" s="13" t="str">
        <f>Solieusap!D3881</f>
        <v>Combination</v>
      </c>
      <c r="E3878" s="14">
        <f>ABS(Solieusap!E3881)</f>
        <v>1.3562000000000001</v>
      </c>
      <c r="F3878" s="14">
        <f>ABS(Solieusap!F3881)</f>
        <v>0.25990000000000002</v>
      </c>
      <c r="G3878" s="14">
        <f>ABS(Solieusap!G3881)</f>
        <v>1.78E-2</v>
      </c>
      <c r="H3878" s="14">
        <f>ABS(Solieusap!H3881)</f>
        <v>1.0789999999999999E-2</v>
      </c>
      <c r="I3878" s="14">
        <f>ABS(Solieusap!I3881)</f>
        <v>9.5300000000000003E-3</v>
      </c>
      <c r="J3878" s="14">
        <f>ABS(Solieusap!J3881)</f>
        <v>5.364E-2</v>
      </c>
      <c r="K3878" s="14">
        <f t="shared" si="0"/>
        <v>1.3562000000000001</v>
      </c>
      <c r="L3878" s="14">
        <f t="shared" si="1"/>
        <v>9.5300000000000003E-3</v>
      </c>
    </row>
    <row r="3879" spans="1:12" ht="16.5" customHeight="1">
      <c r="A3879" s="13" t="str">
        <f>Solieusap!A3882</f>
        <v>310</v>
      </c>
      <c r="B3879" s="13">
        <f>Solieusap!B3882</f>
        <v>3.5</v>
      </c>
      <c r="C3879" s="13" t="str">
        <f>Solieusap!C3882</f>
        <v>BAO</v>
      </c>
      <c r="D3879" s="13" t="str">
        <f>Solieusap!D3882</f>
        <v>Combination</v>
      </c>
      <c r="E3879" s="14">
        <f>ABS(Solieusap!E3882)</f>
        <v>1.3562000000000001</v>
      </c>
      <c r="F3879" s="14">
        <f>ABS(Solieusap!F3882)</f>
        <v>0.25990000000000002</v>
      </c>
      <c r="G3879" s="14">
        <f>ABS(Solieusap!G3882)</f>
        <v>1.78E-2</v>
      </c>
      <c r="H3879" s="14">
        <f>ABS(Solieusap!H3882)</f>
        <v>1.0789999999999999E-2</v>
      </c>
      <c r="I3879" s="14">
        <f>ABS(Solieusap!I3882)</f>
        <v>1.333E-2</v>
      </c>
      <c r="J3879" s="14">
        <f>ABS(Solieusap!J3882)</f>
        <v>3.5700000000000003E-2</v>
      </c>
      <c r="K3879" s="14">
        <f t="shared" si="0"/>
        <v>1.3562000000000001</v>
      </c>
      <c r="L3879" s="14">
        <f t="shared" si="1"/>
        <v>1.333E-2</v>
      </c>
    </row>
    <row r="3880" spans="1:12" ht="16.5" customHeight="1">
      <c r="A3880" s="13" t="str">
        <f>Solieusap!A3883</f>
        <v>310</v>
      </c>
      <c r="B3880" s="13">
        <f>Solieusap!B3883</f>
        <v>4</v>
      </c>
      <c r="C3880" s="13" t="str">
        <f>Solieusap!C3883</f>
        <v>BAO</v>
      </c>
      <c r="D3880" s="13" t="str">
        <f>Solieusap!D3883</f>
        <v>Combination</v>
      </c>
      <c r="E3880" s="14">
        <f>ABS(Solieusap!E3883)</f>
        <v>1.3562000000000001</v>
      </c>
      <c r="F3880" s="14">
        <f>ABS(Solieusap!F3883)</f>
        <v>0.25990000000000002</v>
      </c>
      <c r="G3880" s="14">
        <f>ABS(Solieusap!G3883)</f>
        <v>1.78E-2</v>
      </c>
      <c r="H3880" s="14">
        <f>ABS(Solieusap!H3883)</f>
        <v>1.0789999999999999E-2</v>
      </c>
      <c r="I3880" s="14">
        <f>ABS(Solieusap!I3883)</f>
        <v>1.7129999999999999E-2</v>
      </c>
      <c r="J3880" s="14">
        <f>ABS(Solieusap!J3883)</f>
        <v>1.7760000000000001E-2</v>
      </c>
      <c r="K3880" s="14">
        <f t="shared" si="0"/>
        <v>1.3562000000000001</v>
      </c>
      <c r="L3880" s="14">
        <f t="shared" si="1"/>
        <v>1.7129999999999999E-2</v>
      </c>
    </row>
    <row r="3881" spans="1:12" ht="16.5" customHeight="1">
      <c r="A3881" s="13" t="str">
        <f>Solieusap!A3884</f>
        <v>311</v>
      </c>
      <c r="B3881" s="13">
        <f>Solieusap!B3884</f>
        <v>0</v>
      </c>
      <c r="C3881" s="13" t="str">
        <f>Solieusap!C3884</f>
        <v>BAO</v>
      </c>
      <c r="D3881" s="13" t="str">
        <f>Solieusap!D3884</f>
        <v>Combination</v>
      </c>
      <c r="E3881" s="14">
        <f>ABS(Solieusap!E3884)</f>
        <v>0.76890000000000003</v>
      </c>
      <c r="F3881" s="14">
        <f>ABS(Solieusap!F3884)</f>
        <v>4.36E-2</v>
      </c>
      <c r="G3881" s="14">
        <f>ABS(Solieusap!G3884)</f>
        <v>1.4200000000000001E-2</v>
      </c>
      <c r="H3881" s="14">
        <f>ABS(Solieusap!H3884)</f>
        <v>1.73E-3</v>
      </c>
      <c r="I3881" s="14">
        <f>ABS(Solieusap!I3884)</f>
        <v>3.2680000000000001E-2</v>
      </c>
      <c r="J3881" s="14">
        <f>ABS(Solieusap!J3884)</f>
        <v>3.7440000000000001E-2</v>
      </c>
      <c r="K3881" s="14">
        <f t="shared" si="0"/>
        <v>0.76890000000000003</v>
      </c>
      <c r="L3881" s="14">
        <f t="shared" si="1"/>
        <v>3.2680000000000001E-2</v>
      </c>
    </row>
    <row r="3882" spans="1:12" ht="16.5" customHeight="1">
      <c r="A3882" s="13" t="str">
        <f>Solieusap!A3885</f>
        <v>311</v>
      </c>
      <c r="B3882" s="13">
        <f>Solieusap!B3885</f>
        <v>0.5</v>
      </c>
      <c r="C3882" s="13" t="str">
        <f>Solieusap!C3885</f>
        <v>BAO</v>
      </c>
      <c r="D3882" s="13" t="str">
        <f>Solieusap!D3885</f>
        <v>Combination</v>
      </c>
      <c r="E3882" s="14">
        <f>ABS(Solieusap!E3885)</f>
        <v>0.76890000000000003</v>
      </c>
      <c r="F3882" s="14">
        <f>ABS(Solieusap!F3885)</f>
        <v>4.36E-2</v>
      </c>
      <c r="G3882" s="14">
        <f>ABS(Solieusap!G3885)</f>
        <v>1.4200000000000001E-2</v>
      </c>
      <c r="H3882" s="14">
        <f>ABS(Solieusap!H3885)</f>
        <v>1.73E-3</v>
      </c>
      <c r="I3882" s="14">
        <f>ABS(Solieusap!I3885)</f>
        <v>2.5569999999999999E-2</v>
      </c>
      <c r="J3882" s="14">
        <f>ABS(Solieusap!J3885)</f>
        <v>1.566E-2</v>
      </c>
      <c r="K3882" s="14">
        <f t="shared" si="0"/>
        <v>0.76890000000000003</v>
      </c>
      <c r="L3882" s="14">
        <f t="shared" si="1"/>
        <v>2.5569999999999999E-2</v>
      </c>
    </row>
    <row r="3883" spans="1:12" ht="16.5" customHeight="1">
      <c r="A3883" s="13" t="str">
        <f>Solieusap!A3886</f>
        <v>311</v>
      </c>
      <c r="B3883" s="13">
        <f>Solieusap!B3886</f>
        <v>1</v>
      </c>
      <c r="C3883" s="13" t="str">
        <f>Solieusap!C3886</f>
        <v>BAO</v>
      </c>
      <c r="D3883" s="13" t="str">
        <f>Solieusap!D3886</f>
        <v>Combination</v>
      </c>
      <c r="E3883" s="14">
        <f>ABS(Solieusap!E3886)</f>
        <v>0.76890000000000003</v>
      </c>
      <c r="F3883" s="14">
        <f>ABS(Solieusap!F3886)</f>
        <v>4.36E-2</v>
      </c>
      <c r="G3883" s="14">
        <f>ABS(Solieusap!G3886)</f>
        <v>1.4200000000000001E-2</v>
      </c>
      <c r="H3883" s="14">
        <f>ABS(Solieusap!H3886)</f>
        <v>1.73E-3</v>
      </c>
      <c r="I3883" s="14">
        <f>ABS(Solieusap!I3886)</f>
        <v>1.8450000000000001E-2</v>
      </c>
      <c r="J3883" s="14">
        <f>ABS(Solieusap!J3886)</f>
        <v>1.25E-3</v>
      </c>
      <c r="K3883" s="14">
        <f t="shared" si="0"/>
        <v>0.76890000000000003</v>
      </c>
      <c r="L3883" s="14">
        <f t="shared" si="1"/>
        <v>1.8450000000000001E-2</v>
      </c>
    </row>
    <row r="3884" spans="1:12" ht="16.5" customHeight="1">
      <c r="A3884" s="13" t="str">
        <f>Solieusap!A3887</f>
        <v>311</v>
      </c>
      <c r="B3884" s="13">
        <f>Solieusap!B3887</f>
        <v>1.5</v>
      </c>
      <c r="C3884" s="13" t="str">
        <f>Solieusap!C3887</f>
        <v>BAO</v>
      </c>
      <c r="D3884" s="13" t="str">
        <f>Solieusap!D3887</f>
        <v>Combination</v>
      </c>
      <c r="E3884" s="14">
        <f>ABS(Solieusap!E3887)</f>
        <v>0.76890000000000003</v>
      </c>
      <c r="F3884" s="14">
        <f>ABS(Solieusap!F3887)</f>
        <v>4.36E-2</v>
      </c>
      <c r="G3884" s="14">
        <f>ABS(Solieusap!G3887)</f>
        <v>1.4200000000000001E-2</v>
      </c>
      <c r="H3884" s="14">
        <f>ABS(Solieusap!H3887)</f>
        <v>1.73E-3</v>
      </c>
      <c r="I3884" s="14">
        <f>ABS(Solieusap!I3887)</f>
        <v>1.1339999999999999E-2</v>
      </c>
      <c r="J3884" s="14">
        <f>ABS(Solieusap!J3887)</f>
        <v>1.72E-3</v>
      </c>
      <c r="K3884" s="14">
        <f t="shared" si="0"/>
        <v>0.76890000000000003</v>
      </c>
      <c r="L3884" s="14">
        <f t="shared" si="1"/>
        <v>1.1339999999999999E-2</v>
      </c>
    </row>
    <row r="3885" spans="1:12" ht="16.5" customHeight="1">
      <c r="A3885" s="13" t="str">
        <f>Solieusap!A3888</f>
        <v>311</v>
      </c>
      <c r="B3885" s="13">
        <f>Solieusap!B3888</f>
        <v>2</v>
      </c>
      <c r="C3885" s="13" t="str">
        <f>Solieusap!C3888</f>
        <v>BAO</v>
      </c>
      <c r="D3885" s="13" t="str">
        <f>Solieusap!D3888</f>
        <v>Combination</v>
      </c>
      <c r="E3885" s="14">
        <f>ABS(Solieusap!E3888)</f>
        <v>0.76890000000000003</v>
      </c>
      <c r="F3885" s="14">
        <f>ABS(Solieusap!F3888)</f>
        <v>4.36E-2</v>
      </c>
      <c r="G3885" s="14">
        <f>ABS(Solieusap!G3888)</f>
        <v>1.4200000000000001E-2</v>
      </c>
      <c r="H3885" s="14">
        <f>ABS(Solieusap!H3888)</f>
        <v>1.73E-3</v>
      </c>
      <c r="I3885" s="14">
        <f>ABS(Solieusap!I3888)</f>
        <v>4.2300000000000003E-3</v>
      </c>
      <c r="J3885" s="14">
        <f>ABS(Solieusap!J3888)</f>
        <v>2.4580000000000001E-2</v>
      </c>
      <c r="K3885" s="14">
        <f t="shared" si="0"/>
        <v>0.76890000000000003</v>
      </c>
      <c r="L3885" s="14">
        <f t="shared" si="1"/>
        <v>4.2300000000000003E-3</v>
      </c>
    </row>
    <row r="3886" spans="1:12" ht="16.5" customHeight="1">
      <c r="A3886" s="13" t="str">
        <f>Solieusap!A3889</f>
        <v>311</v>
      </c>
      <c r="B3886" s="13">
        <f>Solieusap!B3889</f>
        <v>2.5</v>
      </c>
      <c r="C3886" s="13" t="str">
        <f>Solieusap!C3889</f>
        <v>BAO</v>
      </c>
      <c r="D3886" s="13" t="str">
        <f>Solieusap!D3889</f>
        <v>Combination</v>
      </c>
      <c r="E3886" s="14">
        <f>ABS(Solieusap!E3889)</f>
        <v>0.76890000000000003</v>
      </c>
      <c r="F3886" s="14">
        <f>ABS(Solieusap!F3889)</f>
        <v>4.36E-2</v>
      </c>
      <c r="G3886" s="14">
        <f>ABS(Solieusap!G3889)</f>
        <v>1.4200000000000001E-2</v>
      </c>
      <c r="H3886" s="14">
        <f>ABS(Solieusap!H3889)</f>
        <v>1.73E-3</v>
      </c>
      <c r="I3886" s="14">
        <f>ABS(Solieusap!I3889)</f>
        <v>1.6299999999999999E-3</v>
      </c>
      <c r="J3886" s="14">
        <f>ABS(Solieusap!J3889)</f>
        <v>6.4350000000000004E-2</v>
      </c>
      <c r="K3886" s="14">
        <f t="shared" si="0"/>
        <v>0.76890000000000003</v>
      </c>
      <c r="L3886" s="14">
        <f t="shared" si="1"/>
        <v>1.6299999999999999E-3</v>
      </c>
    </row>
    <row r="3887" spans="1:12" ht="16.5" customHeight="1">
      <c r="A3887" s="13" t="str">
        <f>Solieusap!A3890</f>
        <v>311</v>
      </c>
      <c r="B3887" s="13">
        <f>Solieusap!B3890</f>
        <v>3</v>
      </c>
      <c r="C3887" s="13" t="str">
        <f>Solieusap!C3890</f>
        <v>BAO</v>
      </c>
      <c r="D3887" s="13" t="str">
        <f>Solieusap!D3890</f>
        <v>Combination</v>
      </c>
      <c r="E3887" s="14">
        <f>ABS(Solieusap!E3890)</f>
        <v>0.76890000000000003</v>
      </c>
      <c r="F3887" s="14">
        <f>ABS(Solieusap!F3890)</f>
        <v>4.36E-2</v>
      </c>
      <c r="G3887" s="14">
        <f>ABS(Solieusap!G3890)</f>
        <v>1.4200000000000001E-2</v>
      </c>
      <c r="H3887" s="14">
        <f>ABS(Solieusap!H3890)</f>
        <v>1.73E-3</v>
      </c>
      <c r="I3887" s="14">
        <f>ABS(Solieusap!I3890)</f>
        <v>2.0899999999999998E-3</v>
      </c>
      <c r="J3887" s="14">
        <f>ABS(Solieusap!J3890)</f>
        <v>0.10412</v>
      </c>
      <c r="K3887" s="14">
        <f t="shared" si="0"/>
        <v>0.76890000000000003</v>
      </c>
      <c r="L3887" s="14">
        <f t="shared" si="1"/>
        <v>2.0899999999999998E-3</v>
      </c>
    </row>
    <row r="3888" spans="1:12" ht="16.5" customHeight="1">
      <c r="A3888" s="13" t="str">
        <f>Solieusap!A3891</f>
        <v>311</v>
      </c>
      <c r="B3888" s="13">
        <f>Solieusap!B3891</f>
        <v>3.5</v>
      </c>
      <c r="C3888" s="13" t="str">
        <f>Solieusap!C3891</f>
        <v>BAO</v>
      </c>
      <c r="D3888" s="13" t="str">
        <f>Solieusap!D3891</f>
        <v>Combination</v>
      </c>
      <c r="E3888" s="14">
        <f>ABS(Solieusap!E3891)</f>
        <v>0.76890000000000003</v>
      </c>
      <c r="F3888" s="14">
        <f>ABS(Solieusap!F3891)</f>
        <v>4.36E-2</v>
      </c>
      <c r="G3888" s="14">
        <f>ABS(Solieusap!G3891)</f>
        <v>1.4200000000000001E-2</v>
      </c>
      <c r="H3888" s="14">
        <f>ABS(Solieusap!H3891)</f>
        <v>1.73E-3</v>
      </c>
      <c r="I3888" s="14">
        <f>ABS(Solieusap!I3891)</f>
        <v>2.5400000000000002E-3</v>
      </c>
      <c r="J3888" s="14">
        <f>ABS(Solieusap!J3891)</f>
        <v>0.14388999999999999</v>
      </c>
      <c r="K3888" s="14">
        <f t="shared" si="0"/>
        <v>0.76890000000000003</v>
      </c>
      <c r="L3888" s="14">
        <f t="shared" si="1"/>
        <v>2.5400000000000002E-3</v>
      </c>
    </row>
    <row r="3889" spans="1:12" ht="16.5" customHeight="1">
      <c r="A3889" s="13" t="str">
        <f>Solieusap!A3892</f>
        <v>311</v>
      </c>
      <c r="B3889" s="13">
        <f>Solieusap!B3892</f>
        <v>4</v>
      </c>
      <c r="C3889" s="13" t="str">
        <f>Solieusap!C3892</f>
        <v>BAO</v>
      </c>
      <c r="D3889" s="13" t="str">
        <f>Solieusap!D3892</f>
        <v>Combination</v>
      </c>
      <c r="E3889" s="14">
        <f>ABS(Solieusap!E3892)</f>
        <v>0.76890000000000003</v>
      </c>
      <c r="F3889" s="14">
        <f>ABS(Solieusap!F3892)</f>
        <v>4.36E-2</v>
      </c>
      <c r="G3889" s="14">
        <f>ABS(Solieusap!G3892)</f>
        <v>1.4200000000000001E-2</v>
      </c>
      <c r="H3889" s="14">
        <f>ABS(Solieusap!H3892)</f>
        <v>1.73E-3</v>
      </c>
      <c r="I3889" s="14">
        <f>ABS(Solieusap!I3892)</f>
        <v>3.0000000000000001E-3</v>
      </c>
      <c r="J3889" s="14">
        <f>ABS(Solieusap!J3892)</f>
        <v>0.18365000000000001</v>
      </c>
      <c r="K3889" s="14">
        <f t="shared" si="0"/>
        <v>0.76890000000000003</v>
      </c>
      <c r="L3889" s="14">
        <f t="shared" si="1"/>
        <v>3.0000000000000001E-3</v>
      </c>
    </row>
    <row r="3890" spans="1:12" ht="16.5" customHeight="1">
      <c r="A3890" s="13" t="str">
        <f>Solieusap!A3893</f>
        <v>311</v>
      </c>
      <c r="B3890" s="13">
        <f>Solieusap!B3893</f>
        <v>0</v>
      </c>
      <c r="C3890" s="13" t="str">
        <f>Solieusap!C3893</f>
        <v>BAO</v>
      </c>
      <c r="D3890" s="13" t="str">
        <f>Solieusap!D3893</f>
        <v>Combination</v>
      </c>
      <c r="E3890" s="14">
        <f>ABS(Solieusap!E3893)</f>
        <v>1.1336999999999999</v>
      </c>
      <c r="F3890" s="14">
        <f>ABS(Solieusap!F3893)</f>
        <v>7.9500000000000001E-2</v>
      </c>
      <c r="G3890" s="14">
        <f>ABS(Solieusap!G3893)</f>
        <v>9.1200000000000005E-4</v>
      </c>
      <c r="H3890" s="14">
        <f>ABS(Solieusap!H3893)</f>
        <v>3.8600000000000001E-3</v>
      </c>
      <c r="I3890" s="14">
        <f>ABS(Solieusap!I3893)</f>
        <v>6.4999999999999997E-4</v>
      </c>
      <c r="J3890" s="14">
        <f>ABS(Solieusap!J3893)</f>
        <v>0.13449</v>
      </c>
      <c r="K3890" s="14">
        <f t="shared" si="0"/>
        <v>1.1336999999999999</v>
      </c>
      <c r="L3890" s="14">
        <f t="shared" si="1"/>
        <v>6.4999999999999997E-4</v>
      </c>
    </row>
    <row r="3891" spans="1:12" ht="16.5" customHeight="1">
      <c r="A3891" s="13" t="str">
        <f>Solieusap!A3894</f>
        <v>311</v>
      </c>
      <c r="B3891" s="13">
        <f>Solieusap!B3894</f>
        <v>0.5</v>
      </c>
      <c r="C3891" s="13" t="str">
        <f>Solieusap!C3894</f>
        <v>BAO</v>
      </c>
      <c r="D3891" s="13" t="str">
        <f>Solieusap!D3894</f>
        <v>Combination</v>
      </c>
      <c r="E3891" s="14">
        <f>ABS(Solieusap!E3894)</f>
        <v>1.1336999999999999</v>
      </c>
      <c r="F3891" s="14">
        <f>ABS(Solieusap!F3894)</f>
        <v>7.9500000000000001E-2</v>
      </c>
      <c r="G3891" s="14">
        <f>ABS(Solieusap!G3894)</f>
        <v>9.1200000000000005E-4</v>
      </c>
      <c r="H3891" s="14">
        <f>ABS(Solieusap!H3894)</f>
        <v>3.8600000000000001E-3</v>
      </c>
      <c r="I3891" s="14">
        <f>ABS(Solieusap!I3894)</f>
        <v>1.9000000000000001E-4</v>
      </c>
      <c r="J3891" s="14">
        <f>ABS(Solieusap!J3894)</f>
        <v>9.4729999999999995E-2</v>
      </c>
      <c r="K3891" s="14">
        <f t="shared" si="0"/>
        <v>1.1336999999999999</v>
      </c>
      <c r="L3891" s="14">
        <f t="shared" si="1"/>
        <v>1.9000000000000001E-4</v>
      </c>
    </row>
    <row r="3892" spans="1:12" ht="16.5" customHeight="1">
      <c r="A3892" s="13" t="str">
        <f>Solieusap!A3895</f>
        <v>311</v>
      </c>
      <c r="B3892" s="13">
        <f>Solieusap!B3895</f>
        <v>1</v>
      </c>
      <c r="C3892" s="13" t="str">
        <f>Solieusap!C3895</f>
        <v>BAO</v>
      </c>
      <c r="D3892" s="13" t="str">
        <f>Solieusap!D3895</f>
        <v>Combination</v>
      </c>
      <c r="E3892" s="14">
        <f>ABS(Solieusap!E3895)</f>
        <v>1.1336999999999999</v>
      </c>
      <c r="F3892" s="14">
        <f>ABS(Solieusap!F3895)</f>
        <v>7.9500000000000001E-2</v>
      </c>
      <c r="G3892" s="14">
        <f>ABS(Solieusap!G3895)</f>
        <v>9.1200000000000005E-4</v>
      </c>
      <c r="H3892" s="14">
        <f>ABS(Solieusap!H3895)</f>
        <v>3.8600000000000001E-3</v>
      </c>
      <c r="I3892" s="14">
        <f>ABS(Solieusap!I3895)</f>
        <v>2.5999999999999998E-4</v>
      </c>
      <c r="J3892" s="14">
        <f>ABS(Solieusap!J3895)</f>
        <v>5.509E-2</v>
      </c>
      <c r="K3892" s="14">
        <f t="shared" si="0"/>
        <v>1.1336999999999999</v>
      </c>
      <c r="L3892" s="14">
        <f t="shared" si="1"/>
        <v>2.5999999999999998E-4</v>
      </c>
    </row>
    <row r="3893" spans="1:12" ht="16.5" customHeight="1">
      <c r="A3893" s="13" t="str">
        <f>Solieusap!A3896</f>
        <v>311</v>
      </c>
      <c r="B3893" s="13">
        <f>Solieusap!B3896</f>
        <v>1.5</v>
      </c>
      <c r="C3893" s="13" t="str">
        <f>Solieusap!C3896</f>
        <v>BAO</v>
      </c>
      <c r="D3893" s="13" t="str">
        <f>Solieusap!D3896</f>
        <v>Combination</v>
      </c>
      <c r="E3893" s="14">
        <f>ABS(Solieusap!E3896)</f>
        <v>1.1336999999999999</v>
      </c>
      <c r="F3893" s="14">
        <f>ABS(Solieusap!F3896)</f>
        <v>7.9500000000000001E-2</v>
      </c>
      <c r="G3893" s="14">
        <f>ABS(Solieusap!G3896)</f>
        <v>9.1200000000000005E-4</v>
      </c>
      <c r="H3893" s="14">
        <f>ABS(Solieusap!H3896)</f>
        <v>3.8600000000000001E-3</v>
      </c>
      <c r="I3893" s="14">
        <f>ABS(Solieusap!I3896)</f>
        <v>7.2000000000000005E-4</v>
      </c>
      <c r="J3893" s="14">
        <f>ABS(Solieusap!J3896)</f>
        <v>2.7910000000000001E-2</v>
      </c>
      <c r="K3893" s="14">
        <f t="shared" si="0"/>
        <v>1.1336999999999999</v>
      </c>
      <c r="L3893" s="14">
        <f t="shared" si="1"/>
        <v>7.2000000000000005E-4</v>
      </c>
    </row>
    <row r="3894" spans="1:12" ht="16.5" customHeight="1">
      <c r="A3894" s="13" t="str">
        <f>Solieusap!A3897</f>
        <v>311</v>
      </c>
      <c r="B3894" s="13">
        <f>Solieusap!B3897</f>
        <v>2</v>
      </c>
      <c r="C3894" s="13" t="str">
        <f>Solieusap!C3897</f>
        <v>BAO</v>
      </c>
      <c r="D3894" s="13" t="str">
        <f>Solieusap!D3897</f>
        <v>Combination</v>
      </c>
      <c r="E3894" s="14">
        <f>ABS(Solieusap!E3897)</f>
        <v>1.1336999999999999</v>
      </c>
      <c r="F3894" s="14">
        <f>ABS(Solieusap!F3897)</f>
        <v>7.9500000000000001E-2</v>
      </c>
      <c r="G3894" s="14">
        <f>ABS(Solieusap!G3897)</f>
        <v>9.1200000000000005E-4</v>
      </c>
      <c r="H3894" s="14">
        <f>ABS(Solieusap!H3897)</f>
        <v>3.8600000000000001E-3</v>
      </c>
      <c r="I3894" s="14">
        <f>ABS(Solieusap!I3897)</f>
        <v>1.17E-3</v>
      </c>
      <c r="J3894" s="14">
        <f>ABS(Solieusap!J3897)</f>
        <v>4.9700000000000001E-2</v>
      </c>
      <c r="K3894" s="14">
        <f t="shared" si="0"/>
        <v>1.1336999999999999</v>
      </c>
      <c r="L3894" s="14">
        <f t="shared" si="1"/>
        <v>1.17E-3</v>
      </c>
    </row>
    <row r="3895" spans="1:12" ht="16.5" customHeight="1">
      <c r="A3895" s="13" t="str">
        <f>Solieusap!A3898</f>
        <v>311</v>
      </c>
      <c r="B3895" s="13">
        <f>Solieusap!B3898</f>
        <v>2.5</v>
      </c>
      <c r="C3895" s="13" t="str">
        <f>Solieusap!C3898</f>
        <v>BAO</v>
      </c>
      <c r="D3895" s="13" t="str">
        <f>Solieusap!D3898</f>
        <v>Combination</v>
      </c>
      <c r="E3895" s="14">
        <f>ABS(Solieusap!E3898)</f>
        <v>1.1336999999999999</v>
      </c>
      <c r="F3895" s="14">
        <f>ABS(Solieusap!F3898)</f>
        <v>7.9500000000000001E-2</v>
      </c>
      <c r="G3895" s="14">
        <f>ABS(Solieusap!G3898)</f>
        <v>9.1200000000000005E-4</v>
      </c>
      <c r="H3895" s="14">
        <f>ABS(Solieusap!H3898)</f>
        <v>3.8600000000000001E-3</v>
      </c>
      <c r="I3895" s="14">
        <f>ABS(Solieusap!I3898)</f>
        <v>4.13E-3</v>
      </c>
      <c r="J3895" s="14">
        <f>ABS(Solieusap!J3898)</f>
        <v>7.1489999999999998E-2</v>
      </c>
      <c r="K3895" s="14">
        <f t="shared" si="0"/>
        <v>1.1336999999999999</v>
      </c>
      <c r="L3895" s="14">
        <f t="shared" si="1"/>
        <v>4.13E-3</v>
      </c>
    </row>
    <row r="3896" spans="1:12" ht="16.5" customHeight="1">
      <c r="A3896" s="13" t="str">
        <f>Solieusap!A3899</f>
        <v>311</v>
      </c>
      <c r="B3896" s="13">
        <f>Solieusap!B3899</f>
        <v>3</v>
      </c>
      <c r="C3896" s="13" t="str">
        <f>Solieusap!C3899</f>
        <v>BAO</v>
      </c>
      <c r="D3896" s="13" t="str">
        <f>Solieusap!D3899</f>
        <v>Combination</v>
      </c>
      <c r="E3896" s="14">
        <f>ABS(Solieusap!E3899)</f>
        <v>1.1336999999999999</v>
      </c>
      <c r="F3896" s="14">
        <f>ABS(Solieusap!F3899)</f>
        <v>7.9500000000000001E-2</v>
      </c>
      <c r="G3896" s="14">
        <f>ABS(Solieusap!G3899)</f>
        <v>9.1200000000000005E-4</v>
      </c>
      <c r="H3896" s="14">
        <f>ABS(Solieusap!H3899)</f>
        <v>3.8600000000000001E-3</v>
      </c>
      <c r="I3896" s="14">
        <f>ABS(Solieusap!I3899)</f>
        <v>1.098E-2</v>
      </c>
      <c r="J3896" s="14">
        <f>ABS(Solieusap!J3899)</f>
        <v>9.3270000000000006E-2</v>
      </c>
      <c r="K3896" s="14">
        <f t="shared" si="0"/>
        <v>1.1336999999999999</v>
      </c>
      <c r="L3896" s="14">
        <f t="shared" si="1"/>
        <v>1.098E-2</v>
      </c>
    </row>
    <row r="3897" spans="1:12" ht="16.5" customHeight="1">
      <c r="A3897" s="13" t="str">
        <f>Solieusap!A3900</f>
        <v>311</v>
      </c>
      <c r="B3897" s="13">
        <f>Solieusap!B3900</f>
        <v>3.5</v>
      </c>
      <c r="C3897" s="13" t="str">
        <f>Solieusap!C3900</f>
        <v>BAO</v>
      </c>
      <c r="D3897" s="13" t="str">
        <f>Solieusap!D3900</f>
        <v>Combination</v>
      </c>
      <c r="E3897" s="14">
        <f>ABS(Solieusap!E3900)</f>
        <v>1.1336999999999999</v>
      </c>
      <c r="F3897" s="14">
        <f>ABS(Solieusap!F3900)</f>
        <v>7.9500000000000001E-2</v>
      </c>
      <c r="G3897" s="14">
        <f>ABS(Solieusap!G3900)</f>
        <v>9.1200000000000005E-4</v>
      </c>
      <c r="H3897" s="14">
        <f>ABS(Solieusap!H3900)</f>
        <v>3.8600000000000001E-3</v>
      </c>
      <c r="I3897" s="14">
        <f>ABS(Solieusap!I3900)</f>
        <v>1.7840000000000002E-2</v>
      </c>
      <c r="J3897" s="14">
        <f>ABS(Solieusap!J3900)</f>
        <v>0.11506</v>
      </c>
      <c r="K3897" s="14">
        <f t="shared" si="0"/>
        <v>1.1336999999999999</v>
      </c>
      <c r="L3897" s="14">
        <f t="shared" si="1"/>
        <v>1.7840000000000002E-2</v>
      </c>
    </row>
    <row r="3898" spans="1:12" ht="16.5" customHeight="1">
      <c r="A3898" s="13" t="str">
        <f>Solieusap!A3901</f>
        <v>311</v>
      </c>
      <c r="B3898" s="13">
        <f>Solieusap!B3901</f>
        <v>4</v>
      </c>
      <c r="C3898" s="13" t="str">
        <f>Solieusap!C3901</f>
        <v>BAO</v>
      </c>
      <c r="D3898" s="13" t="str">
        <f>Solieusap!D3901</f>
        <v>Combination</v>
      </c>
      <c r="E3898" s="14">
        <f>ABS(Solieusap!E3901)</f>
        <v>1.1336999999999999</v>
      </c>
      <c r="F3898" s="14">
        <f>ABS(Solieusap!F3901)</f>
        <v>7.9500000000000001E-2</v>
      </c>
      <c r="G3898" s="14">
        <f>ABS(Solieusap!G3901)</f>
        <v>9.1200000000000005E-4</v>
      </c>
      <c r="H3898" s="14">
        <f>ABS(Solieusap!H3901)</f>
        <v>3.8600000000000001E-3</v>
      </c>
      <c r="I3898" s="14">
        <f>ABS(Solieusap!I3901)</f>
        <v>2.47E-2</v>
      </c>
      <c r="J3898" s="14">
        <f>ABS(Solieusap!J3901)</f>
        <v>0.13685</v>
      </c>
      <c r="K3898" s="14">
        <f t="shared" si="0"/>
        <v>1.1336999999999999</v>
      </c>
      <c r="L3898" s="14">
        <f t="shared" si="1"/>
        <v>2.47E-2</v>
      </c>
    </row>
    <row r="3899" spans="1:12" ht="16.5" customHeight="1">
      <c r="A3899" s="13" t="str">
        <f>Solieusap!A3902</f>
        <v>312</v>
      </c>
      <c r="B3899" s="13">
        <f>Solieusap!B3902</f>
        <v>0</v>
      </c>
      <c r="C3899" s="13" t="str">
        <f>Solieusap!C3902</f>
        <v>BAO</v>
      </c>
      <c r="D3899" s="13" t="str">
        <f>Solieusap!D3902</f>
        <v>Combination</v>
      </c>
      <c r="E3899" s="14">
        <f>ABS(Solieusap!E3902)</f>
        <v>0.70940000000000003</v>
      </c>
      <c r="F3899" s="14">
        <f>ABS(Solieusap!F3902)</f>
        <v>4.9700000000000001E-2</v>
      </c>
      <c r="G3899" s="14">
        <f>ABS(Solieusap!G3902)</f>
        <v>5.7999999999999996E-3</v>
      </c>
      <c r="H3899" s="14">
        <f>ABS(Solieusap!H3902)</f>
        <v>1.4E-2</v>
      </c>
      <c r="I3899" s="14">
        <f>ABS(Solieusap!I3902)</f>
        <v>4.3699999999999998E-3</v>
      </c>
      <c r="J3899" s="14">
        <f>ABS(Solieusap!J3902)</f>
        <v>0.26047999999999999</v>
      </c>
      <c r="K3899" s="14">
        <f t="shared" si="0"/>
        <v>0.70940000000000003</v>
      </c>
      <c r="L3899" s="14">
        <f t="shared" si="1"/>
        <v>4.3699999999999998E-3</v>
      </c>
    </row>
    <row r="3900" spans="1:12" ht="16.5" customHeight="1">
      <c r="A3900" s="13" t="str">
        <f>Solieusap!A3903</f>
        <v>312</v>
      </c>
      <c r="B3900" s="13">
        <f>Solieusap!B3903</f>
        <v>0.5</v>
      </c>
      <c r="C3900" s="13" t="str">
        <f>Solieusap!C3903</f>
        <v>BAO</v>
      </c>
      <c r="D3900" s="13" t="str">
        <f>Solieusap!D3903</f>
        <v>Combination</v>
      </c>
      <c r="E3900" s="14">
        <f>ABS(Solieusap!E3903)</f>
        <v>0.70940000000000003</v>
      </c>
      <c r="F3900" s="14">
        <f>ABS(Solieusap!F3903)</f>
        <v>4.9700000000000001E-2</v>
      </c>
      <c r="G3900" s="14">
        <f>ABS(Solieusap!G3903)</f>
        <v>5.7999999999999996E-3</v>
      </c>
      <c r="H3900" s="14">
        <f>ABS(Solieusap!H3903)</f>
        <v>1.4E-2</v>
      </c>
      <c r="I3900" s="14">
        <f>ABS(Solieusap!I3903)</f>
        <v>7.8300000000000002E-3</v>
      </c>
      <c r="J3900" s="14">
        <f>ABS(Solieusap!J3903)</f>
        <v>0.2853</v>
      </c>
      <c r="K3900" s="14">
        <f t="shared" si="0"/>
        <v>0.70940000000000003</v>
      </c>
      <c r="L3900" s="14">
        <f t="shared" si="1"/>
        <v>7.8300000000000002E-3</v>
      </c>
    </row>
    <row r="3901" spans="1:12" ht="16.5" customHeight="1">
      <c r="A3901" s="13" t="str">
        <f>Solieusap!A3904</f>
        <v>312</v>
      </c>
      <c r="B3901" s="13">
        <f>Solieusap!B3904</f>
        <v>1</v>
      </c>
      <c r="C3901" s="13" t="str">
        <f>Solieusap!C3904</f>
        <v>BAO</v>
      </c>
      <c r="D3901" s="13" t="str">
        <f>Solieusap!D3904</f>
        <v>Combination</v>
      </c>
      <c r="E3901" s="14">
        <f>ABS(Solieusap!E3904)</f>
        <v>0.70940000000000003</v>
      </c>
      <c r="F3901" s="14">
        <f>ABS(Solieusap!F3904)</f>
        <v>4.9700000000000001E-2</v>
      </c>
      <c r="G3901" s="14">
        <f>ABS(Solieusap!G3904)</f>
        <v>5.7999999999999996E-3</v>
      </c>
      <c r="H3901" s="14">
        <f>ABS(Solieusap!H3904)</f>
        <v>1.4E-2</v>
      </c>
      <c r="I3901" s="14">
        <f>ABS(Solieusap!I3904)</f>
        <v>1.128E-2</v>
      </c>
      <c r="J3901" s="14">
        <f>ABS(Solieusap!J3904)</f>
        <v>0.46523999999999999</v>
      </c>
      <c r="K3901" s="14">
        <f t="shared" si="0"/>
        <v>0.70940000000000003</v>
      </c>
      <c r="L3901" s="14">
        <f t="shared" si="1"/>
        <v>1.128E-2</v>
      </c>
    </row>
    <row r="3902" spans="1:12" ht="16.5" customHeight="1">
      <c r="A3902" s="13" t="str">
        <f>Solieusap!A3905</f>
        <v>312</v>
      </c>
      <c r="B3902" s="13">
        <f>Solieusap!B3905</f>
        <v>1</v>
      </c>
      <c r="C3902" s="13" t="str">
        <f>Solieusap!C3905</f>
        <v>BAO</v>
      </c>
      <c r="D3902" s="13" t="str">
        <f>Solieusap!D3905</f>
        <v>Combination</v>
      </c>
      <c r="E3902" s="14">
        <f>ABS(Solieusap!E3905)</f>
        <v>0.75080000000000002</v>
      </c>
      <c r="F3902" s="14">
        <f>ABS(Solieusap!F3905)</f>
        <v>1.0133000000000001</v>
      </c>
      <c r="G3902" s="14">
        <f>ABS(Solieusap!G3905)</f>
        <v>4.7899999999999998E-2</v>
      </c>
      <c r="H3902" s="14">
        <f>ABS(Solieusap!H3905)</f>
        <v>2.997E-2</v>
      </c>
      <c r="I3902" s="14">
        <f>ABS(Solieusap!I3905)</f>
        <v>1.2540000000000001E-2</v>
      </c>
      <c r="J3902" s="14">
        <f>ABS(Solieusap!J3905)</f>
        <v>0.55761000000000005</v>
      </c>
      <c r="K3902" s="14">
        <f t="shared" si="0"/>
        <v>0.75080000000000002</v>
      </c>
      <c r="L3902" s="14">
        <f t="shared" si="1"/>
        <v>1.2540000000000001E-2</v>
      </c>
    </row>
    <row r="3903" spans="1:12" ht="16.5" customHeight="1">
      <c r="A3903" s="13" t="str">
        <f>Solieusap!A3906</f>
        <v>312</v>
      </c>
      <c r="B3903" s="13">
        <f>Solieusap!B3906</f>
        <v>1.5</v>
      </c>
      <c r="C3903" s="13" t="str">
        <f>Solieusap!C3906</f>
        <v>BAO</v>
      </c>
      <c r="D3903" s="13" t="str">
        <f>Solieusap!D3906</f>
        <v>Combination</v>
      </c>
      <c r="E3903" s="14">
        <f>ABS(Solieusap!E3906)</f>
        <v>0.75080000000000002</v>
      </c>
      <c r="F3903" s="14">
        <f>ABS(Solieusap!F3906)</f>
        <v>1.0133000000000001</v>
      </c>
      <c r="G3903" s="14">
        <f>ABS(Solieusap!G3906)</f>
        <v>4.7899999999999998E-2</v>
      </c>
      <c r="H3903" s="14">
        <f>ABS(Solieusap!H3906)</f>
        <v>2.997E-2</v>
      </c>
      <c r="I3903" s="14">
        <f>ABS(Solieusap!I3906)</f>
        <v>9.5300000000000003E-3</v>
      </c>
      <c r="J3903" s="14">
        <f>ABS(Solieusap!J3906)</f>
        <v>0.14530000000000001</v>
      </c>
      <c r="K3903" s="14">
        <f t="shared" si="0"/>
        <v>0.75080000000000002</v>
      </c>
      <c r="L3903" s="14">
        <f t="shared" si="1"/>
        <v>9.5300000000000003E-3</v>
      </c>
    </row>
    <row r="3904" spans="1:12" ht="16.5" customHeight="1">
      <c r="A3904" s="13" t="str">
        <f>Solieusap!A3907</f>
        <v>312</v>
      </c>
      <c r="B3904" s="13">
        <f>Solieusap!B3907</f>
        <v>2</v>
      </c>
      <c r="C3904" s="13" t="str">
        <f>Solieusap!C3907</f>
        <v>BAO</v>
      </c>
      <c r="D3904" s="13" t="str">
        <f>Solieusap!D3907</f>
        <v>Combination</v>
      </c>
      <c r="E3904" s="14">
        <f>ABS(Solieusap!E3907)</f>
        <v>0.75080000000000002</v>
      </c>
      <c r="F3904" s="14">
        <f>ABS(Solieusap!F3907)</f>
        <v>1.0133000000000001</v>
      </c>
      <c r="G3904" s="14">
        <f>ABS(Solieusap!G3907)</f>
        <v>4.7899999999999998E-2</v>
      </c>
      <c r="H3904" s="14">
        <f>ABS(Solieusap!H3907)</f>
        <v>2.997E-2</v>
      </c>
      <c r="I3904" s="14">
        <f>ABS(Solieusap!I3907)</f>
        <v>1.4250000000000001E-2</v>
      </c>
      <c r="J3904" s="14">
        <f>ABS(Solieusap!J3907)</f>
        <v>0.23541000000000001</v>
      </c>
      <c r="K3904" s="14">
        <f t="shared" si="0"/>
        <v>0.75080000000000002</v>
      </c>
      <c r="L3904" s="14">
        <f t="shared" si="1"/>
        <v>1.4250000000000001E-2</v>
      </c>
    </row>
    <row r="3905" spans="1:12" ht="16.5" customHeight="1">
      <c r="A3905" s="13" t="str">
        <f>Solieusap!A3908</f>
        <v>312</v>
      </c>
      <c r="B3905" s="13">
        <f>Solieusap!B3908</f>
        <v>0</v>
      </c>
      <c r="C3905" s="13" t="str">
        <f>Solieusap!C3908</f>
        <v>BAO</v>
      </c>
      <c r="D3905" s="13" t="str">
        <f>Solieusap!D3908</f>
        <v>Combination</v>
      </c>
      <c r="E3905" s="14">
        <f>ABS(Solieusap!E3908)</f>
        <v>1.0992999999999999</v>
      </c>
      <c r="F3905" s="14">
        <f>ABS(Solieusap!F3908)</f>
        <v>0.65969999999999995</v>
      </c>
      <c r="G3905" s="14">
        <f>ABS(Solieusap!G3908)</f>
        <v>2.9000000000000001E-2</v>
      </c>
      <c r="H3905" s="14">
        <f>ABS(Solieusap!H3908)</f>
        <v>4.5400000000000003E-2</v>
      </c>
      <c r="I3905" s="14">
        <f>ABS(Solieusap!I3908)</f>
        <v>2.401E-2</v>
      </c>
      <c r="J3905" s="14">
        <f>ABS(Solieusap!J3908)</f>
        <v>0.20752000000000001</v>
      </c>
      <c r="K3905" s="14">
        <f t="shared" si="0"/>
        <v>1.0992999999999999</v>
      </c>
      <c r="L3905" s="14">
        <f t="shared" si="1"/>
        <v>2.401E-2</v>
      </c>
    </row>
    <row r="3906" spans="1:12" ht="16.5" customHeight="1">
      <c r="A3906" s="13" t="str">
        <f>Solieusap!A3909</f>
        <v>312</v>
      </c>
      <c r="B3906" s="13">
        <f>Solieusap!B3909</f>
        <v>0.5</v>
      </c>
      <c r="C3906" s="13" t="str">
        <f>Solieusap!C3909</f>
        <v>BAO</v>
      </c>
      <c r="D3906" s="13" t="str">
        <f>Solieusap!D3909</f>
        <v>Combination</v>
      </c>
      <c r="E3906" s="14">
        <f>ABS(Solieusap!E3909)</f>
        <v>1.0992999999999999</v>
      </c>
      <c r="F3906" s="14">
        <f>ABS(Solieusap!F3909)</f>
        <v>0.65969999999999995</v>
      </c>
      <c r="G3906" s="14">
        <f>ABS(Solieusap!G3909)</f>
        <v>2.9000000000000001E-2</v>
      </c>
      <c r="H3906" s="14">
        <f>ABS(Solieusap!H3909)</f>
        <v>4.5400000000000003E-2</v>
      </c>
      <c r="I3906" s="14">
        <f>ABS(Solieusap!I3909)</f>
        <v>9.5200000000000007E-3</v>
      </c>
      <c r="J3906" s="14">
        <f>ABS(Solieusap!J3909)</f>
        <v>0.11457000000000001</v>
      </c>
      <c r="K3906" s="14">
        <f t="shared" si="0"/>
        <v>1.0992999999999999</v>
      </c>
      <c r="L3906" s="14">
        <f t="shared" si="1"/>
        <v>9.5200000000000007E-3</v>
      </c>
    </row>
    <row r="3907" spans="1:12" ht="16.5" customHeight="1">
      <c r="A3907" s="13" t="str">
        <f>Solieusap!A3910</f>
        <v>312</v>
      </c>
      <c r="B3907" s="13">
        <f>Solieusap!B3910</f>
        <v>1</v>
      </c>
      <c r="C3907" s="13" t="str">
        <f>Solieusap!C3910</f>
        <v>BAO</v>
      </c>
      <c r="D3907" s="13" t="str">
        <f>Solieusap!D3910</f>
        <v>Combination</v>
      </c>
      <c r="E3907" s="14">
        <f>ABS(Solieusap!E3910)</f>
        <v>1.0992999999999999</v>
      </c>
      <c r="F3907" s="14">
        <f>ABS(Solieusap!F3910)</f>
        <v>0.65969999999999995</v>
      </c>
      <c r="G3907" s="14">
        <f>ABS(Solieusap!G3910)</f>
        <v>2.9000000000000001E-2</v>
      </c>
      <c r="H3907" s="14">
        <f>ABS(Solieusap!H3910)</f>
        <v>4.5400000000000003E-2</v>
      </c>
      <c r="I3907" s="14">
        <f>ABS(Solieusap!I3910)</f>
        <v>2.9499999999999999E-3</v>
      </c>
      <c r="J3907" s="14">
        <f>ABS(Solieusap!J3910)</f>
        <v>0.29198000000000002</v>
      </c>
      <c r="K3907" s="14">
        <f t="shared" si="0"/>
        <v>1.0992999999999999</v>
      </c>
      <c r="L3907" s="14">
        <f t="shared" si="1"/>
        <v>2.9499999999999999E-3</v>
      </c>
    </row>
    <row r="3908" spans="1:12" ht="16.5" customHeight="1">
      <c r="A3908" s="13" t="str">
        <f>Solieusap!A3911</f>
        <v>312</v>
      </c>
      <c r="B3908" s="13">
        <f>Solieusap!B3911</f>
        <v>1</v>
      </c>
      <c r="C3908" s="13" t="str">
        <f>Solieusap!C3911</f>
        <v>BAO</v>
      </c>
      <c r="D3908" s="13" t="str">
        <f>Solieusap!D3911</f>
        <v>Combination</v>
      </c>
      <c r="E3908" s="14">
        <f>ABS(Solieusap!E3911)</f>
        <v>1.1605000000000001</v>
      </c>
      <c r="F3908" s="14">
        <f>ABS(Solieusap!F3911)</f>
        <v>0.74119999999999997</v>
      </c>
      <c r="G3908" s="14">
        <f>ABS(Solieusap!G3911)</f>
        <v>9.4000000000000004E-3</v>
      </c>
      <c r="H3908" s="14">
        <f>ABS(Solieusap!H3911)</f>
        <v>1.41E-3</v>
      </c>
      <c r="I3908" s="14">
        <f>ABS(Solieusap!I3911)</f>
        <v>2.4099999999999998E-3</v>
      </c>
      <c r="J3908" s="14">
        <f>ABS(Solieusap!J3911)</f>
        <v>0.35321000000000002</v>
      </c>
      <c r="K3908" s="14">
        <f t="shared" si="0"/>
        <v>1.1605000000000001</v>
      </c>
      <c r="L3908" s="14">
        <f t="shared" si="1"/>
        <v>2.4099999999999998E-3</v>
      </c>
    </row>
    <row r="3909" spans="1:12" ht="16.5" customHeight="1">
      <c r="A3909" s="13" t="str">
        <f>Solieusap!A3912</f>
        <v>312</v>
      </c>
      <c r="B3909" s="13">
        <f>Solieusap!B3912</f>
        <v>1.5</v>
      </c>
      <c r="C3909" s="13" t="str">
        <f>Solieusap!C3912</f>
        <v>BAO</v>
      </c>
      <c r="D3909" s="13" t="str">
        <f>Solieusap!D3912</f>
        <v>Combination</v>
      </c>
      <c r="E3909" s="14">
        <f>ABS(Solieusap!E3912)</f>
        <v>1.1605000000000001</v>
      </c>
      <c r="F3909" s="14">
        <f>ABS(Solieusap!F3912)</f>
        <v>0.74119999999999997</v>
      </c>
      <c r="G3909" s="14">
        <f>ABS(Solieusap!G3912)</f>
        <v>9.4000000000000004E-3</v>
      </c>
      <c r="H3909" s="14">
        <f>ABS(Solieusap!H3912)</f>
        <v>1.41E-3</v>
      </c>
      <c r="I3909" s="14">
        <f>ABS(Solieusap!I3912)</f>
        <v>1.142E-2</v>
      </c>
      <c r="J3909" s="14">
        <f>ABS(Solieusap!J3912)</f>
        <v>8.3140000000000006E-2</v>
      </c>
      <c r="K3909" s="14">
        <f t="shared" si="0"/>
        <v>1.1605000000000001</v>
      </c>
      <c r="L3909" s="14">
        <f t="shared" si="1"/>
        <v>1.142E-2</v>
      </c>
    </row>
    <row r="3910" spans="1:12" ht="16.5" customHeight="1">
      <c r="A3910" s="13" t="str">
        <f>Solieusap!A3913</f>
        <v>312</v>
      </c>
      <c r="B3910" s="13">
        <f>Solieusap!B3913</f>
        <v>2</v>
      </c>
      <c r="C3910" s="13" t="str">
        <f>Solieusap!C3913</f>
        <v>BAO</v>
      </c>
      <c r="D3910" s="13" t="str">
        <f>Solieusap!D3913</f>
        <v>Combination</v>
      </c>
      <c r="E3910" s="14">
        <f>ABS(Solieusap!E3913)</f>
        <v>1.1605000000000001</v>
      </c>
      <c r="F3910" s="14">
        <f>ABS(Solieusap!F3913)</f>
        <v>0.74119999999999997</v>
      </c>
      <c r="G3910" s="14">
        <f>ABS(Solieusap!G3913)</f>
        <v>9.4000000000000004E-3</v>
      </c>
      <c r="H3910" s="14">
        <f>ABS(Solieusap!H3913)</f>
        <v>1.41E-3</v>
      </c>
      <c r="I3910" s="14">
        <f>ABS(Solieusap!I3913)</f>
        <v>3.5389999999999998E-2</v>
      </c>
      <c r="J3910" s="14">
        <f>ABS(Solieusap!J3913)</f>
        <v>0.55608000000000002</v>
      </c>
      <c r="K3910" s="14">
        <f t="shared" si="0"/>
        <v>1.1605000000000001</v>
      </c>
      <c r="L3910" s="14">
        <f t="shared" si="1"/>
        <v>3.5389999999999998E-2</v>
      </c>
    </row>
    <row r="3911" spans="1:12" ht="16.5" customHeight="1">
      <c r="A3911" s="13" t="str">
        <f>Solieusap!A3914</f>
        <v>313</v>
      </c>
      <c r="B3911" s="13">
        <f>Solieusap!B3914</f>
        <v>0</v>
      </c>
      <c r="C3911" s="13" t="str">
        <f>Solieusap!C3914</f>
        <v>BAO</v>
      </c>
      <c r="D3911" s="13" t="str">
        <f>Solieusap!D3914</f>
        <v>Combination</v>
      </c>
      <c r="E3911" s="14">
        <f>ABS(Solieusap!E3914)</f>
        <v>0.73240000000000005</v>
      </c>
      <c r="F3911" s="14">
        <f>ABS(Solieusap!F3914)</f>
        <v>3.44E-2</v>
      </c>
      <c r="G3911" s="14">
        <f>ABS(Solieusap!G3914)</f>
        <v>1.8E-3</v>
      </c>
      <c r="H3911" s="14">
        <f>ABS(Solieusap!H3914)</f>
        <v>9.9900000000000006E-3</v>
      </c>
      <c r="I3911" s="14">
        <f>ABS(Solieusap!I3914)</f>
        <v>1.9599999999999999E-3</v>
      </c>
      <c r="J3911" s="14">
        <f>ABS(Solieusap!J3914)</f>
        <v>0.15661</v>
      </c>
      <c r="K3911" s="14">
        <f t="shared" si="0"/>
        <v>0.73240000000000005</v>
      </c>
      <c r="L3911" s="14">
        <f t="shared" si="1"/>
        <v>1.9599999999999999E-3</v>
      </c>
    </row>
    <row r="3912" spans="1:12" ht="16.5" customHeight="1">
      <c r="A3912" s="13" t="str">
        <f>Solieusap!A3915</f>
        <v>313</v>
      </c>
      <c r="B3912" s="13">
        <f>Solieusap!B3915</f>
        <v>0.5</v>
      </c>
      <c r="C3912" s="13" t="str">
        <f>Solieusap!C3915</f>
        <v>BAO</v>
      </c>
      <c r="D3912" s="13" t="str">
        <f>Solieusap!D3915</f>
        <v>Combination</v>
      </c>
      <c r="E3912" s="14">
        <f>ABS(Solieusap!E3915)</f>
        <v>0.73240000000000005</v>
      </c>
      <c r="F3912" s="14">
        <f>ABS(Solieusap!F3915)</f>
        <v>3.44E-2</v>
      </c>
      <c r="G3912" s="14">
        <f>ABS(Solieusap!G3915)</f>
        <v>1.8E-3</v>
      </c>
      <c r="H3912" s="14">
        <f>ABS(Solieusap!H3915)</f>
        <v>9.9900000000000006E-3</v>
      </c>
      <c r="I3912" s="14">
        <f>ABS(Solieusap!I3915)</f>
        <v>1.0399999999999999E-3</v>
      </c>
      <c r="J3912" s="14">
        <f>ABS(Solieusap!J3915)</f>
        <v>0.13941000000000001</v>
      </c>
      <c r="K3912" s="14">
        <f t="shared" si="0"/>
        <v>0.73240000000000005</v>
      </c>
      <c r="L3912" s="14">
        <f t="shared" si="1"/>
        <v>1.0399999999999999E-3</v>
      </c>
    </row>
    <row r="3913" spans="1:12" ht="16.5" customHeight="1">
      <c r="A3913" s="13" t="str">
        <f>Solieusap!A3916</f>
        <v>313</v>
      </c>
      <c r="B3913" s="13">
        <f>Solieusap!B3916</f>
        <v>1</v>
      </c>
      <c r="C3913" s="13" t="str">
        <f>Solieusap!C3916</f>
        <v>BAO</v>
      </c>
      <c r="D3913" s="13" t="str">
        <f>Solieusap!D3916</f>
        <v>Combination</v>
      </c>
      <c r="E3913" s="14">
        <f>ABS(Solieusap!E3916)</f>
        <v>0.73240000000000005</v>
      </c>
      <c r="F3913" s="14">
        <f>ABS(Solieusap!F3916)</f>
        <v>3.44E-2</v>
      </c>
      <c r="G3913" s="14">
        <f>ABS(Solieusap!G3916)</f>
        <v>1.8E-3</v>
      </c>
      <c r="H3913" s="14">
        <f>ABS(Solieusap!H3916)</f>
        <v>9.9900000000000006E-3</v>
      </c>
      <c r="I3913" s="14">
        <f>ABS(Solieusap!I3916)</f>
        <v>1.2E-4</v>
      </c>
      <c r="J3913" s="14">
        <f>ABS(Solieusap!J3916)</f>
        <v>0.12221</v>
      </c>
      <c r="K3913" s="14">
        <f t="shared" si="0"/>
        <v>0.73240000000000005</v>
      </c>
      <c r="L3913" s="14">
        <f t="shared" si="1"/>
        <v>1.2E-4</v>
      </c>
    </row>
    <row r="3914" spans="1:12" ht="16.5" customHeight="1">
      <c r="A3914" s="13" t="str">
        <f>Solieusap!A3917</f>
        <v>313</v>
      </c>
      <c r="B3914" s="13">
        <f>Solieusap!B3917</f>
        <v>1.5</v>
      </c>
      <c r="C3914" s="13" t="str">
        <f>Solieusap!C3917</f>
        <v>BAO</v>
      </c>
      <c r="D3914" s="13" t="str">
        <f>Solieusap!D3917</f>
        <v>Combination</v>
      </c>
      <c r="E3914" s="14">
        <f>ABS(Solieusap!E3917)</f>
        <v>0.73240000000000005</v>
      </c>
      <c r="F3914" s="14">
        <f>ABS(Solieusap!F3917)</f>
        <v>3.44E-2</v>
      </c>
      <c r="G3914" s="14">
        <f>ABS(Solieusap!G3917)</f>
        <v>1.8E-3</v>
      </c>
      <c r="H3914" s="14">
        <f>ABS(Solieusap!H3917)</f>
        <v>9.9900000000000006E-3</v>
      </c>
      <c r="I3914" s="14">
        <f>ABS(Solieusap!I3917)</f>
        <v>8.0000000000000004E-4</v>
      </c>
      <c r="J3914" s="14">
        <f>ABS(Solieusap!J3917)</f>
        <v>0.10501000000000001</v>
      </c>
      <c r="K3914" s="14">
        <f t="shared" si="0"/>
        <v>0.73240000000000005</v>
      </c>
      <c r="L3914" s="14">
        <f t="shared" si="1"/>
        <v>8.0000000000000004E-4</v>
      </c>
    </row>
    <row r="3915" spans="1:12" ht="16.5" customHeight="1">
      <c r="A3915" s="13" t="str">
        <f>Solieusap!A3918</f>
        <v>313</v>
      </c>
      <c r="B3915" s="13">
        <f>Solieusap!B3918</f>
        <v>2</v>
      </c>
      <c r="C3915" s="13" t="str">
        <f>Solieusap!C3918</f>
        <v>BAO</v>
      </c>
      <c r="D3915" s="13" t="str">
        <f>Solieusap!D3918</f>
        <v>Combination</v>
      </c>
      <c r="E3915" s="14">
        <f>ABS(Solieusap!E3918)</f>
        <v>0.73240000000000005</v>
      </c>
      <c r="F3915" s="14">
        <f>ABS(Solieusap!F3918)</f>
        <v>3.44E-2</v>
      </c>
      <c r="G3915" s="14">
        <f>ABS(Solieusap!G3918)</f>
        <v>1.8E-3</v>
      </c>
      <c r="H3915" s="14">
        <f>ABS(Solieusap!H3918)</f>
        <v>9.9900000000000006E-3</v>
      </c>
      <c r="I3915" s="14">
        <f>ABS(Solieusap!I3918)</f>
        <v>2.65E-3</v>
      </c>
      <c r="J3915" s="14">
        <f>ABS(Solieusap!J3918)</f>
        <v>8.4779999999999994E-2</v>
      </c>
      <c r="K3915" s="14">
        <f t="shared" si="0"/>
        <v>0.73240000000000005</v>
      </c>
      <c r="L3915" s="14">
        <f t="shared" si="1"/>
        <v>2.65E-3</v>
      </c>
    </row>
    <row r="3916" spans="1:12" ht="16.5" customHeight="1">
      <c r="A3916" s="13" t="str">
        <f>Solieusap!A3919</f>
        <v>313</v>
      </c>
      <c r="B3916" s="13">
        <f>Solieusap!B3919</f>
        <v>2.5</v>
      </c>
      <c r="C3916" s="13" t="str">
        <f>Solieusap!C3919</f>
        <v>BAO</v>
      </c>
      <c r="D3916" s="13" t="str">
        <f>Solieusap!D3919</f>
        <v>Combination</v>
      </c>
      <c r="E3916" s="14">
        <f>ABS(Solieusap!E3919)</f>
        <v>0.73240000000000005</v>
      </c>
      <c r="F3916" s="14">
        <f>ABS(Solieusap!F3919)</f>
        <v>3.44E-2</v>
      </c>
      <c r="G3916" s="14">
        <f>ABS(Solieusap!G3919)</f>
        <v>1.8E-3</v>
      </c>
      <c r="H3916" s="14">
        <f>ABS(Solieusap!H3919)</f>
        <v>9.9900000000000006E-3</v>
      </c>
      <c r="I3916" s="14">
        <f>ABS(Solieusap!I3919)</f>
        <v>1.0829999999999999E-2</v>
      </c>
      <c r="J3916" s="14">
        <f>ABS(Solieusap!J3919)</f>
        <v>9.9000000000000008E-3</v>
      </c>
      <c r="K3916" s="14">
        <f t="shared" si="0"/>
        <v>0.73240000000000005</v>
      </c>
      <c r="L3916" s="14">
        <f t="shared" si="1"/>
        <v>1.0829999999999999E-2</v>
      </c>
    </row>
    <row r="3917" spans="1:12" ht="16.5" customHeight="1">
      <c r="A3917" s="13" t="str">
        <f>Solieusap!A3920</f>
        <v>313</v>
      </c>
      <c r="B3917" s="13">
        <f>Solieusap!B3920</f>
        <v>3</v>
      </c>
      <c r="C3917" s="13" t="str">
        <f>Solieusap!C3920</f>
        <v>BAO</v>
      </c>
      <c r="D3917" s="13" t="str">
        <f>Solieusap!D3920</f>
        <v>Combination</v>
      </c>
      <c r="E3917" s="14">
        <f>ABS(Solieusap!E3920)</f>
        <v>0.73240000000000005</v>
      </c>
      <c r="F3917" s="14">
        <f>ABS(Solieusap!F3920)</f>
        <v>3.44E-2</v>
      </c>
      <c r="G3917" s="14">
        <f>ABS(Solieusap!G3920)</f>
        <v>1.8E-3</v>
      </c>
      <c r="H3917" s="14">
        <f>ABS(Solieusap!H3920)</f>
        <v>9.9900000000000006E-3</v>
      </c>
      <c r="I3917" s="14">
        <f>ABS(Solieusap!I3920)</f>
        <v>1.958E-2</v>
      </c>
      <c r="J3917" s="14">
        <f>ABS(Solieusap!J3920)</f>
        <v>0.11409999999999999</v>
      </c>
      <c r="K3917" s="14">
        <f t="shared" si="0"/>
        <v>0.73240000000000005</v>
      </c>
      <c r="L3917" s="14">
        <f t="shared" si="1"/>
        <v>1.958E-2</v>
      </c>
    </row>
    <row r="3918" spans="1:12" ht="16.5" customHeight="1">
      <c r="A3918" s="13" t="str">
        <f>Solieusap!A3921</f>
        <v>313</v>
      </c>
      <c r="B3918" s="13">
        <f>Solieusap!B3921</f>
        <v>3.5</v>
      </c>
      <c r="C3918" s="13" t="str">
        <f>Solieusap!C3921</f>
        <v>BAO</v>
      </c>
      <c r="D3918" s="13" t="str">
        <f>Solieusap!D3921</f>
        <v>Combination</v>
      </c>
      <c r="E3918" s="14">
        <f>ABS(Solieusap!E3921)</f>
        <v>0.73240000000000005</v>
      </c>
      <c r="F3918" s="14">
        <f>ABS(Solieusap!F3921)</f>
        <v>3.44E-2</v>
      </c>
      <c r="G3918" s="14">
        <f>ABS(Solieusap!G3921)</f>
        <v>1.8E-3</v>
      </c>
      <c r="H3918" s="14">
        <f>ABS(Solieusap!H3921)</f>
        <v>9.9900000000000006E-3</v>
      </c>
      <c r="I3918" s="14">
        <f>ABS(Solieusap!I3921)</f>
        <v>2.8330000000000001E-2</v>
      </c>
      <c r="J3918" s="14">
        <f>ABS(Solieusap!J3921)</f>
        <v>0.24253</v>
      </c>
      <c r="K3918" s="14">
        <f t="shared" si="0"/>
        <v>0.73240000000000005</v>
      </c>
      <c r="L3918" s="14">
        <f t="shared" si="1"/>
        <v>2.8330000000000001E-2</v>
      </c>
    </row>
    <row r="3919" spans="1:12" ht="16.5" customHeight="1">
      <c r="A3919" s="13" t="str">
        <f>Solieusap!A3922</f>
        <v>313</v>
      </c>
      <c r="B3919" s="13">
        <f>Solieusap!B3922</f>
        <v>4</v>
      </c>
      <c r="C3919" s="13" t="str">
        <f>Solieusap!C3922</f>
        <v>BAO</v>
      </c>
      <c r="D3919" s="13" t="str">
        <f>Solieusap!D3922</f>
        <v>Combination</v>
      </c>
      <c r="E3919" s="14">
        <f>ABS(Solieusap!E3922)</f>
        <v>0.73240000000000005</v>
      </c>
      <c r="F3919" s="14">
        <f>ABS(Solieusap!F3922)</f>
        <v>3.44E-2</v>
      </c>
      <c r="G3919" s="14">
        <f>ABS(Solieusap!G3922)</f>
        <v>1.8E-3</v>
      </c>
      <c r="H3919" s="14">
        <f>ABS(Solieusap!H3922)</f>
        <v>9.9900000000000006E-3</v>
      </c>
      <c r="I3919" s="14">
        <f>ABS(Solieusap!I3922)</f>
        <v>3.7089999999999998E-2</v>
      </c>
      <c r="J3919" s="14">
        <f>ABS(Solieusap!J3922)</f>
        <v>0.37096000000000001</v>
      </c>
      <c r="K3919" s="14">
        <f t="shared" si="0"/>
        <v>0.73240000000000005</v>
      </c>
      <c r="L3919" s="14">
        <f t="shared" si="1"/>
        <v>3.7089999999999998E-2</v>
      </c>
    </row>
    <row r="3920" spans="1:12" ht="16.5" customHeight="1">
      <c r="A3920" s="13" t="str">
        <f>Solieusap!A3923</f>
        <v>313</v>
      </c>
      <c r="B3920" s="13">
        <f>Solieusap!B3923</f>
        <v>0</v>
      </c>
      <c r="C3920" s="13" t="str">
        <f>Solieusap!C3923</f>
        <v>BAO</v>
      </c>
      <c r="D3920" s="13" t="str">
        <f>Solieusap!D3923</f>
        <v>Combination</v>
      </c>
      <c r="E3920" s="14">
        <f>ABS(Solieusap!E3923)</f>
        <v>1.3579000000000001</v>
      </c>
      <c r="F3920" s="14">
        <f>ABS(Solieusap!F3923)</f>
        <v>0.25879999999999997</v>
      </c>
      <c r="G3920" s="14">
        <f>ABS(Solieusap!G3923)</f>
        <v>1.7500000000000002E-2</v>
      </c>
      <c r="H3920" s="14">
        <f>ABS(Solieusap!H3923)</f>
        <v>9.3000000000000005E-4</v>
      </c>
      <c r="I3920" s="14">
        <f>ABS(Solieusap!I3923)</f>
        <v>3.2930000000000001E-2</v>
      </c>
      <c r="J3920" s="14">
        <f>ABS(Solieusap!J3923)</f>
        <v>0.66410000000000002</v>
      </c>
      <c r="K3920" s="14">
        <f t="shared" si="0"/>
        <v>1.3579000000000001</v>
      </c>
      <c r="L3920" s="14">
        <f t="shared" si="1"/>
        <v>3.2930000000000001E-2</v>
      </c>
    </row>
    <row r="3921" spans="1:12" ht="16.5" customHeight="1">
      <c r="A3921" s="13" t="str">
        <f>Solieusap!A3924</f>
        <v>313</v>
      </c>
      <c r="B3921" s="13">
        <f>Solieusap!B3924</f>
        <v>0.5</v>
      </c>
      <c r="C3921" s="13" t="str">
        <f>Solieusap!C3924</f>
        <v>BAO</v>
      </c>
      <c r="D3921" s="13" t="str">
        <f>Solieusap!D3924</f>
        <v>Combination</v>
      </c>
      <c r="E3921" s="14">
        <f>ABS(Solieusap!E3924)</f>
        <v>1.3579000000000001</v>
      </c>
      <c r="F3921" s="14">
        <f>ABS(Solieusap!F3924)</f>
        <v>0.25879999999999997</v>
      </c>
      <c r="G3921" s="14">
        <f>ABS(Solieusap!G3924)</f>
        <v>1.7500000000000002E-2</v>
      </c>
      <c r="H3921" s="14">
        <f>ABS(Solieusap!H3924)</f>
        <v>9.3000000000000005E-4</v>
      </c>
      <c r="I3921" s="14">
        <f>ABS(Solieusap!I3924)</f>
        <v>2.418E-2</v>
      </c>
      <c r="J3921" s="14">
        <f>ABS(Solieusap!J3924)</f>
        <v>0.53473000000000004</v>
      </c>
      <c r="K3921" s="14">
        <f t="shared" si="0"/>
        <v>1.3579000000000001</v>
      </c>
      <c r="L3921" s="14">
        <f t="shared" si="1"/>
        <v>2.418E-2</v>
      </c>
    </row>
    <row r="3922" spans="1:12" ht="16.5" customHeight="1">
      <c r="A3922" s="13" t="str">
        <f>Solieusap!A3925</f>
        <v>313</v>
      </c>
      <c r="B3922" s="13">
        <f>Solieusap!B3925</f>
        <v>1</v>
      </c>
      <c r="C3922" s="13" t="str">
        <f>Solieusap!C3925</f>
        <v>BAO</v>
      </c>
      <c r="D3922" s="13" t="str">
        <f>Solieusap!D3925</f>
        <v>Combination</v>
      </c>
      <c r="E3922" s="14">
        <f>ABS(Solieusap!E3925)</f>
        <v>1.3579000000000001</v>
      </c>
      <c r="F3922" s="14">
        <f>ABS(Solieusap!F3925)</f>
        <v>0.25879999999999997</v>
      </c>
      <c r="G3922" s="14">
        <f>ABS(Solieusap!G3925)</f>
        <v>1.7500000000000002E-2</v>
      </c>
      <c r="H3922" s="14">
        <f>ABS(Solieusap!H3925)</f>
        <v>9.3000000000000005E-4</v>
      </c>
      <c r="I3922" s="14">
        <f>ABS(Solieusap!I3925)</f>
        <v>1.5429999999999999E-2</v>
      </c>
      <c r="J3922" s="14">
        <f>ABS(Solieusap!J3925)</f>
        <v>0.40534999999999999</v>
      </c>
      <c r="K3922" s="14">
        <f t="shared" si="0"/>
        <v>1.3579000000000001</v>
      </c>
      <c r="L3922" s="14">
        <f t="shared" si="1"/>
        <v>1.5429999999999999E-2</v>
      </c>
    </row>
    <row r="3923" spans="1:12" ht="16.5" customHeight="1">
      <c r="A3923" s="13" t="str">
        <f>Solieusap!A3926</f>
        <v>313</v>
      </c>
      <c r="B3923" s="13">
        <f>Solieusap!B3926</f>
        <v>1.5</v>
      </c>
      <c r="C3923" s="13" t="str">
        <f>Solieusap!C3926</f>
        <v>BAO</v>
      </c>
      <c r="D3923" s="13" t="str">
        <f>Solieusap!D3926</f>
        <v>Combination</v>
      </c>
      <c r="E3923" s="14">
        <f>ABS(Solieusap!E3926)</f>
        <v>1.3579000000000001</v>
      </c>
      <c r="F3923" s="14">
        <f>ABS(Solieusap!F3926)</f>
        <v>0.25879999999999997</v>
      </c>
      <c r="G3923" s="14">
        <f>ABS(Solieusap!G3926)</f>
        <v>1.7500000000000002E-2</v>
      </c>
      <c r="H3923" s="14">
        <f>ABS(Solieusap!H3926)</f>
        <v>9.3000000000000005E-4</v>
      </c>
      <c r="I3923" s="14">
        <f>ABS(Solieusap!I3926)</f>
        <v>6.6800000000000002E-3</v>
      </c>
      <c r="J3923" s="14">
        <f>ABS(Solieusap!J3926)</f>
        <v>0.27598</v>
      </c>
      <c r="K3923" s="14">
        <f t="shared" si="0"/>
        <v>1.3579000000000001</v>
      </c>
      <c r="L3923" s="14">
        <f t="shared" si="1"/>
        <v>6.6800000000000002E-3</v>
      </c>
    </row>
    <row r="3924" spans="1:12" ht="16.5" customHeight="1">
      <c r="A3924" s="13" t="str">
        <f>Solieusap!A3927</f>
        <v>313</v>
      </c>
      <c r="B3924" s="13">
        <f>Solieusap!B3927</f>
        <v>2</v>
      </c>
      <c r="C3924" s="13" t="str">
        <f>Solieusap!C3927</f>
        <v>BAO</v>
      </c>
      <c r="D3924" s="13" t="str">
        <f>Solieusap!D3927</f>
        <v>Combination</v>
      </c>
      <c r="E3924" s="14">
        <f>ABS(Solieusap!E3927)</f>
        <v>1.3579000000000001</v>
      </c>
      <c r="F3924" s="14">
        <f>ABS(Solieusap!F3927)</f>
        <v>0.25879999999999997</v>
      </c>
      <c r="G3924" s="14">
        <f>ABS(Solieusap!G3927)</f>
        <v>1.7500000000000002E-2</v>
      </c>
      <c r="H3924" s="14">
        <f>ABS(Solieusap!H3927)</f>
        <v>9.3000000000000005E-4</v>
      </c>
      <c r="I3924" s="14">
        <f>ABS(Solieusap!I3927)</f>
        <v>7.1000000000000002E-4</v>
      </c>
      <c r="J3924" s="14">
        <f>ABS(Solieusap!J3927)</f>
        <v>0.14849000000000001</v>
      </c>
      <c r="K3924" s="14">
        <f t="shared" si="0"/>
        <v>1.3579000000000001</v>
      </c>
      <c r="L3924" s="14">
        <f t="shared" si="1"/>
        <v>7.1000000000000002E-4</v>
      </c>
    </row>
    <row r="3925" spans="1:12" ht="16.5" customHeight="1">
      <c r="A3925" s="13" t="str">
        <f>Solieusap!A3928</f>
        <v>313</v>
      </c>
      <c r="B3925" s="13">
        <f>Solieusap!B3928</f>
        <v>2.5</v>
      </c>
      <c r="C3925" s="13" t="str">
        <f>Solieusap!C3928</f>
        <v>BAO</v>
      </c>
      <c r="D3925" s="13" t="str">
        <f>Solieusap!D3928</f>
        <v>Combination</v>
      </c>
      <c r="E3925" s="14">
        <f>ABS(Solieusap!E3928)</f>
        <v>1.3579000000000001</v>
      </c>
      <c r="F3925" s="14">
        <f>ABS(Solieusap!F3928)</f>
        <v>0.25879999999999997</v>
      </c>
      <c r="G3925" s="14">
        <f>ABS(Solieusap!G3928)</f>
        <v>1.7500000000000002E-2</v>
      </c>
      <c r="H3925" s="14">
        <f>ABS(Solieusap!H3928)</f>
        <v>9.3000000000000005E-4</v>
      </c>
      <c r="I3925" s="14">
        <f>ABS(Solieusap!I3928)</f>
        <v>1.7899999999999999E-3</v>
      </c>
      <c r="J3925" s="14">
        <f>ABS(Solieusap!J3928)</f>
        <v>7.0610000000000006E-2</v>
      </c>
      <c r="K3925" s="14">
        <f t="shared" si="0"/>
        <v>1.3579000000000001</v>
      </c>
      <c r="L3925" s="14">
        <f t="shared" si="1"/>
        <v>1.7899999999999999E-3</v>
      </c>
    </row>
    <row r="3926" spans="1:12" ht="16.5" customHeight="1">
      <c r="A3926" s="13" t="str">
        <f>Solieusap!A3929</f>
        <v>313</v>
      </c>
      <c r="B3926" s="13">
        <f>Solieusap!B3929</f>
        <v>3</v>
      </c>
      <c r="C3926" s="13" t="str">
        <f>Solieusap!C3929</f>
        <v>BAO</v>
      </c>
      <c r="D3926" s="13" t="str">
        <f>Solieusap!D3929</f>
        <v>Combination</v>
      </c>
      <c r="E3926" s="14">
        <f>ABS(Solieusap!E3929)</f>
        <v>1.3579000000000001</v>
      </c>
      <c r="F3926" s="14">
        <f>ABS(Solieusap!F3929)</f>
        <v>0.25879999999999997</v>
      </c>
      <c r="G3926" s="14">
        <f>ABS(Solieusap!G3929)</f>
        <v>1.7500000000000002E-2</v>
      </c>
      <c r="H3926" s="14">
        <f>ABS(Solieusap!H3929)</f>
        <v>9.3000000000000005E-4</v>
      </c>
      <c r="I3926" s="14">
        <f>ABS(Solieusap!I3929)</f>
        <v>2.8600000000000001E-3</v>
      </c>
      <c r="J3926" s="14">
        <f>ABS(Solieusap!J3929)</f>
        <v>5.3409999999999999E-2</v>
      </c>
      <c r="K3926" s="14">
        <f t="shared" si="0"/>
        <v>1.3579000000000001</v>
      </c>
      <c r="L3926" s="14">
        <f t="shared" si="1"/>
        <v>2.8600000000000001E-3</v>
      </c>
    </row>
    <row r="3927" spans="1:12" ht="16.5" customHeight="1">
      <c r="A3927" s="13" t="str">
        <f>Solieusap!A3930</f>
        <v>313</v>
      </c>
      <c r="B3927" s="13">
        <f>Solieusap!B3930</f>
        <v>3.5</v>
      </c>
      <c r="C3927" s="13" t="str">
        <f>Solieusap!C3930</f>
        <v>BAO</v>
      </c>
      <c r="D3927" s="13" t="str">
        <f>Solieusap!D3930</f>
        <v>Combination</v>
      </c>
      <c r="E3927" s="14">
        <f>ABS(Solieusap!E3930)</f>
        <v>1.3579000000000001</v>
      </c>
      <c r="F3927" s="14">
        <f>ABS(Solieusap!F3930)</f>
        <v>0.25879999999999997</v>
      </c>
      <c r="G3927" s="14">
        <f>ABS(Solieusap!G3930)</f>
        <v>1.7500000000000002E-2</v>
      </c>
      <c r="H3927" s="14">
        <f>ABS(Solieusap!H3930)</f>
        <v>9.3000000000000005E-4</v>
      </c>
      <c r="I3927" s="14">
        <f>ABS(Solieusap!I3930)</f>
        <v>3.9399999999999999E-3</v>
      </c>
      <c r="J3927" s="14">
        <f>ABS(Solieusap!J3930)</f>
        <v>3.6200000000000003E-2</v>
      </c>
      <c r="K3927" s="14">
        <f t="shared" si="0"/>
        <v>1.3579000000000001</v>
      </c>
      <c r="L3927" s="14">
        <f t="shared" si="1"/>
        <v>3.9399999999999999E-3</v>
      </c>
    </row>
    <row r="3928" spans="1:12" ht="16.5" customHeight="1">
      <c r="A3928" s="13" t="str">
        <f>Solieusap!A3931</f>
        <v>313</v>
      </c>
      <c r="B3928" s="13">
        <f>Solieusap!B3931</f>
        <v>4</v>
      </c>
      <c r="C3928" s="13" t="str">
        <f>Solieusap!C3931</f>
        <v>BAO</v>
      </c>
      <c r="D3928" s="13" t="str">
        <f>Solieusap!D3931</f>
        <v>Combination</v>
      </c>
      <c r="E3928" s="14">
        <f>ABS(Solieusap!E3931)</f>
        <v>1.3579000000000001</v>
      </c>
      <c r="F3928" s="14">
        <f>ABS(Solieusap!F3931)</f>
        <v>0.25879999999999997</v>
      </c>
      <c r="G3928" s="14">
        <f>ABS(Solieusap!G3931)</f>
        <v>1.7500000000000002E-2</v>
      </c>
      <c r="H3928" s="14">
        <f>ABS(Solieusap!H3931)</f>
        <v>9.3000000000000005E-4</v>
      </c>
      <c r="I3928" s="14">
        <f>ABS(Solieusap!I3931)</f>
        <v>5.0200000000000002E-3</v>
      </c>
      <c r="J3928" s="14">
        <f>ABS(Solieusap!J3931)</f>
        <v>1.9E-2</v>
      </c>
      <c r="K3928" s="14">
        <f t="shared" si="0"/>
        <v>1.3579000000000001</v>
      </c>
      <c r="L3928" s="14">
        <f t="shared" si="1"/>
        <v>5.0200000000000002E-3</v>
      </c>
    </row>
    <row r="3929" spans="1:12" ht="16.5" customHeight="1">
      <c r="A3929" s="13" t="str">
        <f>Solieusap!A3932</f>
        <v>314</v>
      </c>
      <c r="B3929" s="13">
        <f>Solieusap!B3932</f>
        <v>0</v>
      </c>
      <c r="C3929" s="13" t="str">
        <f>Solieusap!C3932</f>
        <v>BAO</v>
      </c>
      <c r="D3929" s="13" t="str">
        <f>Solieusap!D3932</f>
        <v>Combination</v>
      </c>
      <c r="E3929" s="14">
        <f>ABS(Solieusap!E3932)</f>
        <v>0.20169999999999999</v>
      </c>
      <c r="F3929" s="14">
        <f>ABS(Solieusap!F3932)</f>
        <v>6.4699999999999994E-2</v>
      </c>
      <c r="G3929" s="14">
        <f>ABS(Solieusap!G3932)</f>
        <v>1.06E-2</v>
      </c>
      <c r="H3929" s="14">
        <f>ABS(Solieusap!H3932)</f>
        <v>4.9699999999999996E-3</v>
      </c>
      <c r="I3929" s="14">
        <f>ABS(Solieusap!I3932)</f>
        <v>1.933E-2</v>
      </c>
      <c r="J3929" s="14">
        <f>ABS(Solieusap!J3932)</f>
        <v>6.7580000000000001E-2</v>
      </c>
      <c r="K3929" s="14">
        <f t="shared" si="0"/>
        <v>0.20169999999999999</v>
      </c>
      <c r="L3929" s="14">
        <f t="shared" si="1"/>
        <v>1.933E-2</v>
      </c>
    </row>
    <row r="3930" spans="1:12" ht="16.5" customHeight="1">
      <c r="A3930" s="13" t="str">
        <f>Solieusap!A3933</f>
        <v>314</v>
      </c>
      <c r="B3930" s="13">
        <f>Solieusap!B3933</f>
        <v>0.5</v>
      </c>
      <c r="C3930" s="13" t="str">
        <f>Solieusap!C3933</f>
        <v>BAO</v>
      </c>
      <c r="D3930" s="13" t="str">
        <f>Solieusap!D3933</f>
        <v>Combination</v>
      </c>
      <c r="E3930" s="14">
        <f>ABS(Solieusap!E3933)</f>
        <v>0.20169999999999999</v>
      </c>
      <c r="F3930" s="14">
        <f>ABS(Solieusap!F3933)</f>
        <v>6.4699999999999994E-2</v>
      </c>
      <c r="G3930" s="14">
        <f>ABS(Solieusap!G3933)</f>
        <v>1.06E-2</v>
      </c>
      <c r="H3930" s="14">
        <f>ABS(Solieusap!H3933)</f>
        <v>4.9699999999999996E-3</v>
      </c>
      <c r="I3930" s="14">
        <f>ABS(Solieusap!I3933)</f>
        <v>1.404E-2</v>
      </c>
      <c r="J3930" s="14">
        <f>ABS(Solieusap!J3933)</f>
        <v>3.5209999999999998E-2</v>
      </c>
      <c r="K3930" s="14">
        <f t="shared" si="0"/>
        <v>0.20169999999999999</v>
      </c>
      <c r="L3930" s="14">
        <f t="shared" si="1"/>
        <v>1.404E-2</v>
      </c>
    </row>
    <row r="3931" spans="1:12" ht="16.5" customHeight="1">
      <c r="A3931" s="13" t="str">
        <f>Solieusap!A3934</f>
        <v>314</v>
      </c>
      <c r="B3931" s="13">
        <f>Solieusap!B3934</f>
        <v>1</v>
      </c>
      <c r="C3931" s="13" t="str">
        <f>Solieusap!C3934</f>
        <v>BAO</v>
      </c>
      <c r="D3931" s="13" t="str">
        <f>Solieusap!D3934</f>
        <v>Combination</v>
      </c>
      <c r="E3931" s="14">
        <f>ABS(Solieusap!E3934)</f>
        <v>0.20169999999999999</v>
      </c>
      <c r="F3931" s="14">
        <f>ABS(Solieusap!F3934)</f>
        <v>6.4699999999999994E-2</v>
      </c>
      <c r="G3931" s="14">
        <f>ABS(Solieusap!G3934)</f>
        <v>1.06E-2</v>
      </c>
      <c r="H3931" s="14">
        <f>ABS(Solieusap!H3934)</f>
        <v>4.9699999999999996E-3</v>
      </c>
      <c r="I3931" s="14">
        <f>ABS(Solieusap!I3934)</f>
        <v>8.7500000000000008E-3</v>
      </c>
      <c r="J3931" s="14">
        <f>ABS(Solieusap!J3934)</f>
        <v>2.8400000000000001E-3</v>
      </c>
      <c r="K3931" s="14">
        <f t="shared" si="0"/>
        <v>0.20169999999999999</v>
      </c>
      <c r="L3931" s="14">
        <f t="shared" si="1"/>
        <v>8.7500000000000008E-3</v>
      </c>
    </row>
    <row r="3932" spans="1:12" ht="16.5" customHeight="1">
      <c r="A3932" s="13" t="str">
        <f>Solieusap!A3935</f>
        <v>314</v>
      </c>
      <c r="B3932" s="13">
        <f>Solieusap!B3935</f>
        <v>1.5</v>
      </c>
      <c r="C3932" s="13" t="str">
        <f>Solieusap!C3935</f>
        <v>BAO</v>
      </c>
      <c r="D3932" s="13" t="str">
        <f>Solieusap!D3935</f>
        <v>Combination</v>
      </c>
      <c r="E3932" s="14">
        <f>ABS(Solieusap!E3935)</f>
        <v>0.20169999999999999</v>
      </c>
      <c r="F3932" s="14">
        <f>ABS(Solieusap!F3935)</f>
        <v>6.4699999999999994E-2</v>
      </c>
      <c r="G3932" s="14">
        <f>ABS(Solieusap!G3935)</f>
        <v>1.06E-2</v>
      </c>
      <c r="H3932" s="14">
        <f>ABS(Solieusap!H3935)</f>
        <v>4.9699999999999996E-3</v>
      </c>
      <c r="I3932" s="14">
        <f>ABS(Solieusap!I3935)</f>
        <v>3.46E-3</v>
      </c>
      <c r="J3932" s="14">
        <f>ABS(Solieusap!J3935)</f>
        <v>1.5520000000000001E-2</v>
      </c>
      <c r="K3932" s="14">
        <f t="shared" si="0"/>
        <v>0.20169999999999999</v>
      </c>
      <c r="L3932" s="14">
        <f t="shared" si="1"/>
        <v>3.46E-3</v>
      </c>
    </row>
    <row r="3933" spans="1:12" ht="16.5" customHeight="1">
      <c r="A3933" s="13" t="str">
        <f>Solieusap!A3936</f>
        <v>314</v>
      </c>
      <c r="B3933" s="13">
        <f>Solieusap!B3936</f>
        <v>2</v>
      </c>
      <c r="C3933" s="13" t="str">
        <f>Solieusap!C3936</f>
        <v>BAO</v>
      </c>
      <c r="D3933" s="13" t="str">
        <f>Solieusap!D3936</f>
        <v>Combination</v>
      </c>
      <c r="E3933" s="14">
        <f>ABS(Solieusap!E3936)</f>
        <v>0.20169999999999999</v>
      </c>
      <c r="F3933" s="14">
        <f>ABS(Solieusap!F3936)</f>
        <v>6.4699999999999994E-2</v>
      </c>
      <c r="G3933" s="14">
        <f>ABS(Solieusap!G3936)</f>
        <v>1.06E-2</v>
      </c>
      <c r="H3933" s="14">
        <f>ABS(Solieusap!H3936)</f>
        <v>4.9699999999999996E-3</v>
      </c>
      <c r="I3933" s="14">
        <f>ABS(Solieusap!I3936)</f>
        <v>1.34E-3</v>
      </c>
      <c r="J3933" s="14">
        <f>ABS(Solieusap!J3936)</f>
        <v>4.9199999999999999E-3</v>
      </c>
      <c r="K3933" s="14">
        <f t="shared" si="0"/>
        <v>0.20169999999999999</v>
      </c>
      <c r="L3933" s="14">
        <f t="shared" si="1"/>
        <v>1.34E-3</v>
      </c>
    </row>
    <row r="3934" spans="1:12" ht="16.5" customHeight="1">
      <c r="A3934" s="13" t="str">
        <f>Solieusap!A3937</f>
        <v>314</v>
      </c>
      <c r="B3934" s="13">
        <f>Solieusap!B3937</f>
        <v>2.5</v>
      </c>
      <c r="C3934" s="13" t="str">
        <f>Solieusap!C3937</f>
        <v>BAO</v>
      </c>
      <c r="D3934" s="13" t="str">
        <f>Solieusap!D3937</f>
        <v>Combination</v>
      </c>
      <c r="E3934" s="14">
        <f>ABS(Solieusap!E3937)</f>
        <v>0.20169999999999999</v>
      </c>
      <c r="F3934" s="14">
        <f>ABS(Solieusap!F3937)</f>
        <v>6.4699999999999994E-2</v>
      </c>
      <c r="G3934" s="14">
        <f>ABS(Solieusap!G3937)</f>
        <v>1.06E-2</v>
      </c>
      <c r="H3934" s="14">
        <f>ABS(Solieusap!H3937)</f>
        <v>4.9699999999999996E-3</v>
      </c>
      <c r="I3934" s="14">
        <f>ABS(Solieusap!I3937)</f>
        <v>7.5100000000000002E-3</v>
      </c>
      <c r="J3934" s="14">
        <f>ABS(Solieusap!J3937)</f>
        <v>3.6229999999999998E-2</v>
      </c>
      <c r="K3934" s="14">
        <f t="shared" si="0"/>
        <v>0.20169999999999999</v>
      </c>
      <c r="L3934" s="14">
        <f t="shared" si="1"/>
        <v>7.5100000000000002E-3</v>
      </c>
    </row>
    <row r="3935" spans="1:12" ht="16.5" customHeight="1">
      <c r="A3935" s="13" t="str">
        <f>Solieusap!A3938</f>
        <v>314</v>
      </c>
      <c r="B3935" s="13">
        <f>Solieusap!B3938</f>
        <v>3</v>
      </c>
      <c r="C3935" s="13" t="str">
        <f>Solieusap!C3938</f>
        <v>BAO</v>
      </c>
      <c r="D3935" s="13" t="str">
        <f>Solieusap!D3938</f>
        <v>Combination</v>
      </c>
      <c r="E3935" s="14">
        <f>ABS(Solieusap!E3938)</f>
        <v>0.20169999999999999</v>
      </c>
      <c r="F3935" s="14">
        <f>ABS(Solieusap!F3938)</f>
        <v>6.4699999999999994E-2</v>
      </c>
      <c r="G3935" s="14">
        <f>ABS(Solieusap!G3938)</f>
        <v>1.06E-2</v>
      </c>
      <c r="H3935" s="14">
        <f>ABS(Solieusap!H3938)</f>
        <v>4.9699999999999996E-3</v>
      </c>
      <c r="I3935" s="14">
        <f>ABS(Solieusap!I3938)</f>
        <v>1.576E-2</v>
      </c>
      <c r="J3935" s="14">
        <f>ABS(Solieusap!J3938)</f>
        <v>6.7530000000000007E-2</v>
      </c>
      <c r="K3935" s="14">
        <f t="shared" si="0"/>
        <v>0.20169999999999999</v>
      </c>
      <c r="L3935" s="14">
        <f t="shared" si="1"/>
        <v>1.576E-2</v>
      </c>
    </row>
    <row r="3936" spans="1:12" ht="16.5" customHeight="1">
      <c r="A3936" s="13" t="str">
        <f>Solieusap!A3939</f>
        <v>314</v>
      </c>
      <c r="B3936" s="13">
        <f>Solieusap!B3939</f>
        <v>3.5</v>
      </c>
      <c r="C3936" s="13" t="str">
        <f>Solieusap!C3939</f>
        <v>BAO</v>
      </c>
      <c r="D3936" s="13" t="str">
        <f>Solieusap!D3939</f>
        <v>Combination</v>
      </c>
      <c r="E3936" s="14">
        <f>ABS(Solieusap!E3939)</f>
        <v>0.20169999999999999</v>
      </c>
      <c r="F3936" s="14">
        <f>ABS(Solieusap!F3939)</f>
        <v>6.4699999999999994E-2</v>
      </c>
      <c r="G3936" s="14">
        <f>ABS(Solieusap!G3939)</f>
        <v>1.06E-2</v>
      </c>
      <c r="H3936" s="14">
        <f>ABS(Solieusap!H3939)</f>
        <v>4.9699999999999996E-3</v>
      </c>
      <c r="I3936" s="14">
        <f>ABS(Solieusap!I3939)</f>
        <v>2.4E-2</v>
      </c>
      <c r="J3936" s="14">
        <f>ABS(Solieusap!J3939)</f>
        <v>9.8830000000000001E-2</v>
      </c>
      <c r="K3936" s="14">
        <f t="shared" si="0"/>
        <v>0.20169999999999999</v>
      </c>
      <c r="L3936" s="14">
        <f t="shared" si="1"/>
        <v>2.4E-2</v>
      </c>
    </row>
    <row r="3937" spans="1:12" ht="16.5" customHeight="1">
      <c r="A3937" s="13" t="str">
        <f>Solieusap!A3940</f>
        <v>314</v>
      </c>
      <c r="B3937" s="13">
        <f>Solieusap!B3940</f>
        <v>4</v>
      </c>
      <c r="C3937" s="13" t="str">
        <f>Solieusap!C3940</f>
        <v>BAO</v>
      </c>
      <c r="D3937" s="13" t="str">
        <f>Solieusap!D3940</f>
        <v>Combination</v>
      </c>
      <c r="E3937" s="14">
        <f>ABS(Solieusap!E3940)</f>
        <v>0.20169999999999999</v>
      </c>
      <c r="F3937" s="14">
        <f>ABS(Solieusap!F3940)</f>
        <v>6.4699999999999994E-2</v>
      </c>
      <c r="G3937" s="14">
        <f>ABS(Solieusap!G3940)</f>
        <v>1.06E-2</v>
      </c>
      <c r="H3937" s="14">
        <f>ABS(Solieusap!H3940)</f>
        <v>4.9699999999999996E-3</v>
      </c>
      <c r="I3937" s="14">
        <f>ABS(Solieusap!I3940)</f>
        <v>3.2250000000000001E-2</v>
      </c>
      <c r="J3937" s="14">
        <f>ABS(Solieusap!J3940)</f>
        <v>0.13014000000000001</v>
      </c>
      <c r="K3937" s="14">
        <f t="shared" si="0"/>
        <v>0.20169999999999999</v>
      </c>
      <c r="L3937" s="14">
        <f t="shared" si="1"/>
        <v>3.2250000000000001E-2</v>
      </c>
    </row>
    <row r="3938" spans="1:12" ht="16.5" customHeight="1">
      <c r="A3938" s="13" t="str">
        <f>Solieusap!A3941</f>
        <v>314</v>
      </c>
      <c r="B3938" s="13">
        <f>Solieusap!B3941</f>
        <v>0</v>
      </c>
      <c r="C3938" s="13" t="str">
        <f>Solieusap!C3941</f>
        <v>BAO</v>
      </c>
      <c r="D3938" s="13" t="str">
        <f>Solieusap!D3941</f>
        <v>Combination</v>
      </c>
      <c r="E3938" s="14">
        <f>ABS(Solieusap!E3941)</f>
        <v>0.70960000000000001</v>
      </c>
      <c r="F3938" s="14">
        <f>ABS(Solieusap!F3941)</f>
        <v>6.3E-2</v>
      </c>
      <c r="G3938" s="14">
        <f>ABS(Solieusap!G3941)</f>
        <v>1.7500000000000002E-2</v>
      </c>
      <c r="H3938" s="14">
        <f>ABS(Solieusap!H3941)</f>
        <v>1.34E-3</v>
      </c>
      <c r="I3938" s="14">
        <f>ABS(Solieusap!I3941)</f>
        <v>3.8699999999999998E-2</v>
      </c>
      <c r="J3938" s="14">
        <f>ABS(Solieusap!J3941)</f>
        <v>0.13255</v>
      </c>
      <c r="K3938" s="14">
        <f t="shared" si="0"/>
        <v>0.70960000000000001</v>
      </c>
      <c r="L3938" s="14">
        <f t="shared" si="1"/>
        <v>3.8699999999999998E-2</v>
      </c>
    </row>
    <row r="3939" spans="1:12" ht="16.5" customHeight="1">
      <c r="A3939" s="13" t="str">
        <f>Solieusap!A3942</f>
        <v>314</v>
      </c>
      <c r="B3939" s="13">
        <f>Solieusap!B3942</f>
        <v>0.5</v>
      </c>
      <c r="C3939" s="13" t="str">
        <f>Solieusap!C3942</f>
        <v>BAO</v>
      </c>
      <c r="D3939" s="13" t="str">
        <f>Solieusap!D3942</f>
        <v>Combination</v>
      </c>
      <c r="E3939" s="14">
        <f>ABS(Solieusap!E3942)</f>
        <v>0.70960000000000001</v>
      </c>
      <c r="F3939" s="14">
        <f>ABS(Solieusap!F3942)</f>
        <v>6.3E-2</v>
      </c>
      <c r="G3939" s="14">
        <f>ABS(Solieusap!G3942)</f>
        <v>1.7500000000000002E-2</v>
      </c>
      <c r="H3939" s="14">
        <f>ABS(Solieusap!H3942)</f>
        <v>1.34E-3</v>
      </c>
      <c r="I3939" s="14">
        <f>ABS(Solieusap!I3942)</f>
        <v>2.997E-2</v>
      </c>
      <c r="J3939" s="14">
        <f>ABS(Solieusap!J3942)</f>
        <v>0.10106</v>
      </c>
      <c r="K3939" s="14">
        <f t="shared" si="0"/>
        <v>0.70960000000000001</v>
      </c>
      <c r="L3939" s="14">
        <f t="shared" si="1"/>
        <v>2.997E-2</v>
      </c>
    </row>
    <row r="3940" spans="1:12" ht="16.5" customHeight="1">
      <c r="A3940" s="13" t="str">
        <f>Solieusap!A3943</f>
        <v>314</v>
      </c>
      <c r="B3940" s="13">
        <f>Solieusap!B3943</f>
        <v>1</v>
      </c>
      <c r="C3940" s="13" t="str">
        <f>Solieusap!C3943</f>
        <v>BAO</v>
      </c>
      <c r="D3940" s="13" t="str">
        <f>Solieusap!D3943</f>
        <v>Combination</v>
      </c>
      <c r="E3940" s="14">
        <f>ABS(Solieusap!E3943)</f>
        <v>0.70960000000000001</v>
      </c>
      <c r="F3940" s="14">
        <f>ABS(Solieusap!F3943)</f>
        <v>6.3E-2</v>
      </c>
      <c r="G3940" s="14">
        <f>ABS(Solieusap!G3943)</f>
        <v>1.7500000000000002E-2</v>
      </c>
      <c r="H3940" s="14">
        <f>ABS(Solieusap!H3943)</f>
        <v>1.34E-3</v>
      </c>
      <c r="I3940" s="14">
        <f>ABS(Solieusap!I3943)</f>
        <v>2.1229999999999999E-2</v>
      </c>
      <c r="J3940" s="14">
        <f>ABS(Solieusap!J3943)</f>
        <v>6.9570000000000007E-2</v>
      </c>
      <c r="K3940" s="14">
        <f t="shared" si="0"/>
        <v>0.70960000000000001</v>
      </c>
      <c r="L3940" s="14">
        <f t="shared" si="1"/>
        <v>2.1229999999999999E-2</v>
      </c>
    </row>
    <row r="3941" spans="1:12" ht="16.5" customHeight="1">
      <c r="A3941" s="13" t="str">
        <f>Solieusap!A3944</f>
        <v>314</v>
      </c>
      <c r="B3941" s="13">
        <f>Solieusap!B3944</f>
        <v>1.5</v>
      </c>
      <c r="C3941" s="13" t="str">
        <f>Solieusap!C3944</f>
        <v>BAO</v>
      </c>
      <c r="D3941" s="13" t="str">
        <f>Solieusap!D3944</f>
        <v>Combination</v>
      </c>
      <c r="E3941" s="14">
        <f>ABS(Solieusap!E3944)</f>
        <v>0.70960000000000001</v>
      </c>
      <c r="F3941" s="14">
        <f>ABS(Solieusap!F3944)</f>
        <v>6.3E-2</v>
      </c>
      <c r="G3941" s="14">
        <f>ABS(Solieusap!G3944)</f>
        <v>1.7500000000000002E-2</v>
      </c>
      <c r="H3941" s="14">
        <f>ABS(Solieusap!H3944)</f>
        <v>1.34E-3</v>
      </c>
      <c r="I3941" s="14">
        <f>ABS(Solieusap!I3944)</f>
        <v>1.2500000000000001E-2</v>
      </c>
      <c r="J3941" s="14">
        <f>ABS(Solieusap!J3944)</f>
        <v>3.8080000000000003E-2</v>
      </c>
      <c r="K3941" s="14">
        <f t="shared" si="0"/>
        <v>0.70960000000000001</v>
      </c>
      <c r="L3941" s="14">
        <f t="shared" si="1"/>
        <v>1.2500000000000001E-2</v>
      </c>
    </row>
    <row r="3942" spans="1:12" ht="16.5" customHeight="1">
      <c r="A3942" s="13" t="str">
        <f>Solieusap!A3945</f>
        <v>314</v>
      </c>
      <c r="B3942" s="13">
        <f>Solieusap!B3945</f>
        <v>2</v>
      </c>
      <c r="C3942" s="13" t="str">
        <f>Solieusap!C3945</f>
        <v>BAO</v>
      </c>
      <c r="D3942" s="13" t="str">
        <f>Solieusap!D3945</f>
        <v>Combination</v>
      </c>
      <c r="E3942" s="14">
        <f>ABS(Solieusap!E3945)</f>
        <v>0.70960000000000001</v>
      </c>
      <c r="F3942" s="14">
        <f>ABS(Solieusap!F3945)</f>
        <v>6.3E-2</v>
      </c>
      <c r="G3942" s="14">
        <f>ABS(Solieusap!G3945)</f>
        <v>1.7500000000000002E-2</v>
      </c>
      <c r="H3942" s="14">
        <f>ABS(Solieusap!H3945)</f>
        <v>1.34E-3</v>
      </c>
      <c r="I3942" s="14">
        <f>ABS(Solieusap!I3945)</f>
        <v>3.8300000000000001E-3</v>
      </c>
      <c r="J3942" s="14">
        <f>ABS(Solieusap!J3945)</f>
        <v>6.1890000000000001E-2</v>
      </c>
      <c r="K3942" s="14">
        <f t="shared" si="0"/>
        <v>0.70960000000000001</v>
      </c>
      <c r="L3942" s="14">
        <f t="shared" si="1"/>
        <v>3.8300000000000001E-3</v>
      </c>
    </row>
    <row r="3943" spans="1:12" ht="16.5" customHeight="1">
      <c r="A3943" s="13" t="str">
        <f>Solieusap!A3946</f>
        <v>314</v>
      </c>
      <c r="B3943" s="13">
        <f>Solieusap!B3946</f>
        <v>2.5</v>
      </c>
      <c r="C3943" s="13" t="str">
        <f>Solieusap!C3946</f>
        <v>BAO</v>
      </c>
      <c r="D3943" s="13" t="str">
        <f>Solieusap!D3946</f>
        <v>Combination</v>
      </c>
      <c r="E3943" s="14">
        <f>ABS(Solieusap!E3946)</f>
        <v>0.70960000000000001</v>
      </c>
      <c r="F3943" s="14">
        <f>ABS(Solieusap!F3946)</f>
        <v>6.3E-2</v>
      </c>
      <c r="G3943" s="14">
        <f>ABS(Solieusap!G3946)</f>
        <v>1.7500000000000002E-2</v>
      </c>
      <c r="H3943" s="14">
        <f>ABS(Solieusap!H3946)</f>
        <v>1.34E-3</v>
      </c>
      <c r="I3943" s="14">
        <f>ABS(Solieusap!I3946)</f>
        <v>7.1199999999999996E-3</v>
      </c>
      <c r="J3943" s="14">
        <f>ABS(Solieusap!J3946)</f>
        <v>9.4259999999999997E-2</v>
      </c>
      <c r="K3943" s="14">
        <f t="shared" si="0"/>
        <v>0.70960000000000001</v>
      </c>
      <c r="L3943" s="14">
        <f t="shared" si="1"/>
        <v>7.1199999999999996E-3</v>
      </c>
    </row>
    <row r="3944" spans="1:12" ht="16.5" customHeight="1">
      <c r="A3944" s="13" t="str">
        <f>Solieusap!A3947</f>
        <v>314</v>
      </c>
      <c r="B3944" s="13">
        <f>Solieusap!B3947</f>
        <v>3</v>
      </c>
      <c r="C3944" s="13" t="str">
        <f>Solieusap!C3947</f>
        <v>BAO</v>
      </c>
      <c r="D3944" s="13" t="str">
        <f>Solieusap!D3947</f>
        <v>Combination</v>
      </c>
      <c r="E3944" s="14">
        <f>ABS(Solieusap!E3947)</f>
        <v>0.70960000000000001</v>
      </c>
      <c r="F3944" s="14">
        <f>ABS(Solieusap!F3947)</f>
        <v>6.3E-2</v>
      </c>
      <c r="G3944" s="14">
        <f>ABS(Solieusap!G3947)</f>
        <v>1.7500000000000002E-2</v>
      </c>
      <c r="H3944" s="14">
        <f>ABS(Solieusap!H3947)</f>
        <v>1.34E-3</v>
      </c>
      <c r="I3944" s="14">
        <f>ABS(Solieusap!I3947)</f>
        <v>1.2409999999999999E-2</v>
      </c>
      <c r="J3944" s="14">
        <f>ABS(Solieusap!J3947)</f>
        <v>0.12662999999999999</v>
      </c>
      <c r="K3944" s="14">
        <f t="shared" si="0"/>
        <v>0.70960000000000001</v>
      </c>
      <c r="L3944" s="14">
        <f t="shared" si="1"/>
        <v>1.2409999999999999E-2</v>
      </c>
    </row>
    <row r="3945" spans="1:12" ht="16.5" customHeight="1">
      <c r="A3945" s="13" t="str">
        <f>Solieusap!A3948</f>
        <v>314</v>
      </c>
      <c r="B3945" s="13">
        <f>Solieusap!B3948</f>
        <v>3.5</v>
      </c>
      <c r="C3945" s="13" t="str">
        <f>Solieusap!C3948</f>
        <v>BAO</v>
      </c>
      <c r="D3945" s="13" t="str">
        <f>Solieusap!D3948</f>
        <v>Combination</v>
      </c>
      <c r="E3945" s="14">
        <f>ABS(Solieusap!E3948)</f>
        <v>0.70960000000000001</v>
      </c>
      <c r="F3945" s="14">
        <f>ABS(Solieusap!F3948)</f>
        <v>6.3E-2</v>
      </c>
      <c r="G3945" s="14">
        <f>ABS(Solieusap!G3948)</f>
        <v>1.7500000000000002E-2</v>
      </c>
      <c r="H3945" s="14">
        <f>ABS(Solieusap!H3948)</f>
        <v>1.34E-3</v>
      </c>
      <c r="I3945" s="14">
        <f>ABS(Solieusap!I3948)</f>
        <v>1.77E-2</v>
      </c>
      <c r="J3945" s="14">
        <f>ABS(Solieusap!J3948)</f>
        <v>0.159</v>
      </c>
      <c r="K3945" s="14">
        <f t="shared" si="0"/>
        <v>0.70960000000000001</v>
      </c>
      <c r="L3945" s="14">
        <f t="shared" si="1"/>
        <v>1.77E-2</v>
      </c>
    </row>
    <row r="3946" spans="1:12" ht="16.5" customHeight="1">
      <c r="A3946" s="13" t="str">
        <f>Solieusap!A3949</f>
        <v>314</v>
      </c>
      <c r="B3946" s="13">
        <f>Solieusap!B3949</f>
        <v>4</v>
      </c>
      <c r="C3946" s="13" t="str">
        <f>Solieusap!C3949</f>
        <v>BAO</v>
      </c>
      <c r="D3946" s="13" t="str">
        <f>Solieusap!D3949</f>
        <v>Combination</v>
      </c>
      <c r="E3946" s="14">
        <f>ABS(Solieusap!E3949)</f>
        <v>0.70960000000000001</v>
      </c>
      <c r="F3946" s="14">
        <f>ABS(Solieusap!F3949)</f>
        <v>6.3E-2</v>
      </c>
      <c r="G3946" s="14">
        <f>ABS(Solieusap!G3949)</f>
        <v>1.7500000000000002E-2</v>
      </c>
      <c r="H3946" s="14">
        <f>ABS(Solieusap!H3949)</f>
        <v>1.34E-3</v>
      </c>
      <c r="I3946" s="14">
        <f>ABS(Solieusap!I3949)</f>
        <v>2.299E-2</v>
      </c>
      <c r="J3946" s="14">
        <f>ABS(Solieusap!J3949)</f>
        <v>0.19137000000000001</v>
      </c>
      <c r="K3946" s="14">
        <f t="shared" si="0"/>
        <v>0.70960000000000001</v>
      </c>
      <c r="L3946" s="14">
        <f t="shared" si="1"/>
        <v>2.299E-2</v>
      </c>
    </row>
    <row r="3947" spans="1:12" ht="16.5" customHeight="1">
      <c r="A3947" s="13" t="str">
        <f>Solieusap!A3950</f>
        <v>315</v>
      </c>
      <c r="B3947" s="13">
        <f>Solieusap!B3950</f>
        <v>0</v>
      </c>
      <c r="C3947" s="13" t="str">
        <f>Solieusap!C3950</f>
        <v>BAO</v>
      </c>
      <c r="D3947" s="13" t="str">
        <f>Solieusap!D3950</f>
        <v>Combination</v>
      </c>
      <c r="E3947" s="14">
        <f>ABS(Solieusap!E3950)</f>
        <v>0.1336</v>
      </c>
      <c r="F3947" s="14">
        <f>ABS(Solieusap!F3950)</f>
        <v>6.1699999999999998E-2</v>
      </c>
      <c r="G3947" s="14">
        <f>ABS(Solieusap!G3950)</f>
        <v>6.1199999999999997E-2</v>
      </c>
      <c r="H3947" s="14">
        <f>ABS(Solieusap!H3950)</f>
        <v>4.5560000000000003E-2</v>
      </c>
      <c r="I3947" s="14">
        <f>ABS(Solieusap!I3950)</f>
        <v>4.6789999999999998E-2</v>
      </c>
      <c r="J3947" s="14">
        <f>ABS(Solieusap!J3950)</f>
        <v>0.18934000000000001</v>
      </c>
      <c r="K3947" s="14">
        <f t="shared" si="0"/>
        <v>0.1336</v>
      </c>
      <c r="L3947" s="14">
        <f t="shared" si="1"/>
        <v>4.6789999999999998E-2</v>
      </c>
    </row>
    <row r="3948" spans="1:12" ht="16.5" customHeight="1">
      <c r="A3948" s="13" t="str">
        <f>Solieusap!A3951</f>
        <v>315</v>
      </c>
      <c r="B3948" s="13">
        <f>Solieusap!B3951</f>
        <v>0.5</v>
      </c>
      <c r="C3948" s="13" t="str">
        <f>Solieusap!C3951</f>
        <v>BAO</v>
      </c>
      <c r="D3948" s="13" t="str">
        <f>Solieusap!D3951</f>
        <v>Combination</v>
      </c>
      <c r="E3948" s="14">
        <f>ABS(Solieusap!E3951)</f>
        <v>0.1336</v>
      </c>
      <c r="F3948" s="14">
        <f>ABS(Solieusap!F3951)</f>
        <v>6.1699999999999998E-2</v>
      </c>
      <c r="G3948" s="14">
        <f>ABS(Solieusap!G3951)</f>
        <v>6.1199999999999997E-2</v>
      </c>
      <c r="H3948" s="14">
        <f>ABS(Solieusap!H3951)</f>
        <v>4.5560000000000003E-2</v>
      </c>
      <c r="I3948" s="14">
        <f>ABS(Solieusap!I3951)</f>
        <v>1.618E-2</v>
      </c>
      <c r="J3948" s="14">
        <f>ABS(Solieusap!J3951)</f>
        <v>0.17743999999999999</v>
      </c>
      <c r="K3948" s="14">
        <f t="shared" si="0"/>
        <v>0.1336</v>
      </c>
      <c r="L3948" s="14">
        <f t="shared" si="1"/>
        <v>1.618E-2</v>
      </c>
    </row>
    <row r="3949" spans="1:12" ht="16.5" customHeight="1">
      <c r="A3949" s="13" t="str">
        <f>Solieusap!A3952</f>
        <v>315</v>
      </c>
      <c r="B3949" s="13">
        <f>Solieusap!B3952</f>
        <v>1</v>
      </c>
      <c r="C3949" s="13" t="str">
        <f>Solieusap!C3952</f>
        <v>BAO</v>
      </c>
      <c r="D3949" s="13" t="str">
        <f>Solieusap!D3952</f>
        <v>Combination</v>
      </c>
      <c r="E3949" s="14">
        <f>ABS(Solieusap!E3952)</f>
        <v>0.1336</v>
      </c>
      <c r="F3949" s="14">
        <f>ABS(Solieusap!F3952)</f>
        <v>6.1699999999999998E-2</v>
      </c>
      <c r="G3949" s="14">
        <f>ABS(Solieusap!G3952)</f>
        <v>6.1199999999999997E-2</v>
      </c>
      <c r="H3949" s="14">
        <f>ABS(Solieusap!H3952)</f>
        <v>4.5560000000000003E-2</v>
      </c>
      <c r="I3949" s="14">
        <f>ABS(Solieusap!I3952)</f>
        <v>1.5E-3</v>
      </c>
      <c r="J3949" s="14">
        <f>ABS(Solieusap!J3952)</f>
        <v>0.21290999999999999</v>
      </c>
      <c r="K3949" s="14">
        <f t="shared" si="0"/>
        <v>0.1336</v>
      </c>
      <c r="L3949" s="14">
        <f t="shared" si="1"/>
        <v>1.5E-3</v>
      </c>
    </row>
    <row r="3950" spans="1:12" ht="16.5" customHeight="1">
      <c r="A3950" s="13" t="str">
        <f>Solieusap!A3953</f>
        <v>315</v>
      </c>
      <c r="B3950" s="13">
        <f>Solieusap!B3953</f>
        <v>1</v>
      </c>
      <c r="C3950" s="13" t="str">
        <f>Solieusap!C3953</f>
        <v>BAO</v>
      </c>
      <c r="D3950" s="13" t="str">
        <f>Solieusap!D3953</f>
        <v>Combination</v>
      </c>
      <c r="E3950" s="14">
        <f>ABS(Solieusap!E3953)</f>
        <v>0.1426</v>
      </c>
      <c r="F3950" s="14">
        <f>ABS(Solieusap!F3953)</f>
        <v>0.41299999999999998</v>
      </c>
      <c r="G3950" s="14">
        <f>ABS(Solieusap!G3953)</f>
        <v>5.1000000000000004E-3</v>
      </c>
      <c r="H3950" s="14">
        <f>ABS(Solieusap!H3953)</f>
        <v>3.8E-3</v>
      </c>
      <c r="I3950" s="14">
        <f>ABS(Solieusap!I3953)</f>
        <v>5.5999999999999995E-4</v>
      </c>
      <c r="J3950" s="14">
        <f>ABS(Solieusap!J3953)</f>
        <v>0.21868000000000001</v>
      </c>
      <c r="K3950" s="14">
        <f t="shared" si="0"/>
        <v>0.1426</v>
      </c>
      <c r="L3950" s="14">
        <f t="shared" si="1"/>
        <v>5.5999999999999995E-4</v>
      </c>
    </row>
    <row r="3951" spans="1:12" ht="16.5" customHeight="1">
      <c r="A3951" s="13" t="str">
        <f>Solieusap!A3954</f>
        <v>315</v>
      </c>
      <c r="B3951" s="13">
        <f>Solieusap!B3954</f>
        <v>1.5</v>
      </c>
      <c r="C3951" s="13" t="str">
        <f>Solieusap!C3954</f>
        <v>BAO</v>
      </c>
      <c r="D3951" s="13" t="str">
        <f>Solieusap!D3954</f>
        <v>Combination</v>
      </c>
      <c r="E3951" s="14">
        <f>ABS(Solieusap!E3954)</f>
        <v>0.1426</v>
      </c>
      <c r="F3951" s="14">
        <f>ABS(Solieusap!F3954)</f>
        <v>0.41299999999999998</v>
      </c>
      <c r="G3951" s="14">
        <f>ABS(Solieusap!G3954)</f>
        <v>5.1000000000000004E-3</v>
      </c>
      <c r="H3951" s="14">
        <f>ABS(Solieusap!H3954)</f>
        <v>3.8E-3</v>
      </c>
      <c r="I3951" s="14">
        <f>ABS(Solieusap!I3954)</f>
        <v>2.6339999999999999E-2</v>
      </c>
      <c r="J3951" s="14">
        <f>ABS(Solieusap!J3954)</f>
        <v>0.19012999999999999</v>
      </c>
      <c r="K3951" s="14">
        <f t="shared" si="0"/>
        <v>0.1426</v>
      </c>
      <c r="L3951" s="14">
        <f t="shared" si="1"/>
        <v>2.6339999999999999E-2</v>
      </c>
    </row>
    <row r="3952" spans="1:12" ht="16.5" customHeight="1">
      <c r="A3952" s="13" t="str">
        <f>Solieusap!A3955</f>
        <v>315</v>
      </c>
      <c r="B3952" s="13">
        <f>Solieusap!B3955</f>
        <v>2</v>
      </c>
      <c r="C3952" s="13" t="str">
        <f>Solieusap!C3955</f>
        <v>BAO</v>
      </c>
      <c r="D3952" s="13" t="str">
        <f>Solieusap!D3955</f>
        <v>Combination</v>
      </c>
      <c r="E3952" s="14">
        <f>ABS(Solieusap!E3955)</f>
        <v>0.1426</v>
      </c>
      <c r="F3952" s="14">
        <f>ABS(Solieusap!F3955)</f>
        <v>0.41299999999999998</v>
      </c>
      <c r="G3952" s="14">
        <f>ABS(Solieusap!G3955)</f>
        <v>5.1000000000000004E-3</v>
      </c>
      <c r="H3952" s="14">
        <f>ABS(Solieusap!H3955)</f>
        <v>3.8E-3</v>
      </c>
      <c r="I3952" s="14">
        <f>ABS(Solieusap!I3955)</f>
        <v>5.4730000000000001E-2</v>
      </c>
      <c r="J3952" s="14">
        <f>ABS(Solieusap!J3955)</f>
        <v>0.20222999999999999</v>
      </c>
      <c r="K3952" s="14">
        <f t="shared" si="0"/>
        <v>0.1426</v>
      </c>
      <c r="L3952" s="14">
        <f t="shared" si="1"/>
        <v>5.4730000000000001E-2</v>
      </c>
    </row>
    <row r="3953" spans="1:12" ht="16.5" customHeight="1">
      <c r="A3953" s="13" t="str">
        <f>Solieusap!A3956</f>
        <v>315</v>
      </c>
      <c r="B3953" s="13">
        <f>Solieusap!B3956</f>
        <v>0</v>
      </c>
      <c r="C3953" s="13" t="str">
        <f>Solieusap!C3956</f>
        <v>BAO</v>
      </c>
      <c r="D3953" s="13" t="str">
        <f>Solieusap!D3956</f>
        <v>Combination</v>
      </c>
      <c r="E3953" s="14">
        <f>ABS(Solieusap!E3956)</f>
        <v>0.54069999999999996</v>
      </c>
      <c r="F3953" s="14">
        <f>ABS(Solieusap!F3956)</f>
        <v>0.46400000000000002</v>
      </c>
      <c r="G3953" s="14">
        <f>ABS(Solieusap!G3956)</f>
        <v>5.5300000000000002E-2</v>
      </c>
      <c r="H3953" s="14">
        <f>ABS(Solieusap!H3956)</f>
        <v>7.8399999999999997E-3</v>
      </c>
      <c r="I3953" s="14">
        <f>ABS(Solieusap!I3956)</f>
        <v>5.6809999999999999E-2</v>
      </c>
      <c r="J3953" s="14">
        <f>ABS(Solieusap!J3956)</f>
        <v>0.28649000000000002</v>
      </c>
      <c r="K3953" s="14">
        <f t="shared" si="0"/>
        <v>0.54069999999999996</v>
      </c>
      <c r="L3953" s="14">
        <f t="shared" si="1"/>
        <v>5.6809999999999999E-2</v>
      </c>
    </row>
    <row r="3954" spans="1:12" ht="16.5" customHeight="1">
      <c r="A3954" s="13" t="str">
        <f>Solieusap!A3957</f>
        <v>315</v>
      </c>
      <c r="B3954" s="13">
        <f>Solieusap!B3957</f>
        <v>0.5</v>
      </c>
      <c r="C3954" s="13" t="str">
        <f>Solieusap!C3957</f>
        <v>BAO</v>
      </c>
      <c r="D3954" s="13" t="str">
        <f>Solieusap!D3957</f>
        <v>Combination</v>
      </c>
      <c r="E3954" s="14">
        <f>ABS(Solieusap!E3957)</f>
        <v>0.54069999999999996</v>
      </c>
      <c r="F3954" s="14">
        <f>ABS(Solieusap!F3957)</f>
        <v>0.46400000000000002</v>
      </c>
      <c r="G3954" s="14">
        <f>ABS(Solieusap!G3957)</f>
        <v>5.5300000000000002E-2</v>
      </c>
      <c r="H3954" s="14">
        <f>ABS(Solieusap!H3957)</f>
        <v>7.8399999999999997E-3</v>
      </c>
      <c r="I3954" s="14">
        <f>ABS(Solieusap!I3957)</f>
        <v>2.9170000000000001E-2</v>
      </c>
      <c r="J3954" s="14">
        <f>ABS(Solieusap!J3957)</f>
        <v>6.2859999999999999E-2</v>
      </c>
      <c r="K3954" s="14">
        <f t="shared" si="0"/>
        <v>0.54069999999999996</v>
      </c>
      <c r="L3954" s="14">
        <f t="shared" si="1"/>
        <v>2.9170000000000001E-2</v>
      </c>
    </row>
    <row r="3955" spans="1:12" ht="16.5" customHeight="1">
      <c r="A3955" s="13" t="str">
        <f>Solieusap!A3958</f>
        <v>315</v>
      </c>
      <c r="B3955" s="13">
        <f>Solieusap!B3958</f>
        <v>1</v>
      </c>
      <c r="C3955" s="13" t="str">
        <f>Solieusap!C3958</f>
        <v>BAO</v>
      </c>
      <c r="D3955" s="13" t="str">
        <f>Solieusap!D3958</f>
        <v>Combination</v>
      </c>
      <c r="E3955" s="14">
        <f>ABS(Solieusap!E3958)</f>
        <v>0.54069999999999996</v>
      </c>
      <c r="F3955" s="14">
        <f>ABS(Solieusap!F3958)</f>
        <v>0.46400000000000002</v>
      </c>
      <c r="G3955" s="14">
        <f>ABS(Solieusap!G3958)</f>
        <v>5.5300000000000002E-2</v>
      </c>
      <c r="H3955" s="14">
        <f>ABS(Solieusap!H3958)</f>
        <v>7.8399999999999997E-3</v>
      </c>
      <c r="I3955" s="14">
        <f>ABS(Solieusap!I3958)</f>
        <v>1.5010000000000001E-2</v>
      </c>
      <c r="J3955" s="14">
        <f>ABS(Solieusap!J3958)</f>
        <v>0.10453999999999999</v>
      </c>
      <c r="K3955" s="14">
        <f t="shared" si="0"/>
        <v>0.54069999999999996</v>
      </c>
      <c r="L3955" s="14">
        <f t="shared" si="1"/>
        <v>1.5010000000000001E-2</v>
      </c>
    </row>
    <row r="3956" spans="1:12" ht="16.5" customHeight="1">
      <c r="A3956" s="13" t="str">
        <f>Solieusap!A3959</f>
        <v>315</v>
      </c>
      <c r="B3956" s="13">
        <f>Solieusap!B3959</f>
        <v>1</v>
      </c>
      <c r="C3956" s="13" t="str">
        <f>Solieusap!C3959</f>
        <v>BAO</v>
      </c>
      <c r="D3956" s="13" t="str">
        <f>Solieusap!D3959</f>
        <v>Combination</v>
      </c>
      <c r="E3956" s="14">
        <f>ABS(Solieusap!E3959)</f>
        <v>0.55210000000000004</v>
      </c>
      <c r="F3956" s="14">
        <f>ABS(Solieusap!F3959)</f>
        <v>6.4799999999999996E-2</v>
      </c>
      <c r="G3956" s="14">
        <f>ABS(Solieusap!G3959)</f>
        <v>5.6800000000000003E-2</v>
      </c>
      <c r="H3956" s="14">
        <f>ABS(Solieusap!H3959)</f>
        <v>4.5510000000000002E-2</v>
      </c>
      <c r="I3956" s="14">
        <f>ABS(Solieusap!I3959)</f>
        <v>1.7260000000000001E-2</v>
      </c>
      <c r="J3956" s="14">
        <f>ABS(Solieusap!J3959)</f>
        <v>0.11194</v>
      </c>
      <c r="K3956" s="14">
        <f t="shared" si="0"/>
        <v>0.55210000000000004</v>
      </c>
      <c r="L3956" s="14">
        <f t="shared" si="1"/>
        <v>1.7260000000000001E-2</v>
      </c>
    </row>
    <row r="3957" spans="1:12" ht="16.5" customHeight="1">
      <c r="A3957" s="13" t="str">
        <f>Solieusap!A3960</f>
        <v>315</v>
      </c>
      <c r="B3957" s="13">
        <f>Solieusap!B3960</f>
        <v>1.5</v>
      </c>
      <c r="C3957" s="13" t="str">
        <f>Solieusap!C3960</f>
        <v>BAO</v>
      </c>
      <c r="D3957" s="13" t="str">
        <f>Solieusap!D3960</f>
        <v>Combination</v>
      </c>
      <c r="E3957" s="14">
        <f>ABS(Solieusap!E3960)</f>
        <v>0.55210000000000004</v>
      </c>
      <c r="F3957" s="14">
        <f>ABS(Solieusap!F3960)</f>
        <v>6.4799999999999996E-2</v>
      </c>
      <c r="G3957" s="14">
        <f>ABS(Solieusap!G3960)</f>
        <v>5.6800000000000003E-2</v>
      </c>
      <c r="H3957" s="14">
        <f>ABS(Solieusap!H3960)</f>
        <v>4.5510000000000002E-2</v>
      </c>
      <c r="I3957" s="14">
        <f>ABS(Solieusap!I3960)</f>
        <v>1.1900000000000001E-2</v>
      </c>
      <c r="J3957" s="14">
        <f>ABS(Solieusap!J3960)</f>
        <v>2.8830000000000001E-2</v>
      </c>
      <c r="K3957" s="14">
        <f t="shared" si="0"/>
        <v>0.55210000000000004</v>
      </c>
      <c r="L3957" s="14">
        <f t="shared" si="1"/>
        <v>1.1900000000000001E-2</v>
      </c>
    </row>
    <row r="3958" spans="1:12" ht="16.5" customHeight="1">
      <c r="A3958" s="13" t="str">
        <f>Solieusap!A3961</f>
        <v>315</v>
      </c>
      <c r="B3958" s="13">
        <f>Solieusap!B3961</f>
        <v>2</v>
      </c>
      <c r="C3958" s="13" t="str">
        <f>Solieusap!C3961</f>
        <v>BAO</v>
      </c>
      <c r="D3958" s="13" t="str">
        <f>Solieusap!D3961</f>
        <v>Combination</v>
      </c>
      <c r="E3958" s="14">
        <f>ABS(Solieusap!E3961)</f>
        <v>0.55210000000000004</v>
      </c>
      <c r="F3958" s="14">
        <f>ABS(Solieusap!F3961)</f>
        <v>6.4799999999999996E-2</v>
      </c>
      <c r="G3958" s="14">
        <f>ABS(Solieusap!G3961)</f>
        <v>5.6800000000000003E-2</v>
      </c>
      <c r="H3958" s="14">
        <f>ABS(Solieusap!H3961)</f>
        <v>4.5510000000000002E-2</v>
      </c>
      <c r="I3958" s="14">
        <f>ABS(Solieusap!I3961)</f>
        <v>8.2799999999999992E-3</v>
      </c>
      <c r="J3958" s="14">
        <f>ABS(Solieusap!J3961)</f>
        <v>0.21867</v>
      </c>
      <c r="K3958" s="14">
        <f t="shared" si="0"/>
        <v>0.55210000000000004</v>
      </c>
      <c r="L3958" s="14">
        <f t="shared" si="1"/>
        <v>8.2799999999999992E-3</v>
      </c>
    </row>
    <row r="3959" spans="1:12" ht="16.5" customHeight="1">
      <c r="A3959" s="13" t="str">
        <f>Solieusap!A3962</f>
        <v>316</v>
      </c>
      <c r="B3959" s="13">
        <f>Solieusap!B3962</f>
        <v>0</v>
      </c>
      <c r="C3959" s="13" t="str">
        <f>Solieusap!C3962</f>
        <v>BAO</v>
      </c>
      <c r="D3959" s="13" t="str">
        <f>Solieusap!D3962</f>
        <v>Combination</v>
      </c>
      <c r="E3959" s="14">
        <f>ABS(Solieusap!E3962)</f>
        <v>0.13500000000000001</v>
      </c>
      <c r="F3959" s="14">
        <f>ABS(Solieusap!F3962)</f>
        <v>5.5E-2</v>
      </c>
      <c r="G3959" s="14">
        <f>ABS(Solieusap!G3962)</f>
        <v>1.67E-2</v>
      </c>
      <c r="H3959" s="14">
        <f>ABS(Solieusap!H3962)</f>
        <v>5.62E-3</v>
      </c>
      <c r="I3959" s="14">
        <f>ABS(Solieusap!I3962)</f>
        <v>3.3210000000000003E-2</v>
      </c>
      <c r="J3959" s="14">
        <f>ABS(Solieusap!J3962)</f>
        <v>7.442E-2</v>
      </c>
      <c r="K3959" s="14">
        <f t="shared" si="0"/>
        <v>0.13500000000000001</v>
      </c>
      <c r="L3959" s="14">
        <f t="shared" si="1"/>
        <v>3.3210000000000003E-2</v>
      </c>
    </row>
    <row r="3960" spans="1:12" ht="16.5" customHeight="1">
      <c r="A3960" s="13" t="str">
        <f>Solieusap!A3963</f>
        <v>316</v>
      </c>
      <c r="B3960" s="13">
        <f>Solieusap!B3963</f>
        <v>0.5</v>
      </c>
      <c r="C3960" s="13" t="str">
        <f>Solieusap!C3963</f>
        <v>BAO</v>
      </c>
      <c r="D3960" s="13" t="str">
        <f>Solieusap!D3963</f>
        <v>Combination</v>
      </c>
      <c r="E3960" s="14">
        <f>ABS(Solieusap!E3963)</f>
        <v>0.13500000000000001</v>
      </c>
      <c r="F3960" s="14">
        <f>ABS(Solieusap!F3963)</f>
        <v>5.5E-2</v>
      </c>
      <c r="G3960" s="14">
        <f>ABS(Solieusap!G3963)</f>
        <v>1.67E-2</v>
      </c>
      <c r="H3960" s="14">
        <f>ABS(Solieusap!H3963)</f>
        <v>5.62E-3</v>
      </c>
      <c r="I3960" s="14">
        <f>ABS(Solieusap!I3963)</f>
        <v>2.4879999999999999E-2</v>
      </c>
      <c r="J3960" s="14">
        <f>ABS(Solieusap!J3963)</f>
        <v>4.6920000000000003E-2</v>
      </c>
      <c r="K3960" s="14">
        <f t="shared" si="0"/>
        <v>0.13500000000000001</v>
      </c>
      <c r="L3960" s="14">
        <f t="shared" si="1"/>
        <v>2.4879999999999999E-2</v>
      </c>
    </row>
    <row r="3961" spans="1:12" ht="16.5" customHeight="1">
      <c r="A3961" s="13" t="str">
        <f>Solieusap!A3964</f>
        <v>316</v>
      </c>
      <c r="B3961" s="13">
        <f>Solieusap!B3964</f>
        <v>1</v>
      </c>
      <c r="C3961" s="13" t="str">
        <f>Solieusap!C3964</f>
        <v>BAO</v>
      </c>
      <c r="D3961" s="13" t="str">
        <f>Solieusap!D3964</f>
        <v>Combination</v>
      </c>
      <c r="E3961" s="14">
        <f>ABS(Solieusap!E3964)</f>
        <v>0.13500000000000001</v>
      </c>
      <c r="F3961" s="14">
        <f>ABS(Solieusap!F3964)</f>
        <v>5.5E-2</v>
      </c>
      <c r="G3961" s="14">
        <f>ABS(Solieusap!G3964)</f>
        <v>1.67E-2</v>
      </c>
      <c r="H3961" s="14">
        <f>ABS(Solieusap!H3964)</f>
        <v>5.62E-3</v>
      </c>
      <c r="I3961" s="14">
        <f>ABS(Solieusap!I3964)</f>
        <v>1.6549999999999999E-2</v>
      </c>
      <c r="J3961" s="14">
        <f>ABS(Solieusap!J3964)</f>
        <v>1.942E-2</v>
      </c>
      <c r="K3961" s="14">
        <f t="shared" si="0"/>
        <v>0.13500000000000001</v>
      </c>
      <c r="L3961" s="14">
        <f t="shared" si="1"/>
        <v>1.6549999999999999E-2</v>
      </c>
    </row>
    <row r="3962" spans="1:12" ht="16.5" customHeight="1">
      <c r="A3962" s="13" t="str">
        <f>Solieusap!A3965</f>
        <v>316</v>
      </c>
      <c r="B3962" s="13">
        <f>Solieusap!B3965</f>
        <v>1.5</v>
      </c>
      <c r="C3962" s="13" t="str">
        <f>Solieusap!C3965</f>
        <v>BAO</v>
      </c>
      <c r="D3962" s="13" t="str">
        <f>Solieusap!D3965</f>
        <v>Combination</v>
      </c>
      <c r="E3962" s="14">
        <f>ABS(Solieusap!E3965)</f>
        <v>0.13500000000000001</v>
      </c>
      <c r="F3962" s="14">
        <f>ABS(Solieusap!F3965)</f>
        <v>5.5E-2</v>
      </c>
      <c r="G3962" s="14">
        <f>ABS(Solieusap!G3965)</f>
        <v>1.67E-2</v>
      </c>
      <c r="H3962" s="14">
        <f>ABS(Solieusap!H3965)</f>
        <v>5.62E-3</v>
      </c>
      <c r="I3962" s="14">
        <f>ABS(Solieusap!I3965)</f>
        <v>8.2299999999999995E-3</v>
      </c>
      <c r="J3962" s="14">
        <f>ABS(Solieusap!J3965)</f>
        <v>8.0800000000000004E-3</v>
      </c>
      <c r="K3962" s="14">
        <f t="shared" si="0"/>
        <v>0.13500000000000001</v>
      </c>
      <c r="L3962" s="14">
        <f t="shared" si="1"/>
        <v>8.2299999999999995E-3</v>
      </c>
    </row>
    <row r="3963" spans="1:12" ht="16.5" customHeight="1">
      <c r="A3963" s="13" t="str">
        <f>Solieusap!A3966</f>
        <v>316</v>
      </c>
      <c r="B3963" s="13">
        <f>Solieusap!B3966</f>
        <v>2</v>
      </c>
      <c r="C3963" s="13" t="str">
        <f>Solieusap!C3966</f>
        <v>BAO</v>
      </c>
      <c r="D3963" s="13" t="str">
        <f>Solieusap!D3966</f>
        <v>Combination</v>
      </c>
      <c r="E3963" s="14">
        <f>ABS(Solieusap!E3966)</f>
        <v>0.13500000000000001</v>
      </c>
      <c r="F3963" s="14">
        <f>ABS(Solieusap!F3966)</f>
        <v>5.5E-2</v>
      </c>
      <c r="G3963" s="14">
        <f>ABS(Solieusap!G3966)</f>
        <v>1.67E-2</v>
      </c>
      <c r="H3963" s="14">
        <f>ABS(Solieusap!H3966)</f>
        <v>5.62E-3</v>
      </c>
      <c r="I3963" s="14">
        <f>ABS(Solieusap!I3966)</f>
        <v>3.9899999999999996E-3</v>
      </c>
      <c r="J3963" s="14">
        <f>ABS(Solieusap!J3966)</f>
        <v>2.7879999999999999E-2</v>
      </c>
      <c r="K3963" s="14">
        <f t="shared" si="0"/>
        <v>0.13500000000000001</v>
      </c>
      <c r="L3963" s="14">
        <f t="shared" si="1"/>
        <v>3.9899999999999996E-3</v>
      </c>
    </row>
    <row r="3964" spans="1:12" ht="16.5" customHeight="1">
      <c r="A3964" s="13" t="str">
        <f>Solieusap!A3967</f>
        <v>316</v>
      </c>
      <c r="B3964" s="13">
        <f>Solieusap!B3967</f>
        <v>2.5</v>
      </c>
      <c r="C3964" s="13" t="str">
        <f>Solieusap!C3967</f>
        <v>BAO</v>
      </c>
      <c r="D3964" s="13" t="str">
        <f>Solieusap!D3967</f>
        <v>Combination</v>
      </c>
      <c r="E3964" s="14">
        <f>ABS(Solieusap!E3967)</f>
        <v>0.13500000000000001</v>
      </c>
      <c r="F3964" s="14">
        <f>ABS(Solieusap!F3967)</f>
        <v>5.5E-2</v>
      </c>
      <c r="G3964" s="14">
        <f>ABS(Solieusap!G3967)</f>
        <v>1.67E-2</v>
      </c>
      <c r="H3964" s="14">
        <f>ABS(Solieusap!H3967)</f>
        <v>5.62E-3</v>
      </c>
      <c r="I3964" s="14">
        <f>ABS(Solieusap!I3967)</f>
        <v>1.426E-2</v>
      </c>
      <c r="J3964" s="14">
        <f>ABS(Solieusap!J3967)</f>
        <v>5.7499999999999999E-3</v>
      </c>
      <c r="K3964" s="14">
        <f t="shared" si="0"/>
        <v>0.13500000000000001</v>
      </c>
      <c r="L3964" s="14">
        <f t="shared" si="1"/>
        <v>1.426E-2</v>
      </c>
    </row>
    <row r="3965" spans="1:12" ht="16.5" customHeight="1">
      <c r="A3965" s="13" t="str">
        <f>Solieusap!A3968</f>
        <v>316</v>
      </c>
      <c r="B3965" s="13">
        <f>Solieusap!B3968</f>
        <v>3</v>
      </c>
      <c r="C3965" s="13" t="str">
        <f>Solieusap!C3968</f>
        <v>BAO</v>
      </c>
      <c r="D3965" s="13" t="str">
        <f>Solieusap!D3968</f>
        <v>Combination</v>
      </c>
      <c r="E3965" s="14">
        <f>ABS(Solieusap!E3968)</f>
        <v>0.13500000000000001</v>
      </c>
      <c r="F3965" s="14">
        <f>ABS(Solieusap!F3968)</f>
        <v>5.5E-2</v>
      </c>
      <c r="G3965" s="14">
        <f>ABS(Solieusap!G3968)</f>
        <v>1.67E-2</v>
      </c>
      <c r="H3965" s="14">
        <f>ABS(Solieusap!H3968)</f>
        <v>5.62E-3</v>
      </c>
      <c r="I3965" s="14">
        <f>ABS(Solieusap!I3968)</f>
        <v>2.453E-2</v>
      </c>
      <c r="J3965" s="14">
        <f>ABS(Solieusap!J3968)</f>
        <v>4.1709999999999997E-2</v>
      </c>
      <c r="K3965" s="14">
        <f t="shared" si="0"/>
        <v>0.13500000000000001</v>
      </c>
      <c r="L3965" s="14">
        <f t="shared" si="1"/>
        <v>2.453E-2</v>
      </c>
    </row>
    <row r="3966" spans="1:12" ht="16.5" customHeight="1">
      <c r="A3966" s="13" t="str">
        <f>Solieusap!A3969</f>
        <v>316</v>
      </c>
      <c r="B3966" s="13">
        <f>Solieusap!B3969</f>
        <v>3.5</v>
      </c>
      <c r="C3966" s="13" t="str">
        <f>Solieusap!C3969</f>
        <v>BAO</v>
      </c>
      <c r="D3966" s="13" t="str">
        <f>Solieusap!D3969</f>
        <v>Combination</v>
      </c>
      <c r="E3966" s="14">
        <f>ABS(Solieusap!E3969)</f>
        <v>0.13500000000000001</v>
      </c>
      <c r="F3966" s="14">
        <f>ABS(Solieusap!F3969)</f>
        <v>5.5E-2</v>
      </c>
      <c r="G3966" s="14">
        <f>ABS(Solieusap!G3969)</f>
        <v>1.67E-2</v>
      </c>
      <c r="H3966" s="14">
        <f>ABS(Solieusap!H3969)</f>
        <v>5.62E-3</v>
      </c>
      <c r="I3966" s="14">
        <f>ABS(Solieusap!I3969)</f>
        <v>3.4799999999999998E-2</v>
      </c>
      <c r="J3966" s="14">
        <f>ABS(Solieusap!J3969)</f>
        <v>9.7549999999999998E-2</v>
      </c>
      <c r="K3966" s="14">
        <f t="shared" si="0"/>
        <v>0.13500000000000001</v>
      </c>
      <c r="L3966" s="14">
        <f t="shared" si="1"/>
        <v>3.4799999999999998E-2</v>
      </c>
    </row>
    <row r="3967" spans="1:12" ht="16.5" customHeight="1">
      <c r="A3967" s="13" t="str">
        <f>Solieusap!A3970</f>
        <v>316</v>
      </c>
      <c r="B3967" s="13">
        <f>Solieusap!B3970</f>
        <v>4</v>
      </c>
      <c r="C3967" s="13" t="str">
        <f>Solieusap!C3970</f>
        <v>BAO</v>
      </c>
      <c r="D3967" s="13" t="str">
        <f>Solieusap!D3970</f>
        <v>Combination</v>
      </c>
      <c r="E3967" s="14">
        <f>ABS(Solieusap!E3970)</f>
        <v>0.13500000000000001</v>
      </c>
      <c r="F3967" s="14">
        <f>ABS(Solieusap!F3970)</f>
        <v>5.5E-2</v>
      </c>
      <c r="G3967" s="14">
        <f>ABS(Solieusap!G3970)</f>
        <v>1.67E-2</v>
      </c>
      <c r="H3967" s="14">
        <f>ABS(Solieusap!H3970)</f>
        <v>5.62E-3</v>
      </c>
      <c r="I3967" s="14">
        <f>ABS(Solieusap!I3970)</f>
        <v>4.5080000000000002E-2</v>
      </c>
      <c r="J3967" s="14">
        <f>ABS(Solieusap!J3970)</f>
        <v>0.15339</v>
      </c>
      <c r="K3967" s="14">
        <f t="shared" si="0"/>
        <v>0.13500000000000001</v>
      </c>
      <c r="L3967" s="14">
        <f t="shared" si="1"/>
        <v>4.5080000000000002E-2</v>
      </c>
    </row>
    <row r="3968" spans="1:12" ht="16.5" customHeight="1">
      <c r="A3968" s="13" t="str">
        <f>Solieusap!A3971</f>
        <v>316</v>
      </c>
      <c r="B3968" s="13">
        <f>Solieusap!B3971</f>
        <v>0</v>
      </c>
      <c r="C3968" s="13" t="str">
        <f>Solieusap!C3971</f>
        <v>BAO</v>
      </c>
      <c r="D3968" s="13" t="str">
        <f>Solieusap!D3971</f>
        <v>Combination</v>
      </c>
      <c r="E3968" s="14">
        <f>ABS(Solieusap!E3971)</f>
        <v>0.62080000000000002</v>
      </c>
      <c r="F3968" s="14">
        <f>ABS(Solieusap!F3971)</f>
        <v>0.11169999999999999</v>
      </c>
      <c r="G3968" s="14">
        <f>ABS(Solieusap!G3971)</f>
        <v>2.0500000000000001E-2</v>
      </c>
      <c r="H3968" s="14">
        <f>ABS(Solieusap!H3971)</f>
        <v>1.8939999999999999E-2</v>
      </c>
      <c r="I3968" s="14">
        <f>ABS(Solieusap!I3971)</f>
        <v>3.7100000000000001E-2</v>
      </c>
      <c r="J3968" s="14">
        <f>ABS(Solieusap!J3971)</f>
        <v>0.29332000000000003</v>
      </c>
      <c r="K3968" s="14">
        <f t="shared" si="0"/>
        <v>0.62080000000000002</v>
      </c>
      <c r="L3968" s="14">
        <f t="shared" si="1"/>
        <v>3.7100000000000001E-2</v>
      </c>
    </row>
    <row r="3969" spans="1:12" ht="16.5" customHeight="1">
      <c r="A3969" s="13" t="str">
        <f>Solieusap!A3972</f>
        <v>316</v>
      </c>
      <c r="B3969" s="13">
        <f>Solieusap!B3972</f>
        <v>0.5</v>
      </c>
      <c r="C3969" s="13" t="str">
        <f>Solieusap!C3972</f>
        <v>BAO</v>
      </c>
      <c r="D3969" s="13" t="str">
        <f>Solieusap!D3972</f>
        <v>Combination</v>
      </c>
      <c r="E3969" s="14">
        <f>ABS(Solieusap!E3972)</f>
        <v>0.62080000000000002</v>
      </c>
      <c r="F3969" s="14">
        <f>ABS(Solieusap!F3972)</f>
        <v>0.11169999999999999</v>
      </c>
      <c r="G3969" s="14">
        <f>ABS(Solieusap!G3972)</f>
        <v>2.0500000000000001E-2</v>
      </c>
      <c r="H3969" s="14">
        <f>ABS(Solieusap!H3972)</f>
        <v>1.8939999999999999E-2</v>
      </c>
      <c r="I3969" s="14">
        <f>ABS(Solieusap!I3972)</f>
        <v>2.683E-2</v>
      </c>
      <c r="J3969" s="14">
        <f>ABS(Solieusap!J3972)</f>
        <v>0.23748</v>
      </c>
      <c r="K3969" s="14">
        <f t="shared" si="0"/>
        <v>0.62080000000000002</v>
      </c>
      <c r="L3969" s="14">
        <f t="shared" si="1"/>
        <v>2.683E-2</v>
      </c>
    </row>
    <row r="3970" spans="1:12" ht="16.5" customHeight="1">
      <c r="A3970" s="13" t="str">
        <f>Solieusap!A3973</f>
        <v>316</v>
      </c>
      <c r="B3970" s="13">
        <f>Solieusap!B3973</f>
        <v>1</v>
      </c>
      <c r="C3970" s="13" t="str">
        <f>Solieusap!C3973</f>
        <v>BAO</v>
      </c>
      <c r="D3970" s="13" t="str">
        <f>Solieusap!D3973</f>
        <v>Combination</v>
      </c>
      <c r="E3970" s="14">
        <f>ABS(Solieusap!E3973)</f>
        <v>0.62080000000000002</v>
      </c>
      <c r="F3970" s="14">
        <f>ABS(Solieusap!F3973)</f>
        <v>0.11169999999999999</v>
      </c>
      <c r="G3970" s="14">
        <f>ABS(Solieusap!G3973)</f>
        <v>2.0500000000000001E-2</v>
      </c>
      <c r="H3970" s="14">
        <f>ABS(Solieusap!H3973)</f>
        <v>1.8939999999999999E-2</v>
      </c>
      <c r="I3970" s="14">
        <f>ABS(Solieusap!I3973)</f>
        <v>1.6559999999999998E-2</v>
      </c>
      <c r="J3970" s="14">
        <f>ABS(Solieusap!J3973)</f>
        <v>0.18164</v>
      </c>
      <c r="K3970" s="14">
        <f t="shared" si="0"/>
        <v>0.62080000000000002</v>
      </c>
      <c r="L3970" s="14">
        <f t="shared" si="1"/>
        <v>1.6559999999999998E-2</v>
      </c>
    </row>
    <row r="3971" spans="1:12" ht="16.5" customHeight="1">
      <c r="A3971" s="13" t="str">
        <f>Solieusap!A3974</f>
        <v>316</v>
      </c>
      <c r="B3971" s="13">
        <f>Solieusap!B3974</f>
        <v>1.5</v>
      </c>
      <c r="C3971" s="13" t="str">
        <f>Solieusap!C3974</f>
        <v>BAO</v>
      </c>
      <c r="D3971" s="13" t="str">
        <f>Solieusap!D3974</f>
        <v>Combination</v>
      </c>
      <c r="E3971" s="14">
        <f>ABS(Solieusap!E3974)</f>
        <v>0.62080000000000002</v>
      </c>
      <c r="F3971" s="14">
        <f>ABS(Solieusap!F3974)</f>
        <v>0.11169999999999999</v>
      </c>
      <c r="G3971" s="14">
        <f>ABS(Solieusap!G3974)</f>
        <v>2.0500000000000001E-2</v>
      </c>
      <c r="H3971" s="14">
        <f>ABS(Solieusap!H3974)</f>
        <v>1.8939999999999999E-2</v>
      </c>
      <c r="I3971" s="14">
        <f>ABS(Solieusap!I3974)</f>
        <v>6.28E-3</v>
      </c>
      <c r="J3971" s="14">
        <f>ABS(Solieusap!J3974)</f>
        <v>0.1258</v>
      </c>
      <c r="K3971" s="14">
        <f t="shared" si="0"/>
        <v>0.62080000000000002</v>
      </c>
      <c r="L3971" s="14">
        <f t="shared" si="1"/>
        <v>6.28E-3</v>
      </c>
    </row>
    <row r="3972" spans="1:12" ht="16.5" customHeight="1">
      <c r="A3972" s="13" t="str">
        <f>Solieusap!A3975</f>
        <v>316</v>
      </c>
      <c r="B3972" s="13">
        <f>Solieusap!B3975</f>
        <v>2</v>
      </c>
      <c r="C3972" s="13" t="str">
        <f>Solieusap!C3975</f>
        <v>BAO</v>
      </c>
      <c r="D3972" s="13" t="str">
        <f>Solieusap!D3975</f>
        <v>Combination</v>
      </c>
      <c r="E3972" s="14">
        <f>ABS(Solieusap!E3975)</f>
        <v>0.62080000000000002</v>
      </c>
      <c r="F3972" s="14">
        <f>ABS(Solieusap!F3975)</f>
        <v>0.11169999999999999</v>
      </c>
      <c r="G3972" s="14">
        <f>ABS(Solieusap!G3975)</f>
        <v>2.0500000000000001E-2</v>
      </c>
      <c r="H3972" s="14">
        <f>ABS(Solieusap!H3975)</f>
        <v>1.8939999999999999E-2</v>
      </c>
      <c r="I3972" s="14">
        <f>ABS(Solieusap!I3975)</f>
        <v>3.6000000000000002E-4</v>
      </c>
      <c r="J3972" s="14">
        <f>ABS(Solieusap!J3975)</f>
        <v>7.3319999999999996E-2</v>
      </c>
      <c r="K3972" s="14">
        <f t="shared" si="0"/>
        <v>0.62080000000000002</v>
      </c>
      <c r="L3972" s="14">
        <f t="shared" si="1"/>
        <v>3.6000000000000002E-4</v>
      </c>
    </row>
    <row r="3973" spans="1:12" ht="16.5" customHeight="1">
      <c r="A3973" s="13" t="str">
        <f>Solieusap!A3976</f>
        <v>316</v>
      </c>
      <c r="B3973" s="13">
        <f>Solieusap!B3976</f>
        <v>2.5</v>
      </c>
      <c r="C3973" s="13" t="str">
        <f>Solieusap!C3976</f>
        <v>BAO</v>
      </c>
      <c r="D3973" s="13" t="str">
        <f>Solieusap!D3976</f>
        <v>Combination</v>
      </c>
      <c r="E3973" s="14">
        <f>ABS(Solieusap!E3976)</f>
        <v>0.62080000000000002</v>
      </c>
      <c r="F3973" s="14">
        <f>ABS(Solieusap!F3976)</f>
        <v>0.11169999999999999</v>
      </c>
      <c r="G3973" s="14">
        <f>ABS(Solieusap!G3976)</f>
        <v>2.0500000000000001E-2</v>
      </c>
      <c r="H3973" s="14">
        <f>ABS(Solieusap!H3976)</f>
        <v>1.8939999999999999E-2</v>
      </c>
      <c r="I3973" s="14">
        <f>ABS(Solieusap!I3976)</f>
        <v>8.4200000000000004E-3</v>
      </c>
      <c r="J3973" s="14">
        <f>ABS(Solieusap!J3976)</f>
        <v>7.0430000000000006E-2</v>
      </c>
      <c r="K3973" s="14">
        <f t="shared" si="0"/>
        <v>0.62080000000000002</v>
      </c>
      <c r="L3973" s="14">
        <f t="shared" si="1"/>
        <v>8.4200000000000004E-3</v>
      </c>
    </row>
    <row r="3974" spans="1:12" ht="16.5" customHeight="1">
      <c r="A3974" s="13" t="str">
        <f>Solieusap!A3977</f>
        <v>316</v>
      </c>
      <c r="B3974" s="13">
        <f>Solieusap!B3977</f>
        <v>3</v>
      </c>
      <c r="C3974" s="13" t="str">
        <f>Solieusap!C3977</f>
        <v>BAO</v>
      </c>
      <c r="D3974" s="13" t="str">
        <f>Solieusap!D3977</f>
        <v>Combination</v>
      </c>
      <c r="E3974" s="14">
        <f>ABS(Solieusap!E3977)</f>
        <v>0.62080000000000002</v>
      </c>
      <c r="F3974" s="14">
        <f>ABS(Solieusap!F3977)</f>
        <v>0.11169999999999999</v>
      </c>
      <c r="G3974" s="14">
        <f>ABS(Solieusap!G3977)</f>
        <v>2.0500000000000001E-2</v>
      </c>
      <c r="H3974" s="14">
        <f>ABS(Solieusap!H3977)</f>
        <v>1.8939999999999999E-2</v>
      </c>
      <c r="I3974" s="14">
        <f>ABS(Solieusap!I3977)</f>
        <v>1.6750000000000001E-2</v>
      </c>
      <c r="J3974" s="14">
        <f>ABS(Solieusap!J3977)</f>
        <v>9.5920000000000005E-2</v>
      </c>
      <c r="K3974" s="14">
        <f t="shared" si="0"/>
        <v>0.62080000000000002</v>
      </c>
      <c r="L3974" s="14">
        <f t="shared" si="1"/>
        <v>1.6750000000000001E-2</v>
      </c>
    </row>
    <row r="3975" spans="1:12" ht="16.5" customHeight="1">
      <c r="A3975" s="13" t="str">
        <f>Solieusap!A3978</f>
        <v>316</v>
      </c>
      <c r="B3975" s="13">
        <f>Solieusap!B3978</f>
        <v>3.5</v>
      </c>
      <c r="C3975" s="13" t="str">
        <f>Solieusap!C3978</f>
        <v>BAO</v>
      </c>
      <c r="D3975" s="13" t="str">
        <f>Solieusap!D3978</f>
        <v>Combination</v>
      </c>
      <c r="E3975" s="14">
        <f>ABS(Solieusap!E3978)</f>
        <v>0.62080000000000002</v>
      </c>
      <c r="F3975" s="14">
        <f>ABS(Solieusap!F3978)</f>
        <v>0.11169999999999999</v>
      </c>
      <c r="G3975" s="14">
        <f>ABS(Solieusap!G3978)</f>
        <v>2.0500000000000001E-2</v>
      </c>
      <c r="H3975" s="14">
        <f>ABS(Solieusap!H3978)</f>
        <v>1.8939999999999999E-2</v>
      </c>
      <c r="I3975" s="14">
        <f>ABS(Solieusap!I3978)</f>
        <v>2.5080000000000002E-2</v>
      </c>
      <c r="J3975" s="14">
        <f>ABS(Solieusap!J3978)</f>
        <v>0.12141</v>
      </c>
      <c r="K3975" s="14">
        <f t="shared" si="0"/>
        <v>0.62080000000000002</v>
      </c>
      <c r="L3975" s="14">
        <f t="shared" si="1"/>
        <v>2.5080000000000002E-2</v>
      </c>
    </row>
    <row r="3976" spans="1:12" ht="16.5" customHeight="1">
      <c r="A3976" s="13" t="str">
        <f>Solieusap!A3979</f>
        <v>316</v>
      </c>
      <c r="B3976" s="13">
        <f>Solieusap!B3979</f>
        <v>4</v>
      </c>
      <c r="C3976" s="13" t="str">
        <f>Solieusap!C3979</f>
        <v>BAO</v>
      </c>
      <c r="D3976" s="13" t="str">
        <f>Solieusap!D3979</f>
        <v>Combination</v>
      </c>
      <c r="E3976" s="14">
        <f>ABS(Solieusap!E3979)</f>
        <v>0.62080000000000002</v>
      </c>
      <c r="F3976" s="14">
        <f>ABS(Solieusap!F3979)</f>
        <v>0.11169999999999999</v>
      </c>
      <c r="G3976" s="14">
        <f>ABS(Solieusap!G3979)</f>
        <v>2.0500000000000001E-2</v>
      </c>
      <c r="H3976" s="14">
        <f>ABS(Solieusap!H3979)</f>
        <v>1.8939999999999999E-2</v>
      </c>
      <c r="I3976" s="14">
        <f>ABS(Solieusap!I3979)</f>
        <v>3.3399999999999999E-2</v>
      </c>
      <c r="J3976" s="14">
        <f>ABS(Solieusap!J3979)</f>
        <v>0.1469</v>
      </c>
      <c r="K3976" s="14">
        <f t="shared" si="0"/>
        <v>0.62080000000000002</v>
      </c>
      <c r="L3976" s="14">
        <f t="shared" si="1"/>
        <v>3.3399999999999999E-2</v>
      </c>
    </row>
    <row r="3977" spans="1:12" ht="16.5" customHeight="1">
      <c r="A3977" s="13" t="str">
        <f>Solieusap!A3980</f>
        <v>317</v>
      </c>
      <c r="B3977" s="13">
        <f>Solieusap!B3980</f>
        <v>0</v>
      </c>
      <c r="C3977" s="13" t="str">
        <f>Solieusap!C3980</f>
        <v>BAO</v>
      </c>
      <c r="D3977" s="13" t="str">
        <f>Solieusap!D3980</f>
        <v>Combination</v>
      </c>
      <c r="E3977" s="14">
        <f>ABS(Solieusap!E3980)</f>
        <v>5.2472000000000003</v>
      </c>
      <c r="F3977" s="14">
        <f>ABS(Solieusap!F3980)</f>
        <v>0.1913</v>
      </c>
      <c r="G3977" s="14">
        <f>ABS(Solieusap!G3980)</f>
        <v>1.4999999999999999E-2</v>
      </c>
      <c r="H3977" s="14">
        <f>ABS(Solieusap!H3980)</f>
        <v>9.7199999999999995E-3</v>
      </c>
      <c r="I3977" s="14">
        <f>ABS(Solieusap!I3980)</f>
        <v>3.1989999999999998E-2</v>
      </c>
      <c r="J3977" s="14">
        <f>ABS(Solieusap!J3980)</f>
        <v>0.21557999999999999</v>
      </c>
      <c r="K3977" s="14">
        <f t="shared" si="0"/>
        <v>5.2472000000000003</v>
      </c>
      <c r="L3977" s="14">
        <f t="shared" si="1"/>
        <v>3.1989999999999998E-2</v>
      </c>
    </row>
    <row r="3978" spans="1:12" ht="16.5" customHeight="1">
      <c r="A3978" s="13" t="str">
        <f>Solieusap!A3981</f>
        <v>317</v>
      </c>
      <c r="B3978" s="13">
        <f>Solieusap!B3981</f>
        <v>0.5</v>
      </c>
      <c r="C3978" s="13" t="str">
        <f>Solieusap!C3981</f>
        <v>BAO</v>
      </c>
      <c r="D3978" s="13" t="str">
        <f>Solieusap!D3981</f>
        <v>Combination</v>
      </c>
      <c r="E3978" s="14">
        <f>ABS(Solieusap!E3981)</f>
        <v>5.2472000000000003</v>
      </c>
      <c r="F3978" s="14">
        <f>ABS(Solieusap!F3981)</f>
        <v>0.1913</v>
      </c>
      <c r="G3978" s="14">
        <f>ABS(Solieusap!G3981)</f>
        <v>1.4999999999999999E-2</v>
      </c>
      <c r="H3978" s="14">
        <f>ABS(Solieusap!H3981)</f>
        <v>9.7199999999999995E-3</v>
      </c>
      <c r="I3978" s="14">
        <f>ABS(Solieusap!I3981)</f>
        <v>2.4510000000000001E-2</v>
      </c>
      <c r="J3978" s="14">
        <f>ABS(Solieusap!J3981)</f>
        <v>0.12478</v>
      </c>
      <c r="K3978" s="14">
        <f t="shared" si="0"/>
        <v>5.2472000000000003</v>
      </c>
      <c r="L3978" s="14">
        <f t="shared" si="1"/>
        <v>2.4510000000000001E-2</v>
      </c>
    </row>
    <row r="3979" spans="1:12" ht="16.5" customHeight="1">
      <c r="A3979" s="13" t="str">
        <f>Solieusap!A3982</f>
        <v>317</v>
      </c>
      <c r="B3979" s="13">
        <f>Solieusap!B3982</f>
        <v>1</v>
      </c>
      <c r="C3979" s="13" t="str">
        <f>Solieusap!C3982</f>
        <v>BAO</v>
      </c>
      <c r="D3979" s="13" t="str">
        <f>Solieusap!D3982</f>
        <v>Combination</v>
      </c>
      <c r="E3979" s="14">
        <f>ABS(Solieusap!E3982)</f>
        <v>5.2472000000000003</v>
      </c>
      <c r="F3979" s="14">
        <f>ABS(Solieusap!F3982)</f>
        <v>0.1913</v>
      </c>
      <c r="G3979" s="14">
        <f>ABS(Solieusap!G3982)</f>
        <v>1.4999999999999999E-2</v>
      </c>
      <c r="H3979" s="14">
        <f>ABS(Solieusap!H3982)</f>
        <v>9.7199999999999995E-3</v>
      </c>
      <c r="I3979" s="14">
        <f>ABS(Solieusap!I3982)</f>
        <v>1.704E-2</v>
      </c>
      <c r="J3979" s="14">
        <f>ABS(Solieusap!J3982)</f>
        <v>4.1910000000000003E-2</v>
      </c>
      <c r="K3979" s="14">
        <f t="shared" si="0"/>
        <v>5.2472000000000003</v>
      </c>
      <c r="L3979" s="14">
        <f t="shared" si="1"/>
        <v>1.704E-2</v>
      </c>
    </row>
    <row r="3980" spans="1:12" ht="16.5" customHeight="1">
      <c r="A3980" s="13" t="str">
        <f>Solieusap!A3983</f>
        <v>317</v>
      </c>
      <c r="B3980" s="13">
        <f>Solieusap!B3983</f>
        <v>1.5</v>
      </c>
      <c r="C3980" s="13" t="str">
        <f>Solieusap!C3983</f>
        <v>BAO</v>
      </c>
      <c r="D3980" s="13" t="str">
        <f>Solieusap!D3983</f>
        <v>Combination</v>
      </c>
      <c r="E3980" s="14">
        <f>ABS(Solieusap!E3983)</f>
        <v>5.2472000000000003</v>
      </c>
      <c r="F3980" s="14">
        <f>ABS(Solieusap!F3983)</f>
        <v>0.1913</v>
      </c>
      <c r="G3980" s="14">
        <f>ABS(Solieusap!G3983)</f>
        <v>1.4999999999999999E-2</v>
      </c>
      <c r="H3980" s="14">
        <f>ABS(Solieusap!H3983)</f>
        <v>9.7199999999999995E-3</v>
      </c>
      <c r="I3980" s="14">
        <f>ABS(Solieusap!I3983)</f>
        <v>9.5600000000000008E-3</v>
      </c>
      <c r="J3980" s="14">
        <f>ABS(Solieusap!J3983)</f>
        <v>4.8199999999999996E-3</v>
      </c>
      <c r="K3980" s="14">
        <f t="shared" si="0"/>
        <v>5.2472000000000003</v>
      </c>
      <c r="L3980" s="14">
        <f t="shared" si="1"/>
        <v>9.5600000000000008E-3</v>
      </c>
    </row>
    <row r="3981" spans="1:12" ht="16.5" customHeight="1">
      <c r="A3981" s="13" t="str">
        <f>Solieusap!A3984</f>
        <v>317</v>
      </c>
      <c r="B3981" s="13">
        <f>Solieusap!B3984</f>
        <v>2</v>
      </c>
      <c r="C3981" s="13" t="str">
        <f>Solieusap!C3984</f>
        <v>BAO</v>
      </c>
      <c r="D3981" s="13" t="str">
        <f>Solieusap!D3984</f>
        <v>Combination</v>
      </c>
      <c r="E3981" s="14">
        <f>ABS(Solieusap!E3984)</f>
        <v>5.2472000000000003</v>
      </c>
      <c r="F3981" s="14">
        <f>ABS(Solieusap!F3984)</f>
        <v>0.1913</v>
      </c>
      <c r="G3981" s="14">
        <f>ABS(Solieusap!G3984)</f>
        <v>1.4999999999999999E-2</v>
      </c>
      <c r="H3981" s="14">
        <f>ABS(Solieusap!H3984)</f>
        <v>9.7199999999999995E-3</v>
      </c>
      <c r="I3981" s="14">
        <f>ABS(Solieusap!I3984)</f>
        <v>3.2200000000000002E-3</v>
      </c>
      <c r="J3981" s="14">
        <f>ABS(Solieusap!J3984)</f>
        <v>1.538E-2</v>
      </c>
      <c r="K3981" s="14">
        <f t="shared" si="0"/>
        <v>5.2472000000000003</v>
      </c>
      <c r="L3981" s="14">
        <f t="shared" si="1"/>
        <v>3.2200000000000002E-3</v>
      </c>
    </row>
    <row r="3982" spans="1:12" ht="16.5" customHeight="1">
      <c r="A3982" s="13" t="str">
        <f>Solieusap!A3985</f>
        <v>317</v>
      </c>
      <c r="B3982" s="13">
        <f>Solieusap!B3985</f>
        <v>2.5</v>
      </c>
      <c r="C3982" s="13" t="str">
        <f>Solieusap!C3985</f>
        <v>BAO</v>
      </c>
      <c r="D3982" s="13" t="str">
        <f>Solieusap!D3985</f>
        <v>Combination</v>
      </c>
      <c r="E3982" s="14">
        <f>ABS(Solieusap!E3985)</f>
        <v>5.2472000000000003</v>
      </c>
      <c r="F3982" s="14">
        <f>ABS(Solieusap!F3985)</f>
        <v>0.1913</v>
      </c>
      <c r="G3982" s="14">
        <f>ABS(Solieusap!G3985)</f>
        <v>1.4999999999999999E-2</v>
      </c>
      <c r="H3982" s="14">
        <f>ABS(Solieusap!H3985)</f>
        <v>9.7199999999999995E-3</v>
      </c>
      <c r="I3982" s="14">
        <f>ABS(Solieusap!I3985)</f>
        <v>1.089E-2</v>
      </c>
      <c r="J3982" s="14">
        <f>ABS(Solieusap!J3985)</f>
        <v>5.7759999999999999E-2</v>
      </c>
      <c r="K3982" s="14">
        <f t="shared" si="0"/>
        <v>5.2472000000000003</v>
      </c>
      <c r="L3982" s="14">
        <f t="shared" si="1"/>
        <v>1.089E-2</v>
      </c>
    </row>
    <row r="3983" spans="1:12" ht="16.5" customHeight="1">
      <c r="A3983" s="13" t="str">
        <f>Solieusap!A3986</f>
        <v>317</v>
      </c>
      <c r="B3983" s="13">
        <f>Solieusap!B3986</f>
        <v>3</v>
      </c>
      <c r="C3983" s="13" t="str">
        <f>Solieusap!C3986</f>
        <v>BAO</v>
      </c>
      <c r="D3983" s="13" t="str">
        <f>Solieusap!D3986</f>
        <v>Combination</v>
      </c>
      <c r="E3983" s="14">
        <f>ABS(Solieusap!E3986)</f>
        <v>5.2472000000000003</v>
      </c>
      <c r="F3983" s="14">
        <f>ABS(Solieusap!F3986)</f>
        <v>0.1913</v>
      </c>
      <c r="G3983" s="14">
        <f>ABS(Solieusap!G3986)</f>
        <v>1.4999999999999999E-2</v>
      </c>
      <c r="H3983" s="14">
        <f>ABS(Solieusap!H3986)</f>
        <v>9.7199999999999995E-3</v>
      </c>
      <c r="I3983" s="14">
        <f>ABS(Solieusap!I3986)</f>
        <v>2.0160000000000001E-2</v>
      </c>
      <c r="J3983" s="14">
        <f>ABS(Solieusap!J3986)</f>
        <v>0.10013</v>
      </c>
      <c r="K3983" s="14">
        <f t="shared" si="0"/>
        <v>5.2472000000000003</v>
      </c>
      <c r="L3983" s="14">
        <f t="shared" si="1"/>
        <v>2.0160000000000001E-2</v>
      </c>
    </row>
    <row r="3984" spans="1:12" ht="16.5" customHeight="1">
      <c r="A3984" s="13" t="str">
        <f>Solieusap!A3987</f>
        <v>317</v>
      </c>
      <c r="B3984" s="13">
        <f>Solieusap!B3987</f>
        <v>3.5</v>
      </c>
      <c r="C3984" s="13" t="str">
        <f>Solieusap!C3987</f>
        <v>BAO</v>
      </c>
      <c r="D3984" s="13" t="str">
        <f>Solieusap!D3987</f>
        <v>Combination</v>
      </c>
      <c r="E3984" s="14">
        <f>ABS(Solieusap!E3987)</f>
        <v>5.2472000000000003</v>
      </c>
      <c r="F3984" s="14">
        <f>ABS(Solieusap!F3987)</f>
        <v>0.1913</v>
      </c>
      <c r="G3984" s="14">
        <f>ABS(Solieusap!G3987)</f>
        <v>1.4999999999999999E-2</v>
      </c>
      <c r="H3984" s="14">
        <f>ABS(Solieusap!H3987)</f>
        <v>9.7199999999999995E-3</v>
      </c>
      <c r="I3984" s="14">
        <f>ABS(Solieusap!I3987)</f>
        <v>2.9430000000000001E-2</v>
      </c>
      <c r="J3984" s="14">
        <f>ABS(Solieusap!J3987)</f>
        <v>0.14251</v>
      </c>
      <c r="K3984" s="14">
        <f t="shared" si="0"/>
        <v>5.2472000000000003</v>
      </c>
      <c r="L3984" s="14">
        <f t="shared" si="1"/>
        <v>2.9430000000000001E-2</v>
      </c>
    </row>
    <row r="3985" spans="1:12" ht="16.5" customHeight="1">
      <c r="A3985" s="13" t="str">
        <f>Solieusap!A3988</f>
        <v>317</v>
      </c>
      <c r="B3985" s="13">
        <f>Solieusap!B3988</f>
        <v>4</v>
      </c>
      <c r="C3985" s="13" t="str">
        <f>Solieusap!C3988</f>
        <v>BAO</v>
      </c>
      <c r="D3985" s="13" t="str">
        <f>Solieusap!D3988</f>
        <v>Combination</v>
      </c>
      <c r="E3985" s="14">
        <f>ABS(Solieusap!E3988)</f>
        <v>5.2472000000000003</v>
      </c>
      <c r="F3985" s="14">
        <f>ABS(Solieusap!F3988)</f>
        <v>0.1913</v>
      </c>
      <c r="G3985" s="14">
        <f>ABS(Solieusap!G3988)</f>
        <v>1.4999999999999999E-2</v>
      </c>
      <c r="H3985" s="14">
        <f>ABS(Solieusap!H3988)</f>
        <v>9.7199999999999995E-3</v>
      </c>
      <c r="I3985" s="14">
        <f>ABS(Solieusap!I3988)</f>
        <v>3.8710000000000001E-2</v>
      </c>
      <c r="J3985" s="14">
        <f>ABS(Solieusap!J3988)</f>
        <v>0.18489</v>
      </c>
      <c r="K3985" s="14">
        <f t="shared" si="0"/>
        <v>5.2472000000000003</v>
      </c>
      <c r="L3985" s="14">
        <f t="shared" si="1"/>
        <v>3.8710000000000001E-2</v>
      </c>
    </row>
    <row r="3986" spans="1:12" ht="16.5" customHeight="1">
      <c r="A3986" s="13" t="str">
        <f>Solieusap!A3989</f>
        <v>317</v>
      </c>
      <c r="B3986" s="13">
        <f>Solieusap!B3989</f>
        <v>0</v>
      </c>
      <c r="C3986" s="13" t="str">
        <f>Solieusap!C3989</f>
        <v>BAO</v>
      </c>
      <c r="D3986" s="13" t="str">
        <f>Solieusap!D3989</f>
        <v>Combination</v>
      </c>
      <c r="E3986" s="14">
        <f>ABS(Solieusap!E3989)</f>
        <v>1.1464000000000001</v>
      </c>
      <c r="F3986" s="14">
        <f>ABS(Solieusap!F3989)</f>
        <v>8.48E-2</v>
      </c>
      <c r="G3986" s="14">
        <f>ABS(Solieusap!G3989)</f>
        <v>1.8499999999999999E-2</v>
      </c>
      <c r="H3986" s="14">
        <f>ABS(Solieusap!H3989)</f>
        <v>6.0899999999999999E-3</v>
      </c>
      <c r="I3986" s="14">
        <f>ABS(Solieusap!I3989)</f>
        <v>3.5479999999999998E-2</v>
      </c>
      <c r="J3986" s="14">
        <f>ABS(Solieusap!J3989)</f>
        <v>0.15412999999999999</v>
      </c>
      <c r="K3986" s="14">
        <f t="shared" si="0"/>
        <v>1.1464000000000001</v>
      </c>
      <c r="L3986" s="14">
        <f t="shared" si="1"/>
        <v>3.5479999999999998E-2</v>
      </c>
    </row>
    <row r="3987" spans="1:12" ht="16.5" customHeight="1">
      <c r="A3987" s="13" t="str">
        <f>Solieusap!A3990</f>
        <v>317</v>
      </c>
      <c r="B3987" s="13">
        <f>Solieusap!B3990</f>
        <v>0.5</v>
      </c>
      <c r="C3987" s="13" t="str">
        <f>Solieusap!C3990</f>
        <v>BAO</v>
      </c>
      <c r="D3987" s="13" t="str">
        <f>Solieusap!D3990</f>
        <v>Combination</v>
      </c>
      <c r="E3987" s="14">
        <f>ABS(Solieusap!E3990)</f>
        <v>1.1464000000000001</v>
      </c>
      <c r="F3987" s="14">
        <f>ABS(Solieusap!F3990)</f>
        <v>8.48E-2</v>
      </c>
      <c r="G3987" s="14">
        <f>ABS(Solieusap!G3990)</f>
        <v>1.8499999999999999E-2</v>
      </c>
      <c r="H3987" s="14">
        <f>ABS(Solieusap!H3990)</f>
        <v>6.0899999999999999E-3</v>
      </c>
      <c r="I3987" s="14">
        <f>ABS(Solieusap!I3990)</f>
        <v>2.6210000000000001E-2</v>
      </c>
      <c r="J3987" s="14">
        <f>ABS(Solieusap!J3990)</f>
        <v>0.11175</v>
      </c>
      <c r="K3987" s="14">
        <f t="shared" si="0"/>
        <v>1.1464000000000001</v>
      </c>
      <c r="L3987" s="14">
        <f t="shared" si="1"/>
        <v>2.6210000000000001E-2</v>
      </c>
    </row>
    <row r="3988" spans="1:12" ht="16.5" customHeight="1">
      <c r="A3988" s="13" t="str">
        <f>Solieusap!A3991</f>
        <v>317</v>
      </c>
      <c r="B3988" s="13">
        <f>Solieusap!B3991</f>
        <v>1</v>
      </c>
      <c r="C3988" s="13" t="str">
        <f>Solieusap!C3991</f>
        <v>BAO</v>
      </c>
      <c r="D3988" s="13" t="str">
        <f>Solieusap!D3991</f>
        <v>Combination</v>
      </c>
      <c r="E3988" s="14">
        <f>ABS(Solieusap!E3991)</f>
        <v>1.1464000000000001</v>
      </c>
      <c r="F3988" s="14">
        <f>ABS(Solieusap!F3991)</f>
        <v>8.48E-2</v>
      </c>
      <c r="G3988" s="14">
        <f>ABS(Solieusap!G3991)</f>
        <v>1.8499999999999999E-2</v>
      </c>
      <c r="H3988" s="14">
        <f>ABS(Solieusap!H3991)</f>
        <v>6.0899999999999999E-3</v>
      </c>
      <c r="I3988" s="14">
        <f>ABS(Solieusap!I3991)</f>
        <v>1.6930000000000001E-2</v>
      </c>
      <c r="J3988" s="14">
        <f>ABS(Solieusap!J3991)</f>
        <v>6.9379999999999997E-2</v>
      </c>
      <c r="K3988" s="14">
        <f t="shared" si="0"/>
        <v>1.1464000000000001</v>
      </c>
      <c r="L3988" s="14">
        <f t="shared" si="1"/>
        <v>1.6930000000000001E-2</v>
      </c>
    </row>
    <row r="3989" spans="1:12" ht="16.5" customHeight="1">
      <c r="A3989" s="13" t="str">
        <f>Solieusap!A3992</f>
        <v>317</v>
      </c>
      <c r="B3989" s="13">
        <f>Solieusap!B3992</f>
        <v>1.5</v>
      </c>
      <c r="C3989" s="13" t="str">
        <f>Solieusap!C3992</f>
        <v>BAO</v>
      </c>
      <c r="D3989" s="13" t="str">
        <f>Solieusap!D3992</f>
        <v>Combination</v>
      </c>
      <c r="E3989" s="14">
        <f>ABS(Solieusap!E3992)</f>
        <v>1.1464000000000001</v>
      </c>
      <c r="F3989" s="14">
        <f>ABS(Solieusap!F3992)</f>
        <v>8.48E-2</v>
      </c>
      <c r="G3989" s="14">
        <f>ABS(Solieusap!G3992)</f>
        <v>1.8499999999999999E-2</v>
      </c>
      <c r="H3989" s="14">
        <f>ABS(Solieusap!H3992)</f>
        <v>6.0899999999999999E-3</v>
      </c>
      <c r="I3989" s="14">
        <f>ABS(Solieusap!I3992)</f>
        <v>7.6600000000000001E-3</v>
      </c>
      <c r="J3989" s="14">
        <f>ABS(Solieusap!J3992)</f>
        <v>7.1319999999999995E-2</v>
      </c>
      <c r="K3989" s="14">
        <f t="shared" si="0"/>
        <v>1.1464000000000001</v>
      </c>
      <c r="L3989" s="14">
        <f t="shared" si="1"/>
        <v>7.6600000000000001E-3</v>
      </c>
    </row>
    <row r="3990" spans="1:12" ht="16.5" customHeight="1">
      <c r="A3990" s="13" t="str">
        <f>Solieusap!A3993</f>
        <v>317</v>
      </c>
      <c r="B3990" s="13">
        <f>Solieusap!B3993</f>
        <v>2</v>
      </c>
      <c r="C3990" s="13" t="str">
        <f>Solieusap!C3993</f>
        <v>BAO</v>
      </c>
      <c r="D3990" s="13" t="str">
        <f>Solieusap!D3993</f>
        <v>Combination</v>
      </c>
      <c r="E3990" s="14">
        <f>ABS(Solieusap!E3993)</f>
        <v>1.1464000000000001</v>
      </c>
      <c r="F3990" s="14">
        <f>ABS(Solieusap!F3993)</f>
        <v>8.48E-2</v>
      </c>
      <c r="G3990" s="14">
        <f>ABS(Solieusap!G3993)</f>
        <v>1.8499999999999999E-2</v>
      </c>
      <c r="H3990" s="14">
        <f>ABS(Solieusap!H3993)</f>
        <v>6.0899999999999999E-3</v>
      </c>
      <c r="I3990" s="14">
        <f>ABS(Solieusap!I3993)</f>
        <v>2.601E-5</v>
      </c>
      <c r="J3990" s="14">
        <f>ABS(Solieusap!J3993)</f>
        <v>0.16694999999999999</v>
      </c>
      <c r="K3990" s="14">
        <f t="shared" si="0"/>
        <v>1.1464000000000001</v>
      </c>
      <c r="L3990" s="14">
        <f t="shared" si="1"/>
        <v>2.601E-5</v>
      </c>
    </row>
    <row r="3991" spans="1:12" ht="16.5" customHeight="1">
      <c r="A3991" s="13" t="str">
        <f>Solieusap!A3994</f>
        <v>317</v>
      </c>
      <c r="B3991" s="13">
        <f>Solieusap!B3994</f>
        <v>2.5</v>
      </c>
      <c r="C3991" s="13" t="str">
        <f>Solieusap!C3994</f>
        <v>BAO</v>
      </c>
      <c r="D3991" s="13" t="str">
        <f>Solieusap!D3994</f>
        <v>Combination</v>
      </c>
      <c r="E3991" s="14">
        <f>ABS(Solieusap!E3994)</f>
        <v>1.1464000000000001</v>
      </c>
      <c r="F3991" s="14">
        <f>ABS(Solieusap!F3994)</f>
        <v>8.48E-2</v>
      </c>
      <c r="G3991" s="14">
        <f>ABS(Solieusap!G3994)</f>
        <v>1.8499999999999999E-2</v>
      </c>
      <c r="H3991" s="14">
        <f>ABS(Solieusap!H3994)</f>
        <v>6.0899999999999999E-3</v>
      </c>
      <c r="I3991" s="14">
        <f>ABS(Solieusap!I3994)</f>
        <v>5.7999999999999996E-3</v>
      </c>
      <c r="J3991" s="14">
        <f>ABS(Solieusap!J3994)</f>
        <v>0.26257999999999998</v>
      </c>
      <c r="K3991" s="14">
        <f t="shared" si="0"/>
        <v>1.1464000000000001</v>
      </c>
      <c r="L3991" s="14">
        <f t="shared" si="1"/>
        <v>5.7999999999999996E-3</v>
      </c>
    </row>
    <row r="3992" spans="1:12" ht="16.5" customHeight="1">
      <c r="A3992" s="13" t="str">
        <f>Solieusap!A3995</f>
        <v>317</v>
      </c>
      <c r="B3992" s="13">
        <f>Solieusap!B3995</f>
        <v>3</v>
      </c>
      <c r="C3992" s="13" t="str">
        <f>Solieusap!C3995</f>
        <v>BAO</v>
      </c>
      <c r="D3992" s="13" t="str">
        <f>Solieusap!D3995</f>
        <v>Combination</v>
      </c>
      <c r="E3992" s="14">
        <f>ABS(Solieusap!E3995)</f>
        <v>1.1464000000000001</v>
      </c>
      <c r="F3992" s="14">
        <f>ABS(Solieusap!F3995)</f>
        <v>8.48E-2</v>
      </c>
      <c r="G3992" s="14">
        <f>ABS(Solieusap!G3995)</f>
        <v>1.8499999999999999E-2</v>
      </c>
      <c r="H3992" s="14">
        <f>ABS(Solieusap!H3995)</f>
        <v>6.0899999999999999E-3</v>
      </c>
      <c r="I3992" s="14">
        <f>ABS(Solieusap!I3995)</f>
        <v>1.2869999999999999E-2</v>
      </c>
      <c r="J3992" s="14">
        <f>ABS(Solieusap!J3995)</f>
        <v>0.35821999999999998</v>
      </c>
      <c r="K3992" s="14">
        <f t="shared" si="0"/>
        <v>1.1464000000000001</v>
      </c>
      <c r="L3992" s="14">
        <f t="shared" si="1"/>
        <v>1.2869999999999999E-2</v>
      </c>
    </row>
    <row r="3993" spans="1:12" ht="16.5" customHeight="1">
      <c r="A3993" s="13" t="str">
        <f>Solieusap!A3996</f>
        <v>317</v>
      </c>
      <c r="B3993" s="13">
        <f>Solieusap!B3996</f>
        <v>3.5</v>
      </c>
      <c r="C3993" s="13" t="str">
        <f>Solieusap!C3996</f>
        <v>BAO</v>
      </c>
      <c r="D3993" s="13" t="str">
        <f>Solieusap!D3996</f>
        <v>Combination</v>
      </c>
      <c r="E3993" s="14">
        <f>ABS(Solieusap!E3996)</f>
        <v>1.1464000000000001</v>
      </c>
      <c r="F3993" s="14">
        <f>ABS(Solieusap!F3996)</f>
        <v>8.48E-2</v>
      </c>
      <c r="G3993" s="14">
        <f>ABS(Solieusap!G3996)</f>
        <v>1.8499999999999999E-2</v>
      </c>
      <c r="H3993" s="14">
        <f>ABS(Solieusap!H3996)</f>
        <v>6.0899999999999999E-3</v>
      </c>
      <c r="I3993" s="14">
        <f>ABS(Solieusap!I3996)</f>
        <v>2.034E-2</v>
      </c>
      <c r="J3993" s="14">
        <f>ABS(Solieusap!J3996)</f>
        <v>0.45384999999999998</v>
      </c>
      <c r="K3993" s="14">
        <f t="shared" si="0"/>
        <v>1.1464000000000001</v>
      </c>
      <c r="L3993" s="14">
        <f t="shared" si="1"/>
        <v>2.034E-2</v>
      </c>
    </row>
    <row r="3994" spans="1:12" ht="16.5" customHeight="1">
      <c r="A3994" s="13" t="str">
        <f>Solieusap!A3997</f>
        <v>317</v>
      </c>
      <c r="B3994" s="13">
        <f>Solieusap!B3997</f>
        <v>4</v>
      </c>
      <c r="C3994" s="13" t="str">
        <f>Solieusap!C3997</f>
        <v>BAO</v>
      </c>
      <c r="D3994" s="13" t="str">
        <f>Solieusap!D3997</f>
        <v>Combination</v>
      </c>
      <c r="E3994" s="14">
        <f>ABS(Solieusap!E3997)</f>
        <v>1.1464000000000001</v>
      </c>
      <c r="F3994" s="14">
        <f>ABS(Solieusap!F3997)</f>
        <v>8.48E-2</v>
      </c>
      <c r="G3994" s="14">
        <f>ABS(Solieusap!G3997)</f>
        <v>1.8499999999999999E-2</v>
      </c>
      <c r="H3994" s="14">
        <f>ABS(Solieusap!H3997)</f>
        <v>6.0899999999999999E-3</v>
      </c>
      <c r="I3994" s="14">
        <f>ABS(Solieusap!I3997)</f>
        <v>2.7820000000000001E-2</v>
      </c>
      <c r="J3994" s="14">
        <f>ABS(Solieusap!J3997)</f>
        <v>0.54947999999999997</v>
      </c>
      <c r="K3994" s="14">
        <f t="shared" si="0"/>
        <v>1.1464000000000001</v>
      </c>
      <c r="L3994" s="14">
        <f t="shared" si="1"/>
        <v>2.7820000000000001E-2</v>
      </c>
    </row>
    <row r="3995" spans="1:12" ht="16.5" customHeight="1">
      <c r="A3995" s="13" t="str">
        <f>Solieusap!A3998</f>
        <v>318</v>
      </c>
      <c r="B3995" s="13">
        <f>Solieusap!B3998</f>
        <v>0</v>
      </c>
      <c r="C3995" s="13" t="str">
        <f>Solieusap!C3998</f>
        <v>BAO</v>
      </c>
      <c r="D3995" s="13" t="str">
        <f>Solieusap!D3998</f>
        <v>Combination</v>
      </c>
      <c r="E3995" s="14">
        <f>ABS(Solieusap!E3998)</f>
        <v>5.1943999999999999</v>
      </c>
      <c r="F3995" s="14">
        <f>ABS(Solieusap!F3998)</f>
        <v>0.33119999999999999</v>
      </c>
      <c r="G3995" s="14">
        <f>ABS(Solieusap!G3998)</f>
        <v>6.1800000000000001E-2</v>
      </c>
      <c r="H3995" s="14">
        <f>ABS(Solieusap!H3998)</f>
        <v>7.7509999999999996E-2</v>
      </c>
      <c r="I3995" s="14">
        <f>ABS(Solieusap!I3998)</f>
        <v>3.6060000000000002E-2</v>
      </c>
      <c r="J3995" s="14">
        <f>ABS(Solieusap!J3998)</f>
        <v>0.28881000000000001</v>
      </c>
      <c r="K3995" s="14">
        <f t="shared" si="0"/>
        <v>5.1943999999999999</v>
      </c>
      <c r="L3995" s="14">
        <f t="shared" si="1"/>
        <v>3.6060000000000002E-2</v>
      </c>
    </row>
    <row r="3996" spans="1:12" ht="16.5" customHeight="1">
      <c r="A3996" s="13" t="str">
        <f>Solieusap!A3999</f>
        <v>318</v>
      </c>
      <c r="B3996" s="13">
        <f>Solieusap!B3999</f>
        <v>0.5</v>
      </c>
      <c r="C3996" s="13" t="str">
        <f>Solieusap!C3999</f>
        <v>BAO</v>
      </c>
      <c r="D3996" s="13" t="str">
        <f>Solieusap!D3999</f>
        <v>Combination</v>
      </c>
      <c r="E3996" s="14">
        <f>ABS(Solieusap!E3999)</f>
        <v>5.1943999999999999</v>
      </c>
      <c r="F3996" s="14">
        <f>ABS(Solieusap!F3999)</f>
        <v>0.33119999999999999</v>
      </c>
      <c r="G3996" s="14">
        <f>ABS(Solieusap!G3999)</f>
        <v>6.1800000000000001E-2</v>
      </c>
      <c r="H3996" s="14">
        <f>ABS(Solieusap!H3999)</f>
        <v>7.7509999999999996E-2</v>
      </c>
      <c r="I3996" s="14">
        <f>ABS(Solieusap!I3999)</f>
        <v>5.1799999999999997E-3</v>
      </c>
      <c r="J3996" s="14">
        <f>ABS(Solieusap!J3999)</f>
        <v>0.63351999999999997</v>
      </c>
      <c r="K3996" s="14">
        <f t="shared" si="0"/>
        <v>5.1943999999999999</v>
      </c>
      <c r="L3996" s="14">
        <f t="shared" si="1"/>
        <v>5.1799999999999997E-3</v>
      </c>
    </row>
    <row r="3997" spans="1:12" ht="16.5" customHeight="1">
      <c r="A3997" s="13" t="str">
        <f>Solieusap!A4000</f>
        <v>318</v>
      </c>
      <c r="B3997" s="13">
        <f>Solieusap!B4000</f>
        <v>1</v>
      </c>
      <c r="C3997" s="13" t="str">
        <f>Solieusap!C4000</f>
        <v>BAO</v>
      </c>
      <c r="D3997" s="13" t="str">
        <f>Solieusap!D4000</f>
        <v>Combination</v>
      </c>
      <c r="E3997" s="14">
        <f>ABS(Solieusap!E4000)</f>
        <v>5.1943999999999999</v>
      </c>
      <c r="F3997" s="14">
        <f>ABS(Solieusap!F4000)</f>
        <v>0.33119999999999999</v>
      </c>
      <c r="G3997" s="14">
        <f>ABS(Solieusap!G4000)</f>
        <v>6.1800000000000001E-2</v>
      </c>
      <c r="H3997" s="14">
        <f>ABS(Solieusap!H4000)</f>
        <v>7.7509999999999996E-2</v>
      </c>
      <c r="I3997" s="14">
        <f>ABS(Solieusap!I4000)</f>
        <v>7.5100000000000002E-3</v>
      </c>
      <c r="J3997" s="14">
        <f>ABS(Solieusap!J4000)</f>
        <v>1.8634999999999999</v>
      </c>
      <c r="K3997" s="14">
        <f t="shared" si="0"/>
        <v>5.1943999999999999</v>
      </c>
      <c r="L3997" s="14">
        <f t="shared" si="1"/>
        <v>7.5100000000000002E-3</v>
      </c>
    </row>
    <row r="3998" spans="1:12" ht="16.5" customHeight="1">
      <c r="A3998" s="13" t="str">
        <f>Solieusap!A4001</f>
        <v>318</v>
      </c>
      <c r="B3998" s="13">
        <f>Solieusap!B4001</f>
        <v>1</v>
      </c>
      <c r="C3998" s="13" t="str">
        <f>Solieusap!C4001</f>
        <v>BAO</v>
      </c>
      <c r="D3998" s="13" t="str">
        <f>Solieusap!D4001</f>
        <v>Combination</v>
      </c>
      <c r="E3998" s="14">
        <f>ABS(Solieusap!E4001)</f>
        <v>5.2122999999999999</v>
      </c>
      <c r="F3998" s="14">
        <f>ABS(Solieusap!F4001)</f>
        <v>3.0638000000000001</v>
      </c>
      <c r="G3998" s="14">
        <f>ABS(Solieusap!G4001)</f>
        <v>3.8E-3</v>
      </c>
      <c r="H3998" s="14">
        <f>ABS(Solieusap!H4001)</f>
        <v>2.4899999999999999E-2</v>
      </c>
      <c r="I3998" s="14">
        <f>ABS(Solieusap!I4001)</f>
        <v>5.1399999999999996E-3</v>
      </c>
      <c r="J3998" s="14">
        <f>ABS(Solieusap!J4001)</f>
        <v>1.8720600000000001</v>
      </c>
      <c r="K3998" s="14">
        <f t="shared" si="0"/>
        <v>5.2122999999999999</v>
      </c>
      <c r="L3998" s="14">
        <f t="shared" si="1"/>
        <v>5.1399999999999996E-3</v>
      </c>
    </row>
    <row r="3999" spans="1:12" ht="16.5" customHeight="1">
      <c r="A3999" s="13" t="str">
        <f>Solieusap!A4002</f>
        <v>318</v>
      </c>
      <c r="B3999" s="13">
        <f>Solieusap!B4002</f>
        <v>1.5</v>
      </c>
      <c r="C3999" s="13" t="str">
        <f>Solieusap!C4002</f>
        <v>BAO</v>
      </c>
      <c r="D3999" s="13" t="str">
        <f>Solieusap!D4002</f>
        <v>Combination</v>
      </c>
      <c r="E3999" s="14">
        <f>ABS(Solieusap!E4002)</f>
        <v>5.2122999999999999</v>
      </c>
      <c r="F3999" s="14">
        <f>ABS(Solieusap!F4002)</f>
        <v>3.0638000000000001</v>
      </c>
      <c r="G3999" s="14">
        <f>ABS(Solieusap!G4002)</f>
        <v>3.8E-3</v>
      </c>
      <c r="H3999" s="14">
        <f>ABS(Solieusap!H4002)</f>
        <v>2.4899999999999999E-2</v>
      </c>
      <c r="I3999" s="14">
        <f>ABS(Solieusap!I4002)</f>
        <v>2.2509999999999999E-2</v>
      </c>
      <c r="J3999" s="14">
        <f>ABS(Solieusap!J4002)</f>
        <v>0.41605999999999999</v>
      </c>
      <c r="K3999" s="14">
        <f t="shared" si="0"/>
        <v>5.2122999999999999</v>
      </c>
      <c r="L3999" s="14">
        <f t="shared" si="1"/>
        <v>2.2509999999999999E-2</v>
      </c>
    </row>
    <row r="4000" spans="1:12" ht="16.5" customHeight="1">
      <c r="A4000" s="13" t="str">
        <f>Solieusap!A4003</f>
        <v>318</v>
      </c>
      <c r="B4000" s="13">
        <f>Solieusap!B4003</f>
        <v>2</v>
      </c>
      <c r="C4000" s="13" t="str">
        <f>Solieusap!C4003</f>
        <v>BAO</v>
      </c>
      <c r="D4000" s="13" t="str">
        <f>Solieusap!D4003</f>
        <v>Combination</v>
      </c>
      <c r="E4000" s="14">
        <f>ABS(Solieusap!E4003)</f>
        <v>5.2122999999999999</v>
      </c>
      <c r="F4000" s="14">
        <f>ABS(Solieusap!F4003)</f>
        <v>3.0638000000000001</v>
      </c>
      <c r="G4000" s="14">
        <f>ABS(Solieusap!G4003)</f>
        <v>3.8E-3</v>
      </c>
      <c r="H4000" s="14">
        <f>ABS(Solieusap!H4003)</f>
        <v>2.4899999999999999E-2</v>
      </c>
      <c r="I4000" s="14">
        <f>ABS(Solieusap!I4003)</f>
        <v>6.5839999999999996E-2</v>
      </c>
      <c r="J4000" s="14">
        <f>ABS(Solieusap!J4003)</f>
        <v>9.6089999999999995E-2</v>
      </c>
      <c r="K4000" s="14">
        <f t="shared" si="0"/>
        <v>5.2122999999999999</v>
      </c>
      <c r="L4000" s="14">
        <f t="shared" si="1"/>
        <v>6.5839999999999996E-2</v>
      </c>
    </row>
    <row r="4001" spans="1:12" ht="15" customHeight="1">
      <c r="A4001" s="13" t="str">
        <f>Solieusap!A4004</f>
        <v>318</v>
      </c>
      <c r="B4001" s="13">
        <f>Solieusap!B4004</f>
        <v>0</v>
      </c>
      <c r="C4001" s="13" t="str">
        <f>Solieusap!C4004</f>
        <v>BAO</v>
      </c>
      <c r="D4001" s="13" t="str">
        <f>Solieusap!D4004</f>
        <v>Combination</v>
      </c>
      <c r="E4001" s="14">
        <f>ABS(Solieusap!E4004)</f>
        <v>0.9395</v>
      </c>
      <c r="F4001" s="14">
        <f>ABS(Solieusap!F4004)</f>
        <v>2.5714999999999999</v>
      </c>
      <c r="G4001" s="14">
        <f>ABS(Solieusap!G4004)</f>
        <v>5.1700000000000003E-2</v>
      </c>
      <c r="H4001" s="14">
        <f>ABS(Solieusap!H4004)</f>
        <v>2.4899999999999999E-2</v>
      </c>
      <c r="I4001" s="14">
        <f>ABS(Solieusap!I4004)</f>
        <v>4.7030000000000002E-2</v>
      </c>
      <c r="J4001" s="14">
        <f>ABS(Solieusap!J4004)</f>
        <v>0.83294000000000001</v>
      </c>
      <c r="K4001" s="14">
        <f t="shared" ref="K4001:K4026" si="2">E4001</f>
        <v>0.9395</v>
      </c>
      <c r="L4001" s="14">
        <f t="shared" ref="L4001:L4026" si="3">I4001</f>
        <v>4.7030000000000002E-2</v>
      </c>
    </row>
    <row r="4002" spans="1:12" ht="15" customHeight="1">
      <c r="A4002" s="13" t="str">
        <f>Solieusap!A4005</f>
        <v>318</v>
      </c>
      <c r="B4002" s="13">
        <f>Solieusap!B4005</f>
        <v>0.5</v>
      </c>
      <c r="C4002" s="13" t="str">
        <f>Solieusap!C4005</f>
        <v>BAO</v>
      </c>
      <c r="D4002" s="13" t="str">
        <f>Solieusap!D4005</f>
        <v>Combination</v>
      </c>
      <c r="E4002" s="14">
        <f>ABS(Solieusap!E4005)</f>
        <v>0.9395</v>
      </c>
      <c r="F4002" s="14">
        <f>ABS(Solieusap!F4005)</f>
        <v>2.5714999999999999</v>
      </c>
      <c r="G4002" s="14">
        <f>ABS(Solieusap!G4005)</f>
        <v>5.1700000000000003E-2</v>
      </c>
      <c r="H4002" s="14">
        <f>ABS(Solieusap!H4005)</f>
        <v>2.4899999999999999E-2</v>
      </c>
      <c r="I4002" s="14">
        <f>ABS(Solieusap!I4005)</f>
        <v>2.155E-2</v>
      </c>
      <c r="J4002" s="14">
        <f>ABS(Solieusap!J4005)</f>
        <v>5.7459999999999997E-2</v>
      </c>
      <c r="K4002" s="14">
        <f t="shared" si="2"/>
        <v>0.9395</v>
      </c>
      <c r="L4002" s="14">
        <f t="shared" si="3"/>
        <v>2.155E-2</v>
      </c>
    </row>
    <row r="4003" spans="1:12" ht="15" customHeight="1">
      <c r="A4003" s="13" t="str">
        <f>Solieusap!A4006</f>
        <v>318</v>
      </c>
      <c r="B4003" s="13">
        <f>Solieusap!B4006</f>
        <v>1</v>
      </c>
      <c r="C4003" s="13" t="str">
        <f>Solieusap!C4006</f>
        <v>BAO</v>
      </c>
      <c r="D4003" s="13" t="str">
        <f>Solieusap!D4006</f>
        <v>Combination</v>
      </c>
      <c r="E4003" s="14">
        <f>ABS(Solieusap!E4006)</f>
        <v>0.9395</v>
      </c>
      <c r="F4003" s="14">
        <f>ABS(Solieusap!F4006)</f>
        <v>2.5714999999999999</v>
      </c>
      <c r="G4003" s="14">
        <f>ABS(Solieusap!G4006)</f>
        <v>5.1700000000000003E-2</v>
      </c>
      <c r="H4003" s="14">
        <f>ABS(Solieusap!H4006)</f>
        <v>2.4899999999999999E-2</v>
      </c>
      <c r="I4003" s="14">
        <f>ABS(Solieusap!I4006)</f>
        <v>2.6159999999999999E-2</v>
      </c>
      <c r="J4003" s="14">
        <f>ABS(Solieusap!J4006)</f>
        <v>4.2369999999999998E-2</v>
      </c>
      <c r="K4003" s="14">
        <f t="shared" si="2"/>
        <v>0.9395</v>
      </c>
      <c r="L4003" s="14">
        <f t="shared" si="3"/>
        <v>2.6159999999999999E-2</v>
      </c>
    </row>
    <row r="4004" spans="1:12" ht="15" customHeight="1">
      <c r="A4004" s="13" t="str">
        <f>Solieusap!A4007</f>
        <v>318</v>
      </c>
      <c r="B4004" s="13">
        <f>Solieusap!B4007</f>
        <v>1</v>
      </c>
      <c r="C4004" s="13" t="str">
        <f>Solieusap!C4007</f>
        <v>BAO</v>
      </c>
      <c r="D4004" s="13" t="str">
        <f>Solieusap!D4007</f>
        <v>Combination</v>
      </c>
      <c r="E4004" s="14">
        <f>ABS(Solieusap!E4007)</f>
        <v>0.94369999999999998</v>
      </c>
      <c r="F4004" s="14">
        <f>ABS(Solieusap!F4007)</f>
        <v>3.9699999999999999E-2</v>
      </c>
      <c r="G4004" s="14">
        <f>ABS(Solieusap!G4007)</f>
        <v>9.1200000000000003E-2</v>
      </c>
      <c r="H4004" s="14">
        <f>ABS(Solieusap!H4007)</f>
        <v>6.8459999999999993E-2</v>
      </c>
      <c r="I4004" s="14">
        <f>ABS(Solieusap!I4007)</f>
        <v>2.8570000000000002E-2</v>
      </c>
      <c r="J4004" s="14">
        <f>ABS(Solieusap!J4007)</f>
        <v>4.6050000000000001E-2</v>
      </c>
      <c r="K4004" s="14">
        <f t="shared" si="2"/>
        <v>0.94369999999999998</v>
      </c>
      <c r="L4004" s="14">
        <f t="shared" si="3"/>
        <v>2.8570000000000002E-2</v>
      </c>
    </row>
    <row r="4005" spans="1:12" ht="15" customHeight="1">
      <c r="A4005" s="13" t="str">
        <f>Solieusap!A4008</f>
        <v>318</v>
      </c>
      <c r="B4005" s="13">
        <f>Solieusap!B4008</f>
        <v>1.5</v>
      </c>
      <c r="C4005" s="13" t="str">
        <f>Solieusap!C4008</f>
        <v>BAO</v>
      </c>
      <c r="D4005" s="13" t="str">
        <f>Solieusap!D4008</f>
        <v>Combination</v>
      </c>
      <c r="E4005" s="14">
        <f>ABS(Solieusap!E4008)</f>
        <v>0.94369999999999998</v>
      </c>
      <c r="F4005" s="14">
        <f>ABS(Solieusap!F4008)</f>
        <v>3.9699999999999999E-2</v>
      </c>
      <c r="G4005" s="14">
        <f>ABS(Solieusap!G4008)</f>
        <v>9.1200000000000003E-2</v>
      </c>
      <c r="H4005" s="14">
        <f>ABS(Solieusap!H4008)</f>
        <v>6.8459999999999993E-2</v>
      </c>
      <c r="I4005" s="14">
        <f>ABS(Solieusap!I4008)</f>
        <v>5.7800000000000004E-3</v>
      </c>
      <c r="J4005" s="14">
        <f>ABS(Solieusap!J4008)</f>
        <v>0.12454999999999999</v>
      </c>
      <c r="K4005" s="14">
        <f t="shared" si="2"/>
        <v>0.94369999999999998</v>
      </c>
      <c r="L4005" s="14">
        <f t="shared" si="3"/>
        <v>5.7800000000000004E-3</v>
      </c>
    </row>
    <row r="4006" spans="1:12" ht="15" customHeight="1">
      <c r="A4006" s="13" t="str">
        <f>Solieusap!A4009</f>
        <v>318</v>
      </c>
      <c r="B4006" s="13">
        <f>Solieusap!B4009</f>
        <v>2</v>
      </c>
      <c r="C4006" s="13" t="str">
        <f>Solieusap!C4009</f>
        <v>BAO</v>
      </c>
      <c r="D4006" s="13" t="str">
        <f>Solieusap!D4009</f>
        <v>Combination</v>
      </c>
      <c r="E4006" s="14">
        <f>ABS(Solieusap!E4009)</f>
        <v>0.94369999999999998</v>
      </c>
      <c r="F4006" s="14">
        <f>ABS(Solieusap!F4009)</f>
        <v>3.9699999999999999E-2</v>
      </c>
      <c r="G4006" s="14">
        <f>ABS(Solieusap!G4009)</f>
        <v>9.1200000000000003E-2</v>
      </c>
      <c r="H4006" s="14">
        <f>ABS(Solieusap!H4009)</f>
        <v>6.8459999999999993E-2</v>
      </c>
      <c r="I4006" s="14">
        <f>ABS(Solieusap!I4009)</f>
        <v>8.6300000000000005E-3</v>
      </c>
      <c r="J4006" s="14">
        <f>ABS(Solieusap!J4009)</f>
        <v>1.2154799999999999</v>
      </c>
      <c r="K4006" s="14">
        <f t="shared" si="2"/>
        <v>0.94369999999999998</v>
      </c>
      <c r="L4006" s="14">
        <f t="shared" si="3"/>
        <v>8.6300000000000005E-3</v>
      </c>
    </row>
    <row r="4007" spans="1:12" ht="15" customHeight="1">
      <c r="A4007" s="13" t="str">
        <f>Solieusap!A4010</f>
        <v>319</v>
      </c>
      <c r="B4007" s="13">
        <f>Solieusap!B4010</f>
        <v>0</v>
      </c>
      <c r="C4007" s="13" t="str">
        <f>Solieusap!C4010</f>
        <v>BAO</v>
      </c>
      <c r="D4007" s="13" t="str">
        <f>Solieusap!D4010</f>
        <v>Combination</v>
      </c>
      <c r="E4007" s="14">
        <f>ABS(Solieusap!E4010)</f>
        <v>5.1914999999999996</v>
      </c>
      <c r="F4007" s="14">
        <f>ABS(Solieusap!F4010)</f>
        <v>2.5499999999999998E-2</v>
      </c>
      <c r="G4007" s="14">
        <f>ABS(Solieusap!G4010)</f>
        <v>4.9099999999999998E-2</v>
      </c>
      <c r="H4007" s="14">
        <f>ABS(Solieusap!H4010)</f>
        <v>1.6000000000000001E-4</v>
      </c>
      <c r="I4007" s="14">
        <f>ABS(Solieusap!I4010)</f>
        <v>7.9119999999999996E-2</v>
      </c>
      <c r="J4007" s="14">
        <f>ABS(Solieusap!J4010)</f>
        <v>7.2919999999999999E-2</v>
      </c>
      <c r="K4007" s="14">
        <f t="shared" si="2"/>
        <v>5.1914999999999996</v>
      </c>
      <c r="L4007" s="14">
        <f t="shared" si="3"/>
        <v>7.9119999999999996E-2</v>
      </c>
    </row>
    <row r="4008" spans="1:12" ht="15" customHeight="1">
      <c r="A4008" s="13" t="str">
        <f>Solieusap!A4011</f>
        <v>319</v>
      </c>
      <c r="B4008" s="13">
        <f>Solieusap!B4011</f>
        <v>0.5</v>
      </c>
      <c r="C4008" s="13" t="str">
        <f>Solieusap!C4011</f>
        <v>BAO</v>
      </c>
      <c r="D4008" s="13" t="str">
        <f>Solieusap!D4011</f>
        <v>Combination</v>
      </c>
      <c r="E4008" s="14">
        <f>ABS(Solieusap!E4011)</f>
        <v>5.1914999999999996</v>
      </c>
      <c r="F4008" s="14">
        <f>ABS(Solieusap!F4011)</f>
        <v>2.5499999999999998E-2</v>
      </c>
      <c r="G4008" s="14">
        <f>ABS(Solieusap!G4011)</f>
        <v>4.9099999999999998E-2</v>
      </c>
      <c r="H4008" s="14">
        <f>ABS(Solieusap!H4011)</f>
        <v>1.6000000000000001E-4</v>
      </c>
      <c r="I4008" s="14">
        <f>ABS(Solieusap!I4011)</f>
        <v>5.4550000000000001E-2</v>
      </c>
      <c r="J4008" s="14">
        <f>ABS(Solieusap!J4011)</f>
        <v>6.164E-2</v>
      </c>
      <c r="K4008" s="14">
        <f t="shared" si="2"/>
        <v>5.1914999999999996</v>
      </c>
      <c r="L4008" s="14">
        <f t="shared" si="3"/>
        <v>5.4550000000000001E-2</v>
      </c>
    </row>
    <row r="4009" spans="1:12" ht="15" customHeight="1">
      <c r="A4009" s="13" t="str">
        <f>Solieusap!A4012</f>
        <v>319</v>
      </c>
      <c r="B4009" s="13">
        <f>Solieusap!B4012</f>
        <v>1</v>
      </c>
      <c r="C4009" s="13" t="str">
        <f>Solieusap!C4012</f>
        <v>BAO</v>
      </c>
      <c r="D4009" s="13" t="str">
        <f>Solieusap!D4012</f>
        <v>Combination</v>
      </c>
      <c r="E4009" s="14">
        <f>ABS(Solieusap!E4012)</f>
        <v>5.1914999999999996</v>
      </c>
      <c r="F4009" s="14">
        <f>ABS(Solieusap!F4012)</f>
        <v>2.5499999999999998E-2</v>
      </c>
      <c r="G4009" s="14">
        <f>ABS(Solieusap!G4012)</f>
        <v>4.9099999999999998E-2</v>
      </c>
      <c r="H4009" s="14">
        <f>ABS(Solieusap!H4012)</f>
        <v>1.6000000000000001E-4</v>
      </c>
      <c r="I4009" s="14">
        <f>ABS(Solieusap!I4012)</f>
        <v>2.997E-2</v>
      </c>
      <c r="J4009" s="14">
        <f>ABS(Solieusap!J4012)</f>
        <v>5.0369999999999998E-2</v>
      </c>
      <c r="K4009" s="14">
        <f t="shared" si="2"/>
        <v>5.1914999999999996</v>
      </c>
      <c r="L4009" s="14">
        <f t="shared" si="3"/>
        <v>2.997E-2</v>
      </c>
    </row>
    <row r="4010" spans="1:12" ht="15" customHeight="1">
      <c r="A4010" s="13" t="str">
        <f>Solieusap!A4013</f>
        <v>319</v>
      </c>
      <c r="B4010" s="13">
        <f>Solieusap!B4013</f>
        <v>1.5</v>
      </c>
      <c r="C4010" s="13" t="str">
        <f>Solieusap!C4013</f>
        <v>BAO</v>
      </c>
      <c r="D4010" s="13" t="str">
        <f>Solieusap!D4013</f>
        <v>Combination</v>
      </c>
      <c r="E4010" s="14">
        <f>ABS(Solieusap!E4013)</f>
        <v>5.1914999999999996</v>
      </c>
      <c r="F4010" s="14">
        <f>ABS(Solieusap!F4013)</f>
        <v>2.5499999999999998E-2</v>
      </c>
      <c r="G4010" s="14">
        <f>ABS(Solieusap!G4013)</f>
        <v>4.9099999999999998E-2</v>
      </c>
      <c r="H4010" s="14">
        <f>ABS(Solieusap!H4013)</f>
        <v>1.6000000000000001E-4</v>
      </c>
      <c r="I4010" s="14">
        <f>ABS(Solieusap!I4013)</f>
        <v>5.5199999999999997E-3</v>
      </c>
      <c r="J4010" s="14">
        <f>ABS(Solieusap!J4013)</f>
        <v>3.909E-2</v>
      </c>
      <c r="K4010" s="14">
        <f t="shared" si="2"/>
        <v>5.1914999999999996</v>
      </c>
      <c r="L4010" s="14">
        <f t="shared" si="3"/>
        <v>5.5199999999999997E-3</v>
      </c>
    </row>
    <row r="4011" spans="1:12" ht="15" customHeight="1">
      <c r="A4011" s="13" t="str">
        <f>Solieusap!A4014</f>
        <v>319</v>
      </c>
      <c r="B4011" s="13">
        <f>Solieusap!B4014</f>
        <v>2</v>
      </c>
      <c r="C4011" s="13" t="str">
        <f>Solieusap!C4014</f>
        <v>BAO</v>
      </c>
      <c r="D4011" s="13" t="str">
        <f>Solieusap!D4014</f>
        <v>Combination</v>
      </c>
      <c r="E4011" s="14">
        <f>ABS(Solieusap!E4014)</f>
        <v>5.1914999999999996</v>
      </c>
      <c r="F4011" s="14">
        <f>ABS(Solieusap!F4014)</f>
        <v>2.5499999999999998E-2</v>
      </c>
      <c r="G4011" s="14">
        <f>ABS(Solieusap!G4014)</f>
        <v>4.9099999999999998E-2</v>
      </c>
      <c r="H4011" s="14">
        <f>ABS(Solieusap!H4014)</f>
        <v>1.6000000000000001E-4</v>
      </c>
      <c r="I4011" s="14">
        <f>ABS(Solieusap!I4014)</f>
        <v>1.49E-3</v>
      </c>
      <c r="J4011" s="14">
        <f>ABS(Solieusap!J4014)</f>
        <v>2.7810000000000001E-2</v>
      </c>
      <c r="K4011" s="14">
        <f t="shared" si="2"/>
        <v>5.1914999999999996</v>
      </c>
      <c r="L4011" s="14">
        <f t="shared" si="3"/>
        <v>1.49E-3</v>
      </c>
    </row>
    <row r="4012" spans="1:12" ht="15" customHeight="1">
      <c r="A4012" s="13" t="str">
        <f>Solieusap!A4015</f>
        <v>319</v>
      </c>
      <c r="B4012" s="13">
        <f>Solieusap!B4015</f>
        <v>2.5</v>
      </c>
      <c r="C4012" s="13" t="str">
        <f>Solieusap!C4015</f>
        <v>BAO</v>
      </c>
      <c r="D4012" s="13" t="str">
        <f>Solieusap!D4015</f>
        <v>Combination</v>
      </c>
      <c r="E4012" s="14">
        <f>ABS(Solieusap!E4015)</f>
        <v>5.1914999999999996</v>
      </c>
      <c r="F4012" s="14">
        <f>ABS(Solieusap!F4015)</f>
        <v>2.5499999999999998E-2</v>
      </c>
      <c r="G4012" s="14">
        <f>ABS(Solieusap!G4015)</f>
        <v>4.9099999999999998E-2</v>
      </c>
      <c r="H4012" s="14">
        <f>ABS(Solieusap!H4015)</f>
        <v>1.6000000000000001E-4</v>
      </c>
      <c r="I4012" s="14">
        <f>ABS(Solieusap!I4015)</f>
        <v>2.0600000000000002E-3</v>
      </c>
      <c r="J4012" s="14">
        <f>ABS(Solieusap!J4015)</f>
        <v>0.1918</v>
      </c>
      <c r="K4012" s="14">
        <f t="shared" si="2"/>
        <v>5.1914999999999996</v>
      </c>
      <c r="L4012" s="14">
        <f t="shared" si="3"/>
        <v>2.0600000000000002E-3</v>
      </c>
    </row>
    <row r="4013" spans="1:12" ht="15" customHeight="1">
      <c r="A4013" s="13" t="str">
        <f>Solieusap!A4016</f>
        <v>319</v>
      </c>
      <c r="B4013" s="13">
        <f>Solieusap!B4016</f>
        <v>3</v>
      </c>
      <c r="C4013" s="13" t="str">
        <f>Solieusap!C4016</f>
        <v>BAO</v>
      </c>
      <c r="D4013" s="13" t="str">
        <f>Solieusap!D4016</f>
        <v>Combination</v>
      </c>
      <c r="E4013" s="14">
        <f>ABS(Solieusap!E4016)</f>
        <v>5.1914999999999996</v>
      </c>
      <c r="F4013" s="14">
        <f>ABS(Solieusap!F4016)</f>
        <v>2.5499999999999998E-2</v>
      </c>
      <c r="G4013" s="14">
        <f>ABS(Solieusap!G4016)</f>
        <v>4.9099999999999998E-2</v>
      </c>
      <c r="H4013" s="14">
        <f>ABS(Solieusap!H4016)</f>
        <v>1.6000000000000001E-4</v>
      </c>
      <c r="I4013" s="14">
        <f>ABS(Solieusap!I4016)</f>
        <v>2.6199999999999999E-3</v>
      </c>
      <c r="J4013" s="14">
        <f>ABS(Solieusap!J4016)</f>
        <v>0.47005999999999998</v>
      </c>
      <c r="K4013" s="14">
        <f t="shared" si="2"/>
        <v>5.1914999999999996</v>
      </c>
      <c r="L4013" s="14">
        <f t="shared" si="3"/>
        <v>2.6199999999999999E-3</v>
      </c>
    </row>
    <row r="4014" spans="1:12" ht="15" customHeight="1">
      <c r="A4014" s="13" t="str">
        <f>Solieusap!A4017</f>
        <v>319</v>
      </c>
      <c r="B4014" s="13">
        <f>Solieusap!B4017</f>
        <v>3.5</v>
      </c>
      <c r="C4014" s="13" t="str">
        <f>Solieusap!C4017</f>
        <v>BAO</v>
      </c>
      <c r="D4014" s="13" t="str">
        <f>Solieusap!D4017</f>
        <v>Combination</v>
      </c>
      <c r="E4014" s="14">
        <f>ABS(Solieusap!E4017)</f>
        <v>5.1914999999999996</v>
      </c>
      <c r="F4014" s="14">
        <f>ABS(Solieusap!F4017)</f>
        <v>2.5499999999999998E-2</v>
      </c>
      <c r="G4014" s="14">
        <f>ABS(Solieusap!G4017)</f>
        <v>4.9099999999999998E-2</v>
      </c>
      <c r="H4014" s="14">
        <f>ABS(Solieusap!H4017)</f>
        <v>1.6000000000000001E-4</v>
      </c>
      <c r="I4014" s="14">
        <f>ABS(Solieusap!I4017)</f>
        <v>3.1900000000000001E-3</v>
      </c>
      <c r="J4014" s="14">
        <f>ABS(Solieusap!J4017)</f>
        <v>0.74831000000000003</v>
      </c>
      <c r="K4014" s="14">
        <f t="shared" si="2"/>
        <v>5.1914999999999996</v>
      </c>
      <c r="L4014" s="14">
        <f t="shared" si="3"/>
        <v>3.1900000000000001E-3</v>
      </c>
    </row>
    <row r="4015" spans="1:12" ht="15" customHeight="1">
      <c r="A4015" s="13" t="str">
        <f>Solieusap!A4018</f>
        <v>319</v>
      </c>
      <c r="B4015" s="13">
        <f>Solieusap!B4018</f>
        <v>4</v>
      </c>
      <c r="C4015" s="13" t="str">
        <f>Solieusap!C4018</f>
        <v>BAO</v>
      </c>
      <c r="D4015" s="13" t="str">
        <f>Solieusap!D4018</f>
        <v>Combination</v>
      </c>
      <c r="E4015" s="14">
        <f>ABS(Solieusap!E4018)</f>
        <v>5.1914999999999996</v>
      </c>
      <c r="F4015" s="14">
        <f>ABS(Solieusap!F4018)</f>
        <v>2.5499999999999998E-2</v>
      </c>
      <c r="G4015" s="14">
        <f>ABS(Solieusap!G4018)</f>
        <v>4.9099999999999998E-2</v>
      </c>
      <c r="H4015" s="14">
        <f>ABS(Solieusap!H4018)</f>
        <v>1.6000000000000001E-4</v>
      </c>
      <c r="I4015" s="14">
        <f>ABS(Solieusap!I4018)</f>
        <v>3.7499999999999999E-3</v>
      </c>
      <c r="J4015" s="14">
        <f>ABS(Solieusap!J4018)</f>
        <v>1.02657</v>
      </c>
      <c r="K4015" s="14">
        <f t="shared" si="2"/>
        <v>5.1914999999999996</v>
      </c>
      <c r="L4015" s="14">
        <f t="shared" si="3"/>
        <v>3.7499999999999999E-3</v>
      </c>
    </row>
    <row r="4016" spans="1:12" ht="15" customHeight="1">
      <c r="A4016" s="13" t="str">
        <f>Solieusap!A4019</f>
        <v>319</v>
      </c>
      <c r="B4016" s="13">
        <f>Solieusap!B4019</f>
        <v>0</v>
      </c>
      <c r="C4016" s="13" t="str">
        <f>Solieusap!C4019</f>
        <v>BAO</v>
      </c>
      <c r="D4016" s="13" t="str">
        <f>Solieusap!D4019</f>
        <v>Combination</v>
      </c>
      <c r="E4016" s="14">
        <f>ABS(Solieusap!E4019)</f>
        <v>1.0516000000000001</v>
      </c>
      <c r="F4016" s="14">
        <f>ABS(Solieusap!F4019)</f>
        <v>0.55649999999999999</v>
      </c>
      <c r="G4016" s="14">
        <f>ABS(Solieusap!G4019)</f>
        <v>3.2000000000000002E-3</v>
      </c>
      <c r="H4016" s="14">
        <f>ABS(Solieusap!H4019)</f>
        <v>2.962E-2</v>
      </c>
      <c r="I4016" s="14">
        <f>ABS(Solieusap!I4019)</f>
        <v>1.302E-2</v>
      </c>
      <c r="J4016" s="14">
        <f>ABS(Solieusap!J4019)</f>
        <v>1.19947</v>
      </c>
      <c r="K4016" s="14">
        <f t="shared" si="2"/>
        <v>1.0516000000000001</v>
      </c>
      <c r="L4016" s="14">
        <f t="shared" si="3"/>
        <v>1.302E-2</v>
      </c>
    </row>
    <row r="4017" spans="1:12" ht="15" customHeight="1">
      <c r="A4017" s="13" t="str">
        <f>Solieusap!A4020</f>
        <v>319</v>
      </c>
      <c r="B4017" s="13">
        <f>Solieusap!B4020</f>
        <v>0.5</v>
      </c>
      <c r="C4017" s="13" t="str">
        <f>Solieusap!C4020</f>
        <v>BAO</v>
      </c>
      <c r="D4017" s="13" t="str">
        <f>Solieusap!D4020</f>
        <v>Combination</v>
      </c>
      <c r="E4017" s="14">
        <f>ABS(Solieusap!E4020)</f>
        <v>1.0516000000000001</v>
      </c>
      <c r="F4017" s="14">
        <f>ABS(Solieusap!F4020)</f>
        <v>0.55649999999999999</v>
      </c>
      <c r="G4017" s="14">
        <f>ABS(Solieusap!G4020)</f>
        <v>3.2000000000000002E-3</v>
      </c>
      <c r="H4017" s="14">
        <f>ABS(Solieusap!H4020)</f>
        <v>2.962E-2</v>
      </c>
      <c r="I4017" s="14">
        <f>ABS(Solieusap!I4020)</f>
        <v>1.1440000000000001E-2</v>
      </c>
      <c r="J4017" s="14">
        <f>ABS(Solieusap!J4020)</f>
        <v>0.92122000000000004</v>
      </c>
      <c r="K4017" s="14">
        <f t="shared" si="2"/>
        <v>1.0516000000000001</v>
      </c>
      <c r="L4017" s="14">
        <f t="shared" si="3"/>
        <v>1.1440000000000001E-2</v>
      </c>
    </row>
    <row r="4018" spans="1:12" ht="15" customHeight="1">
      <c r="A4018" s="13" t="str">
        <f>Solieusap!A4021</f>
        <v>319</v>
      </c>
      <c r="B4018" s="13">
        <f>Solieusap!B4021</f>
        <v>1</v>
      </c>
      <c r="C4018" s="13" t="str">
        <f>Solieusap!C4021</f>
        <v>BAO</v>
      </c>
      <c r="D4018" s="13" t="str">
        <f>Solieusap!D4021</f>
        <v>Combination</v>
      </c>
      <c r="E4018" s="14">
        <f>ABS(Solieusap!E4021)</f>
        <v>1.0516000000000001</v>
      </c>
      <c r="F4018" s="14">
        <f>ABS(Solieusap!F4021)</f>
        <v>0.55649999999999999</v>
      </c>
      <c r="G4018" s="14">
        <f>ABS(Solieusap!G4021)</f>
        <v>3.2000000000000002E-3</v>
      </c>
      <c r="H4018" s="14">
        <f>ABS(Solieusap!H4021)</f>
        <v>2.962E-2</v>
      </c>
      <c r="I4018" s="14">
        <f>ABS(Solieusap!I4021)</f>
        <v>9.8499999999999994E-3</v>
      </c>
      <c r="J4018" s="14">
        <f>ABS(Solieusap!J4021)</f>
        <v>0.64295999999999998</v>
      </c>
      <c r="K4018" s="14">
        <f t="shared" si="2"/>
        <v>1.0516000000000001</v>
      </c>
      <c r="L4018" s="14">
        <f t="shared" si="3"/>
        <v>9.8499999999999994E-3</v>
      </c>
    </row>
    <row r="4019" spans="1:12" ht="15" customHeight="1">
      <c r="A4019" s="13" t="str">
        <f>Solieusap!A4022</f>
        <v>319</v>
      </c>
      <c r="B4019" s="13">
        <f>Solieusap!B4022</f>
        <v>1.5</v>
      </c>
      <c r="C4019" s="13" t="str">
        <f>Solieusap!C4022</f>
        <v>BAO</v>
      </c>
      <c r="D4019" s="13" t="str">
        <f>Solieusap!D4022</f>
        <v>Combination</v>
      </c>
      <c r="E4019" s="14">
        <f>ABS(Solieusap!E4022)</f>
        <v>1.0516000000000001</v>
      </c>
      <c r="F4019" s="14">
        <f>ABS(Solieusap!F4022)</f>
        <v>0.55649999999999999</v>
      </c>
      <c r="G4019" s="14">
        <f>ABS(Solieusap!G4022)</f>
        <v>3.2000000000000002E-3</v>
      </c>
      <c r="H4019" s="14">
        <f>ABS(Solieusap!H4022)</f>
        <v>2.962E-2</v>
      </c>
      <c r="I4019" s="14">
        <f>ABS(Solieusap!I4022)</f>
        <v>8.2699999999999996E-3</v>
      </c>
      <c r="J4019" s="14">
        <f>ABS(Solieusap!J4022)</f>
        <v>0.36470999999999998</v>
      </c>
      <c r="K4019" s="14">
        <f t="shared" si="2"/>
        <v>1.0516000000000001</v>
      </c>
      <c r="L4019" s="14">
        <f t="shared" si="3"/>
        <v>8.2699999999999996E-3</v>
      </c>
    </row>
    <row r="4020" spans="1:12" ht="15" customHeight="1">
      <c r="A4020" s="13" t="str">
        <f>Solieusap!A4023</f>
        <v>319</v>
      </c>
      <c r="B4020" s="13">
        <f>Solieusap!B4023</f>
        <v>2</v>
      </c>
      <c r="C4020" s="13" t="str">
        <f>Solieusap!C4023</f>
        <v>BAO</v>
      </c>
      <c r="D4020" s="13" t="str">
        <f>Solieusap!D4023</f>
        <v>Combination</v>
      </c>
      <c r="E4020" s="14">
        <f>ABS(Solieusap!E4023)</f>
        <v>1.0516000000000001</v>
      </c>
      <c r="F4020" s="14">
        <f>ABS(Solieusap!F4023)</f>
        <v>0.55649999999999999</v>
      </c>
      <c r="G4020" s="14">
        <f>ABS(Solieusap!G4023)</f>
        <v>3.2000000000000002E-3</v>
      </c>
      <c r="H4020" s="14">
        <f>ABS(Solieusap!H4023)</f>
        <v>2.962E-2</v>
      </c>
      <c r="I4020" s="14">
        <f>ABS(Solieusap!I4023)</f>
        <v>2.179E-2</v>
      </c>
      <c r="J4020" s="14">
        <f>ABS(Solieusap!J4023)</f>
        <v>8.6449999999999999E-2</v>
      </c>
      <c r="K4020" s="14">
        <f t="shared" si="2"/>
        <v>1.0516000000000001</v>
      </c>
      <c r="L4020" s="14">
        <f t="shared" si="3"/>
        <v>2.179E-2</v>
      </c>
    </row>
    <row r="4021" spans="1:12" ht="15" customHeight="1">
      <c r="A4021" s="13" t="str">
        <f>Solieusap!A4024</f>
        <v>319</v>
      </c>
      <c r="B4021" s="13">
        <f>Solieusap!B4024</f>
        <v>2.5</v>
      </c>
      <c r="C4021" s="13" t="str">
        <f>Solieusap!C4024</f>
        <v>BAO</v>
      </c>
      <c r="D4021" s="13" t="str">
        <f>Solieusap!D4024</f>
        <v>Combination</v>
      </c>
      <c r="E4021" s="14">
        <f>ABS(Solieusap!E4024)</f>
        <v>1.0516000000000001</v>
      </c>
      <c r="F4021" s="14">
        <f>ABS(Solieusap!F4024)</f>
        <v>0.55649999999999999</v>
      </c>
      <c r="G4021" s="14">
        <f>ABS(Solieusap!G4024)</f>
        <v>3.2000000000000002E-3</v>
      </c>
      <c r="H4021" s="14">
        <f>ABS(Solieusap!H4024)</f>
        <v>2.962E-2</v>
      </c>
      <c r="I4021" s="14">
        <f>ABS(Solieusap!I4024)</f>
        <v>4.376E-2</v>
      </c>
      <c r="J4021" s="14">
        <f>ABS(Solieusap!J4024)</f>
        <v>1.8400000000000001E-3</v>
      </c>
      <c r="K4021" s="14">
        <f t="shared" si="2"/>
        <v>1.0516000000000001</v>
      </c>
      <c r="L4021" s="14">
        <f t="shared" si="3"/>
        <v>4.376E-2</v>
      </c>
    </row>
    <row r="4022" spans="1:12" ht="15" customHeight="1">
      <c r="A4022" s="13" t="str">
        <f>Solieusap!A4025</f>
        <v>319</v>
      </c>
      <c r="B4022" s="13">
        <f>Solieusap!B4025</f>
        <v>3</v>
      </c>
      <c r="C4022" s="13" t="str">
        <f>Solieusap!C4025</f>
        <v>BAO</v>
      </c>
      <c r="D4022" s="13" t="str">
        <f>Solieusap!D4025</f>
        <v>Combination</v>
      </c>
      <c r="E4022" s="14">
        <f>ABS(Solieusap!E4025)</f>
        <v>1.0516000000000001</v>
      </c>
      <c r="F4022" s="14">
        <f>ABS(Solieusap!F4025)</f>
        <v>0.55649999999999999</v>
      </c>
      <c r="G4022" s="14">
        <f>ABS(Solieusap!G4025)</f>
        <v>3.2000000000000002E-3</v>
      </c>
      <c r="H4022" s="14">
        <f>ABS(Solieusap!H4025)</f>
        <v>2.962E-2</v>
      </c>
      <c r="I4022" s="14">
        <f>ABS(Solieusap!I4025)</f>
        <v>6.8320000000000006E-2</v>
      </c>
      <c r="J4022" s="14">
        <f>ABS(Solieusap!J4025)</f>
        <v>1.091E-2</v>
      </c>
      <c r="K4022" s="14">
        <f t="shared" si="2"/>
        <v>1.0516000000000001</v>
      </c>
      <c r="L4022" s="14">
        <f t="shared" si="3"/>
        <v>6.8320000000000006E-2</v>
      </c>
    </row>
    <row r="4023" spans="1:12" ht="15" customHeight="1">
      <c r="A4023" s="13" t="str">
        <f>Solieusap!A4026</f>
        <v>319</v>
      </c>
      <c r="B4023" s="13">
        <f>Solieusap!B4026</f>
        <v>3.5</v>
      </c>
      <c r="C4023" s="13" t="str">
        <f>Solieusap!C4026</f>
        <v>BAO</v>
      </c>
      <c r="D4023" s="13" t="str">
        <f>Solieusap!D4026</f>
        <v>Combination</v>
      </c>
      <c r="E4023" s="14">
        <f>ABS(Solieusap!E4026)</f>
        <v>1.0516000000000001</v>
      </c>
      <c r="F4023" s="14">
        <f>ABS(Solieusap!F4026)</f>
        <v>0.55649999999999999</v>
      </c>
      <c r="G4023" s="14">
        <f>ABS(Solieusap!G4026)</f>
        <v>3.2000000000000002E-3</v>
      </c>
      <c r="H4023" s="14">
        <f>ABS(Solieusap!H4026)</f>
        <v>2.962E-2</v>
      </c>
      <c r="I4023" s="14">
        <f>ABS(Solieusap!I4026)</f>
        <v>9.289E-2</v>
      </c>
      <c r="J4023" s="14">
        <f>ABS(Solieusap!J4026)</f>
        <v>2.366E-2</v>
      </c>
      <c r="K4023" s="14">
        <f t="shared" si="2"/>
        <v>1.0516000000000001</v>
      </c>
      <c r="L4023" s="14">
        <f t="shared" si="3"/>
        <v>9.289E-2</v>
      </c>
    </row>
    <row r="4024" spans="1:12" ht="15" customHeight="1">
      <c r="A4024" s="13" t="str">
        <f>Solieusap!A4027</f>
        <v>319</v>
      </c>
      <c r="B4024" s="13">
        <f>Solieusap!B4027</f>
        <v>4</v>
      </c>
      <c r="C4024" s="13" t="str">
        <f>Solieusap!C4027</f>
        <v>BAO</v>
      </c>
      <c r="D4024" s="13" t="str">
        <f>Solieusap!D4027</f>
        <v>Combination</v>
      </c>
      <c r="E4024" s="14">
        <f>ABS(Solieusap!E4027)</f>
        <v>1.0516000000000001</v>
      </c>
      <c r="F4024" s="14">
        <f>ABS(Solieusap!F4027)</f>
        <v>0.55649999999999999</v>
      </c>
      <c r="G4024" s="14">
        <f>ABS(Solieusap!G4027)</f>
        <v>3.2000000000000002E-3</v>
      </c>
      <c r="H4024" s="14">
        <f>ABS(Solieusap!H4027)</f>
        <v>2.962E-2</v>
      </c>
      <c r="I4024" s="14">
        <f>ABS(Solieusap!I4027)</f>
        <v>0.11745999999999999</v>
      </c>
      <c r="J4024" s="14">
        <f>ABS(Solieusap!J4027)</f>
        <v>3.6409999999999998E-2</v>
      </c>
      <c r="K4024" s="14">
        <f t="shared" si="2"/>
        <v>1.0516000000000001</v>
      </c>
      <c r="L4024" s="14">
        <f t="shared" si="3"/>
        <v>0.11745999999999999</v>
      </c>
    </row>
    <row r="4025" spans="1:12" ht="15" customHeight="1">
      <c r="A4025" s="13" t="str">
        <f>Solieusap!A4028</f>
        <v>344</v>
      </c>
      <c r="B4025" s="13">
        <f>Solieusap!B4028</f>
        <v>0</v>
      </c>
      <c r="C4025" s="13" t="str">
        <f>Solieusap!C4028</f>
        <v>BAO</v>
      </c>
      <c r="D4025" s="13" t="str">
        <f>Solieusap!D4028</f>
        <v>Combination</v>
      </c>
      <c r="E4025" s="14">
        <f>ABS(Solieusap!E4028)</f>
        <v>2.0799999999999999E-2</v>
      </c>
      <c r="F4025" s="14">
        <f>ABS(Solieusap!F4028)</f>
        <v>3.4129</v>
      </c>
      <c r="G4025" s="14">
        <f>ABS(Solieusap!G4028)</f>
        <v>1.3488</v>
      </c>
      <c r="H4025" s="14">
        <f>ABS(Solieusap!H4028)</f>
        <v>2.0799999999999998E-3</v>
      </c>
      <c r="I4025" s="14">
        <f>ABS(Solieusap!I4028)</f>
        <v>0.80366000000000004</v>
      </c>
      <c r="J4025" s="14">
        <f>ABS(Solieusap!J4028)</f>
        <v>2.3578199999999998</v>
      </c>
      <c r="K4025" s="14">
        <f t="shared" si="2"/>
        <v>2.0799999999999999E-2</v>
      </c>
      <c r="L4025" s="14">
        <f t="shared" si="3"/>
        <v>0.80366000000000004</v>
      </c>
    </row>
    <row r="4026" spans="1:12" ht="15" customHeight="1">
      <c r="A4026" s="13" t="str">
        <f>Solieusap!A4029</f>
        <v>344</v>
      </c>
      <c r="B4026" s="13">
        <f>Solieusap!B4029</f>
        <v>0.5</v>
      </c>
      <c r="C4026" s="13" t="str">
        <f>Solieusap!C4029</f>
        <v>BAO</v>
      </c>
      <c r="D4026" s="13" t="str">
        <f>Solieusap!D4029</f>
        <v>Combination</v>
      </c>
      <c r="E4026" s="14">
        <f>ABS(Solieusap!E4029)</f>
        <v>2.0799999999999999E-2</v>
      </c>
      <c r="F4026" s="14">
        <f>ABS(Solieusap!F4029)</f>
        <v>3.4129</v>
      </c>
      <c r="G4026" s="14">
        <f>ABS(Solieusap!G4029)</f>
        <v>1.3488</v>
      </c>
      <c r="H4026" s="14">
        <f>ABS(Solieusap!H4029)</f>
        <v>2.0799999999999998E-3</v>
      </c>
      <c r="I4026" s="14">
        <f>ABS(Solieusap!I4029)</f>
        <v>0.12927</v>
      </c>
      <c r="J4026" s="14">
        <f>ABS(Solieusap!J4029)</f>
        <v>0.65139000000000002</v>
      </c>
      <c r="K4026" s="14">
        <f t="shared" si="2"/>
        <v>2.0799999999999999E-2</v>
      </c>
      <c r="L4026" s="14">
        <f t="shared" si="3"/>
        <v>0.12927</v>
      </c>
    </row>
    <row r="4027" spans="1:12" ht="15" customHeight="1">
      <c r="A4027" s="13" t="str">
        <f>Solieusap!A4030</f>
        <v>344</v>
      </c>
      <c r="B4027" s="13">
        <f>Solieusap!B4030</f>
        <v>1</v>
      </c>
      <c r="C4027" s="13" t="str">
        <f>Solieusap!C4030</f>
        <v>BAO</v>
      </c>
      <c r="D4027" s="13" t="str">
        <f>Solieusap!D4030</f>
        <v>Combination</v>
      </c>
      <c r="E4027" s="14">
        <f>ABS(Solieusap!E4030)</f>
        <v>2.0799999999999999E-2</v>
      </c>
      <c r="F4027" s="14">
        <f>ABS(Solieusap!F4030)</f>
        <v>3.4129</v>
      </c>
      <c r="G4027" s="14">
        <f>ABS(Solieusap!G4030)</f>
        <v>1.3488</v>
      </c>
      <c r="H4027" s="14">
        <f>ABS(Solieusap!H4030)</f>
        <v>2.0799999999999998E-3</v>
      </c>
      <c r="I4027" s="14">
        <f>ABS(Solieusap!I4030)</f>
        <v>1.745E-2</v>
      </c>
      <c r="J4027" s="14">
        <f>ABS(Solieusap!J4030)</f>
        <v>2.409E-2</v>
      </c>
      <c r="K4027" s="14">
        <f t="shared" ref="K4027:K4090" si="4">E4027</f>
        <v>2.0799999999999999E-2</v>
      </c>
      <c r="L4027" s="14">
        <f t="shared" ref="L4027:L4090" si="5">I4027</f>
        <v>1.745E-2</v>
      </c>
    </row>
    <row r="4028" spans="1:12" ht="15" customHeight="1">
      <c r="A4028" s="13" t="str">
        <f>Solieusap!A4031</f>
        <v>344</v>
      </c>
      <c r="B4028" s="13">
        <f>Solieusap!B4031</f>
        <v>1</v>
      </c>
      <c r="C4028" s="13" t="str">
        <f>Solieusap!C4031</f>
        <v>BAO</v>
      </c>
      <c r="D4028" s="13" t="str">
        <f>Solieusap!D4031</f>
        <v>Combination</v>
      </c>
      <c r="E4028" s="14">
        <f>ABS(Solieusap!E4031)</f>
        <v>2.3E-3</v>
      </c>
      <c r="F4028" s="14">
        <f>ABS(Solieusap!F4031)</f>
        <v>4.1099999999999998E-2</v>
      </c>
      <c r="G4028" s="14">
        <f>ABS(Solieusap!G4031)</f>
        <v>4.4999999999999997E-3</v>
      </c>
      <c r="H4028" s="14">
        <f>ABS(Solieusap!H4031)</f>
        <v>1.0499999999999999E-3</v>
      </c>
      <c r="I4028" s="14">
        <f>ABS(Solieusap!I4031)</f>
        <v>4.8999999999999998E-3</v>
      </c>
      <c r="J4028" s="14">
        <f>ABS(Solieusap!J4031)</f>
        <v>3.9739999999999998E-2</v>
      </c>
      <c r="K4028" s="14">
        <f t="shared" si="4"/>
        <v>2.3E-3</v>
      </c>
      <c r="L4028" s="14">
        <f t="shared" si="5"/>
        <v>4.8999999999999998E-3</v>
      </c>
    </row>
    <row r="4029" spans="1:12" ht="15" customHeight="1">
      <c r="A4029" s="13" t="str">
        <f>Solieusap!A4032</f>
        <v>344</v>
      </c>
      <c r="B4029" s="13">
        <f>Solieusap!B4032</f>
        <v>1.5</v>
      </c>
      <c r="C4029" s="13" t="str">
        <f>Solieusap!C4032</f>
        <v>BAO</v>
      </c>
      <c r="D4029" s="13" t="str">
        <f>Solieusap!D4032</f>
        <v>Combination</v>
      </c>
      <c r="E4029" s="14">
        <f>ABS(Solieusap!E4032)</f>
        <v>2.3E-3</v>
      </c>
      <c r="F4029" s="14">
        <f>ABS(Solieusap!F4032)</f>
        <v>4.1099999999999998E-2</v>
      </c>
      <c r="G4029" s="14">
        <f>ABS(Solieusap!G4032)</f>
        <v>4.4999999999999997E-3</v>
      </c>
      <c r="H4029" s="14">
        <f>ABS(Solieusap!H4032)</f>
        <v>1.0499999999999999E-3</v>
      </c>
      <c r="I4029" s="14">
        <f>ABS(Solieusap!I4032)</f>
        <v>2.64E-3</v>
      </c>
      <c r="J4029" s="14">
        <f>ABS(Solieusap!J4032)</f>
        <v>1.9179999999999999E-2</v>
      </c>
      <c r="K4029" s="14">
        <f t="shared" si="4"/>
        <v>2.3E-3</v>
      </c>
      <c r="L4029" s="14">
        <f t="shared" si="5"/>
        <v>2.64E-3</v>
      </c>
    </row>
    <row r="4030" spans="1:12" ht="15" customHeight="1">
      <c r="A4030" s="13" t="str">
        <f>Solieusap!A4033</f>
        <v>344</v>
      </c>
      <c r="B4030" s="13">
        <f>Solieusap!B4033</f>
        <v>2</v>
      </c>
      <c r="C4030" s="13" t="str">
        <f>Solieusap!C4033</f>
        <v>BAO</v>
      </c>
      <c r="D4030" s="13" t="str">
        <f>Solieusap!D4033</f>
        <v>Combination</v>
      </c>
      <c r="E4030" s="14">
        <f>ABS(Solieusap!E4033)</f>
        <v>2.3E-3</v>
      </c>
      <c r="F4030" s="14">
        <f>ABS(Solieusap!F4033)</f>
        <v>4.1099999999999998E-2</v>
      </c>
      <c r="G4030" s="14">
        <f>ABS(Solieusap!G4033)</f>
        <v>4.4999999999999997E-3</v>
      </c>
      <c r="H4030" s="14">
        <f>ABS(Solieusap!H4033)</f>
        <v>1.0499999999999999E-3</v>
      </c>
      <c r="I4030" s="14">
        <f>ABS(Solieusap!I4033)</f>
        <v>1.64E-3</v>
      </c>
      <c r="J4030" s="14">
        <f>ABS(Solieusap!J4033)</f>
        <v>3.0899999999999999E-3</v>
      </c>
      <c r="K4030" s="14">
        <f t="shared" si="4"/>
        <v>2.3E-3</v>
      </c>
      <c r="L4030" s="14">
        <f t="shared" si="5"/>
        <v>1.64E-3</v>
      </c>
    </row>
    <row r="4031" spans="1:12" ht="15" customHeight="1">
      <c r="A4031" s="13" t="str">
        <f>Solieusap!A4034</f>
        <v>344</v>
      </c>
      <c r="B4031" s="13">
        <f>Solieusap!B4034</f>
        <v>2.5</v>
      </c>
      <c r="C4031" s="13" t="str">
        <f>Solieusap!C4034</f>
        <v>BAO</v>
      </c>
      <c r="D4031" s="13" t="str">
        <f>Solieusap!D4034</f>
        <v>Combination</v>
      </c>
      <c r="E4031" s="14">
        <f>ABS(Solieusap!E4034)</f>
        <v>2.3E-3</v>
      </c>
      <c r="F4031" s="14">
        <f>ABS(Solieusap!F4034)</f>
        <v>4.1099999999999998E-2</v>
      </c>
      <c r="G4031" s="14">
        <f>ABS(Solieusap!G4034)</f>
        <v>4.4999999999999997E-3</v>
      </c>
      <c r="H4031" s="14">
        <f>ABS(Solieusap!H4034)</f>
        <v>1.0499999999999999E-3</v>
      </c>
      <c r="I4031" s="14">
        <f>ABS(Solieusap!I4034)</f>
        <v>1.6900000000000001E-3</v>
      </c>
      <c r="J4031" s="14">
        <f>ABS(Solieusap!J4034)</f>
        <v>1.1180000000000001E-2</v>
      </c>
      <c r="K4031" s="14">
        <f t="shared" si="4"/>
        <v>2.3E-3</v>
      </c>
      <c r="L4031" s="14">
        <f t="shared" si="5"/>
        <v>1.6900000000000001E-3</v>
      </c>
    </row>
    <row r="4032" spans="1:12" ht="15" customHeight="1">
      <c r="A4032" s="13" t="str">
        <f>Solieusap!A4035</f>
        <v>344</v>
      </c>
      <c r="B4032" s="13">
        <f>Solieusap!B4035</f>
        <v>3</v>
      </c>
      <c r="C4032" s="13" t="str">
        <f>Solieusap!C4035</f>
        <v>BAO</v>
      </c>
      <c r="D4032" s="13" t="str">
        <f>Solieusap!D4035</f>
        <v>Combination</v>
      </c>
      <c r="E4032" s="14">
        <f>ABS(Solieusap!E4035)</f>
        <v>2.3E-3</v>
      </c>
      <c r="F4032" s="14">
        <f>ABS(Solieusap!F4035)</f>
        <v>4.1099999999999998E-2</v>
      </c>
      <c r="G4032" s="14">
        <f>ABS(Solieusap!G4035)</f>
        <v>4.4999999999999997E-3</v>
      </c>
      <c r="H4032" s="14">
        <f>ABS(Solieusap!H4035)</f>
        <v>1.0499999999999999E-3</v>
      </c>
      <c r="I4032" s="14">
        <f>ABS(Solieusap!I4035)</f>
        <v>1.541E-2</v>
      </c>
      <c r="J4032" s="14">
        <f>ABS(Solieusap!J4035)</f>
        <v>1.6119999999999999E-2</v>
      </c>
      <c r="K4032" s="14">
        <f t="shared" si="4"/>
        <v>2.3E-3</v>
      </c>
      <c r="L4032" s="14">
        <f t="shared" si="5"/>
        <v>1.541E-2</v>
      </c>
    </row>
    <row r="4033" spans="1:12" ht="15" customHeight="1">
      <c r="A4033" s="13" t="str">
        <f>Solieusap!A4036</f>
        <v>344</v>
      </c>
      <c r="B4033" s="13">
        <f>Solieusap!B4036</f>
        <v>3.5</v>
      </c>
      <c r="C4033" s="13" t="str">
        <f>Solieusap!C4036</f>
        <v>BAO</v>
      </c>
      <c r="D4033" s="13" t="str">
        <f>Solieusap!D4036</f>
        <v>Combination</v>
      </c>
      <c r="E4033" s="14">
        <f>ABS(Solieusap!E4036)</f>
        <v>2.3E-3</v>
      </c>
      <c r="F4033" s="14">
        <f>ABS(Solieusap!F4036)</f>
        <v>4.1099999999999998E-2</v>
      </c>
      <c r="G4033" s="14">
        <f>ABS(Solieusap!G4036)</f>
        <v>4.4999999999999997E-3</v>
      </c>
      <c r="H4033" s="14">
        <f>ABS(Solieusap!H4036)</f>
        <v>1.0499999999999999E-3</v>
      </c>
      <c r="I4033" s="14">
        <f>ABS(Solieusap!I4036)</f>
        <v>4.8579999999999998E-2</v>
      </c>
      <c r="J4033" s="14">
        <f>ABS(Solieusap!J4036)</f>
        <v>1.7639999999999999E-2</v>
      </c>
      <c r="K4033" s="14">
        <f t="shared" si="4"/>
        <v>2.3E-3</v>
      </c>
      <c r="L4033" s="14">
        <f t="shared" si="5"/>
        <v>4.8579999999999998E-2</v>
      </c>
    </row>
    <row r="4034" spans="1:12" ht="15" customHeight="1">
      <c r="A4034" s="13" t="str">
        <f>Solieusap!A4037</f>
        <v>344</v>
      </c>
      <c r="B4034" s="13">
        <f>Solieusap!B4037</f>
        <v>4</v>
      </c>
      <c r="C4034" s="13" t="str">
        <f>Solieusap!C4037</f>
        <v>BAO</v>
      </c>
      <c r="D4034" s="13" t="str">
        <f>Solieusap!D4037</f>
        <v>Combination</v>
      </c>
      <c r="E4034" s="14">
        <f>ABS(Solieusap!E4037)</f>
        <v>2.3E-3</v>
      </c>
      <c r="F4034" s="14">
        <f>ABS(Solieusap!F4037)</f>
        <v>4.1099999999999998E-2</v>
      </c>
      <c r="G4034" s="14">
        <f>ABS(Solieusap!G4037)</f>
        <v>4.4999999999999997E-3</v>
      </c>
      <c r="H4034" s="14">
        <f>ABS(Solieusap!H4037)</f>
        <v>1.0499999999999999E-3</v>
      </c>
      <c r="I4034" s="14">
        <f>ABS(Solieusap!I4037)</f>
        <v>9.3719999999999998E-2</v>
      </c>
      <c r="J4034" s="14">
        <f>ABS(Solieusap!J4037)</f>
        <v>1.916E-2</v>
      </c>
      <c r="K4034" s="14">
        <f t="shared" si="4"/>
        <v>2.3E-3</v>
      </c>
      <c r="L4034" s="14">
        <f t="shared" si="5"/>
        <v>9.3719999999999998E-2</v>
      </c>
    </row>
    <row r="4035" spans="1:12" ht="15" customHeight="1">
      <c r="A4035" s="13" t="str">
        <f>Solieusap!A4038</f>
        <v>344</v>
      </c>
      <c r="B4035" s="13">
        <f>Solieusap!B4038</f>
        <v>4</v>
      </c>
      <c r="C4035" s="13" t="str">
        <f>Solieusap!C4038</f>
        <v>BAO</v>
      </c>
      <c r="D4035" s="13" t="str">
        <f>Solieusap!D4038</f>
        <v>Combination</v>
      </c>
      <c r="E4035" s="14">
        <f>ABS(Solieusap!E4038)</f>
        <v>1.9900000000000001E-2</v>
      </c>
      <c r="F4035" s="14">
        <f>ABS(Solieusap!F4038)</f>
        <v>1.0200000000000001E-2</v>
      </c>
      <c r="G4035" s="14">
        <f>ABS(Solieusap!G4038)</f>
        <v>8.0999999999999996E-3</v>
      </c>
      <c r="H4035" s="14">
        <f>ABS(Solieusap!H4038)</f>
        <v>7.6999999999999996E-4</v>
      </c>
      <c r="I4035" s="14">
        <f>ABS(Solieusap!I4038)</f>
        <v>2.443E-2</v>
      </c>
      <c r="J4035" s="14">
        <f>ABS(Solieusap!J4038)</f>
        <v>3.1550000000000002E-2</v>
      </c>
      <c r="K4035" s="14">
        <f t="shared" si="4"/>
        <v>1.9900000000000001E-2</v>
      </c>
      <c r="L4035" s="14">
        <f t="shared" si="5"/>
        <v>2.443E-2</v>
      </c>
    </row>
    <row r="4036" spans="1:12" ht="15" customHeight="1">
      <c r="A4036" s="13" t="str">
        <f>Solieusap!A4039</f>
        <v>344</v>
      </c>
      <c r="B4036" s="13">
        <f>Solieusap!B4039</f>
        <v>4.5</v>
      </c>
      <c r="C4036" s="13" t="str">
        <f>Solieusap!C4039</f>
        <v>BAO</v>
      </c>
      <c r="D4036" s="13" t="str">
        <f>Solieusap!D4039</f>
        <v>Combination</v>
      </c>
      <c r="E4036" s="14">
        <f>ABS(Solieusap!E4039)</f>
        <v>1.9900000000000001E-2</v>
      </c>
      <c r="F4036" s="14">
        <f>ABS(Solieusap!F4039)</f>
        <v>1.0200000000000001E-2</v>
      </c>
      <c r="G4036" s="14">
        <f>ABS(Solieusap!G4039)</f>
        <v>8.0999999999999996E-3</v>
      </c>
      <c r="H4036" s="14">
        <f>ABS(Solieusap!H4039)</f>
        <v>7.6999999999999996E-4</v>
      </c>
      <c r="I4036" s="14">
        <f>ABS(Solieusap!I4039)</f>
        <v>2.036E-2</v>
      </c>
      <c r="J4036" s="14">
        <f>ABS(Solieusap!J4039)</f>
        <v>2.6460000000000001E-2</v>
      </c>
      <c r="K4036" s="14">
        <f t="shared" si="4"/>
        <v>1.9900000000000001E-2</v>
      </c>
      <c r="L4036" s="14">
        <f t="shared" si="5"/>
        <v>2.036E-2</v>
      </c>
    </row>
    <row r="4037" spans="1:12" ht="15" customHeight="1">
      <c r="A4037" s="13" t="str">
        <f>Solieusap!A4040</f>
        <v>344</v>
      </c>
      <c r="B4037" s="13">
        <f>Solieusap!B4040</f>
        <v>5</v>
      </c>
      <c r="C4037" s="13" t="str">
        <f>Solieusap!C4040</f>
        <v>BAO</v>
      </c>
      <c r="D4037" s="13" t="str">
        <f>Solieusap!D4040</f>
        <v>Combination</v>
      </c>
      <c r="E4037" s="14">
        <f>ABS(Solieusap!E4040)</f>
        <v>1.9900000000000001E-2</v>
      </c>
      <c r="F4037" s="14">
        <f>ABS(Solieusap!F4040)</f>
        <v>1.0200000000000001E-2</v>
      </c>
      <c r="G4037" s="14">
        <f>ABS(Solieusap!G4040)</f>
        <v>8.0999999999999996E-3</v>
      </c>
      <c r="H4037" s="14">
        <f>ABS(Solieusap!H4040)</f>
        <v>7.6999999999999996E-4</v>
      </c>
      <c r="I4037" s="14">
        <f>ABS(Solieusap!I4040)</f>
        <v>1.6289999999999999E-2</v>
      </c>
      <c r="J4037" s="14">
        <f>ABS(Solieusap!J4040)</f>
        <v>2.137E-2</v>
      </c>
      <c r="K4037" s="14">
        <f t="shared" si="4"/>
        <v>1.9900000000000001E-2</v>
      </c>
      <c r="L4037" s="14">
        <f t="shared" si="5"/>
        <v>1.6289999999999999E-2</v>
      </c>
    </row>
    <row r="4038" spans="1:12" ht="15" customHeight="1">
      <c r="A4038" s="13" t="str">
        <f>Solieusap!A4041</f>
        <v>344</v>
      </c>
      <c r="B4038" s="13">
        <f>Solieusap!B4041</f>
        <v>5.5</v>
      </c>
      <c r="C4038" s="13" t="str">
        <f>Solieusap!C4041</f>
        <v>BAO</v>
      </c>
      <c r="D4038" s="13" t="str">
        <f>Solieusap!D4041</f>
        <v>Combination</v>
      </c>
      <c r="E4038" s="14">
        <f>ABS(Solieusap!E4041)</f>
        <v>1.9900000000000001E-2</v>
      </c>
      <c r="F4038" s="14">
        <f>ABS(Solieusap!F4041)</f>
        <v>1.0200000000000001E-2</v>
      </c>
      <c r="G4038" s="14">
        <f>ABS(Solieusap!G4041)</f>
        <v>8.0999999999999996E-3</v>
      </c>
      <c r="H4038" s="14">
        <f>ABS(Solieusap!H4041)</f>
        <v>7.6999999999999996E-4</v>
      </c>
      <c r="I4038" s="14">
        <f>ABS(Solieusap!I4041)</f>
        <v>1.223E-2</v>
      </c>
      <c r="J4038" s="14">
        <f>ABS(Solieusap!J4041)</f>
        <v>1.6279999999999999E-2</v>
      </c>
      <c r="K4038" s="14">
        <f t="shared" si="4"/>
        <v>1.9900000000000001E-2</v>
      </c>
      <c r="L4038" s="14">
        <f t="shared" si="5"/>
        <v>1.223E-2</v>
      </c>
    </row>
    <row r="4039" spans="1:12" ht="15" customHeight="1">
      <c r="A4039" s="13" t="str">
        <f>Solieusap!A4042</f>
        <v>344</v>
      </c>
      <c r="B4039" s="13">
        <f>Solieusap!B4042</f>
        <v>6</v>
      </c>
      <c r="C4039" s="13" t="str">
        <f>Solieusap!C4042</f>
        <v>BAO</v>
      </c>
      <c r="D4039" s="13" t="str">
        <f>Solieusap!D4042</f>
        <v>Combination</v>
      </c>
      <c r="E4039" s="14">
        <f>ABS(Solieusap!E4042)</f>
        <v>1.9900000000000001E-2</v>
      </c>
      <c r="F4039" s="14">
        <f>ABS(Solieusap!F4042)</f>
        <v>1.0200000000000001E-2</v>
      </c>
      <c r="G4039" s="14">
        <f>ABS(Solieusap!G4042)</f>
        <v>8.0999999999999996E-3</v>
      </c>
      <c r="H4039" s="14">
        <f>ABS(Solieusap!H4042)</f>
        <v>7.6999999999999996E-4</v>
      </c>
      <c r="I4039" s="14">
        <f>ABS(Solieusap!I4042)</f>
        <v>8.1600000000000006E-3</v>
      </c>
      <c r="J4039" s="14">
        <f>ABS(Solieusap!J4042)</f>
        <v>1.119E-2</v>
      </c>
      <c r="K4039" s="14">
        <f t="shared" si="4"/>
        <v>1.9900000000000001E-2</v>
      </c>
      <c r="L4039" s="14">
        <f t="shared" si="5"/>
        <v>8.1600000000000006E-3</v>
      </c>
    </row>
    <row r="4040" spans="1:12" ht="15" customHeight="1">
      <c r="A4040" s="13" t="str">
        <f>Solieusap!A4043</f>
        <v>344</v>
      </c>
      <c r="B4040" s="13">
        <f>Solieusap!B4043</f>
        <v>6.5</v>
      </c>
      <c r="C4040" s="13" t="str">
        <f>Solieusap!C4043</f>
        <v>BAO</v>
      </c>
      <c r="D4040" s="13" t="str">
        <f>Solieusap!D4043</f>
        <v>Combination</v>
      </c>
      <c r="E4040" s="14">
        <f>ABS(Solieusap!E4043)</f>
        <v>1.9900000000000001E-2</v>
      </c>
      <c r="F4040" s="14">
        <f>ABS(Solieusap!F4043)</f>
        <v>1.0200000000000001E-2</v>
      </c>
      <c r="G4040" s="14">
        <f>ABS(Solieusap!G4043)</f>
        <v>8.0999999999999996E-3</v>
      </c>
      <c r="H4040" s="14">
        <f>ABS(Solieusap!H4043)</f>
        <v>7.6999999999999996E-4</v>
      </c>
      <c r="I4040" s="14">
        <f>ABS(Solieusap!I4043)</f>
        <v>4.0899999999999999E-3</v>
      </c>
      <c r="J4040" s="14">
        <f>ABS(Solieusap!J4043)</f>
        <v>6.1000000000000004E-3</v>
      </c>
      <c r="K4040" s="14">
        <f t="shared" si="4"/>
        <v>1.9900000000000001E-2</v>
      </c>
      <c r="L4040" s="14">
        <f t="shared" si="5"/>
        <v>4.0899999999999999E-3</v>
      </c>
    </row>
    <row r="4041" spans="1:12" ht="15" customHeight="1">
      <c r="A4041" s="13" t="str">
        <f>Solieusap!A4044</f>
        <v>344</v>
      </c>
      <c r="B4041" s="13">
        <f>Solieusap!B4044</f>
        <v>7</v>
      </c>
      <c r="C4041" s="13" t="str">
        <f>Solieusap!C4044</f>
        <v>BAO</v>
      </c>
      <c r="D4041" s="13" t="str">
        <f>Solieusap!D4044</f>
        <v>Combination</v>
      </c>
      <c r="E4041" s="14">
        <f>ABS(Solieusap!E4044)</f>
        <v>1.9900000000000001E-2</v>
      </c>
      <c r="F4041" s="14">
        <f>ABS(Solieusap!F4044)</f>
        <v>1.0200000000000001E-2</v>
      </c>
      <c r="G4041" s="14">
        <f>ABS(Solieusap!G4044)</f>
        <v>8.0999999999999996E-3</v>
      </c>
      <c r="H4041" s="14">
        <f>ABS(Solieusap!H4044)</f>
        <v>7.6999999999999996E-4</v>
      </c>
      <c r="I4041" s="14">
        <f>ABS(Solieusap!I4044)</f>
        <v>5.8500000000000002E-3</v>
      </c>
      <c r="J4041" s="14">
        <f>ABS(Solieusap!J4044)</f>
        <v>1.34E-3</v>
      </c>
      <c r="K4041" s="14">
        <f t="shared" si="4"/>
        <v>1.9900000000000001E-2</v>
      </c>
      <c r="L4041" s="14">
        <f t="shared" si="5"/>
        <v>5.8500000000000002E-3</v>
      </c>
    </row>
    <row r="4042" spans="1:12" ht="15" customHeight="1">
      <c r="A4042" s="13" t="str">
        <f>Solieusap!A4045</f>
        <v>344</v>
      </c>
      <c r="B4042" s="13">
        <f>Solieusap!B4045</f>
        <v>7.5</v>
      </c>
      <c r="C4042" s="13" t="str">
        <f>Solieusap!C4045</f>
        <v>BAO</v>
      </c>
      <c r="D4042" s="13" t="str">
        <f>Solieusap!D4045</f>
        <v>Combination</v>
      </c>
      <c r="E4042" s="14">
        <f>ABS(Solieusap!E4045)</f>
        <v>1.9900000000000001E-2</v>
      </c>
      <c r="F4042" s="14">
        <f>ABS(Solieusap!F4045)</f>
        <v>1.0200000000000001E-2</v>
      </c>
      <c r="G4042" s="14">
        <f>ABS(Solieusap!G4045)</f>
        <v>8.0999999999999996E-3</v>
      </c>
      <c r="H4042" s="14">
        <f>ABS(Solieusap!H4045)</f>
        <v>7.6999999999999996E-4</v>
      </c>
      <c r="I4042" s="14">
        <f>ABS(Solieusap!I4045)</f>
        <v>1.341E-2</v>
      </c>
      <c r="J4042" s="14">
        <f>ABS(Solieusap!J4045)</f>
        <v>1.455E-2</v>
      </c>
      <c r="K4042" s="14">
        <f t="shared" si="4"/>
        <v>1.9900000000000001E-2</v>
      </c>
      <c r="L4042" s="14">
        <f t="shared" si="5"/>
        <v>1.341E-2</v>
      </c>
    </row>
    <row r="4043" spans="1:12" ht="15" customHeight="1">
      <c r="A4043" s="13" t="str">
        <f>Solieusap!A4046</f>
        <v>344</v>
      </c>
      <c r="B4043" s="13">
        <f>Solieusap!B4046</f>
        <v>8</v>
      </c>
      <c r="C4043" s="13" t="str">
        <f>Solieusap!C4046</f>
        <v>BAO</v>
      </c>
      <c r="D4043" s="13" t="str">
        <f>Solieusap!D4046</f>
        <v>Combination</v>
      </c>
      <c r="E4043" s="14">
        <f>ABS(Solieusap!E4046)</f>
        <v>1.9900000000000001E-2</v>
      </c>
      <c r="F4043" s="14">
        <f>ABS(Solieusap!F4046)</f>
        <v>1.0200000000000001E-2</v>
      </c>
      <c r="G4043" s="14">
        <f>ABS(Solieusap!G4046)</f>
        <v>8.0999999999999996E-3</v>
      </c>
      <c r="H4043" s="14">
        <f>ABS(Solieusap!H4046)</f>
        <v>7.6999999999999996E-4</v>
      </c>
      <c r="I4043" s="14">
        <f>ABS(Solieusap!I4046)</f>
        <v>2.0969999999999999E-2</v>
      </c>
      <c r="J4043" s="14">
        <f>ABS(Solieusap!J4046)</f>
        <v>2.913E-2</v>
      </c>
      <c r="K4043" s="14">
        <f t="shared" si="4"/>
        <v>1.9900000000000001E-2</v>
      </c>
      <c r="L4043" s="14">
        <f t="shared" si="5"/>
        <v>2.0969999999999999E-2</v>
      </c>
    </row>
    <row r="4044" spans="1:12" ht="15" customHeight="1">
      <c r="A4044" s="13" t="str">
        <f>Solieusap!A4047</f>
        <v>344</v>
      </c>
      <c r="B4044" s="13">
        <f>Solieusap!B4047</f>
        <v>8.5</v>
      </c>
      <c r="C4044" s="13" t="str">
        <f>Solieusap!C4047</f>
        <v>BAO</v>
      </c>
      <c r="D4044" s="13" t="str">
        <f>Solieusap!D4047</f>
        <v>Combination</v>
      </c>
      <c r="E4044" s="14">
        <f>ABS(Solieusap!E4047)</f>
        <v>1.9900000000000001E-2</v>
      </c>
      <c r="F4044" s="14">
        <f>ABS(Solieusap!F4047)</f>
        <v>1.0200000000000001E-2</v>
      </c>
      <c r="G4044" s="14">
        <f>ABS(Solieusap!G4047)</f>
        <v>8.0999999999999996E-3</v>
      </c>
      <c r="H4044" s="14">
        <f>ABS(Solieusap!H4047)</f>
        <v>7.6999999999999996E-4</v>
      </c>
      <c r="I4044" s="14">
        <f>ABS(Solieusap!I4047)</f>
        <v>2.853E-2</v>
      </c>
      <c r="J4044" s="14">
        <f>ABS(Solieusap!J4047)</f>
        <v>4.3709999999999999E-2</v>
      </c>
      <c r="K4044" s="14">
        <f t="shared" si="4"/>
        <v>1.9900000000000001E-2</v>
      </c>
      <c r="L4044" s="14">
        <f t="shared" si="5"/>
        <v>2.853E-2</v>
      </c>
    </row>
    <row r="4045" spans="1:12" ht="15" customHeight="1">
      <c r="A4045" s="13" t="str">
        <f>Solieusap!A4048</f>
        <v>344</v>
      </c>
      <c r="B4045" s="13">
        <f>Solieusap!B4048</f>
        <v>9</v>
      </c>
      <c r="C4045" s="13" t="str">
        <f>Solieusap!C4048</f>
        <v>BAO</v>
      </c>
      <c r="D4045" s="13" t="str">
        <f>Solieusap!D4048</f>
        <v>Combination</v>
      </c>
      <c r="E4045" s="14">
        <f>ABS(Solieusap!E4048)</f>
        <v>1.9900000000000001E-2</v>
      </c>
      <c r="F4045" s="14">
        <f>ABS(Solieusap!F4048)</f>
        <v>1.0200000000000001E-2</v>
      </c>
      <c r="G4045" s="14">
        <f>ABS(Solieusap!G4048)</f>
        <v>8.0999999999999996E-3</v>
      </c>
      <c r="H4045" s="14">
        <f>ABS(Solieusap!H4048)</f>
        <v>7.6999999999999996E-4</v>
      </c>
      <c r="I4045" s="14">
        <f>ABS(Solieusap!I4048)</f>
        <v>3.6089999999999997E-2</v>
      </c>
      <c r="J4045" s="14">
        <f>ABS(Solieusap!J4048)</f>
        <v>6.0080000000000001E-2</v>
      </c>
      <c r="K4045" s="14">
        <f t="shared" si="4"/>
        <v>1.9900000000000001E-2</v>
      </c>
      <c r="L4045" s="14">
        <f t="shared" si="5"/>
        <v>3.6089999999999997E-2</v>
      </c>
    </row>
    <row r="4046" spans="1:12" ht="15" customHeight="1">
      <c r="A4046" s="13" t="str">
        <f>Solieusap!A4049</f>
        <v>344</v>
      </c>
      <c r="B4046" s="13">
        <f>Solieusap!B4049</f>
        <v>9.5</v>
      </c>
      <c r="C4046" s="13" t="str">
        <f>Solieusap!C4049</f>
        <v>BAO</v>
      </c>
      <c r="D4046" s="13" t="str">
        <f>Solieusap!D4049</f>
        <v>Combination</v>
      </c>
      <c r="E4046" s="14">
        <f>ABS(Solieusap!E4049)</f>
        <v>1.9900000000000001E-2</v>
      </c>
      <c r="F4046" s="14">
        <f>ABS(Solieusap!F4049)</f>
        <v>1.0200000000000001E-2</v>
      </c>
      <c r="G4046" s="14">
        <f>ABS(Solieusap!G4049)</f>
        <v>8.0999999999999996E-3</v>
      </c>
      <c r="H4046" s="14">
        <f>ABS(Solieusap!H4049)</f>
        <v>7.6999999999999996E-4</v>
      </c>
      <c r="I4046" s="14">
        <f>ABS(Solieusap!I4049)</f>
        <v>4.3650000000000001E-2</v>
      </c>
      <c r="J4046" s="14">
        <f>ABS(Solieusap!J4049)</f>
        <v>8.0869999999999997E-2</v>
      </c>
      <c r="K4046" s="14">
        <f t="shared" si="4"/>
        <v>1.9900000000000001E-2</v>
      </c>
      <c r="L4046" s="14">
        <f t="shared" si="5"/>
        <v>4.3650000000000001E-2</v>
      </c>
    </row>
    <row r="4047" spans="1:12" ht="15" customHeight="1">
      <c r="A4047" s="13" t="str">
        <f>Solieusap!A4050</f>
        <v>344</v>
      </c>
      <c r="B4047" s="13">
        <f>Solieusap!B4050</f>
        <v>9.5</v>
      </c>
      <c r="C4047" s="13" t="str">
        <f>Solieusap!C4050</f>
        <v>BAO</v>
      </c>
      <c r="D4047" s="13" t="str">
        <f>Solieusap!D4050</f>
        <v>Combination</v>
      </c>
      <c r="E4047" s="14">
        <f>ABS(Solieusap!E4050)</f>
        <v>4.6399999999999997E-2</v>
      </c>
      <c r="F4047" s="14">
        <f>ABS(Solieusap!F4050)</f>
        <v>1.41E-2</v>
      </c>
      <c r="G4047" s="14">
        <f>ABS(Solieusap!G4050)</f>
        <v>3.3E-3</v>
      </c>
      <c r="H4047" s="14">
        <f>ABS(Solieusap!H4050)</f>
        <v>1.16E-3</v>
      </c>
      <c r="I4047" s="14">
        <f>ABS(Solieusap!I4050)</f>
        <v>6.0600000000000003E-3</v>
      </c>
      <c r="J4047" s="14">
        <f>ABS(Solieusap!J4050)</f>
        <v>7.2359999999999994E-2</v>
      </c>
      <c r="K4047" s="14">
        <f t="shared" si="4"/>
        <v>4.6399999999999997E-2</v>
      </c>
      <c r="L4047" s="14">
        <f t="shared" si="5"/>
        <v>6.0600000000000003E-3</v>
      </c>
    </row>
    <row r="4048" spans="1:12" ht="15" customHeight="1">
      <c r="A4048" s="13" t="str">
        <f>Solieusap!A4051</f>
        <v>344</v>
      </c>
      <c r="B4048" s="13">
        <f>Solieusap!B4051</f>
        <v>10</v>
      </c>
      <c r="C4048" s="13" t="str">
        <f>Solieusap!C4051</f>
        <v>BAO</v>
      </c>
      <c r="D4048" s="13" t="str">
        <f>Solieusap!D4051</f>
        <v>Combination</v>
      </c>
      <c r="E4048" s="14">
        <f>ABS(Solieusap!E4051)</f>
        <v>4.6399999999999997E-2</v>
      </c>
      <c r="F4048" s="14">
        <f>ABS(Solieusap!F4051)</f>
        <v>1.41E-2</v>
      </c>
      <c r="G4048" s="14">
        <f>ABS(Solieusap!G4051)</f>
        <v>3.3E-3</v>
      </c>
      <c r="H4048" s="14">
        <f>ABS(Solieusap!H4051)</f>
        <v>1.16E-3</v>
      </c>
      <c r="I4048" s="14">
        <f>ABS(Solieusap!I4051)</f>
        <v>4.64E-3</v>
      </c>
      <c r="J4048" s="14">
        <f>ABS(Solieusap!J4051)</f>
        <v>6.5329999999999999E-2</v>
      </c>
      <c r="K4048" s="14">
        <f t="shared" si="4"/>
        <v>4.6399999999999997E-2</v>
      </c>
      <c r="L4048" s="14">
        <f t="shared" si="5"/>
        <v>4.64E-3</v>
      </c>
    </row>
    <row r="4049" spans="1:12" ht="15" customHeight="1">
      <c r="A4049" s="13" t="str">
        <f>Solieusap!A4052</f>
        <v>344</v>
      </c>
      <c r="B4049" s="13">
        <f>Solieusap!B4052</f>
        <v>10.5</v>
      </c>
      <c r="C4049" s="13" t="str">
        <f>Solieusap!C4052</f>
        <v>BAO</v>
      </c>
      <c r="D4049" s="13" t="str">
        <f>Solieusap!D4052</f>
        <v>Combination</v>
      </c>
      <c r="E4049" s="14">
        <f>ABS(Solieusap!E4052)</f>
        <v>4.6399999999999997E-2</v>
      </c>
      <c r="F4049" s="14">
        <f>ABS(Solieusap!F4052)</f>
        <v>1.41E-2</v>
      </c>
      <c r="G4049" s="14">
        <f>ABS(Solieusap!G4052)</f>
        <v>3.3E-3</v>
      </c>
      <c r="H4049" s="14">
        <f>ABS(Solieusap!H4052)</f>
        <v>1.16E-3</v>
      </c>
      <c r="I4049" s="14">
        <f>ABS(Solieusap!I4052)</f>
        <v>4.4000000000000003E-3</v>
      </c>
      <c r="J4049" s="14">
        <f>ABS(Solieusap!J4052)</f>
        <v>5.8299999999999998E-2</v>
      </c>
      <c r="K4049" s="14">
        <f t="shared" si="4"/>
        <v>4.6399999999999997E-2</v>
      </c>
      <c r="L4049" s="14">
        <f t="shared" si="5"/>
        <v>4.4000000000000003E-3</v>
      </c>
    </row>
    <row r="4050" spans="1:12" ht="15" customHeight="1">
      <c r="A4050" s="13" t="str">
        <f>Solieusap!A4053</f>
        <v>344</v>
      </c>
      <c r="B4050" s="13">
        <f>Solieusap!B4053</f>
        <v>11</v>
      </c>
      <c r="C4050" s="13" t="str">
        <f>Solieusap!C4053</f>
        <v>BAO</v>
      </c>
      <c r="D4050" s="13" t="str">
        <f>Solieusap!D4053</f>
        <v>Combination</v>
      </c>
      <c r="E4050" s="14">
        <f>ABS(Solieusap!E4053)</f>
        <v>4.6399999999999997E-2</v>
      </c>
      <c r="F4050" s="14">
        <f>ABS(Solieusap!F4053)</f>
        <v>1.41E-2</v>
      </c>
      <c r="G4050" s="14">
        <f>ABS(Solieusap!G4053)</f>
        <v>3.3E-3</v>
      </c>
      <c r="H4050" s="14">
        <f>ABS(Solieusap!H4053)</f>
        <v>1.16E-3</v>
      </c>
      <c r="I4050" s="14">
        <f>ABS(Solieusap!I4053)</f>
        <v>4.4400000000000004E-3</v>
      </c>
      <c r="J4050" s="14">
        <f>ABS(Solieusap!J4053)</f>
        <v>5.1270000000000003E-2</v>
      </c>
      <c r="K4050" s="14">
        <f t="shared" si="4"/>
        <v>4.6399999999999997E-2</v>
      </c>
      <c r="L4050" s="14">
        <f t="shared" si="5"/>
        <v>4.4400000000000004E-3</v>
      </c>
    </row>
    <row r="4051" spans="1:12" ht="15" customHeight="1">
      <c r="A4051" s="13" t="str">
        <f>Solieusap!A4054</f>
        <v>344</v>
      </c>
      <c r="B4051" s="13">
        <f>Solieusap!B4054</f>
        <v>11.5</v>
      </c>
      <c r="C4051" s="13" t="str">
        <f>Solieusap!C4054</f>
        <v>BAO</v>
      </c>
      <c r="D4051" s="13" t="str">
        <f>Solieusap!D4054</f>
        <v>Combination</v>
      </c>
      <c r="E4051" s="14">
        <f>ABS(Solieusap!E4054)</f>
        <v>4.6399999999999997E-2</v>
      </c>
      <c r="F4051" s="14">
        <f>ABS(Solieusap!F4054)</f>
        <v>1.41E-2</v>
      </c>
      <c r="G4051" s="14">
        <f>ABS(Solieusap!G4054)</f>
        <v>3.3E-3</v>
      </c>
      <c r="H4051" s="14">
        <f>ABS(Solieusap!H4054)</f>
        <v>1.16E-3</v>
      </c>
      <c r="I4051" s="14">
        <f>ABS(Solieusap!I4054)</f>
        <v>4.4799999999999996E-3</v>
      </c>
      <c r="J4051" s="14">
        <f>ABS(Solieusap!J4054)</f>
        <v>4.6800000000000001E-2</v>
      </c>
      <c r="K4051" s="14">
        <f t="shared" si="4"/>
        <v>4.6399999999999997E-2</v>
      </c>
      <c r="L4051" s="14">
        <f t="shared" si="5"/>
        <v>4.4799999999999996E-3</v>
      </c>
    </row>
    <row r="4052" spans="1:12" ht="15" customHeight="1">
      <c r="A4052" s="13" t="str">
        <f>Solieusap!A4055</f>
        <v>344</v>
      </c>
      <c r="B4052" s="13">
        <f>Solieusap!B4055</f>
        <v>12</v>
      </c>
      <c r="C4052" s="13" t="str">
        <f>Solieusap!C4055</f>
        <v>BAO</v>
      </c>
      <c r="D4052" s="13" t="str">
        <f>Solieusap!D4055</f>
        <v>Combination</v>
      </c>
      <c r="E4052" s="14">
        <f>ABS(Solieusap!E4055)</f>
        <v>4.6399999999999997E-2</v>
      </c>
      <c r="F4052" s="14">
        <f>ABS(Solieusap!F4055)</f>
        <v>1.41E-2</v>
      </c>
      <c r="G4052" s="14">
        <f>ABS(Solieusap!G4055)</f>
        <v>3.3E-3</v>
      </c>
      <c r="H4052" s="14">
        <f>ABS(Solieusap!H4055)</f>
        <v>1.16E-3</v>
      </c>
      <c r="I4052" s="14">
        <f>ABS(Solieusap!I4055)</f>
        <v>4.5199999999999997E-3</v>
      </c>
      <c r="J4052" s="14">
        <f>ABS(Solieusap!J4055)</f>
        <v>4.6440000000000002E-2</v>
      </c>
      <c r="K4052" s="14">
        <f t="shared" si="4"/>
        <v>4.6399999999999997E-2</v>
      </c>
      <c r="L4052" s="14">
        <f t="shared" si="5"/>
        <v>4.5199999999999997E-3</v>
      </c>
    </row>
    <row r="4053" spans="1:12" ht="15" customHeight="1">
      <c r="A4053" s="13" t="str">
        <f>Solieusap!A4056</f>
        <v>344</v>
      </c>
      <c r="B4053" s="13">
        <f>Solieusap!B4056</f>
        <v>12.5</v>
      </c>
      <c r="C4053" s="13" t="str">
        <f>Solieusap!C4056</f>
        <v>BAO</v>
      </c>
      <c r="D4053" s="13" t="str">
        <f>Solieusap!D4056</f>
        <v>Combination</v>
      </c>
      <c r="E4053" s="14">
        <f>ABS(Solieusap!E4056)</f>
        <v>4.6399999999999997E-2</v>
      </c>
      <c r="F4053" s="14">
        <f>ABS(Solieusap!F4056)</f>
        <v>1.41E-2</v>
      </c>
      <c r="G4053" s="14">
        <f>ABS(Solieusap!G4056)</f>
        <v>3.3E-3</v>
      </c>
      <c r="H4053" s="14">
        <f>ABS(Solieusap!H4056)</f>
        <v>1.16E-3</v>
      </c>
      <c r="I4053" s="14">
        <f>ABS(Solieusap!I4056)</f>
        <v>4.5599999999999998E-3</v>
      </c>
      <c r="J4053" s="14">
        <f>ABS(Solieusap!J4056)</f>
        <v>4.8640000000000003E-2</v>
      </c>
      <c r="K4053" s="14">
        <f t="shared" si="4"/>
        <v>4.6399999999999997E-2</v>
      </c>
      <c r="L4053" s="14">
        <f t="shared" si="5"/>
        <v>4.5599999999999998E-3</v>
      </c>
    </row>
    <row r="4054" spans="1:12" ht="15" customHeight="1">
      <c r="A4054" s="13" t="str">
        <f>Solieusap!A4057</f>
        <v>344</v>
      </c>
      <c r="B4054" s="13">
        <f>Solieusap!B4057</f>
        <v>13</v>
      </c>
      <c r="C4054" s="13" t="str">
        <f>Solieusap!C4057</f>
        <v>BAO</v>
      </c>
      <c r="D4054" s="13" t="str">
        <f>Solieusap!D4057</f>
        <v>Combination</v>
      </c>
      <c r="E4054" s="14">
        <f>ABS(Solieusap!E4057)</f>
        <v>4.6399999999999997E-2</v>
      </c>
      <c r="F4054" s="14">
        <f>ABS(Solieusap!F4057)</f>
        <v>1.41E-2</v>
      </c>
      <c r="G4054" s="14">
        <f>ABS(Solieusap!G4057)</f>
        <v>3.3E-3</v>
      </c>
      <c r="H4054" s="14">
        <f>ABS(Solieusap!H4057)</f>
        <v>1.16E-3</v>
      </c>
      <c r="I4054" s="14">
        <f>ABS(Solieusap!I4057)</f>
        <v>4.81E-3</v>
      </c>
      <c r="J4054" s="14">
        <f>ABS(Solieusap!J4057)</f>
        <v>5.0849999999999999E-2</v>
      </c>
      <c r="K4054" s="14">
        <f t="shared" si="4"/>
        <v>4.6399999999999997E-2</v>
      </c>
      <c r="L4054" s="14">
        <f t="shared" si="5"/>
        <v>4.81E-3</v>
      </c>
    </row>
    <row r="4055" spans="1:12" ht="15" customHeight="1">
      <c r="A4055" s="13" t="str">
        <f>Solieusap!A4058</f>
        <v>344</v>
      </c>
      <c r="B4055" s="13">
        <f>Solieusap!B4058</f>
        <v>13.5</v>
      </c>
      <c r="C4055" s="13" t="str">
        <f>Solieusap!C4058</f>
        <v>BAO</v>
      </c>
      <c r="D4055" s="13" t="str">
        <f>Solieusap!D4058</f>
        <v>Combination</v>
      </c>
      <c r="E4055" s="14">
        <f>ABS(Solieusap!E4058)</f>
        <v>4.6399999999999997E-2</v>
      </c>
      <c r="F4055" s="14">
        <f>ABS(Solieusap!F4058)</f>
        <v>1.41E-2</v>
      </c>
      <c r="G4055" s="14">
        <f>ABS(Solieusap!G4058)</f>
        <v>3.3E-3</v>
      </c>
      <c r="H4055" s="14">
        <f>ABS(Solieusap!H4058)</f>
        <v>1.16E-3</v>
      </c>
      <c r="I4055" s="14">
        <f>ABS(Solieusap!I4058)</f>
        <v>6.2899999999999996E-3</v>
      </c>
      <c r="J4055" s="14">
        <f>ABS(Solieusap!J4058)</f>
        <v>5.3060000000000003E-2</v>
      </c>
      <c r="K4055" s="14">
        <f t="shared" si="4"/>
        <v>4.6399999999999997E-2</v>
      </c>
      <c r="L4055" s="14">
        <f t="shared" si="5"/>
        <v>6.2899999999999996E-3</v>
      </c>
    </row>
    <row r="4056" spans="1:12" ht="15" customHeight="1">
      <c r="A4056" s="13" t="str">
        <f>Solieusap!A4059</f>
        <v>344</v>
      </c>
      <c r="B4056" s="13">
        <f>Solieusap!B4059</f>
        <v>13.5</v>
      </c>
      <c r="C4056" s="13" t="str">
        <f>Solieusap!C4059</f>
        <v>BAO</v>
      </c>
      <c r="D4056" s="13" t="str">
        <f>Solieusap!D4059</f>
        <v>Combination</v>
      </c>
      <c r="E4056" s="14">
        <f>ABS(Solieusap!E4059)</f>
        <v>2.5600000000000001E-2</v>
      </c>
      <c r="F4056" s="14">
        <f>ABS(Solieusap!F4059)</f>
        <v>5.0500000000000003E-2</v>
      </c>
      <c r="G4056" s="14">
        <f>ABS(Solieusap!G4059)</f>
        <v>1.61E-2</v>
      </c>
      <c r="H4056" s="14">
        <f>ABS(Solieusap!H4059)</f>
        <v>4.2199999999999998E-3</v>
      </c>
      <c r="I4056" s="14">
        <f>ABS(Solieusap!I4059)</f>
        <v>4.6050000000000001E-2</v>
      </c>
      <c r="J4056" s="14">
        <f>ABS(Solieusap!J4059)</f>
        <v>9.2399999999999996E-2</v>
      </c>
      <c r="K4056" s="14">
        <f t="shared" si="4"/>
        <v>2.5600000000000001E-2</v>
      </c>
      <c r="L4056" s="14">
        <f t="shared" si="5"/>
        <v>4.6050000000000001E-2</v>
      </c>
    </row>
    <row r="4057" spans="1:12" ht="15" customHeight="1">
      <c r="A4057" s="13" t="str">
        <f>Solieusap!A4060</f>
        <v>344</v>
      </c>
      <c r="B4057" s="13">
        <f>Solieusap!B4060</f>
        <v>14</v>
      </c>
      <c r="C4057" s="13" t="str">
        <f>Solieusap!C4060</f>
        <v>BAO</v>
      </c>
      <c r="D4057" s="13" t="str">
        <f>Solieusap!D4060</f>
        <v>Combination</v>
      </c>
      <c r="E4057" s="14">
        <f>ABS(Solieusap!E4060)</f>
        <v>2.5600000000000001E-2</v>
      </c>
      <c r="F4057" s="14">
        <f>ABS(Solieusap!F4060)</f>
        <v>5.0500000000000003E-2</v>
      </c>
      <c r="G4057" s="14">
        <f>ABS(Solieusap!G4060)</f>
        <v>1.61E-2</v>
      </c>
      <c r="H4057" s="14">
        <f>ABS(Solieusap!H4060)</f>
        <v>4.2199999999999998E-3</v>
      </c>
      <c r="I4057" s="14">
        <f>ABS(Solieusap!I4060)</f>
        <v>3.798E-2</v>
      </c>
      <c r="J4057" s="14">
        <f>ABS(Solieusap!J4060)</f>
        <v>6.7129999999999995E-2</v>
      </c>
      <c r="K4057" s="14">
        <f t="shared" si="4"/>
        <v>2.5600000000000001E-2</v>
      </c>
      <c r="L4057" s="14">
        <f t="shared" si="5"/>
        <v>3.798E-2</v>
      </c>
    </row>
    <row r="4058" spans="1:12" ht="15" customHeight="1">
      <c r="A4058" s="13" t="str">
        <f>Solieusap!A4061</f>
        <v>344</v>
      </c>
      <c r="B4058" s="13">
        <f>Solieusap!B4061</f>
        <v>14.5</v>
      </c>
      <c r="C4058" s="13" t="str">
        <f>Solieusap!C4061</f>
        <v>BAO</v>
      </c>
      <c r="D4058" s="13" t="str">
        <f>Solieusap!D4061</f>
        <v>Combination</v>
      </c>
      <c r="E4058" s="14">
        <f>ABS(Solieusap!E4061)</f>
        <v>2.5600000000000001E-2</v>
      </c>
      <c r="F4058" s="14">
        <f>ABS(Solieusap!F4061)</f>
        <v>5.0500000000000003E-2</v>
      </c>
      <c r="G4058" s="14">
        <f>ABS(Solieusap!G4061)</f>
        <v>1.61E-2</v>
      </c>
      <c r="H4058" s="14">
        <f>ABS(Solieusap!H4061)</f>
        <v>4.2199999999999998E-3</v>
      </c>
      <c r="I4058" s="14">
        <f>ABS(Solieusap!I4061)</f>
        <v>2.9909999999999999E-2</v>
      </c>
      <c r="J4058" s="14">
        <f>ABS(Solieusap!J4061)</f>
        <v>4.1849999999999998E-2</v>
      </c>
      <c r="K4058" s="14">
        <f t="shared" si="4"/>
        <v>2.5600000000000001E-2</v>
      </c>
      <c r="L4058" s="14">
        <f t="shared" si="5"/>
        <v>2.9909999999999999E-2</v>
      </c>
    </row>
    <row r="4059" spans="1:12" ht="15" customHeight="1">
      <c r="A4059" s="13" t="str">
        <f>Solieusap!A4062</f>
        <v>344</v>
      </c>
      <c r="B4059" s="13">
        <f>Solieusap!B4062</f>
        <v>15</v>
      </c>
      <c r="C4059" s="13" t="str">
        <f>Solieusap!C4062</f>
        <v>BAO</v>
      </c>
      <c r="D4059" s="13" t="str">
        <f>Solieusap!D4062</f>
        <v>Combination</v>
      </c>
      <c r="E4059" s="14">
        <f>ABS(Solieusap!E4062)</f>
        <v>2.5600000000000001E-2</v>
      </c>
      <c r="F4059" s="14">
        <f>ABS(Solieusap!F4062)</f>
        <v>5.0500000000000003E-2</v>
      </c>
      <c r="G4059" s="14">
        <f>ABS(Solieusap!G4062)</f>
        <v>1.61E-2</v>
      </c>
      <c r="H4059" s="14">
        <f>ABS(Solieusap!H4062)</f>
        <v>4.2199999999999998E-3</v>
      </c>
      <c r="I4059" s="14">
        <f>ABS(Solieusap!I4062)</f>
        <v>2.1850000000000001E-2</v>
      </c>
      <c r="J4059" s="14">
        <f>ABS(Solieusap!J4062)</f>
        <v>2.5389999999999999E-2</v>
      </c>
      <c r="K4059" s="14">
        <f t="shared" si="4"/>
        <v>2.5600000000000001E-2</v>
      </c>
      <c r="L4059" s="14">
        <f t="shared" si="5"/>
        <v>2.1850000000000001E-2</v>
      </c>
    </row>
    <row r="4060" spans="1:12" ht="15" customHeight="1">
      <c r="A4060" s="13" t="str">
        <f>Solieusap!A4063</f>
        <v>344</v>
      </c>
      <c r="B4060" s="13">
        <f>Solieusap!B4063</f>
        <v>15.5</v>
      </c>
      <c r="C4060" s="13" t="str">
        <f>Solieusap!C4063</f>
        <v>BAO</v>
      </c>
      <c r="D4060" s="13" t="str">
        <f>Solieusap!D4063</f>
        <v>Combination</v>
      </c>
      <c r="E4060" s="14">
        <f>ABS(Solieusap!E4063)</f>
        <v>2.5600000000000001E-2</v>
      </c>
      <c r="F4060" s="14">
        <f>ABS(Solieusap!F4063)</f>
        <v>5.0500000000000003E-2</v>
      </c>
      <c r="G4060" s="14">
        <f>ABS(Solieusap!G4063)</f>
        <v>1.61E-2</v>
      </c>
      <c r="H4060" s="14">
        <f>ABS(Solieusap!H4063)</f>
        <v>4.2199999999999998E-3</v>
      </c>
      <c r="I4060" s="14">
        <f>ABS(Solieusap!I4063)</f>
        <v>1.3780000000000001E-2</v>
      </c>
      <c r="J4060" s="14">
        <f>ABS(Solieusap!J4063)</f>
        <v>1.26E-2</v>
      </c>
      <c r="K4060" s="14">
        <f t="shared" si="4"/>
        <v>2.5600000000000001E-2</v>
      </c>
      <c r="L4060" s="14">
        <f t="shared" si="5"/>
        <v>1.3780000000000001E-2</v>
      </c>
    </row>
    <row r="4061" spans="1:12" ht="15" customHeight="1">
      <c r="A4061" s="13" t="str">
        <f>Solieusap!A4064</f>
        <v>344</v>
      </c>
      <c r="B4061" s="13">
        <f>Solieusap!B4064</f>
        <v>16</v>
      </c>
      <c r="C4061" s="13" t="str">
        <f>Solieusap!C4064</f>
        <v>BAO</v>
      </c>
      <c r="D4061" s="13" t="str">
        <f>Solieusap!D4064</f>
        <v>Combination</v>
      </c>
      <c r="E4061" s="14">
        <f>ABS(Solieusap!E4064)</f>
        <v>2.5600000000000001E-2</v>
      </c>
      <c r="F4061" s="14">
        <f>ABS(Solieusap!F4064)</f>
        <v>5.0500000000000003E-2</v>
      </c>
      <c r="G4061" s="14">
        <f>ABS(Solieusap!G4064)</f>
        <v>1.61E-2</v>
      </c>
      <c r="H4061" s="14">
        <f>ABS(Solieusap!H4064)</f>
        <v>4.2199999999999998E-3</v>
      </c>
      <c r="I4061" s="14">
        <f>ABS(Solieusap!I4064)</f>
        <v>5.7200000000000003E-3</v>
      </c>
      <c r="J4061" s="14">
        <f>ABS(Solieusap!J4064)</f>
        <v>1.1299999999999999E-3</v>
      </c>
      <c r="K4061" s="14">
        <f t="shared" si="4"/>
        <v>2.5600000000000001E-2</v>
      </c>
      <c r="L4061" s="14">
        <f t="shared" si="5"/>
        <v>5.7200000000000003E-3</v>
      </c>
    </row>
    <row r="4062" spans="1:12" ht="15" customHeight="1">
      <c r="A4062" s="13" t="str">
        <f>Solieusap!A4065</f>
        <v>344</v>
      </c>
      <c r="B4062" s="13">
        <f>Solieusap!B4065</f>
        <v>16.5</v>
      </c>
      <c r="C4062" s="13" t="str">
        <f>Solieusap!C4065</f>
        <v>BAO</v>
      </c>
      <c r="D4062" s="13" t="str">
        <f>Solieusap!D4065</f>
        <v>Combination</v>
      </c>
      <c r="E4062" s="14">
        <f>ABS(Solieusap!E4065)</f>
        <v>2.5600000000000001E-2</v>
      </c>
      <c r="F4062" s="14">
        <f>ABS(Solieusap!F4065)</f>
        <v>5.0500000000000003E-2</v>
      </c>
      <c r="G4062" s="14">
        <f>ABS(Solieusap!G4065)</f>
        <v>1.61E-2</v>
      </c>
      <c r="H4062" s="14">
        <f>ABS(Solieusap!H4065)</f>
        <v>4.2199999999999998E-3</v>
      </c>
      <c r="I4062" s="14">
        <f>ABS(Solieusap!I4065)</f>
        <v>2.99E-3</v>
      </c>
      <c r="J4062" s="14">
        <f>ABS(Solieusap!J4065)</f>
        <v>4.2199999999999998E-3</v>
      </c>
      <c r="K4062" s="14">
        <f t="shared" si="4"/>
        <v>2.5600000000000001E-2</v>
      </c>
      <c r="L4062" s="14">
        <f t="shared" si="5"/>
        <v>2.99E-3</v>
      </c>
    </row>
    <row r="4063" spans="1:12" ht="15" customHeight="1">
      <c r="A4063" s="13" t="str">
        <f>Solieusap!A4066</f>
        <v>344</v>
      </c>
      <c r="B4063" s="13">
        <f>Solieusap!B4066</f>
        <v>17</v>
      </c>
      <c r="C4063" s="13" t="str">
        <f>Solieusap!C4066</f>
        <v>BAO</v>
      </c>
      <c r="D4063" s="13" t="str">
        <f>Solieusap!D4066</f>
        <v>Combination</v>
      </c>
      <c r="E4063" s="14">
        <f>ABS(Solieusap!E4066)</f>
        <v>2.5600000000000001E-2</v>
      </c>
      <c r="F4063" s="14">
        <f>ABS(Solieusap!F4066)</f>
        <v>5.0500000000000003E-2</v>
      </c>
      <c r="G4063" s="14">
        <f>ABS(Solieusap!G4066)</f>
        <v>1.61E-2</v>
      </c>
      <c r="H4063" s="14">
        <f>ABS(Solieusap!H4066)</f>
        <v>4.2199999999999998E-3</v>
      </c>
      <c r="I4063" s="14">
        <f>ABS(Solieusap!I4066)</f>
        <v>6.43E-3</v>
      </c>
      <c r="J4063" s="14">
        <f>ABS(Solieusap!J4066)</f>
        <v>7.1399999999999996E-3</v>
      </c>
      <c r="K4063" s="14">
        <f t="shared" si="4"/>
        <v>2.5600000000000001E-2</v>
      </c>
      <c r="L4063" s="14">
        <f t="shared" si="5"/>
        <v>6.43E-3</v>
      </c>
    </row>
    <row r="4064" spans="1:12" ht="15" customHeight="1">
      <c r="A4064" s="13" t="str">
        <f>Solieusap!A4067</f>
        <v>344</v>
      </c>
      <c r="B4064" s="13">
        <f>Solieusap!B4067</f>
        <v>17.5</v>
      </c>
      <c r="C4064" s="13" t="str">
        <f>Solieusap!C4067</f>
        <v>BAO</v>
      </c>
      <c r="D4064" s="13" t="str">
        <f>Solieusap!D4067</f>
        <v>Combination</v>
      </c>
      <c r="E4064" s="14">
        <f>ABS(Solieusap!E4067)</f>
        <v>2.5600000000000001E-2</v>
      </c>
      <c r="F4064" s="14">
        <f>ABS(Solieusap!F4067)</f>
        <v>5.0500000000000003E-2</v>
      </c>
      <c r="G4064" s="14">
        <f>ABS(Solieusap!G4067)</f>
        <v>1.61E-2</v>
      </c>
      <c r="H4064" s="14">
        <f>ABS(Solieusap!H4067)</f>
        <v>4.2199999999999998E-3</v>
      </c>
      <c r="I4064" s="14">
        <f>ABS(Solieusap!I4067)</f>
        <v>9.9100000000000004E-3</v>
      </c>
      <c r="J4064" s="14">
        <f>ABS(Solieusap!J4067)</f>
        <v>1.0070000000000001E-2</v>
      </c>
      <c r="K4064" s="14">
        <f t="shared" si="4"/>
        <v>2.5600000000000001E-2</v>
      </c>
      <c r="L4064" s="14">
        <f t="shared" si="5"/>
        <v>9.9100000000000004E-3</v>
      </c>
    </row>
    <row r="4065" spans="1:12" ht="15" customHeight="1">
      <c r="A4065" s="13" t="str">
        <f>Solieusap!A4068</f>
        <v>344</v>
      </c>
      <c r="B4065" s="13">
        <f>Solieusap!B4068</f>
        <v>18</v>
      </c>
      <c r="C4065" s="13" t="str">
        <f>Solieusap!C4068</f>
        <v>BAO</v>
      </c>
      <c r="D4065" s="13" t="str">
        <f>Solieusap!D4068</f>
        <v>Combination</v>
      </c>
      <c r="E4065" s="14">
        <f>ABS(Solieusap!E4068)</f>
        <v>2.5600000000000001E-2</v>
      </c>
      <c r="F4065" s="14">
        <f>ABS(Solieusap!F4068)</f>
        <v>5.0500000000000003E-2</v>
      </c>
      <c r="G4065" s="14">
        <f>ABS(Solieusap!G4068)</f>
        <v>1.61E-2</v>
      </c>
      <c r="H4065" s="14">
        <f>ABS(Solieusap!H4068)</f>
        <v>4.2199999999999998E-3</v>
      </c>
      <c r="I4065" s="14">
        <f>ABS(Solieusap!I4068)</f>
        <v>1.338E-2</v>
      </c>
      <c r="J4065" s="14">
        <f>ABS(Solieusap!J4068)</f>
        <v>1.299E-2</v>
      </c>
      <c r="K4065" s="14">
        <f t="shared" si="4"/>
        <v>2.5600000000000001E-2</v>
      </c>
      <c r="L4065" s="14">
        <f t="shared" si="5"/>
        <v>1.338E-2</v>
      </c>
    </row>
    <row r="4066" spans="1:12" ht="15" customHeight="1">
      <c r="A4066" s="13" t="str">
        <f>Solieusap!A4069</f>
        <v>344</v>
      </c>
      <c r="B4066" s="13">
        <f>Solieusap!B4069</f>
        <v>18.5</v>
      </c>
      <c r="C4066" s="13" t="str">
        <f>Solieusap!C4069</f>
        <v>BAO</v>
      </c>
      <c r="D4066" s="13" t="str">
        <f>Solieusap!D4069</f>
        <v>Combination</v>
      </c>
      <c r="E4066" s="14">
        <f>ABS(Solieusap!E4069)</f>
        <v>2.5600000000000001E-2</v>
      </c>
      <c r="F4066" s="14">
        <f>ABS(Solieusap!F4069)</f>
        <v>5.0500000000000003E-2</v>
      </c>
      <c r="G4066" s="14">
        <f>ABS(Solieusap!G4069)</f>
        <v>1.61E-2</v>
      </c>
      <c r="H4066" s="14">
        <f>ABS(Solieusap!H4069)</f>
        <v>4.2199999999999998E-3</v>
      </c>
      <c r="I4066" s="14">
        <f>ABS(Solieusap!I4069)</f>
        <v>1.685E-2</v>
      </c>
      <c r="J4066" s="14">
        <f>ABS(Solieusap!J4069)</f>
        <v>1.592E-2</v>
      </c>
      <c r="K4066" s="14">
        <f t="shared" si="4"/>
        <v>2.5600000000000001E-2</v>
      </c>
      <c r="L4066" s="14">
        <f t="shared" si="5"/>
        <v>1.685E-2</v>
      </c>
    </row>
    <row r="4067" spans="1:12" ht="15" customHeight="1">
      <c r="A4067" s="13" t="str">
        <f>Solieusap!A4070</f>
        <v>344</v>
      </c>
      <c r="B4067" s="13">
        <f>Solieusap!B4070</f>
        <v>19</v>
      </c>
      <c r="C4067" s="13" t="str">
        <f>Solieusap!C4070</f>
        <v>BAO</v>
      </c>
      <c r="D4067" s="13" t="str">
        <f>Solieusap!D4070</f>
        <v>Combination</v>
      </c>
      <c r="E4067" s="14">
        <f>ABS(Solieusap!E4070)</f>
        <v>2.5600000000000001E-2</v>
      </c>
      <c r="F4067" s="14">
        <f>ABS(Solieusap!F4070)</f>
        <v>5.0500000000000003E-2</v>
      </c>
      <c r="G4067" s="14">
        <f>ABS(Solieusap!G4070)</f>
        <v>1.61E-2</v>
      </c>
      <c r="H4067" s="14">
        <f>ABS(Solieusap!H4070)</f>
        <v>4.2199999999999998E-3</v>
      </c>
      <c r="I4067" s="14">
        <f>ABS(Solieusap!I4070)</f>
        <v>2.0320000000000001E-2</v>
      </c>
      <c r="J4067" s="14">
        <f>ABS(Solieusap!J4070)</f>
        <v>1.8839999999999999E-2</v>
      </c>
      <c r="K4067" s="14">
        <f t="shared" si="4"/>
        <v>2.5600000000000001E-2</v>
      </c>
      <c r="L4067" s="14">
        <f t="shared" si="5"/>
        <v>2.0320000000000001E-2</v>
      </c>
    </row>
    <row r="4068" spans="1:12" ht="15" customHeight="1">
      <c r="A4068" s="13" t="str">
        <f>Solieusap!A4071</f>
        <v>344</v>
      </c>
      <c r="B4068" s="13">
        <f>Solieusap!B4071</f>
        <v>19</v>
      </c>
      <c r="C4068" s="13" t="str">
        <f>Solieusap!C4071</f>
        <v>BAO</v>
      </c>
      <c r="D4068" s="13" t="str">
        <f>Solieusap!D4071</f>
        <v>Combination</v>
      </c>
      <c r="E4068" s="14">
        <f>ABS(Solieusap!E4071)</f>
        <v>7.3000000000000001E-3</v>
      </c>
      <c r="F4068" s="14">
        <f>ABS(Solieusap!F4071)</f>
        <v>1.01E-2</v>
      </c>
      <c r="G4068" s="14">
        <f>ABS(Solieusap!G4071)</f>
        <v>7.4099999999999999E-2</v>
      </c>
      <c r="H4068" s="14">
        <f>ABS(Solieusap!H4071)</f>
        <v>1.8769999999999998E-2</v>
      </c>
      <c r="I4068" s="14">
        <f>ABS(Solieusap!I4071)</f>
        <v>7.3529999999999998E-2</v>
      </c>
      <c r="J4068" s="14">
        <f>ABS(Solieusap!J4071)</f>
        <v>6.6600000000000001E-3</v>
      </c>
      <c r="K4068" s="14">
        <f t="shared" si="4"/>
        <v>7.3000000000000001E-3</v>
      </c>
      <c r="L4068" s="14">
        <f t="shared" si="5"/>
        <v>7.3529999999999998E-2</v>
      </c>
    </row>
    <row r="4069" spans="1:12" ht="15" customHeight="1">
      <c r="A4069" s="13" t="str">
        <f>Solieusap!A4072</f>
        <v>344</v>
      </c>
      <c r="B4069" s="13">
        <f>Solieusap!B4072</f>
        <v>19.5</v>
      </c>
      <c r="C4069" s="13" t="str">
        <f>Solieusap!C4072</f>
        <v>BAO</v>
      </c>
      <c r="D4069" s="13" t="str">
        <f>Solieusap!D4072</f>
        <v>Combination</v>
      </c>
      <c r="E4069" s="14">
        <f>ABS(Solieusap!E4072)</f>
        <v>7.3000000000000001E-3</v>
      </c>
      <c r="F4069" s="14">
        <f>ABS(Solieusap!F4072)</f>
        <v>1.01E-2</v>
      </c>
      <c r="G4069" s="14">
        <f>ABS(Solieusap!G4072)</f>
        <v>7.4099999999999999E-2</v>
      </c>
      <c r="H4069" s="14">
        <f>ABS(Solieusap!H4072)</f>
        <v>1.8769999999999998E-2</v>
      </c>
      <c r="I4069" s="14">
        <f>ABS(Solieusap!I4072)</f>
        <v>3.6470000000000002E-2</v>
      </c>
      <c r="J4069" s="14">
        <f>ABS(Solieusap!J4072)</f>
        <v>3.8899999999999998E-3</v>
      </c>
      <c r="K4069" s="14">
        <f t="shared" si="4"/>
        <v>7.3000000000000001E-3</v>
      </c>
      <c r="L4069" s="14">
        <f t="shared" si="5"/>
        <v>3.6470000000000002E-2</v>
      </c>
    </row>
    <row r="4070" spans="1:12" ht="15" customHeight="1">
      <c r="A4070" s="13" t="str">
        <f>Solieusap!A4073</f>
        <v>344</v>
      </c>
      <c r="B4070" s="13">
        <f>Solieusap!B4073</f>
        <v>20</v>
      </c>
      <c r="C4070" s="13" t="str">
        <f>Solieusap!C4073</f>
        <v>BAO</v>
      </c>
      <c r="D4070" s="13" t="str">
        <f>Solieusap!D4073</f>
        <v>Combination</v>
      </c>
      <c r="E4070" s="14">
        <f>ABS(Solieusap!E4073)</f>
        <v>7.3000000000000001E-3</v>
      </c>
      <c r="F4070" s="14">
        <f>ABS(Solieusap!F4073)</f>
        <v>1.01E-2</v>
      </c>
      <c r="G4070" s="14">
        <f>ABS(Solieusap!G4073)</f>
        <v>7.4099999999999999E-2</v>
      </c>
      <c r="H4070" s="14">
        <f>ABS(Solieusap!H4073)</f>
        <v>1.8769999999999998E-2</v>
      </c>
      <c r="I4070" s="14">
        <f>ABS(Solieusap!I4073)</f>
        <v>1.294E-2</v>
      </c>
      <c r="J4070" s="14">
        <f>ABS(Solieusap!J4073)</f>
        <v>1.1199999999999999E-3</v>
      </c>
      <c r="K4070" s="14">
        <f t="shared" si="4"/>
        <v>7.3000000000000001E-3</v>
      </c>
      <c r="L4070" s="14">
        <f t="shared" si="5"/>
        <v>1.294E-2</v>
      </c>
    </row>
    <row r="4071" spans="1:12" ht="15" customHeight="1">
      <c r="A4071" s="13" t="str">
        <f>Solieusap!A4074</f>
        <v>344</v>
      </c>
      <c r="B4071" s="13">
        <f>Solieusap!B4074</f>
        <v>20.5</v>
      </c>
      <c r="C4071" s="13" t="str">
        <f>Solieusap!C4074</f>
        <v>BAO</v>
      </c>
      <c r="D4071" s="13" t="str">
        <f>Solieusap!D4074</f>
        <v>Combination</v>
      </c>
      <c r="E4071" s="14">
        <f>ABS(Solieusap!E4074)</f>
        <v>7.3000000000000001E-3</v>
      </c>
      <c r="F4071" s="14">
        <f>ABS(Solieusap!F4074)</f>
        <v>1.01E-2</v>
      </c>
      <c r="G4071" s="14">
        <f>ABS(Solieusap!G4074)</f>
        <v>7.4099999999999999E-2</v>
      </c>
      <c r="H4071" s="14">
        <f>ABS(Solieusap!H4074)</f>
        <v>1.8769999999999998E-2</v>
      </c>
      <c r="I4071" s="14">
        <f>ABS(Solieusap!I4074)</f>
        <v>3.7000000000000002E-3</v>
      </c>
      <c r="J4071" s="14">
        <f>ABS(Solieusap!J4074)</f>
        <v>1.035E-2</v>
      </c>
      <c r="K4071" s="14">
        <f t="shared" si="4"/>
        <v>7.3000000000000001E-3</v>
      </c>
      <c r="L4071" s="14">
        <f t="shared" si="5"/>
        <v>3.7000000000000002E-3</v>
      </c>
    </row>
    <row r="4072" spans="1:12" ht="15" customHeight="1">
      <c r="A4072" s="13" t="str">
        <f>Solieusap!A4075</f>
        <v>344</v>
      </c>
      <c r="B4072" s="13">
        <f>Solieusap!B4075</f>
        <v>21</v>
      </c>
      <c r="C4072" s="13" t="str">
        <f>Solieusap!C4075</f>
        <v>BAO</v>
      </c>
      <c r="D4072" s="13" t="str">
        <f>Solieusap!D4075</f>
        <v>Combination</v>
      </c>
      <c r="E4072" s="14">
        <f>ABS(Solieusap!E4075)</f>
        <v>7.3000000000000001E-3</v>
      </c>
      <c r="F4072" s="14">
        <f>ABS(Solieusap!F4075)</f>
        <v>1.01E-2</v>
      </c>
      <c r="G4072" s="14">
        <f>ABS(Solieusap!G4075)</f>
        <v>7.4099999999999999E-2</v>
      </c>
      <c r="H4072" s="14">
        <f>ABS(Solieusap!H4075)</f>
        <v>1.8769999999999998E-2</v>
      </c>
      <c r="I4072" s="14">
        <f>ABS(Solieusap!I4075)</f>
        <v>8.0999999999999996E-3</v>
      </c>
      <c r="J4072" s="14">
        <f>ABS(Solieusap!J4075)</f>
        <v>2.8240000000000001E-2</v>
      </c>
      <c r="K4072" s="14">
        <f t="shared" si="4"/>
        <v>7.3000000000000001E-3</v>
      </c>
      <c r="L4072" s="14">
        <f t="shared" si="5"/>
        <v>8.0999999999999996E-3</v>
      </c>
    </row>
    <row r="4073" spans="1:12" ht="15" customHeight="1">
      <c r="A4073" s="13" t="str">
        <f>Solieusap!A4076</f>
        <v>344</v>
      </c>
      <c r="B4073" s="13">
        <f>Solieusap!B4076</f>
        <v>21.5</v>
      </c>
      <c r="C4073" s="13" t="str">
        <f>Solieusap!C4076</f>
        <v>BAO</v>
      </c>
      <c r="D4073" s="13" t="str">
        <f>Solieusap!D4076</f>
        <v>Combination</v>
      </c>
      <c r="E4073" s="14">
        <f>ABS(Solieusap!E4076)</f>
        <v>7.3000000000000001E-3</v>
      </c>
      <c r="F4073" s="14">
        <f>ABS(Solieusap!F4076)</f>
        <v>1.01E-2</v>
      </c>
      <c r="G4073" s="14">
        <f>ABS(Solieusap!G4076)</f>
        <v>7.4099999999999999E-2</v>
      </c>
      <c r="H4073" s="14">
        <f>ABS(Solieusap!H4076)</f>
        <v>1.8769999999999998E-2</v>
      </c>
      <c r="I4073" s="14">
        <f>ABS(Solieusap!I4076)</f>
        <v>1.354E-2</v>
      </c>
      <c r="J4073" s="14">
        <f>ABS(Solieusap!J4076)</f>
        <v>4.666E-2</v>
      </c>
      <c r="K4073" s="14">
        <f t="shared" si="4"/>
        <v>7.3000000000000001E-3</v>
      </c>
      <c r="L4073" s="14">
        <f t="shared" si="5"/>
        <v>1.354E-2</v>
      </c>
    </row>
    <row r="4074" spans="1:12" ht="15" customHeight="1">
      <c r="A4074" s="13" t="str">
        <f>Solieusap!A4077</f>
        <v>344</v>
      </c>
      <c r="B4074" s="13">
        <f>Solieusap!B4077</f>
        <v>22</v>
      </c>
      <c r="C4074" s="13" t="str">
        <f>Solieusap!C4077</f>
        <v>BAO</v>
      </c>
      <c r="D4074" s="13" t="str">
        <f>Solieusap!D4077</f>
        <v>Combination</v>
      </c>
      <c r="E4074" s="14">
        <f>ABS(Solieusap!E4077)</f>
        <v>7.3000000000000001E-3</v>
      </c>
      <c r="F4074" s="14">
        <f>ABS(Solieusap!F4077)</f>
        <v>1.01E-2</v>
      </c>
      <c r="G4074" s="14">
        <f>ABS(Solieusap!G4077)</f>
        <v>7.4099999999999999E-2</v>
      </c>
      <c r="H4074" s="14">
        <f>ABS(Solieusap!H4077)</f>
        <v>1.8769999999999998E-2</v>
      </c>
      <c r="I4074" s="14">
        <f>ABS(Solieusap!I4077)</f>
        <v>2.0119999999999999E-2</v>
      </c>
      <c r="J4074" s="14">
        <f>ABS(Solieusap!J4077)</f>
        <v>6.8430000000000005E-2</v>
      </c>
      <c r="K4074" s="14">
        <f t="shared" si="4"/>
        <v>7.3000000000000001E-3</v>
      </c>
      <c r="L4074" s="14">
        <f t="shared" si="5"/>
        <v>2.0119999999999999E-2</v>
      </c>
    </row>
    <row r="4075" spans="1:12" ht="15" customHeight="1">
      <c r="A4075" s="13" t="str">
        <f>Solieusap!A4078</f>
        <v>344</v>
      </c>
      <c r="B4075" s="13">
        <f>Solieusap!B4078</f>
        <v>22</v>
      </c>
      <c r="C4075" s="13" t="str">
        <f>Solieusap!C4078</f>
        <v>BAO</v>
      </c>
      <c r="D4075" s="13" t="str">
        <f>Solieusap!D4078</f>
        <v>Combination</v>
      </c>
      <c r="E4075" s="14">
        <f>ABS(Solieusap!E4078)</f>
        <v>5.4000000000000003E-3</v>
      </c>
      <c r="F4075" s="14">
        <f>ABS(Solieusap!F4078)</f>
        <v>0.28289999999999998</v>
      </c>
      <c r="G4075" s="14">
        <f>ABS(Solieusap!G4078)</f>
        <v>0.111</v>
      </c>
      <c r="H4075" s="14">
        <f>ABS(Solieusap!H4078)</f>
        <v>3.2059999999999998E-2</v>
      </c>
      <c r="I4075" s="14">
        <f>ABS(Solieusap!I4078)</f>
        <v>4.2860000000000002E-2</v>
      </c>
      <c r="J4075" s="14">
        <f>ABS(Solieusap!J4078)</f>
        <v>0.10163999999999999</v>
      </c>
      <c r="K4075" s="14">
        <f t="shared" si="4"/>
        <v>5.4000000000000003E-3</v>
      </c>
      <c r="L4075" s="14">
        <f t="shared" si="5"/>
        <v>4.2860000000000002E-2</v>
      </c>
    </row>
    <row r="4076" spans="1:12" ht="15" customHeight="1">
      <c r="A4076" s="13" t="str">
        <f>Solieusap!A4079</f>
        <v>344</v>
      </c>
      <c r="B4076" s="13">
        <f>Solieusap!B4079</f>
        <v>22.5</v>
      </c>
      <c r="C4076" s="13" t="str">
        <f>Solieusap!C4079</f>
        <v>BAO</v>
      </c>
      <c r="D4076" s="13" t="str">
        <f>Solieusap!D4079</f>
        <v>Combination</v>
      </c>
      <c r="E4076" s="14">
        <f>ABS(Solieusap!E4079)</f>
        <v>5.4000000000000003E-3</v>
      </c>
      <c r="F4076" s="14">
        <f>ABS(Solieusap!F4079)</f>
        <v>0.28289999999999998</v>
      </c>
      <c r="G4076" s="14">
        <f>ABS(Solieusap!G4079)</f>
        <v>0.111</v>
      </c>
      <c r="H4076" s="14">
        <f>ABS(Solieusap!H4079)</f>
        <v>3.2059999999999998E-2</v>
      </c>
      <c r="I4076" s="14">
        <f>ABS(Solieusap!I4079)</f>
        <v>0.12144000000000001</v>
      </c>
      <c r="J4076" s="14">
        <f>ABS(Solieusap!J4079)</f>
        <v>0.58577000000000001</v>
      </c>
      <c r="K4076" s="14">
        <f t="shared" si="4"/>
        <v>5.4000000000000003E-3</v>
      </c>
      <c r="L4076" s="14">
        <f t="shared" si="5"/>
        <v>0.12144000000000001</v>
      </c>
    </row>
    <row r="4077" spans="1:12" ht="15" customHeight="1">
      <c r="A4077" s="13" t="str">
        <f>Solieusap!A4080</f>
        <v>344</v>
      </c>
      <c r="B4077" s="13">
        <f>Solieusap!B4080</f>
        <v>23</v>
      </c>
      <c r="C4077" s="13" t="str">
        <f>Solieusap!C4080</f>
        <v>BAO</v>
      </c>
      <c r="D4077" s="13" t="str">
        <f>Solieusap!D4080</f>
        <v>Combination</v>
      </c>
      <c r="E4077" s="14">
        <f>ABS(Solieusap!E4080)</f>
        <v>5.4000000000000003E-3</v>
      </c>
      <c r="F4077" s="14">
        <f>ABS(Solieusap!F4080)</f>
        <v>0.28289999999999998</v>
      </c>
      <c r="G4077" s="14">
        <f>ABS(Solieusap!G4080)</f>
        <v>0.111</v>
      </c>
      <c r="H4077" s="14">
        <f>ABS(Solieusap!H4080)</f>
        <v>3.2059999999999998E-2</v>
      </c>
      <c r="I4077" s="14">
        <f>ABS(Solieusap!I4080)</f>
        <v>0.73097999999999996</v>
      </c>
      <c r="J4077" s="14">
        <f>ABS(Solieusap!J4080)</f>
        <v>1.9943200000000001</v>
      </c>
      <c r="K4077" s="14">
        <f t="shared" si="4"/>
        <v>5.4000000000000003E-3</v>
      </c>
      <c r="L4077" s="14">
        <f t="shared" si="5"/>
        <v>0.73097999999999996</v>
      </c>
    </row>
    <row r="4078" spans="1:12" ht="15" customHeight="1">
      <c r="A4078" s="13" t="str">
        <f>Solieusap!A4081</f>
        <v>344</v>
      </c>
      <c r="B4078" s="13">
        <f>Solieusap!B4081</f>
        <v>0</v>
      </c>
      <c r="C4078" s="13" t="str">
        <f>Solieusap!C4081</f>
        <v>BAO</v>
      </c>
      <c r="D4078" s="13" t="str">
        <f>Solieusap!D4081</f>
        <v>Combination</v>
      </c>
      <c r="E4078" s="14">
        <f>ABS(Solieusap!E4081)</f>
        <v>1.1308</v>
      </c>
      <c r="F4078" s="14">
        <f>ABS(Solieusap!F4081)</f>
        <v>1.55E-2</v>
      </c>
      <c r="G4078" s="14">
        <f>ABS(Solieusap!G4081)</f>
        <v>5.2900000000000003E-2</v>
      </c>
      <c r="H4078" s="14">
        <f>ABS(Solieusap!H4081)</f>
        <v>1.567E-2</v>
      </c>
      <c r="I4078" s="14">
        <f>ABS(Solieusap!I4081)</f>
        <v>3.5470000000000002E-2</v>
      </c>
      <c r="J4078" s="14">
        <f>ABS(Solieusap!J4081)</f>
        <v>1.56E-3</v>
      </c>
      <c r="K4078" s="14">
        <f t="shared" si="4"/>
        <v>1.1308</v>
      </c>
      <c r="L4078" s="14">
        <f t="shared" si="5"/>
        <v>3.5470000000000002E-2</v>
      </c>
    </row>
    <row r="4079" spans="1:12" ht="15" customHeight="1">
      <c r="A4079" s="13" t="str">
        <f>Solieusap!A4082</f>
        <v>344</v>
      </c>
      <c r="B4079" s="13">
        <f>Solieusap!B4082</f>
        <v>0.5</v>
      </c>
      <c r="C4079" s="13" t="str">
        <f>Solieusap!C4082</f>
        <v>BAO</v>
      </c>
      <c r="D4079" s="13" t="str">
        <f>Solieusap!D4082</f>
        <v>Combination</v>
      </c>
      <c r="E4079" s="14">
        <f>ABS(Solieusap!E4082)</f>
        <v>1.1308</v>
      </c>
      <c r="F4079" s="14">
        <f>ABS(Solieusap!F4082)</f>
        <v>1.55E-2</v>
      </c>
      <c r="G4079" s="14">
        <f>ABS(Solieusap!G4082)</f>
        <v>5.2900000000000003E-2</v>
      </c>
      <c r="H4079" s="14">
        <f>ABS(Solieusap!H4082)</f>
        <v>1.567E-2</v>
      </c>
      <c r="I4079" s="14">
        <f>ABS(Solieusap!I4082)</f>
        <v>1.342E-2</v>
      </c>
      <c r="J4079" s="14">
        <f>ABS(Solieusap!J4082)</f>
        <v>6.11E-3</v>
      </c>
      <c r="K4079" s="14">
        <f t="shared" si="4"/>
        <v>1.1308</v>
      </c>
      <c r="L4079" s="14">
        <f t="shared" si="5"/>
        <v>1.342E-2</v>
      </c>
    </row>
    <row r="4080" spans="1:12" ht="15" customHeight="1">
      <c r="A4080" s="13" t="str">
        <f>Solieusap!A4083</f>
        <v>344</v>
      </c>
      <c r="B4080" s="13">
        <f>Solieusap!B4083</f>
        <v>1</v>
      </c>
      <c r="C4080" s="13" t="str">
        <f>Solieusap!C4083</f>
        <v>BAO</v>
      </c>
      <c r="D4080" s="13" t="str">
        <f>Solieusap!D4083</f>
        <v>Combination</v>
      </c>
      <c r="E4080" s="14">
        <f>ABS(Solieusap!E4083)</f>
        <v>1.1308</v>
      </c>
      <c r="F4080" s="14">
        <f>ABS(Solieusap!F4083)</f>
        <v>1.55E-2</v>
      </c>
      <c r="G4080" s="14">
        <f>ABS(Solieusap!G4083)</f>
        <v>5.2900000000000003E-2</v>
      </c>
      <c r="H4080" s="14">
        <f>ABS(Solieusap!H4083)</f>
        <v>1.567E-2</v>
      </c>
      <c r="I4080" s="14">
        <f>ABS(Solieusap!I4083)</f>
        <v>0.54512000000000005</v>
      </c>
      <c r="J4080" s="14">
        <f>ABS(Solieusap!J4083)</f>
        <v>1.05504</v>
      </c>
      <c r="K4080" s="14">
        <f t="shared" si="4"/>
        <v>1.1308</v>
      </c>
      <c r="L4080" s="14">
        <f t="shared" si="5"/>
        <v>0.54512000000000005</v>
      </c>
    </row>
    <row r="4081" spans="1:12" ht="15" customHeight="1">
      <c r="A4081" s="13" t="str">
        <f>Solieusap!A4084</f>
        <v>344</v>
      </c>
      <c r="B4081" s="13">
        <f>Solieusap!B4084</f>
        <v>1</v>
      </c>
      <c r="C4081" s="13" t="str">
        <f>Solieusap!C4084</f>
        <v>BAO</v>
      </c>
      <c r="D4081" s="13" t="str">
        <f>Solieusap!D4084</f>
        <v>Combination</v>
      </c>
      <c r="E4081" s="14">
        <f>ABS(Solieusap!E4084)</f>
        <v>0.47370000000000001</v>
      </c>
      <c r="F4081" s="14">
        <f>ABS(Solieusap!F4084)</f>
        <v>6.9900000000000004E-2</v>
      </c>
      <c r="G4081" s="14">
        <f>ABS(Solieusap!G4084)</f>
        <v>9.0300000000000005E-2</v>
      </c>
      <c r="H4081" s="14">
        <f>ABS(Solieusap!H4084)</f>
        <v>1.9959999999999999E-2</v>
      </c>
      <c r="I4081" s="14">
        <f>ABS(Solieusap!I4084)</f>
        <v>0.17710999999999999</v>
      </c>
      <c r="J4081" s="14">
        <f>ABS(Solieusap!J4084)</f>
        <v>0.39671000000000001</v>
      </c>
      <c r="K4081" s="14">
        <f t="shared" si="4"/>
        <v>0.47370000000000001</v>
      </c>
      <c r="L4081" s="14">
        <f t="shared" si="5"/>
        <v>0.17710999999999999</v>
      </c>
    </row>
    <row r="4082" spans="1:12" ht="15" customHeight="1">
      <c r="A4082" s="13" t="str">
        <f>Solieusap!A4085</f>
        <v>344</v>
      </c>
      <c r="B4082" s="13">
        <f>Solieusap!B4085</f>
        <v>1.5</v>
      </c>
      <c r="C4082" s="13" t="str">
        <f>Solieusap!C4085</f>
        <v>BAO</v>
      </c>
      <c r="D4082" s="13" t="str">
        <f>Solieusap!D4085</f>
        <v>Combination</v>
      </c>
      <c r="E4082" s="14">
        <f>ABS(Solieusap!E4085)</f>
        <v>0.47370000000000001</v>
      </c>
      <c r="F4082" s="14">
        <f>ABS(Solieusap!F4085)</f>
        <v>6.9900000000000004E-2</v>
      </c>
      <c r="G4082" s="14">
        <f>ABS(Solieusap!G4085)</f>
        <v>9.0300000000000005E-2</v>
      </c>
      <c r="H4082" s="14">
        <f>ABS(Solieusap!H4085)</f>
        <v>1.9959999999999999E-2</v>
      </c>
      <c r="I4082" s="14">
        <f>ABS(Solieusap!I4085)</f>
        <v>0.13197999999999999</v>
      </c>
      <c r="J4082" s="14">
        <f>ABS(Solieusap!J4085)</f>
        <v>0.36298999999999998</v>
      </c>
      <c r="K4082" s="14">
        <f t="shared" si="4"/>
        <v>0.47370000000000001</v>
      </c>
      <c r="L4082" s="14">
        <f t="shared" si="5"/>
        <v>0.13197999999999999</v>
      </c>
    </row>
    <row r="4083" spans="1:12" ht="15" customHeight="1">
      <c r="A4083" s="13" t="str">
        <f>Solieusap!A4086</f>
        <v>344</v>
      </c>
      <c r="B4083" s="13">
        <f>Solieusap!B4086</f>
        <v>2</v>
      </c>
      <c r="C4083" s="13" t="str">
        <f>Solieusap!C4086</f>
        <v>BAO</v>
      </c>
      <c r="D4083" s="13" t="str">
        <f>Solieusap!D4086</f>
        <v>Combination</v>
      </c>
      <c r="E4083" s="14">
        <f>ABS(Solieusap!E4086)</f>
        <v>0.47370000000000001</v>
      </c>
      <c r="F4083" s="14">
        <f>ABS(Solieusap!F4086)</f>
        <v>6.9900000000000004E-2</v>
      </c>
      <c r="G4083" s="14">
        <f>ABS(Solieusap!G4086)</f>
        <v>9.0300000000000005E-2</v>
      </c>
      <c r="H4083" s="14">
        <f>ABS(Solieusap!H4086)</f>
        <v>1.9959999999999999E-2</v>
      </c>
      <c r="I4083" s="14">
        <f>ABS(Solieusap!I4086)</f>
        <v>8.6840000000000001E-2</v>
      </c>
      <c r="J4083" s="14">
        <f>ABS(Solieusap!J4086)</f>
        <v>0.32926</v>
      </c>
      <c r="K4083" s="14">
        <f t="shared" si="4"/>
        <v>0.47370000000000001</v>
      </c>
      <c r="L4083" s="14">
        <f t="shared" si="5"/>
        <v>8.6840000000000001E-2</v>
      </c>
    </row>
    <row r="4084" spans="1:12" ht="15" customHeight="1">
      <c r="A4084" s="13" t="str">
        <f>Solieusap!A4087</f>
        <v>344</v>
      </c>
      <c r="B4084" s="13">
        <f>Solieusap!B4087</f>
        <v>2.5</v>
      </c>
      <c r="C4084" s="13" t="str">
        <f>Solieusap!C4087</f>
        <v>BAO</v>
      </c>
      <c r="D4084" s="13" t="str">
        <f>Solieusap!D4087</f>
        <v>Combination</v>
      </c>
      <c r="E4084" s="14">
        <f>ABS(Solieusap!E4087)</f>
        <v>0.47370000000000001</v>
      </c>
      <c r="F4084" s="14">
        <f>ABS(Solieusap!F4087)</f>
        <v>6.9900000000000004E-2</v>
      </c>
      <c r="G4084" s="14">
        <f>ABS(Solieusap!G4087)</f>
        <v>9.0300000000000005E-2</v>
      </c>
      <c r="H4084" s="14">
        <f>ABS(Solieusap!H4087)</f>
        <v>1.9959999999999999E-2</v>
      </c>
      <c r="I4084" s="14">
        <f>ABS(Solieusap!I4087)</f>
        <v>4.299E-2</v>
      </c>
      <c r="J4084" s="14">
        <f>ABS(Solieusap!J4087)</f>
        <v>0.29554000000000002</v>
      </c>
      <c r="K4084" s="14">
        <f t="shared" si="4"/>
        <v>0.47370000000000001</v>
      </c>
      <c r="L4084" s="14">
        <f t="shared" si="5"/>
        <v>4.299E-2</v>
      </c>
    </row>
    <row r="4085" spans="1:12" ht="15" customHeight="1">
      <c r="A4085" s="13" t="str">
        <f>Solieusap!A4088</f>
        <v>344</v>
      </c>
      <c r="B4085" s="13">
        <f>Solieusap!B4088</f>
        <v>3</v>
      </c>
      <c r="C4085" s="13" t="str">
        <f>Solieusap!C4088</f>
        <v>BAO</v>
      </c>
      <c r="D4085" s="13" t="str">
        <f>Solieusap!D4088</f>
        <v>Combination</v>
      </c>
      <c r="E4085" s="14">
        <f>ABS(Solieusap!E4088)</f>
        <v>0.47370000000000001</v>
      </c>
      <c r="F4085" s="14">
        <f>ABS(Solieusap!F4088)</f>
        <v>6.9900000000000004E-2</v>
      </c>
      <c r="G4085" s="14">
        <f>ABS(Solieusap!G4088)</f>
        <v>9.0300000000000005E-2</v>
      </c>
      <c r="H4085" s="14">
        <f>ABS(Solieusap!H4088)</f>
        <v>1.9959999999999999E-2</v>
      </c>
      <c r="I4085" s="14">
        <f>ABS(Solieusap!I4088)</f>
        <v>1.4149999999999999E-2</v>
      </c>
      <c r="J4085" s="14">
        <f>ABS(Solieusap!J4088)</f>
        <v>0.26182</v>
      </c>
      <c r="K4085" s="14">
        <f t="shared" si="4"/>
        <v>0.47370000000000001</v>
      </c>
      <c r="L4085" s="14">
        <f t="shared" si="5"/>
        <v>1.4149999999999999E-2</v>
      </c>
    </row>
    <row r="4086" spans="1:12" ht="15" customHeight="1">
      <c r="A4086" s="13" t="str">
        <f>Solieusap!A4089</f>
        <v>344</v>
      </c>
      <c r="B4086" s="13">
        <f>Solieusap!B4089</f>
        <v>3.5</v>
      </c>
      <c r="C4086" s="13" t="str">
        <f>Solieusap!C4089</f>
        <v>BAO</v>
      </c>
      <c r="D4086" s="13" t="str">
        <f>Solieusap!D4089</f>
        <v>Combination</v>
      </c>
      <c r="E4086" s="14">
        <f>ABS(Solieusap!E4089)</f>
        <v>0.47370000000000001</v>
      </c>
      <c r="F4086" s="14">
        <f>ABS(Solieusap!F4089)</f>
        <v>6.9900000000000004E-2</v>
      </c>
      <c r="G4086" s="14">
        <f>ABS(Solieusap!G4089)</f>
        <v>9.0300000000000005E-2</v>
      </c>
      <c r="H4086" s="14">
        <f>ABS(Solieusap!H4089)</f>
        <v>1.9959999999999999E-2</v>
      </c>
      <c r="I4086" s="14">
        <f>ABS(Solieusap!I4089)</f>
        <v>6.94E-3</v>
      </c>
      <c r="J4086" s="14">
        <f>ABS(Solieusap!J4089)</f>
        <v>0.2281</v>
      </c>
      <c r="K4086" s="14">
        <f t="shared" si="4"/>
        <v>0.47370000000000001</v>
      </c>
      <c r="L4086" s="14">
        <f t="shared" si="5"/>
        <v>6.94E-3</v>
      </c>
    </row>
    <row r="4087" spans="1:12" ht="15" customHeight="1">
      <c r="A4087" s="13" t="str">
        <f>Solieusap!A4090</f>
        <v>344</v>
      </c>
      <c r="B4087" s="13">
        <f>Solieusap!B4090</f>
        <v>4</v>
      </c>
      <c r="C4087" s="13" t="str">
        <f>Solieusap!C4090</f>
        <v>BAO</v>
      </c>
      <c r="D4087" s="13" t="str">
        <f>Solieusap!D4090</f>
        <v>Combination</v>
      </c>
      <c r="E4087" s="14">
        <f>ABS(Solieusap!E4090)</f>
        <v>0.47370000000000001</v>
      </c>
      <c r="F4087" s="14">
        <f>ABS(Solieusap!F4090)</f>
        <v>6.9900000000000004E-2</v>
      </c>
      <c r="G4087" s="14">
        <f>ABS(Solieusap!G4090)</f>
        <v>9.0300000000000005E-2</v>
      </c>
      <c r="H4087" s="14">
        <f>ABS(Solieusap!H4090)</f>
        <v>1.9959999999999999E-2</v>
      </c>
      <c r="I4087" s="14">
        <f>ABS(Solieusap!I4090)</f>
        <v>9.1400000000000006E-3</v>
      </c>
      <c r="J4087" s="14">
        <f>ABS(Solieusap!J4090)</f>
        <v>0.20113</v>
      </c>
      <c r="K4087" s="14">
        <f t="shared" si="4"/>
        <v>0.47370000000000001</v>
      </c>
      <c r="L4087" s="14">
        <f t="shared" si="5"/>
        <v>9.1400000000000006E-3</v>
      </c>
    </row>
    <row r="4088" spans="1:12" ht="15" customHeight="1">
      <c r="A4088" s="13" t="str">
        <f>Solieusap!A4091</f>
        <v>344</v>
      </c>
      <c r="B4088" s="13">
        <f>Solieusap!B4091</f>
        <v>4</v>
      </c>
      <c r="C4088" s="13" t="str">
        <f>Solieusap!C4091</f>
        <v>BAO</v>
      </c>
      <c r="D4088" s="13" t="str">
        <f>Solieusap!D4091</f>
        <v>Combination</v>
      </c>
      <c r="E4088" s="14">
        <f>ABS(Solieusap!E4091)</f>
        <v>0.3397</v>
      </c>
      <c r="F4088" s="14">
        <f>ABS(Solieusap!F4091)</f>
        <v>4.1599999999999998E-2</v>
      </c>
      <c r="G4088" s="14">
        <f>ABS(Solieusap!G4091)</f>
        <v>1.5100000000000001E-2</v>
      </c>
      <c r="H4088" s="14">
        <f>ABS(Solieusap!H4091)</f>
        <v>4.1599999999999996E-3</v>
      </c>
      <c r="I4088" s="14">
        <f>ABS(Solieusap!I4091)</f>
        <v>3.9510000000000003E-2</v>
      </c>
      <c r="J4088" s="14">
        <f>ABS(Solieusap!J4091)</f>
        <v>0.14788000000000001</v>
      </c>
      <c r="K4088" s="14">
        <f t="shared" si="4"/>
        <v>0.3397</v>
      </c>
      <c r="L4088" s="14">
        <f t="shared" si="5"/>
        <v>3.9510000000000003E-2</v>
      </c>
    </row>
    <row r="4089" spans="1:12" ht="15" customHeight="1">
      <c r="A4089" s="13" t="str">
        <f>Solieusap!A4092</f>
        <v>344</v>
      </c>
      <c r="B4089" s="13">
        <f>Solieusap!B4092</f>
        <v>4.5</v>
      </c>
      <c r="C4089" s="13" t="str">
        <f>Solieusap!C4092</f>
        <v>BAO</v>
      </c>
      <c r="D4089" s="13" t="str">
        <f>Solieusap!D4092</f>
        <v>Combination</v>
      </c>
      <c r="E4089" s="14">
        <f>ABS(Solieusap!E4092)</f>
        <v>0.3397</v>
      </c>
      <c r="F4089" s="14">
        <f>ABS(Solieusap!F4092)</f>
        <v>4.1599999999999998E-2</v>
      </c>
      <c r="G4089" s="14">
        <f>ABS(Solieusap!G4092)</f>
        <v>1.5100000000000001E-2</v>
      </c>
      <c r="H4089" s="14">
        <f>ABS(Solieusap!H4092)</f>
        <v>4.1599999999999996E-3</v>
      </c>
      <c r="I4089" s="14">
        <f>ABS(Solieusap!I4092)</f>
        <v>3.1949999999999999E-2</v>
      </c>
      <c r="J4089" s="14">
        <f>ABS(Solieusap!J4092)</f>
        <v>0.12708</v>
      </c>
      <c r="K4089" s="14">
        <f t="shared" si="4"/>
        <v>0.3397</v>
      </c>
      <c r="L4089" s="14">
        <f t="shared" si="5"/>
        <v>3.1949999999999999E-2</v>
      </c>
    </row>
    <row r="4090" spans="1:12" ht="15" customHeight="1">
      <c r="A4090" s="13" t="str">
        <f>Solieusap!A4093</f>
        <v>344</v>
      </c>
      <c r="B4090" s="13">
        <f>Solieusap!B4093</f>
        <v>5</v>
      </c>
      <c r="C4090" s="13" t="str">
        <f>Solieusap!C4093</f>
        <v>BAO</v>
      </c>
      <c r="D4090" s="13" t="str">
        <f>Solieusap!D4093</f>
        <v>Combination</v>
      </c>
      <c r="E4090" s="14">
        <f>ABS(Solieusap!E4093)</f>
        <v>0.3397</v>
      </c>
      <c r="F4090" s="14">
        <f>ABS(Solieusap!F4093)</f>
        <v>4.1599999999999998E-2</v>
      </c>
      <c r="G4090" s="14">
        <f>ABS(Solieusap!G4093)</f>
        <v>1.5100000000000001E-2</v>
      </c>
      <c r="H4090" s="14">
        <f>ABS(Solieusap!H4093)</f>
        <v>4.1599999999999996E-3</v>
      </c>
      <c r="I4090" s="14">
        <f>ABS(Solieusap!I4093)</f>
        <v>2.4389999999999998E-2</v>
      </c>
      <c r="J4090" s="14">
        <f>ABS(Solieusap!J4093)</f>
        <v>0.10628</v>
      </c>
      <c r="K4090" s="14">
        <f t="shared" si="4"/>
        <v>0.3397</v>
      </c>
      <c r="L4090" s="14">
        <f t="shared" si="5"/>
        <v>2.4389999999999998E-2</v>
      </c>
    </row>
    <row r="4091" spans="1:12" ht="15" customHeight="1">
      <c r="A4091" s="13" t="str">
        <f>Solieusap!A4094</f>
        <v>344</v>
      </c>
      <c r="B4091" s="13">
        <f>Solieusap!B4094</f>
        <v>5.5</v>
      </c>
      <c r="C4091" s="13" t="str">
        <f>Solieusap!C4094</f>
        <v>BAO</v>
      </c>
      <c r="D4091" s="13" t="str">
        <f>Solieusap!D4094</f>
        <v>Combination</v>
      </c>
      <c r="E4091" s="14">
        <f>ABS(Solieusap!E4094)</f>
        <v>0.3397</v>
      </c>
      <c r="F4091" s="14">
        <f>ABS(Solieusap!F4094)</f>
        <v>4.1599999999999998E-2</v>
      </c>
      <c r="G4091" s="14">
        <f>ABS(Solieusap!G4094)</f>
        <v>1.5100000000000001E-2</v>
      </c>
      <c r="H4091" s="14">
        <f>ABS(Solieusap!H4094)</f>
        <v>4.1599999999999996E-3</v>
      </c>
      <c r="I4091" s="14">
        <f>ABS(Solieusap!I4094)</f>
        <v>1.6830000000000001E-2</v>
      </c>
      <c r="J4091" s="14">
        <f>ABS(Solieusap!J4094)</f>
        <v>8.5489999999999997E-2</v>
      </c>
      <c r="K4091" s="14">
        <f t="shared" ref="K4091:K4154" si="6">E4091</f>
        <v>0.3397</v>
      </c>
      <c r="L4091" s="14">
        <f t="shared" ref="L4091:L4154" si="7">I4091</f>
        <v>1.6830000000000001E-2</v>
      </c>
    </row>
    <row r="4092" spans="1:12" ht="15" customHeight="1">
      <c r="A4092" s="13" t="str">
        <f>Solieusap!A4095</f>
        <v>344</v>
      </c>
      <c r="B4092" s="13">
        <f>Solieusap!B4095</f>
        <v>6</v>
      </c>
      <c r="C4092" s="13" t="str">
        <f>Solieusap!C4095</f>
        <v>BAO</v>
      </c>
      <c r="D4092" s="13" t="str">
        <f>Solieusap!D4095</f>
        <v>Combination</v>
      </c>
      <c r="E4092" s="14">
        <f>ABS(Solieusap!E4095)</f>
        <v>0.3397</v>
      </c>
      <c r="F4092" s="14">
        <f>ABS(Solieusap!F4095)</f>
        <v>4.1599999999999998E-2</v>
      </c>
      <c r="G4092" s="14">
        <f>ABS(Solieusap!G4095)</f>
        <v>1.5100000000000001E-2</v>
      </c>
      <c r="H4092" s="14">
        <f>ABS(Solieusap!H4095)</f>
        <v>4.1599999999999996E-3</v>
      </c>
      <c r="I4092" s="14">
        <f>ABS(Solieusap!I4095)</f>
        <v>9.2700000000000005E-3</v>
      </c>
      <c r="J4092" s="14">
        <f>ABS(Solieusap!J4095)</f>
        <v>6.4689999999999998E-2</v>
      </c>
      <c r="K4092" s="14">
        <f t="shared" si="6"/>
        <v>0.3397</v>
      </c>
      <c r="L4092" s="14">
        <f t="shared" si="7"/>
        <v>9.2700000000000005E-3</v>
      </c>
    </row>
    <row r="4093" spans="1:12" ht="15" customHeight="1">
      <c r="A4093" s="13" t="str">
        <f>Solieusap!A4096</f>
        <v>344</v>
      </c>
      <c r="B4093" s="13">
        <f>Solieusap!B4096</f>
        <v>6.5</v>
      </c>
      <c r="C4093" s="13" t="str">
        <f>Solieusap!C4096</f>
        <v>BAO</v>
      </c>
      <c r="D4093" s="13" t="str">
        <f>Solieusap!D4096</f>
        <v>Combination</v>
      </c>
      <c r="E4093" s="14">
        <f>ABS(Solieusap!E4096)</f>
        <v>0.3397</v>
      </c>
      <c r="F4093" s="14">
        <f>ABS(Solieusap!F4096)</f>
        <v>4.1599999999999998E-2</v>
      </c>
      <c r="G4093" s="14">
        <f>ABS(Solieusap!G4096)</f>
        <v>1.5100000000000001E-2</v>
      </c>
      <c r="H4093" s="14">
        <f>ABS(Solieusap!H4096)</f>
        <v>4.1599999999999996E-3</v>
      </c>
      <c r="I4093" s="14">
        <f>ABS(Solieusap!I4096)</f>
        <v>1.7099999999999999E-3</v>
      </c>
      <c r="J4093" s="14">
        <f>ABS(Solieusap!J4096)</f>
        <v>4.5229999999999999E-2</v>
      </c>
      <c r="K4093" s="14">
        <f t="shared" si="6"/>
        <v>0.3397</v>
      </c>
      <c r="L4093" s="14">
        <f t="shared" si="7"/>
        <v>1.7099999999999999E-3</v>
      </c>
    </row>
    <row r="4094" spans="1:12" ht="15" customHeight="1">
      <c r="A4094" s="13" t="str">
        <f>Solieusap!A4097</f>
        <v>344</v>
      </c>
      <c r="B4094" s="13">
        <f>Solieusap!B4097</f>
        <v>7</v>
      </c>
      <c r="C4094" s="13" t="str">
        <f>Solieusap!C4097</f>
        <v>BAO</v>
      </c>
      <c r="D4094" s="13" t="str">
        <f>Solieusap!D4097</f>
        <v>Combination</v>
      </c>
      <c r="E4094" s="14">
        <f>ABS(Solieusap!E4097)</f>
        <v>0.3397</v>
      </c>
      <c r="F4094" s="14">
        <f>ABS(Solieusap!F4097)</f>
        <v>4.1599999999999998E-2</v>
      </c>
      <c r="G4094" s="14">
        <f>ABS(Solieusap!G4097)</f>
        <v>1.5100000000000001E-2</v>
      </c>
      <c r="H4094" s="14">
        <f>ABS(Solieusap!H4097)</f>
        <v>4.1599999999999996E-3</v>
      </c>
      <c r="I4094" s="14">
        <f>ABS(Solieusap!I4097)</f>
        <v>1.47E-3</v>
      </c>
      <c r="J4094" s="14">
        <f>ABS(Solieusap!J4097)</f>
        <v>2.69E-2</v>
      </c>
      <c r="K4094" s="14">
        <f t="shared" si="6"/>
        <v>0.3397</v>
      </c>
      <c r="L4094" s="14">
        <f t="shared" si="7"/>
        <v>1.47E-3</v>
      </c>
    </row>
    <row r="4095" spans="1:12" ht="15" customHeight="1">
      <c r="A4095" s="13" t="str">
        <f>Solieusap!A4098</f>
        <v>344</v>
      </c>
      <c r="B4095" s="13">
        <f>Solieusap!B4098</f>
        <v>7.5</v>
      </c>
      <c r="C4095" s="13" t="str">
        <f>Solieusap!C4098</f>
        <v>BAO</v>
      </c>
      <c r="D4095" s="13" t="str">
        <f>Solieusap!D4098</f>
        <v>Combination</v>
      </c>
      <c r="E4095" s="14">
        <f>ABS(Solieusap!E4098)</f>
        <v>0.3397</v>
      </c>
      <c r="F4095" s="14">
        <f>ABS(Solieusap!F4098)</f>
        <v>4.1599999999999998E-2</v>
      </c>
      <c r="G4095" s="14">
        <f>ABS(Solieusap!G4098)</f>
        <v>1.5100000000000001E-2</v>
      </c>
      <c r="H4095" s="14">
        <f>ABS(Solieusap!H4098)</f>
        <v>4.1599999999999996E-3</v>
      </c>
      <c r="I4095" s="14">
        <f>ABS(Solieusap!I4098)</f>
        <v>4.0400000000000002E-3</v>
      </c>
      <c r="J4095" s="14">
        <f>ABS(Solieusap!J4098)</f>
        <v>1.1259999999999999E-2</v>
      </c>
      <c r="K4095" s="14">
        <f t="shared" si="6"/>
        <v>0.3397</v>
      </c>
      <c r="L4095" s="14">
        <f t="shared" si="7"/>
        <v>4.0400000000000002E-3</v>
      </c>
    </row>
    <row r="4096" spans="1:12" ht="15" customHeight="1">
      <c r="A4096" s="13" t="str">
        <f>Solieusap!A4099</f>
        <v>344</v>
      </c>
      <c r="B4096" s="13">
        <f>Solieusap!B4099</f>
        <v>8</v>
      </c>
      <c r="C4096" s="13" t="str">
        <f>Solieusap!C4099</f>
        <v>BAO</v>
      </c>
      <c r="D4096" s="13" t="str">
        <f>Solieusap!D4099</f>
        <v>Combination</v>
      </c>
      <c r="E4096" s="14">
        <f>ABS(Solieusap!E4099)</f>
        <v>0.3397</v>
      </c>
      <c r="F4096" s="14">
        <f>ABS(Solieusap!F4099)</f>
        <v>4.1599999999999998E-2</v>
      </c>
      <c r="G4096" s="14">
        <f>ABS(Solieusap!G4099)</f>
        <v>1.5100000000000001E-2</v>
      </c>
      <c r="H4096" s="14">
        <f>ABS(Solieusap!H4099)</f>
        <v>4.1599999999999996E-3</v>
      </c>
      <c r="I4096" s="14">
        <f>ABS(Solieusap!I4099)</f>
        <v>8.1099999999999992E-3</v>
      </c>
      <c r="J4096" s="14">
        <f>ABS(Solieusap!J4099)</f>
        <v>2.6900000000000001E-3</v>
      </c>
      <c r="K4096" s="14">
        <f t="shared" si="6"/>
        <v>0.3397</v>
      </c>
      <c r="L4096" s="14">
        <f t="shared" si="7"/>
        <v>8.1099999999999992E-3</v>
      </c>
    </row>
    <row r="4097" spans="1:12" ht="15" customHeight="1">
      <c r="A4097" s="13" t="str">
        <f>Solieusap!A4100</f>
        <v>344</v>
      </c>
      <c r="B4097" s="13">
        <f>Solieusap!B4100</f>
        <v>8.5</v>
      </c>
      <c r="C4097" s="13" t="str">
        <f>Solieusap!C4100</f>
        <v>BAO</v>
      </c>
      <c r="D4097" s="13" t="str">
        <f>Solieusap!D4100</f>
        <v>Combination</v>
      </c>
      <c r="E4097" s="14">
        <f>ABS(Solieusap!E4100)</f>
        <v>0.3397</v>
      </c>
      <c r="F4097" s="14">
        <f>ABS(Solieusap!F4100)</f>
        <v>4.1599999999999998E-2</v>
      </c>
      <c r="G4097" s="14">
        <f>ABS(Solieusap!G4100)</f>
        <v>1.5100000000000001E-2</v>
      </c>
      <c r="H4097" s="14">
        <f>ABS(Solieusap!H4100)</f>
        <v>4.1599999999999996E-3</v>
      </c>
      <c r="I4097" s="14">
        <f>ABS(Solieusap!I4100)</f>
        <v>1.217E-2</v>
      </c>
      <c r="J4097" s="14">
        <f>ABS(Solieusap!J4100)</f>
        <v>1.426E-2</v>
      </c>
      <c r="K4097" s="14">
        <f t="shared" si="6"/>
        <v>0.3397</v>
      </c>
      <c r="L4097" s="14">
        <f t="shared" si="7"/>
        <v>1.217E-2</v>
      </c>
    </row>
    <row r="4098" spans="1:12" ht="15" customHeight="1">
      <c r="A4098" s="13" t="str">
        <f>Solieusap!A4101</f>
        <v>344</v>
      </c>
      <c r="B4098" s="13">
        <f>Solieusap!B4101</f>
        <v>9</v>
      </c>
      <c r="C4098" s="13" t="str">
        <f>Solieusap!C4101</f>
        <v>BAO</v>
      </c>
      <c r="D4098" s="13" t="str">
        <f>Solieusap!D4101</f>
        <v>Combination</v>
      </c>
      <c r="E4098" s="14">
        <f>ABS(Solieusap!E4101)</f>
        <v>0.3397</v>
      </c>
      <c r="F4098" s="14">
        <f>ABS(Solieusap!F4101)</f>
        <v>4.1599999999999998E-2</v>
      </c>
      <c r="G4098" s="14">
        <f>ABS(Solieusap!G4101)</f>
        <v>1.5100000000000001E-2</v>
      </c>
      <c r="H4098" s="14">
        <f>ABS(Solieusap!H4101)</f>
        <v>4.1599999999999996E-3</v>
      </c>
      <c r="I4098" s="14">
        <f>ABS(Solieusap!I4101)</f>
        <v>1.6240000000000001E-2</v>
      </c>
      <c r="J4098" s="14">
        <f>ABS(Solieusap!J4101)</f>
        <v>1.9349999999999999E-2</v>
      </c>
      <c r="K4098" s="14">
        <f t="shared" si="6"/>
        <v>0.3397</v>
      </c>
      <c r="L4098" s="14">
        <f t="shared" si="7"/>
        <v>1.6240000000000001E-2</v>
      </c>
    </row>
    <row r="4099" spans="1:12" ht="15" customHeight="1">
      <c r="A4099" s="13" t="str">
        <f>Solieusap!A4102</f>
        <v>344</v>
      </c>
      <c r="B4099" s="13">
        <f>Solieusap!B4102</f>
        <v>9.5</v>
      </c>
      <c r="C4099" s="13" t="str">
        <f>Solieusap!C4102</f>
        <v>BAO</v>
      </c>
      <c r="D4099" s="13" t="str">
        <f>Solieusap!D4102</f>
        <v>Combination</v>
      </c>
      <c r="E4099" s="14">
        <f>ABS(Solieusap!E4102)</f>
        <v>0.3397</v>
      </c>
      <c r="F4099" s="14">
        <f>ABS(Solieusap!F4102)</f>
        <v>4.1599999999999998E-2</v>
      </c>
      <c r="G4099" s="14">
        <f>ABS(Solieusap!G4102)</f>
        <v>1.5100000000000001E-2</v>
      </c>
      <c r="H4099" s="14">
        <f>ABS(Solieusap!H4102)</f>
        <v>4.1599999999999996E-3</v>
      </c>
      <c r="I4099" s="14">
        <f>ABS(Solieusap!I4102)</f>
        <v>2.0310000000000002E-2</v>
      </c>
      <c r="J4099" s="14">
        <f>ABS(Solieusap!J4102)</f>
        <v>2.444E-2</v>
      </c>
      <c r="K4099" s="14">
        <f t="shared" si="6"/>
        <v>0.3397</v>
      </c>
      <c r="L4099" s="14">
        <f t="shared" si="7"/>
        <v>2.0310000000000002E-2</v>
      </c>
    </row>
    <row r="4100" spans="1:12" ht="15" customHeight="1">
      <c r="A4100" s="13" t="str">
        <f>Solieusap!A4103</f>
        <v>344</v>
      </c>
      <c r="B4100" s="13">
        <f>Solieusap!B4103</f>
        <v>9.5</v>
      </c>
      <c r="C4100" s="13" t="str">
        <f>Solieusap!C4103</f>
        <v>BAO</v>
      </c>
      <c r="D4100" s="13" t="str">
        <f>Solieusap!D4103</f>
        <v>Combination</v>
      </c>
      <c r="E4100" s="14">
        <f>ABS(Solieusap!E4103)</f>
        <v>0.38400000000000001</v>
      </c>
      <c r="F4100" s="14">
        <f>ABS(Solieusap!F4103)</f>
        <v>7.9000000000000008E-3</v>
      </c>
      <c r="G4100" s="14">
        <f>ABS(Solieusap!G4103)</f>
        <v>3.0000000000000001E-3</v>
      </c>
      <c r="H4100" s="14">
        <f>ABS(Solieusap!H4103)</f>
        <v>5.9000000000000003E-4</v>
      </c>
      <c r="I4100" s="14">
        <f>ABS(Solieusap!I4103)</f>
        <v>6.6100000000000004E-3</v>
      </c>
      <c r="J4100" s="14">
        <f>ABS(Solieusap!J4103)</f>
        <v>5.5700000000000003E-3</v>
      </c>
      <c r="K4100" s="14">
        <f t="shared" si="6"/>
        <v>0.38400000000000001</v>
      </c>
      <c r="L4100" s="14">
        <f t="shared" si="7"/>
        <v>6.6100000000000004E-3</v>
      </c>
    </row>
    <row r="4101" spans="1:12" ht="15" customHeight="1">
      <c r="A4101" s="13" t="str">
        <f>Solieusap!A4104</f>
        <v>344</v>
      </c>
      <c r="B4101" s="13">
        <f>Solieusap!B4104</f>
        <v>10</v>
      </c>
      <c r="C4101" s="13" t="str">
        <f>Solieusap!C4104</f>
        <v>BAO</v>
      </c>
      <c r="D4101" s="13" t="str">
        <f>Solieusap!D4104</f>
        <v>Combination</v>
      </c>
      <c r="E4101" s="14">
        <f>ABS(Solieusap!E4104)</f>
        <v>0.38400000000000001</v>
      </c>
      <c r="F4101" s="14">
        <f>ABS(Solieusap!F4104)</f>
        <v>7.9000000000000008E-3</v>
      </c>
      <c r="G4101" s="14">
        <f>ABS(Solieusap!G4104)</f>
        <v>3.0000000000000001E-3</v>
      </c>
      <c r="H4101" s="14">
        <f>ABS(Solieusap!H4104)</f>
        <v>5.9000000000000003E-4</v>
      </c>
      <c r="I4101" s="14">
        <f>ABS(Solieusap!I4104)</f>
        <v>5.2399999999999999E-3</v>
      </c>
      <c r="J4101" s="14">
        <f>ABS(Solieusap!J4104)</f>
        <v>9.5200000000000007E-3</v>
      </c>
      <c r="K4101" s="14">
        <f t="shared" si="6"/>
        <v>0.38400000000000001</v>
      </c>
      <c r="L4101" s="14">
        <f t="shared" si="7"/>
        <v>5.2399999999999999E-3</v>
      </c>
    </row>
    <row r="4102" spans="1:12" ht="15" customHeight="1">
      <c r="A4102" s="13" t="str">
        <f>Solieusap!A4105</f>
        <v>344</v>
      </c>
      <c r="B4102" s="13">
        <f>Solieusap!B4105</f>
        <v>10.5</v>
      </c>
      <c r="C4102" s="13" t="str">
        <f>Solieusap!C4105</f>
        <v>BAO</v>
      </c>
      <c r="D4102" s="13" t="str">
        <f>Solieusap!D4105</f>
        <v>Combination</v>
      </c>
      <c r="E4102" s="14">
        <f>ABS(Solieusap!E4105)</f>
        <v>0.38400000000000001</v>
      </c>
      <c r="F4102" s="14">
        <f>ABS(Solieusap!F4105)</f>
        <v>7.9000000000000008E-3</v>
      </c>
      <c r="G4102" s="14">
        <f>ABS(Solieusap!G4105)</f>
        <v>3.0000000000000001E-3</v>
      </c>
      <c r="H4102" s="14">
        <f>ABS(Solieusap!H4105)</f>
        <v>5.9000000000000003E-4</v>
      </c>
      <c r="I4102" s="14">
        <f>ABS(Solieusap!I4105)</f>
        <v>3.8700000000000002E-3</v>
      </c>
      <c r="J4102" s="14">
        <f>ABS(Solieusap!J4105)</f>
        <v>1.346E-2</v>
      </c>
      <c r="K4102" s="14">
        <f t="shared" si="6"/>
        <v>0.38400000000000001</v>
      </c>
      <c r="L4102" s="14">
        <f t="shared" si="7"/>
        <v>3.8700000000000002E-3</v>
      </c>
    </row>
    <row r="4103" spans="1:12" ht="15" customHeight="1">
      <c r="A4103" s="13" t="str">
        <f>Solieusap!A4106</f>
        <v>344</v>
      </c>
      <c r="B4103" s="13">
        <f>Solieusap!B4106</f>
        <v>11</v>
      </c>
      <c r="C4103" s="13" t="str">
        <f>Solieusap!C4106</f>
        <v>BAO</v>
      </c>
      <c r="D4103" s="13" t="str">
        <f>Solieusap!D4106</f>
        <v>Combination</v>
      </c>
      <c r="E4103" s="14">
        <f>ABS(Solieusap!E4106)</f>
        <v>0.38400000000000001</v>
      </c>
      <c r="F4103" s="14">
        <f>ABS(Solieusap!F4106)</f>
        <v>7.9000000000000008E-3</v>
      </c>
      <c r="G4103" s="14">
        <f>ABS(Solieusap!G4106)</f>
        <v>3.0000000000000001E-3</v>
      </c>
      <c r="H4103" s="14">
        <f>ABS(Solieusap!H4106)</f>
        <v>5.9000000000000003E-4</v>
      </c>
      <c r="I4103" s="14">
        <f>ABS(Solieusap!I4106)</f>
        <v>2.5899999999999999E-3</v>
      </c>
      <c r="J4103" s="14">
        <f>ABS(Solieusap!J4106)</f>
        <v>1.7409999999999998E-2</v>
      </c>
      <c r="K4103" s="14">
        <f t="shared" si="6"/>
        <v>0.38400000000000001</v>
      </c>
      <c r="L4103" s="14">
        <f t="shared" si="7"/>
        <v>2.5899999999999999E-3</v>
      </c>
    </row>
    <row r="4104" spans="1:12" ht="15" customHeight="1">
      <c r="A4104" s="13" t="str">
        <f>Solieusap!A4107</f>
        <v>344</v>
      </c>
      <c r="B4104" s="13">
        <f>Solieusap!B4107</f>
        <v>11.5</v>
      </c>
      <c r="C4104" s="13" t="str">
        <f>Solieusap!C4107</f>
        <v>BAO</v>
      </c>
      <c r="D4104" s="13" t="str">
        <f>Solieusap!D4107</f>
        <v>Combination</v>
      </c>
      <c r="E4104" s="14">
        <f>ABS(Solieusap!E4107)</f>
        <v>0.38400000000000001</v>
      </c>
      <c r="F4104" s="14">
        <f>ABS(Solieusap!F4107)</f>
        <v>7.9000000000000008E-3</v>
      </c>
      <c r="G4104" s="14">
        <f>ABS(Solieusap!G4107)</f>
        <v>3.0000000000000001E-3</v>
      </c>
      <c r="H4104" s="14">
        <f>ABS(Solieusap!H4107)</f>
        <v>5.9000000000000003E-4</v>
      </c>
      <c r="I4104" s="14">
        <f>ABS(Solieusap!I4107)</f>
        <v>1.8699999999999999E-3</v>
      </c>
      <c r="J4104" s="14">
        <f>ABS(Solieusap!J4107)</f>
        <v>1.959E-2</v>
      </c>
      <c r="K4104" s="14">
        <f t="shared" si="6"/>
        <v>0.38400000000000001</v>
      </c>
      <c r="L4104" s="14">
        <f t="shared" si="7"/>
        <v>1.8699999999999999E-3</v>
      </c>
    </row>
    <row r="4105" spans="1:12" ht="15" customHeight="1">
      <c r="A4105" s="13" t="str">
        <f>Solieusap!A4108</f>
        <v>344</v>
      </c>
      <c r="B4105" s="13">
        <f>Solieusap!B4108</f>
        <v>12</v>
      </c>
      <c r="C4105" s="13" t="str">
        <f>Solieusap!C4108</f>
        <v>BAO</v>
      </c>
      <c r="D4105" s="13" t="str">
        <f>Solieusap!D4108</f>
        <v>Combination</v>
      </c>
      <c r="E4105" s="14">
        <f>ABS(Solieusap!E4108)</f>
        <v>0.38400000000000001</v>
      </c>
      <c r="F4105" s="14">
        <f>ABS(Solieusap!F4108)</f>
        <v>7.9000000000000008E-3</v>
      </c>
      <c r="G4105" s="14">
        <f>ABS(Solieusap!G4108)</f>
        <v>3.0000000000000001E-3</v>
      </c>
      <c r="H4105" s="14">
        <f>ABS(Solieusap!H4108)</f>
        <v>5.9000000000000003E-4</v>
      </c>
      <c r="I4105" s="14">
        <f>ABS(Solieusap!I4108)</f>
        <v>3.31E-3</v>
      </c>
      <c r="J4105" s="14">
        <f>ABS(Solieusap!J4108)</f>
        <v>1.504E-2</v>
      </c>
      <c r="K4105" s="14">
        <f t="shared" si="6"/>
        <v>0.38400000000000001</v>
      </c>
      <c r="L4105" s="14">
        <f t="shared" si="7"/>
        <v>3.31E-3</v>
      </c>
    </row>
    <row r="4106" spans="1:12" ht="15" customHeight="1">
      <c r="A4106" s="13" t="str">
        <f>Solieusap!A4109</f>
        <v>344</v>
      </c>
      <c r="B4106" s="13">
        <f>Solieusap!B4109</f>
        <v>12.5</v>
      </c>
      <c r="C4106" s="13" t="str">
        <f>Solieusap!C4109</f>
        <v>BAO</v>
      </c>
      <c r="D4106" s="13" t="str">
        <f>Solieusap!D4109</f>
        <v>Combination</v>
      </c>
      <c r="E4106" s="14">
        <f>ABS(Solieusap!E4109)</f>
        <v>0.38400000000000001</v>
      </c>
      <c r="F4106" s="14">
        <f>ABS(Solieusap!F4109)</f>
        <v>7.9000000000000008E-3</v>
      </c>
      <c r="G4106" s="14">
        <f>ABS(Solieusap!G4109)</f>
        <v>3.0000000000000001E-3</v>
      </c>
      <c r="H4106" s="14">
        <f>ABS(Solieusap!H4109)</f>
        <v>5.9000000000000003E-4</v>
      </c>
      <c r="I4106" s="14">
        <f>ABS(Solieusap!I4109)</f>
        <v>4.9899999999999996E-3</v>
      </c>
      <c r="J4106" s="14">
        <f>ABS(Solieusap!J4109)</f>
        <v>8.7200000000000003E-3</v>
      </c>
      <c r="K4106" s="14">
        <f t="shared" si="6"/>
        <v>0.38400000000000001</v>
      </c>
      <c r="L4106" s="14">
        <f t="shared" si="7"/>
        <v>4.9899999999999996E-3</v>
      </c>
    </row>
    <row r="4107" spans="1:12" ht="15" customHeight="1">
      <c r="A4107" s="13" t="str">
        <f>Solieusap!A4110</f>
        <v>344</v>
      </c>
      <c r="B4107" s="13">
        <f>Solieusap!B4110</f>
        <v>13</v>
      </c>
      <c r="C4107" s="13" t="str">
        <f>Solieusap!C4110</f>
        <v>BAO</v>
      </c>
      <c r="D4107" s="13" t="str">
        <f>Solieusap!D4110</f>
        <v>Combination</v>
      </c>
      <c r="E4107" s="14">
        <f>ABS(Solieusap!E4110)</f>
        <v>0.38400000000000001</v>
      </c>
      <c r="F4107" s="14">
        <f>ABS(Solieusap!F4110)</f>
        <v>7.9000000000000008E-3</v>
      </c>
      <c r="G4107" s="14">
        <f>ABS(Solieusap!G4110)</f>
        <v>3.0000000000000001E-3</v>
      </c>
      <c r="H4107" s="14">
        <f>ABS(Solieusap!H4110)</f>
        <v>5.9000000000000003E-4</v>
      </c>
      <c r="I4107" s="14">
        <f>ABS(Solieusap!I4110)</f>
        <v>6.6600000000000001E-3</v>
      </c>
      <c r="J4107" s="14">
        <f>ABS(Solieusap!J4110)</f>
        <v>2.3900000000000002E-3</v>
      </c>
      <c r="K4107" s="14">
        <f t="shared" si="6"/>
        <v>0.38400000000000001</v>
      </c>
      <c r="L4107" s="14">
        <f t="shared" si="7"/>
        <v>6.6600000000000001E-3</v>
      </c>
    </row>
    <row r="4108" spans="1:12" ht="15" customHeight="1">
      <c r="A4108" s="13" t="str">
        <f>Solieusap!A4111</f>
        <v>344</v>
      </c>
      <c r="B4108" s="13">
        <f>Solieusap!B4111</f>
        <v>13.5</v>
      </c>
      <c r="C4108" s="13" t="str">
        <f>Solieusap!C4111</f>
        <v>BAO</v>
      </c>
      <c r="D4108" s="13" t="str">
        <f>Solieusap!D4111</f>
        <v>Combination</v>
      </c>
      <c r="E4108" s="14">
        <f>ABS(Solieusap!E4111)</f>
        <v>0.38400000000000001</v>
      </c>
      <c r="F4108" s="14">
        <f>ABS(Solieusap!F4111)</f>
        <v>7.9000000000000008E-3</v>
      </c>
      <c r="G4108" s="14">
        <f>ABS(Solieusap!G4111)</f>
        <v>3.0000000000000001E-3</v>
      </c>
      <c r="H4108" s="14">
        <f>ABS(Solieusap!H4111)</f>
        <v>5.9000000000000003E-4</v>
      </c>
      <c r="I4108" s="14">
        <f>ABS(Solieusap!I4111)</f>
        <v>8.3400000000000002E-3</v>
      </c>
      <c r="J4108" s="14">
        <f>ABS(Solieusap!J4111)</f>
        <v>3.9300000000000003E-3</v>
      </c>
      <c r="K4108" s="14">
        <f t="shared" si="6"/>
        <v>0.38400000000000001</v>
      </c>
      <c r="L4108" s="14">
        <f t="shared" si="7"/>
        <v>8.3400000000000002E-3</v>
      </c>
    </row>
    <row r="4109" spans="1:12" ht="15" customHeight="1">
      <c r="A4109" s="13" t="str">
        <f>Solieusap!A4112</f>
        <v>344</v>
      </c>
      <c r="B4109" s="13">
        <f>Solieusap!B4112</f>
        <v>13.5</v>
      </c>
      <c r="C4109" s="13" t="str">
        <f>Solieusap!C4112</f>
        <v>BAO</v>
      </c>
      <c r="D4109" s="13" t="str">
        <f>Solieusap!D4112</f>
        <v>Combination</v>
      </c>
      <c r="E4109" s="14">
        <f>ABS(Solieusap!E4112)</f>
        <v>0.31519999999999998</v>
      </c>
      <c r="F4109" s="14">
        <f>ABS(Solieusap!F4112)</f>
        <v>5.7999999999999996E-3</v>
      </c>
      <c r="G4109" s="14">
        <f>ABS(Solieusap!G4112)</f>
        <v>6.8999999999999999E-3</v>
      </c>
      <c r="H4109" s="14">
        <f>ABS(Solieusap!H4112)</f>
        <v>2.4309999999999999E-5</v>
      </c>
      <c r="I4109" s="14">
        <f>ABS(Solieusap!I4112)</f>
        <v>1.787E-2</v>
      </c>
      <c r="J4109" s="14">
        <f>ABS(Solieusap!J4112)</f>
        <v>1.332E-2</v>
      </c>
      <c r="K4109" s="14">
        <f t="shared" si="6"/>
        <v>0.31519999999999998</v>
      </c>
      <c r="L4109" s="14">
        <f t="shared" si="7"/>
        <v>1.787E-2</v>
      </c>
    </row>
    <row r="4110" spans="1:12" ht="15" customHeight="1">
      <c r="A4110" s="13" t="str">
        <f>Solieusap!A4113</f>
        <v>344</v>
      </c>
      <c r="B4110" s="13">
        <f>Solieusap!B4113</f>
        <v>14</v>
      </c>
      <c r="C4110" s="13" t="str">
        <f>Solieusap!C4113</f>
        <v>BAO</v>
      </c>
      <c r="D4110" s="13" t="str">
        <f>Solieusap!D4113</f>
        <v>Combination</v>
      </c>
      <c r="E4110" s="14">
        <f>ABS(Solieusap!E4113)</f>
        <v>0.31519999999999998</v>
      </c>
      <c r="F4110" s="14">
        <f>ABS(Solieusap!F4113)</f>
        <v>5.7999999999999996E-3</v>
      </c>
      <c r="G4110" s="14">
        <f>ABS(Solieusap!G4113)</f>
        <v>6.8999999999999999E-3</v>
      </c>
      <c r="H4110" s="14">
        <f>ABS(Solieusap!H4113)</f>
        <v>2.4309999999999999E-5</v>
      </c>
      <c r="I4110" s="14">
        <f>ABS(Solieusap!I4113)</f>
        <v>1.44E-2</v>
      </c>
      <c r="J4110" s="14">
        <f>ABS(Solieusap!J4113)</f>
        <v>1.04E-2</v>
      </c>
      <c r="K4110" s="14">
        <f t="shared" si="6"/>
        <v>0.31519999999999998</v>
      </c>
      <c r="L4110" s="14">
        <f t="shared" si="7"/>
        <v>1.44E-2</v>
      </c>
    </row>
    <row r="4111" spans="1:12" ht="15" customHeight="1">
      <c r="A4111" s="13" t="str">
        <f>Solieusap!A4114</f>
        <v>344</v>
      </c>
      <c r="B4111" s="13">
        <f>Solieusap!B4114</f>
        <v>14.5</v>
      </c>
      <c r="C4111" s="13" t="str">
        <f>Solieusap!C4114</f>
        <v>BAO</v>
      </c>
      <c r="D4111" s="13" t="str">
        <f>Solieusap!D4114</f>
        <v>Combination</v>
      </c>
      <c r="E4111" s="14">
        <f>ABS(Solieusap!E4114)</f>
        <v>0.31519999999999998</v>
      </c>
      <c r="F4111" s="14">
        <f>ABS(Solieusap!F4114)</f>
        <v>5.7999999999999996E-3</v>
      </c>
      <c r="G4111" s="14">
        <f>ABS(Solieusap!G4114)</f>
        <v>6.8999999999999999E-3</v>
      </c>
      <c r="H4111" s="14">
        <f>ABS(Solieusap!H4114)</f>
        <v>2.4309999999999999E-5</v>
      </c>
      <c r="I4111" s="14">
        <f>ABS(Solieusap!I4114)</f>
        <v>1.0919999999999999E-2</v>
      </c>
      <c r="J4111" s="14">
        <f>ABS(Solieusap!J4114)</f>
        <v>7.4700000000000001E-3</v>
      </c>
      <c r="K4111" s="14">
        <f t="shared" si="6"/>
        <v>0.31519999999999998</v>
      </c>
      <c r="L4111" s="14">
        <f t="shared" si="7"/>
        <v>1.0919999999999999E-2</v>
      </c>
    </row>
    <row r="4112" spans="1:12" ht="15" customHeight="1">
      <c r="A4112" s="13" t="str">
        <f>Solieusap!A4115</f>
        <v>344</v>
      </c>
      <c r="B4112" s="13">
        <f>Solieusap!B4115</f>
        <v>15</v>
      </c>
      <c r="C4112" s="13" t="str">
        <f>Solieusap!C4115</f>
        <v>BAO</v>
      </c>
      <c r="D4112" s="13" t="str">
        <f>Solieusap!D4115</f>
        <v>Combination</v>
      </c>
      <c r="E4112" s="14">
        <f>ABS(Solieusap!E4115)</f>
        <v>0.31519999999999998</v>
      </c>
      <c r="F4112" s="14">
        <f>ABS(Solieusap!F4115)</f>
        <v>5.7999999999999996E-3</v>
      </c>
      <c r="G4112" s="14">
        <f>ABS(Solieusap!G4115)</f>
        <v>6.8999999999999999E-3</v>
      </c>
      <c r="H4112" s="14">
        <f>ABS(Solieusap!H4115)</f>
        <v>2.4309999999999999E-5</v>
      </c>
      <c r="I4112" s="14">
        <f>ABS(Solieusap!I4115)</f>
        <v>7.45E-3</v>
      </c>
      <c r="J4112" s="14">
        <f>ABS(Solieusap!J4115)</f>
        <v>7.3999999999999999E-4</v>
      </c>
      <c r="K4112" s="14">
        <f t="shared" si="6"/>
        <v>0.31519999999999998</v>
      </c>
      <c r="L4112" s="14">
        <f t="shared" si="7"/>
        <v>7.45E-3</v>
      </c>
    </row>
    <row r="4113" spans="1:12" ht="15" customHeight="1">
      <c r="A4113" s="13" t="str">
        <f>Solieusap!A4116</f>
        <v>344</v>
      </c>
      <c r="B4113" s="13">
        <f>Solieusap!B4116</f>
        <v>15.5</v>
      </c>
      <c r="C4113" s="13" t="str">
        <f>Solieusap!C4116</f>
        <v>BAO</v>
      </c>
      <c r="D4113" s="13" t="str">
        <f>Solieusap!D4116</f>
        <v>Combination</v>
      </c>
      <c r="E4113" s="14">
        <f>ABS(Solieusap!E4116)</f>
        <v>0.31519999999999998</v>
      </c>
      <c r="F4113" s="14">
        <f>ABS(Solieusap!F4116)</f>
        <v>5.7999999999999996E-3</v>
      </c>
      <c r="G4113" s="14">
        <f>ABS(Solieusap!G4116)</f>
        <v>6.8999999999999999E-3</v>
      </c>
      <c r="H4113" s="14">
        <f>ABS(Solieusap!H4116)</f>
        <v>2.4309999999999999E-5</v>
      </c>
      <c r="I4113" s="14">
        <f>ABS(Solieusap!I4116)</f>
        <v>3.98E-3</v>
      </c>
      <c r="J4113" s="14">
        <f>ABS(Solieusap!J4116)</f>
        <v>1.771E-2</v>
      </c>
      <c r="K4113" s="14">
        <f t="shared" si="6"/>
        <v>0.31519999999999998</v>
      </c>
      <c r="L4113" s="14">
        <f t="shared" si="7"/>
        <v>3.98E-3</v>
      </c>
    </row>
    <row r="4114" spans="1:12" ht="15" customHeight="1">
      <c r="A4114" s="13" t="str">
        <f>Solieusap!A4117</f>
        <v>344</v>
      </c>
      <c r="B4114" s="13">
        <f>Solieusap!B4117</f>
        <v>16</v>
      </c>
      <c r="C4114" s="13" t="str">
        <f>Solieusap!C4117</f>
        <v>BAO</v>
      </c>
      <c r="D4114" s="13" t="str">
        <f>Solieusap!D4117</f>
        <v>Combination</v>
      </c>
      <c r="E4114" s="14">
        <f>ABS(Solieusap!E4117)</f>
        <v>0.31519999999999998</v>
      </c>
      <c r="F4114" s="14">
        <f>ABS(Solieusap!F4117)</f>
        <v>5.7999999999999996E-3</v>
      </c>
      <c r="G4114" s="14">
        <f>ABS(Solieusap!G4117)</f>
        <v>6.8999999999999999E-3</v>
      </c>
      <c r="H4114" s="14">
        <f>ABS(Solieusap!H4117)</f>
        <v>2.4309999999999999E-5</v>
      </c>
      <c r="I4114" s="14">
        <f>ABS(Solieusap!I4117)</f>
        <v>1.6800000000000001E-3</v>
      </c>
      <c r="J4114" s="14">
        <f>ABS(Solieusap!J4117)</f>
        <v>3.8960000000000002E-2</v>
      </c>
      <c r="K4114" s="14">
        <f t="shared" si="6"/>
        <v>0.31519999999999998</v>
      </c>
      <c r="L4114" s="14">
        <f t="shared" si="7"/>
        <v>1.6800000000000001E-3</v>
      </c>
    </row>
    <row r="4115" spans="1:12" ht="15" customHeight="1">
      <c r="A4115" s="13" t="str">
        <f>Solieusap!A4118</f>
        <v>344</v>
      </c>
      <c r="B4115" s="13">
        <f>Solieusap!B4118</f>
        <v>16.5</v>
      </c>
      <c r="C4115" s="13" t="str">
        <f>Solieusap!C4118</f>
        <v>BAO</v>
      </c>
      <c r="D4115" s="13" t="str">
        <f>Solieusap!D4118</f>
        <v>Combination</v>
      </c>
      <c r="E4115" s="14">
        <f>ABS(Solieusap!E4118)</f>
        <v>0.31519999999999998</v>
      </c>
      <c r="F4115" s="14">
        <f>ABS(Solieusap!F4118)</f>
        <v>5.7999999999999996E-3</v>
      </c>
      <c r="G4115" s="14">
        <f>ABS(Solieusap!G4118)</f>
        <v>6.8999999999999999E-3</v>
      </c>
      <c r="H4115" s="14">
        <f>ABS(Solieusap!H4118)</f>
        <v>2.4309999999999999E-5</v>
      </c>
      <c r="I4115" s="14">
        <f>ABS(Solieusap!I4118)</f>
        <v>2.3500000000000001E-3</v>
      </c>
      <c r="J4115" s="14">
        <f>ABS(Solieusap!J4118)</f>
        <v>6.25E-2</v>
      </c>
      <c r="K4115" s="14">
        <f t="shared" si="6"/>
        <v>0.31519999999999998</v>
      </c>
      <c r="L4115" s="14">
        <f t="shared" si="7"/>
        <v>2.3500000000000001E-3</v>
      </c>
    </row>
    <row r="4116" spans="1:12" ht="15" customHeight="1">
      <c r="A4116" s="13" t="str">
        <f>Solieusap!A4119</f>
        <v>344</v>
      </c>
      <c r="B4116" s="13">
        <f>Solieusap!B4119</f>
        <v>17</v>
      </c>
      <c r="C4116" s="13" t="str">
        <f>Solieusap!C4119</f>
        <v>BAO</v>
      </c>
      <c r="D4116" s="13" t="str">
        <f>Solieusap!D4119</f>
        <v>Combination</v>
      </c>
      <c r="E4116" s="14">
        <f>ABS(Solieusap!E4119)</f>
        <v>0.31519999999999998</v>
      </c>
      <c r="F4116" s="14">
        <f>ABS(Solieusap!F4119)</f>
        <v>5.7999999999999996E-3</v>
      </c>
      <c r="G4116" s="14">
        <f>ABS(Solieusap!G4119)</f>
        <v>6.8999999999999999E-3</v>
      </c>
      <c r="H4116" s="14">
        <f>ABS(Solieusap!H4119)</f>
        <v>2.4309999999999999E-5</v>
      </c>
      <c r="I4116" s="14">
        <f>ABS(Solieusap!I4119)</f>
        <v>1.042E-2</v>
      </c>
      <c r="J4116" s="14">
        <f>ABS(Solieusap!J4119)</f>
        <v>8.6029999999999995E-2</v>
      </c>
      <c r="K4116" s="14">
        <f t="shared" si="6"/>
        <v>0.31519999999999998</v>
      </c>
      <c r="L4116" s="14">
        <f t="shared" si="7"/>
        <v>1.042E-2</v>
      </c>
    </row>
    <row r="4117" spans="1:12" ht="15" customHeight="1">
      <c r="A4117" s="13" t="str">
        <f>Solieusap!A4120</f>
        <v>344</v>
      </c>
      <c r="B4117" s="13">
        <f>Solieusap!B4120</f>
        <v>17.5</v>
      </c>
      <c r="C4117" s="13" t="str">
        <f>Solieusap!C4120</f>
        <v>BAO</v>
      </c>
      <c r="D4117" s="13" t="str">
        <f>Solieusap!D4120</f>
        <v>Combination</v>
      </c>
      <c r="E4117" s="14">
        <f>ABS(Solieusap!E4120)</f>
        <v>0.31519999999999998</v>
      </c>
      <c r="F4117" s="14">
        <f>ABS(Solieusap!F4120)</f>
        <v>5.7999999999999996E-3</v>
      </c>
      <c r="G4117" s="14">
        <f>ABS(Solieusap!G4120)</f>
        <v>6.8999999999999999E-3</v>
      </c>
      <c r="H4117" s="14">
        <f>ABS(Solieusap!H4120)</f>
        <v>2.4309999999999999E-5</v>
      </c>
      <c r="I4117" s="14">
        <f>ABS(Solieusap!I4120)</f>
        <v>1.848E-2</v>
      </c>
      <c r="J4117" s="14">
        <f>ABS(Solieusap!J4120)</f>
        <v>0.10979999999999999</v>
      </c>
      <c r="K4117" s="14">
        <f t="shared" si="6"/>
        <v>0.31519999999999998</v>
      </c>
      <c r="L4117" s="14">
        <f t="shared" si="7"/>
        <v>1.848E-2</v>
      </c>
    </row>
    <row r="4118" spans="1:12" ht="15" customHeight="1">
      <c r="A4118" s="13" t="str">
        <f>Solieusap!A4121</f>
        <v>344</v>
      </c>
      <c r="B4118" s="13">
        <f>Solieusap!B4121</f>
        <v>18</v>
      </c>
      <c r="C4118" s="13" t="str">
        <f>Solieusap!C4121</f>
        <v>BAO</v>
      </c>
      <c r="D4118" s="13" t="str">
        <f>Solieusap!D4121</f>
        <v>Combination</v>
      </c>
      <c r="E4118" s="14">
        <f>ABS(Solieusap!E4121)</f>
        <v>0.31519999999999998</v>
      </c>
      <c r="F4118" s="14">
        <f>ABS(Solieusap!F4121)</f>
        <v>5.7999999999999996E-3</v>
      </c>
      <c r="G4118" s="14">
        <f>ABS(Solieusap!G4121)</f>
        <v>6.8999999999999999E-3</v>
      </c>
      <c r="H4118" s="14">
        <f>ABS(Solieusap!H4121)</f>
        <v>2.4309999999999999E-5</v>
      </c>
      <c r="I4118" s="14">
        <f>ABS(Solieusap!I4121)</f>
        <v>2.6550000000000001E-2</v>
      </c>
      <c r="J4118" s="14">
        <f>ABS(Solieusap!J4121)</f>
        <v>0.13507</v>
      </c>
      <c r="K4118" s="14">
        <f t="shared" si="6"/>
        <v>0.31519999999999998</v>
      </c>
      <c r="L4118" s="14">
        <f t="shared" si="7"/>
        <v>2.6550000000000001E-2</v>
      </c>
    </row>
    <row r="4119" spans="1:12" ht="15" customHeight="1">
      <c r="A4119" s="13" t="str">
        <f>Solieusap!A4122</f>
        <v>344</v>
      </c>
      <c r="B4119" s="13">
        <f>Solieusap!B4122</f>
        <v>18.5</v>
      </c>
      <c r="C4119" s="13" t="str">
        <f>Solieusap!C4122</f>
        <v>BAO</v>
      </c>
      <c r="D4119" s="13" t="str">
        <f>Solieusap!D4122</f>
        <v>Combination</v>
      </c>
      <c r="E4119" s="14">
        <f>ABS(Solieusap!E4122)</f>
        <v>0.31519999999999998</v>
      </c>
      <c r="F4119" s="14">
        <f>ABS(Solieusap!F4122)</f>
        <v>5.7999999999999996E-3</v>
      </c>
      <c r="G4119" s="14">
        <f>ABS(Solieusap!G4122)</f>
        <v>6.8999999999999999E-3</v>
      </c>
      <c r="H4119" s="14">
        <f>ABS(Solieusap!H4122)</f>
        <v>2.4309999999999999E-5</v>
      </c>
      <c r="I4119" s="14">
        <f>ABS(Solieusap!I4122)</f>
        <v>3.4610000000000002E-2</v>
      </c>
      <c r="J4119" s="14">
        <f>ABS(Solieusap!J4122)</f>
        <v>0.16034999999999999</v>
      </c>
      <c r="K4119" s="14">
        <f t="shared" si="6"/>
        <v>0.31519999999999998</v>
      </c>
      <c r="L4119" s="14">
        <f t="shared" si="7"/>
        <v>3.4610000000000002E-2</v>
      </c>
    </row>
    <row r="4120" spans="1:12" ht="15" customHeight="1">
      <c r="A4120" s="13" t="str">
        <f>Solieusap!A4123</f>
        <v>344</v>
      </c>
      <c r="B4120" s="13">
        <f>Solieusap!B4123</f>
        <v>19</v>
      </c>
      <c r="C4120" s="13" t="str">
        <f>Solieusap!C4123</f>
        <v>BAO</v>
      </c>
      <c r="D4120" s="13" t="str">
        <f>Solieusap!D4123</f>
        <v>Combination</v>
      </c>
      <c r="E4120" s="14">
        <f>ABS(Solieusap!E4123)</f>
        <v>0.31519999999999998</v>
      </c>
      <c r="F4120" s="14">
        <f>ABS(Solieusap!F4123)</f>
        <v>5.7999999999999996E-3</v>
      </c>
      <c r="G4120" s="14">
        <f>ABS(Solieusap!G4123)</f>
        <v>6.8999999999999999E-3</v>
      </c>
      <c r="H4120" s="14">
        <f>ABS(Solieusap!H4123)</f>
        <v>2.4309999999999999E-5</v>
      </c>
      <c r="I4120" s="14">
        <f>ABS(Solieusap!I4123)</f>
        <v>4.2680000000000003E-2</v>
      </c>
      <c r="J4120" s="14">
        <f>ABS(Solieusap!J4123)</f>
        <v>0.18562000000000001</v>
      </c>
      <c r="K4120" s="14">
        <f t="shared" si="6"/>
        <v>0.31519999999999998</v>
      </c>
      <c r="L4120" s="14">
        <f t="shared" si="7"/>
        <v>4.2680000000000003E-2</v>
      </c>
    </row>
    <row r="4121" spans="1:12" ht="15" customHeight="1">
      <c r="A4121" s="13" t="str">
        <f>Solieusap!A4124</f>
        <v>344</v>
      </c>
      <c r="B4121" s="13">
        <f>Solieusap!B4124</f>
        <v>19</v>
      </c>
      <c r="C4121" s="13" t="str">
        <f>Solieusap!C4124</f>
        <v>BAO</v>
      </c>
      <c r="D4121" s="13" t="str">
        <f>Solieusap!D4124</f>
        <v>Combination</v>
      </c>
      <c r="E4121" s="14">
        <f>ABS(Solieusap!E4124)</f>
        <v>0.47820000000000001</v>
      </c>
      <c r="F4121" s="14">
        <f>ABS(Solieusap!F4124)</f>
        <v>4.5999999999999999E-2</v>
      </c>
      <c r="G4121" s="14">
        <f>ABS(Solieusap!G4124)</f>
        <v>1.32E-2</v>
      </c>
      <c r="H4121" s="14">
        <f>ABS(Solieusap!H4124)</f>
        <v>3.6000000000000002E-4</v>
      </c>
      <c r="I4121" s="14">
        <f>ABS(Solieusap!I4124)</f>
        <v>1.9390000000000001E-2</v>
      </c>
      <c r="J4121" s="14">
        <f>ABS(Solieusap!J4124)</f>
        <v>0.24698000000000001</v>
      </c>
      <c r="K4121" s="14">
        <f t="shared" si="6"/>
        <v>0.47820000000000001</v>
      </c>
      <c r="L4121" s="14">
        <f t="shared" si="7"/>
        <v>1.9390000000000001E-2</v>
      </c>
    </row>
    <row r="4122" spans="1:12" ht="15" customHeight="1">
      <c r="A4122" s="13" t="str">
        <f>Solieusap!A4125</f>
        <v>344</v>
      </c>
      <c r="B4122" s="13">
        <f>Solieusap!B4125</f>
        <v>19.5</v>
      </c>
      <c r="C4122" s="13" t="str">
        <f>Solieusap!C4125</f>
        <v>BAO</v>
      </c>
      <c r="D4122" s="13" t="str">
        <f>Solieusap!D4125</f>
        <v>Combination</v>
      </c>
      <c r="E4122" s="14">
        <f>ABS(Solieusap!E4125)</f>
        <v>0.47820000000000001</v>
      </c>
      <c r="F4122" s="14">
        <f>ABS(Solieusap!F4125)</f>
        <v>4.5999999999999999E-2</v>
      </c>
      <c r="G4122" s="14">
        <f>ABS(Solieusap!G4125)</f>
        <v>1.32E-2</v>
      </c>
      <c r="H4122" s="14">
        <f>ABS(Solieusap!H4125)</f>
        <v>3.6000000000000002E-4</v>
      </c>
      <c r="I4122" s="14">
        <f>ABS(Solieusap!I4125)</f>
        <v>1.2959999999999999E-2</v>
      </c>
      <c r="J4122" s="14">
        <f>ABS(Solieusap!J4125)</f>
        <v>0.24745</v>
      </c>
      <c r="K4122" s="14">
        <f t="shared" si="6"/>
        <v>0.47820000000000001</v>
      </c>
      <c r="L4122" s="14">
        <f t="shared" si="7"/>
        <v>1.2959999999999999E-2</v>
      </c>
    </row>
    <row r="4123" spans="1:12" ht="15" customHeight="1">
      <c r="A4123" s="13" t="str">
        <f>Solieusap!A4126</f>
        <v>344</v>
      </c>
      <c r="B4123" s="13">
        <f>Solieusap!B4126</f>
        <v>20</v>
      </c>
      <c r="C4123" s="13" t="str">
        <f>Solieusap!C4126</f>
        <v>BAO</v>
      </c>
      <c r="D4123" s="13" t="str">
        <f>Solieusap!D4126</f>
        <v>Combination</v>
      </c>
      <c r="E4123" s="14">
        <f>ABS(Solieusap!E4126)</f>
        <v>0.47820000000000001</v>
      </c>
      <c r="F4123" s="14">
        <f>ABS(Solieusap!F4126)</f>
        <v>4.5999999999999999E-2</v>
      </c>
      <c r="G4123" s="14">
        <f>ABS(Solieusap!G4126)</f>
        <v>1.32E-2</v>
      </c>
      <c r="H4123" s="14">
        <f>ABS(Solieusap!H4126)</f>
        <v>3.6000000000000002E-4</v>
      </c>
      <c r="I4123" s="14">
        <f>ABS(Solieusap!I4126)</f>
        <v>1.8169999999999999E-2</v>
      </c>
      <c r="J4123" s="14">
        <f>ABS(Solieusap!J4126)</f>
        <v>0.24823999999999999</v>
      </c>
      <c r="K4123" s="14">
        <f t="shared" si="6"/>
        <v>0.47820000000000001</v>
      </c>
      <c r="L4123" s="14">
        <f t="shared" si="7"/>
        <v>1.8169999999999999E-2</v>
      </c>
    </row>
    <row r="4124" spans="1:12" ht="15" customHeight="1">
      <c r="A4124" s="13" t="str">
        <f>Solieusap!A4127</f>
        <v>344</v>
      </c>
      <c r="B4124" s="13">
        <f>Solieusap!B4127</f>
        <v>20.5</v>
      </c>
      <c r="C4124" s="13" t="str">
        <f>Solieusap!C4127</f>
        <v>BAO</v>
      </c>
      <c r="D4124" s="13" t="str">
        <f>Solieusap!D4127</f>
        <v>Combination</v>
      </c>
      <c r="E4124" s="14">
        <f>ABS(Solieusap!E4127)</f>
        <v>0.47820000000000001</v>
      </c>
      <c r="F4124" s="14">
        <f>ABS(Solieusap!F4127)</f>
        <v>4.5999999999999999E-2</v>
      </c>
      <c r="G4124" s="14">
        <f>ABS(Solieusap!G4127)</f>
        <v>1.32E-2</v>
      </c>
      <c r="H4124" s="14">
        <f>ABS(Solieusap!H4127)</f>
        <v>3.6000000000000002E-4</v>
      </c>
      <c r="I4124" s="14">
        <f>ABS(Solieusap!I4127)</f>
        <v>3.8949999999999999E-2</v>
      </c>
      <c r="J4124" s="14">
        <f>ABS(Solieusap!J4127)</f>
        <v>0.24903</v>
      </c>
      <c r="K4124" s="14">
        <f t="shared" si="6"/>
        <v>0.47820000000000001</v>
      </c>
      <c r="L4124" s="14">
        <f t="shared" si="7"/>
        <v>3.8949999999999999E-2</v>
      </c>
    </row>
    <row r="4125" spans="1:12" ht="15" customHeight="1">
      <c r="A4125" s="13" t="str">
        <f>Solieusap!A4128</f>
        <v>344</v>
      </c>
      <c r="B4125" s="13">
        <f>Solieusap!B4128</f>
        <v>21</v>
      </c>
      <c r="C4125" s="13" t="str">
        <f>Solieusap!C4128</f>
        <v>BAO</v>
      </c>
      <c r="D4125" s="13" t="str">
        <f>Solieusap!D4128</f>
        <v>Combination</v>
      </c>
      <c r="E4125" s="14">
        <f>ABS(Solieusap!E4128)</f>
        <v>0.47820000000000001</v>
      </c>
      <c r="F4125" s="14">
        <f>ABS(Solieusap!F4128)</f>
        <v>4.5999999999999999E-2</v>
      </c>
      <c r="G4125" s="14">
        <f>ABS(Solieusap!G4128)</f>
        <v>1.32E-2</v>
      </c>
      <c r="H4125" s="14">
        <f>ABS(Solieusap!H4128)</f>
        <v>3.6000000000000002E-4</v>
      </c>
      <c r="I4125" s="14">
        <f>ABS(Solieusap!I4128)</f>
        <v>7.4719999999999995E-2</v>
      </c>
      <c r="J4125" s="14">
        <f>ABS(Solieusap!J4128)</f>
        <v>0.24981999999999999</v>
      </c>
      <c r="K4125" s="14">
        <f t="shared" si="6"/>
        <v>0.47820000000000001</v>
      </c>
      <c r="L4125" s="14">
        <f t="shared" si="7"/>
        <v>7.4719999999999995E-2</v>
      </c>
    </row>
    <row r="4126" spans="1:12" ht="15" customHeight="1">
      <c r="A4126" s="13" t="str">
        <f>Solieusap!A4129</f>
        <v>344</v>
      </c>
      <c r="B4126" s="13">
        <f>Solieusap!B4129</f>
        <v>21.5</v>
      </c>
      <c r="C4126" s="13" t="str">
        <f>Solieusap!C4129</f>
        <v>BAO</v>
      </c>
      <c r="D4126" s="13" t="str">
        <f>Solieusap!D4129</f>
        <v>Combination</v>
      </c>
      <c r="E4126" s="14">
        <f>ABS(Solieusap!E4129)</f>
        <v>0.47820000000000001</v>
      </c>
      <c r="F4126" s="14">
        <f>ABS(Solieusap!F4129)</f>
        <v>4.5999999999999999E-2</v>
      </c>
      <c r="G4126" s="14">
        <f>ABS(Solieusap!G4129)</f>
        <v>1.32E-2</v>
      </c>
      <c r="H4126" s="14">
        <f>ABS(Solieusap!H4129)</f>
        <v>3.6000000000000002E-4</v>
      </c>
      <c r="I4126" s="14">
        <f>ABS(Solieusap!I4129)</f>
        <v>0.11179</v>
      </c>
      <c r="J4126" s="14">
        <f>ABS(Solieusap!J4129)</f>
        <v>0.25061</v>
      </c>
      <c r="K4126" s="14">
        <f t="shared" si="6"/>
        <v>0.47820000000000001</v>
      </c>
      <c r="L4126" s="14">
        <f t="shared" si="7"/>
        <v>0.11179</v>
      </c>
    </row>
    <row r="4127" spans="1:12" ht="15" customHeight="1">
      <c r="A4127" s="13" t="str">
        <f>Solieusap!A4130</f>
        <v>344</v>
      </c>
      <c r="B4127" s="13">
        <f>Solieusap!B4130</f>
        <v>22</v>
      </c>
      <c r="C4127" s="13" t="str">
        <f>Solieusap!C4130</f>
        <v>BAO</v>
      </c>
      <c r="D4127" s="13" t="str">
        <f>Solieusap!D4130</f>
        <v>Combination</v>
      </c>
      <c r="E4127" s="14">
        <f>ABS(Solieusap!E4130)</f>
        <v>0.47820000000000001</v>
      </c>
      <c r="F4127" s="14">
        <f>ABS(Solieusap!F4130)</f>
        <v>4.5999999999999999E-2</v>
      </c>
      <c r="G4127" s="14">
        <f>ABS(Solieusap!G4130)</f>
        <v>1.32E-2</v>
      </c>
      <c r="H4127" s="14">
        <f>ABS(Solieusap!H4130)</f>
        <v>3.6000000000000002E-4</v>
      </c>
      <c r="I4127" s="14">
        <f>ABS(Solieusap!I4130)</f>
        <v>0.14885000000000001</v>
      </c>
      <c r="J4127" s="14">
        <f>ABS(Solieusap!J4130)</f>
        <v>0.25140000000000001</v>
      </c>
      <c r="K4127" s="14">
        <f t="shared" si="6"/>
        <v>0.47820000000000001</v>
      </c>
      <c r="L4127" s="14">
        <f t="shared" si="7"/>
        <v>0.14885000000000001</v>
      </c>
    </row>
    <row r="4128" spans="1:12" ht="15" customHeight="1">
      <c r="A4128" s="13" t="str">
        <f>Solieusap!A4131</f>
        <v>344</v>
      </c>
      <c r="B4128" s="13">
        <f>Solieusap!B4131</f>
        <v>22</v>
      </c>
      <c r="C4128" s="13" t="str">
        <f>Solieusap!C4131</f>
        <v>BAO</v>
      </c>
      <c r="D4128" s="13" t="str">
        <f>Solieusap!D4131</f>
        <v>Combination</v>
      </c>
      <c r="E4128" s="14">
        <f>ABS(Solieusap!E4131)</f>
        <v>1.0863</v>
      </c>
      <c r="F4128" s="14">
        <f>ABS(Solieusap!F4131)</f>
        <v>2.8170999999999999</v>
      </c>
      <c r="G4128" s="14">
        <f>ABS(Solieusap!G4131)</f>
        <v>1.2191000000000001</v>
      </c>
      <c r="H4128" s="14">
        <f>ABS(Solieusap!H4131)</f>
        <v>1.72E-3</v>
      </c>
      <c r="I4128" s="14">
        <f>ABS(Solieusap!I4131)</f>
        <v>0.48810999999999999</v>
      </c>
      <c r="J4128" s="14">
        <f>ABS(Solieusap!J4131)</f>
        <v>0.82277</v>
      </c>
      <c r="K4128" s="14">
        <f t="shared" si="6"/>
        <v>1.0863</v>
      </c>
      <c r="L4128" s="14">
        <f t="shared" si="7"/>
        <v>0.48810999999999999</v>
      </c>
    </row>
    <row r="4129" spans="1:12" ht="15" customHeight="1">
      <c r="A4129" s="13" t="str">
        <f>Solieusap!A4132</f>
        <v>344</v>
      </c>
      <c r="B4129" s="13">
        <f>Solieusap!B4132</f>
        <v>22.5</v>
      </c>
      <c r="C4129" s="13" t="str">
        <f>Solieusap!C4132</f>
        <v>BAO</v>
      </c>
      <c r="D4129" s="13" t="str">
        <f>Solieusap!D4132</f>
        <v>Combination</v>
      </c>
      <c r="E4129" s="14">
        <f>ABS(Solieusap!E4132)</f>
        <v>1.0863</v>
      </c>
      <c r="F4129" s="14">
        <f>ABS(Solieusap!F4132)</f>
        <v>2.8170999999999999</v>
      </c>
      <c r="G4129" s="14">
        <f>ABS(Solieusap!G4132)</f>
        <v>1.2191000000000001</v>
      </c>
      <c r="H4129" s="14">
        <f>ABS(Solieusap!H4132)</f>
        <v>1.72E-3</v>
      </c>
      <c r="I4129" s="14">
        <f>ABS(Solieusap!I4132)</f>
        <v>1.7409999999999998E-2</v>
      </c>
      <c r="J4129" s="14">
        <f>ABS(Solieusap!J4132)</f>
        <v>4.7440000000000003E-2</v>
      </c>
      <c r="K4129" s="14">
        <f t="shared" si="6"/>
        <v>1.0863</v>
      </c>
      <c r="L4129" s="14">
        <f t="shared" si="7"/>
        <v>1.7409999999999998E-2</v>
      </c>
    </row>
    <row r="4130" spans="1:12" ht="15" customHeight="1">
      <c r="A4130" s="13" t="str">
        <f>Solieusap!A4133</f>
        <v>344</v>
      </c>
      <c r="B4130" s="13">
        <f>Solieusap!B4133</f>
        <v>23</v>
      </c>
      <c r="C4130" s="13" t="str">
        <f>Solieusap!C4133</f>
        <v>BAO</v>
      </c>
      <c r="D4130" s="13" t="str">
        <f>Solieusap!D4133</f>
        <v>Combination</v>
      </c>
      <c r="E4130" s="14">
        <f>ABS(Solieusap!E4133)</f>
        <v>1.0863</v>
      </c>
      <c r="F4130" s="14">
        <f>ABS(Solieusap!F4133)</f>
        <v>2.8170999999999999</v>
      </c>
      <c r="G4130" s="14">
        <f>ABS(Solieusap!G4133)</f>
        <v>1.2191000000000001</v>
      </c>
      <c r="H4130" s="14">
        <f>ABS(Solieusap!H4133)</f>
        <v>1.72E-3</v>
      </c>
      <c r="I4130" s="14">
        <f>ABS(Solieusap!I4133)</f>
        <v>6.8169999999999994E-2</v>
      </c>
      <c r="J4130" s="14">
        <f>ABS(Solieusap!J4133)</f>
        <v>0.18436</v>
      </c>
      <c r="K4130" s="14">
        <f t="shared" si="6"/>
        <v>1.0863</v>
      </c>
      <c r="L4130" s="14">
        <f t="shared" si="7"/>
        <v>6.8169999999999994E-2</v>
      </c>
    </row>
    <row r="4131" spans="1:12" ht="15" customHeight="1">
      <c r="A4131" s="13" t="str">
        <f>Solieusap!A4134</f>
        <v>348</v>
      </c>
      <c r="B4131" s="13">
        <f>Solieusap!B4134</f>
        <v>0</v>
      </c>
      <c r="C4131" s="13" t="str">
        <f>Solieusap!C4134</f>
        <v>BAO</v>
      </c>
      <c r="D4131" s="13" t="str">
        <f>Solieusap!D4134</f>
        <v>Combination</v>
      </c>
      <c r="E4131" s="14">
        <f>ABS(Solieusap!E4134)</f>
        <v>0.78259999999999996</v>
      </c>
      <c r="F4131" s="14">
        <f>ABS(Solieusap!F4134)</f>
        <v>8.9999999999999993E-3</v>
      </c>
      <c r="G4131" s="14">
        <f>ABS(Solieusap!G4134)</f>
        <v>6.9019999999999997E-4</v>
      </c>
      <c r="H4131" s="14">
        <f>ABS(Solieusap!H4134)</f>
        <v>1.9029999999999998E-2</v>
      </c>
      <c r="I4131" s="14">
        <f>ABS(Solieusap!I4134)</f>
        <v>1.2200000000000001E-2</v>
      </c>
      <c r="J4131" s="14">
        <f>ABS(Solieusap!J4134)</f>
        <v>7.8200000000000006E-3</v>
      </c>
      <c r="K4131" s="14">
        <f t="shared" si="6"/>
        <v>0.78259999999999996</v>
      </c>
      <c r="L4131" s="14">
        <f t="shared" si="7"/>
        <v>1.2200000000000001E-2</v>
      </c>
    </row>
    <row r="4132" spans="1:12" ht="15" customHeight="1">
      <c r="A4132" s="13" t="str">
        <f>Solieusap!A4135</f>
        <v>348</v>
      </c>
      <c r="B4132" s="13">
        <f>Solieusap!B4135</f>
        <v>2.4129900000000002</v>
      </c>
      <c r="C4132" s="13" t="str">
        <f>Solieusap!C4135</f>
        <v>BAO</v>
      </c>
      <c r="D4132" s="13" t="str">
        <f>Solieusap!D4135</f>
        <v>Combination</v>
      </c>
      <c r="E4132" s="14">
        <f>ABS(Solieusap!E4135)</f>
        <v>0.78259999999999996</v>
      </c>
      <c r="F4132" s="14">
        <f>ABS(Solieusap!F4135)</f>
        <v>8.9999999999999993E-3</v>
      </c>
      <c r="G4132" s="14">
        <f>ABS(Solieusap!G4135)</f>
        <v>6.9019999999999997E-4</v>
      </c>
      <c r="H4132" s="14">
        <f>ABS(Solieusap!H4135)</f>
        <v>1.9029999999999998E-2</v>
      </c>
      <c r="I4132" s="14">
        <f>ABS(Solieusap!I4135)</f>
        <v>1.0529999999999999E-2</v>
      </c>
      <c r="J4132" s="14">
        <f>ABS(Solieusap!J4135)</f>
        <v>1.993E-2</v>
      </c>
      <c r="K4132" s="14">
        <f t="shared" si="6"/>
        <v>0.78259999999999996</v>
      </c>
      <c r="L4132" s="14">
        <f t="shared" si="7"/>
        <v>1.0529999999999999E-2</v>
      </c>
    </row>
    <row r="4133" spans="1:12" ht="15" customHeight="1">
      <c r="A4133" s="13" t="str">
        <f>Solieusap!A4136</f>
        <v>348</v>
      </c>
      <c r="B4133" s="13">
        <f>Solieusap!B4136</f>
        <v>4.8259699999999999</v>
      </c>
      <c r="C4133" s="13" t="str">
        <f>Solieusap!C4136</f>
        <v>BAO</v>
      </c>
      <c r="D4133" s="13" t="str">
        <f>Solieusap!D4136</f>
        <v>Combination</v>
      </c>
      <c r="E4133" s="14">
        <f>ABS(Solieusap!E4136)</f>
        <v>0.78259999999999996</v>
      </c>
      <c r="F4133" s="14">
        <f>ABS(Solieusap!F4136)</f>
        <v>8.9999999999999993E-3</v>
      </c>
      <c r="G4133" s="14">
        <f>ABS(Solieusap!G4136)</f>
        <v>6.9019999999999997E-4</v>
      </c>
      <c r="H4133" s="14">
        <f>ABS(Solieusap!H4136)</f>
        <v>1.9029999999999998E-2</v>
      </c>
      <c r="I4133" s="14">
        <f>ABS(Solieusap!I4136)</f>
        <v>8.8699999999999994E-3</v>
      </c>
      <c r="J4133" s="14">
        <f>ABS(Solieusap!J4136)</f>
        <v>3.1910000000000001E-2</v>
      </c>
      <c r="K4133" s="14">
        <f t="shared" si="6"/>
        <v>0.78259999999999996</v>
      </c>
      <c r="L4133" s="14">
        <f t="shared" si="7"/>
        <v>8.8699999999999994E-3</v>
      </c>
    </row>
    <row r="4134" spans="1:12" ht="15" customHeight="1">
      <c r="A4134" s="13" t="str">
        <f>Solieusap!A4137</f>
        <v>348</v>
      </c>
      <c r="B4134" s="13">
        <f>Solieusap!B4137</f>
        <v>0</v>
      </c>
      <c r="C4134" s="13" t="str">
        <f>Solieusap!C4137</f>
        <v>BAO</v>
      </c>
      <c r="D4134" s="13" t="str">
        <f>Solieusap!D4137</f>
        <v>Combination</v>
      </c>
      <c r="E4134" s="14">
        <f>ABS(Solieusap!E4137)</f>
        <v>5.8700000000000002E-2</v>
      </c>
      <c r="F4134" s="14">
        <f>ABS(Solieusap!F4137)</f>
        <v>3.7000000000000002E-3</v>
      </c>
      <c r="G4134" s="14">
        <f>ABS(Solieusap!G4137)</f>
        <v>1.098E-5</v>
      </c>
      <c r="H4134" s="14">
        <f>ABS(Solieusap!H4137)</f>
        <v>2.2899999999999999E-3</v>
      </c>
      <c r="I4134" s="14">
        <f>ABS(Solieusap!I4137)</f>
        <v>2.64E-3</v>
      </c>
      <c r="J4134" s="14">
        <f>ABS(Solieusap!J4137)</f>
        <v>6.3920000000000005E-2</v>
      </c>
      <c r="K4134" s="14">
        <f t="shared" si="6"/>
        <v>5.8700000000000002E-2</v>
      </c>
      <c r="L4134" s="14">
        <f t="shared" si="7"/>
        <v>2.64E-3</v>
      </c>
    </row>
    <row r="4135" spans="1:12" ht="15" customHeight="1">
      <c r="A4135" s="13" t="str">
        <f>Solieusap!A4138</f>
        <v>348</v>
      </c>
      <c r="B4135" s="13">
        <f>Solieusap!B4138</f>
        <v>2.4129900000000002</v>
      </c>
      <c r="C4135" s="13" t="str">
        <f>Solieusap!C4138</f>
        <v>BAO</v>
      </c>
      <c r="D4135" s="13" t="str">
        <f>Solieusap!D4138</f>
        <v>Combination</v>
      </c>
      <c r="E4135" s="14">
        <f>ABS(Solieusap!E4138)</f>
        <v>5.8700000000000002E-2</v>
      </c>
      <c r="F4135" s="14">
        <f>ABS(Solieusap!F4138)</f>
        <v>3.7000000000000002E-3</v>
      </c>
      <c r="G4135" s="14">
        <f>ABS(Solieusap!G4138)</f>
        <v>1.098E-5</v>
      </c>
      <c r="H4135" s="14">
        <f>ABS(Solieusap!H4138)</f>
        <v>2.2899999999999999E-3</v>
      </c>
      <c r="I4135" s="14">
        <f>ABS(Solieusap!I4138)</f>
        <v>2.4099999999999998E-3</v>
      </c>
      <c r="J4135" s="14">
        <f>ABS(Solieusap!J4138)</f>
        <v>7.5020000000000003E-2</v>
      </c>
      <c r="K4135" s="14">
        <f t="shared" si="6"/>
        <v>5.8700000000000002E-2</v>
      </c>
      <c r="L4135" s="14">
        <f t="shared" si="7"/>
        <v>2.4099999999999998E-3</v>
      </c>
    </row>
    <row r="4136" spans="1:12" ht="15" customHeight="1">
      <c r="A4136" s="13" t="str">
        <f>Solieusap!A4139</f>
        <v>348</v>
      </c>
      <c r="B4136" s="13">
        <f>Solieusap!B4139</f>
        <v>4.8259699999999999</v>
      </c>
      <c r="C4136" s="13" t="str">
        <f>Solieusap!C4139</f>
        <v>BAO</v>
      </c>
      <c r="D4136" s="13" t="str">
        <f>Solieusap!D4139</f>
        <v>Combination</v>
      </c>
      <c r="E4136" s="14">
        <f>ABS(Solieusap!E4139)</f>
        <v>5.8700000000000002E-2</v>
      </c>
      <c r="F4136" s="14">
        <f>ABS(Solieusap!F4139)</f>
        <v>3.7000000000000002E-3</v>
      </c>
      <c r="G4136" s="14">
        <f>ABS(Solieusap!G4139)</f>
        <v>1.098E-5</v>
      </c>
      <c r="H4136" s="14">
        <f>ABS(Solieusap!H4139)</f>
        <v>2.2899999999999999E-3</v>
      </c>
      <c r="I4136" s="14">
        <f>ABS(Solieusap!I4139)</f>
        <v>2.1900000000000001E-3</v>
      </c>
      <c r="J4136" s="14">
        <f>ABS(Solieusap!J4139)</f>
        <v>9.0050000000000005E-2</v>
      </c>
      <c r="K4136" s="14">
        <f t="shared" si="6"/>
        <v>5.8700000000000002E-2</v>
      </c>
      <c r="L4136" s="14">
        <f t="shared" si="7"/>
        <v>2.1900000000000001E-3</v>
      </c>
    </row>
    <row r="4137" spans="1:12" ht="15" customHeight="1">
      <c r="A4137" s="13" t="str">
        <f>Solieusap!A4140</f>
        <v>349</v>
      </c>
      <c r="B4137" s="13">
        <f>Solieusap!B4140</f>
        <v>0</v>
      </c>
      <c r="C4137" s="13" t="str">
        <f>Solieusap!C4140</f>
        <v>BAO</v>
      </c>
      <c r="D4137" s="13" t="str">
        <f>Solieusap!D4140</f>
        <v>Combination</v>
      </c>
      <c r="E4137" s="14">
        <f>ABS(Solieusap!E4140)</f>
        <v>6.7000000000000002E-3</v>
      </c>
      <c r="F4137" s="14">
        <f>ABS(Solieusap!F4140)</f>
        <v>1.4E-3</v>
      </c>
      <c r="G4137" s="14">
        <f>ABS(Solieusap!G4140)</f>
        <v>6.8429999999999994E-5</v>
      </c>
      <c r="H4137" s="14">
        <f>ABS(Solieusap!H4140)</f>
        <v>1.6199999999999999E-3</v>
      </c>
      <c r="I4137" s="14">
        <f>ABS(Solieusap!I4140)</f>
        <v>2.4299999999999999E-3</v>
      </c>
      <c r="J4137" s="14">
        <f>ABS(Solieusap!J4140)</f>
        <v>2.068E-2</v>
      </c>
      <c r="K4137" s="14">
        <f t="shared" si="6"/>
        <v>6.7000000000000002E-3</v>
      </c>
      <c r="L4137" s="14">
        <f t="shared" si="7"/>
        <v>2.4299999999999999E-3</v>
      </c>
    </row>
    <row r="4138" spans="1:12" ht="15" customHeight="1">
      <c r="A4138" s="13" t="str">
        <f>Solieusap!A4141</f>
        <v>349</v>
      </c>
      <c r="B4138" s="13">
        <f>Solieusap!B4141</f>
        <v>2.4129900000000002</v>
      </c>
      <c r="C4138" s="13" t="str">
        <f>Solieusap!C4141</f>
        <v>BAO</v>
      </c>
      <c r="D4138" s="13" t="str">
        <f>Solieusap!D4141</f>
        <v>Combination</v>
      </c>
      <c r="E4138" s="14">
        <f>ABS(Solieusap!E4141)</f>
        <v>6.7000000000000002E-3</v>
      </c>
      <c r="F4138" s="14">
        <f>ABS(Solieusap!F4141)</f>
        <v>1.4E-3</v>
      </c>
      <c r="G4138" s="14">
        <f>ABS(Solieusap!G4141)</f>
        <v>6.8429999999999994E-5</v>
      </c>
      <c r="H4138" s="14">
        <f>ABS(Solieusap!H4141)</f>
        <v>1.6199999999999999E-3</v>
      </c>
      <c r="I4138" s="14">
        <f>ABS(Solieusap!I4141)</f>
        <v>3.5599999999999998E-3</v>
      </c>
      <c r="J4138" s="14">
        <f>ABS(Solieusap!J4141)</f>
        <v>1.2189999999999999E-2</v>
      </c>
      <c r="K4138" s="14">
        <f t="shared" si="6"/>
        <v>6.7000000000000002E-3</v>
      </c>
      <c r="L4138" s="14">
        <f t="shared" si="7"/>
        <v>3.5599999999999998E-3</v>
      </c>
    </row>
    <row r="4139" spans="1:12" ht="15" customHeight="1">
      <c r="A4139" s="13" t="str">
        <f>Solieusap!A4142</f>
        <v>349</v>
      </c>
      <c r="B4139" s="13">
        <f>Solieusap!B4142</f>
        <v>4.8259699999999999</v>
      </c>
      <c r="C4139" s="13" t="str">
        <f>Solieusap!C4142</f>
        <v>BAO</v>
      </c>
      <c r="D4139" s="13" t="str">
        <f>Solieusap!D4142</f>
        <v>Combination</v>
      </c>
      <c r="E4139" s="14">
        <f>ABS(Solieusap!E4142)</f>
        <v>6.7000000000000002E-3</v>
      </c>
      <c r="F4139" s="14">
        <f>ABS(Solieusap!F4142)</f>
        <v>1.4E-3</v>
      </c>
      <c r="G4139" s="14">
        <f>ABS(Solieusap!G4142)</f>
        <v>6.8429999999999994E-5</v>
      </c>
      <c r="H4139" s="14">
        <f>ABS(Solieusap!H4142)</f>
        <v>1.6199999999999999E-3</v>
      </c>
      <c r="I4139" s="14">
        <f>ABS(Solieusap!I4142)</f>
        <v>5.5500000000000002E-3</v>
      </c>
      <c r="J4139" s="14">
        <f>ABS(Solieusap!J4142)</f>
        <v>2.4199999999999998E-3</v>
      </c>
      <c r="K4139" s="14">
        <f t="shared" si="6"/>
        <v>6.7000000000000002E-3</v>
      </c>
      <c r="L4139" s="14">
        <f t="shared" si="7"/>
        <v>5.5500000000000002E-3</v>
      </c>
    </row>
    <row r="4140" spans="1:12" ht="15" customHeight="1">
      <c r="A4140" s="13" t="str">
        <f>Solieusap!A4143</f>
        <v>349</v>
      </c>
      <c r="B4140" s="13">
        <f>Solieusap!B4143</f>
        <v>0</v>
      </c>
      <c r="C4140" s="13" t="str">
        <f>Solieusap!C4143</f>
        <v>BAO</v>
      </c>
      <c r="D4140" s="13" t="str">
        <f>Solieusap!D4143</f>
        <v>Combination</v>
      </c>
      <c r="E4140" s="14">
        <f>ABS(Solieusap!E4143)</f>
        <v>0.4521</v>
      </c>
      <c r="F4140" s="14">
        <f>ABS(Solieusap!F4143)</f>
        <v>1.03E-2</v>
      </c>
      <c r="G4140" s="14">
        <f>ABS(Solieusap!G4143)</f>
        <v>1E-3</v>
      </c>
      <c r="H4140" s="14">
        <f>ABS(Solieusap!H4143)</f>
        <v>2.351E-2</v>
      </c>
      <c r="I4140" s="14">
        <f>ABS(Solieusap!I4143)</f>
        <v>5.6999999999999998E-4</v>
      </c>
      <c r="J4140" s="14">
        <f>ABS(Solieusap!J4143)</f>
        <v>4.725E-2</v>
      </c>
      <c r="K4140" s="14">
        <f t="shared" si="6"/>
        <v>0.4521</v>
      </c>
      <c r="L4140" s="14">
        <f t="shared" si="7"/>
        <v>5.6999999999999998E-4</v>
      </c>
    </row>
    <row r="4141" spans="1:12" ht="15" customHeight="1">
      <c r="A4141" s="13" t="str">
        <f>Solieusap!A4144</f>
        <v>349</v>
      </c>
      <c r="B4141" s="13">
        <f>Solieusap!B4144</f>
        <v>2.4129900000000002</v>
      </c>
      <c r="C4141" s="13" t="str">
        <f>Solieusap!C4144</f>
        <v>BAO</v>
      </c>
      <c r="D4141" s="13" t="str">
        <f>Solieusap!D4144</f>
        <v>Combination</v>
      </c>
      <c r="E4141" s="14">
        <f>ABS(Solieusap!E4144)</f>
        <v>0.4521</v>
      </c>
      <c r="F4141" s="14">
        <f>ABS(Solieusap!F4144)</f>
        <v>1.03E-2</v>
      </c>
      <c r="G4141" s="14">
        <f>ABS(Solieusap!G4144)</f>
        <v>1E-3</v>
      </c>
      <c r="H4141" s="14">
        <f>ABS(Solieusap!H4144)</f>
        <v>2.351E-2</v>
      </c>
      <c r="I4141" s="14">
        <f>ABS(Solieusap!I4144)</f>
        <v>1.1199999999999999E-3</v>
      </c>
      <c r="J4141" s="14">
        <f>ABS(Solieusap!J4144)</f>
        <v>2.8250000000000001E-2</v>
      </c>
      <c r="K4141" s="14">
        <f t="shared" si="6"/>
        <v>0.4521</v>
      </c>
      <c r="L4141" s="14">
        <f t="shared" si="7"/>
        <v>1.1199999999999999E-3</v>
      </c>
    </row>
    <row r="4142" spans="1:12" ht="15" customHeight="1">
      <c r="A4142" s="13" t="str">
        <f>Solieusap!A4145</f>
        <v>349</v>
      </c>
      <c r="B4142" s="13">
        <f>Solieusap!B4145</f>
        <v>4.8259699999999999</v>
      </c>
      <c r="C4142" s="13" t="str">
        <f>Solieusap!C4145</f>
        <v>BAO</v>
      </c>
      <c r="D4142" s="13" t="str">
        <f>Solieusap!D4145</f>
        <v>Combination</v>
      </c>
      <c r="E4142" s="14">
        <f>ABS(Solieusap!E4145)</f>
        <v>0.4521</v>
      </c>
      <c r="F4142" s="14">
        <f>ABS(Solieusap!F4145)</f>
        <v>1.03E-2</v>
      </c>
      <c r="G4142" s="14">
        <f>ABS(Solieusap!G4145)</f>
        <v>1E-3</v>
      </c>
      <c r="H4142" s="14">
        <f>ABS(Solieusap!H4145)</f>
        <v>2.351E-2</v>
      </c>
      <c r="I4142" s="14">
        <f>ABS(Solieusap!I4145)</f>
        <v>1.4E-3</v>
      </c>
      <c r="J4142" s="14">
        <f>ABS(Solieusap!J4145)</f>
        <v>1.7819999999999999E-2</v>
      </c>
      <c r="K4142" s="14">
        <f t="shared" si="6"/>
        <v>0.4521</v>
      </c>
      <c r="L4142" s="14">
        <f t="shared" si="7"/>
        <v>1.4E-3</v>
      </c>
    </row>
    <row r="4143" spans="1:12" ht="15" customHeight="1">
      <c r="A4143" s="13" t="str">
        <f>Solieusap!A4146</f>
        <v>350</v>
      </c>
      <c r="B4143" s="13">
        <f>Solieusap!B4146</f>
        <v>0</v>
      </c>
      <c r="C4143" s="13" t="str">
        <f>Solieusap!C4146</f>
        <v>BAO</v>
      </c>
      <c r="D4143" s="13" t="str">
        <f>Solieusap!D4146</f>
        <v>Combination</v>
      </c>
      <c r="E4143" s="14">
        <f>ABS(Solieusap!E4146)</f>
        <v>6.2899999999999998E-2</v>
      </c>
      <c r="F4143" s="14">
        <f>ABS(Solieusap!F4146)</f>
        <v>6.5450000000000003E-4</v>
      </c>
      <c r="G4143" s="14">
        <f>ABS(Solieusap!G4146)</f>
        <v>2.207E-4</v>
      </c>
      <c r="H4143" s="14">
        <f>ABS(Solieusap!H4146)</f>
        <v>2.5399999999999999E-2</v>
      </c>
      <c r="I4143" s="14">
        <f>ABS(Solieusap!I4146)</f>
        <v>1.1000000000000001E-3</v>
      </c>
      <c r="J4143" s="14">
        <f>ABS(Solieusap!J4146)</f>
        <v>2.63E-2</v>
      </c>
      <c r="K4143" s="14">
        <f t="shared" si="6"/>
        <v>6.2899999999999998E-2</v>
      </c>
      <c r="L4143" s="14">
        <f t="shared" si="7"/>
        <v>1.1000000000000001E-3</v>
      </c>
    </row>
    <row r="4144" spans="1:12" ht="15" customHeight="1">
      <c r="A4144" s="13" t="str">
        <f>Solieusap!A4147</f>
        <v>350</v>
      </c>
      <c r="B4144" s="13">
        <f>Solieusap!B4147</f>
        <v>2.4129900000000002</v>
      </c>
      <c r="C4144" s="13" t="str">
        <f>Solieusap!C4147</f>
        <v>BAO</v>
      </c>
      <c r="D4144" s="13" t="str">
        <f>Solieusap!D4147</f>
        <v>Combination</v>
      </c>
      <c r="E4144" s="14">
        <f>ABS(Solieusap!E4147)</f>
        <v>6.2899999999999998E-2</v>
      </c>
      <c r="F4144" s="14">
        <f>ABS(Solieusap!F4147)</f>
        <v>6.5450000000000003E-4</v>
      </c>
      <c r="G4144" s="14">
        <f>ABS(Solieusap!G4147)</f>
        <v>2.207E-4</v>
      </c>
      <c r="H4144" s="14">
        <f>ABS(Solieusap!H4147)</f>
        <v>2.5399999999999999E-2</v>
      </c>
      <c r="I4144" s="14">
        <f>ABS(Solieusap!I4147)</f>
        <v>1.15E-3</v>
      </c>
      <c r="J4144" s="14">
        <f>ABS(Solieusap!J4147)</f>
        <v>1.3990000000000001E-2</v>
      </c>
      <c r="K4144" s="14">
        <f t="shared" si="6"/>
        <v>6.2899999999999998E-2</v>
      </c>
      <c r="L4144" s="14">
        <f t="shared" si="7"/>
        <v>1.15E-3</v>
      </c>
    </row>
    <row r="4145" spans="1:12" ht="15" customHeight="1">
      <c r="A4145" s="13" t="str">
        <f>Solieusap!A4148</f>
        <v>350</v>
      </c>
      <c r="B4145" s="13">
        <f>Solieusap!B4148</f>
        <v>4.8259699999999999</v>
      </c>
      <c r="C4145" s="13" t="str">
        <f>Solieusap!C4148</f>
        <v>BAO</v>
      </c>
      <c r="D4145" s="13" t="str">
        <f>Solieusap!D4148</f>
        <v>Combination</v>
      </c>
      <c r="E4145" s="14">
        <f>ABS(Solieusap!E4148)</f>
        <v>6.2899999999999998E-2</v>
      </c>
      <c r="F4145" s="14">
        <f>ABS(Solieusap!F4148)</f>
        <v>6.5450000000000003E-4</v>
      </c>
      <c r="G4145" s="14">
        <f>ABS(Solieusap!G4148)</f>
        <v>2.207E-4</v>
      </c>
      <c r="H4145" s="14">
        <f>ABS(Solieusap!H4148)</f>
        <v>2.5399999999999999E-2</v>
      </c>
      <c r="I4145" s="14">
        <f>ABS(Solieusap!I4148)</f>
        <v>1.1999999999999999E-3</v>
      </c>
      <c r="J4145" s="14">
        <f>ABS(Solieusap!J4148)</f>
        <v>1.2800000000000001E-3</v>
      </c>
      <c r="K4145" s="14">
        <f t="shared" si="6"/>
        <v>6.2899999999999998E-2</v>
      </c>
      <c r="L4145" s="14">
        <f t="shared" si="7"/>
        <v>1.1999999999999999E-3</v>
      </c>
    </row>
    <row r="4146" spans="1:12" ht="15" customHeight="1">
      <c r="A4146" s="13" t="str">
        <f>Solieusap!A4149</f>
        <v>350</v>
      </c>
      <c r="B4146" s="13">
        <f>Solieusap!B4149</f>
        <v>0</v>
      </c>
      <c r="C4146" s="13" t="str">
        <f>Solieusap!C4149</f>
        <v>BAO</v>
      </c>
      <c r="D4146" s="13" t="str">
        <f>Solieusap!D4149</f>
        <v>Combination</v>
      </c>
      <c r="E4146" s="14">
        <f>ABS(Solieusap!E4149)</f>
        <v>0.2203</v>
      </c>
      <c r="F4146" s="14">
        <f>ABS(Solieusap!F4149)</f>
        <v>9.7000000000000003E-3</v>
      </c>
      <c r="G4146" s="14">
        <f>ABS(Solieusap!G4149)</f>
        <v>8.652E-4</v>
      </c>
      <c r="H4146" s="14">
        <f>ABS(Solieusap!H4149)</f>
        <v>4.4900000000000001E-3</v>
      </c>
      <c r="I4146" s="14">
        <f>ABS(Solieusap!I4149)</f>
        <v>9.7000000000000003E-3</v>
      </c>
      <c r="J4146" s="14">
        <f>ABS(Solieusap!J4149)</f>
        <v>6.9150000000000003E-2</v>
      </c>
      <c r="K4146" s="14">
        <f t="shared" si="6"/>
        <v>0.2203</v>
      </c>
      <c r="L4146" s="14">
        <f t="shared" si="7"/>
        <v>9.7000000000000003E-3</v>
      </c>
    </row>
    <row r="4147" spans="1:12" ht="15" customHeight="1">
      <c r="A4147" s="13" t="str">
        <f>Solieusap!A4150</f>
        <v>350</v>
      </c>
      <c r="B4147" s="13">
        <f>Solieusap!B4150</f>
        <v>2.4129900000000002</v>
      </c>
      <c r="C4147" s="13" t="str">
        <f>Solieusap!C4150</f>
        <v>BAO</v>
      </c>
      <c r="D4147" s="13" t="str">
        <f>Solieusap!D4150</f>
        <v>Combination</v>
      </c>
      <c r="E4147" s="14">
        <f>ABS(Solieusap!E4150)</f>
        <v>0.2203</v>
      </c>
      <c r="F4147" s="14">
        <f>ABS(Solieusap!F4150)</f>
        <v>9.7000000000000003E-3</v>
      </c>
      <c r="G4147" s="14">
        <f>ABS(Solieusap!G4150)</f>
        <v>8.652E-4</v>
      </c>
      <c r="H4147" s="14">
        <f>ABS(Solieusap!H4150)</f>
        <v>4.4900000000000001E-3</v>
      </c>
      <c r="I4147" s="14">
        <f>ABS(Solieusap!I4150)</f>
        <v>7.9900000000000006E-3</v>
      </c>
      <c r="J4147" s="14">
        <f>ABS(Solieusap!J4150)</f>
        <v>5.3609999999999998E-2</v>
      </c>
      <c r="K4147" s="14">
        <f t="shared" si="6"/>
        <v>0.2203</v>
      </c>
      <c r="L4147" s="14">
        <f t="shared" si="7"/>
        <v>7.9900000000000006E-3</v>
      </c>
    </row>
    <row r="4148" spans="1:12" ht="15" customHeight="1">
      <c r="A4148" s="13" t="str">
        <f>Solieusap!A4151</f>
        <v>350</v>
      </c>
      <c r="B4148" s="13">
        <f>Solieusap!B4151</f>
        <v>4.8259699999999999</v>
      </c>
      <c r="C4148" s="13" t="str">
        <f>Solieusap!C4151</f>
        <v>BAO</v>
      </c>
      <c r="D4148" s="13" t="str">
        <f>Solieusap!D4151</f>
        <v>Combination</v>
      </c>
      <c r="E4148" s="14">
        <f>ABS(Solieusap!E4151)</f>
        <v>0.2203</v>
      </c>
      <c r="F4148" s="14">
        <f>ABS(Solieusap!F4151)</f>
        <v>9.7000000000000003E-3</v>
      </c>
      <c r="G4148" s="14">
        <f>ABS(Solieusap!G4151)</f>
        <v>8.652E-4</v>
      </c>
      <c r="H4148" s="14">
        <f>ABS(Solieusap!H4151)</f>
        <v>4.4900000000000001E-3</v>
      </c>
      <c r="I4148" s="14">
        <f>ABS(Solieusap!I4151)</f>
        <v>6.2700000000000004E-3</v>
      </c>
      <c r="J4148" s="14">
        <f>ABS(Solieusap!J4151)</f>
        <v>4.1549999999999997E-2</v>
      </c>
      <c r="K4148" s="14">
        <f t="shared" si="6"/>
        <v>0.2203</v>
      </c>
      <c r="L4148" s="14">
        <f t="shared" si="7"/>
        <v>6.2700000000000004E-3</v>
      </c>
    </row>
    <row r="4149" spans="1:12" ht="15" customHeight="1">
      <c r="A4149" s="13" t="str">
        <f>Solieusap!A4152</f>
        <v>351</v>
      </c>
      <c r="B4149" s="13">
        <f>Solieusap!B4152</f>
        <v>0</v>
      </c>
      <c r="C4149" s="13" t="str">
        <f>Solieusap!C4152</f>
        <v>BAO</v>
      </c>
      <c r="D4149" s="13" t="str">
        <f>Solieusap!D4152</f>
        <v>Combination</v>
      </c>
      <c r="E4149" s="14">
        <f>ABS(Solieusap!E4152)</f>
        <v>0.93369999999999997</v>
      </c>
      <c r="F4149" s="14">
        <f>ABS(Solieusap!F4152)</f>
        <v>1.17E-2</v>
      </c>
      <c r="G4149" s="14">
        <f>ABS(Solieusap!G4152)</f>
        <v>5.509E-4</v>
      </c>
      <c r="H4149" s="14">
        <f>ABS(Solieusap!H4152)</f>
        <v>2.3E-3</v>
      </c>
      <c r="I4149" s="14">
        <f>ABS(Solieusap!I4152)</f>
        <v>2.8999999999999998E-3</v>
      </c>
      <c r="J4149" s="14">
        <f>ABS(Solieusap!J4152)</f>
        <v>9.0799999999999995E-3</v>
      </c>
      <c r="K4149" s="14">
        <f t="shared" si="6"/>
        <v>0.93369999999999997</v>
      </c>
      <c r="L4149" s="14">
        <f t="shared" si="7"/>
        <v>2.8999999999999998E-3</v>
      </c>
    </row>
    <row r="4150" spans="1:12" ht="15" customHeight="1">
      <c r="A4150" s="13" t="str">
        <f>Solieusap!A4153</f>
        <v>351</v>
      </c>
      <c r="B4150" s="13">
        <f>Solieusap!B4153</f>
        <v>2.4129900000000002</v>
      </c>
      <c r="C4150" s="13" t="str">
        <f>Solieusap!C4153</f>
        <v>BAO</v>
      </c>
      <c r="D4150" s="13" t="str">
        <f>Solieusap!D4153</f>
        <v>Combination</v>
      </c>
      <c r="E4150" s="14">
        <f>ABS(Solieusap!E4153)</f>
        <v>0.93369999999999997</v>
      </c>
      <c r="F4150" s="14">
        <f>ABS(Solieusap!F4153)</f>
        <v>1.17E-2</v>
      </c>
      <c r="G4150" s="14">
        <f>ABS(Solieusap!G4153)</f>
        <v>5.509E-4</v>
      </c>
      <c r="H4150" s="14">
        <f>ABS(Solieusap!H4153)</f>
        <v>2.3E-3</v>
      </c>
      <c r="I4150" s="14">
        <f>ABS(Solieusap!I4153)</f>
        <v>2.8999999999999998E-3</v>
      </c>
      <c r="J4150" s="14">
        <f>ABS(Solieusap!J4153)</f>
        <v>2.2280000000000001E-2</v>
      </c>
      <c r="K4150" s="14">
        <f t="shared" si="6"/>
        <v>0.93369999999999997</v>
      </c>
      <c r="L4150" s="14">
        <f t="shared" si="7"/>
        <v>2.8999999999999998E-3</v>
      </c>
    </row>
    <row r="4151" spans="1:12" ht="15" customHeight="1">
      <c r="A4151" s="13" t="str">
        <f>Solieusap!A4154</f>
        <v>351</v>
      </c>
      <c r="B4151" s="13">
        <f>Solieusap!B4154</f>
        <v>4.8259699999999999</v>
      </c>
      <c r="C4151" s="13" t="str">
        <f>Solieusap!C4154</f>
        <v>BAO</v>
      </c>
      <c r="D4151" s="13" t="str">
        <f>Solieusap!D4154</f>
        <v>Combination</v>
      </c>
      <c r="E4151" s="14">
        <f>ABS(Solieusap!E4154)</f>
        <v>0.93369999999999997</v>
      </c>
      <c r="F4151" s="14">
        <f>ABS(Solieusap!F4154)</f>
        <v>1.17E-2</v>
      </c>
      <c r="G4151" s="14">
        <f>ABS(Solieusap!G4154)</f>
        <v>5.509E-4</v>
      </c>
      <c r="H4151" s="14">
        <f>ABS(Solieusap!H4154)</f>
        <v>2.3E-3</v>
      </c>
      <c r="I4151" s="14">
        <f>ABS(Solieusap!I4154)</f>
        <v>2.7000000000000001E-3</v>
      </c>
      <c r="J4151" s="14">
        <f>ABS(Solieusap!J4154)</f>
        <v>3.4119999999999998E-2</v>
      </c>
      <c r="K4151" s="14">
        <f t="shared" si="6"/>
        <v>0.93369999999999997</v>
      </c>
      <c r="L4151" s="14">
        <f t="shared" si="7"/>
        <v>2.7000000000000001E-3</v>
      </c>
    </row>
    <row r="4152" spans="1:12" ht="15" customHeight="1">
      <c r="A4152" s="13" t="str">
        <f>Solieusap!A4155</f>
        <v>351</v>
      </c>
      <c r="B4152" s="13">
        <f>Solieusap!B4155</f>
        <v>0</v>
      </c>
      <c r="C4152" s="13" t="str">
        <f>Solieusap!C4155</f>
        <v>BAO</v>
      </c>
      <c r="D4152" s="13" t="str">
        <f>Solieusap!D4155</f>
        <v>Combination</v>
      </c>
      <c r="E4152" s="14">
        <f>ABS(Solieusap!E4155)</f>
        <v>5.1299999999999998E-2</v>
      </c>
      <c r="F4152" s="14">
        <f>ABS(Solieusap!F4155)</f>
        <v>4.8999999999999998E-3</v>
      </c>
      <c r="G4152" s="14">
        <f>ABS(Solieusap!G4155)</f>
        <v>8.4839999999999994E-5</v>
      </c>
      <c r="H4152" s="14">
        <f>ABS(Solieusap!H4155)</f>
        <v>1.9939999999999999E-2</v>
      </c>
      <c r="I4152" s="14">
        <f>ABS(Solieusap!I4155)</f>
        <v>1.174E-2</v>
      </c>
      <c r="J4152" s="14">
        <f>ABS(Solieusap!J4155)</f>
        <v>6.0179999999999997E-2</v>
      </c>
      <c r="K4152" s="14">
        <f t="shared" si="6"/>
        <v>5.1299999999999998E-2</v>
      </c>
      <c r="L4152" s="14">
        <f t="shared" si="7"/>
        <v>1.174E-2</v>
      </c>
    </row>
    <row r="4153" spans="1:12" ht="15" customHeight="1">
      <c r="A4153" s="13" t="str">
        <f>Solieusap!A4156</f>
        <v>351</v>
      </c>
      <c r="B4153" s="13">
        <f>Solieusap!B4156</f>
        <v>2.4129900000000002</v>
      </c>
      <c r="C4153" s="13" t="str">
        <f>Solieusap!C4156</f>
        <v>BAO</v>
      </c>
      <c r="D4153" s="13" t="str">
        <f>Solieusap!D4156</f>
        <v>Combination</v>
      </c>
      <c r="E4153" s="14">
        <f>ABS(Solieusap!E4156)</f>
        <v>5.1299999999999998E-2</v>
      </c>
      <c r="F4153" s="14">
        <f>ABS(Solieusap!F4156)</f>
        <v>4.8999999999999998E-3</v>
      </c>
      <c r="G4153" s="14">
        <f>ABS(Solieusap!G4156)</f>
        <v>8.4839999999999994E-5</v>
      </c>
      <c r="H4153" s="14">
        <f>ABS(Solieusap!H4156)</f>
        <v>1.9939999999999999E-2</v>
      </c>
      <c r="I4153" s="14">
        <f>ABS(Solieusap!I4156)</f>
        <v>1.306E-2</v>
      </c>
      <c r="J4153" s="14">
        <f>ABS(Solieusap!J4156)</f>
        <v>8.5389999999999994E-2</v>
      </c>
      <c r="K4153" s="14">
        <f t="shared" si="6"/>
        <v>5.1299999999999998E-2</v>
      </c>
      <c r="L4153" s="14">
        <f t="shared" si="7"/>
        <v>1.306E-2</v>
      </c>
    </row>
    <row r="4154" spans="1:12" ht="15" customHeight="1">
      <c r="A4154" s="13" t="str">
        <f>Solieusap!A4157</f>
        <v>351</v>
      </c>
      <c r="B4154" s="13">
        <f>Solieusap!B4157</f>
        <v>4.8259699999999999</v>
      </c>
      <c r="C4154" s="13" t="str">
        <f>Solieusap!C4157</f>
        <v>BAO</v>
      </c>
      <c r="D4154" s="13" t="str">
        <f>Solieusap!D4157</f>
        <v>Combination</v>
      </c>
      <c r="E4154" s="14">
        <f>ABS(Solieusap!E4157)</f>
        <v>5.1299999999999998E-2</v>
      </c>
      <c r="F4154" s="14">
        <f>ABS(Solieusap!F4157)</f>
        <v>4.8999999999999998E-3</v>
      </c>
      <c r="G4154" s="14">
        <f>ABS(Solieusap!G4157)</f>
        <v>8.4839999999999994E-5</v>
      </c>
      <c r="H4154" s="14">
        <f>ABS(Solieusap!H4157)</f>
        <v>1.9939999999999999E-2</v>
      </c>
      <c r="I4154" s="14">
        <f>ABS(Solieusap!I4157)</f>
        <v>1.438E-2</v>
      </c>
      <c r="J4154" s="14">
        <f>ABS(Solieusap!J4157)</f>
        <v>0.11305999999999999</v>
      </c>
      <c r="K4154" s="14">
        <f t="shared" si="6"/>
        <v>5.1299999999999998E-2</v>
      </c>
      <c r="L4154" s="14">
        <f t="shared" si="7"/>
        <v>1.438E-2</v>
      </c>
    </row>
    <row r="4155" spans="1:12" ht="15" customHeight="1">
      <c r="A4155" s="13" t="str">
        <f>Solieusap!A4158</f>
        <v>352</v>
      </c>
      <c r="B4155" s="13">
        <f>Solieusap!B4158</f>
        <v>0</v>
      </c>
      <c r="C4155" s="13" t="str">
        <f>Solieusap!C4158</f>
        <v>BAO</v>
      </c>
      <c r="D4155" s="13" t="str">
        <f>Solieusap!D4158</f>
        <v>Combination</v>
      </c>
      <c r="E4155" s="14">
        <f>ABS(Solieusap!E4158)</f>
        <v>8.5000000000000006E-3</v>
      </c>
      <c r="F4155" s="14">
        <f>ABS(Solieusap!F4158)</f>
        <v>9.9419999999999999E-4</v>
      </c>
      <c r="G4155" s="14">
        <f>ABS(Solieusap!G4158)</f>
        <v>8.0110000000000001E-4</v>
      </c>
      <c r="H4155" s="14">
        <f>ABS(Solieusap!H4158)</f>
        <v>8.5999999999999998E-4</v>
      </c>
      <c r="I4155" s="14">
        <f>ABS(Solieusap!I4158)</f>
        <v>1.3600000000000001E-3</v>
      </c>
      <c r="J4155" s="14">
        <f>ABS(Solieusap!J4158)</f>
        <v>1.9519999999999999E-2</v>
      </c>
      <c r="K4155" s="14">
        <f t="shared" ref="K4155:K4218" si="8">E4155</f>
        <v>8.5000000000000006E-3</v>
      </c>
      <c r="L4155" s="14">
        <f t="shared" ref="L4155:L4218" si="9">I4155</f>
        <v>1.3600000000000001E-3</v>
      </c>
    </row>
    <row r="4156" spans="1:12" ht="15" customHeight="1">
      <c r="A4156" s="13" t="str">
        <f>Solieusap!A4159</f>
        <v>352</v>
      </c>
      <c r="B4156" s="13">
        <f>Solieusap!B4159</f>
        <v>0.5</v>
      </c>
      <c r="C4156" s="13" t="str">
        <f>Solieusap!C4159</f>
        <v>BAO</v>
      </c>
      <c r="D4156" s="13" t="str">
        <f>Solieusap!D4159</f>
        <v>Combination</v>
      </c>
      <c r="E4156" s="14">
        <f>ABS(Solieusap!E4159)</f>
        <v>8.5000000000000006E-3</v>
      </c>
      <c r="F4156" s="14">
        <f>ABS(Solieusap!F4159)</f>
        <v>9.9419999999999999E-4</v>
      </c>
      <c r="G4156" s="14">
        <f>ABS(Solieusap!G4159)</f>
        <v>8.0110000000000001E-4</v>
      </c>
      <c r="H4156" s="14">
        <f>ABS(Solieusap!H4159)</f>
        <v>8.5999999999999998E-4</v>
      </c>
      <c r="I4156" s="14">
        <f>ABS(Solieusap!I4159)</f>
        <v>8.0999999999999996E-4</v>
      </c>
      <c r="J4156" s="14">
        <f>ABS(Solieusap!J4159)</f>
        <v>2.002E-2</v>
      </c>
      <c r="K4156" s="14">
        <f t="shared" si="8"/>
        <v>8.5000000000000006E-3</v>
      </c>
      <c r="L4156" s="14">
        <f t="shared" si="9"/>
        <v>8.0999999999999996E-4</v>
      </c>
    </row>
    <row r="4157" spans="1:12" ht="15" customHeight="1">
      <c r="A4157" s="13" t="str">
        <f>Solieusap!A4160</f>
        <v>352</v>
      </c>
      <c r="B4157" s="13">
        <f>Solieusap!B4160</f>
        <v>1</v>
      </c>
      <c r="C4157" s="13" t="str">
        <f>Solieusap!C4160</f>
        <v>BAO</v>
      </c>
      <c r="D4157" s="13" t="str">
        <f>Solieusap!D4160</f>
        <v>Combination</v>
      </c>
      <c r="E4157" s="14">
        <f>ABS(Solieusap!E4160)</f>
        <v>8.5000000000000006E-3</v>
      </c>
      <c r="F4157" s="14">
        <f>ABS(Solieusap!F4160)</f>
        <v>9.9419999999999999E-4</v>
      </c>
      <c r="G4157" s="14">
        <f>ABS(Solieusap!G4160)</f>
        <v>8.0110000000000001E-4</v>
      </c>
      <c r="H4157" s="14">
        <f>ABS(Solieusap!H4160)</f>
        <v>8.5999999999999998E-4</v>
      </c>
      <c r="I4157" s="14">
        <f>ABS(Solieusap!I4160)</f>
        <v>2.7E-4</v>
      </c>
      <c r="J4157" s="14">
        <f>ABS(Solieusap!J4160)</f>
        <v>2.383E-2</v>
      </c>
      <c r="K4157" s="14">
        <f t="shared" si="8"/>
        <v>8.5000000000000006E-3</v>
      </c>
      <c r="L4157" s="14">
        <f t="shared" si="9"/>
        <v>2.7E-4</v>
      </c>
    </row>
    <row r="4158" spans="1:12" ht="15" customHeight="1">
      <c r="A4158" s="13" t="str">
        <f>Solieusap!A4161</f>
        <v>352</v>
      </c>
      <c r="B4158" s="13">
        <f>Solieusap!B4161</f>
        <v>1.5</v>
      </c>
      <c r="C4158" s="13" t="str">
        <f>Solieusap!C4161</f>
        <v>BAO</v>
      </c>
      <c r="D4158" s="13" t="str">
        <f>Solieusap!D4161</f>
        <v>Combination</v>
      </c>
      <c r="E4158" s="14">
        <f>ABS(Solieusap!E4161)</f>
        <v>8.5000000000000006E-3</v>
      </c>
      <c r="F4158" s="14">
        <f>ABS(Solieusap!F4161)</f>
        <v>9.9419999999999999E-4</v>
      </c>
      <c r="G4158" s="14">
        <f>ABS(Solieusap!G4161)</f>
        <v>8.0110000000000001E-4</v>
      </c>
      <c r="H4158" s="14">
        <f>ABS(Solieusap!H4161)</f>
        <v>8.5999999999999998E-4</v>
      </c>
      <c r="I4158" s="14">
        <f>ABS(Solieusap!I4161)</f>
        <v>2.7E-4</v>
      </c>
      <c r="J4158" s="14">
        <f>ABS(Solieusap!J4161)</f>
        <v>3.2439999999999997E-2</v>
      </c>
      <c r="K4158" s="14">
        <f t="shared" si="8"/>
        <v>8.5000000000000006E-3</v>
      </c>
      <c r="L4158" s="14">
        <f t="shared" si="9"/>
        <v>2.7E-4</v>
      </c>
    </row>
    <row r="4159" spans="1:12" ht="15" customHeight="1">
      <c r="A4159" s="13" t="str">
        <f>Solieusap!A4162</f>
        <v>352</v>
      </c>
      <c r="B4159" s="13">
        <f>Solieusap!B4162</f>
        <v>2</v>
      </c>
      <c r="C4159" s="13" t="str">
        <f>Solieusap!C4162</f>
        <v>BAO</v>
      </c>
      <c r="D4159" s="13" t="str">
        <f>Solieusap!D4162</f>
        <v>Combination</v>
      </c>
      <c r="E4159" s="14">
        <f>ABS(Solieusap!E4162)</f>
        <v>8.5000000000000006E-3</v>
      </c>
      <c r="F4159" s="14">
        <f>ABS(Solieusap!F4162)</f>
        <v>9.9419999999999999E-4</v>
      </c>
      <c r="G4159" s="14">
        <f>ABS(Solieusap!G4162)</f>
        <v>8.0110000000000001E-4</v>
      </c>
      <c r="H4159" s="14">
        <f>ABS(Solieusap!H4162)</f>
        <v>8.5999999999999998E-4</v>
      </c>
      <c r="I4159" s="14">
        <f>ABS(Solieusap!I4162)</f>
        <v>1.061E-2</v>
      </c>
      <c r="J4159" s="14">
        <f>ABS(Solieusap!J4162)</f>
        <v>9.4570000000000001E-2</v>
      </c>
      <c r="K4159" s="14">
        <f t="shared" si="8"/>
        <v>8.5000000000000006E-3</v>
      </c>
      <c r="L4159" s="14">
        <f t="shared" si="9"/>
        <v>1.061E-2</v>
      </c>
    </row>
    <row r="4160" spans="1:12" ht="15" customHeight="1">
      <c r="A4160" s="13" t="str">
        <f>Solieusap!A4163</f>
        <v>352</v>
      </c>
      <c r="B4160" s="13">
        <f>Solieusap!B4163</f>
        <v>2.5</v>
      </c>
      <c r="C4160" s="13" t="str">
        <f>Solieusap!C4163</f>
        <v>BAO</v>
      </c>
      <c r="D4160" s="13" t="str">
        <f>Solieusap!D4163</f>
        <v>Combination</v>
      </c>
      <c r="E4160" s="14">
        <f>ABS(Solieusap!E4163)</f>
        <v>8.5000000000000006E-3</v>
      </c>
      <c r="F4160" s="14">
        <f>ABS(Solieusap!F4163)</f>
        <v>9.9419999999999999E-4</v>
      </c>
      <c r="G4160" s="14">
        <f>ABS(Solieusap!G4163)</f>
        <v>8.0110000000000001E-4</v>
      </c>
      <c r="H4160" s="14">
        <f>ABS(Solieusap!H4163)</f>
        <v>8.5999999999999998E-4</v>
      </c>
      <c r="I4160" s="14">
        <f>ABS(Solieusap!I4163)</f>
        <v>2.4819999999999998E-2</v>
      </c>
      <c r="J4160" s="14">
        <f>ABS(Solieusap!J4163)</f>
        <v>0.16880000000000001</v>
      </c>
      <c r="K4160" s="14">
        <f t="shared" si="8"/>
        <v>8.5000000000000006E-3</v>
      </c>
      <c r="L4160" s="14">
        <f t="shared" si="9"/>
        <v>2.4819999999999998E-2</v>
      </c>
    </row>
    <row r="4161" spans="1:12" ht="15" customHeight="1">
      <c r="A4161" s="13" t="str">
        <f>Solieusap!A4164</f>
        <v>352</v>
      </c>
      <c r="B4161" s="13">
        <f>Solieusap!B4164</f>
        <v>3</v>
      </c>
      <c r="C4161" s="13" t="str">
        <f>Solieusap!C4164</f>
        <v>BAO</v>
      </c>
      <c r="D4161" s="13" t="str">
        <f>Solieusap!D4164</f>
        <v>Combination</v>
      </c>
      <c r="E4161" s="14">
        <f>ABS(Solieusap!E4164)</f>
        <v>8.5000000000000006E-3</v>
      </c>
      <c r="F4161" s="14">
        <f>ABS(Solieusap!F4164)</f>
        <v>9.9419999999999999E-4</v>
      </c>
      <c r="G4161" s="14">
        <f>ABS(Solieusap!G4164)</f>
        <v>8.0110000000000001E-4</v>
      </c>
      <c r="H4161" s="14">
        <f>ABS(Solieusap!H4164)</f>
        <v>8.5999999999999998E-4</v>
      </c>
      <c r="I4161" s="14">
        <f>ABS(Solieusap!I4164)</f>
        <v>3.9289999999999999E-2</v>
      </c>
      <c r="J4161" s="14">
        <f>ABS(Solieusap!J4164)</f>
        <v>0.24303</v>
      </c>
      <c r="K4161" s="14">
        <f t="shared" si="8"/>
        <v>8.5000000000000006E-3</v>
      </c>
      <c r="L4161" s="14">
        <f t="shared" si="9"/>
        <v>3.9289999999999999E-2</v>
      </c>
    </row>
    <row r="4162" spans="1:12" ht="15" customHeight="1">
      <c r="A4162" s="13" t="str">
        <f>Solieusap!A4165</f>
        <v>352</v>
      </c>
      <c r="B4162" s="13">
        <f>Solieusap!B4165</f>
        <v>3.5</v>
      </c>
      <c r="C4162" s="13" t="str">
        <f>Solieusap!C4165</f>
        <v>BAO</v>
      </c>
      <c r="D4162" s="13" t="str">
        <f>Solieusap!D4165</f>
        <v>Combination</v>
      </c>
      <c r="E4162" s="14">
        <f>ABS(Solieusap!E4165)</f>
        <v>8.5000000000000006E-3</v>
      </c>
      <c r="F4162" s="14">
        <f>ABS(Solieusap!F4165)</f>
        <v>9.9419999999999999E-4</v>
      </c>
      <c r="G4162" s="14">
        <f>ABS(Solieusap!G4165)</f>
        <v>8.0110000000000001E-4</v>
      </c>
      <c r="H4162" s="14">
        <f>ABS(Solieusap!H4165)</f>
        <v>8.5999999999999998E-4</v>
      </c>
      <c r="I4162" s="14">
        <f>ABS(Solieusap!I4165)</f>
        <v>5.3760000000000002E-2</v>
      </c>
      <c r="J4162" s="14">
        <f>ABS(Solieusap!J4165)</f>
        <v>0.31727</v>
      </c>
      <c r="K4162" s="14">
        <f t="shared" si="8"/>
        <v>8.5000000000000006E-3</v>
      </c>
      <c r="L4162" s="14">
        <f t="shared" si="9"/>
        <v>5.3760000000000002E-2</v>
      </c>
    </row>
    <row r="4163" spans="1:12" ht="15" customHeight="1">
      <c r="A4163" s="13" t="str">
        <f>Solieusap!A4166</f>
        <v>352</v>
      </c>
      <c r="B4163" s="13">
        <f>Solieusap!B4166</f>
        <v>4</v>
      </c>
      <c r="C4163" s="13" t="str">
        <f>Solieusap!C4166</f>
        <v>BAO</v>
      </c>
      <c r="D4163" s="13" t="str">
        <f>Solieusap!D4166</f>
        <v>Combination</v>
      </c>
      <c r="E4163" s="14">
        <f>ABS(Solieusap!E4166)</f>
        <v>8.5000000000000006E-3</v>
      </c>
      <c r="F4163" s="14">
        <f>ABS(Solieusap!F4166)</f>
        <v>9.9419999999999999E-4</v>
      </c>
      <c r="G4163" s="14">
        <f>ABS(Solieusap!G4166)</f>
        <v>8.0110000000000001E-4</v>
      </c>
      <c r="H4163" s="14">
        <f>ABS(Solieusap!H4166)</f>
        <v>8.5999999999999998E-4</v>
      </c>
      <c r="I4163" s="14">
        <f>ABS(Solieusap!I4166)</f>
        <v>6.8229999999999999E-2</v>
      </c>
      <c r="J4163" s="14">
        <f>ABS(Solieusap!J4166)</f>
        <v>0.39150000000000001</v>
      </c>
      <c r="K4163" s="14">
        <f t="shared" si="8"/>
        <v>8.5000000000000006E-3</v>
      </c>
      <c r="L4163" s="14">
        <f t="shared" si="9"/>
        <v>6.8229999999999999E-2</v>
      </c>
    </row>
    <row r="4164" spans="1:12" ht="15" customHeight="1">
      <c r="A4164" s="13" t="str">
        <f>Solieusap!A4167</f>
        <v>352</v>
      </c>
      <c r="B4164" s="13">
        <f>Solieusap!B4167</f>
        <v>0</v>
      </c>
      <c r="C4164" s="13" t="str">
        <f>Solieusap!C4167</f>
        <v>BAO</v>
      </c>
      <c r="D4164" s="13" t="str">
        <f>Solieusap!D4167</f>
        <v>Combination</v>
      </c>
      <c r="E4164" s="14">
        <f>ABS(Solieusap!E4167)</f>
        <v>1.3720000000000001</v>
      </c>
      <c r="F4164" s="14">
        <f>ABS(Solieusap!F4167)</f>
        <v>0.14849999999999999</v>
      </c>
      <c r="G4164" s="14">
        <f>ABS(Solieusap!G4167)</f>
        <v>2.8899999999999999E-2</v>
      </c>
      <c r="H4164" s="14">
        <f>ABS(Solieusap!H4167)</f>
        <v>8.9899999999999997E-3</v>
      </c>
      <c r="I4164" s="14">
        <f>ABS(Solieusap!I4167)</f>
        <v>4.7539999999999999E-2</v>
      </c>
      <c r="J4164" s="14">
        <f>ABS(Solieusap!J4167)</f>
        <v>0.20235</v>
      </c>
      <c r="K4164" s="14">
        <f t="shared" si="8"/>
        <v>1.3720000000000001</v>
      </c>
      <c r="L4164" s="14">
        <f t="shared" si="9"/>
        <v>4.7539999999999999E-2</v>
      </c>
    </row>
    <row r="4165" spans="1:12" ht="15" customHeight="1">
      <c r="A4165" s="13" t="str">
        <f>Solieusap!A4168</f>
        <v>352</v>
      </c>
      <c r="B4165" s="13">
        <f>Solieusap!B4168</f>
        <v>0.5</v>
      </c>
      <c r="C4165" s="13" t="str">
        <f>Solieusap!C4168</f>
        <v>BAO</v>
      </c>
      <c r="D4165" s="13" t="str">
        <f>Solieusap!D4168</f>
        <v>Combination</v>
      </c>
      <c r="E4165" s="14">
        <f>ABS(Solieusap!E4168)</f>
        <v>1.3720000000000001</v>
      </c>
      <c r="F4165" s="14">
        <f>ABS(Solieusap!F4168)</f>
        <v>0.14849999999999999</v>
      </c>
      <c r="G4165" s="14">
        <f>ABS(Solieusap!G4168)</f>
        <v>2.8899999999999999E-2</v>
      </c>
      <c r="H4165" s="14">
        <f>ABS(Solieusap!H4168)</f>
        <v>8.9899999999999997E-3</v>
      </c>
      <c r="I4165" s="14">
        <f>ABS(Solieusap!I4168)</f>
        <v>3.3070000000000002E-2</v>
      </c>
      <c r="J4165" s="14">
        <f>ABS(Solieusap!J4168)</f>
        <v>0.12812000000000001</v>
      </c>
      <c r="K4165" s="14">
        <f t="shared" si="8"/>
        <v>1.3720000000000001</v>
      </c>
      <c r="L4165" s="14">
        <f t="shared" si="9"/>
        <v>3.3070000000000002E-2</v>
      </c>
    </row>
    <row r="4166" spans="1:12" ht="15" customHeight="1">
      <c r="A4166" s="13" t="str">
        <f>Solieusap!A4169</f>
        <v>352</v>
      </c>
      <c r="B4166" s="13">
        <f>Solieusap!B4169</f>
        <v>1</v>
      </c>
      <c r="C4166" s="13" t="str">
        <f>Solieusap!C4169</f>
        <v>BAO</v>
      </c>
      <c r="D4166" s="13" t="str">
        <f>Solieusap!D4169</f>
        <v>Combination</v>
      </c>
      <c r="E4166" s="14">
        <f>ABS(Solieusap!E4169)</f>
        <v>1.3720000000000001</v>
      </c>
      <c r="F4166" s="14">
        <f>ABS(Solieusap!F4169)</f>
        <v>0.14849999999999999</v>
      </c>
      <c r="G4166" s="14">
        <f>ABS(Solieusap!G4169)</f>
        <v>2.8899999999999999E-2</v>
      </c>
      <c r="H4166" s="14">
        <f>ABS(Solieusap!H4169)</f>
        <v>8.9899999999999997E-3</v>
      </c>
      <c r="I4166" s="14">
        <f>ABS(Solieusap!I4169)</f>
        <v>1.8599999999999998E-2</v>
      </c>
      <c r="J4166" s="14">
        <f>ABS(Solieusap!J4169)</f>
        <v>5.389E-2</v>
      </c>
      <c r="K4166" s="14">
        <f t="shared" si="8"/>
        <v>1.3720000000000001</v>
      </c>
      <c r="L4166" s="14">
        <f t="shared" si="9"/>
        <v>1.8599999999999998E-2</v>
      </c>
    </row>
    <row r="4167" spans="1:12" ht="15" customHeight="1">
      <c r="A4167" s="13" t="str">
        <f>Solieusap!A4170</f>
        <v>352</v>
      </c>
      <c r="B4167" s="13">
        <f>Solieusap!B4170</f>
        <v>1.5</v>
      </c>
      <c r="C4167" s="13" t="str">
        <f>Solieusap!C4170</f>
        <v>BAO</v>
      </c>
      <c r="D4167" s="13" t="str">
        <f>Solieusap!D4170</f>
        <v>Combination</v>
      </c>
      <c r="E4167" s="14">
        <f>ABS(Solieusap!E4170)</f>
        <v>1.3720000000000001</v>
      </c>
      <c r="F4167" s="14">
        <f>ABS(Solieusap!F4170)</f>
        <v>0.14849999999999999</v>
      </c>
      <c r="G4167" s="14">
        <f>ABS(Solieusap!G4170)</f>
        <v>2.8899999999999999E-2</v>
      </c>
      <c r="H4167" s="14">
        <f>ABS(Solieusap!H4170)</f>
        <v>8.9899999999999997E-3</v>
      </c>
      <c r="I4167" s="14">
        <f>ABS(Solieusap!I4170)</f>
        <v>4.5599999999999998E-3</v>
      </c>
      <c r="J4167" s="14">
        <f>ABS(Solieusap!J4170)</f>
        <v>1.516E-2</v>
      </c>
      <c r="K4167" s="14">
        <f t="shared" si="8"/>
        <v>1.3720000000000001</v>
      </c>
      <c r="L4167" s="14">
        <f t="shared" si="9"/>
        <v>4.5599999999999998E-3</v>
      </c>
    </row>
    <row r="4168" spans="1:12" ht="15" customHeight="1">
      <c r="A4168" s="13" t="str">
        <f>Solieusap!A4171</f>
        <v>352</v>
      </c>
      <c r="B4168" s="13">
        <f>Solieusap!B4171</f>
        <v>2</v>
      </c>
      <c r="C4168" s="13" t="str">
        <f>Solieusap!C4171</f>
        <v>BAO</v>
      </c>
      <c r="D4168" s="13" t="str">
        <f>Solieusap!D4171</f>
        <v>Combination</v>
      </c>
      <c r="E4168" s="14">
        <f>ABS(Solieusap!E4171)</f>
        <v>1.3720000000000001</v>
      </c>
      <c r="F4168" s="14">
        <f>ABS(Solieusap!F4171)</f>
        <v>0.14849999999999999</v>
      </c>
      <c r="G4168" s="14">
        <f>ABS(Solieusap!G4171)</f>
        <v>2.8899999999999999E-2</v>
      </c>
      <c r="H4168" s="14">
        <f>ABS(Solieusap!H4171)</f>
        <v>8.9899999999999997E-3</v>
      </c>
      <c r="I4168" s="14">
        <f>ABS(Solieusap!I4171)</f>
        <v>1.6900000000000001E-3</v>
      </c>
      <c r="J4168" s="14">
        <f>ABS(Solieusap!J4171)</f>
        <v>1.746E-2</v>
      </c>
      <c r="K4168" s="14">
        <f t="shared" si="8"/>
        <v>1.3720000000000001</v>
      </c>
      <c r="L4168" s="14">
        <f t="shared" si="9"/>
        <v>1.6900000000000001E-3</v>
      </c>
    </row>
    <row r="4169" spans="1:12" ht="15" customHeight="1">
      <c r="A4169" s="13" t="str">
        <f>Solieusap!A4172</f>
        <v>352</v>
      </c>
      <c r="B4169" s="13">
        <f>Solieusap!B4172</f>
        <v>2.5</v>
      </c>
      <c r="C4169" s="13" t="str">
        <f>Solieusap!C4172</f>
        <v>BAO</v>
      </c>
      <c r="D4169" s="13" t="str">
        <f>Solieusap!D4172</f>
        <v>Combination</v>
      </c>
      <c r="E4169" s="14">
        <f>ABS(Solieusap!E4172)</f>
        <v>1.3720000000000001</v>
      </c>
      <c r="F4169" s="14">
        <f>ABS(Solieusap!F4172)</f>
        <v>0.14849999999999999</v>
      </c>
      <c r="G4169" s="14">
        <f>ABS(Solieusap!G4172)</f>
        <v>2.8899999999999999E-2</v>
      </c>
      <c r="H4169" s="14">
        <f>ABS(Solieusap!H4172)</f>
        <v>8.9899999999999997E-3</v>
      </c>
      <c r="I4169" s="14">
        <f>ABS(Solieusap!I4172)</f>
        <v>1.2899999999999999E-3</v>
      </c>
      <c r="J4169" s="14">
        <f>ABS(Solieusap!J4172)</f>
        <v>1.9560000000000001E-2</v>
      </c>
      <c r="K4169" s="14">
        <f t="shared" si="8"/>
        <v>1.3720000000000001</v>
      </c>
      <c r="L4169" s="14">
        <f t="shared" si="9"/>
        <v>1.2899999999999999E-3</v>
      </c>
    </row>
    <row r="4170" spans="1:12" ht="15" customHeight="1">
      <c r="A4170" s="13" t="str">
        <f>Solieusap!A4173</f>
        <v>352</v>
      </c>
      <c r="B4170" s="13">
        <f>Solieusap!B4173</f>
        <v>3</v>
      </c>
      <c r="C4170" s="13" t="str">
        <f>Solieusap!C4173</f>
        <v>BAO</v>
      </c>
      <c r="D4170" s="13" t="str">
        <f>Solieusap!D4173</f>
        <v>Combination</v>
      </c>
      <c r="E4170" s="14">
        <f>ABS(Solieusap!E4173)</f>
        <v>1.3720000000000001</v>
      </c>
      <c r="F4170" s="14">
        <f>ABS(Solieusap!F4173)</f>
        <v>0.14849999999999999</v>
      </c>
      <c r="G4170" s="14">
        <f>ABS(Solieusap!G4173)</f>
        <v>2.8899999999999999E-2</v>
      </c>
      <c r="H4170" s="14">
        <f>ABS(Solieusap!H4173)</f>
        <v>8.9899999999999997E-3</v>
      </c>
      <c r="I4170" s="14">
        <f>ABS(Solieusap!I4173)</f>
        <v>8.8999999999999995E-4</v>
      </c>
      <c r="J4170" s="14">
        <f>ABS(Solieusap!J4173)</f>
        <v>2.1659999999999999E-2</v>
      </c>
      <c r="K4170" s="14">
        <f t="shared" si="8"/>
        <v>1.3720000000000001</v>
      </c>
      <c r="L4170" s="14">
        <f t="shared" si="9"/>
        <v>8.8999999999999995E-4</v>
      </c>
    </row>
    <row r="4171" spans="1:12" ht="15" customHeight="1">
      <c r="A4171" s="13" t="str">
        <f>Solieusap!A4174</f>
        <v>352</v>
      </c>
      <c r="B4171" s="13">
        <f>Solieusap!B4174</f>
        <v>3.5</v>
      </c>
      <c r="C4171" s="13" t="str">
        <f>Solieusap!C4174</f>
        <v>BAO</v>
      </c>
      <c r="D4171" s="13" t="str">
        <f>Solieusap!D4174</f>
        <v>Combination</v>
      </c>
      <c r="E4171" s="14">
        <f>ABS(Solieusap!E4174)</f>
        <v>1.3720000000000001</v>
      </c>
      <c r="F4171" s="14">
        <f>ABS(Solieusap!F4174)</f>
        <v>0.14849999999999999</v>
      </c>
      <c r="G4171" s="14">
        <f>ABS(Solieusap!G4174)</f>
        <v>2.8899999999999999E-2</v>
      </c>
      <c r="H4171" s="14">
        <f>ABS(Solieusap!H4174)</f>
        <v>8.9899999999999997E-3</v>
      </c>
      <c r="I4171" s="14">
        <f>ABS(Solieusap!I4174)</f>
        <v>4.8999999999999998E-4</v>
      </c>
      <c r="J4171" s="14">
        <f>ABS(Solieusap!J4174)</f>
        <v>2.3E-2</v>
      </c>
      <c r="K4171" s="14">
        <f t="shared" si="8"/>
        <v>1.3720000000000001</v>
      </c>
      <c r="L4171" s="14">
        <f t="shared" si="9"/>
        <v>4.8999999999999998E-4</v>
      </c>
    </row>
    <row r="4172" spans="1:12" ht="15" customHeight="1">
      <c r="A4172" s="13" t="str">
        <f>Solieusap!A4175</f>
        <v>352</v>
      </c>
      <c r="B4172" s="13">
        <f>Solieusap!B4175</f>
        <v>4</v>
      </c>
      <c r="C4172" s="13" t="str">
        <f>Solieusap!C4175</f>
        <v>BAO</v>
      </c>
      <c r="D4172" s="13" t="str">
        <f>Solieusap!D4175</f>
        <v>Combination</v>
      </c>
      <c r="E4172" s="14">
        <f>ABS(Solieusap!E4175)</f>
        <v>1.3720000000000001</v>
      </c>
      <c r="F4172" s="14">
        <f>ABS(Solieusap!F4175)</f>
        <v>0.14849999999999999</v>
      </c>
      <c r="G4172" s="14">
        <f>ABS(Solieusap!G4175)</f>
        <v>2.8899999999999999E-2</v>
      </c>
      <c r="H4172" s="14">
        <f>ABS(Solieusap!H4175)</f>
        <v>8.9899999999999997E-3</v>
      </c>
      <c r="I4172" s="14">
        <f>ABS(Solieusap!I4175)</f>
        <v>8.7189999999999997E-5</v>
      </c>
      <c r="J4172" s="14">
        <f>ABS(Solieusap!J4175)</f>
        <v>2.35E-2</v>
      </c>
      <c r="K4172" s="14">
        <f t="shared" si="8"/>
        <v>1.3720000000000001</v>
      </c>
      <c r="L4172" s="14">
        <f t="shared" si="9"/>
        <v>8.7189999999999997E-5</v>
      </c>
    </row>
    <row r="4173" spans="1:12" ht="15" customHeight="1">
      <c r="A4173" s="13" t="str">
        <f>Solieusap!A4176</f>
        <v>354</v>
      </c>
      <c r="B4173" s="13">
        <f>Solieusap!B4176</f>
        <v>0</v>
      </c>
      <c r="C4173" s="13" t="str">
        <f>Solieusap!C4176</f>
        <v>BAO</v>
      </c>
      <c r="D4173" s="13" t="str">
        <f>Solieusap!D4176</f>
        <v>Combination</v>
      </c>
      <c r="E4173" s="14">
        <f>ABS(Solieusap!E4176)</f>
        <v>0.94630000000000003</v>
      </c>
      <c r="F4173" s="14">
        <f>ABS(Solieusap!F4176)</f>
        <v>0.1981</v>
      </c>
      <c r="G4173" s="14">
        <f>ABS(Solieusap!G4176)</f>
        <v>4.7399999999999998E-2</v>
      </c>
      <c r="H4173" s="14">
        <f>ABS(Solieusap!H4176)</f>
        <v>1.1129999999999999E-2</v>
      </c>
      <c r="I4173" s="14">
        <f>ABS(Solieusap!I4176)</f>
        <v>0.11075</v>
      </c>
      <c r="J4173" s="14">
        <f>ABS(Solieusap!J4176)</f>
        <v>0.51676</v>
      </c>
      <c r="K4173" s="14">
        <f t="shared" si="8"/>
        <v>0.94630000000000003</v>
      </c>
      <c r="L4173" s="14">
        <f t="shared" si="9"/>
        <v>0.11075</v>
      </c>
    </row>
    <row r="4174" spans="1:12" ht="15" customHeight="1">
      <c r="A4174" s="13" t="str">
        <f>Solieusap!A4177</f>
        <v>354</v>
      </c>
      <c r="B4174" s="13">
        <f>Solieusap!B4177</f>
        <v>0.5</v>
      </c>
      <c r="C4174" s="13" t="str">
        <f>Solieusap!C4177</f>
        <v>BAO</v>
      </c>
      <c r="D4174" s="13" t="str">
        <f>Solieusap!D4177</f>
        <v>Combination</v>
      </c>
      <c r="E4174" s="14">
        <f>ABS(Solieusap!E4177)</f>
        <v>0.94630000000000003</v>
      </c>
      <c r="F4174" s="14">
        <f>ABS(Solieusap!F4177)</f>
        <v>0.1981</v>
      </c>
      <c r="G4174" s="14">
        <f>ABS(Solieusap!G4177)</f>
        <v>4.7399999999999998E-2</v>
      </c>
      <c r="H4174" s="14">
        <f>ABS(Solieusap!H4177)</f>
        <v>1.1129999999999999E-2</v>
      </c>
      <c r="I4174" s="14">
        <f>ABS(Solieusap!I4177)</f>
        <v>8.7040000000000006E-2</v>
      </c>
      <c r="J4174" s="14">
        <f>ABS(Solieusap!J4177)</f>
        <v>0.41771000000000003</v>
      </c>
      <c r="K4174" s="14">
        <f t="shared" si="8"/>
        <v>0.94630000000000003</v>
      </c>
      <c r="L4174" s="14">
        <f t="shared" si="9"/>
        <v>8.7040000000000006E-2</v>
      </c>
    </row>
    <row r="4175" spans="1:12" ht="15" customHeight="1">
      <c r="A4175" s="13" t="str">
        <f>Solieusap!A4178</f>
        <v>354</v>
      </c>
      <c r="B4175" s="13">
        <f>Solieusap!B4178</f>
        <v>1</v>
      </c>
      <c r="C4175" s="13" t="str">
        <f>Solieusap!C4178</f>
        <v>BAO</v>
      </c>
      <c r="D4175" s="13" t="str">
        <f>Solieusap!D4178</f>
        <v>Combination</v>
      </c>
      <c r="E4175" s="14">
        <f>ABS(Solieusap!E4178)</f>
        <v>0.94630000000000003</v>
      </c>
      <c r="F4175" s="14">
        <f>ABS(Solieusap!F4178)</f>
        <v>0.1981</v>
      </c>
      <c r="G4175" s="14">
        <f>ABS(Solieusap!G4178)</f>
        <v>4.7399999999999998E-2</v>
      </c>
      <c r="H4175" s="14">
        <f>ABS(Solieusap!H4178)</f>
        <v>1.1129999999999999E-2</v>
      </c>
      <c r="I4175" s="14">
        <f>ABS(Solieusap!I4178)</f>
        <v>6.3329999999999997E-2</v>
      </c>
      <c r="J4175" s="14">
        <f>ABS(Solieusap!J4178)</f>
        <v>0.31866</v>
      </c>
      <c r="K4175" s="14">
        <f t="shared" si="8"/>
        <v>0.94630000000000003</v>
      </c>
      <c r="L4175" s="14">
        <f t="shared" si="9"/>
        <v>6.3329999999999997E-2</v>
      </c>
    </row>
    <row r="4176" spans="1:12" ht="15" customHeight="1">
      <c r="A4176" s="13" t="str">
        <f>Solieusap!A4179</f>
        <v>354</v>
      </c>
      <c r="B4176" s="13">
        <f>Solieusap!B4179</f>
        <v>1.5</v>
      </c>
      <c r="C4176" s="13" t="str">
        <f>Solieusap!C4179</f>
        <v>BAO</v>
      </c>
      <c r="D4176" s="13" t="str">
        <f>Solieusap!D4179</f>
        <v>Combination</v>
      </c>
      <c r="E4176" s="14">
        <f>ABS(Solieusap!E4179)</f>
        <v>0.94630000000000003</v>
      </c>
      <c r="F4176" s="14">
        <f>ABS(Solieusap!F4179)</f>
        <v>0.1981</v>
      </c>
      <c r="G4176" s="14">
        <f>ABS(Solieusap!G4179)</f>
        <v>4.7399999999999998E-2</v>
      </c>
      <c r="H4176" s="14">
        <f>ABS(Solieusap!H4179)</f>
        <v>1.1129999999999999E-2</v>
      </c>
      <c r="I4176" s="14">
        <f>ABS(Solieusap!I4179)</f>
        <v>3.9609999999999999E-2</v>
      </c>
      <c r="J4176" s="14">
        <f>ABS(Solieusap!J4179)</f>
        <v>0.21961</v>
      </c>
      <c r="K4176" s="14">
        <f t="shared" si="8"/>
        <v>0.94630000000000003</v>
      </c>
      <c r="L4176" s="14">
        <f t="shared" si="9"/>
        <v>3.9609999999999999E-2</v>
      </c>
    </row>
    <row r="4177" spans="1:12" ht="15" customHeight="1">
      <c r="A4177" s="13" t="str">
        <f>Solieusap!A4180</f>
        <v>354</v>
      </c>
      <c r="B4177" s="13">
        <f>Solieusap!B4180</f>
        <v>2</v>
      </c>
      <c r="C4177" s="13" t="str">
        <f>Solieusap!C4180</f>
        <v>BAO</v>
      </c>
      <c r="D4177" s="13" t="str">
        <f>Solieusap!D4180</f>
        <v>Combination</v>
      </c>
      <c r="E4177" s="14">
        <f>ABS(Solieusap!E4180)</f>
        <v>0.94630000000000003</v>
      </c>
      <c r="F4177" s="14">
        <f>ABS(Solieusap!F4180)</f>
        <v>0.1981</v>
      </c>
      <c r="G4177" s="14">
        <f>ABS(Solieusap!G4180)</f>
        <v>4.7399999999999998E-2</v>
      </c>
      <c r="H4177" s="14">
        <f>ABS(Solieusap!H4180)</f>
        <v>1.1129999999999999E-2</v>
      </c>
      <c r="I4177" s="14">
        <f>ABS(Solieusap!I4180)</f>
        <v>1.5970000000000002E-2</v>
      </c>
      <c r="J4177" s="14">
        <f>ABS(Solieusap!J4180)</f>
        <v>0.12092</v>
      </c>
      <c r="K4177" s="14">
        <f t="shared" si="8"/>
        <v>0.94630000000000003</v>
      </c>
      <c r="L4177" s="14">
        <f t="shared" si="9"/>
        <v>1.5970000000000002E-2</v>
      </c>
    </row>
    <row r="4178" spans="1:12" ht="15" customHeight="1">
      <c r="A4178" s="13" t="str">
        <f>Solieusap!A4181</f>
        <v>354</v>
      </c>
      <c r="B4178" s="13">
        <f>Solieusap!B4181</f>
        <v>2.5</v>
      </c>
      <c r="C4178" s="13" t="str">
        <f>Solieusap!C4181</f>
        <v>BAO</v>
      </c>
      <c r="D4178" s="13" t="str">
        <f>Solieusap!D4181</f>
        <v>Combination</v>
      </c>
      <c r="E4178" s="14">
        <f>ABS(Solieusap!E4181)</f>
        <v>0.94630000000000003</v>
      </c>
      <c r="F4178" s="14">
        <f>ABS(Solieusap!F4181)</f>
        <v>0.1981</v>
      </c>
      <c r="G4178" s="14">
        <f>ABS(Solieusap!G4181)</f>
        <v>4.7399999999999998E-2</v>
      </c>
      <c r="H4178" s="14">
        <f>ABS(Solieusap!H4181)</f>
        <v>1.1129999999999999E-2</v>
      </c>
      <c r="I4178" s="14">
        <f>ABS(Solieusap!I4181)</f>
        <v>1.4999999999999999E-4</v>
      </c>
      <c r="J4178" s="14">
        <f>ABS(Solieusap!J4181)</f>
        <v>2.9000000000000001E-2</v>
      </c>
      <c r="K4178" s="14">
        <f t="shared" si="8"/>
        <v>0.94630000000000003</v>
      </c>
      <c r="L4178" s="14">
        <f t="shared" si="9"/>
        <v>1.4999999999999999E-4</v>
      </c>
    </row>
    <row r="4179" spans="1:12" ht="15" customHeight="1">
      <c r="A4179" s="13" t="str">
        <f>Solieusap!A4182</f>
        <v>354</v>
      </c>
      <c r="B4179" s="13">
        <f>Solieusap!B4182</f>
        <v>3</v>
      </c>
      <c r="C4179" s="13" t="str">
        <f>Solieusap!C4182</f>
        <v>BAO</v>
      </c>
      <c r="D4179" s="13" t="str">
        <f>Solieusap!D4182</f>
        <v>Combination</v>
      </c>
      <c r="E4179" s="14">
        <f>ABS(Solieusap!E4182)</f>
        <v>0.94630000000000003</v>
      </c>
      <c r="F4179" s="14">
        <f>ABS(Solieusap!F4182)</f>
        <v>0.1981</v>
      </c>
      <c r="G4179" s="14">
        <f>ABS(Solieusap!G4182)</f>
        <v>4.7399999999999998E-2</v>
      </c>
      <c r="H4179" s="14">
        <f>ABS(Solieusap!H4182)</f>
        <v>1.1129999999999999E-2</v>
      </c>
      <c r="I4179" s="14">
        <f>ABS(Solieusap!I4182)</f>
        <v>1.6999999999999999E-3</v>
      </c>
      <c r="J4179" s="14">
        <f>ABS(Solieusap!J4182)</f>
        <v>1.149E-2</v>
      </c>
      <c r="K4179" s="14">
        <f t="shared" si="8"/>
        <v>0.94630000000000003</v>
      </c>
      <c r="L4179" s="14">
        <f t="shared" si="9"/>
        <v>1.6999999999999999E-3</v>
      </c>
    </row>
    <row r="4180" spans="1:12" ht="15" customHeight="1">
      <c r="A4180" s="13" t="str">
        <f>Solieusap!A4183</f>
        <v>354</v>
      </c>
      <c r="B4180" s="13">
        <f>Solieusap!B4183</f>
        <v>3.5</v>
      </c>
      <c r="C4180" s="13" t="str">
        <f>Solieusap!C4183</f>
        <v>BAO</v>
      </c>
      <c r="D4180" s="13" t="str">
        <f>Solieusap!D4183</f>
        <v>Combination</v>
      </c>
      <c r="E4180" s="14">
        <f>ABS(Solieusap!E4183)</f>
        <v>0.94630000000000003</v>
      </c>
      <c r="F4180" s="14">
        <f>ABS(Solieusap!F4183)</f>
        <v>0.1981</v>
      </c>
      <c r="G4180" s="14">
        <f>ABS(Solieusap!G4183)</f>
        <v>4.7399999999999998E-2</v>
      </c>
      <c r="H4180" s="14">
        <f>ABS(Solieusap!H4183)</f>
        <v>1.1129999999999999E-2</v>
      </c>
      <c r="I4180" s="14">
        <f>ABS(Solieusap!I4183)</f>
        <v>3.2599999999999999E-3</v>
      </c>
      <c r="J4180" s="14">
        <f>ABS(Solieusap!J4183)</f>
        <v>1.5499999999999999E-3</v>
      </c>
      <c r="K4180" s="14">
        <f t="shared" si="8"/>
        <v>0.94630000000000003</v>
      </c>
      <c r="L4180" s="14">
        <f t="shared" si="9"/>
        <v>3.2599999999999999E-3</v>
      </c>
    </row>
    <row r="4181" spans="1:12" ht="15" customHeight="1">
      <c r="A4181" s="13" t="str">
        <f>Solieusap!A4184</f>
        <v>354</v>
      </c>
      <c r="B4181" s="13">
        <f>Solieusap!B4184</f>
        <v>4</v>
      </c>
      <c r="C4181" s="13" t="str">
        <f>Solieusap!C4184</f>
        <v>BAO</v>
      </c>
      <c r="D4181" s="13" t="str">
        <f>Solieusap!D4184</f>
        <v>Combination</v>
      </c>
      <c r="E4181" s="14">
        <f>ABS(Solieusap!E4184)</f>
        <v>0.94630000000000003</v>
      </c>
      <c r="F4181" s="14">
        <f>ABS(Solieusap!F4184)</f>
        <v>0.1981</v>
      </c>
      <c r="G4181" s="14">
        <f>ABS(Solieusap!G4184)</f>
        <v>4.7399999999999998E-2</v>
      </c>
      <c r="H4181" s="14">
        <f>ABS(Solieusap!H4184)</f>
        <v>1.1129999999999999E-2</v>
      </c>
      <c r="I4181" s="14">
        <f>ABS(Solieusap!I4184)</f>
        <v>4.81E-3</v>
      </c>
      <c r="J4181" s="14">
        <f>ABS(Solieusap!J4184)</f>
        <v>3.9399999999999999E-3</v>
      </c>
      <c r="K4181" s="14">
        <f t="shared" si="8"/>
        <v>0.94630000000000003</v>
      </c>
      <c r="L4181" s="14">
        <f t="shared" si="9"/>
        <v>4.81E-3</v>
      </c>
    </row>
    <row r="4182" spans="1:12" ht="15" customHeight="1">
      <c r="A4182" s="13" t="str">
        <f>Solieusap!A4185</f>
        <v>354</v>
      </c>
      <c r="B4182" s="13">
        <f>Solieusap!B4185</f>
        <v>0</v>
      </c>
      <c r="C4182" s="13" t="str">
        <f>Solieusap!C4185</f>
        <v>BAO</v>
      </c>
      <c r="D4182" s="13" t="str">
        <f>Solieusap!D4185</f>
        <v>Combination</v>
      </c>
      <c r="E4182" s="14">
        <f>ABS(Solieusap!E4185)</f>
        <v>0.2014</v>
      </c>
      <c r="F4182" s="14">
        <f>ABS(Solieusap!F4185)</f>
        <v>1.0999999999999999E-2</v>
      </c>
      <c r="G4182" s="14">
        <f>ABS(Solieusap!G4185)</f>
        <v>3.0999999999999999E-3</v>
      </c>
      <c r="H4182" s="14">
        <f>ABS(Solieusap!H4185)</f>
        <v>1.1100000000000001E-3</v>
      </c>
      <c r="I4182" s="14">
        <f>ABS(Solieusap!I4185)</f>
        <v>7.6E-3</v>
      </c>
      <c r="J4182" s="14">
        <f>ABS(Solieusap!J4185)</f>
        <v>3.9919999999999997E-2</v>
      </c>
      <c r="K4182" s="14">
        <f t="shared" si="8"/>
        <v>0.2014</v>
      </c>
      <c r="L4182" s="14">
        <f t="shared" si="9"/>
        <v>7.6E-3</v>
      </c>
    </row>
    <row r="4183" spans="1:12" ht="15" customHeight="1">
      <c r="A4183" s="13" t="str">
        <f>Solieusap!A4186</f>
        <v>354</v>
      </c>
      <c r="B4183" s="13">
        <f>Solieusap!B4186</f>
        <v>0.5</v>
      </c>
      <c r="C4183" s="13" t="str">
        <f>Solieusap!C4186</f>
        <v>BAO</v>
      </c>
      <c r="D4183" s="13" t="str">
        <f>Solieusap!D4186</f>
        <v>Combination</v>
      </c>
      <c r="E4183" s="14">
        <f>ABS(Solieusap!E4186)</f>
        <v>0.2014</v>
      </c>
      <c r="F4183" s="14">
        <f>ABS(Solieusap!F4186)</f>
        <v>1.0999999999999999E-2</v>
      </c>
      <c r="G4183" s="14">
        <f>ABS(Solieusap!G4186)</f>
        <v>3.0999999999999999E-3</v>
      </c>
      <c r="H4183" s="14">
        <f>ABS(Solieusap!H4186)</f>
        <v>1.1100000000000001E-3</v>
      </c>
      <c r="I4183" s="14">
        <f>ABS(Solieusap!I4186)</f>
        <v>6.0499999999999998E-3</v>
      </c>
      <c r="J4183" s="14">
        <f>ABS(Solieusap!J4186)</f>
        <v>3.4439999999999998E-2</v>
      </c>
      <c r="K4183" s="14">
        <f t="shared" si="8"/>
        <v>0.2014</v>
      </c>
      <c r="L4183" s="14">
        <f t="shared" si="9"/>
        <v>6.0499999999999998E-3</v>
      </c>
    </row>
    <row r="4184" spans="1:12" ht="15" customHeight="1">
      <c r="A4184" s="13" t="str">
        <f>Solieusap!A4187</f>
        <v>354</v>
      </c>
      <c r="B4184" s="13">
        <f>Solieusap!B4187</f>
        <v>1</v>
      </c>
      <c r="C4184" s="13" t="str">
        <f>Solieusap!C4187</f>
        <v>BAO</v>
      </c>
      <c r="D4184" s="13" t="str">
        <f>Solieusap!D4187</f>
        <v>Combination</v>
      </c>
      <c r="E4184" s="14">
        <f>ABS(Solieusap!E4187)</f>
        <v>0.2014</v>
      </c>
      <c r="F4184" s="14">
        <f>ABS(Solieusap!F4187)</f>
        <v>1.0999999999999999E-2</v>
      </c>
      <c r="G4184" s="14">
        <f>ABS(Solieusap!G4187)</f>
        <v>3.0999999999999999E-3</v>
      </c>
      <c r="H4184" s="14">
        <f>ABS(Solieusap!H4187)</f>
        <v>1.1100000000000001E-3</v>
      </c>
      <c r="I4184" s="14">
        <f>ABS(Solieusap!I4187)</f>
        <v>3.8600000000000001E-3</v>
      </c>
      <c r="J4184" s="14">
        <f>ABS(Solieusap!J4187)</f>
        <v>2.896E-2</v>
      </c>
      <c r="K4184" s="14">
        <f t="shared" si="8"/>
        <v>0.2014</v>
      </c>
      <c r="L4184" s="14">
        <f t="shared" si="9"/>
        <v>3.8600000000000001E-3</v>
      </c>
    </row>
    <row r="4185" spans="1:12" ht="15" customHeight="1">
      <c r="A4185" s="13" t="str">
        <f>Solieusap!A4188</f>
        <v>354</v>
      </c>
      <c r="B4185" s="13">
        <f>Solieusap!B4188</f>
        <v>1.5</v>
      </c>
      <c r="C4185" s="13" t="str">
        <f>Solieusap!C4188</f>
        <v>BAO</v>
      </c>
      <c r="D4185" s="13" t="str">
        <f>Solieusap!D4188</f>
        <v>Combination</v>
      </c>
      <c r="E4185" s="14">
        <f>ABS(Solieusap!E4188)</f>
        <v>0.2014</v>
      </c>
      <c r="F4185" s="14">
        <f>ABS(Solieusap!F4188)</f>
        <v>1.0999999999999999E-2</v>
      </c>
      <c r="G4185" s="14">
        <f>ABS(Solieusap!G4188)</f>
        <v>3.0999999999999999E-3</v>
      </c>
      <c r="H4185" s="14">
        <f>ABS(Solieusap!H4188)</f>
        <v>1.1100000000000001E-3</v>
      </c>
      <c r="I4185" s="14">
        <f>ABS(Solieusap!I4188)</f>
        <v>1.41E-3</v>
      </c>
      <c r="J4185" s="14">
        <f>ABS(Solieusap!J4188)</f>
        <v>2.3470000000000001E-2</v>
      </c>
      <c r="K4185" s="14">
        <f t="shared" si="8"/>
        <v>0.2014</v>
      </c>
      <c r="L4185" s="14">
        <f t="shared" si="9"/>
        <v>1.41E-3</v>
      </c>
    </row>
    <row r="4186" spans="1:12" ht="15" customHeight="1">
      <c r="A4186" s="13" t="str">
        <f>Solieusap!A4189</f>
        <v>354</v>
      </c>
      <c r="B4186" s="13">
        <f>Solieusap!B4189</f>
        <v>2</v>
      </c>
      <c r="C4186" s="13" t="str">
        <f>Solieusap!C4189</f>
        <v>BAO</v>
      </c>
      <c r="D4186" s="13" t="str">
        <f>Solieusap!D4189</f>
        <v>Combination</v>
      </c>
      <c r="E4186" s="14">
        <f>ABS(Solieusap!E4189)</f>
        <v>0.2014</v>
      </c>
      <c r="F4186" s="14">
        <f>ABS(Solieusap!F4189)</f>
        <v>1.0999999999999999E-2</v>
      </c>
      <c r="G4186" s="14">
        <f>ABS(Solieusap!G4189)</f>
        <v>3.0999999999999999E-3</v>
      </c>
      <c r="H4186" s="14">
        <f>ABS(Solieusap!H4189)</f>
        <v>1.1100000000000001E-3</v>
      </c>
      <c r="I4186" s="14">
        <f>ABS(Solieusap!I4189)</f>
        <v>1.0499999999999999E-3</v>
      </c>
      <c r="J4186" s="14">
        <f>ABS(Solieusap!J4189)</f>
        <v>1.7989999999999999E-2</v>
      </c>
      <c r="K4186" s="14">
        <f t="shared" si="8"/>
        <v>0.2014</v>
      </c>
      <c r="L4186" s="14">
        <f t="shared" si="9"/>
        <v>1.0499999999999999E-3</v>
      </c>
    </row>
    <row r="4187" spans="1:12" ht="15" customHeight="1">
      <c r="A4187" s="13" t="str">
        <f>Solieusap!A4190</f>
        <v>354</v>
      </c>
      <c r="B4187" s="13">
        <f>Solieusap!B4190</f>
        <v>2.5</v>
      </c>
      <c r="C4187" s="13" t="str">
        <f>Solieusap!C4190</f>
        <v>BAO</v>
      </c>
      <c r="D4187" s="13" t="str">
        <f>Solieusap!D4190</f>
        <v>Combination</v>
      </c>
      <c r="E4187" s="14">
        <f>ABS(Solieusap!E4190)</f>
        <v>0.2014</v>
      </c>
      <c r="F4187" s="14">
        <f>ABS(Solieusap!F4190)</f>
        <v>1.0999999999999999E-2</v>
      </c>
      <c r="G4187" s="14">
        <f>ABS(Solieusap!G4190)</f>
        <v>3.0999999999999999E-3</v>
      </c>
      <c r="H4187" s="14">
        <f>ABS(Solieusap!H4190)</f>
        <v>1.1100000000000001E-3</v>
      </c>
      <c r="I4187" s="14">
        <f>ABS(Solieusap!I4190)</f>
        <v>8.8999999999999999E-3</v>
      </c>
      <c r="J4187" s="14">
        <f>ABS(Solieusap!J4190)</f>
        <v>1.251E-2</v>
      </c>
      <c r="K4187" s="14">
        <f t="shared" si="8"/>
        <v>0.2014</v>
      </c>
      <c r="L4187" s="14">
        <f t="shared" si="9"/>
        <v>8.8999999999999999E-3</v>
      </c>
    </row>
    <row r="4188" spans="1:12" ht="15" customHeight="1">
      <c r="A4188" s="13" t="str">
        <f>Solieusap!A4191</f>
        <v>354</v>
      </c>
      <c r="B4188" s="13">
        <f>Solieusap!B4191</f>
        <v>3</v>
      </c>
      <c r="C4188" s="13" t="str">
        <f>Solieusap!C4191</f>
        <v>BAO</v>
      </c>
      <c r="D4188" s="13" t="str">
        <f>Solieusap!D4191</f>
        <v>Combination</v>
      </c>
      <c r="E4188" s="14">
        <f>ABS(Solieusap!E4191)</f>
        <v>0.2014</v>
      </c>
      <c r="F4188" s="14">
        <f>ABS(Solieusap!F4191)</f>
        <v>1.0999999999999999E-2</v>
      </c>
      <c r="G4188" s="14">
        <f>ABS(Solieusap!G4191)</f>
        <v>3.0999999999999999E-3</v>
      </c>
      <c r="H4188" s="14">
        <f>ABS(Solieusap!H4191)</f>
        <v>1.1100000000000001E-3</v>
      </c>
      <c r="I4188" s="14">
        <f>ABS(Solieusap!I4191)</f>
        <v>3.1530000000000002E-2</v>
      </c>
      <c r="J4188" s="14">
        <f>ABS(Solieusap!J4191)</f>
        <v>7.7539999999999998E-2</v>
      </c>
      <c r="K4188" s="14">
        <f t="shared" si="8"/>
        <v>0.2014</v>
      </c>
      <c r="L4188" s="14">
        <f t="shared" si="9"/>
        <v>3.1530000000000002E-2</v>
      </c>
    </row>
    <row r="4189" spans="1:12" ht="15" customHeight="1">
      <c r="A4189" s="13" t="str">
        <f>Solieusap!A4192</f>
        <v>354</v>
      </c>
      <c r="B4189" s="13">
        <f>Solieusap!B4192</f>
        <v>3.5</v>
      </c>
      <c r="C4189" s="13" t="str">
        <f>Solieusap!C4192</f>
        <v>BAO</v>
      </c>
      <c r="D4189" s="13" t="str">
        <f>Solieusap!D4192</f>
        <v>Combination</v>
      </c>
      <c r="E4189" s="14">
        <f>ABS(Solieusap!E4192)</f>
        <v>0.2014</v>
      </c>
      <c r="F4189" s="14">
        <f>ABS(Solieusap!F4192)</f>
        <v>1.0999999999999999E-2</v>
      </c>
      <c r="G4189" s="14">
        <f>ABS(Solieusap!G4192)</f>
        <v>3.0999999999999999E-3</v>
      </c>
      <c r="H4189" s="14">
        <f>ABS(Solieusap!H4192)</f>
        <v>1.1100000000000001E-3</v>
      </c>
      <c r="I4189" s="14">
        <f>ABS(Solieusap!I4192)</f>
        <v>5.5239999999999997E-2</v>
      </c>
      <c r="J4189" s="14">
        <f>ABS(Solieusap!J4192)</f>
        <v>0.17659</v>
      </c>
      <c r="K4189" s="14">
        <f t="shared" si="8"/>
        <v>0.2014</v>
      </c>
      <c r="L4189" s="14">
        <f t="shared" si="9"/>
        <v>5.5239999999999997E-2</v>
      </c>
    </row>
    <row r="4190" spans="1:12" ht="15" customHeight="1">
      <c r="A4190" s="13" t="str">
        <f>Solieusap!A4193</f>
        <v>354</v>
      </c>
      <c r="B4190" s="13">
        <f>Solieusap!B4193</f>
        <v>4</v>
      </c>
      <c r="C4190" s="13" t="str">
        <f>Solieusap!C4193</f>
        <v>BAO</v>
      </c>
      <c r="D4190" s="13" t="str">
        <f>Solieusap!D4193</f>
        <v>Combination</v>
      </c>
      <c r="E4190" s="14">
        <f>ABS(Solieusap!E4193)</f>
        <v>0.2014</v>
      </c>
      <c r="F4190" s="14">
        <f>ABS(Solieusap!F4193)</f>
        <v>1.0999999999999999E-2</v>
      </c>
      <c r="G4190" s="14">
        <f>ABS(Solieusap!G4193)</f>
        <v>3.0999999999999999E-3</v>
      </c>
      <c r="H4190" s="14">
        <f>ABS(Solieusap!H4193)</f>
        <v>1.1100000000000001E-3</v>
      </c>
      <c r="I4190" s="14">
        <f>ABS(Solieusap!I4193)</f>
        <v>7.8960000000000002E-2</v>
      </c>
      <c r="J4190" s="14">
        <f>ABS(Solieusap!J4193)</f>
        <v>0.27564</v>
      </c>
      <c r="K4190" s="14">
        <f t="shared" si="8"/>
        <v>0.2014</v>
      </c>
      <c r="L4190" s="14">
        <f t="shared" si="9"/>
        <v>7.8960000000000002E-2</v>
      </c>
    </row>
    <row r="4191" spans="1:12" ht="15" customHeight="1">
      <c r="A4191" s="13" t="str">
        <f>Solieusap!A4194</f>
        <v>355</v>
      </c>
      <c r="B4191" s="13">
        <f>Solieusap!B4194</f>
        <v>0</v>
      </c>
      <c r="C4191" s="13" t="str">
        <f>Solieusap!C4194</f>
        <v>BAO</v>
      </c>
      <c r="D4191" s="13" t="str">
        <f>Solieusap!D4194</f>
        <v>Combination</v>
      </c>
      <c r="E4191" s="14">
        <f>ABS(Solieusap!E4194)</f>
        <v>2.29E-2</v>
      </c>
      <c r="F4191" s="14">
        <f>ABS(Solieusap!F4194)</f>
        <v>1.09E-2</v>
      </c>
      <c r="G4191" s="14">
        <f>ABS(Solieusap!G4194)</f>
        <v>1.1000000000000001E-3</v>
      </c>
      <c r="H4191" s="14">
        <f>ABS(Solieusap!H4194)</f>
        <v>8.6700000000000006E-3</v>
      </c>
      <c r="I4191" s="14">
        <f>ABS(Solieusap!I4194)</f>
        <v>3.4399999999999999E-3</v>
      </c>
      <c r="J4191" s="14">
        <f>ABS(Solieusap!J4194)</f>
        <v>0.12441000000000001</v>
      </c>
      <c r="K4191" s="14">
        <f t="shared" si="8"/>
        <v>2.29E-2</v>
      </c>
      <c r="L4191" s="14">
        <f t="shared" si="9"/>
        <v>3.4399999999999999E-3</v>
      </c>
    </row>
    <row r="4192" spans="1:12" ht="15" customHeight="1">
      <c r="A4192" s="13" t="str">
        <f>Solieusap!A4195</f>
        <v>355</v>
      </c>
      <c r="B4192" s="13">
        <f>Solieusap!B4195</f>
        <v>1.5</v>
      </c>
      <c r="C4192" s="13" t="str">
        <f>Solieusap!C4195</f>
        <v>BAO</v>
      </c>
      <c r="D4192" s="13" t="str">
        <f>Solieusap!D4195</f>
        <v>Combination</v>
      </c>
      <c r="E4192" s="14">
        <f>ABS(Solieusap!E4195)</f>
        <v>2.29E-2</v>
      </c>
      <c r="F4192" s="14">
        <f>ABS(Solieusap!F4195)</f>
        <v>1.09E-2</v>
      </c>
      <c r="G4192" s="14">
        <f>ABS(Solieusap!G4195)</f>
        <v>1.1000000000000001E-3</v>
      </c>
      <c r="H4192" s="14">
        <f>ABS(Solieusap!H4195)</f>
        <v>8.6700000000000006E-3</v>
      </c>
      <c r="I4192" s="14">
        <f>ABS(Solieusap!I4195)</f>
        <v>1.8600000000000001E-3</v>
      </c>
      <c r="J4192" s="14">
        <f>ABS(Solieusap!J4195)</f>
        <v>0.14521999999999999</v>
      </c>
      <c r="K4192" s="14">
        <f t="shared" si="8"/>
        <v>2.29E-2</v>
      </c>
      <c r="L4192" s="14">
        <f t="shared" si="9"/>
        <v>1.8600000000000001E-3</v>
      </c>
    </row>
    <row r="4193" spans="1:12" ht="15" customHeight="1">
      <c r="A4193" s="13" t="str">
        <f>Solieusap!A4196</f>
        <v>355</v>
      </c>
      <c r="B4193" s="13">
        <f>Solieusap!B4196</f>
        <v>3</v>
      </c>
      <c r="C4193" s="13" t="str">
        <f>Solieusap!C4196</f>
        <v>BAO</v>
      </c>
      <c r="D4193" s="13" t="str">
        <f>Solieusap!D4196</f>
        <v>Combination</v>
      </c>
      <c r="E4193" s="14">
        <f>ABS(Solieusap!E4196)</f>
        <v>2.29E-2</v>
      </c>
      <c r="F4193" s="14">
        <f>ABS(Solieusap!F4196)</f>
        <v>1.09E-2</v>
      </c>
      <c r="G4193" s="14">
        <f>ABS(Solieusap!G4196)</f>
        <v>1.1000000000000001E-3</v>
      </c>
      <c r="H4193" s="14">
        <f>ABS(Solieusap!H4196)</f>
        <v>8.6700000000000006E-3</v>
      </c>
      <c r="I4193" s="14">
        <f>ABS(Solieusap!I4196)</f>
        <v>6.6E-4</v>
      </c>
      <c r="J4193" s="14">
        <f>ABS(Solieusap!J4196)</f>
        <v>0.16603000000000001</v>
      </c>
      <c r="K4193" s="14">
        <f t="shared" si="8"/>
        <v>2.29E-2</v>
      </c>
      <c r="L4193" s="14">
        <f t="shared" si="9"/>
        <v>6.6E-4</v>
      </c>
    </row>
    <row r="4194" spans="1:12" ht="15" customHeight="1">
      <c r="A4194" s="13" t="str">
        <f>Solieusap!A4197</f>
        <v>355</v>
      </c>
      <c r="B4194" s="13">
        <f>Solieusap!B4197</f>
        <v>0</v>
      </c>
      <c r="C4194" s="13" t="str">
        <f>Solieusap!C4197</f>
        <v>BAO</v>
      </c>
      <c r="D4194" s="13" t="str">
        <f>Solieusap!D4197</f>
        <v>Combination</v>
      </c>
      <c r="E4194" s="14">
        <f>ABS(Solieusap!E4197)</f>
        <v>0.85850000000000004</v>
      </c>
      <c r="F4194" s="14">
        <f>ABS(Solieusap!F4197)</f>
        <v>1.3899999999999999E-2</v>
      </c>
      <c r="G4194" s="14">
        <f>ABS(Solieusap!G4197)</f>
        <v>8.2569999999999996E-4</v>
      </c>
      <c r="H4194" s="14">
        <f>ABS(Solieusap!H4197)</f>
        <v>4.3299999999999996E-3</v>
      </c>
      <c r="I4194" s="14">
        <f>ABS(Solieusap!I4197)</f>
        <v>2.281E-2</v>
      </c>
      <c r="J4194" s="14">
        <f>ABS(Solieusap!J4197)</f>
        <v>1.2199999999999999E-3</v>
      </c>
      <c r="K4194" s="14">
        <f t="shared" si="8"/>
        <v>0.85850000000000004</v>
      </c>
      <c r="L4194" s="14">
        <f t="shared" si="9"/>
        <v>2.281E-2</v>
      </c>
    </row>
    <row r="4195" spans="1:12" ht="15" customHeight="1">
      <c r="A4195" s="13" t="str">
        <f>Solieusap!A4198</f>
        <v>355</v>
      </c>
      <c r="B4195" s="13">
        <f>Solieusap!B4198</f>
        <v>1.5</v>
      </c>
      <c r="C4195" s="13" t="str">
        <f>Solieusap!C4198</f>
        <v>BAO</v>
      </c>
      <c r="D4195" s="13" t="str">
        <f>Solieusap!D4198</f>
        <v>Combination</v>
      </c>
      <c r="E4195" s="14">
        <f>ABS(Solieusap!E4198)</f>
        <v>0.85850000000000004</v>
      </c>
      <c r="F4195" s="14">
        <f>ABS(Solieusap!F4198)</f>
        <v>1.3899999999999999E-2</v>
      </c>
      <c r="G4195" s="14">
        <f>ABS(Solieusap!G4198)</f>
        <v>8.2569999999999996E-4</v>
      </c>
      <c r="H4195" s="14">
        <f>ABS(Solieusap!H4198)</f>
        <v>4.3299999999999996E-3</v>
      </c>
      <c r="I4195" s="14">
        <f>ABS(Solieusap!I4198)</f>
        <v>2.1569999999999999E-2</v>
      </c>
      <c r="J4195" s="14">
        <f>ABS(Solieusap!J4198)</f>
        <v>6.5599999999999999E-3</v>
      </c>
      <c r="K4195" s="14">
        <f t="shared" si="8"/>
        <v>0.85850000000000004</v>
      </c>
      <c r="L4195" s="14">
        <f t="shared" si="9"/>
        <v>2.1569999999999999E-2</v>
      </c>
    </row>
    <row r="4196" spans="1:12" ht="15" customHeight="1">
      <c r="A4196" s="13" t="str">
        <f>Solieusap!A4199</f>
        <v>355</v>
      </c>
      <c r="B4196" s="13">
        <f>Solieusap!B4199</f>
        <v>3</v>
      </c>
      <c r="C4196" s="13" t="str">
        <f>Solieusap!C4199</f>
        <v>BAO</v>
      </c>
      <c r="D4196" s="13" t="str">
        <f>Solieusap!D4199</f>
        <v>Combination</v>
      </c>
      <c r="E4196" s="14">
        <f>ABS(Solieusap!E4199)</f>
        <v>0.85850000000000004</v>
      </c>
      <c r="F4196" s="14">
        <f>ABS(Solieusap!F4199)</f>
        <v>1.3899999999999999E-2</v>
      </c>
      <c r="G4196" s="14">
        <f>ABS(Solieusap!G4199)</f>
        <v>8.2569999999999996E-4</v>
      </c>
      <c r="H4196" s="14">
        <f>ABS(Solieusap!H4199)</f>
        <v>4.3299999999999996E-3</v>
      </c>
      <c r="I4196" s="14">
        <f>ABS(Solieusap!I4199)</f>
        <v>2.0330000000000001E-2</v>
      </c>
      <c r="J4196" s="14">
        <f>ABS(Solieusap!J4199)</f>
        <v>2.087E-2</v>
      </c>
      <c r="K4196" s="14">
        <f t="shared" si="8"/>
        <v>0.85850000000000004</v>
      </c>
      <c r="L4196" s="14">
        <f t="shared" si="9"/>
        <v>2.0330000000000001E-2</v>
      </c>
    </row>
    <row r="4197" spans="1:12" ht="15" customHeight="1">
      <c r="A4197" s="13" t="str">
        <f>Solieusap!A4200</f>
        <v>356</v>
      </c>
      <c r="B4197" s="13">
        <f>Solieusap!B4200</f>
        <v>0</v>
      </c>
      <c r="C4197" s="13" t="str">
        <f>Solieusap!C4200</f>
        <v>BAO</v>
      </c>
      <c r="D4197" s="13" t="str">
        <f>Solieusap!D4200</f>
        <v>Combination</v>
      </c>
      <c r="E4197" s="14">
        <f>ABS(Solieusap!E4200)</f>
        <v>2.47E-2</v>
      </c>
      <c r="F4197" s="14">
        <f>ABS(Solieusap!F4200)</f>
        <v>1.1299999999999999E-2</v>
      </c>
      <c r="G4197" s="14">
        <f>ABS(Solieusap!G4200)</f>
        <v>4.8759999999999998E-4</v>
      </c>
      <c r="H4197" s="14">
        <f>ABS(Solieusap!H4200)</f>
        <v>1.3500000000000001E-3</v>
      </c>
      <c r="I4197" s="14">
        <f>ABS(Solieusap!I4200)</f>
        <v>2.1590000000000002E-2</v>
      </c>
      <c r="J4197" s="14">
        <f>ABS(Solieusap!J4200)</f>
        <v>0.15365999999999999</v>
      </c>
      <c r="K4197" s="14">
        <f t="shared" si="8"/>
        <v>2.47E-2</v>
      </c>
      <c r="L4197" s="14">
        <f t="shared" si="9"/>
        <v>2.1590000000000002E-2</v>
      </c>
    </row>
    <row r="4198" spans="1:12" ht="15" customHeight="1">
      <c r="A4198" s="13" t="str">
        <f>Solieusap!A4201</f>
        <v>356</v>
      </c>
      <c r="B4198" s="13">
        <f>Solieusap!B4201</f>
        <v>1.5</v>
      </c>
      <c r="C4198" s="13" t="str">
        <f>Solieusap!C4201</f>
        <v>BAO</v>
      </c>
      <c r="D4198" s="13" t="str">
        <f>Solieusap!D4201</f>
        <v>Combination</v>
      </c>
      <c r="E4198" s="14">
        <f>ABS(Solieusap!E4201)</f>
        <v>2.47E-2</v>
      </c>
      <c r="F4198" s="14">
        <f>ABS(Solieusap!F4201)</f>
        <v>1.1299999999999999E-2</v>
      </c>
      <c r="G4198" s="14">
        <f>ABS(Solieusap!G4201)</f>
        <v>4.8759999999999998E-4</v>
      </c>
      <c r="H4198" s="14">
        <f>ABS(Solieusap!H4201)</f>
        <v>1.3500000000000001E-3</v>
      </c>
      <c r="I4198" s="14">
        <f>ABS(Solieusap!I4201)</f>
        <v>2.2460000000000001E-2</v>
      </c>
      <c r="J4198" s="14">
        <f>ABS(Solieusap!J4201)</f>
        <v>0.14177999999999999</v>
      </c>
      <c r="K4198" s="14">
        <f t="shared" si="8"/>
        <v>2.47E-2</v>
      </c>
      <c r="L4198" s="14">
        <f t="shared" si="9"/>
        <v>2.2460000000000001E-2</v>
      </c>
    </row>
    <row r="4199" spans="1:12" ht="15" customHeight="1">
      <c r="A4199" s="13" t="str">
        <f>Solieusap!A4202</f>
        <v>356</v>
      </c>
      <c r="B4199" s="13">
        <f>Solieusap!B4202</f>
        <v>3</v>
      </c>
      <c r="C4199" s="13" t="str">
        <f>Solieusap!C4202</f>
        <v>BAO</v>
      </c>
      <c r="D4199" s="13" t="str">
        <f>Solieusap!D4202</f>
        <v>Combination</v>
      </c>
      <c r="E4199" s="14">
        <f>ABS(Solieusap!E4202)</f>
        <v>2.47E-2</v>
      </c>
      <c r="F4199" s="14">
        <f>ABS(Solieusap!F4202)</f>
        <v>1.1299999999999999E-2</v>
      </c>
      <c r="G4199" s="14">
        <f>ABS(Solieusap!G4202)</f>
        <v>4.8759999999999998E-4</v>
      </c>
      <c r="H4199" s="14">
        <f>ABS(Solieusap!H4202)</f>
        <v>1.3500000000000001E-3</v>
      </c>
      <c r="I4199" s="14">
        <f>ABS(Solieusap!I4202)</f>
        <v>2.333E-2</v>
      </c>
      <c r="J4199" s="14">
        <f>ABS(Solieusap!J4202)</f>
        <v>0.12989999999999999</v>
      </c>
      <c r="K4199" s="14">
        <f t="shared" si="8"/>
        <v>2.47E-2</v>
      </c>
      <c r="L4199" s="14">
        <f t="shared" si="9"/>
        <v>2.333E-2</v>
      </c>
    </row>
    <row r="4200" spans="1:12" ht="15" customHeight="1">
      <c r="A4200" s="13" t="str">
        <f>Solieusap!A4203</f>
        <v>356</v>
      </c>
      <c r="B4200" s="13">
        <f>Solieusap!B4203</f>
        <v>0</v>
      </c>
      <c r="C4200" s="13" t="str">
        <f>Solieusap!C4203</f>
        <v>BAO</v>
      </c>
      <c r="D4200" s="13" t="str">
        <f>Solieusap!D4203</f>
        <v>Combination</v>
      </c>
      <c r="E4200" s="14">
        <f>ABS(Solieusap!E4203)</f>
        <v>0.8548</v>
      </c>
      <c r="F4200" s="14">
        <f>ABS(Solieusap!F4203)</f>
        <v>4.5999999999999999E-3</v>
      </c>
      <c r="G4200" s="14">
        <f>ABS(Solieusap!G4203)</f>
        <v>9.5799999999999998E-4</v>
      </c>
      <c r="H4200" s="14">
        <f>ABS(Solieusap!H4203)</f>
        <v>1.738E-2</v>
      </c>
      <c r="I4200" s="14">
        <f>ABS(Solieusap!I4203)</f>
        <v>3.16E-3</v>
      </c>
      <c r="J4200" s="14">
        <f>ABS(Solieusap!J4203)</f>
        <v>1.8799999999999999E-3</v>
      </c>
      <c r="K4200" s="14">
        <f t="shared" si="8"/>
        <v>0.8548</v>
      </c>
      <c r="L4200" s="14">
        <f t="shared" si="9"/>
        <v>3.16E-3</v>
      </c>
    </row>
    <row r="4201" spans="1:12" ht="15" customHeight="1">
      <c r="A4201" s="13" t="str">
        <f>Solieusap!A4204</f>
        <v>356</v>
      </c>
      <c r="B4201" s="13">
        <f>Solieusap!B4204</f>
        <v>1.5</v>
      </c>
      <c r="C4201" s="13" t="str">
        <f>Solieusap!C4204</f>
        <v>BAO</v>
      </c>
      <c r="D4201" s="13" t="str">
        <f>Solieusap!D4204</f>
        <v>Combination</v>
      </c>
      <c r="E4201" s="14">
        <f>ABS(Solieusap!E4204)</f>
        <v>0.8548</v>
      </c>
      <c r="F4201" s="14">
        <f>ABS(Solieusap!F4204)</f>
        <v>4.5999999999999999E-3</v>
      </c>
      <c r="G4201" s="14">
        <f>ABS(Solieusap!G4204)</f>
        <v>9.5799999999999998E-4</v>
      </c>
      <c r="H4201" s="14">
        <f>ABS(Solieusap!H4204)</f>
        <v>1.738E-2</v>
      </c>
      <c r="I4201" s="14">
        <f>ABS(Solieusap!I4204)</f>
        <v>1.92E-3</v>
      </c>
      <c r="J4201" s="14">
        <f>ABS(Solieusap!J4204)</f>
        <v>6.4799999999999996E-3</v>
      </c>
      <c r="K4201" s="14">
        <f t="shared" si="8"/>
        <v>0.8548</v>
      </c>
      <c r="L4201" s="14">
        <f t="shared" si="9"/>
        <v>1.92E-3</v>
      </c>
    </row>
    <row r="4202" spans="1:12" ht="15" customHeight="1">
      <c r="A4202" s="13" t="str">
        <f>Solieusap!A4205</f>
        <v>356</v>
      </c>
      <c r="B4202" s="13">
        <f>Solieusap!B4205</f>
        <v>3</v>
      </c>
      <c r="C4202" s="13" t="str">
        <f>Solieusap!C4205</f>
        <v>BAO</v>
      </c>
      <c r="D4202" s="13" t="str">
        <f>Solieusap!D4205</f>
        <v>Combination</v>
      </c>
      <c r="E4202" s="14">
        <f>ABS(Solieusap!E4205)</f>
        <v>0.8548</v>
      </c>
      <c r="F4202" s="14">
        <f>ABS(Solieusap!F4205)</f>
        <v>4.5999999999999999E-3</v>
      </c>
      <c r="G4202" s="14">
        <f>ABS(Solieusap!G4205)</f>
        <v>9.5799999999999998E-4</v>
      </c>
      <c r="H4202" s="14">
        <f>ABS(Solieusap!H4205)</f>
        <v>1.738E-2</v>
      </c>
      <c r="I4202" s="14">
        <f>ABS(Solieusap!I4205)</f>
        <v>6.8999999999999997E-4</v>
      </c>
      <c r="J4202" s="14">
        <f>ABS(Solieusap!J4205)</f>
        <v>2.23E-2</v>
      </c>
      <c r="K4202" s="14">
        <f t="shared" si="8"/>
        <v>0.8548</v>
      </c>
      <c r="L4202" s="14">
        <f t="shared" si="9"/>
        <v>6.8999999999999997E-4</v>
      </c>
    </row>
    <row r="4203" spans="1:12" ht="15" customHeight="1">
      <c r="A4203" s="13" t="str">
        <f>Solieusap!A4206</f>
        <v>359</v>
      </c>
      <c r="B4203" s="13">
        <f>Solieusap!B4206</f>
        <v>0</v>
      </c>
      <c r="C4203" s="13" t="str">
        <f>Solieusap!C4206</f>
        <v>BAO</v>
      </c>
      <c r="D4203" s="13" t="str">
        <f>Solieusap!D4206</f>
        <v>Combination</v>
      </c>
      <c r="E4203" s="14">
        <f>ABS(Solieusap!E4206)</f>
        <v>0.80700000000000005</v>
      </c>
      <c r="F4203" s="14">
        <f>ABS(Solieusap!F4206)</f>
        <v>2E-3</v>
      </c>
      <c r="G4203" s="14">
        <f>ABS(Solieusap!G4206)</f>
        <v>1.5E-3</v>
      </c>
      <c r="H4203" s="14">
        <f>ABS(Solieusap!H4206)</f>
        <v>1.0030000000000001E-2</v>
      </c>
      <c r="I4203" s="14">
        <f>ABS(Solieusap!I4206)</f>
        <v>6.0600000000000003E-3</v>
      </c>
      <c r="J4203" s="14">
        <f>ABS(Solieusap!J4206)</f>
        <v>3.4959999999999998E-2</v>
      </c>
      <c r="K4203" s="14">
        <f t="shared" si="8"/>
        <v>0.80700000000000005</v>
      </c>
      <c r="L4203" s="14">
        <f t="shared" si="9"/>
        <v>6.0600000000000003E-3</v>
      </c>
    </row>
    <row r="4204" spans="1:12" ht="15" customHeight="1">
      <c r="A4204" s="13" t="str">
        <f>Solieusap!A4207</f>
        <v>359</v>
      </c>
      <c r="B4204" s="13">
        <f>Solieusap!B4207</f>
        <v>2.4129900000000002</v>
      </c>
      <c r="C4204" s="13" t="str">
        <f>Solieusap!C4207</f>
        <v>BAO</v>
      </c>
      <c r="D4204" s="13" t="str">
        <f>Solieusap!D4207</f>
        <v>Combination</v>
      </c>
      <c r="E4204" s="14">
        <f>ABS(Solieusap!E4207)</f>
        <v>0.80700000000000005</v>
      </c>
      <c r="F4204" s="14">
        <f>ABS(Solieusap!F4207)</f>
        <v>2E-3</v>
      </c>
      <c r="G4204" s="14">
        <f>ABS(Solieusap!G4207)</f>
        <v>1.5E-3</v>
      </c>
      <c r="H4204" s="14">
        <f>ABS(Solieusap!H4207)</f>
        <v>1.0030000000000001E-2</v>
      </c>
      <c r="I4204" s="14">
        <f>ABS(Solieusap!I4207)</f>
        <v>4.0400000000000002E-3</v>
      </c>
      <c r="J4204" s="14">
        <f>ABS(Solieusap!J4207)</f>
        <v>2.8539999999999999E-2</v>
      </c>
      <c r="K4204" s="14">
        <f t="shared" si="8"/>
        <v>0.80700000000000005</v>
      </c>
      <c r="L4204" s="14">
        <f t="shared" si="9"/>
        <v>4.0400000000000002E-3</v>
      </c>
    </row>
    <row r="4205" spans="1:12" ht="15" customHeight="1">
      <c r="A4205" s="13" t="str">
        <f>Solieusap!A4208</f>
        <v>359</v>
      </c>
      <c r="B4205" s="13">
        <f>Solieusap!B4208</f>
        <v>4.8259699999999999</v>
      </c>
      <c r="C4205" s="13" t="str">
        <f>Solieusap!C4208</f>
        <v>BAO</v>
      </c>
      <c r="D4205" s="13" t="str">
        <f>Solieusap!D4208</f>
        <v>Combination</v>
      </c>
      <c r="E4205" s="14">
        <f>ABS(Solieusap!E4208)</f>
        <v>0.80700000000000005</v>
      </c>
      <c r="F4205" s="14">
        <f>ABS(Solieusap!F4208)</f>
        <v>2E-3</v>
      </c>
      <c r="G4205" s="14">
        <f>ABS(Solieusap!G4208)</f>
        <v>1.5E-3</v>
      </c>
      <c r="H4205" s="14">
        <f>ABS(Solieusap!H4208)</f>
        <v>1.0030000000000001E-2</v>
      </c>
      <c r="I4205" s="14">
        <f>ABS(Solieusap!I4208)</f>
        <v>2.65E-3</v>
      </c>
      <c r="J4205" s="14">
        <f>ABS(Solieusap!J4208)</f>
        <v>2.213E-2</v>
      </c>
      <c r="K4205" s="14">
        <f t="shared" si="8"/>
        <v>0.80700000000000005</v>
      </c>
      <c r="L4205" s="14">
        <f t="shared" si="9"/>
        <v>2.65E-3</v>
      </c>
    </row>
    <row r="4206" spans="1:12" ht="15" customHeight="1">
      <c r="A4206" s="13" t="str">
        <f>Solieusap!A4209</f>
        <v>359</v>
      </c>
      <c r="B4206" s="13">
        <f>Solieusap!B4209</f>
        <v>0</v>
      </c>
      <c r="C4206" s="13" t="str">
        <f>Solieusap!C4209</f>
        <v>BAO</v>
      </c>
      <c r="D4206" s="13" t="str">
        <f>Solieusap!D4209</f>
        <v>Combination</v>
      </c>
      <c r="E4206" s="14">
        <f>ABS(Solieusap!E4209)</f>
        <v>1.0999999999999999E-2</v>
      </c>
      <c r="F4206" s="14">
        <f>ABS(Solieusap!F4209)</f>
        <v>5.8999999999999999E-3</v>
      </c>
      <c r="G4206" s="14">
        <f>ABS(Solieusap!G4209)</f>
        <v>2.8259999999999998E-4</v>
      </c>
      <c r="H4206" s="14">
        <f>ABS(Solieusap!H4209)</f>
        <v>1.8079999999999999E-2</v>
      </c>
      <c r="I4206" s="14">
        <f>ABS(Solieusap!I4209)</f>
        <v>1.5399999999999999E-3</v>
      </c>
      <c r="J4206" s="14">
        <f>ABS(Solieusap!J4209)</f>
        <v>0.14396999999999999</v>
      </c>
      <c r="K4206" s="14">
        <f t="shared" si="8"/>
        <v>1.0999999999999999E-2</v>
      </c>
      <c r="L4206" s="14">
        <f t="shared" si="9"/>
        <v>1.5399999999999999E-3</v>
      </c>
    </row>
    <row r="4207" spans="1:12" ht="15" customHeight="1">
      <c r="A4207" s="13" t="str">
        <f>Solieusap!A4210</f>
        <v>359</v>
      </c>
      <c r="B4207" s="13">
        <f>Solieusap!B4210</f>
        <v>2.4129900000000002</v>
      </c>
      <c r="C4207" s="13" t="str">
        <f>Solieusap!C4210</f>
        <v>BAO</v>
      </c>
      <c r="D4207" s="13" t="str">
        <f>Solieusap!D4210</f>
        <v>Combination</v>
      </c>
      <c r="E4207" s="14">
        <f>ABS(Solieusap!E4210)</f>
        <v>1.0999999999999999E-2</v>
      </c>
      <c r="F4207" s="14">
        <f>ABS(Solieusap!F4210)</f>
        <v>5.8999999999999999E-3</v>
      </c>
      <c r="G4207" s="14">
        <f>ABS(Solieusap!G4210)</f>
        <v>2.8259999999999998E-4</v>
      </c>
      <c r="H4207" s="14">
        <f>ABS(Solieusap!H4210)</f>
        <v>1.8079999999999999E-2</v>
      </c>
      <c r="I4207" s="14">
        <f>ABS(Solieusap!I4210)</f>
        <v>8.5999999999999998E-4</v>
      </c>
      <c r="J4207" s="14">
        <f>ABS(Solieusap!J4210)</f>
        <v>0.13148000000000001</v>
      </c>
      <c r="K4207" s="14">
        <f t="shared" si="8"/>
        <v>1.0999999999999999E-2</v>
      </c>
      <c r="L4207" s="14">
        <f t="shared" si="9"/>
        <v>8.5999999999999998E-4</v>
      </c>
    </row>
    <row r="4208" spans="1:12" ht="15" customHeight="1">
      <c r="A4208" s="13" t="str">
        <f>Solieusap!A4211</f>
        <v>359</v>
      </c>
      <c r="B4208" s="13">
        <f>Solieusap!B4211</f>
        <v>4.8259699999999999</v>
      </c>
      <c r="C4208" s="13" t="str">
        <f>Solieusap!C4211</f>
        <v>BAO</v>
      </c>
      <c r="D4208" s="13" t="str">
        <f>Solieusap!D4211</f>
        <v>Combination</v>
      </c>
      <c r="E4208" s="14">
        <f>ABS(Solieusap!E4211)</f>
        <v>1.0999999999999999E-2</v>
      </c>
      <c r="F4208" s="14">
        <f>ABS(Solieusap!F4211)</f>
        <v>5.8999999999999999E-3</v>
      </c>
      <c r="G4208" s="14">
        <f>ABS(Solieusap!G4211)</f>
        <v>2.8259999999999998E-4</v>
      </c>
      <c r="H4208" s="14">
        <f>ABS(Solieusap!H4211)</f>
        <v>1.8079999999999999E-2</v>
      </c>
      <c r="I4208" s="14">
        <f>ABS(Solieusap!I4211)</f>
        <v>1.75E-3</v>
      </c>
      <c r="J4208" s="14">
        <f>ABS(Solieusap!J4211)</f>
        <v>0.11899999999999999</v>
      </c>
      <c r="K4208" s="14">
        <f t="shared" si="8"/>
        <v>1.0999999999999999E-2</v>
      </c>
      <c r="L4208" s="14">
        <f t="shared" si="9"/>
        <v>1.75E-3</v>
      </c>
    </row>
    <row r="4209" spans="1:12" ht="15" customHeight="1">
      <c r="A4209" s="13" t="str">
        <f>Solieusap!A4212</f>
        <v>360</v>
      </c>
      <c r="B4209" s="13">
        <f>Solieusap!B4212</f>
        <v>0</v>
      </c>
      <c r="C4209" s="13" t="str">
        <f>Solieusap!C4212</f>
        <v>BAO</v>
      </c>
      <c r="D4209" s="13" t="str">
        <f>Solieusap!D4212</f>
        <v>Combination</v>
      </c>
      <c r="E4209" s="14">
        <f>ABS(Solieusap!E4212)</f>
        <v>4.65E-2</v>
      </c>
      <c r="F4209" s="14">
        <f>ABS(Solieusap!F4212)</f>
        <v>1.7600000000000001E-2</v>
      </c>
      <c r="G4209" s="14">
        <f>ABS(Solieusap!G4212)</f>
        <v>4.5999999999999999E-3</v>
      </c>
      <c r="H4209" s="14">
        <f>ABS(Solieusap!H4212)</f>
        <v>3.2239999999999998E-2</v>
      </c>
      <c r="I4209" s="14">
        <f>ABS(Solieusap!I4212)</f>
        <v>2.3910000000000001E-2</v>
      </c>
      <c r="J4209" s="14">
        <f>ABS(Solieusap!J4212)</f>
        <v>5.5419999999999997E-2</v>
      </c>
      <c r="K4209" s="14">
        <f t="shared" si="8"/>
        <v>4.65E-2</v>
      </c>
      <c r="L4209" s="14">
        <f t="shared" si="9"/>
        <v>2.3910000000000001E-2</v>
      </c>
    </row>
    <row r="4210" spans="1:12" ht="15" customHeight="1">
      <c r="A4210" s="13" t="str">
        <f>Solieusap!A4213</f>
        <v>360</v>
      </c>
      <c r="B4210" s="13">
        <f>Solieusap!B4213</f>
        <v>1.5</v>
      </c>
      <c r="C4210" s="13" t="str">
        <f>Solieusap!C4213</f>
        <v>BAO</v>
      </c>
      <c r="D4210" s="13" t="str">
        <f>Solieusap!D4213</f>
        <v>Combination</v>
      </c>
      <c r="E4210" s="14">
        <f>ABS(Solieusap!E4213)</f>
        <v>4.65E-2</v>
      </c>
      <c r="F4210" s="14">
        <f>ABS(Solieusap!F4213)</f>
        <v>1.7600000000000001E-2</v>
      </c>
      <c r="G4210" s="14">
        <f>ABS(Solieusap!G4213)</f>
        <v>4.5999999999999999E-3</v>
      </c>
      <c r="H4210" s="14">
        <f>ABS(Solieusap!H4213)</f>
        <v>3.2239999999999998E-2</v>
      </c>
      <c r="I4210" s="14">
        <f>ABS(Solieusap!I4213)</f>
        <v>1.7010000000000001E-2</v>
      </c>
      <c r="J4210" s="14">
        <f>ABS(Solieusap!J4213)</f>
        <v>0.1163</v>
      </c>
      <c r="K4210" s="14">
        <f t="shared" si="8"/>
        <v>4.65E-2</v>
      </c>
      <c r="L4210" s="14">
        <f t="shared" si="9"/>
        <v>1.7010000000000001E-2</v>
      </c>
    </row>
    <row r="4211" spans="1:12" ht="15" customHeight="1">
      <c r="A4211" s="13" t="str">
        <f>Solieusap!A4214</f>
        <v>360</v>
      </c>
      <c r="B4211" s="13">
        <f>Solieusap!B4214</f>
        <v>3</v>
      </c>
      <c r="C4211" s="13" t="str">
        <f>Solieusap!C4214</f>
        <v>BAO</v>
      </c>
      <c r="D4211" s="13" t="str">
        <f>Solieusap!D4214</f>
        <v>Combination</v>
      </c>
      <c r="E4211" s="14">
        <f>ABS(Solieusap!E4214)</f>
        <v>4.65E-2</v>
      </c>
      <c r="F4211" s="14">
        <f>ABS(Solieusap!F4214)</f>
        <v>1.7600000000000001E-2</v>
      </c>
      <c r="G4211" s="14">
        <f>ABS(Solieusap!G4214)</f>
        <v>4.5999999999999999E-3</v>
      </c>
      <c r="H4211" s="14">
        <f>ABS(Solieusap!H4214)</f>
        <v>3.2239999999999998E-2</v>
      </c>
      <c r="I4211" s="14">
        <f>ABS(Solieusap!I4214)</f>
        <v>1.0109999999999999E-2</v>
      </c>
      <c r="J4211" s="14">
        <f>ABS(Solieusap!J4214)</f>
        <v>0.18432999999999999</v>
      </c>
      <c r="K4211" s="14">
        <f t="shared" si="8"/>
        <v>4.65E-2</v>
      </c>
      <c r="L4211" s="14">
        <f t="shared" si="9"/>
        <v>1.0109999999999999E-2</v>
      </c>
    </row>
    <row r="4212" spans="1:12" ht="15" customHeight="1">
      <c r="A4212" s="13" t="str">
        <f>Solieusap!A4215</f>
        <v>360</v>
      </c>
      <c r="B4212" s="13">
        <f>Solieusap!B4215</f>
        <v>0</v>
      </c>
      <c r="C4212" s="13" t="str">
        <f>Solieusap!C4215</f>
        <v>BAO</v>
      </c>
      <c r="D4212" s="13" t="str">
        <f>Solieusap!D4215</f>
        <v>Combination</v>
      </c>
      <c r="E4212" s="14">
        <f>ABS(Solieusap!E4215)</f>
        <v>0.22839999999999999</v>
      </c>
      <c r="F4212" s="14">
        <f>ABS(Solieusap!F4215)</f>
        <v>4.5400000000000003E-2</v>
      </c>
      <c r="G4212" s="14">
        <f>ABS(Solieusap!G4215)</f>
        <v>1.4E-3</v>
      </c>
      <c r="H4212" s="14">
        <f>ABS(Solieusap!H4215)</f>
        <v>2.5999999999999999E-3</v>
      </c>
      <c r="I4212" s="14">
        <f>ABS(Solieusap!I4215)</f>
        <v>1.0200000000000001E-3</v>
      </c>
      <c r="J4212" s="14">
        <f>ABS(Solieusap!J4215)</f>
        <v>2.1129999999999999E-2</v>
      </c>
      <c r="K4212" s="14">
        <f t="shared" si="8"/>
        <v>0.22839999999999999</v>
      </c>
      <c r="L4212" s="14">
        <f t="shared" si="9"/>
        <v>1.0200000000000001E-3</v>
      </c>
    </row>
    <row r="4213" spans="1:12" ht="15" customHeight="1">
      <c r="A4213" s="13" t="str">
        <f>Solieusap!A4216</f>
        <v>360</v>
      </c>
      <c r="B4213" s="13">
        <f>Solieusap!B4216</f>
        <v>1.5</v>
      </c>
      <c r="C4213" s="13" t="str">
        <f>Solieusap!C4216</f>
        <v>BAO</v>
      </c>
      <c r="D4213" s="13" t="str">
        <f>Solieusap!D4216</f>
        <v>Combination</v>
      </c>
      <c r="E4213" s="14">
        <f>ABS(Solieusap!E4216)</f>
        <v>0.22839999999999999</v>
      </c>
      <c r="F4213" s="14">
        <f>ABS(Solieusap!F4216)</f>
        <v>4.5400000000000003E-2</v>
      </c>
      <c r="G4213" s="14">
        <f>ABS(Solieusap!G4216)</f>
        <v>1.4E-3</v>
      </c>
      <c r="H4213" s="14">
        <f>ABS(Solieusap!H4216)</f>
        <v>2.5999999999999999E-3</v>
      </c>
      <c r="I4213" s="14">
        <f>ABS(Solieusap!I4216)</f>
        <v>3.6999999999999999E-4</v>
      </c>
      <c r="J4213" s="14">
        <f>ABS(Solieusap!J4216)</f>
        <v>1.242E-2</v>
      </c>
      <c r="K4213" s="14">
        <f t="shared" si="8"/>
        <v>0.22839999999999999</v>
      </c>
      <c r="L4213" s="14">
        <f t="shared" si="9"/>
        <v>3.6999999999999999E-4</v>
      </c>
    </row>
    <row r="4214" spans="1:12" ht="15" customHeight="1">
      <c r="A4214" s="13" t="str">
        <f>Solieusap!A4217</f>
        <v>360</v>
      </c>
      <c r="B4214" s="13">
        <f>Solieusap!B4217</f>
        <v>3</v>
      </c>
      <c r="C4214" s="13" t="str">
        <f>Solieusap!C4217</f>
        <v>BAO</v>
      </c>
      <c r="D4214" s="13" t="str">
        <f>Solieusap!D4217</f>
        <v>Combination</v>
      </c>
      <c r="E4214" s="14">
        <f>ABS(Solieusap!E4217)</f>
        <v>0.22839999999999999</v>
      </c>
      <c r="F4214" s="14">
        <f>ABS(Solieusap!F4217)</f>
        <v>4.5400000000000003E-2</v>
      </c>
      <c r="G4214" s="14">
        <f>ABS(Solieusap!G4217)</f>
        <v>1.4E-3</v>
      </c>
      <c r="H4214" s="14">
        <f>ABS(Solieusap!H4217)</f>
        <v>2.5999999999999999E-3</v>
      </c>
      <c r="I4214" s="14">
        <f>ABS(Solieusap!I4217)</f>
        <v>9.5E-4</v>
      </c>
      <c r="J4214" s="14">
        <f>ABS(Solieusap!J4217)</f>
        <v>4.3699999999999998E-3</v>
      </c>
      <c r="K4214" s="14">
        <f t="shared" si="8"/>
        <v>0.22839999999999999</v>
      </c>
      <c r="L4214" s="14">
        <f t="shared" si="9"/>
        <v>9.5E-4</v>
      </c>
    </row>
    <row r="4215" spans="1:12" ht="15" customHeight="1">
      <c r="A4215" s="13" t="str">
        <f>Solieusap!A4218</f>
        <v>361</v>
      </c>
      <c r="B4215" s="13">
        <f>Solieusap!B4218</f>
        <v>0</v>
      </c>
      <c r="C4215" s="13" t="str">
        <f>Solieusap!C4218</f>
        <v>BAO</v>
      </c>
      <c r="D4215" s="13" t="str">
        <f>Solieusap!D4218</f>
        <v>Combination</v>
      </c>
      <c r="E4215" s="14">
        <f>ABS(Solieusap!E4218)</f>
        <v>0.67030000000000001</v>
      </c>
      <c r="F4215" s="14">
        <f>ABS(Solieusap!F4218)</f>
        <v>1.8E-3</v>
      </c>
      <c r="G4215" s="14">
        <f>ABS(Solieusap!G4218)</f>
        <v>3.4089999999999999E-4</v>
      </c>
      <c r="H4215" s="14">
        <f>ABS(Solieusap!H4218)</f>
        <v>2.052E-2</v>
      </c>
      <c r="I4215" s="14">
        <f>ABS(Solieusap!I4218)</f>
        <v>2.2300000000000002E-3</v>
      </c>
      <c r="J4215" s="14">
        <f>ABS(Solieusap!J4218)</f>
        <v>3.8460000000000001E-2</v>
      </c>
      <c r="K4215" s="14">
        <f t="shared" si="8"/>
        <v>0.67030000000000001</v>
      </c>
      <c r="L4215" s="14">
        <f t="shared" si="9"/>
        <v>2.2300000000000002E-3</v>
      </c>
    </row>
    <row r="4216" spans="1:12" ht="15" customHeight="1">
      <c r="A4216" s="13" t="str">
        <f>Solieusap!A4219</f>
        <v>361</v>
      </c>
      <c r="B4216" s="13">
        <f>Solieusap!B4219</f>
        <v>2.4129900000000002</v>
      </c>
      <c r="C4216" s="13" t="str">
        <f>Solieusap!C4219</f>
        <v>BAO</v>
      </c>
      <c r="D4216" s="13" t="str">
        <f>Solieusap!D4219</f>
        <v>Combination</v>
      </c>
      <c r="E4216" s="14">
        <f>ABS(Solieusap!E4219)</f>
        <v>0.67030000000000001</v>
      </c>
      <c r="F4216" s="14">
        <f>ABS(Solieusap!F4219)</f>
        <v>1.8E-3</v>
      </c>
      <c r="G4216" s="14">
        <f>ABS(Solieusap!G4219)</f>
        <v>3.4089999999999999E-4</v>
      </c>
      <c r="H4216" s="14">
        <f>ABS(Solieusap!H4219)</f>
        <v>2.052E-2</v>
      </c>
      <c r="I4216" s="14">
        <f>ABS(Solieusap!I4219)</f>
        <v>1.41E-3</v>
      </c>
      <c r="J4216" s="14">
        <f>ABS(Solieusap!J4219)</f>
        <v>3.107E-2</v>
      </c>
      <c r="K4216" s="14">
        <f t="shared" si="8"/>
        <v>0.67030000000000001</v>
      </c>
      <c r="L4216" s="14">
        <f t="shared" si="9"/>
        <v>1.41E-3</v>
      </c>
    </row>
    <row r="4217" spans="1:12" ht="15" customHeight="1">
      <c r="A4217" s="13" t="str">
        <f>Solieusap!A4220</f>
        <v>361</v>
      </c>
      <c r="B4217" s="13">
        <f>Solieusap!B4220</f>
        <v>4.8259699999999999</v>
      </c>
      <c r="C4217" s="13" t="str">
        <f>Solieusap!C4220</f>
        <v>BAO</v>
      </c>
      <c r="D4217" s="13" t="str">
        <f>Solieusap!D4220</f>
        <v>Combination</v>
      </c>
      <c r="E4217" s="14">
        <f>ABS(Solieusap!E4220)</f>
        <v>0.67030000000000001</v>
      </c>
      <c r="F4217" s="14">
        <f>ABS(Solieusap!F4220)</f>
        <v>1.8E-3</v>
      </c>
      <c r="G4217" s="14">
        <f>ABS(Solieusap!G4220)</f>
        <v>3.4089999999999999E-4</v>
      </c>
      <c r="H4217" s="14">
        <f>ABS(Solieusap!H4220)</f>
        <v>2.052E-2</v>
      </c>
      <c r="I4217" s="14">
        <f>ABS(Solieusap!I4220)</f>
        <v>5.5000000000000003E-4</v>
      </c>
      <c r="J4217" s="14">
        <f>ABS(Solieusap!J4220)</f>
        <v>2.2710000000000001E-2</v>
      </c>
      <c r="K4217" s="14">
        <f t="shared" si="8"/>
        <v>0.67030000000000001</v>
      </c>
      <c r="L4217" s="14">
        <f t="shared" si="9"/>
        <v>5.5000000000000003E-4</v>
      </c>
    </row>
    <row r="4218" spans="1:12" ht="15" customHeight="1">
      <c r="A4218" s="13" t="str">
        <f>Solieusap!A4221</f>
        <v>361</v>
      </c>
      <c r="B4218" s="13">
        <f>Solieusap!B4221</f>
        <v>0</v>
      </c>
      <c r="C4218" s="13" t="str">
        <f>Solieusap!C4221</f>
        <v>BAO</v>
      </c>
      <c r="D4218" s="13" t="str">
        <f>Solieusap!D4221</f>
        <v>Combination</v>
      </c>
      <c r="E4218" s="14">
        <f>ABS(Solieusap!E4221)</f>
        <v>8.8999999999999999E-3</v>
      </c>
      <c r="F4218" s="14">
        <f>ABS(Solieusap!F4221)</f>
        <v>4.7999999999999996E-3</v>
      </c>
      <c r="G4218" s="14">
        <f>ABS(Solieusap!G4221)</f>
        <v>1.1000000000000001E-3</v>
      </c>
      <c r="H4218" s="14">
        <f>ABS(Solieusap!H4221)</f>
        <v>1.06E-3</v>
      </c>
      <c r="I4218" s="14">
        <f>ABS(Solieusap!I4221)</f>
        <v>6.6699999999999997E-3</v>
      </c>
      <c r="J4218" s="14">
        <f>ABS(Solieusap!J4221)</f>
        <v>0.14935999999999999</v>
      </c>
      <c r="K4218" s="14">
        <f t="shared" si="8"/>
        <v>8.8999999999999999E-3</v>
      </c>
      <c r="L4218" s="14">
        <f t="shared" si="9"/>
        <v>6.6699999999999997E-3</v>
      </c>
    </row>
    <row r="4219" spans="1:12" ht="15" customHeight="1">
      <c r="A4219" s="13" t="str">
        <f>Solieusap!A4222</f>
        <v>361</v>
      </c>
      <c r="B4219" s="13">
        <f>Solieusap!B4222</f>
        <v>2.4129900000000002</v>
      </c>
      <c r="C4219" s="13" t="str">
        <f>Solieusap!C4222</f>
        <v>BAO</v>
      </c>
      <c r="D4219" s="13" t="str">
        <f>Solieusap!D4222</f>
        <v>Combination</v>
      </c>
      <c r="E4219" s="14">
        <f>ABS(Solieusap!E4222)</f>
        <v>8.8999999999999999E-3</v>
      </c>
      <c r="F4219" s="14">
        <f>ABS(Solieusap!F4222)</f>
        <v>4.7999999999999996E-3</v>
      </c>
      <c r="G4219" s="14">
        <f>ABS(Solieusap!G4222)</f>
        <v>1.1000000000000001E-3</v>
      </c>
      <c r="H4219" s="14">
        <f>ABS(Solieusap!H4222)</f>
        <v>1.06E-3</v>
      </c>
      <c r="I4219" s="14">
        <f>ABS(Solieusap!I4222)</f>
        <v>4.9399999999999999E-3</v>
      </c>
      <c r="J4219" s="14">
        <f>ABS(Solieusap!J4222)</f>
        <v>0.14435000000000001</v>
      </c>
      <c r="K4219" s="14">
        <f t="shared" ref="K4219:K4282" si="10">E4219</f>
        <v>8.8999999999999999E-3</v>
      </c>
      <c r="L4219" s="14">
        <f t="shared" ref="L4219:L4282" si="11">I4219</f>
        <v>4.9399999999999999E-3</v>
      </c>
    </row>
    <row r="4220" spans="1:12" ht="15" customHeight="1">
      <c r="A4220" s="13" t="str">
        <f>Solieusap!A4223</f>
        <v>361</v>
      </c>
      <c r="B4220" s="13">
        <f>Solieusap!B4223</f>
        <v>4.8259699999999999</v>
      </c>
      <c r="C4220" s="13" t="str">
        <f>Solieusap!C4223</f>
        <v>BAO</v>
      </c>
      <c r="D4220" s="13" t="str">
        <f>Solieusap!D4223</f>
        <v>Combination</v>
      </c>
      <c r="E4220" s="14">
        <f>ABS(Solieusap!E4223)</f>
        <v>8.8999999999999999E-3</v>
      </c>
      <c r="F4220" s="14">
        <f>ABS(Solieusap!F4223)</f>
        <v>4.7999999999999996E-3</v>
      </c>
      <c r="G4220" s="14">
        <f>ABS(Solieusap!G4223)</f>
        <v>1.1000000000000001E-3</v>
      </c>
      <c r="H4220" s="14">
        <f>ABS(Solieusap!H4223)</f>
        <v>1.06E-3</v>
      </c>
      <c r="I4220" s="14">
        <f>ABS(Solieusap!I4223)</f>
        <v>3.3600000000000001E-3</v>
      </c>
      <c r="J4220" s="14">
        <f>ABS(Solieusap!J4223)</f>
        <v>0.13935</v>
      </c>
      <c r="K4220" s="14">
        <f t="shared" si="10"/>
        <v>8.8999999999999999E-3</v>
      </c>
      <c r="L4220" s="14">
        <f t="shared" si="11"/>
        <v>3.3600000000000001E-3</v>
      </c>
    </row>
    <row r="4221" spans="1:12" ht="15" customHeight="1">
      <c r="A4221" s="13" t="str">
        <f>Solieusap!A4224</f>
        <v>362</v>
      </c>
      <c r="B4221" s="13">
        <f>Solieusap!B4224</f>
        <v>0</v>
      </c>
      <c r="C4221" s="13" t="str">
        <f>Solieusap!C4224</f>
        <v>BAO</v>
      </c>
      <c r="D4221" s="13" t="str">
        <f>Solieusap!D4224</f>
        <v>Combination</v>
      </c>
      <c r="E4221" s="14">
        <f>ABS(Solieusap!E4224)</f>
        <v>4.3200000000000002E-2</v>
      </c>
      <c r="F4221" s="14">
        <f>ABS(Solieusap!F4224)</f>
        <v>1.0800000000000001E-2</v>
      </c>
      <c r="G4221" s="14">
        <f>ABS(Solieusap!G4224)</f>
        <v>8.3679999999999996E-4</v>
      </c>
      <c r="H4221" s="14">
        <f>ABS(Solieusap!H4224)</f>
        <v>1.4400000000000001E-3</v>
      </c>
      <c r="I4221" s="14">
        <f>ABS(Solieusap!I4224)</f>
        <v>4.7929999999999997E-5</v>
      </c>
      <c r="J4221" s="14">
        <f>ABS(Solieusap!J4224)</f>
        <v>3.397E-2</v>
      </c>
      <c r="K4221" s="14">
        <f t="shared" si="10"/>
        <v>4.3200000000000002E-2</v>
      </c>
      <c r="L4221" s="14">
        <f t="shared" si="11"/>
        <v>4.7929999999999997E-5</v>
      </c>
    </row>
    <row r="4222" spans="1:12" ht="15" customHeight="1">
      <c r="A4222" s="13" t="str">
        <f>Solieusap!A4225</f>
        <v>362</v>
      </c>
      <c r="B4222" s="13">
        <f>Solieusap!B4225</f>
        <v>1.5</v>
      </c>
      <c r="C4222" s="13" t="str">
        <f>Solieusap!C4225</f>
        <v>BAO</v>
      </c>
      <c r="D4222" s="13" t="str">
        <f>Solieusap!D4225</f>
        <v>Combination</v>
      </c>
      <c r="E4222" s="14">
        <f>ABS(Solieusap!E4225)</f>
        <v>4.3200000000000002E-2</v>
      </c>
      <c r="F4222" s="14">
        <f>ABS(Solieusap!F4225)</f>
        <v>1.0800000000000001E-2</v>
      </c>
      <c r="G4222" s="14">
        <f>ABS(Solieusap!G4225)</f>
        <v>8.3679999999999996E-4</v>
      </c>
      <c r="H4222" s="14">
        <f>ABS(Solieusap!H4225)</f>
        <v>1.4400000000000001E-3</v>
      </c>
      <c r="I4222" s="14">
        <f>ABS(Solieusap!I4225)</f>
        <v>9.5E-4</v>
      </c>
      <c r="J4222" s="14">
        <f>ABS(Solieusap!J4225)</f>
        <v>8.8910000000000003E-2</v>
      </c>
      <c r="K4222" s="14">
        <f t="shared" si="10"/>
        <v>4.3200000000000002E-2</v>
      </c>
      <c r="L4222" s="14">
        <f t="shared" si="11"/>
        <v>9.5E-4</v>
      </c>
    </row>
    <row r="4223" spans="1:12" ht="15" customHeight="1">
      <c r="A4223" s="13" t="str">
        <f>Solieusap!A4226</f>
        <v>362</v>
      </c>
      <c r="B4223" s="13">
        <f>Solieusap!B4226</f>
        <v>3</v>
      </c>
      <c r="C4223" s="13" t="str">
        <f>Solieusap!C4226</f>
        <v>BAO</v>
      </c>
      <c r="D4223" s="13" t="str">
        <f>Solieusap!D4226</f>
        <v>Combination</v>
      </c>
      <c r="E4223" s="14">
        <f>ABS(Solieusap!E4226)</f>
        <v>4.3200000000000002E-2</v>
      </c>
      <c r="F4223" s="14">
        <f>ABS(Solieusap!F4226)</f>
        <v>1.0800000000000001E-2</v>
      </c>
      <c r="G4223" s="14">
        <f>ABS(Solieusap!G4226)</f>
        <v>8.3679999999999996E-4</v>
      </c>
      <c r="H4223" s="14">
        <f>ABS(Solieusap!H4226)</f>
        <v>1.4400000000000001E-3</v>
      </c>
      <c r="I4223" s="14">
        <f>ABS(Solieusap!I4226)</f>
        <v>6.4999999999999997E-4</v>
      </c>
      <c r="J4223" s="14">
        <f>ABS(Solieusap!J4226)</f>
        <v>0.18867</v>
      </c>
      <c r="K4223" s="14">
        <f t="shared" si="10"/>
        <v>4.3200000000000002E-2</v>
      </c>
      <c r="L4223" s="14">
        <f t="shared" si="11"/>
        <v>6.4999999999999997E-4</v>
      </c>
    </row>
    <row r="4224" spans="1:12" ht="15" customHeight="1">
      <c r="A4224" s="13" t="str">
        <f>Solieusap!A4227</f>
        <v>362</v>
      </c>
      <c r="B4224" s="13">
        <f>Solieusap!B4227</f>
        <v>0</v>
      </c>
      <c r="C4224" s="13" t="str">
        <f>Solieusap!C4227</f>
        <v>BAO</v>
      </c>
      <c r="D4224" s="13" t="str">
        <f>Solieusap!D4227</f>
        <v>Combination</v>
      </c>
      <c r="E4224" s="14">
        <f>ABS(Solieusap!E4227)</f>
        <v>0.3926</v>
      </c>
      <c r="F4224" s="14">
        <f>ABS(Solieusap!F4227)</f>
        <v>6.6500000000000004E-2</v>
      </c>
      <c r="G4224" s="14">
        <f>ABS(Solieusap!G4227)</f>
        <v>5.7999999999999996E-3</v>
      </c>
      <c r="H4224" s="14">
        <f>ABS(Solieusap!H4227)</f>
        <v>5.253E-2</v>
      </c>
      <c r="I4224" s="14">
        <f>ABS(Solieusap!I4227)</f>
        <v>2.7269999999999999E-2</v>
      </c>
      <c r="J4224" s="14">
        <f>ABS(Solieusap!J4227)</f>
        <v>1.265E-2</v>
      </c>
      <c r="K4224" s="14">
        <f t="shared" si="10"/>
        <v>0.3926</v>
      </c>
      <c r="L4224" s="14">
        <f t="shared" si="11"/>
        <v>2.7269999999999999E-2</v>
      </c>
    </row>
    <row r="4225" spans="1:12" ht="15" customHeight="1">
      <c r="A4225" s="13" t="str">
        <f>Solieusap!A4228</f>
        <v>362</v>
      </c>
      <c r="B4225" s="13">
        <f>Solieusap!B4228</f>
        <v>1.5</v>
      </c>
      <c r="C4225" s="13" t="str">
        <f>Solieusap!C4228</f>
        <v>BAO</v>
      </c>
      <c r="D4225" s="13" t="str">
        <f>Solieusap!D4228</f>
        <v>Combination</v>
      </c>
      <c r="E4225" s="14">
        <f>ABS(Solieusap!E4228)</f>
        <v>0.3926</v>
      </c>
      <c r="F4225" s="14">
        <f>ABS(Solieusap!F4228)</f>
        <v>6.6500000000000004E-2</v>
      </c>
      <c r="G4225" s="14">
        <f>ABS(Solieusap!G4228)</f>
        <v>5.7999999999999996E-3</v>
      </c>
      <c r="H4225" s="14">
        <f>ABS(Solieusap!H4228)</f>
        <v>5.253E-2</v>
      </c>
      <c r="I4225" s="14">
        <f>ABS(Solieusap!I4228)</f>
        <v>1.8589999999999999E-2</v>
      </c>
      <c r="J4225" s="14">
        <f>ABS(Solieusap!J4228)</f>
        <v>3.0300000000000001E-3</v>
      </c>
      <c r="K4225" s="14">
        <f t="shared" si="10"/>
        <v>0.3926</v>
      </c>
      <c r="L4225" s="14">
        <f t="shared" si="11"/>
        <v>1.8589999999999999E-2</v>
      </c>
    </row>
    <row r="4226" spans="1:12" ht="15" customHeight="1">
      <c r="A4226" s="13" t="str">
        <f>Solieusap!A4229</f>
        <v>362</v>
      </c>
      <c r="B4226" s="13">
        <f>Solieusap!B4229</f>
        <v>3</v>
      </c>
      <c r="C4226" s="13" t="str">
        <f>Solieusap!C4229</f>
        <v>BAO</v>
      </c>
      <c r="D4226" s="13" t="str">
        <f>Solieusap!D4229</f>
        <v>Combination</v>
      </c>
      <c r="E4226" s="14">
        <f>ABS(Solieusap!E4229)</f>
        <v>0.3926</v>
      </c>
      <c r="F4226" s="14">
        <f>ABS(Solieusap!F4229)</f>
        <v>6.6500000000000004E-2</v>
      </c>
      <c r="G4226" s="14">
        <f>ABS(Solieusap!G4229)</f>
        <v>5.7999999999999996E-3</v>
      </c>
      <c r="H4226" s="14">
        <f>ABS(Solieusap!H4229)</f>
        <v>5.253E-2</v>
      </c>
      <c r="I4226" s="14">
        <f>ABS(Solieusap!I4229)</f>
        <v>9.9100000000000004E-3</v>
      </c>
      <c r="J4226" s="14">
        <f>ABS(Solieusap!J4229)</f>
        <v>1.4599999999999999E-3</v>
      </c>
      <c r="K4226" s="14">
        <f t="shared" si="10"/>
        <v>0.3926</v>
      </c>
      <c r="L4226" s="14">
        <f t="shared" si="11"/>
        <v>9.9100000000000004E-3</v>
      </c>
    </row>
    <row r="4227" spans="1:12" ht="15" customHeight="1">
      <c r="A4227" s="13" t="str">
        <f>Solieusap!A4230</f>
        <v>370</v>
      </c>
      <c r="B4227" s="13">
        <f>Solieusap!B4230</f>
        <v>0</v>
      </c>
      <c r="C4227" s="13" t="str">
        <f>Solieusap!C4230</f>
        <v>BAO</v>
      </c>
      <c r="D4227" s="13" t="str">
        <f>Solieusap!D4230</f>
        <v>Combination</v>
      </c>
      <c r="E4227" s="14">
        <f>ABS(Solieusap!E4230)</f>
        <v>1.21E-2</v>
      </c>
      <c r="F4227" s="14">
        <f>ABS(Solieusap!F4230)</f>
        <v>3.1699999999999999E-2</v>
      </c>
      <c r="G4227" s="14">
        <f>ABS(Solieusap!G4230)</f>
        <v>0.01</v>
      </c>
      <c r="H4227" s="14">
        <f>ABS(Solieusap!H4230)</f>
        <v>3.5770000000000003E-2</v>
      </c>
      <c r="I4227" s="14">
        <f>ABS(Solieusap!I4230)</f>
        <v>1.268E-2</v>
      </c>
      <c r="J4227" s="14">
        <f>ABS(Solieusap!J4230)</f>
        <v>0.2351</v>
      </c>
      <c r="K4227" s="14">
        <f t="shared" si="10"/>
        <v>1.21E-2</v>
      </c>
      <c r="L4227" s="14">
        <f t="shared" si="11"/>
        <v>1.268E-2</v>
      </c>
    </row>
    <row r="4228" spans="1:12" ht="15" customHeight="1">
      <c r="A4228" s="13" t="str">
        <f>Solieusap!A4231</f>
        <v>370</v>
      </c>
      <c r="B4228" s="13">
        <f>Solieusap!B4231</f>
        <v>0.5</v>
      </c>
      <c r="C4228" s="13" t="str">
        <f>Solieusap!C4231</f>
        <v>BAO</v>
      </c>
      <c r="D4228" s="13" t="str">
        <f>Solieusap!D4231</f>
        <v>Combination</v>
      </c>
      <c r="E4228" s="14">
        <f>ABS(Solieusap!E4231)</f>
        <v>1.21E-2</v>
      </c>
      <c r="F4228" s="14">
        <f>ABS(Solieusap!F4231)</f>
        <v>3.1699999999999999E-2</v>
      </c>
      <c r="G4228" s="14">
        <f>ABS(Solieusap!G4231)</f>
        <v>0.01</v>
      </c>
      <c r="H4228" s="14">
        <f>ABS(Solieusap!H4231)</f>
        <v>3.5770000000000003E-2</v>
      </c>
      <c r="I4228" s="14">
        <f>ABS(Solieusap!I4231)</f>
        <v>9.1299999999999992E-3</v>
      </c>
      <c r="J4228" s="14">
        <f>ABS(Solieusap!J4231)</f>
        <v>0.21923999999999999</v>
      </c>
      <c r="K4228" s="14">
        <f t="shared" si="10"/>
        <v>1.21E-2</v>
      </c>
      <c r="L4228" s="14">
        <f t="shared" si="11"/>
        <v>9.1299999999999992E-3</v>
      </c>
    </row>
    <row r="4229" spans="1:12" ht="15" customHeight="1">
      <c r="A4229" s="13" t="str">
        <f>Solieusap!A4232</f>
        <v>370</v>
      </c>
      <c r="B4229" s="13">
        <f>Solieusap!B4232</f>
        <v>1</v>
      </c>
      <c r="C4229" s="13" t="str">
        <f>Solieusap!C4232</f>
        <v>BAO</v>
      </c>
      <c r="D4229" s="13" t="str">
        <f>Solieusap!D4232</f>
        <v>Combination</v>
      </c>
      <c r="E4229" s="14">
        <f>ABS(Solieusap!E4232)</f>
        <v>1.21E-2</v>
      </c>
      <c r="F4229" s="14">
        <f>ABS(Solieusap!F4232)</f>
        <v>3.1699999999999999E-2</v>
      </c>
      <c r="G4229" s="14">
        <f>ABS(Solieusap!G4232)</f>
        <v>0.01</v>
      </c>
      <c r="H4229" s="14">
        <f>ABS(Solieusap!H4232)</f>
        <v>3.5770000000000003E-2</v>
      </c>
      <c r="I4229" s="14">
        <f>ABS(Solieusap!I4232)</f>
        <v>5.7499999999999999E-3</v>
      </c>
      <c r="J4229" s="14">
        <f>ABS(Solieusap!J4232)</f>
        <v>0.20338999999999999</v>
      </c>
      <c r="K4229" s="14">
        <f t="shared" si="10"/>
        <v>1.21E-2</v>
      </c>
      <c r="L4229" s="14">
        <f t="shared" si="11"/>
        <v>5.7499999999999999E-3</v>
      </c>
    </row>
    <row r="4230" spans="1:12" ht="15" customHeight="1">
      <c r="A4230" s="13" t="str">
        <f>Solieusap!A4233</f>
        <v>370</v>
      </c>
      <c r="B4230" s="13">
        <f>Solieusap!B4233</f>
        <v>1.5</v>
      </c>
      <c r="C4230" s="13" t="str">
        <f>Solieusap!C4233</f>
        <v>BAO</v>
      </c>
      <c r="D4230" s="13" t="str">
        <f>Solieusap!D4233</f>
        <v>Combination</v>
      </c>
      <c r="E4230" s="14">
        <f>ABS(Solieusap!E4233)</f>
        <v>1.21E-2</v>
      </c>
      <c r="F4230" s="14">
        <f>ABS(Solieusap!F4233)</f>
        <v>3.1699999999999999E-2</v>
      </c>
      <c r="G4230" s="14">
        <f>ABS(Solieusap!G4233)</f>
        <v>0.01</v>
      </c>
      <c r="H4230" s="14">
        <f>ABS(Solieusap!H4233)</f>
        <v>3.5770000000000003E-2</v>
      </c>
      <c r="I4230" s="14">
        <f>ABS(Solieusap!I4233)</f>
        <v>7.9699999999999997E-3</v>
      </c>
      <c r="J4230" s="14">
        <f>ABS(Solieusap!J4233)</f>
        <v>0.18753</v>
      </c>
      <c r="K4230" s="14">
        <f t="shared" si="10"/>
        <v>1.21E-2</v>
      </c>
      <c r="L4230" s="14">
        <f t="shared" si="11"/>
        <v>7.9699999999999997E-3</v>
      </c>
    </row>
    <row r="4231" spans="1:12" ht="15" customHeight="1">
      <c r="A4231" s="13" t="str">
        <f>Solieusap!A4234</f>
        <v>370</v>
      </c>
      <c r="B4231" s="13">
        <f>Solieusap!B4234</f>
        <v>2</v>
      </c>
      <c r="C4231" s="13" t="str">
        <f>Solieusap!C4234</f>
        <v>BAO</v>
      </c>
      <c r="D4231" s="13" t="str">
        <f>Solieusap!D4234</f>
        <v>Combination</v>
      </c>
      <c r="E4231" s="14">
        <f>ABS(Solieusap!E4234)</f>
        <v>1.21E-2</v>
      </c>
      <c r="F4231" s="14">
        <f>ABS(Solieusap!F4234)</f>
        <v>3.1699999999999999E-2</v>
      </c>
      <c r="G4231" s="14">
        <f>ABS(Solieusap!G4234)</f>
        <v>0.01</v>
      </c>
      <c r="H4231" s="14">
        <f>ABS(Solieusap!H4234)</f>
        <v>3.5770000000000003E-2</v>
      </c>
      <c r="I4231" s="14">
        <f>ABS(Solieusap!I4234)</f>
        <v>1.1259999999999999E-2</v>
      </c>
      <c r="J4231" s="14">
        <f>ABS(Solieusap!J4234)</f>
        <v>0.17166999999999999</v>
      </c>
      <c r="K4231" s="14">
        <f t="shared" si="10"/>
        <v>1.21E-2</v>
      </c>
      <c r="L4231" s="14">
        <f t="shared" si="11"/>
        <v>1.1259999999999999E-2</v>
      </c>
    </row>
    <row r="4232" spans="1:12" ht="15" customHeight="1">
      <c r="A4232" s="13" t="str">
        <f>Solieusap!A4235</f>
        <v>370</v>
      </c>
      <c r="B4232" s="13">
        <f>Solieusap!B4235</f>
        <v>2.5</v>
      </c>
      <c r="C4232" s="13" t="str">
        <f>Solieusap!C4235</f>
        <v>BAO</v>
      </c>
      <c r="D4232" s="13" t="str">
        <f>Solieusap!D4235</f>
        <v>Combination</v>
      </c>
      <c r="E4232" s="14">
        <f>ABS(Solieusap!E4235)</f>
        <v>1.21E-2</v>
      </c>
      <c r="F4232" s="14">
        <f>ABS(Solieusap!F4235)</f>
        <v>3.1699999999999999E-2</v>
      </c>
      <c r="G4232" s="14">
        <f>ABS(Solieusap!G4235)</f>
        <v>0.01</v>
      </c>
      <c r="H4232" s="14">
        <f>ABS(Solieusap!H4235)</f>
        <v>3.5770000000000003E-2</v>
      </c>
      <c r="I4232" s="14">
        <f>ABS(Solieusap!I4235)</f>
        <v>1.4619999999999999E-2</v>
      </c>
      <c r="J4232" s="14">
        <f>ABS(Solieusap!J4235)</f>
        <v>0.15581999999999999</v>
      </c>
      <c r="K4232" s="14">
        <f t="shared" si="10"/>
        <v>1.21E-2</v>
      </c>
      <c r="L4232" s="14">
        <f t="shared" si="11"/>
        <v>1.4619999999999999E-2</v>
      </c>
    </row>
    <row r="4233" spans="1:12" ht="15" customHeight="1">
      <c r="A4233" s="13" t="str">
        <f>Solieusap!A4236</f>
        <v>370</v>
      </c>
      <c r="B4233" s="13">
        <f>Solieusap!B4236</f>
        <v>3</v>
      </c>
      <c r="C4233" s="13" t="str">
        <f>Solieusap!C4236</f>
        <v>BAO</v>
      </c>
      <c r="D4233" s="13" t="str">
        <f>Solieusap!D4236</f>
        <v>Combination</v>
      </c>
      <c r="E4233" s="14">
        <f>ABS(Solieusap!E4236)</f>
        <v>1.21E-2</v>
      </c>
      <c r="F4233" s="14">
        <f>ABS(Solieusap!F4236)</f>
        <v>3.1699999999999999E-2</v>
      </c>
      <c r="G4233" s="14">
        <f>ABS(Solieusap!G4236)</f>
        <v>0.01</v>
      </c>
      <c r="H4233" s="14">
        <f>ABS(Solieusap!H4236)</f>
        <v>3.5770000000000003E-2</v>
      </c>
      <c r="I4233" s="14">
        <f>ABS(Solieusap!I4236)</f>
        <v>1.7979999999999999E-2</v>
      </c>
      <c r="J4233" s="14">
        <f>ABS(Solieusap!J4236)</f>
        <v>0.13996</v>
      </c>
      <c r="K4233" s="14">
        <f t="shared" si="10"/>
        <v>1.21E-2</v>
      </c>
      <c r="L4233" s="14">
        <f t="shared" si="11"/>
        <v>1.7979999999999999E-2</v>
      </c>
    </row>
    <row r="4234" spans="1:12" ht="15" customHeight="1">
      <c r="A4234" s="13" t="str">
        <f>Solieusap!A4237</f>
        <v>370</v>
      </c>
      <c r="B4234" s="13">
        <f>Solieusap!B4237</f>
        <v>0</v>
      </c>
      <c r="C4234" s="13" t="str">
        <f>Solieusap!C4237</f>
        <v>BAO</v>
      </c>
      <c r="D4234" s="13" t="str">
        <f>Solieusap!D4237</f>
        <v>Combination</v>
      </c>
      <c r="E4234" s="14">
        <f>ABS(Solieusap!E4237)</f>
        <v>0.7036</v>
      </c>
      <c r="F4234" s="14">
        <f>ABS(Solieusap!F4237)</f>
        <v>1.41E-2</v>
      </c>
      <c r="G4234" s="14">
        <f>ABS(Solieusap!G4237)</f>
        <v>7.3000000000000001E-3</v>
      </c>
      <c r="H4234" s="14">
        <f>ABS(Solieusap!H4237)</f>
        <v>2.2599999999999999E-3</v>
      </c>
      <c r="I4234" s="14">
        <f>ABS(Solieusap!I4237)</f>
        <v>3.81E-3</v>
      </c>
      <c r="J4234" s="14">
        <f>ABS(Solieusap!J4237)</f>
        <v>2.068E-2</v>
      </c>
      <c r="K4234" s="14">
        <f t="shared" si="10"/>
        <v>0.7036</v>
      </c>
      <c r="L4234" s="14">
        <f t="shared" si="11"/>
        <v>3.81E-3</v>
      </c>
    </row>
    <row r="4235" spans="1:12" ht="15" customHeight="1">
      <c r="A4235" s="13" t="str">
        <f>Solieusap!A4238</f>
        <v>370</v>
      </c>
      <c r="B4235" s="13">
        <f>Solieusap!B4238</f>
        <v>0.5</v>
      </c>
      <c r="C4235" s="13" t="str">
        <f>Solieusap!C4238</f>
        <v>BAO</v>
      </c>
      <c r="D4235" s="13" t="str">
        <f>Solieusap!D4238</f>
        <v>Combination</v>
      </c>
      <c r="E4235" s="14">
        <f>ABS(Solieusap!E4238)</f>
        <v>0.7036</v>
      </c>
      <c r="F4235" s="14">
        <f>ABS(Solieusap!F4238)</f>
        <v>1.41E-2</v>
      </c>
      <c r="G4235" s="14">
        <f>ABS(Solieusap!G4238)</f>
        <v>7.3000000000000001E-3</v>
      </c>
      <c r="H4235" s="14">
        <f>ABS(Solieusap!H4238)</f>
        <v>2.2599999999999999E-3</v>
      </c>
      <c r="I4235" s="14">
        <f>ABS(Solieusap!I4238)</f>
        <v>1.8000000000000001E-4</v>
      </c>
      <c r="J4235" s="14">
        <f>ABS(Solieusap!J4238)</f>
        <v>1.387E-2</v>
      </c>
      <c r="K4235" s="14">
        <f t="shared" si="10"/>
        <v>0.7036</v>
      </c>
      <c r="L4235" s="14">
        <f t="shared" si="11"/>
        <v>1.8000000000000001E-4</v>
      </c>
    </row>
    <row r="4236" spans="1:12" ht="15" customHeight="1">
      <c r="A4236" s="13" t="str">
        <f>Solieusap!A4239</f>
        <v>370</v>
      </c>
      <c r="B4236" s="13">
        <f>Solieusap!B4239</f>
        <v>1</v>
      </c>
      <c r="C4236" s="13" t="str">
        <f>Solieusap!C4239</f>
        <v>BAO</v>
      </c>
      <c r="D4236" s="13" t="str">
        <f>Solieusap!D4239</f>
        <v>Combination</v>
      </c>
      <c r="E4236" s="14">
        <f>ABS(Solieusap!E4239)</f>
        <v>0.7036</v>
      </c>
      <c r="F4236" s="14">
        <f>ABS(Solieusap!F4239)</f>
        <v>1.41E-2</v>
      </c>
      <c r="G4236" s="14">
        <f>ABS(Solieusap!G4239)</f>
        <v>7.3000000000000001E-3</v>
      </c>
      <c r="H4236" s="14">
        <f>ABS(Solieusap!H4239)</f>
        <v>2.2599999999999999E-3</v>
      </c>
      <c r="I4236" s="14">
        <f>ABS(Solieusap!I4239)</f>
        <v>1.6900000000000001E-3</v>
      </c>
      <c r="J4236" s="14">
        <f>ABS(Solieusap!J4239)</f>
        <v>7.0600000000000003E-3</v>
      </c>
      <c r="K4236" s="14">
        <f t="shared" si="10"/>
        <v>0.7036</v>
      </c>
      <c r="L4236" s="14">
        <f t="shared" si="11"/>
        <v>1.6900000000000001E-3</v>
      </c>
    </row>
    <row r="4237" spans="1:12" ht="15" customHeight="1">
      <c r="A4237" s="13" t="str">
        <f>Solieusap!A4240</f>
        <v>370</v>
      </c>
      <c r="B4237" s="13">
        <f>Solieusap!B4240</f>
        <v>1.5</v>
      </c>
      <c r="C4237" s="13" t="str">
        <f>Solieusap!C4240</f>
        <v>BAO</v>
      </c>
      <c r="D4237" s="13" t="str">
        <f>Solieusap!D4240</f>
        <v>Combination</v>
      </c>
      <c r="E4237" s="14">
        <f>ABS(Solieusap!E4240)</f>
        <v>0.7036</v>
      </c>
      <c r="F4237" s="14">
        <f>ABS(Solieusap!F4240)</f>
        <v>1.41E-2</v>
      </c>
      <c r="G4237" s="14">
        <f>ABS(Solieusap!G4240)</f>
        <v>7.3000000000000001E-3</v>
      </c>
      <c r="H4237" s="14">
        <f>ABS(Solieusap!H4240)</f>
        <v>2.2599999999999999E-3</v>
      </c>
      <c r="I4237" s="14">
        <f>ABS(Solieusap!I4240)</f>
        <v>2.2599999999999999E-3</v>
      </c>
      <c r="J4237" s="14">
        <f>ABS(Solieusap!J4240)</f>
        <v>2.5000000000000001E-4</v>
      </c>
      <c r="K4237" s="14">
        <f t="shared" si="10"/>
        <v>0.7036</v>
      </c>
      <c r="L4237" s="14">
        <f t="shared" si="11"/>
        <v>2.2599999999999999E-3</v>
      </c>
    </row>
    <row r="4238" spans="1:12" ht="15" customHeight="1">
      <c r="A4238" s="13" t="str">
        <f>Solieusap!A4241</f>
        <v>370</v>
      </c>
      <c r="B4238" s="13">
        <f>Solieusap!B4241</f>
        <v>2</v>
      </c>
      <c r="C4238" s="13" t="str">
        <f>Solieusap!C4241</f>
        <v>BAO</v>
      </c>
      <c r="D4238" s="13" t="str">
        <f>Solieusap!D4241</f>
        <v>Combination</v>
      </c>
      <c r="E4238" s="14">
        <f>ABS(Solieusap!E4241)</f>
        <v>0.7036</v>
      </c>
      <c r="F4238" s="14">
        <f>ABS(Solieusap!F4241)</f>
        <v>1.41E-2</v>
      </c>
      <c r="G4238" s="14">
        <f>ABS(Solieusap!G4241)</f>
        <v>7.3000000000000001E-3</v>
      </c>
      <c r="H4238" s="14">
        <f>ABS(Solieusap!H4241)</f>
        <v>2.2599999999999999E-3</v>
      </c>
      <c r="I4238" s="14">
        <f>ABS(Solieusap!I4241)</f>
        <v>7.2399999999999999E-3</v>
      </c>
      <c r="J4238" s="14">
        <f>ABS(Solieusap!J4241)</f>
        <v>3.8999999999999998E-3</v>
      </c>
      <c r="K4238" s="14">
        <f t="shared" si="10"/>
        <v>0.7036</v>
      </c>
      <c r="L4238" s="14">
        <f t="shared" si="11"/>
        <v>7.2399999999999999E-3</v>
      </c>
    </row>
    <row r="4239" spans="1:12" ht="15" customHeight="1">
      <c r="A4239" s="13" t="str">
        <f>Solieusap!A4242</f>
        <v>370</v>
      </c>
      <c r="B4239" s="13">
        <f>Solieusap!B4242</f>
        <v>2.5</v>
      </c>
      <c r="C4239" s="13" t="str">
        <f>Solieusap!C4242</f>
        <v>BAO</v>
      </c>
      <c r="D4239" s="13" t="str">
        <f>Solieusap!D4242</f>
        <v>Combination</v>
      </c>
      <c r="E4239" s="14">
        <f>ABS(Solieusap!E4242)</f>
        <v>0.7036</v>
      </c>
      <c r="F4239" s="14">
        <f>ABS(Solieusap!F4242)</f>
        <v>1.41E-2</v>
      </c>
      <c r="G4239" s="14">
        <f>ABS(Solieusap!G4242)</f>
        <v>7.3000000000000001E-3</v>
      </c>
      <c r="H4239" s="14">
        <f>ABS(Solieusap!H4242)</f>
        <v>2.2599999999999999E-3</v>
      </c>
      <c r="I4239" s="14">
        <f>ABS(Solieusap!I4242)</f>
        <v>1.221E-2</v>
      </c>
      <c r="J4239" s="14">
        <f>ABS(Solieusap!J4242)</f>
        <v>4.6699999999999997E-3</v>
      </c>
      <c r="K4239" s="14">
        <f t="shared" si="10"/>
        <v>0.7036</v>
      </c>
      <c r="L4239" s="14">
        <f t="shared" si="11"/>
        <v>1.221E-2</v>
      </c>
    </row>
    <row r="4240" spans="1:12" ht="15" customHeight="1">
      <c r="A4240" s="13" t="str">
        <f>Solieusap!A4243</f>
        <v>370</v>
      </c>
      <c r="B4240" s="13">
        <f>Solieusap!B4243</f>
        <v>3</v>
      </c>
      <c r="C4240" s="13" t="str">
        <f>Solieusap!C4243</f>
        <v>BAO</v>
      </c>
      <c r="D4240" s="13" t="str">
        <f>Solieusap!D4243</f>
        <v>Combination</v>
      </c>
      <c r="E4240" s="14">
        <f>ABS(Solieusap!E4243)</f>
        <v>0.7036</v>
      </c>
      <c r="F4240" s="14">
        <f>ABS(Solieusap!F4243)</f>
        <v>1.41E-2</v>
      </c>
      <c r="G4240" s="14">
        <f>ABS(Solieusap!G4243)</f>
        <v>7.3000000000000001E-3</v>
      </c>
      <c r="H4240" s="14">
        <f>ABS(Solieusap!H4243)</f>
        <v>2.2599999999999999E-3</v>
      </c>
      <c r="I4240" s="14">
        <f>ABS(Solieusap!I4243)</f>
        <v>1.719E-2</v>
      </c>
      <c r="J4240" s="14">
        <f>ABS(Solieusap!J4243)</f>
        <v>5.4299999999999999E-3</v>
      </c>
      <c r="K4240" s="14">
        <f t="shared" si="10"/>
        <v>0.7036</v>
      </c>
      <c r="L4240" s="14">
        <f t="shared" si="11"/>
        <v>1.719E-2</v>
      </c>
    </row>
    <row r="4241" spans="1:12" ht="15" customHeight="1">
      <c r="A4241" s="13" t="str">
        <f>Solieusap!A4244</f>
        <v>371</v>
      </c>
      <c r="B4241" s="13">
        <f>Solieusap!B4244</f>
        <v>0</v>
      </c>
      <c r="C4241" s="13" t="str">
        <f>Solieusap!C4244</f>
        <v>BAO</v>
      </c>
      <c r="D4241" s="13" t="str">
        <f>Solieusap!D4244</f>
        <v>Combination</v>
      </c>
      <c r="E4241" s="14">
        <f>ABS(Solieusap!E4244)</f>
        <v>2.1399999999999999E-2</v>
      </c>
      <c r="F4241" s="14">
        <f>ABS(Solieusap!F4244)</f>
        <v>0.24199999999999999</v>
      </c>
      <c r="G4241" s="14">
        <f>ABS(Solieusap!G4244)</f>
        <v>7.7999999999999996E-3</v>
      </c>
      <c r="H4241" s="14">
        <f>ABS(Solieusap!H4244)</f>
        <v>7.2999999999999996E-4</v>
      </c>
      <c r="I4241" s="14">
        <f>ABS(Solieusap!I4244)</f>
        <v>9.5999999999999992E-3</v>
      </c>
      <c r="J4241" s="14">
        <f>ABS(Solieusap!J4244)</f>
        <v>0.27321000000000001</v>
      </c>
      <c r="K4241" s="14">
        <f t="shared" si="10"/>
        <v>2.1399999999999999E-2</v>
      </c>
      <c r="L4241" s="14">
        <f t="shared" si="11"/>
        <v>9.5999999999999992E-3</v>
      </c>
    </row>
    <row r="4242" spans="1:12" ht="15" customHeight="1">
      <c r="A4242" s="13" t="str">
        <f>Solieusap!A4245</f>
        <v>371</v>
      </c>
      <c r="B4242" s="13">
        <f>Solieusap!B4245</f>
        <v>0.5</v>
      </c>
      <c r="C4242" s="13" t="str">
        <f>Solieusap!C4245</f>
        <v>BAO</v>
      </c>
      <c r="D4242" s="13" t="str">
        <f>Solieusap!D4245</f>
        <v>Combination</v>
      </c>
      <c r="E4242" s="14">
        <f>ABS(Solieusap!E4245)</f>
        <v>2.1399999999999999E-2</v>
      </c>
      <c r="F4242" s="14">
        <f>ABS(Solieusap!F4245)</f>
        <v>0.24199999999999999</v>
      </c>
      <c r="G4242" s="14">
        <f>ABS(Solieusap!G4245)</f>
        <v>7.7999999999999996E-3</v>
      </c>
      <c r="H4242" s="14">
        <f>ABS(Solieusap!H4245)</f>
        <v>7.2999999999999996E-4</v>
      </c>
      <c r="I4242" s="14">
        <f>ABS(Solieusap!I4245)</f>
        <v>5.6699999999999997E-3</v>
      </c>
      <c r="J4242" s="14">
        <f>ABS(Solieusap!J4245)</f>
        <v>0.15328</v>
      </c>
      <c r="K4242" s="14">
        <f t="shared" si="10"/>
        <v>2.1399999999999999E-2</v>
      </c>
      <c r="L4242" s="14">
        <f t="shared" si="11"/>
        <v>5.6699999999999997E-3</v>
      </c>
    </row>
    <row r="4243" spans="1:12" ht="15" customHeight="1">
      <c r="A4243" s="13" t="str">
        <f>Solieusap!A4246</f>
        <v>371</v>
      </c>
      <c r="B4243" s="13">
        <f>Solieusap!B4246</f>
        <v>1</v>
      </c>
      <c r="C4243" s="13" t="str">
        <f>Solieusap!C4246</f>
        <v>BAO</v>
      </c>
      <c r="D4243" s="13" t="str">
        <f>Solieusap!D4246</f>
        <v>Combination</v>
      </c>
      <c r="E4243" s="14">
        <f>ABS(Solieusap!E4246)</f>
        <v>2.1399999999999999E-2</v>
      </c>
      <c r="F4243" s="14">
        <f>ABS(Solieusap!F4246)</f>
        <v>0.24199999999999999</v>
      </c>
      <c r="G4243" s="14">
        <f>ABS(Solieusap!G4246)</f>
        <v>7.7999999999999996E-3</v>
      </c>
      <c r="H4243" s="14">
        <f>ABS(Solieusap!H4246)</f>
        <v>7.2999999999999996E-4</v>
      </c>
      <c r="I4243" s="14">
        <f>ABS(Solieusap!I4246)</f>
        <v>1.75E-3</v>
      </c>
      <c r="J4243" s="14">
        <f>ABS(Solieusap!J4246)</f>
        <v>3.5549999999999998E-2</v>
      </c>
      <c r="K4243" s="14">
        <f t="shared" si="10"/>
        <v>2.1399999999999999E-2</v>
      </c>
      <c r="L4243" s="14">
        <f t="shared" si="11"/>
        <v>1.75E-3</v>
      </c>
    </row>
    <row r="4244" spans="1:12" ht="15" customHeight="1">
      <c r="A4244" s="13" t="str">
        <f>Solieusap!A4247</f>
        <v>371</v>
      </c>
      <c r="B4244" s="13">
        <f>Solieusap!B4247</f>
        <v>1.5</v>
      </c>
      <c r="C4244" s="13" t="str">
        <f>Solieusap!C4247</f>
        <v>BAO</v>
      </c>
      <c r="D4244" s="13" t="str">
        <f>Solieusap!D4247</f>
        <v>Combination</v>
      </c>
      <c r="E4244" s="14">
        <f>ABS(Solieusap!E4247)</f>
        <v>2.1399999999999999E-2</v>
      </c>
      <c r="F4244" s="14">
        <f>ABS(Solieusap!F4247)</f>
        <v>0.24199999999999999</v>
      </c>
      <c r="G4244" s="14">
        <f>ABS(Solieusap!G4247)</f>
        <v>7.7999999999999996E-3</v>
      </c>
      <c r="H4244" s="14">
        <f>ABS(Solieusap!H4247)</f>
        <v>7.2999999999999996E-4</v>
      </c>
      <c r="I4244" s="14">
        <f>ABS(Solieusap!I4247)</f>
        <v>1.65E-3</v>
      </c>
      <c r="J4244" s="14">
        <f>ABS(Solieusap!J4247)</f>
        <v>8.7799999999999996E-3</v>
      </c>
      <c r="K4244" s="14">
        <f t="shared" si="10"/>
        <v>2.1399999999999999E-2</v>
      </c>
      <c r="L4244" s="14">
        <f t="shared" si="11"/>
        <v>1.65E-3</v>
      </c>
    </row>
    <row r="4245" spans="1:12" ht="15" customHeight="1">
      <c r="A4245" s="13" t="str">
        <f>Solieusap!A4248</f>
        <v>371</v>
      </c>
      <c r="B4245" s="13">
        <f>Solieusap!B4248</f>
        <v>2</v>
      </c>
      <c r="C4245" s="13" t="str">
        <f>Solieusap!C4248</f>
        <v>BAO</v>
      </c>
      <c r="D4245" s="13" t="str">
        <f>Solieusap!D4248</f>
        <v>Combination</v>
      </c>
      <c r="E4245" s="14">
        <f>ABS(Solieusap!E4248)</f>
        <v>2.1399999999999999E-2</v>
      </c>
      <c r="F4245" s="14">
        <f>ABS(Solieusap!F4248)</f>
        <v>0.24199999999999999</v>
      </c>
      <c r="G4245" s="14">
        <f>ABS(Solieusap!G4248)</f>
        <v>7.7999999999999996E-3</v>
      </c>
      <c r="H4245" s="14">
        <f>ABS(Solieusap!H4248)</f>
        <v>7.2999999999999996E-4</v>
      </c>
      <c r="I4245" s="14">
        <f>ABS(Solieusap!I4248)</f>
        <v>1.6910000000000001E-2</v>
      </c>
      <c r="J4245" s="14">
        <f>ABS(Solieusap!J4248)</f>
        <v>1.553E-2</v>
      </c>
      <c r="K4245" s="14">
        <f t="shared" si="10"/>
        <v>2.1399999999999999E-2</v>
      </c>
      <c r="L4245" s="14">
        <f t="shared" si="11"/>
        <v>1.6910000000000001E-2</v>
      </c>
    </row>
    <row r="4246" spans="1:12" ht="15" customHeight="1">
      <c r="A4246" s="13" t="str">
        <f>Solieusap!A4249</f>
        <v>371</v>
      </c>
      <c r="B4246" s="13">
        <f>Solieusap!B4249</f>
        <v>2.5</v>
      </c>
      <c r="C4246" s="13" t="str">
        <f>Solieusap!C4249</f>
        <v>BAO</v>
      </c>
      <c r="D4246" s="13" t="str">
        <f>Solieusap!D4249</f>
        <v>Combination</v>
      </c>
      <c r="E4246" s="14">
        <f>ABS(Solieusap!E4249)</f>
        <v>2.1399999999999999E-2</v>
      </c>
      <c r="F4246" s="14">
        <f>ABS(Solieusap!F4249)</f>
        <v>0.24199999999999999</v>
      </c>
      <c r="G4246" s="14">
        <f>ABS(Solieusap!G4249)</f>
        <v>7.7999999999999996E-3</v>
      </c>
      <c r="H4246" s="14">
        <f>ABS(Solieusap!H4249)</f>
        <v>7.2999999999999996E-4</v>
      </c>
      <c r="I4246" s="14">
        <f>ABS(Solieusap!I4249)</f>
        <v>5.1650000000000001E-2</v>
      </c>
      <c r="J4246" s="14">
        <f>ABS(Solieusap!J4249)</f>
        <v>2.2290000000000001E-2</v>
      </c>
      <c r="K4246" s="14">
        <f t="shared" si="10"/>
        <v>2.1399999999999999E-2</v>
      </c>
      <c r="L4246" s="14">
        <f t="shared" si="11"/>
        <v>5.1650000000000001E-2</v>
      </c>
    </row>
    <row r="4247" spans="1:12" ht="15" customHeight="1">
      <c r="A4247" s="13" t="str">
        <f>Solieusap!A4250</f>
        <v>371</v>
      </c>
      <c r="B4247" s="13">
        <f>Solieusap!B4250</f>
        <v>3</v>
      </c>
      <c r="C4247" s="13" t="str">
        <f>Solieusap!C4250</f>
        <v>BAO</v>
      </c>
      <c r="D4247" s="13" t="str">
        <f>Solieusap!D4250</f>
        <v>Combination</v>
      </c>
      <c r="E4247" s="14">
        <f>ABS(Solieusap!E4250)</f>
        <v>2.1399999999999999E-2</v>
      </c>
      <c r="F4247" s="14">
        <f>ABS(Solieusap!F4250)</f>
        <v>0.24199999999999999</v>
      </c>
      <c r="G4247" s="14">
        <f>ABS(Solieusap!G4250)</f>
        <v>7.7999999999999996E-3</v>
      </c>
      <c r="H4247" s="14">
        <f>ABS(Solieusap!H4250)</f>
        <v>7.2999999999999996E-4</v>
      </c>
      <c r="I4247" s="14">
        <f>ABS(Solieusap!I4250)</f>
        <v>8.6389999999999995E-2</v>
      </c>
      <c r="J4247" s="14">
        <f>ABS(Solieusap!J4250)</f>
        <v>2.904E-2</v>
      </c>
      <c r="K4247" s="14">
        <f t="shared" si="10"/>
        <v>2.1399999999999999E-2</v>
      </c>
      <c r="L4247" s="14">
        <f t="shared" si="11"/>
        <v>8.6389999999999995E-2</v>
      </c>
    </row>
    <row r="4248" spans="1:12" ht="15" customHeight="1">
      <c r="A4248" s="13" t="str">
        <f>Solieusap!A4251</f>
        <v>371</v>
      </c>
      <c r="B4248" s="13">
        <f>Solieusap!B4251</f>
        <v>0</v>
      </c>
      <c r="C4248" s="13" t="str">
        <f>Solieusap!C4251</f>
        <v>BAO</v>
      </c>
      <c r="D4248" s="13" t="str">
        <f>Solieusap!D4251</f>
        <v>Combination</v>
      </c>
      <c r="E4248" s="14">
        <f>ABS(Solieusap!E4251)</f>
        <v>0.73719999999999997</v>
      </c>
      <c r="F4248" s="14">
        <f>ABS(Solieusap!F4251)</f>
        <v>1.35E-2</v>
      </c>
      <c r="G4248" s="14">
        <f>ABS(Solieusap!G4251)</f>
        <v>6.9500000000000006E-2</v>
      </c>
      <c r="H4248" s="14">
        <f>ABS(Solieusap!H4251)</f>
        <v>2.496E-2</v>
      </c>
      <c r="I4248" s="14">
        <f>ABS(Solieusap!I4251)</f>
        <v>0.12205000000000001</v>
      </c>
      <c r="J4248" s="14">
        <f>ABS(Solieusap!J4251)</f>
        <v>1.149E-2</v>
      </c>
      <c r="K4248" s="14">
        <f t="shared" si="10"/>
        <v>0.73719999999999997</v>
      </c>
      <c r="L4248" s="14">
        <f t="shared" si="11"/>
        <v>0.12205000000000001</v>
      </c>
    </row>
    <row r="4249" spans="1:12" ht="15" customHeight="1">
      <c r="A4249" s="13" t="str">
        <f>Solieusap!A4252</f>
        <v>371</v>
      </c>
      <c r="B4249" s="13">
        <f>Solieusap!B4252</f>
        <v>0.5</v>
      </c>
      <c r="C4249" s="13" t="str">
        <f>Solieusap!C4252</f>
        <v>BAO</v>
      </c>
      <c r="D4249" s="13" t="str">
        <f>Solieusap!D4252</f>
        <v>Combination</v>
      </c>
      <c r="E4249" s="14">
        <f>ABS(Solieusap!E4252)</f>
        <v>0.73719999999999997</v>
      </c>
      <c r="F4249" s="14">
        <f>ABS(Solieusap!F4252)</f>
        <v>1.35E-2</v>
      </c>
      <c r="G4249" s="14">
        <f>ABS(Solieusap!G4252)</f>
        <v>6.9500000000000006E-2</v>
      </c>
      <c r="H4249" s="14">
        <f>ABS(Solieusap!H4252)</f>
        <v>2.496E-2</v>
      </c>
      <c r="I4249" s="14">
        <f>ABS(Solieusap!I4252)</f>
        <v>8.7309999999999999E-2</v>
      </c>
      <c r="J4249" s="14">
        <f>ABS(Solieusap!J4252)</f>
        <v>4.7299999999999998E-3</v>
      </c>
      <c r="K4249" s="14">
        <f t="shared" si="10"/>
        <v>0.73719999999999997</v>
      </c>
      <c r="L4249" s="14">
        <f t="shared" si="11"/>
        <v>8.7309999999999999E-2</v>
      </c>
    </row>
    <row r="4250" spans="1:12" ht="15" customHeight="1">
      <c r="A4250" s="13" t="str">
        <f>Solieusap!A4253</f>
        <v>371</v>
      </c>
      <c r="B4250" s="13">
        <f>Solieusap!B4253</f>
        <v>1</v>
      </c>
      <c r="C4250" s="13" t="str">
        <f>Solieusap!C4253</f>
        <v>BAO</v>
      </c>
      <c r="D4250" s="13" t="str">
        <f>Solieusap!D4253</f>
        <v>Combination</v>
      </c>
      <c r="E4250" s="14">
        <f>ABS(Solieusap!E4253)</f>
        <v>0.73719999999999997</v>
      </c>
      <c r="F4250" s="14">
        <f>ABS(Solieusap!F4253)</f>
        <v>1.35E-2</v>
      </c>
      <c r="G4250" s="14">
        <f>ABS(Solieusap!G4253)</f>
        <v>6.9500000000000006E-2</v>
      </c>
      <c r="H4250" s="14">
        <f>ABS(Solieusap!H4253)</f>
        <v>2.496E-2</v>
      </c>
      <c r="I4250" s="14">
        <f>ABS(Solieusap!I4253)</f>
        <v>5.2569999999999999E-2</v>
      </c>
      <c r="J4250" s="14">
        <f>ABS(Solieusap!J4253)</f>
        <v>9.5700000000000004E-3</v>
      </c>
      <c r="K4250" s="14">
        <f t="shared" si="10"/>
        <v>0.73719999999999997</v>
      </c>
      <c r="L4250" s="14">
        <f t="shared" si="11"/>
        <v>5.2569999999999999E-2</v>
      </c>
    </row>
    <row r="4251" spans="1:12" ht="15" customHeight="1">
      <c r="A4251" s="13" t="str">
        <f>Solieusap!A4254</f>
        <v>371</v>
      </c>
      <c r="B4251" s="13">
        <f>Solieusap!B4254</f>
        <v>1.5</v>
      </c>
      <c r="C4251" s="13" t="str">
        <f>Solieusap!C4254</f>
        <v>BAO</v>
      </c>
      <c r="D4251" s="13" t="str">
        <f>Solieusap!D4254</f>
        <v>Combination</v>
      </c>
      <c r="E4251" s="14">
        <f>ABS(Solieusap!E4254)</f>
        <v>0.73719999999999997</v>
      </c>
      <c r="F4251" s="14">
        <f>ABS(Solieusap!F4254)</f>
        <v>1.35E-2</v>
      </c>
      <c r="G4251" s="14">
        <f>ABS(Solieusap!G4254)</f>
        <v>6.9500000000000006E-2</v>
      </c>
      <c r="H4251" s="14">
        <f>ABS(Solieusap!H4254)</f>
        <v>2.496E-2</v>
      </c>
      <c r="I4251" s="14">
        <f>ABS(Solieusap!I4254)</f>
        <v>1.7829999999999999E-2</v>
      </c>
      <c r="J4251" s="14">
        <f>ABS(Solieusap!J4254)</f>
        <v>8.9800000000000005E-2</v>
      </c>
      <c r="K4251" s="14">
        <f t="shared" si="10"/>
        <v>0.73719999999999997</v>
      </c>
      <c r="L4251" s="14">
        <f t="shared" si="11"/>
        <v>1.7829999999999999E-2</v>
      </c>
    </row>
    <row r="4252" spans="1:12" ht="15" customHeight="1">
      <c r="A4252" s="13" t="str">
        <f>Solieusap!A4255</f>
        <v>371</v>
      </c>
      <c r="B4252" s="13">
        <f>Solieusap!B4255</f>
        <v>2</v>
      </c>
      <c r="C4252" s="13" t="str">
        <f>Solieusap!C4255</f>
        <v>BAO</v>
      </c>
      <c r="D4252" s="13" t="str">
        <f>Solieusap!D4255</f>
        <v>Combination</v>
      </c>
      <c r="E4252" s="14">
        <f>ABS(Solieusap!E4255)</f>
        <v>0.73719999999999997</v>
      </c>
      <c r="F4252" s="14">
        <f>ABS(Solieusap!F4255)</f>
        <v>1.35E-2</v>
      </c>
      <c r="G4252" s="14">
        <f>ABS(Solieusap!G4255)</f>
        <v>6.9500000000000006E-2</v>
      </c>
      <c r="H4252" s="14">
        <f>ABS(Solieusap!H4255)</f>
        <v>2.496E-2</v>
      </c>
      <c r="I4252" s="14">
        <f>ABS(Solieusap!I4255)</f>
        <v>6.0899999999999999E-3</v>
      </c>
      <c r="J4252" s="14">
        <f>ABS(Solieusap!J4255)</f>
        <v>0.21079999999999999</v>
      </c>
      <c r="K4252" s="14">
        <f t="shared" si="10"/>
        <v>0.73719999999999997</v>
      </c>
      <c r="L4252" s="14">
        <f t="shared" si="11"/>
        <v>6.0899999999999999E-3</v>
      </c>
    </row>
    <row r="4253" spans="1:12" ht="15" customHeight="1">
      <c r="A4253" s="13" t="str">
        <f>Solieusap!A4256</f>
        <v>371</v>
      </c>
      <c r="B4253" s="13">
        <f>Solieusap!B4256</f>
        <v>2.5</v>
      </c>
      <c r="C4253" s="13" t="str">
        <f>Solieusap!C4256</f>
        <v>BAO</v>
      </c>
      <c r="D4253" s="13" t="str">
        <f>Solieusap!D4256</f>
        <v>Combination</v>
      </c>
      <c r="E4253" s="14">
        <f>ABS(Solieusap!E4256)</f>
        <v>0.73719999999999997</v>
      </c>
      <c r="F4253" s="14">
        <f>ABS(Solieusap!F4256)</f>
        <v>1.35E-2</v>
      </c>
      <c r="G4253" s="14">
        <f>ABS(Solieusap!G4256)</f>
        <v>6.9500000000000006E-2</v>
      </c>
      <c r="H4253" s="14">
        <f>ABS(Solieusap!H4256)</f>
        <v>2.496E-2</v>
      </c>
      <c r="I4253" s="14">
        <f>ABS(Solieusap!I4256)</f>
        <v>1.001E-2</v>
      </c>
      <c r="J4253" s="14">
        <f>ABS(Solieusap!J4256)</f>
        <v>0.33179999999999998</v>
      </c>
      <c r="K4253" s="14">
        <f t="shared" si="10"/>
        <v>0.73719999999999997</v>
      </c>
      <c r="L4253" s="14">
        <f t="shared" si="11"/>
        <v>1.001E-2</v>
      </c>
    </row>
    <row r="4254" spans="1:12" ht="15" customHeight="1">
      <c r="A4254" s="13" t="str">
        <f>Solieusap!A4257</f>
        <v>371</v>
      </c>
      <c r="B4254" s="13">
        <f>Solieusap!B4257</f>
        <v>3</v>
      </c>
      <c r="C4254" s="13" t="str">
        <f>Solieusap!C4257</f>
        <v>BAO</v>
      </c>
      <c r="D4254" s="13" t="str">
        <f>Solieusap!D4257</f>
        <v>Combination</v>
      </c>
      <c r="E4254" s="14">
        <f>ABS(Solieusap!E4257)</f>
        <v>0.73719999999999997</v>
      </c>
      <c r="F4254" s="14">
        <f>ABS(Solieusap!F4257)</f>
        <v>1.35E-2</v>
      </c>
      <c r="G4254" s="14">
        <f>ABS(Solieusap!G4257)</f>
        <v>6.9500000000000006E-2</v>
      </c>
      <c r="H4254" s="14">
        <f>ABS(Solieusap!H4257)</f>
        <v>2.496E-2</v>
      </c>
      <c r="I4254" s="14">
        <f>ABS(Solieusap!I4257)</f>
        <v>1.393E-2</v>
      </c>
      <c r="J4254" s="14">
        <f>ABS(Solieusap!J4257)</f>
        <v>0.45279999999999998</v>
      </c>
      <c r="K4254" s="14">
        <f t="shared" si="10"/>
        <v>0.73719999999999997</v>
      </c>
      <c r="L4254" s="14">
        <f t="shared" si="11"/>
        <v>1.393E-2</v>
      </c>
    </row>
    <row r="4255" spans="1:12" ht="15" customHeight="1">
      <c r="A4255" s="13" t="str">
        <f>Solieusap!A4258</f>
        <v>372</v>
      </c>
      <c r="B4255" s="13">
        <f>Solieusap!B4258</f>
        <v>0</v>
      </c>
      <c r="C4255" s="13" t="str">
        <f>Solieusap!C4258</f>
        <v>BAO</v>
      </c>
      <c r="D4255" s="13" t="str">
        <f>Solieusap!D4258</f>
        <v>Combination</v>
      </c>
      <c r="E4255" s="14">
        <f>ABS(Solieusap!E4258)</f>
        <v>3.5000000000000003E-2</v>
      </c>
      <c r="F4255" s="14">
        <f>ABS(Solieusap!F4258)</f>
        <v>8.5000000000000006E-3</v>
      </c>
      <c r="G4255" s="14">
        <f>ABS(Solieusap!G4258)</f>
        <v>8.0000000000000002E-3</v>
      </c>
      <c r="H4255" s="14">
        <f>ABS(Solieusap!H4258)</f>
        <v>3.2299999999999998E-3</v>
      </c>
      <c r="I4255" s="14">
        <f>ABS(Solieusap!I4258)</f>
        <v>2.0049999999999998E-2</v>
      </c>
      <c r="J4255" s="14">
        <f>ABS(Solieusap!J4258)</f>
        <v>3.0089999999999999E-2</v>
      </c>
      <c r="K4255" s="14">
        <f t="shared" si="10"/>
        <v>3.5000000000000003E-2</v>
      </c>
      <c r="L4255" s="14">
        <f t="shared" si="11"/>
        <v>2.0049999999999998E-2</v>
      </c>
    </row>
    <row r="4256" spans="1:12" ht="15" customHeight="1">
      <c r="A4256" s="13" t="str">
        <f>Solieusap!A4259</f>
        <v>372</v>
      </c>
      <c r="B4256" s="13">
        <f>Solieusap!B4259</f>
        <v>0.5</v>
      </c>
      <c r="C4256" s="13" t="str">
        <f>Solieusap!C4259</f>
        <v>BAO</v>
      </c>
      <c r="D4256" s="13" t="str">
        <f>Solieusap!D4259</f>
        <v>Combination</v>
      </c>
      <c r="E4256" s="14">
        <f>ABS(Solieusap!E4259)</f>
        <v>3.5000000000000003E-2</v>
      </c>
      <c r="F4256" s="14">
        <f>ABS(Solieusap!F4259)</f>
        <v>8.5000000000000006E-3</v>
      </c>
      <c r="G4256" s="14">
        <f>ABS(Solieusap!G4259)</f>
        <v>8.0000000000000002E-3</v>
      </c>
      <c r="H4256" s="14">
        <f>ABS(Solieusap!H4259)</f>
        <v>3.2299999999999998E-3</v>
      </c>
      <c r="I4256" s="14">
        <f>ABS(Solieusap!I4259)</f>
        <v>1.6049999999999998E-2</v>
      </c>
      <c r="J4256" s="14">
        <f>ABS(Solieusap!J4259)</f>
        <v>2.5819999999999999E-2</v>
      </c>
      <c r="K4256" s="14">
        <f t="shared" si="10"/>
        <v>3.5000000000000003E-2</v>
      </c>
      <c r="L4256" s="14">
        <f t="shared" si="11"/>
        <v>1.6049999999999998E-2</v>
      </c>
    </row>
    <row r="4257" spans="1:12" ht="15" customHeight="1">
      <c r="A4257" s="13" t="str">
        <f>Solieusap!A4260</f>
        <v>372</v>
      </c>
      <c r="B4257" s="13">
        <f>Solieusap!B4260</f>
        <v>1</v>
      </c>
      <c r="C4257" s="13" t="str">
        <f>Solieusap!C4260</f>
        <v>BAO</v>
      </c>
      <c r="D4257" s="13" t="str">
        <f>Solieusap!D4260</f>
        <v>Combination</v>
      </c>
      <c r="E4257" s="14">
        <f>ABS(Solieusap!E4260)</f>
        <v>3.5000000000000003E-2</v>
      </c>
      <c r="F4257" s="14">
        <f>ABS(Solieusap!F4260)</f>
        <v>8.5000000000000006E-3</v>
      </c>
      <c r="G4257" s="14">
        <f>ABS(Solieusap!G4260)</f>
        <v>8.0000000000000002E-3</v>
      </c>
      <c r="H4257" s="14">
        <f>ABS(Solieusap!H4260)</f>
        <v>3.2299999999999998E-3</v>
      </c>
      <c r="I4257" s="14">
        <f>ABS(Solieusap!I4260)</f>
        <v>1.205E-2</v>
      </c>
      <c r="J4257" s="14">
        <f>ABS(Solieusap!J4260)</f>
        <v>2.155E-2</v>
      </c>
      <c r="K4257" s="14">
        <f t="shared" si="10"/>
        <v>3.5000000000000003E-2</v>
      </c>
      <c r="L4257" s="14">
        <f t="shared" si="11"/>
        <v>1.205E-2</v>
      </c>
    </row>
    <row r="4258" spans="1:12" ht="15" customHeight="1">
      <c r="A4258" s="13" t="str">
        <f>Solieusap!A4261</f>
        <v>372</v>
      </c>
      <c r="B4258" s="13">
        <f>Solieusap!B4261</f>
        <v>1.5</v>
      </c>
      <c r="C4258" s="13" t="str">
        <f>Solieusap!C4261</f>
        <v>BAO</v>
      </c>
      <c r="D4258" s="13" t="str">
        <f>Solieusap!D4261</f>
        <v>Combination</v>
      </c>
      <c r="E4258" s="14">
        <f>ABS(Solieusap!E4261)</f>
        <v>3.5000000000000003E-2</v>
      </c>
      <c r="F4258" s="14">
        <f>ABS(Solieusap!F4261)</f>
        <v>8.5000000000000006E-3</v>
      </c>
      <c r="G4258" s="14">
        <f>ABS(Solieusap!G4261)</f>
        <v>8.0000000000000002E-3</v>
      </c>
      <c r="H4258" s="14">
        <f>ABS(Solieusap!H4261)</f>
        <v>3.2299999999999998E-3</v>
      </c>
      <c r="I4258" s="14">
        <f>ABS(Solieusap!I4261)</f>
        <v>8.0499999999999999E-3</v>
      </c>
      <c r="J4258" s="14">
        <f>ABS(Solieusap!J4261)</f>
        <v>1.728E-2</v>
      </c>
      <c r="K4258" s="14">
        <f t="shared" si="10"/>
        <v>3.5000000000000003E-2</v>
      </c>
      <c r="L4258" s="14">
        <f t="shared" si="11"/>
        <v>8.0499999999999999E-3</v>
      </c>
    </row>
    <row r="4259" spans="1:12" ht="15" customHeight="1">
      <c r="A4259" s="13" t="str">
        <f>Solieusap!A4262</f>
        <v>372</v>
      </c>
      <c r="B4259" s="13">
        <f>Solieusap!B4262</f>
        <v>2</v>
      </c>
      <c r="C4259" s="13" t="str">
        <f>Solieusap!C4262</f>
        <v>BAO</v>
      </c>
      <c r="D4259" s="13" t="str">
        <f>Solieusap!D4262</f>
        <v>Combination</v>
      </c>
      <c r="E4259" s="14">
        <f>ABS(Solieusap!E4262)</f>
        <v>3.5000000000000003E-2</v>
      </c>
      <c r="F4259" s="14">
        <f>ABS(Solieusap!F4262)</f>
        <v>8.5000000000000006E-3</v>
      </c>
      <c r="G4259" s="14">
        <f>ABS(Solieusap!G4262)</f>
        <v>8.0000000000000002E-3</v>
      </c>
      <c r="H4259" s="14">
        <f>ABS(Solieusap!H4262)</f>
        <v>3.2299999999999998E-3</v>
      </c>
      <c r="I4259" s="14">
        <f>ABS(Solieusap!I4262)</f>
        <v>4.0499999999999998E-3</v>
      </c>
      <c r="J4259" s="14">
        <f>ABS(Solieusap!J4262)</f>
        <v>1.3010000000000001E-2</v>
      </c>
      <c r="K4259" s="14">
        <f t="shared" si="10"/>
        <v>3.5000000000000003E-2</v>
      </c>
      <c r="L4259" s="14">
        <f t="shared" si="11"/>
        <v>4.0499999999999998E-3</v>
      </c>
    </row>
    <row r="4260" spans="1:12" ht="15" customHeight="1">
      <c r="A4260" s="13" t="str">
        <f>Solieusap!A4263</f>
        <v>372</v>
      </c>
      <c r="B4260" s="13">
        <f>Solieusap!B4263</f>
        <v>2.5</v>
      </c>
      <c r="C4260" s="13" t="str">
        <f>Solieusap!C4263</f>
        <v>BAO</v>
      </c>
      <c r="D4260" s="13" t="str">
        <f>Solieusap!D4263</f>
        <v>Combination</v>
      </c>
      <c r="E4260" s="14">
        <f>ABS(Solieusap!E4263)</f>
        <v>3.5000000000000003E-2</v>
      </c>
      <c r="F4260" s="14">
        <f>ABS(Solieusap!F4263)</f>
        <v>8.5000000000000006E-3</v>
      </c>
      <c r="G4260" s="14">
        <f>ABS(Solieusap!G4263)</f>
        <v>8.0000000000000002E-3</v>
      </c>
      <c r="H4260" s="14">
        <f>ABS(Solieusap!H4263)</f>
        <v>3.2299999999999998E-3</v>
      </c>
      <c r="I4260" s="14">
        <f>ABS(Solieusap!I4263)</f>
        <v>5.3690000000000003E-5</v>
      </c>
      <c r="J4260" s="14">
        <f>ABS(Solieusap!J4263)</f>
        <v>8.3599999999999994E-3</v>
      </c>
      <c r="K4260" s="14">
        <f t="shared" si="10"/>
        <v>3.5000000000000003E-2</v>
      </c>
      <c r="L4260" s="14">
        <f t="shared" si="11"/>
        <v>5.3690000000000003E-5</v>
      </c>
    </row>
    <row r="4261" spans="1:12" ht="15" customHeight="1">
      <c r="A4261" s="13" t="str">
        <f>Solieusap!A4264</f>
        <v>372</v>
      </c>
      <c r="B4261" s="13">
        <f>Solieusap!B4264</f>
        <v>3</v>
      </c>
      <c r="C4261" s="13" t="str">
        <f>Solieusap!C4264</f>
        <v>BAO</v>
      </c>
      <c r="D4261" s="13" t="str">
        <f>Solieusap!D4264</f>
        <v>Combination</v>
      </c>
      <c r="E4261" s="14">
        <f>ABS(Solieusap!E4264)</f>
        <v>3.5000000000000003E-2</v>
      </c>
      <c r="F4261" s="14">
        <f>ABS(Solieusap!F4264)</f>
        <v>8.5000000000000006E-3</v>
      </c>
      <c r="G4261" s="14">
        <f>ABS(Solieusap!G4264)</f>
        <v>8.0000000000000002E-3</v>
      </c>
      <c r="H4261" s="14">
        <f>ABS(Solieusap!H4264)</f>
        <v>3.2299999999999998E-3</v>
      </c>
      <c r="I4261" s="14">
        <f>ABS(Solieusap!I4264)</f>
        <v>3.9699999999999996E-3</v>
      </c>
      <c r="J4261" s="14">
        <f>ABS(Solieusap!J4264)</f>
        <v>8.5999999999999998E-4</v>
      </c>
      <c r="K4261" s="14">
        <f t="shared" si="10"/>
        <v>3.5000000000000003E-2</v>
      </c>
      <c r="L4261" s="14">
        <f t="shared" si="11"/>
        <v>3.9699999999999996E-3</v>
      </c>
    </row>
    <row r="4262" spans="1:12" ht="15" customHeight="1">
      <c r="A4262" s="13" t="str">
        <f>Solieusap!A4265</f>
        <v>372</v>
      </c>
      <c r="B4262" s="13">
        <f>Solieusap!B4265</f>
        <v>3.5</v>
      </c>
      <c r="C4262" s="13" t="str">
        <f>Solieusap!C4265</f>
        <v>BAO</v>
      </c>
      <c r="D4262" s="13" t="str">
        <f>Solieusap!D4265</f>
        <v>Combination</v>
      </c>
      <c r="E4262" s="14">
        <f>ABS(Solieusap!E4265)</f>
        <v>3.5000000000000003E-2</v>
      </c>
      <c r="F4262" s="14">
        <f>ABS(Solieusap!F4265)</f>
        <v>8.5000000000000006E-3</v>
      </c>
      <c r="G4262" s="14">
        <f>ABS(Solieusap!G4265)</f>
        <v>8.0000000000000002E-3</v>
      </c>
      <c r="H4262" s="14">
        <f>ABS(Solieusap!H4265)</f>
        <v>3.2299999999999998E-3</v>
      </c>
      <c r="I4262" s="14">
        <f>ABS(Solieusap!I4265)</f>
        <v>1.034E-2</v>
      </c>
      <c r="J4262" s="14">
        <f>ABS(Solieusap!J4265)</f>
        <v>1.5709999999999998E-2</v>
      </c>
      <c r="K4262" s="14">
        <f t="shared" si="10"/>
        <v>3.5000000000000003E-2</v>
      </c>
      <c r="L4262" s="14">
        <f t="shared" si="11"/>
        <v>1.034E-2</v>
      </c>
    </row>
    <row r="4263" spans="1:12" ht="15" customHeight="1">
      <c r="A4263" s="13" t="str">
        <f>Solieusap!A4266</f>
        <v>372</v>
      </c>
      <c r="B4263" s="13">
        <f>Solieusap!B4266</f>
        <v>4</v>
      </c>
      <c r="C4263" s="13" t="str">
        <f>Solieusap!C4266</f>
        <v>BAO</v>
      </c>
      <c r="D4263" s="13" t="str">
        <f>Solieusap!D4266</f>
        <v>Combination</v>
      </c>
      <c r="E4263" s="14">
        <f>ABS(Solieusap!E4266)</f>
        <v>3.5000000000000003E-2</v>
      </c>
      <c r="F4263" s="14">
        <f>ABS(Solieusap!F4266)</f>
        <v>8.5000000000000006E-3</v>
      </c>
      <c r="G4263" s="14">
        <f>ABS(Solieusap!G4266)</f>
        <v>8.0000000000000002E-3</v>
      </c>
      <c r="H4263" s="14">
        <f>ABS(Solieusap!H4266)</f>
        <v>3.2299999999999998E-3</v>
      </c>
      <c r="I4263" s="14">
        <f>ABS(Solieusap!I4266)</f>
        <v>1.6719999999999999E-2</v>
      </c>
      <c r="J4263" s="14">
        <f>ABS(Solieusap!J4266)</f>
        <v>3.2070000000000001E-2</v>
      </c>
      <c r="K4263" s="14">
        <f t="shared" si="10"/>
        <v>3.5000000000000003E-2</v>
      </c>
      <c r="L4263" s="14">
        <f t="shared" si="11"/>
        <v>1.6719999999999999E-2</v>
      </c>
    </row>
    <row r="4264" spans="1:12" ht="15" customHeight="1">
      <c r="A4264" s="13" t="str">
        <f>Solieusap!A4267</f>
        <v>372</v>
      </c>
      <c r="B4264" s="13">
        <f>Solieusap!B4267</f>
        <v>4.5</v>
      </c>
      <c r="C4264" s="13" t="str">
        <f>Solieusap!C4267</f>
        <v>BAO</v>
      </c>
      <c r="D4264" s="13" t="str">
        <f>Solieusap!D4267</f>
        <v>Combination</v>
      </c>
      <c r="E4264" s="14">
        <f>ABS(Solieusap!E4267)</f>
        <v>3.5000000000000003E-2</v>
      </c>
      <c r="F4264" s="14">
        <f>ABS(Solieusap!F4267)</f>
        <v>8.5000000000000006E-3</v>
      </c>
      <c r="G4264" s="14">
        <f>ABS(Solieusap!G4267)</f>
        <v>8.0000000000000002E-3</v>
      </c>
      <c r="H4264" s="14">
        <f>ABS(Solieusap!H4267)</f>
        <v>3.2299999999999998E-3</v>
      </c>
      <c r="I4264" s="14">
        <f>ABS(Solieusap!I4267)</f>
        <v>2.3089999999999999E-2</v>
      </c>
      <c r="J4264" s="14">
        <f>ABS(Solieusap!J4267)</f>
        <v>4.8419999999999998E-2</v>
      </c>
      <c r="K4264" s="14">
        <f t="shared" si="10"/>
        <v>3.5000000000000003E-2</v>
      </c>
      <c r="L4264" s="14">
        <f t="shared" si="11"/>
        <v>2.3089999999999999E-2</v>
      </c>
    </row>
    <row r="4265" spans="1:12" ht="15" customHeight="1">
      <c r="A4265" s="13" t="str">
        <f>Solieusap!A4268</f>
        <v>372</v>
      </c>
      <c r="B4265" s="13">
        <f>Solieusap!B4268</f>
        <v>5</v>
      </c>
      <c r="C4265" s="13" t="str">
        <f>Solieusap!C4268</f>
        <v>BAO</v>
      </c>
      <c r="D4265" s="13" t="str">
        <f>Solieusap!D4268</f>
        <v>Combination</v>
      </c>
      <c r="E4265" s="14">
        <f>ABS(Solieusap!E4268)</f>
        <v>3.5000000000000003E-2</v>
      </c>
      <c r="F4265" s="14">
        <f>ABS(Solieusap!F4268)</f>
        <v>8.5000000000000006E-3</v>
      </c>
      <c r="G4265" s="14">
        <f>ABS(Solieusap!G4268)</f>
        <v>8.0000000000000002E-3</v>
      </c>
      <c r="H4265" s="14">
        <f>ABS(Solieusap!H4268)</f>
        <v>3.2299999999999998E-3</v>
      </c>
      <c r="I4265" s="14">
        <f>ABS(Solieusap!I4268)</f>
        <v>2.946E-2</v>
      </c>
      <c r="J4265" s="14">
        <f>ABS(Solieusap!J4268)</f>
        <v>8.3059999999999995E-2</v>
      </c>
      <c r="K4265" s="14">
        <f t="shared" si="10"/>
        <v>3.5000000000000003E-2</v>
      </c>
      <c r="L4265" s="14">
        <f t="shared" si="11"/>
        <v>2.946E-2</v>
      </c>
    </row>
    <row r="4266" spans="1:12" ht="15" customHeight="1">
      <c r="A4266" s="13" t="str">
        <f>Solieusap!A4269</f>
        <v>372</v>
      </c>
      <c r="B4266" s="13">
        <f>Solieusap!B4269</f>
        <v>5.5</v>
      </c>
      <c r="C4266" s="13" t="str">
        <f>Solieusap!C4269</f>
        <v>BAO</v>
      </c>
      <c r="D4266" s="13" t="str">
        <f>Solieusap!D4269</f>
        <v>Combination</v>
      </c>
      <c r="E4266" s="14">
        <f>ABS(Solieusap!E4269)</f>
        <v>3.5000000000000003E-2</v>
      </c>
      <c r="F4266" s="14">
        <f>ABS(Solieusap!F4269)</f>
        <v>8.5000000000000006E-3</v>
      </c>
      <c r="G4266" s="14">
        <f>ABS(Solieusap!G4269)</f>
        <v>8.0000000000000002E-3</v>
      </c>
      <c r="H4266" s="14">
        <f>ABS(Solieusap!H4269)</f>
        <v>3.2299999999999998E-3</v>
      </c>
      <c r="I4266" s="14">
        <f>ABS(Solieusap!I4269)</f>
        <v>3.5830000000000001E-2</v>
      </c>
      <c r="J4266" s="14">
        <f>ABS(Solieusap!J4269)</f>
        <v>0.11811000000000001</v>
      </c>
      <c r="K4266" s="14">
        <f t="shared" si="10"/>
        <v>3.5000000000000003E-2</v>
      </c>
      <c r="L4266" s="14">
        <f t="shared" si="11"/>
        <v>3.5830000000000001E-2</v>
      </c>
    </row>
    <row r="4267" spans="1:12" ht="15" customHeight="1">
      <c r="A4267" s="13" t="str">
        <f>Solieusap!A4270</f>
        <v>372</v>
      </c>
      <c r="B4267" s="13">
        <f>Solieusap!B4270</f>
        <v>0</v>
      </c>
      <c r="C4267" s="13" t="str">
        <f>Solieusap!C4270</f>
        <v>BAO</v>
      </c>
      <c r="D4267" s="13" t="str">
        <f>Solieusap!D4270</f>
        <v>Combination</v>
      </c>
      <c r="E4267" s="14">
        <f>ABS(Solieusap!E4270)</f>
        <v>0.67300000000000004</v>
      </c>
      <c r="F4267" s="14">
        <f>ABS(Solieusap!F4270)</f>
        <v>7.0099999999999996E-2</v>
      </c>
      <c r="G4267" s="14">
        <f>ABS(Solieusap!G4270)</f>
        <v>1.2699999999999999E-2</v>
      </c>
      <c r="H4267" s="14">
        <f>ABS(Solieusap!H4270)</f>
        <v>2.3400000000000001E-3</v>
      </c>
      <c r="I4267" s="14">
        <f>ABS(Solieusap!I4270)</f>
        <v>3.4259999999999999E-2</v>
      </c>
      <c r="J4267" s="14">
        <f>ABS(Solieusap!J4270)</f>
        <v>0.27030999999999999</v>
      </c>
      <c r="K4267" s="14">
        <f t="shared" si="10"/>
        <v>0.67300000000000004</v>
      </c>
      <c r="L4267" s="14">
        <f t="shared" si="11"/>
        <v>3.4259999999999999E-2</v>
      </c>
    </row>
    <row r="4268" spans="1:12" ht="15" customHeight="1">
      <c r="A4268" s="13" t="str">
        <f>Solieusap!A4271</f>
        <v>372</v>
      </c>
      <c r="B4268" s="13">
        <f>Solieusap!B4271</f>
        <v>0.5</v>
      </c>
      <c r="C4268" s="13" t="str">
        <f>Solieusap!C4271</f>
        <v>BAO</v>
      </c>
      <c r="D4268" s="13" t="str">
        <f>Solieusap!D4271</f>
        <v>Combination</v>
      </c>
      <c r="E4268" s="14">
        <f>ABS(Solieusap!E4271)</f>
        <v>0.67300000000000004</v>
      </c>
      <c r="F4268" s="14">
        <f>ABS(Solieusap!F4271)</f>
        <v>7.0099999999999996E-2</v>
      </c>
      <c r="G4268" s="14">
        <f>ABS(Solieusap!G4271)</f>
        <v>1.2699999999999999E-2</v>
      </c>
      <c r="H4268" s="14">
        <f>ABS(Solieusap!H4271)</f>
        <v>2.3400000000000001E-3</v>
      </c>
      <c r="I4268" s="14">
        <f>ABS(Solieusap!I4271)</f>
        <v>2.7890000000000002E-2</v>
      </c>
      <c r="J4268" s="14">
        <f>ABS(Solieusap!J4271)</f>
        <v>0.23627000000000001</v>
      </c>
      <c r="K4268" s="14">
        <f t="shared" si="10"/>
        <v>0.67300000000000004</v>
      </c>
      <c r="L4268" s="14">
        <f t="shared" si="11"/>
        <v>2.7890000000000002E-2</v>
      </c>
    </row>
    <row r="4269" spans="1:12" ht="15" customHeight="1">
      <c r="A4269" s="13" t="str">
        <f>Solieusap!A4272</f>
        <v>372</v>
      </c>
      <c r="B4269" s="13">
        <f>Solieusap!B4272</f>
        <v>1</v>
      </c>
      <c r="C4269" s="13" t="str">
        <f>Solieusap!C4272</f>
        <v>BAO</v>
      </c>
      <c r="D4269" s="13" t="str">
        <f>Solieusap!D4272</f>
        <v>Combination</v>
      </c>
      <c r="E4269" s="14">
        <f>ABS(Solieusap!E4272)</f>
        <v>0.67300000000000004</v>
      </c>
      <c r="F4269" s="14">
        <f>ABS(Solieusap!F4272)</f>
        <v>7.0099999999999996E-2</v>
      </c>
      <c r="G4269" s="14">
        <f>ABS(Solieusap!G4272)</f>
        <v>1.2699999999999999E-2</v>
      </c>
      <c r="H4269" s="14">
        <f>ABS(Solieusap!H4272)</f>
        <v>2.3400000000000001E-3</v>
      </c>
      <c r="I4269" s="14">
        <f>ABS(Solieusap!I4272)</f>
        <v>2.1510000000000001E-2</v>
      </c>
      <c r="J4269" s="14">
        <f>ABS(Solieusap!J4272)</f>
        <v>0.20222999999999999</v>
      </c>
      <c r="K4269" s="14">
        <f t="shared" si="10"/>
        <v>0.67300000000000004</v>
      </c>
      <c r="L4269" s="14">
        <f t="shared" si="11"/>
        <v>2.1510000000000001E-2</v>
      </c>
    </row>
    <row r="4270" spans="1:12" ht="15" customHeight="1">
      <c r="A4270" s="13" t="str">
        <f>Solieusap!A4273</f>
        <v>372</v>
      </c>
      <c r="B4270" s="13">
        <f>Solieusap!B4273</f>
        <v>1.5</v>
      </c>
      <c r="C4270" s="13" t="str">
        <f>Solieusap!C4273</f>
        <v>BAO</v>
      </c>
      <c r="D4270" s="13" t="str">
        <f>Solieusap!D4273</f>
        <v>Combination</v>
      </c>
      <c r="E4270" s="14">
        <f>ABS(Solieusap!E4273)</f>
        <v>0.67300000000000004</v>
      </c>
      <c r="F4270" s="14">
        <f>ABS(Solieusap!F4273)</f>
        <v>7.0099999999999996E-2</v>
      </c>
      <c r="G4270" s="14">
        <f>ABS(Solieusap!G4273)</f>
        <v>1.2699999999999999E-2</v>
      </c>
      <c r="H4270" s="14">
        <f>ABS(Solieusap!H4273)</f>
        <v>2.3400000000000001E-3</v>
      </c>
      <c r="I4270" s="14">
        <f>ABS(Solieusap!I4273)</f>
        <v>1.5350000000000001E-2</v>
      </c>
      <c r="J4270" s="14">
        <f>ABS(Solieusap!J4273)</f>
        <v>0.16819000000000001</v>
      </c>
      <c r="K4270" s="14">
        <f t="shared" si="10"/>
        <v>0.67300000000000004</v>
      </c>
      <c r="L4270" s="14">
        <f t="shared" si="11"/>
        <v>1.5350000000000001E-2</v>
      </c>
    </row>
    <row r="4271" spans="1:12" ht="15" customHeight="1">
      <c r="A4271" s="13" t="str">
        <f>Solieusap!A4274</f>
        <v>372</v>
      </c>
      <c r="B4271" s="13">
        <f>Solieusap!B4274</f>
        <v>2</v>
      </c>
      <c r="C4271" s="13" t="str">
        <f>Solieusap!C4274</f>
        <v>BAO</v>
      </c>
      <c r="D4271" s="13" t="str">
        <f>Solieusap!D4274</f>
        <v>Combination</v>
      </c>
      <c r="E4271" s="14">
        <f>ABS(Solieusap!E4274)</f>
        <v>0.67300000000000004</v>
      </c>
      <c r="F4271" s="14">
        <f>ABS(Solieusap!F4274)</f>
        <v>7.0099999999999996E-2</v>
      </c>
      <c r="G4271" s="14">
        <f>ABS(Solieusap!G4274)</f>
        <v>1.2699999999999999E-2</v>
      </c>
      <c r="H4271" s="14">
        <f>ABS(Solieusap!H4274)</f>
        <v>2.3400000000000001E-3</v>
      </c>
      <c r="I4271" s="14">
        <f>ABS(Solieusap!I4274)</f>
        <v>1.193E-2</v>
      </c>
      <c r="J4271" s="14">
        <f>ABS(Solieusap!J4274)</f>
        <v>0.13414999999999999</v>
      </c>
      <c r="K4271" s="14">
        <f t="shared" si="10"/>
        <v>0.67300000000000004</v>
      </c>
      <c r="L4271" s="14">
        <f t="shared" si="11"/>
        <v>1.193E-2</v>
      </c>
    </row>
    <row r="4272" spans="1:12" ht="15" customHeight="1">
      <c r="A4272" s="13" t="str">
        <f>Solieusap!A4275</f>
        <v>372</v>
      </c>
      <c r="B4272" s="13">
        <f>Solieusap!B4275</f>
        <v>2.5</v>
      </c>
      <c r="C4272" s="13" t="str">
        <f>Solieusap!C4275</f>
        <v>BAO</v>
      </c>
      <c r="D4272" s="13" t="str">
        <f>Solieusap!D4275</f>
        <v>Combination</v>
      </c>
      <c r="E4272" s="14">
        <f>ABS(Solieusap!E4275)</f>
        <v>0.67300000000000004</v>
      </c>
      <c r="F4272" s="14">
        <f>ABS(Solieusap!F4275)</f>
        <v>7.0099999999999996E-2</v>
      </c>
      <c r="G4272" s="14">
        <f>ABS(Solieusap!G4275)</f>
        <v>1.2699999999999999E-2</v>
      </c>
      <c r="H4272" s="14">
        <f>ABS(Solieusap!H4275)</f>
        <v>2.3400000000000001E-3</v>
      </c>
      <c r="I4272" s="14">
        <f>ABS(Solieusap!I4275)</f>
        <v>8.5199999999999998E-3</v>
      </c>
      <c r="J4272" s="14">
        <f>ABS(Solieusap!J4275)</f>
        <v>0.10011</v>
      </c>
      <c r="K4272" s="14">
        <f t="shared" si="10"/>
        <v>0.67300000000000004</v>
      </c>
      <c r="L4272" s="14">
        <f t="shared" si="11"/>
        <v>8.5199999999999998E-3</v>
      </c>
    </row>
    <row r="4273" spans="1:12" ht="15" customHeight="1">
      <c r="A4273" s="13" t="str">
        <f>Solieusap!A4276</f>
        <v>372</v>
      </c>
      <c r="B4273" s="13">
        <f>Solieusap!B4276</f>
        <v>3</v>
      </c>
      <c r="C4273" s="13" t="str">
        <f>Solieusap!C4276</f>
        <v>BAO</v>
      </c>
      <c r="D4273" s="13" t="str">
        <f>Solieusap!D4276</f>
        <v>Combination</v>
      </c>
      <c r="E4273" s="14">
        <f>ABS(Solieusap!E4276)</f>
        <v>0.67300000000000004</v>
      </c>
      <c r="F4273" s="14">
        <f>ABS(Solieusap!F4276)</f>
        <v>7.0099999999999996E-2</v>
      </c>
      <c r="G4273" s="14">
        <f>ABS(Solieusap!G4276)</f>
        <v>1.2699999999999999E-2</v>
      </c>
      <c r="H4273" s="14">
        <f>ABS(Solieusap!H4276)</f>
        <v>2.3400000000000001E-3</v>
      </c>
      <c r="I4273" s="14">
        <f>ABS(Solieusap!I4276)</f>
        <v>1.1140000000000001E-2</v>
      </c>
      <c r="J4273" s="14">
        <f>ABS(Solieusap!J4276)</f>
        <v>6.6070000000000004E-2</v>
      </c>
      <c r="K4273" s="14">
        <f t="shared" si="10"/>
        <v>0.67300000000000004</v>
      </c>
      <c r="L4273" s="14">
        <f t="shared" si="11"/>
        <v>1.1140000000000001E-2</v>
      </c>
    </row>
    <row r="4274" spans="1:12" ht="15" customHeight="1">
      <c r="A4274" s="13" t="str">
        <f>Solieusap!A4277</f>
        <v>372</v>
      </c>
      <c r="B4274" s="13">
        <f>Solieusap!B4277</f>
        <v>3.5</v>
      </c>
      <c r="C4274" s="13" t="str">
        <f>Solieusap!C4277</f>
        <v>BAO</v>
      </c>
      <c r="D4274" s="13" t="str">
        <f>Solieusap!D4277</f>
        <v>Combination</v>
      </c>
      <c r="E4274" s="14">
        <f>ABS(Solieusap!E4277)</f>
        <v>0.67300000000000004</v>
      </c>
      <c r="F4274" s="14">
        <f>ABS(Solieusap!F4277)</f>
        <v>7.0099999999999996E-2</v>
      </c>
      <c r="G4274" s="14">
        <f>ABS(Solieusap!G4277)</f>
        <v>1.2699999999999999E-2</v>
      </c>
      <c r="H4274" s="14">
        <f>ABS(Solieusap!H4277)</f>
        <v>2.3400000000000001E-3</v>
      </c>
      <c r="I4274" s="14">
        <f>ABS(Solieusap!I4277)</f>
        <v>1.427E-2</v>
      </c>
      <c r="J4274" s="14">
        <f>ABS(Solieusap!J4277)</f>
        <v>3.4160000000000003E-2</v>
      </c>
      <c r="K4274" s="14">
        <f t="shared" si="10"/>
        <v>0.67300000000000004</v>
      </c>
      <c r="L4274" s="14">
        <f t="shared" si="11"/>
        <v>1.427E-2</v>
      </c>
    </row>
    <row r="4275" spans="1:12" ht="15" customHeight="1">
      <c r="A4275" s="13" t="str">
        <f>Solieusap!A4278</f>
        <v>372</v>
      </c>
      <c r="B4275" s="13">
        <f>Solieusap!B4278</f>
        <v>4</v>
      </c>
      <c r="C4275" s="13" t="str">
        <f>Solieusap!C4278</f>
        <v>BAO</v>
      </c>
      <c r="D4275" s="13" t="str">
        <f>Solieusap!D4278</f>
        <v>Combination</v>
      </c>
      <c r="E4275" s="14">
        <f>ABS(Solieusap!E4278)</f>
        <v>0.67300000000000004</v>
      </c>
      <c r="F4275" s="14">
        <f>ABS(Solieusap!F4278)</f>
        <v>7.0099999999999996E-2</v>
      </c>
      <c r="G4275" s="14">
        <f>ABS(Solieusap!G4278)</f>
        <v>1.2699999999999999E-2</v>
      </c>
      <c r="H4275" s="14">
        <f>ABS(Solieusap!H4278)</f>
        <v>2.3400000000000001E-3</v>
      </c>
      <c r="I4275" s="14">
        <f>ABS(Solieusap!I4278)</f>
        <v>1.7399999999999999E-2</v>
      </c>
      <c r="J4275" s="14">
        <f>ABS(Solieusap!J4278)</f>
        <v>6.3600000000000002E-3</v>
      </c>
      <c r="K4275" s="14">
        <f t="shared" si="10"/>
        <v>0.67300000000000004</v>
      </c>
      <c r="L4275" s="14">
        <f t="shared" si="11"/>
        <v>1.7399999999999999E-2</v>
      </c>
    </row>
    <row r="4276" spans="1:12" ht="15" customHeight="1">
      <c r="A4276" s="13" t="str">
        <f>Solieusap!A4279</f>
        <v>372</v>
      </c>
      <c r="B4276" s="13">
        <f>Solieusap!B4279</f>
        <v>4.5</v>
      </c>
      <c r="C4276" s="13" t="str">
        <f>Solieusap!C4279</f>
        <v>BAO</v>
      </c>
      <c r="D4276" s="13" t="str">
        <f>Solieusap!D4279</f>
        <v>Combination</v>
      </c>
      <c r="E4276" s="14">
        <f>ABS(Solieusap!E4279)</f>
        <v>0.67300000000000004</v>
      </c>
      <c r="F4276" s="14">
        <f>ABS(Solieusap!F4279)</f>
        <v>7.0099999999999996E-2</v>
      </c>
      <c r="G4276" s="14">
        <f>ABS(Solieusap!G4279)</f>
        <v>1.2699999999999999E-2</v>
      </c>
      <c r="H4276" s="14">
        <f>ABS(Solieusap!H4279)</f>
        <v>2.3400000000000001E-3</v>
      </c>
      <c r="I4276" s="14">
        <f>ABS(Solieusap!I4279)</f>
        <v>2.0660000000000001E-2</v>
      </c>
      <c r="J4276" s="14">
        <f>ABS(Solieusap!J4279)</f>
        <v>8.3400000000000002E-3</v>
      </c>
      <c r="K4276" s="14">
        <f t="shared" si="10"/>
        <v>0.67300000000000004</v>
      </c>
      <c r="L4276" s="14">
        <f t="shared" si="11"/>
        <v>2.0660000000000001E-2</v>
      </c>
    </row>
    <row r="4277" spans="1:12" ht="15" customHeight="1">
      <c r="A4277" s="13" t="str">
        <f>Solieusap!A4280</f>
        <v>372</v>
      </c>
      <c r="B4277" s="13">
        <f>Solieusap!B4280</f>
        <v>5</v>
      </c>
      <c r="C4277" s="13" t="str">
        <f>Solieusap!C4280</f>
        <v>BAO</v>
      </c>
      <c r="D4277" s="13" t="str">
        <f>Solieusap!D4280</f>
        <v>Combination</v>
      </c>
      <c r="E4277" s="14">
        <f>ABS(Solieusap!E4280)</f>
        <v>0.67300000000000004</v>
      </c>
      <c r="F4277" s="14">
        <f>ABS(Solieusap!F4280)</f>
        <v>7.0099999999999996E-2</v>
      </c>
      <c r="G4277" s="14">
        <f>ABS(Solieusap!G4280)</f>
        <v>1.2699999999999999E-2</v>
      </c>
      <c r="H4277" s="14">
        <f>ABS(Solieusap!H4280)</f>
        <v>2.3400000000000001E-3</v>
      </c>
      <c r="I4277" s="14">
        <f>ABS(Solieusap!I4280)</f>
        <v>2.4160000000000001E-2</v>
      </c>
      <c r="J4277" s="14">
        <f>ABS(Solieusap!J4280)</f>
        <v>1.2619999999999999E-2</v>
      </c>
      <c r="K4277" s="14">
        <f t="shared" si="10"/>
        <v>0.67300000000000004</v>
      </c>
      <c r="L4277" s="14">
        <f t="shared" si="11"/>
        <v>2.4160000000000001E-2</v>
      </c>
    </row>
    <row r="4278" spans="1:12" ht="15" customHeight="1">
      <c r="A4278" s="13" t="str">
        <f>Solieusap!A4281</f>
        <v>372</v>
      </c>
      <c r="B4278" s="13">
        <f>Solieusap!B4281</f>
        <v>5.5</v>
      </c>
      <c r="C4278" s="13" t="str">
        <f>Solieusap!C4281</f>
        <v>BAO</v>
      </c>
      <c r="D4278" s="13" t="str">
        <f>Solieusap!D4281</f>
        <v>Combination</v>
      </c>
      <c r="E4278" s="14">
        <f>ABS(Solieusap!E4281)</f>
        <v>0.67300000000000004</v>
      </c>
      <c r="F4278" s="14">
        <f>ABS(Solieusap!F4281)</f>
        <v>7.0099999999999996E-2</v>
      </c>
      <c r="G4278" s="14">
        <f>ABS(Solieusap!G4281)</f>
        <v>1.2699999999999999E-2</v>
      </c>
      <c r="H4278" s="14">
        <f>ABS(Solieusap!H4281)</f>
        <v>2.3400000000000001E-3</v>
      </c>
      <c r="I4278" s="14">
        <f>ABS(Solieusap!I4281)</f>
        <v>2.7660000000000001E-2</v>
      </c>
      <c r="J4278" s="14">
        <f>ABS(Solieusap!J4281)</f>
        <v>1.6889999999999999E-2</v>
      </c>
      <c r="K4278" s="14">
        <f t="shared" si="10"/>
        <v>0.67300000000000004</v>
      </c>
      <c r="L4278" s="14">
        <f t="shared" si="11"/>
        <v>2.7660000000000001E-2</v>
      </c>
    </row>
    <row r="4279" spans="1:12" ht="15" customHeight="1">
      <c r="A4279" s="13" t="str">
        <f>Solieusap!A4282</f>
        <v>373</v>
      </c>
      <c r="B4279" s="13">
        <f>Solieusap!B4282</f>
        <v>0</v>
      </c>
      <c r="C4279" s="13" t="str">
        <f>Solieusap!C4282</f>
        <v>BAO</v>
      </c>
      <c r="D4279" s="13" t="str">
        <f>Solieusap!D4282</f>
        <v>Combination</v>
      </c>
      <c r="E4279" s="14">
        <f>ABS(Solieusap!E4282)</f>
        <v>4.5900000000000003E-2</v>
      </c>
      <c r="F4279" s="14">
        <f>ABS(Solieusap!F4282)</f>
        <v>1.6299999999999999E-2</v>
      </c>
      <c r="G4279" s="14">
        <f>ABS(Solieusap!G4282)</f>
        <v>4.5999999999999999E-3</v>
      </c>
      <c r="H4279" s="14">
        <f>ABS(Solieusap!H4282)</f>
        <v>1.4499999999999999E-3</v>
      </c>
      <c r="I4279" s="14">
        <f>ABS(Solieusap!I4282)</f>
        <v>1.8249999999999999E-2</v>
      </c>
      <c r="J4279" s="14">
        <f>ABS(Solieusap!J4282)</f>
        <v>9.3079999999999996E-2</v>
      </c>
      <c r="K4279" s="14">
        <f t="shared" si="10"/>
        <v>4.5900000000000003E-2</v>
      </c>
      <c r="L4279" s="14">
        <f t="shared" si="11"/>
        <v>1.8249999999999999E-2</v>
      </c>
    </row>
    <row r="4280" spans="1:12" ht="15" customHeight="1">
      <c r="A4280" s="13" t="str">
        <f>Solieusap!A4283</f>
        <v>373</v>
      </c>
      <c r="B4280" s="13">
        <f>Solieusap!B4283</f>
        <v>0.5</v>
      </c>
      <c r="C4280" s="13" t="str">
        <f>Solieusap!C4283</f>
        <v>BAO</v>
      </c>
      <c r="D4280" s="13" t="str">
        <f>Solieusap!D4283</f>
        <v>Combination</v>
      </c>
      <c r="E4280" s="14">
        <f>ABS(Solieusap!E4283)</f>
        <v>4.5900000000000003E-2</v>
      </c>
      <c r="F4280" s="14">
        <f>ABS(Solieusap!F4283)</f>
        <v>1.6299999999999999E-2</v>
      </c>
      <c r="G4280" s="14">
        <f>ABS(Solieusap!G4283)</f>
        <v>4.5999999999999999E-3</v>
      </c>
      <c r="H4280" s="14">
        <f>ABS(Solieusap!H4283)</f>
        <v>1.4499999999999999E-3</v>
      </c>
      <c r="I4280" s="14">
        <f>ABS(Solieusap!I4283)</f>
        <v>1.5959999999999998E-2</v>
      </c>
      <c r="J4280" s="14">
        <f>ABS(Solieusap!J4283)</f>
        <v>8.4940000000000002E-2</v>
      </c>
      <c r="K4280" s="14">
        <f t="shared" si="10"/>
        <v>4.5900000000000003E-2</v>
      </c>
      <c r="L4280" s="14">
        <f t="shared" si="11"/>
        <v>1.5959999999999998E-2</v>
      </c>
    </row>
    <row r="4281" spans="1:12" ht="15" customHeight="1">
      <c r="A4281" s="13" t="str">
        <f>Solieusap!A4284</f>
        <v>373</v>
      </c>
      <c r="B4281" s="13">
        <f>Solieusap!B4284</f>
        <v>1</v>
      </c>
      <c r="C4281" s="13" t="str">
        <f>Solieusap!C4284</f>
        <v>BAO</v>
      </c>
      <c r="D4281" s="13" t="str">
        <f>Solieusap!D4284</f>
        <v>Combination</v>
      </c>
      <c r="E4281" s="14">
        <f>ABS(Solieusap!E4284)</f>
        <v>4.5900000000000003E-2</v>
      </c>
      <c r="F4281" s="14">
        <f>ABS(Solieusap!F4284)</f>
        <v>1.6299999999999999E-2</v>
      </c>
      <c r="G4281" s="14">
        <f>ABS(Solieusap!G4284)</f>
        <v>4.5999999999999999E-3</v>
      </c>
      <c r="H4281" s="14">
        <f>ABS(Solieusap!H4284)</f>
        <v>1.4499999999999999E-3</v>
      </c>
      <c r="I4281" s="14">
        <f>ABS(Solieusap!I4284)</f>
        <v>1.367E-2</v>
      </c>
      <c r="J4281" s="14">
        <f>ABS(Solieusap!J4284)</f>
        <v>7.6799999999999993E-2</v>
      </c>
      <c r="K4281" s="14">
        <f t="shared" si="10"/>
        <v>4.5900000000000003E-2</v>
      </c>
      <c r="L4281" s="14">
        <f t="shared" si="11"/>
        <v>1.367E-2</v>
      </c>
    </row>
    <row r="4282" spans="1:12" ht="15" customHeight="1">
      <c r="A4282" s="13" t="str">
        <f>Solieusap!A4285</f>
        <v>373</v>
      </c>
      <c r="B4282" s="13">
        <f>Solieusap!B4285</f>
        <v>1.5</v>
      </c>
      <c r="C4282" s="13" t="str">
        <f>Solieusap!C4285</f>
        <v>BAO</v>
      </c>
      <c r="D4282" s="13" t="str">
        <f>Solieusap!D4285</f>
        <v>Combination</v>
      </c>
      <c r="E4282" s="14">
        <f>ABS(Solieusap!E4285)</f>
        <v>4.5900000000000003E-2</v>
      </c>
      <c r="F4282" s="14">
        <f>ABS(Solieusap!F4285)</f>
        <v>1.6299999999999999E-2</v>
      </c>
      <c r="G4282" s="14">
        <f>ABS(Solieusap!G4285)</f>
        <v>4.5999999999999999E-3</v>
      </c>
      <c r="H4282" s="14">
        <f>ABS(Solieusap!H4285)</f>
        <v>1.4499999999999999E-3</v>
      </c>
      <c r="I4282" s="14">
        <f>ABS(Solieusap!I4285)</f>
        <v>1.286E-2</v>
      </c>
      <c r="J4282" s="14">
        <f>ABS(Solieusap!J4285)</f>
        <v>6.9400000000000003E-2</v>
      </c>
      <c r="K4282" s="14">
        <f t="shared" si="10"/>
        <v>4.5900000000000003E-2</v>
      </c>
      <c r="L4282" s="14">
        <f t="shared" si="11"/>
        <v>1.286E-2</v>
      </c>
    </row>
    <row r="4283" spans="1:12" ht="15" customHeight="1">
      <c r="A4283" s="13" t="str">
        <f>Solieusap!A4286</f>
        <v>373</v>
      </c>
      <c r="B4283" s="13">
        <f>Solieusap!B4286</f>
        <v>2</v>
      </c>
      <c r="C4283" s="13" t="str">
        <f>Solieusap!C4286</f>
        <v>BAO</v>
      </c>
      <c r="D4283" s="13" t="str">
        <f>Solieusap!D4286</f>
        <v>Combination</v>
      </c>
      <c r="E4283" s="14">
        <f>ABS(Solieusap!E4286)</f>
        <v>4.5900000000000003E-2</v>
      </c>
      <c r="F4283" s="14">
        <f>ABS(Solieusap!F4286)</f>
        <v>1.6299999999999999E-2</v>
      </c>
      <c r="G4283" s="14">
        <f>ABS(Solieusap!G4286)</f>
        <v>4.5999999999999999E-3</v>
      </c>
      <c r="H4283" s="14">
        <f>ABS(Solieusap!H4286)</f>
        <v>1.4499999999999999E-3</v>
      </c>
      <c r="I4283" s="14">
        <f>ABS(Solieusap!I4286)</f>
        <v>1.222E-2</v>
      </c>
      <c r="J4283" s="14">
        <f>ABS(Solieusap!J4286)</f>
        <v>6.6790000000000002E-2</v>
      </c>
      <c r="K4283" s="14">
        <f t="shared" ref="K4283:K4346" si="12">E4283</f>
        <v>4.5900000000000003E-2</v>
      </c>
      <c r="L4283" s="14">
        <f t="shared" ref="L4283:L4346" si="13">I4283</f>
        <v>1.222E-2</v>
      </c>
    </row>
    <row r="4284" spans="1:12" ht="15" customHeight="1">
      <c r="A4284" s="13" t="str">
        <f>Solieusap!A4287</f>
        <v>373</v>
      </c>
      <c r="B4284" s="13">
        <f>Solieusap!B4287</f>
        <v>2.5</v>
      </c>
      <c r="C4284" s="13" t="str">
        <f>Solieusap!C4287</f>
        <v>BAO</v>
      </c>
      <c r="D4284" s="13" t="str">
        <f>Solieusap!D4287</f>
        <v>Combination</v>
      </c>
      <c r="E4284" s="14">
        <f>ABS(Solieusap!E4287)</f>
        <v>4.5900000000000003E-2</v>
      </c>
      <c r="F4284" s="14">
        <f>ABS(Solieusap!F4287)</f>
        <v>1.6299999999999999E-2</v>
      </c>
      <c r="G4284" s="14">
        <f>ABS(Solieusap!G4287)</f>
        <v>4.5999999999999999E-3</v>
      </c>
      <c r="H4284" s="14">
        <f>ABS(Solieusap!H4287)</f>
        <v>1.4499999999999999E-3</v>
      </c>
      <c r="I4284" s="14">
        <f>ABS(Solieusap!I4287)</f>
        <v>1.157E-2</v>
      </c>
      <c r="J4284" s="14">
        <f>ABS(Solieusap!J4287)</f>
        <v>6.4170000000000005E-2</v>
      </c>
      <c r="K4284" s="14">
        <f t="shared" si="12"/>
        <v>4.5900000000000003E-2</v>
      </c>
      <c r="L4284" s="14">
        <f t="shared" si="13"/>
        <v>1.157E-2</v>
      </c>
    </row>
    <row r="4285" spans="1:12" ht="15" customHeight="1">
      <c r="A4285" s="13" t="str">
        <f>Solieusap!A4288</f>
        <v>373</v>
      </c>
      <c r="B4285" s="13">
        <f>Solieusap!B4288</f>
        <v>3</v>
      </c>
      <c r="C4285" s="13" t="str">
        <f>Solieusap!C4288</f>
        <v>BAO</v>
      </c>
      <c r="D4285" s="13" t="str">
        <f>Solieusap!D4288</f>
        <v>Combination</v>
      </c>
      <c r="E4285" s="14">
        <f>ABS(Solieusap!E4288)</f>
        <v>4.5900000000000003E-2</v>
      </c>
      <c r="F4285" s="14">
        <f>ABS(Solieusap!F4288)</f>
        <v>1.6299999999999999E-2</v>
      </c>
      <c r="G4285" s="14">
        <f>ABS(Solieusap!G4288)</f>
        <v>4.5999999999999999E-3</v>
      </c>
      <c r="H4285" s="14">
        <f>ABS(Solieusap!H4288)</f>
        <v>1.4499999999999999E-3</v>
      </c>
      <c r="I4285" s="14">
        <f>ABS(Solieusap!I4288)</f>
        <v>1.1129999999999999E-2</v>
      </c>
      <c r="J4285" s="14">
        <f>ABS(Solieusap!J4288)</f>
        <v>6.6350000000000006E-2</v>
      </c>
      <c r="K4285" s="14">
        <f t="shared" si="12"/>
        <v>4.5900000000000003E-2</v>
      </c>
      <c r="L4285" s="14">
        <f t="shared" si="13"/>
        <v>1.1129999999999999E-2</v>
      </c>
    </row>
    <row r="4286" spans="1:12" ht="15" customHeight="1">
      <c r="A4286" s="13" t="str">
        <f>Solieusap!A4289</f>
        <v>373</v>
      </c>
      <c r="B4286" s="13">
        <f>Solieusap!B4289</f>
        <v>3.5</v>
      </c>
      <c r="C4286" s="13" t="str">
        <f>Solieusap!C4289</f>
        <v>BAO</v>
      </c>
      <c r="D4286" s="13" t="str">
        <f>Solieusap!D4289</f>
        <v>Combination</v>
      </c>
      <c r="E4286" s="14">
        <f>ABS(Solieusap!E4289)</f>
        <v>4.5900000000000003E-2</v>
      </c>
      <c r="F4286" s="14">
        <f>ABS(Solieusap!F4289)</f>
        <v>1.6299999999999999E-2</v>
      </c>
      <c r="G4286" s="14">
        <f>ABS(Solieusap!G4289)</f>
        <v>4.5999999999999999E-3</v>
      </c>
      <c r="H4286" s="14">
        <f>ABS(Solieusap!H4289)</f>
        <v>1.4499999999999999E-3</v>
      </c>
      <c r="I4286" s="14">
        <f>ABS(Solieusap!I4289)</f>
        <v>1.214E-2</v>
      </c>
      <c r="J4286" s="14">
        <f>ABS(Solieusap!J4289)</f>
        <v>6.9269999999999998E-2</v>
      </c>
      <c r="K4286" s="14">
        <f t="shared" si="12"/>
        <v>4.5900000000000003E-2</v>
      </c>
      <c r="L4286" s="14">
        <f t="shared" si="13"/>
        <v>1.214E-2</v>
      </c>
    </row>
    <row r="4287" spans="1:12" ht="15" customHeight="1">
      <c r="A4287" s="13" t="str">
        <f>Solieusap!A4290</f>
        <v>373</v>
      </c>
      <c r="B4287" s="13">
        <f>Solieusap!B4290</f>
        <v>4</v>
      </c>
      <c r="C4287" s="13" t="str">
        <f>Solieusap!C4290</f>
        <v>BAO</v>
      </c>
      <c r="D4287" s="13" t="str">
        <f>Solieusap!D4290</f>
        <v>Combination</v>
      </c>
      <c r="E4287" s="14">
        <f>ABS(Solieusap!E4290)</f>
        <v>4.5900000000000003E-2</v>
      </c>
      <c r="F4287" s="14">
        <f>ABS(Solieusap!F4290)</f>
        <v>1.6299999999999999E-2</v>
      </c>
      <c r="G4287" s="14">
        <f>ABS(Solieusap!G4290)</f>
        <v>4.5999999999999999E-3</v>
      </c>
      <c r="H4287" s="14">
        <f>ABS(Solieusap!H4290)</f>
        <v>1.4499999999999999E-3</v>
      </c>
      <c r="I4287" s="14">
        <f>ABS(Solieusap!I4290)</f>
        <v>1.316E-2</v>
      </c>
      <c r="J4287" s="14">
        <f>ABS(Solieusap!J4290)</f>
        <v>7.2190000000000004E-2</v>
      </c>
      <c r="K4287" s="14">
        <f t="shared" si="12"/>
        <v>4.5900000000000003E-2</v>
      </c>
      <c r="L4287" s="14">
        <f t="shared" si="13"/>
        <v>1.316E-2</v>
      </c>
    </row>
    <row r="4288" spans="1:12" ht="15" customHeight="1">
      <c r="A4288" s="13" t="str">
        <f>Solieusap!A4291</f>
        <v>373</v>
      </c>
      <c r="B4288" s="13">
        <f>Solieusap!B4291</f>
        <v>0</v>
      </c>
      <c r="C4288" s="13" t="str">
        <f>Solieusap!C4291</f>
        <v>BAO</v>
      </c>
      <c r="D4288" s="13" t="str">
        <f>Solieusap!D4291</f>
        <v>Combination</v>
      </c>
      <c r="E4288" s="14">
        <f>ABS(Solieusap!E4291)</f>
        <v>0.65290000000000004</v>
      </c>
      <c r="F4288" s="14">
        <f>ABS(Solieusap!F4291)</f>
        <v>9.2999999999999992E-3</v>
      </c>
      <c r="G4288" s="14">
        <f>ABS(Solieusap!G4291)</f>
        <v>3.2000000000000002E-3</v>
      </c>
      <c r="H4288" s="14">
        <f>ABS(Solieusap!H4291)</f>
        <v>9.7999999999999997E-4</v>
      </c>
      <c r="I4288" s="14">
        <f>ABS(Solieusap!I4291)</f>
        <v>2.6099999999999999E-3</v>
      </c>
      <c r="J4288" s="14">
        <f>ABS(Solieusap!J4291)</f>
        <v>1.6999999999999999E-3</v>
      </c>
      <c r="K4288" s="14">
        <f t="shared" si="12"/>
        <v>0.65290000000000004</v>
      </c>
      <c r="L4288" s="14">
        <f t="shared" si="13"/>
        <v>2.6099999999999999E-3</v>
      </c>
    </row>
    <row r="4289" spans="1:12" ht="15" customHeight="1">
      <c r="A4289" s="13" t="str">
        <f>Solieusap!A4292</f>
        <v>373</v>
      </c>
      <c r="B4289" s="13">
        <f>Solieusap!B4292</f>
        <v>0.5</v>
      </c>
      <c r="C4289" s="13" t="str">
        <f>Solieusap!C4292</f>
        <v>BAO</v>
      </c>
      <c r="D4289" s="13" t="str">
        <f>Solieusap!D4292</f>
        <v>Combination</v>
      </c>
      <c r="E4289" s="14">
        <f>ABS(Solieusap!E4292)</f>
        <v>0.65290000000000004</v>
      </c>
      <c r="F4289" s="14">
        <f>ABS(Solieusap!F4292)</f>
        <v>9.2999999999999992E-3</v>
      </c>
      <c r="G4289" s="14">
        <f>ABS(Solieusap!G4292)</f>
        <v>3.2000000000000002E-3</v>
      </c>
      <c r="H4289" s="14">
        <f>ABS(Solieusap!H4292)</f>
        <v>9.7999999999999997E-4</v>
      </c>
      <c r="I4289" s="14">
        <f>ABS(Solieusap!I4292)</f>
        <v>1.01E-3</v>
      </c>
      <c r="J4289" s="14">
        <f>ABS(Solieusap!J4292)</f>
        <v>6.3600000000000002E-3</v>
      </c>
      <c r="K4289" s="14">
        <f t="shared" si="12"/>
        <v>0.65290000000000004</v>
      </c>
      <c r="L4289" s="14">
        <f t="shared" si="13"/>
        <v>1.01E-3</v>
      </c>
    </row>
    <row r="4290" spans="1:12" ht="15" customHeight="1">
      <c r="A4290" s="13" t="str">
        <f>Solieusap!A4293</f>
        <v>373</v>
      </c>
      <c r="B4290" s="13">
        <f>Solieusap!B4293</f>
        <v>1</v>
      </c>
      <c r="C4290" s="13" t="str">
        <f>Solieusap!C4293</f>
        <v>BAO</v>
      </c>
      <c r="D4290" s="13" t="str">
        <f>Solieusap!D4293</f>
        <v>Combination</v>
      </c>
      <c r="E4290" s="14">
        <f>ABS(Solieusap!E4293)</f>
        <v>0.65290000000000004</v>
      </c>
      <c r="F4290" s="14">
        <f>ABS(Solieusap!F4293)</f>
        <v>9.2999999999999992E-3</v>
      </c>
      <c r="G4290" s="14">
        <f>ABS(Solieusap!G4293)</f>
        <v>3.2000000000000002E-3</v>
      </c>
      <c r="H4290" s="14">
        <f>ABS(Solieusap!H4293)</f>
        <v>9.7999999999999997E-4</v>
      </c>
      <c r="I4290" s="14">
        <f>ABS(Solieusap!I4293)</f>
        <v>5.9000000000000003E-4</v>
      </c>
      <c r="J4290" s="14">
        <f>ABS(Solieusap!J4293)</f>
        <v>1.102E-2</v>
      </c>
      <c r="K4290" s="14">
        <f t="shared" si="12"/>
        <v>0.65290000000000004</v>
      </c>
      <c r="L4290" s="14">
        <f t="shared" si="13"/>
        <v>5.9000000000000003E-4</v>
      </c>
    </row>
    <row r="4291" spans="1:12" ht="15" customHeight="1">
      <c r="A4291" s="13" t="str">
        <f>Solieusap!A4294</f>
        <v>373</v>
      </c>
      <c r="B4291" s="13">
        <f>Solieusap!B4294</f>
        <v>1.5</v>
      </c>
      <c r="C4291" s="13" t="str">
        <f>Solieusap!C4294</f>
        <v>BAO</v>
      </c>
      <c r="D4291" s="13" t="str">
        <f>Solieusap!D4294</f>
        <v>Combination</v>
      </c>
      <c r="E4291" s="14">
        <f>ABS(Solieusap!E4294)</f>
        <v>0.65290000000000004</v>
      </c>
      <c r="F4291" s="14">
        <f>ABS(Solieusap!F4294)</f>
        <v>9.2999999999999992E-3</v>
      </c>
      <c r="G4291" s="14">
        <f>ABS(Solieusap!G4294)</f>
        <v>3.2000000000000002E-3</v>
      </c>
      <c r="H4291" s="14">
        <f>ABS(Solieusap!H4294)</f>
        <v>9.7999999999999997E-4</v>
      </c>
      <c r="I4291" s="14">
        <f>ABS(Solieusap!I4294)</f>
        <v>2.1800000000000001E-3</v>
      </c>
      <c r="J4291" s="14">
        <f>ABS(Solieusap!J4294)</f>
        <v>1.5679999999999999E-2</v>
      </c>
      <c r="K4291" s="14">
        <f t="shared" si="12"/>
        <v>0.65290000000000004</v>
      </c>
      <c r="L4291" s="14">
        <f t="shared" si="13"/>
        <v>2.1800000000000001E-3</v>
      </c>
    </row>
    <row r="4292" spans="1:12" ht="15" customHeight="1">
      <c r="A4292" s="13" t="str">
        <f>Solieusap!A4295</f>
        <v>373</v>
      </c>
      <c r="B4292" s="13">
        <f>Solieusap!B4295</f>
        <v>2</v>
      </c>
      <c r="C4292" s="13" t="str">
        <f>Solieusap!C4295</f>
        <v>BAO</v>
      </c>
      <c r="D4292" s="13" t="str">
        <f>Solieusap!D4295</f>
        <v>Combination</v>
      </c>
      <c r="E4292" s="14">
        <f>ABS(Solieusap!E4295)</f>
        <v>0.65290000000000004</v>
      </c>
      <c r="F4292" s="14">
        <f>ABS(Solieusap!F4295)</f>
        <v>9.2999999999999992E-3</v>
      </c>
      <c r="G4292" s="14">
        <f>ABS(Solieusap!G4295)</f>
        <v>3.2000000000000002E-3</v>
      </c>
      <c r="H4292" s="14">
        <f>ABS(Solieusap!H4295)</f>
        <v>9.7999999999999997E-4</v>
      </c>
      <c r="I4292" s="14">
        <f>ABS(Solieusap!I4295)</f>
        <v>3.7799999999999999E-3</v>
      </c>
      <c r="J4292" s="14">
        <f>ABS(Solieusap!J4295)</f>
        <v>2.0160000000000001E-2</v>
      </c>
      <c r="K4292" s="14">
        <f t="shared" si="12"/>
        <v>0.65290000000000004</v>
      </c>
      <c r="L4292" s="14">
        <f t="shared" si="13"/>
        <v>3.7799999999999999E-3</v>
      </c>
    </row>
    <row r="4293" spans="1:12" ht="15" customHeight="1">
      <c r="A4293" s="13" t="str">
        <f>Solieusap!A4296</f>
        <v>373</v>
      </c>
      <c r="B4293" s="13">
        <f>Solieusap!B4296</f>
        <v>2.5</v>
      </c>
      <c r="C4293" s="13" t="str">
        <f>Solieusap!C4296</f>
        <v>BAO</v>
      </c>
      <c r="D4293" s="13" t="str">
        <f>Solieusap!D4296</f>
        <v>Combination</v>
      </c>
      <c r="E4293" s="14">
        <f>ABS(Solieusap!E4296)</f>
        <v>0.65290000000000004</v>
      </c>
      <c r="F4293" s="14">
        <f>ABS(Solieusap!F4296)</f>
        <v>9.2999999999999992E-3</v>
      </c>
      <c r="G4293" s="14">
        <f>ABS(Solieusap!G4296)</f>
        <v>3.2000000000000002E-3</v>
      </c>
      <c r="H4293" s="14">
        <f>ABS(Solieusap!H4296)</f>
        <v>9.7999999999999997E-4</v>
      </c>
      <c r="I4293" s="14">
        <f>ABS(Solieusap!I4296)</f>
        <v>1.7099999999999999E-3</v>
      </c>
      <c r="J4293" s="14">
        <f>ABS(Solieusap!J4296)</f>
        <v>1.272E-2</v>
      </c>
      <c r="K4293" s="14">
        <f t="shared" si="12"/>
        <v>0.65290000000000004</v>
      </c>
      <c r="L4293" s="14">
        <f t="shared" si="13"/>
        <v>1.7099999999999999E-3</v>
      </c>
    </row>
    <row r="4294" spans="1:12" ht="15" customHeight="1">
      <c r="A4294" s="13" t="str">
        <f>Solieusap!A4297</f>
        <v>373</v>
      </c>
      <c r="B4294" s="13">
        <f>Solieusap!B4297</f>
        <v>3</v>
      </c>
      <c r="C4294" s="13" t="str">
        <f>Solieusap!C4297</f>
        <v>BAO</v>
      </c>
      <c r="D4294" s="13" t="str">
        <f>Solieusap!D4297</f>
        <v>Combination</v>
      </c>
      <c r="E4294" s="14">
        <f>ABS(Solieusap!E4297)</f>
        <v>0.65290000000000004</v>
      </c>
      <c r="F4294" s="14">
        <f>ABS(Solieusap!F4297)</f>
        <v>9.2999999999999992E-3</v>
      </c>
      <c r="G4294" s="14">
        <f>ABS(Solieusap!G4297)</f>
        <v>3.2000000000000002E-3</v>
      </c>
      <c r="H4294" s="14">
        <f>ABS(Solieusap!H4297)</f>
        <v>9.7999999999999997E-4</v>
      </c>
      <c r="I4294" s="14">
        <f>ABS(Solieusap!I4297)</f>
        <v>3.6000000000000002E-4</v>
      </c>
      <c r="J4294" s="14">
        <f>ABS(Solieusap!J4297)</f>
        <v>5.0899999999999999E-3</v>
      </c>
      <c r="K4294" s="14">
        <f t="shared" si="12"/>
        <v>0.65290000000000004</v>
      </c>
      <c r="L4294" s="14">
        <f t="shared" si="13"/>
        <v>3.6000000000000002E-4</v>
      </c>
    </row>
    <row r="4295" spans="1:12" ht="15" customHeight="1">
      <c r="A4295" s="13" t="str">
        <f>Solieusap!A4298</f>
        <v>373</v>
      </c>
      <c r="B4295" s="13">
        <f>Solieusap!B4298</f>
        <v>3.5</v>
      </c>
      <c r="C4295" s="13" t="str">
        <f>Solieusap!C4298</f>
        <v>BAO</v>
      </c>
      <c r="D4295" s="13" t="str">
        <f>Solieusap!D4298</f>
        <v>Combination</v>
      </c>
      <c r="E4295" s="14">
        <f>ABS(Solieusap!E4298)</f>
        <v>0.65290000000000004</v>
      </c>
      <c r="F4295" s="14">
        <f>ABS(Solieusap!F4298)</f>
        <v>9.2999999999999992E-3</v>
      </c>
      <c r="G4295" s="14">
        <f>ABS(Solieusap!G4298)</f>
        <v>3.2000000000000002E-3</v>
      </c>
      <c r="H4295" s="14">
        <f>ABS(Solieusap!H4298)</f>
        <v>9.7999999999999997E-4</v>
      </c>
      <c r="I4295" s="14">
        <f>ABS(Solieusap!I4298)</f>
        <v>2.4399999999999999E-3</v>
      </c>
      <c r="J4295" s="14">
        <f>ABS(Solieusap!J4298)</f>
        <v>2.5500000000000002E-3</v>
      </c>
      <c r="K4295" s="14">
        <f t="shared" si="12"/>
        <v>0.65290000000000004</v>
      </c>
      <c r="L4295" s="14">
        <f t="shared" si="13"/>
        <v>2.4399999999999999E-3</v>
      </c>
    </row>
    <row r="4296" spans="1:12" ht="15" customHeight="1">
      <c r="A4296" s="13" t="str">
        <f>Solieusap!A4299</f>
        <v>373</v>
      </c>
      <c r="B4296" s="13">
        <f>Solieusap!B4299</f>
        <v>4</v>
      </c>
      <c r="C4296" s="13" t="str">
        <f>Solieusap!C4299</f>
        <v>BAO</v>
      </c>
      <c r="D4296" s="13" t="str">
        <f>Solieusap!D4299</f>
        <v>Combination</v>
      </c>
      <c r="E4296" s="14">
        <f>ABS(Solieusap!E4299)</f>
        <v>0.65290000000000004</v>
      </c>
      <c r="F4296" s="14">
        <f>ABS(Solieusap!F4299)</f>
        <v>9.2999999999999992E-3</v>
      </c>
      <c r="G4296" s="14">
        <f>ABS(Solieusap!G4299)</f>
        <v>3.2000000000000002E-3</v>
      </c>
      <c r="H4296" s="14">
        <f>ABS(Solieusap!H4299)</f>
        <v>9.7999999999999997E-4</v>
      </c>
      <c r="I4296" s="14">
        <f>ABS(Solieusap!I4299)</f>
        <v>4.5100000000000001E-3</v>
      </c>
      <c r="J4296" s="14">
        <f>ABS(Solieusap!J4299)</f>
        <v>1.018E-2</v>
      </c>
      <c r="K4296" s="14">
        <f t="shared" si="12"/>
        <v>0.65290000000000004</v>
      </c>
      <c r="L4296" s="14">
        <f t="shared" si="13"/>
        <v>4.5100000000000001E-3</v>
      </c>
    </row>
    <row r="4297" spans="1:12" ht="15" customHeight="1">
      <c r="A4297" s="13" t="str">
        <f>Solieusap!A4300</f>
        <v>374</v>
      </c>
      <c r="B4297" s="13">
        <f>Solieusap!B4300</f>
        <v>0</v>
      </c>
      <c r="C4297" s="13" t="str">
        <f>Solieusap!C4300</f>
        <v>BAO</v>
      </c>
      <c r="D4297" s="13" t="str">
        <f>Solieusap!D4300</f>
        <v>Combination</v>
      </c>
      <c r="E4297" s="14">
        <f>ABS(Solieusap!E4300)</f>
        <v>3.0099999999999998E-2</v>
      </c>
      <c r="F4297" s="14">
        <f>ABS(Solieusap!F4300)</f>
        <v>7.46E-2</v>
      </c>
      <c r="G4297" s="14">
        <f>ABS(Solieusap!G4300)</f>
        <v>1.37E-2</v>
      </c>
      <c r="H4297" s="14">
        <f>ABS(Solieusap!H4300)</f>
        <v>3.0300000000000001E-3</v>
      </c>
      <c r="I4297" s="14">
        <f>ABS(Solieusap!I4300)</f>
        <v>3.8629999999999998E-2</v>
      </c>
      <c r="J4297" s="14">
        <f>ABS(Solieusap!J4300)</f>
        <v>0.12330000000000001</v>
      </c>
      <c r="K4297" s="14">
        <f t="shared" si="12"/>
        <v>3.0099999999999998E-2</v>
      </c>
      <c r="L4297" s="14">
        <f t="shared" si="13"/>
        <v>3.8629999999999998E-2</v>
      </c>
    </row>
    <row r="4298" spans="1:12" ht="15" customHeight="1">
      <c r="A4298" s="13" t="str">
        <f>Solieusap!A4301</f>
        <v>374</v>
      </c>
      <c r="B4298" s="13">
        <f>Solieusap!B4301</f>
        <v>0.5</v>
      </c>
      <c r="C4298" s="13" t="str">
        <f>Solieusap!C4301</f>
        <v>BAO</v>
      </c>
      <c r="D4298" s="13" t="str">
        <f>Solieusap!D4301</f>
        <v>Combination</v>
      </c>
      <c r="E4298" s="14">
        <f>ABS(Solieusap!E4301)</f>
        <v>3.0099999999999998E-2</v>
      </c>
      <c r="F4298" s="14">
        <f>ABS(Solieusap!F4301)</f>
        <v>7.46E-2</v>
      </c>
      <c r="G4298" s="14">
        <f>ABS(Solieusap!G4301)</f>
        <v>1.37E-2</v>
      </c>
      <c r="H4298" s="14">
        <f>ABS(Solieusap!H4301)</f>
        <v>3.0300000000000001E-3</v>
      </c>
      <c r="I4298" s="14">
        <f>ABS(Solieusap!I4301)</f>
        <v>3.1800000000000002E-2</v>
      </c>
      <c r="J4298" s="14">
        <f>ABS(Solieusap!J4301)</f>
        <v>8.5980000000000001E-2</v>
      </c>
      <c r="K4298" s="14">
        <f t="shared" si="12"/>
        <v>3.0099999999999998E-2</v>
      </c>
      <c r="L4298" s="14">
        <f t="shared" si="13"/>
        <v>3.1800000000000002E-2</v>
      </c>
    </row>
    <row r="4299" spans="1:12" ht="15" customHeight="1">
      <c r="A4299" s="13" t="str">
        <f>Solieusap!A4302</f>
        <v>374</v>
      </c>
      <c r="B4299" s="13">
        <f>Solieusap!B4302</f>
        <v>1</v>
      </c>
      <c r="C4299" s="13" t="str">
        <f>Solieusap!C4302</f>
        <v>BAO</v>
      </c>
      <c r="D4299" s="13" t="str">
        <f>Solieusap!D4302</f>
        <v>Combination</v>
      </c>
      <c r="E4299" s="14">
        <f>ABS(Solieusap!E4302)</f>
        <v>3.0099999999999998E-2</v>
      </c>
      <c r="F4299" s="14">
        <f>ABS(Solieusap!F4302)</f>
        <v>7.46E-2</v>
      </c>
      <c r="G4299" s="14">
        <f>ABS(Solieusap!G4302)</f>
        <v>1.37E-2</v>
      </c>
      <c r="H4299" s="14">
        <f>ABS(Solieusap!H4302)</f>
        <v>3.0300000000000001E-3</v>
      </c>
      <c r="I4299" s="14">
        <f>ABS(Solieusap!I4302)</f>
        <v>2.496E-2</v>
      </c>
      <c r="J4299" s="14">
        <f>ABS(Solieusap!J4302)</f>
        <v>4.8649999999999999E-2</v>
      </c>
      <c r="K4299" s="14">
        <f t="shared" si="12"/>
        <v>3.0099999999999998E-2</v>
      </c>
      <c r="L4299" s="14">
        <f t="shared" si="13"/>
        <v>2.496E-2</v>
      </c>
    </row>
    <row r="4300" spans="1:12" ht="15" customHeight="1">
      <c r="A4300" s="13" t="str">
        <f>Solieusap!A4303</f>
        <v>374</v>
      </c>
      <c r="B4300" s="13">
        <f>Solieusap!B4303</f>
        <v>1.5</v>
      </c>
      <c r="C4300" s="13" t="str">
        <f>Solieusap!C4303</f>
        <v>BAO</v>
      </c>
      <c r="D4300" s="13" t="str">
        <f>Solieusap!D4303</f>
        <v>Combination</v>
      </c>
      <c r="E4300" s="14">
        <f>ABS(Solieusap!E4303)</f>
        <v>3.0099999999999998E-2</v>
      </c>
      <c r="F4300" s="14">
        <f>ABS(Solieusap!F4303)</f>
        <v>7.46E-2</v>
      </c>
      <c r="G4300" s="14">
        <f>ABS(Solieusap!G4303)</f>
        <v>1.37E-2</v>
      </c>
      <c r="H4300" s="14">
        <f>ABS(Solieusap!H4303)</f>
        <v>3.0300000000000001E-3</v>
      </c>
      <c r="I4300" s="14">
        <f>ABS(Solieusap!I4303)</f>
        <v>1.8120000000000001E-2</v>
      </c>
      <c r="J4300" s="14">
        <f>ABS(Solieusap!J4303)</f>
        <v>2.818E-2</v>
      </c>
      <c r="K4300" s="14">
        <f t="shared" si="12"/>
        <v>3.0099999999999998E-2</v>
      </c>
      <c r="L4300" s="14">
        <f t="shared" si="13"/>
        <v>1.8120000000000001E-2</v>
      </c>
    </row>
    <row r="4301" spans="1:12" ht="15" customHeight="1">
      <c r="A4301" s="13" t="str">
        <f>Solieusap!A4304</f>
        <v>374</v>
      </c>
      <c r="B4301" s="13">
        <f>Solieusap!B4304</f>
        <v>2</v>
      </c>
      <c r="C4301" s="13" t="str">
        <f>Solieusap!C4304</f>
        <v>BAO</v>
      </c>
      <c r="D4301" s="13" t="str">
        <f>Solieusap!D4304</f>
        <v>Combination</v>
      </c>
      <c r="E4301" s="14">
        <f>ABS(Solieusap!E4304)</f>
        <v>3.0099999999999998E-2</v>
      </c>
      <c r="F4301" s="14">
        <f>ABS(Solieusap!F4304)</f>
        <v>7.46E-2</v>
      </c>
      <c r="G4301" s="14">
        <f>ABS(Solieusap!G4304)</f>
        <v>1.37E-2</v>
      </c>
      <c r="H4301" s="14">
        <f>ABS(Solieusap!H4304)</f>
        <v>3.0300000000000001E-3</v>
      </c>
      <c r="I4301" s="14">
        <f>ABS(Solieusap!I4304)</f>
        <v>1.128E-2</v>
      </c>
      <c r="J4301" s="14">
        <f>ABS(Solieusap!J4304)</f>
        <v>1.4710000000000001E-2</v>
      </c>
      <c r="K4301" s="14">
        <f t="shared" si="12"/>
        <v>3.0099999999999998E-2</v>
      </c>
      <c r="L4301" s="14">
        <f t="shared" si="13"/>
        <v>1.128E-2</v>
      </c>
    </row>
    <row r="4302" spans="1:12" ht="15" customHeight="1">
      <c r="A4302" s="13" t="str">
        <f>Solieusap!A4305</f>
        <v>374</v>
      </c>
      <c r="B4302" s="13">
        <f>Solieusap!B4305</f>
        <v>2.5</v>
      </c>
      <c r="C4302" s="13" t="str">
        <f>Solieusap!C4305</f>
        <v>BAO</v>
      </c>
      <c r="D4302" s="13" t="str">
        <f>Solieusap!D4305</f>
        <v>Combination</v>
      </c>
      <c r="E4302" s="14">
        <f>ABS(Solieusap!E4305)</f>
        <v>3.0099999999999998E-2</v>
      </c>
      <c r="F4302" s="14">
        <f>ABS(Solieusap!F4305)</f>
        <v>7.46E-2</v>
      </c>
      <c r="G4302" s="14">
        <f>ABS(Solieusap!G4305)</f>
        <v>1.37E-2</v>
      </c>
      <c r="H4302" s="14">
        <f>ABS(Solieusap!H4305)</f>
        <v>3.0300000000000001E-3</v>
      </c>
      <c r="I4302" s="14">
        <f>ABS(Solieusap!I4305)</f>
        <v>4.4400000000000004E-3</v>
      </c>
      <c r="J4302" s="14">
        <f>ABS(Solieusap!J4305)</f>
        <v>2.65E-3</v>
      </c>
      <c r="K4302" s="14">
        <f t="shared" si="12"/>
        <v>3.0099999999999998E-2</v>
      </c>
      <c r="L4302" s="14">
        <f t="shared" si="13"/>
        <v>4.4400000000000004E-3</v>
      </c>
    </row>
    <row r="4303" spans="1:12" ht="15" customHeight="1">
      <c r="A4303" s="13" t="str">
        <f>Solieusap!A4306</f>
        <v>374</v>
      </c>
      <c r="B4303" s="13">
        <f>Solieusap!B4306</f>
        <v>3</v>
      </c>
      <c r="C4303" s="13" t="str">
        <f>Solieusap!C4306</f>
        <v>BAO</v>
      </c>
      <c r="D4303" s="13" t="str">
        <f>Solieusap!D4306</f>
        <v>Combination</v>
      </c>
      <c r="E4303" s="14">
        <f>ABS(Solieusap!E4306)</f>
        <v>3.0099999999999998E-2</v>
      </c>
      <c r="F4303" s="14">
        <f>ABS(Solieusap!F4306)</f>
        <v>7.46E-2</v>
      </c>
      <c r="G4303" s="14">
        <f>ABS(Solieusap!G4306)</f>
        <v>1.37E-2</v>
      </c>
      <c r="H4303" s="14">
        <f>ABS(Solieusap!H4306)</f>
        <v>3.0300000000000001E-3</v>
      </c>
      <c r="I4303" s="14">
        <f>ABS(Solieusap!I4306)</f>
        <v>9.0470000000000006E-5</v>
      </c>
      <c r="J4303" s="14">
        <f>ABS(Solieusap!J4306)</f>
        <v>2.4299999999999999E-3</v>
      </c>
      <c r="K4303" s="14">
        <f t="shared" si="12"/>
        <v>3.0099999999999998E-2</v>
      </c>
      <c r="L4303" s="14">
        <f t="shared" si="13"/>
        <v>9.0470000000000006E-5</v>
      </c>
    </row>
    <row r="4304" spans="1:12" ht="15" customHeight="1">
      <c r="A4304" s="13" t="str">
        <f>Solieusap!A4307</f>
        <v>374</v>
      </c>
      <c r="B4304" s="13">
        <f>Solieusap!B4307</f>
        <v>3.5</v>
      </c>
      <c r="C4304" s="13" t="str">
        <f>Solieusap!C4307</f>
        <v>BAO</v>
      </c>
      <c r="D4304" s="13" t="str">
        <f>Solieusap!D4307</f>
        <v>Combination</v>
      </c>
      <c r="E4304" s="14">
        <f>ABS(Solieusap!E4307)</f>
        <v>3.0099999999999998E-2</v>
      </c>
      <c r="F4304" s="14">
        <f>ABS(Solieusap!F4307)</f>
        <v>7.46E-2</v>
      </c>
      <c r="G4304" s="14">
        <f>ABS(Solieusap!G4307)</f>
        <v>1.37E-2</v>
      </c>
      <c r="H4304" s="14">
        <f>ABS(Solieusap!H4307)</f>
        <v>3.0300000000000001E-3</v>
      </c>
      <c r="I4304" s="14">
        <f>ABS(Solieusap!I4307)</f>
        <v>3.3700000000000002E-3</v>
      </c>
      <c r="J4304" s="14">
        <f>ABS(Solieusap!J4307)</f>
        <v>4.62E-3</v>
      </c>
      <c r="K4304" s="14">
        <f t="shared" si="12"/>
        <v>3.0099999999999998E-2</v>
      </c>
      <c r="L4304" s="14">
        <f t="shared" si="13"/>
        <v>3.3700000000000002E-3</v>
      </c>
    </row>
    <row r="4305" spans="1:12" ht="15" customHeight="1">
      <c r="A4305" s="13" t="str">
        <f>Solieusap!A4308</f>
        <v>374</v>
      </c>
      <c r="B4305" s="13">
        <f>Solieusap!B4308</f>
        <v>4</v>
      </c>
      <c r="C4305" s="13" t="str">
        <f>Solieusap!C4308</f>
        <v>BAO</v>
      </c>
      <c r="D4305" s="13" t="str">
        <f>Solieusap!D4308</f>
        <v>Combination</v>
      </c>
      <c r="E4305" s="14">
        <f>ABS(Solieusap!E4308)</f>
        <v>3.0099999999999998E-2</v>
      </c>
      <c r="F4305" s="14">
        <f>ABS(Solieusap!F4308)</f>
        <v>7.46E-2</v>
      </c>
      <c r="G4305" s="14">
        <f>ABS(Solieusap!G4308)</f>
        <v>1.37E-2</v>
      </c>
      <c r="H4305" s="14">
        <f>ABS(Solieusap!H4308)</f>
        <v>3.0300000000000001E-3</v>
      </c>
      <c r="I4305" s="14">
        <f>ABS(Solieusap!I4308)</f>
        <v>6.8300000000000001E-3</v>
      </c>
      <c r="J4305" s="14">
        <f>ABS(Solieusap!J4308)</f>
        <v>5.9500000000000004E-3</v>
      </c>
      <c r="K4305" s="14">
        <f t="shared" si="12"/>
        <v>3.0099999999999998E-2</v>
      </c>
      <c r="L4305" s="14">
        <f t="shared" si="13"/>
        <v>6.8300000000000001E-3</v>
      </c>
    </row>
    <row r="4306" spans="1:12" ht="15" customHeight="1">
      <c r="A4306" s="13" t="str">
        <f>Solieusap!A4309</f>
        <v>374</v>
      </c>
      <c r="B4306" s="13">
        <f>Solieusap!B4309</f>
        <v>4.5</v>
      </c>
      <c r="C4306" s="13" t="str">
        <f>Solieusap!C4309</f>
        <v>BAO</v>
      </c>
      <c r="D4306" s="13" t="str">
        <f>Solieusap!D4309</f>
        <v>Combination</v>
      </c>
      <c r="E4306" s="14">
        <f>ABS(Solieusap!E4309)</f>
        <v>3.0099999999999998E-2</v>
      </c>
      <c r="F4306" s="14">
        <f>ABS(Solieusap!F4309)</f>
        <v>7.46E-2</v>
      </c>
      <c r="G4306" s="14">
        <f>ABS(Solieusap!G4309)</f>
        <v>1.37E-2</v>
      </c>
      <c r="H4306" s="14">
        <f>ABS(Solieusap!H4309)</f>
        <v>3.0300000000000001E-3</v>
      </c>
      <c r="I4306" s="14">
        <f>ABS(Solieusap!I4309)</f>
        <v>1.0290000000000001E-2</v>
      </c>
      <c r="J4306" s="14">
        <f>ABS(Solieusap!J4309)</f>
        <v>6.9699999999999996E-3</v>
      </c>
      <c r="K4306" s="14">
        <f t="shared" si="12"/>
        <v>3.0099999999999998E-2</v>
      </c>
      <c r="L4306" s="14">
        <f t="shared" si="13"/>
        <v>1.0290000000000001E-2</v>
      </c>
    </row>
    <row r="4307" spans="1:12" ht="15" customHeight="1">
      <c r="A4307" s="13" t="str">
        <f>Solieusap!A4310</f>
        <v>374</v>
      </c>
      <c r="B4307" s="13">
        <f>Solieusap!B4310</f>
        <v>5</v>
      </c>
      <c r="C4307" s="13" t="str">
        <f>Solieusap!C4310</f>
        <v>BAO</v>
      </c>
      <c r="D4307" s="13" t="str">
        <f>Solieusap!D4310</f>
        <v>Combination</v>
      </c>
      <c r="E4307" s="14">
        <f>ABS(Solieusap!E4310)</f>
        <v>3.0099999999999998E-2</v>
      </c>
      <c r="F4307" s="14">
        <f>ABS(Solieusap!F4310)</f>
        <v>7.46E-2</v>
      </c>
      <c r="G4307" s="14">
        <f>ABS(Solieusap!G4310)</f>
        <v>1.37E-2</v>
      </c>
      <c r="H4307" s="14">
        <f>ABS(Solieusap!H4310)</f>
        <v>3.0300000000000001E-3</v>
      </c>
      <c r="I4307" s="14">
        <f>ABS(Solieusap!I4310)</f>
        <v>1.374E-2</v>
      </c>
      <c r="J4307" s="14">
        <f>ABS(Solieusap!J4310)</f>
        <v>8.0000000000000002E-3</v>
      </c>
      <c r="K4307" s="14">
        <f t="shared" si="12"/>
        <v>3.0099999999999998E-2</v>
      </c>
      <c r="L4307" s="14">
        <f t="shared" si="13"/>
        <v>1.374E-2</v>
      </c>
    </row>
    <row r="4308" spans="1:12" ht="15" customHeight="1">
      <c r="A4308" s="13" t="str">
        <f>Solieusap!A4311</f>
        <v>374</v>
      </c>
      <c r="B4308" s="13">
        <f>Solieusap!B4311</f>
        <v>5.5</v>
      </c>
      <c r="C4308" s="13" t="str">
        <f>Solieusap!C4311</f>
        <v>BAO</v>
      </c>
      <c r="D4308" s="13" t="str">
        <f>Solieusap!D4311</f>
        <v>Combination</v>
      </c>
      <c r="E4308" s="14">
        <f>ABS(Solieusap!E4311)</f>
        <v>3.0099999999999998E-2</v>
      </c>
      <c r="F4308" s="14">
        <f>ABS(Solieusap!F4311)</f>
        <v>7.46E-2</v>
      </c>
      <c r="G4308" s="14">
        <f>ABS(Solieusap!G4311)</f>
        <v>1.37E-2</v>
      </c>
      <c r="H4308" s="14">
        <f>ABS(Solieusap!H4311)</f>
        <v>3.0300000000000001E-3</v>
      </c>
      <c r="I4308" s="14">
        <f>ABS(Solieusap!I4311)</f>
        <v>1.72E-2</v>
      </c>
      <c r="J4308" s="14">
        <f>ABS(Solieusap!J4311)</f>
        <v>9.0200000000000002E-3</v>
      </c>
      <c r="K4308" s="14">
        <f t="shared" si="12"/>
        <v>3.0099999999999998E-2</v>
      </c>
      <c r="L4308" s="14">
        <f t="shared" si="13"/>
        <v>1.72E-2</v>
      </c>
    </row>
    <row r="4309" spans="1:12" ht="15" customHeight="1">
      <c r="A4309" s="13" t="str">
        <f>Solieusap!A4312</f>
        <v>374</v>
      </c>
      <c r="B4309" s="13">
        <f>Solieusap!B4312</f>
        <v>0</v>
      </c>
      <c r="C4309" s="13" t="str">
        <f>Solieusap!C4312</f>
        <v>BAO</v>
      </c>
      <c r="D4309" s="13" t="str">
        <f>Solieusap!D4312</f>
        <v>Combination</v>
      </c>
      <c r="E4309" s="14">
        <f>ABS(Solieusap!E4312)</f>
        <v>0.64810000000000001</v>
      </c>
      <c r="F4309" s="14">
        <f>ABS(Solieusap!F4312)</f>
        <v>2E-3</v>
      </c>
      <c r="G4309" s="14">
        <f>ABS(Solieusap!G4312)</f>
        <v>6.8999999999999999E-3</v>
      </c>
      <c r="H4309" s="14">
        <f>ABS(Solieusap!H4312)</f>
        <v>2.3600000000000001E-3</v>
      </c>
      <c r="I4309" s="14">
        <f>ABS(Solieusap!I4312)</f>
        <v>2.1610000000000001E-2</v>
      </c>
      <c r="J4309" s="14">
        <f>ABS(Solieusap!J4312)</f>
        <v>2.2399999999999998E-3</v>
      </c>
      <c r="K4309" s="14">
        <f t="shared" si="12"/>
        <v>0.64810000000000001</v>
      </c>
      <c r="L4309" s="14">
        <f t="shared" si="13"/>
        <v>2.1610000000000001E-2</v>
      </c>
    </row>
    <row r="4310" spans="1:12" ht="15" customHeight="1">
      <c r="A4310" s="13" t="str">
        <f>Solieusap!A4313</f>
        <v>374</v>
      </c>
      <c r="B4310" s="13">
        <f>Solieusap!B4313</f>
        <v>0.5</v>
      </c>
      <c r="C4310" s="13" t="str">
        <f>Solieusap!C4313</f>
        <v>BAO</v>
      </c>
      <c r="D4310" s="13" t="str">
        <f>Solieusap!D4313</f>
        <v>Combination</v>
      </c>
      <c r="E4310" s="14">
        <f>ABS(Solieusap!E4313)</f>
        <v>0.64810000000000001</v>
      </c>
      <c r="F4310" s="14">
        <f>ABS(Solieusap!F4313)</f>
        <v>2E-3</v>
      </c>
      <c r="G4310" s="14">
        <f>ABS(Solieusap!G4313)</f>
        <v>6.8999999999999999E-3</v>
      </c>
      <c r="H4310" s="14">
        <f>ABS(Solieusap!H4313)</f>
        <v>2.3600000000000001E-3</v>
      </c>
      <c r="I4310" s="14">
        <f>ABS(Solieusap!I4313)</f>
        <v>1.95E-2</v>
      </c>
      <c r="J4310" s="14">
        <f>ABS(Solieusap!J4313)</f>
        <v>1.2199999999999999E-3</v>
      </c>
      <c r="K4310" s="14">
        <f t="shared" si="12"/>
        <v>0.64810000000000001</v>
      </c>
      <c r="L4310" s="14">
        <f t="shared" si="13"/>
        <v>1.95E-2</v>
      </c>
    </row>
    <row r="4311" spans="1:12" ht="15" customHeight="1">
      <c r="A4311" s="13" t="str">
        <f>Solieusap!A4314</f>
        <v>374</v>
      </c>
      <c r="B4311" s="13">
        <f>Solieusap!B4314</f>
        <v>1</v>
      </c>
      <c r="C4311" s="13" t="str">
        <f>Solieusap!C4314</f>
        <v>BAO</v>
      </c>
      <c r="D4311" s="13" t="str">
        <f>Solieusap!D4314</f>
        <v>Combination</v>
      </c>
      <c r="E4311" s="14">
        <f>ABS(Solieusap!E4314)</f>
        <v>0.64810000000000001</v>
      </c>
      <c r="F4311" s="14">
        <f>ABS(Solieusap!F4314)</f>
        <v>2E-3</v>
      </c>
      <c r="G4311" s="14">
        <f>ABS(Solieusap!G4314)</f>
        <v>6.8999999999999999E-3</v>
      </c>
      <c r="H4311" s="14">
        <f>ABS(Solieusap!H4314)</f>
        <v>2.3600000000000001E-3</v>
      </c>
      <c r="I4311" s="14">
        <f>ABS(Solieusap!I4314)</f>
        <v>1.7399999999999999E-2</v>
      </c>
      <c r="J4311" s="14">
        <f>ABS(Solieusap!J4314)</f>
        <v>2.0000000000000001E-4</v>
      </c>
      <c r="K4311" s="14">
        <f t="shared" si="12"/>
        <v>0.64810000000000001</v>
      </c>
      <c r="L4311" s="14">
        <f t="shared" si="13"/>
        <v>1.7399999999999999E-2</v>
      </c>
    </row>
    <row r="4312" spans="1:12" ht="15" customHeight="1">
      <c r="A4312" s="13" t="str">
        <f>Solieusap!A4315</f>
        <v>374</v>
      </c>
      <c r="B4312" s="13">
        <f>Solieusap!B4315</f>
        <v>1.5</v>
      </c>
      <c r="C4312" s="13" t="str">
        <f>Solieusap!C4315</f>
        <v>BAO</v>
      </c>
      <c r="D4312" s="13" t="str">
        <f>Solieusap!D4315</f>
        <v>Combination</v>
      </c>
      <c r="E4312" s="14">
        <f>ABS(Solieusap!E4315)</f>
        <v>0.64810000000000001</v>
      </c>
      <c r="F4312" s="14">
        <f>ABS(Solieusap!F4315)</f>
        <v>2E-3</v>
      </c>
      <c r="G4312" s="14">
        <f>ABS(Solieusap!G4315)</f>
        <v>6.8999999999999999E-3</v>
      </c>
      <c r="H4312" s="14">
        <f>ABS(Solieusap!H4315)</f>
        <v>2.3600000000000001E-3</v>
      </c>
      <c r="I4312" s="14">
        <f>ABS(Solieusap!I4315)</f>
        <v>1.5429999999999999E-2</v>
      </c>
      <c r="J4312" s="14">
        <f>ABS(Solieusap!J4315)</f>
        <v>8.0700000000000008E-3</v>
      </c>
      <c r="K4312" s="14">
        <f t="shared" si="12"/>
        <v>0.64810000000000001</v>
      </c>
      <c r="L4312" s="14">
        <f t="shared" si="13"/>
        <v>1.5429999999999999E-2</v>
      </c>
    </row>
    <row r="4313" spans="1:12" ht="15" customHeight="1">
      <c r="A4313" s="13" t="str">
        <f>Solieusap!A4316</f>
        <v>374</v>
      </c>
      <c r="B4313" s="13">
        <f>Solieusap!B4316</f>
        <v>2</v>
      </c>
      <c r="C4313" s="13" t="str">
        <f>Solieusap!C4316</f>
        <v>BAO</v>
      </c>
      <c r="D4313" s="13" t="str">
        <f>Solieusap!D4316</f>
        <v>Combination</v>
      </c>
      <c r="E4313" s="14">
        <f>ABS(Solieusap!E4316)</f>
        <v>0.64810000000000001</v>
      </c>
      <c r="F4313" s="14">
        <f>ABS(Solieusap!F4316)</f>
        <v>2E-3</v>
      </c>
      <c r="G4313" s="14">
        <f>ABS(Solieusap!G4316)</f>
        <v>6.8999999999999999E-3</v>
      </c>
      <c r="H4313" s="14">
        <f>ABS(Solieusap!H4316)</f>
        <v>2.3600000000000001E-3</v>
      </c>
      <c r="I4313" s="14">
        <f>ABS(Solieusap!I4316)</f>
        <v>1.38E-2</v>
      </c>
      <c r="J4313" s="14">
        <f>ABS(Solieusap!J4316)</f>
        <v>3.8179999999999999E-2</v>
      </c>
      <c r="K4313" s="14">
        <f t="shared" si="12"/>
        <v>0.64810000000000001</v>
      </c>
      <c r="L4313" s="14">
        <f t="shared" si="13"/>
        <v>1.38E-2</v>
      </c>
    </row>
    <row r="4314" spans="1:12" ht="15" customHeight="1">
      <c r="A4314" s="13" t="str">
        <f>Solieusap!A4317</f>
        <v>374</v>
      </c>
      <c r="B4314" s="13">
        <f>Solieusap!B4317</f>
        <v>2.5</v>
      </c>
      <c r="C4314" s="13" t="str">
        <f>Solieusap!C4317</f>
        <v>BAO</v>
      </c>
      <c r="D4314" s="13" t="str">
        <f>Solieusap!D4317</f>
        <v>Combination</v>
      </c>
      <c r="E4314" s="14">
        <f>ABS(Solieusap!E4317)</f>
        <v>0.64810000000000001</v>
      </c>
      <c r="F4314" s="14">
        <f>ABS(Solieusap!F4317)</f>
        <v>2E-3</v>
      </c>
      <c r="G4314" s="14">
        <f>ABS(Solieusap!G4317)</f>
        <v>6.8999999999999999E-3</v>
      </c>
      <c r="H4314" s="14">
        <f>ABS(Solieusap!H4317)</f>
        <v>2.3600000000000001E-3</v>
      </c>
      <c r="I4314" s="14">
        <f>ABS(Solieusap!I4317)</f>
        <v>1.217E-2</v>
      </c>
      <c r="J4314" s="14">
        <f>ABS(Solieusap!J4317)</f>
        <v>7.3099999999999998E-2</v>
      </c>
      <c r="K4314" s="14">
        <f t="shared" si="12"/>
        <v>0.64810000000000001</v>
      </c>
      <c r="L4314" s="14">
        <f t="shared" si="13"/>
        <v>1.217E-2</v>
      </c>
    </row>
    <row r="4315" spans="1:12" ht="15" customHeight="1">
      <c r="A4315" s="13" t="str">
        <f>Solieusap!A4318</f>
        <v>374</v>
      </c>
      <c r="B4315" s="13">
        <f>Solieusap!B4318</f>
        <v>3</v>
      </c>
      <c r="C4315" s="13" t="str">
        <f>Solieusap!C4318</f>
        <v>BAO</v>
      </c>
      <c r="D4315" s="13" t="str">
        <f>Solieusap!D4318</f>
        <v>Combination</v>
      </c>
      <c r="E4315" s="14">
        <f>ABS(Solieusap!E4318)</f>
        <v>0.64810000000000001</v>
      </c>
      <c r="F4315" s="14">
        <f>ABS(Solieusap!F4318)</f>
        <v>2E-3</v>
      </c>
      <c r="G4315" s="14">
        <f>ABS(Solieusap!G4318)</f>
        <v>6.8999999999999999E-3</v>
      </c>
      <c r="H4315" s="14">
        <f>ABS(Solieusap!H4318)</f>
        <v>2.3600000000000001E-3</v>
      </c>
      <c r="I4315" s="14">
        <f>ABS(Solieusap!I4318)</f>
        <v>1.072E-2</v>
      </c>
      <c r="J4315" s="14">
        <f>ABS(Solieusap!J4318)</f>
        <v>0.11</v>
      </c>
      <c r="K4315" s="14">
        <f t="shared" si="12"/>
        <v>0.64810000000000001</v>
      </c>
      <c r="L4315" s="14">
        <f t="shared" si="13"/>
        <v>1.072E-2</v>
      </c>
    </row>
    <row r="4316" spans="1:12" ht="15" customHeight="1">
      <c r="A4316" s="13" t="str">
        <f>Solieusap!A4319</f>
        <v>374</v>
      </c>
      <c r="B4316" s="13">
        <f>Solieusap!B4319</f>
        <v>3.5</v>
      </c>
      <c r="C4316" s="13" t="str">
        <f>Solieusap!C4319</f>
        <v>BAO</v>
      </c>
      <c r="D4316" s="13" t="str">
        <f>Solieusap!D4319</f>
        <v>Combination</v>
      </c>
      <c r="E4316" s="14">
        <f>ABS(Solieusap!E4319)</f>
        <v>0.64810000000000001</v>
      </c>
      <c r="F4316" s="14">
        <f>ABS(Solieusap!F4319)</f>
        <v>2E-3</v>
      </c>
      <c r="G4316" s="14">
        <f>ABS(Solieusap!G4319)</f>
        <v>6.8999999999999999E-3</v>
      </c>
      <c r="H4316" s="14">
        <f>ABS(Solieusap!H4319)</f>
        <v>2.3600000000000001E-3</v>
      </c>
      <c r="I4316" s="14">
        <f>ABS(Solieusap!I4319)</f>
        <v>1.5520000000000001E-2</v>
      </c>
      <c r="J4316" s="14">
        <f>ABS(Solieusap!J4319)</f>
        <v>0.14688999999999999</v>
      </c>
      <c r="K4316" s="14">
        <f t="shared" si="12"/>
        <v>0.64810000000000001</v>
      </c>
      <c r="L4316" s="14">
        <f t="shared" si="13"/>
        <v>1.5520000000000001E-2</v>
      </c>
    </row>
    <row r="4317" spans="1:12" ht="15" customHeight="1">
      <c r="A4317" s="13" t="str">
        <f>Solieusap!A4320</f>
        <v>374</v>
      </c>
      <c r="B4317" s="13">
        <f>Solieusap!B4320</f>
        <v>4</v>
      </c>
      <c r="C4317" s="13" t="str">
        <f>Solieusap!C4320</f>
        <v>BAO</v>
      </c>
      <c r="D4317" s="13" t="str">
        <f>Solieusap!D4320</f>
        <v>Combination</v>
      </c>
      <c r="E4317" s="14">
        <f>ABS(Solieusap!E4320)</f>
        <v>0.64810000000000001</v>
      </c>
      <c r="F4317" s="14">
        <f>ABS(Solieusap!F4320)</f>
        <v>2E-3</v>
      </c>
      <c r="G4317" s="14">
        <f>ABS(Solieusap!G4320)</f>
        <v>6.8999999999999999E-3</v>
      </c>
      <c r="H4317" s="14">
        <f>ABS(Solieusap!H4320)</f>
        <v>2.3600000000000001E-3</v>
      </c>
      <c r="I4317" s="14">
        <f>ABS(Solieusap!I4320)</f>
        <v>2.0320000000000001E-2</v>
      </c>
      <c r="J4317" s="14">
        <f>ABS(Solieusap!J4320)</f>
        <v>0.18379000000000001</v>
      </c>
      <c r="K4317" s="14">
        <f t="shared" si="12"/>
        <v>0.64810000000000001</v>
      </c>
      <c r="L4317" s="14">
        <f t="shared" si="13"/>
        <v>2.0320000000000001E-2</v>
      </c>
    </row>
    <row r="4318" spans="1:12" ht="15" customHeight="1">
      <c r="A4318" s="13" t="str">
        <f>Solieusap!A4321</f>
        <v>374</v>
      </c>
      <c r="B4318" s="13">
        <f>Solieusap!B4321</f>
        <v>4.5</v>
      </c>
      <c r="C4318" s="13" t="str">
        <f>Solieusap!C4321</f>
        <v>BAO</v>
      </c>
      <c r="D4318" s="13" t="str">
        <f>Solieusap!D4321</f>
        <v>Combination</v>
      </c>
      <c r="E4318" s="14">
        <f>ABS(Solieusap!E4321)</f>
        <v>0.64810000000000001</v>
      </c>
      <c r="F4318" s="14">
        <f>ABS(Solieusap!F4321)</f>
        <v>2E-3</v>
      </c>
      <c r="G4318" s="14">
        <f>ABS(Solieusap!G4321)</f>
        <v>6.8999999999999999E-3</v>
      </c>
      <c r="H4318" s="14">
        <f>ABS(Solieusap!H4321)</f>
        <v>2.3600000000000001E-3</v>
      </c>
      <c r="I4318" s="14">
        <f>ABS(Solieusap!I4321)</f>
        <v>2.511E-2</v>
      </c>
      <c r="J4318" s="14">
        <f>ABS(Solieusap!J4321)</f>
        <v>0.22069</v>
      </c>
      <c r="K4318" s="14">
        <f t="shared" si="12"/>
        <v>0.64810000000000001</v>
      </c>
      <c r="L4318" s="14">
        <f t="shared" si="13"/>
        <v>2.511E-2</v>
      </c>
    </row>
    <row r="4319" spans="1:12" ht="15" customHeight="1">
      <c r="A4319" s="13" t="str">
        <f>Solieusap!A4322</f>
        <v>374</v>
      </c>
      <c r="B4319" s="13">
        <f>Solieusap!B4322</f>
        <v>5</v>
      </c>
      <c r="C4319" s="13" t="str">
        <f>Solieusap!C4322</f>
        <v>BAO</v>
      </c>
      <c r="D4319" s="13" t="str">
        <f>Solieusap!D4322</f>
        <v>Combination</v>
      </c>
      <c r="E4319" s="14">
        <f>ABS(Solieusap!E4322)</f>
        <v>0.64810000000000001</v>
      </c>
      <c r="F4319" s="14">
        <f>ABS(Solieusap!F4322)</f>
        <v>2E-3</v>
      </c>
      <c r="G4319" s="14">
        <f>ABS(Solieusap!G4322)</f>
        <v>6.8999999999999999E-3</v>
      </c>
      <c r="H4319" s="14">
        <f>ABS(Solieusap!H4322)</f>
        <v>2.3600000000000001E-3</v>
      </c>
      <c r="I4319" s="14">
        <f>ABS(Solieusap!I4322)</f>
        <v>2.9909999999999999E-2</v>
      </c>
      <c r="J4319" s="14">
        <f>ABS(Solieusap!J4322)</f>
        <v>0.25757999999999998</v>
      </c>
      <c r="K4319" s="14">
        <f t="shared" si="12"/>
        <v>0.64810000000000001</v>
      </c>
      <c r="L4319" s="14">
        <f t="shared" si="13"/>
        <v>2.9909999999999999E-2</v>
      </c>
    </row>
    <row r="4320" spans="1:12" ht="15" customHeight="1">
      <c r="A4320" s="13" t="str">
        <f>Solieusap!A4323</f>
        <v>374</v>
      </c>
      <c r="B4320" s="13">
        <f>Solieusap!B4323</f>
        <v>5.5</v>
      </c>
      <c r="C4320" s="13" t="str">
        <f>Solieusap!C4323</f>
        <v>BAO</v>
      </c>
      <c r="D4320" s="13" t="str">
        <f>Solieusap!D4323</f>
        <v>Combination</v>
      </c>
      <c r="E4320" s="14">
        <f>ABS(Solieusap!E4323)</f>
        <v>0.64810000000000001</v>
      </c>
      <c r="F4320" s="14">
        <f>ABS(Solieusap!F4323)</f>
        <v>2E-3</v>
      </c>
      <c r="G4320" s="14">
        <f>ABS(Solieusap!G4323)</f>
        <v>6.8999999999999999E-3</v>
      </c>
      <c r="H4320" s="14">
        <f>ABS(Solieusap!H4323)</f>
        <v>2.3600000000000001E-3</v>
      </c>
      <c r="I4320" s="14">
        <f>ABS(Solieusap!I4323)</f>
        <v>3.6589999999999998E-2</v>
      </c>
      <c r="J4320" s="14">
        <f>ABS(Solieusap!J4323)</f>
        <v>0.29448000000000002</v>
      </c>
      <c r="K4320" s="14">
        <f t="shared" si="12"/>
        <v>0.64810000000000001</v>
      </c>
      <c r="L4320" s="14">
        <f t="shared" si="13"/>
        <v>3.6589999999999998E-2</v>
      </c>
    </row>
    <row r="4321" spans="1:12" ht="15" customHeight="1">
      <c r="A4321" s="13" t="str">
        <f>Solieusap!A4324</f>
        <v>375</v>
      </c>
      <c r="B4321" s="13">
        <f>Solieusap!B4324</f>
        <v>0</v>
      </c>
      <c r="C4321" s="13" t="str">
        <f>Solieusap!C4324</f>
        <v>BAO</v>
      </c>
      <c r="D4321" s="13" t="str">
        <f>Solieusap!D4324</f>
        <v>Combination</v>
      </c>
      <c r="E4321" s="14">
        <f>ABS(Solieusap!E4324)</f>
        <v>1.7000000000000001E-2</v>
      </c>
      <c r="F4321" s="14">
        <f>ABS(Solieusap!F4324)</f>
        <v>1.8E-3</v>
      </c>
      <c r="G4321" s="14">
        <f>ABS(Solieusap!G4324)</f>
        <v>6.93E-2</v>
      </c>
      <c r="H4321" s="14">
        <f>ABS(Solieusap!H4324)</f>
        <v>2.2620000000000001E-2</v>
      </c>
      <c r="I4321" s="14">
        <f>ABS(Solieusap!I4324)</f>
        <v>8.8050000000000003E-2</v>
      </c>
      <c r="J4321" s="14">
        <f>ABS(Solieusap!J4324)</f>
        <v>1.33E-3</v>
      </c>
      <c r="K4321" s="14">
        <f t="shared" si="12"/>
        <v>1.7000000000000001E-2</v>
      </c>
      <c r="L4321" s="14">
        <f t="shared" si="13"/>
        <v>8.8050000000000003E-2</v>
      </c>
    </row>
    <row r="4322" spans="1:12" ht="15" customHeight="1">
      <c r="A4322" s="13" t="str">
        <f>Solieusap!A4325</f>
        <v>375</v>
      </c>
      <c r="B4322" s="13">
        <f>Solieusap!B4325</f>
        <v>0.5</v>
      </c>
      <c r="C4322" s="13" t="str">
        <f>Solieusap!C4325</f>
        <v>BAO</v>
      </c>
      <c r="D4322" s="13" t="str">
        <f>Solieusap!D4325</f>
        <v>Combination</v>
      </c>
      <c r="E4322" s="14">
        <f>ABS(Solieusap!E4325)</f>
        <v>1.7000000000000001E-2</v>
      </c>
      <c r="F4322" s="14">
        <f>ABS(Solieusap!F4325)</f>
        <v>1.8E-3</v>
      </c>
      <c r="G4322" s="14">
        <f>ABS(Solieusap!G4325)</f>
        <v>6.93E-2</v>
      </c>
      <c r="H4322" s="14">
        <f>ABS(Solieusap!H4325)</f>
        <v>2.2620000000000001E-2</v>
      </c>
      <c r="I4322" s="14">
        <f>ABS(Solieusap!I4325)</f>
        <v>5.339E-2</v>
      </c>
      <c r="J4322" s="14">
        <f>ABS(Solieusap!J4325)</f>
        <v>2.2200000000000002E-3</v>
      </c>
      <c r="K4322" s="14">
        <f t="shared" si="12"/>
        <v>1.7000000000000001E-2</v>
      </c>
      <c r="L4322" s="14">
        <f t="shared" si="13"/>
        <v>5.339E-2</v>
      </c>
    </row>
    <row r="4323" spans="1:12" ht="15" customHeight="1">
      <c r="A4323" s="13" t="str">
        <f>Solieusap!A4326</f>
        <v>375</v>
      </c>
      <c r="B4323" s="13">
        <f>Solieusap!B4326</f>
        <v>1</v>
      </c>
      <c r="C4323" s="13" t="str">
        <f>Solieusap!C4326</f>
        <v>BAO</v>
      </c>
      <c r="D4323" s="13" t="str">
        <f>Solieusap!D4326</f>
        <v>Combination</v>
      </c>
      <c r="E4323" s="14">
        <f>ABS(Solieusap!E4326)</f>
        <v>1.7000000000000001E-2</v>
      </c>
      <c r="F4323" s="14">
        <f>ABS(Solieusap!F4326)</f>
        <v>1.8E-3</v>
      </c>
      <c r="G4323" s="14">
        <f>ABS(Solieusap!G4326)</f>
        <v>6.93E-2</v>
      </c>
      <c r="H4323" s="14">
        <f>ABS(Solieusap!H4326)</f>
        <v>2.2620000000000001E-2</v>
      </c>
      <c r="I4323" s="14">
        <f>ABS(Solieusap!I4326)</f>
        <v>1.873E-2</v>
      </c>
      <c r="J4323" s="14">
        <f>ABS(Solieusap!J4326)</f>
        <v>3.1199999999999999E-3</v>
      </c>
      <c r="K4323" s="14">
        <f t="shared" si="12"/>
        <v>1.7000000000000001E-2</v>
      </c>
      <c r="L4323" s="14">
        <f t="shared" si="13"/>
        <v>1.873E-2</v>
      </c>
    </row>
    <row r="4324" spans="1:12" ht="15" customHeight="1">
      <c r="A4324" s="13" t="str">
        <f>Solieusap!A4327</f>
        <v>375</v>
      </c>
      <c r="B4324" s="13">
        <f>Solieusap!B4327</f>
        <v>1.5</v>
      </c>
      <c r="C4324" s="13" t="str">
        <f>Solieusap!C4327</f>
        <v>BAO</v>
      </c>
      <c r="D4324" s="13" t="str">
        <f>Solieusap!D4327</f>
        <v>Combination</v>
      </c>
      <c r="E4324" s="14">
        <f>ABS(Solieusap!E4327)</f>
        <v>1.7000000000000001E-2</v>
      </c>
      <c r="F4324" s="14">
        <f>ABS(Solieusap!F4327)</f>
        <v>1.8E-3</v>
      </c>
      <c r="G4324" s="14">
        <f>ABS(Solieusap!G4327)</f>
        <v>6.93E-2</v>
      </c>
      <c r="H4324" s="14">
        <f>ABS(Solieusap!H4327)</f>
        <v>2.2620000000000001E-2</v>
      </c>
      <c r="I4324" s="14">
        <f>ABS(Solieusap!I4327)</f>
        <v>1.2E-4</v>
      </c>
      <c r="J4324" s="14">
        <f>ABS(Solieusap!J4327)</f>
        <v>4.0099999999999997E-3</v>
      </c>
      <c r="K4324" s="14">
        <f t="shared" si="12"/>
        <v>1.7000000000000001E-2</v>
      </c>
      <c r="L4324" s="14">
        <f t="shared" si="13"/>
        <v>1.2E-4</v>
      </c>
    </row>
    <row r="4325" spans="1:12" ht="15" customHeight="1">
      <c r="A4325" s="13" t="str">
        <f>Solieusap!A4328</f>
        <v>375</v>
      </c>
      <c r="B4325" s="13">
        <f>Solieusap!B4328</f>
        <v>2</v>
      </c>
      <c r="C4325" s="13" t="str">
        <f>Solieusap!C4328</f>
        <v>BAO</v>
      </c>
      <c r="D4325" s="13" t="str">
        <f>Solieusap!D4328</f>
        <v>Combination</v>
      </c>
      <c r="E4325" s="14">
        <f>ABS(Solieusap!E4328)</f>
        <v>1.7000000000000001E-2</v>
      </c>
      <c r="F4325" s="14">
        <f>ABS(Solieusap!F4328)</f>
        <v>1.8E-3</v>
      </c>
      <c r="G4325" s="14">
        <f>ABS(Solieusap!G4328)</f>
        <v>6.93E-2</v>
      </c>
      <c r="H4325" s="14">
        <f>ABS(Solieusap!H4328)</f>
        <v>2.2620000000000001E-2</v>
      </c>
      <c r="I4325" s="14">
        <f>ABS(Solieusap!I4328)</f>
        <v>5.28E-3</v>
      </c>
      <c r="J4325" s="14">
        <f>ABS(Solieusap!J4328)</f>
        <v>4.122E-2</v>
      </c>
      <c r="K4325" s="14">
        <f t="shared" si="12"/>
        <v>1.7000000000000001E-2</v>
      </c>
      <c r="L4325" s="14">
        <f t="shared" si="13"/>
        <v>5.28E-3</v>
      </c>
    </row>
    <row r="4326" spans="1:12" ht="15" customHeight="1">
      <c r="A4326" s="13" t="str">
        <f>Solieusap!A4329</f>
        <v>375</v>
      </c>
      <c r="B4326" s="13">
        <f>Solieusap!B4329</f>
        <v>2.5</v>
      </c>
      <c r="C4326" s="13" t="str">
        <f>Solieusap!C4329</f>
        <v>BAO</v>
      </c>
      <c r="D4326" s="13" t="str">
        <f>Solieusap!D4329</f>
        <v>Combination</v>
      </c>
      <c r="E4326" s="14">
        <f>ABS(Solieusap!E4329)</f>
        <v>1.7000000000000001E-2</v>
      </c>
      <c r="F4326" s="14">
        <f>ABS(Solieusap!F4329)</f>
        <v>1.8E-3</v>
      </c>
      <c r="G4326" s="14">
        <f>ABS(Solieusap!G4329)</f>
        <v>6.93E-2</v>
      </c>
      <c r="H4326" s="14">
        <f>ABS(Solieusap!H4329)</f>
        <v>2.2620000000000001E-2</v>
      </c>
      <c r="I4326" s="14">
        <f>ABS(Solieusap!I4329)</f>
        <v>1.1390000000000001E-2</v>
      </c>
      <c r="J4326" s="14">
        <f>ABS(Solieusap!J4329)</f>
        <v>0.16103999999999999</v>
      </c>
      <c r="K4326" s="14">
        <f t="shared" si="12"/>
        <v>1.7000000000000001E-2</v>
      </c>
      <c r="L4326" s="14">
        <f t="shared" si="13"/>
        <v>1.1390000000000001E-2</v>
      </c>
    </row>
    <row r="4327" spans="1:12" ht="15" customHeight="1">
      <c r="A4327" s="13" t="str">
        <f>Solieusap!A4330</f>
        <v>375</v>
      </c>
      <c r="B4327" s="13">
        <f>Solieusap!B4330</f>
        <v>3</v>
      </c>
      <c r="C4327" s="13" t="str">
        <f>Solieusap!C4330</f>
        <v>BAO</v>
      </c>
      <c r="D4327" s="13" t="str">
        <f>Solieusap!D4330</f>
        <v>Combination</v>
      </c>
      <c r="E4327" s="14">
        <f>ABS(Solieusap!E4330)</f>
        <v>1.7000000000000001E-2</v>
      </c>
      <c r="F4327" s="14">
        <f>ABS(Solieusap!F4330)</f>
        <v>1.8E-3</v>
      </c>
      <c r="G4327" s="14">
        <f>ABS(Solieusap!G4330)</f>
        <v>6.93E-2</v>
      </c>
      <c r="H4327" s="14">
        <f>ABS(Solieusap!H4330)</f>
        <v>2.2620000000000001E-2</v>
      </c>
      <c r="I4327" s="14">
        <f>ABS(Solieusap!I4330)</f>
        <v>1.7500000000000002E-2</v>
      </c>
      <c r="J4327" s="14">
        <f>ABS(Solieusap!J4330)</f>
        <v>0.28455999999999998</v>
      </c>
      <c r="K4327" s="14">
        <f t="shared" si="12"/>
        <v>1.7000000000000001E-2</v>
      </c>
      <c r="L4327" s="14">
        <f t="shared" si="13"/>
        <v>1.7500000000000002E-2</v>
      </c>
    </row>
    <row r="4328" spans="1:12" ht="15" customHeight="1">
      <c r="A4328" s="13" t="str">
        <f>Solieusap!A4331</f>
        <v>375</v>
      </c>
      <c r="B4328" s="13">
        <f>Solieusap!B4331</f>
        <v>0</v>
      </c>
      <c r="C4328" s="13" t="str">
        <f>Solieusap!C4331</f>
        <v>BAO</v>
      </c>
      <c r="D4328" s="13" t="str">
        <f>Solieusap!D4331</f>
        <v>Combination</v>
      </c>
      <c r="E4328" s="14">
        <f>ABS(Solieusap!E4331)</f>
        <v>0.67959999999999998</v>
      </c>
      <c r="F4328" s="14">
        <f>ABS(Solieusap!F4331)</f>
        <v>0.24709999999999999</v>
      </c>
      <c r="G4328" s="14">
        <f>ABS(Solieusap!G4331)</f>
        <v>1.2200000000000001E-2</v>
      </c>
      <c r="H4328" s="14">
        <f>ABS(Solieusap!H4331)</f>
        <v>9.7000000000000005E-4</v>
      </c>
      <c r="I4328" s="14">
        <f>ABS(Solieusap!I4331)</f>
        <v>1.917E-2</v>
      </c>
      <c r="J4328" s="14">
        <f>ABS(Solieusap!J4331)</f>
        <v>0.45660000000000001</v>
      </c>
      <c r="K4328" s="14">
        <f t="shared" si="12"/>
        <v>0.67959999999999998</v>
      </c>
      <c r="L4328" s="14">
        <f t="shared" si="13"/>
        <v>1.917E-2</v>
      </c>
    </row>
    <row r="4329" spans="1:12" ht="15" customHeight="1">
      <c r="A4329" s="13" t="str">
        <f>Solieusap!A4332</f>
        <v>375</v>
      </c>
      <c r="B4329" s="13">
        <f>Solieusap!B4332</f>
        <v>0.5</v>
      </c>
      <c r="C4329" s="13" t="str">
        <f>Solieusap!C4332</f>
        <v>BAO</v>
      </c>
      <c r="D4329" s="13" t="str">
        <f>Solieusap!D4332</f>
        <v>Combination</v>
      </c>
      <c r="E4329" s="14">
        <f>ABS(Solieusap!E4332)</f>
        <v>0.67959999999999998</v>
      </c>
      <c r="F4329" s="14">
        <f>ABS(Solieusap!F4332)</f>
        <v>0.24709999999999999</v>
      </c>
      <c r="G4329" s="14">
        <f>ABS(Solieusap!G4332)</f>
        <v>1.2200000000000001E-2</v>
      </c>
      <c r="H4329" s="14">
        <f>ABS(Solieusap!H4332)</f>
        <v>9.7000000000000005E-4</v>
      </c>
      <c r="I4329" s="14">
        <f>ABS(Solieusap!I4332)</f>
        <v>1.306E-2</v>
      </c>
      <c r="J4329" s="14">
        <f>ABS(Solieusap!J4332)</f>
        <v>0.33306999999999998</v>
      </c>
      <c r="K4329" s="14">
        <f t="shared" si="12"/>
        <v>0.67959999999999998</v>
      </c>
      <c r="L4329" s="14">
        <f t="shared" si="13"/>
        <v>1.306E-2</v>
      </c>
    </row>
    <row r="4330" spans="1:12" ht="15" customHeight="1">
      <c r="A4330" s="13" t="str">
        <f>Solieusap!A4333</f>
        <v>375</v>
      </c>
      <c r="B4330" s="13">
        <f>Solieusap!B4333</f>
        <v>1</v>
      </c>
      <c r="C4330" s="13" t="str">
        <f>Solieusap!C4333</f>
        <v>BAO</v>
      </c>
      <c r="D4330" s="13" t="str">
        <f>Solieusap!D4333</f>
        <v>Combination</v>
      </c>
      <c r="E4330" s="14">
        <f>ABS(Solieusap!E4333)</f>
        <v>0.67959999999999998</v>
      </c>
      <c r="F4330" s="14">
        <f>ABS(Solieusap!F4333)</f>
        <v>0.24709999999999999</v>
      </c>
      <c r="G4330" s="14">
        <f>ABS(Solieusap!G4333)</f>
        <v>1.2200000000000001E-2</v>
      </c>
      <c r="H4330" s="14">
        <f>ABS(Solieusap!H4333)</f>
        <v>9.7000000000000005E-4</v>
      </c>
      <c r="I4330" s="14">
        <f>ABS(Solieusap!I4333)</f>
        <v>6.9499999999999996E-3</v>
      </c>
      <c r="J4330" s="14">
        <f>ABS(Solieusap!J4333)</f>
        <v>0.20954</v>
      </c>
      <c r="K4330" s="14">
        <f t="shared" si="12"/>
        <v>0.67959999999999998</v>
      </c>
      <c r="L4330" s="14">
        <f t="shared" si="13"/>
        <v>6.9499999999999996E-3</v>
      </c>
    </row>
    <row r="4331" spans="1:12" ht="15" customHeight="1">
      <c r="A4331" s="13" t="str">
        <f>Solieusap!A4334</f>
        <v>375</v>
      </c>
      <c r="B4331" s="13">
        <f>Solieusap!B4334</f>
        <v>1.5</v>
      </c>
      <c r="C4331" s="13" t="str">
        <f>Solieusap!C4334</f>
        <v>BAO</v>
      </c>
      <c r="D4331" s="13" t="str">
        <f>Solieusap!D4334</f>
        <v>Combination</v>
      </c>
      <c r="E4331" s="14">
        <f>ABS(Solieusap!E4334)</f>
        <v>0.67959999999999998</v>
      </c>
      <c r="F4331" s="14">
        <f>ABS(Solieusap!F4334)</f>
        <v>0.24709999999999999</v>
      </c>
      <c r="G4331" s="14">
        <f>ABS(Solieusap!G4334)</f>
        <v>1.2200000000000001E-2</v>
      </c>
      <c r="H4331" s="14">
        <f>ABS(Solieusap!H4334)</f>
        <v>9.7000000000000005E-4</v>
      </c>
      <c r="I4331" s="14">
        <f>ABS(Solieusap!I4334)</f>
        <v>1.593E-2</v>
      </c>
      <c r="J4331" s="14">
        <f>ABS(Solieusap!J4334)</f>
        <v>8.6019999999999999E-2</v>
      </c>
      <c r="K4331" s="14">
        <f t="shared" si="12"/>
        <v>0.67959999999999998</v>
      </c>
      <c r="L4331" s="14">
        <f t="shared" si="13"/>
        <v>1.593E-2</v>
      </c>
    </row>
    <row r="4332" spans="1:12" ht="15" customHeight="1">
      <c r="A4332" s="13" t="str">
        <f>Solieusap!A4335</f>
        <v>375</v>
      </c>
      <c r="B4332" s="13">
        <f>Solieusap!B4335</f>
        <v>2</v>
      </c>
      <c r="C4332" s="13" t="str">
        <f>Solieusap!C4335</f>
        <v>BAO</v>
      </c>
      <c r="D4332" s="13" t="str">
        <f>Solieusap!D4335</f>
        <v>Combination</v>
      </c>
      <c r="E4332" s="14">
        <f>ABS(Solieusap!E4335)</f>
        <v>0.67959999999999998</v>
      </c>
      <c r="F4332" s="14">
        <f>ABS(Solieusap!F4335)</f>
        <v>0.24709999999999999</v>
      </c>
      <c r="G4332" s="14">
        <f>ABS(Solieusap!G4335)</f>
        <v>1.2200000000000001E-2</v>
      </c>
      <c r="H4332" s="14">
        <f>ABS(Solieusap!H4335)</f>
        <v>9.7000000000000005E-4</v>
      </c>
      <c r="I4332" s="14">
        <f>ABS(Solieusap!I4335)</f>
        <v>5.0590000000000003E-2</v>
      </c>
      <c r="J4332" s="14">
        <f>ABS(Solieusap!J4335)</f>
        <v>1.103E-2</v>
      </c>
      <c r="K4332" s="14">
        <f t="shared" si="12"/>
        <v>0.67959999999999998</v>
      </c>
      <c r="L4332" s="14">
        <f t="shared" si="13"/>
        <v>5.0590000000000003E-2</v>
      </c>
    </row>
    <row r="4333" spans="1:12" ht="15" customHeight="1">
      <c r="A4333" s="13" t="str">
        <f>Solieusap!A4336</f>
        <v>375</v>
      </c>
      <c r="B4333" s="13">
        <f>Solieusap!B4336</f>
        <v>2.5</v>
      </c>
      <c r="C4333" s="13" t="str">
        <f>Solieusap!C4336</f>
        <v>BAO</v>
      </c>
      <c r="D4333" s="13" t="str">
        <f>Solieusap!D4336</f>
        <v>Combination</v>
      </c>
      <c r="E4333" s="14">
        <f>ABS(Solieusap!E4336)</f>
        <v>0.67959999999999998</v>
      </c>
      <c r="F4333" s="14">
        <f>ABS(Solieusap!F4336)</f>
        <v>0.24709999999999999</v>
      </c>
      <c r="G4333" s="14">
        <f>ABS(Solieusap!G4336)</f>
        <v>1.2200000000000001E-2</v>
      </c>
      <c r="H4333" s="14">
        <f>ABS(Solieusap!H4336)</f>
        <v>9.7000000000000005E-4</v>
      </c>
      <c r="I4333" s="14">
        <f>ABS(Solieusap!I4336)</f>
        <v>8.5239999999999996E-2</v>
      </c>
      <c r="J4333" s="14">
        <f>ABS(Solieusap!J4336)</f>
        <v>5.7999999999999996E-3</v>
      </c>
      <c r="K4333" s="14">
        <f t="shared" si="12"/>
        <v>0.67959999999999998</v>
      </c>
      <c r="L4333" s="14">
        <f t="shared" si="13"/>
        <v>8.5239999999999996E-2</v>
      </c>
    </row>
    <row r="4334" spans="1:12" ht="15" customHeight="1">
      <c r="A4334" s="13" t="str">
        <f>Solieusap!A4337</f>
        <v>375</v>
      </c>
      <c r="B4334" s="13">
        <f>Solieusap!B4337</f>
        <v>3</v>
      </c>
      <c r="C4334" s="13" t="str">
        <f>Solieusap!C4337</f>
        <v>BAO</v>
      </c>
      <c r="D4334" s="13" t="str">
        <f>Solieusap!D4337</f>
        <v>Combination</v>
      </c>
      <c r="E4334" s="14">
        <f>ABS(Solieusap!E4337)</f>
        <v>0.67959999999999998</v>
      </c>
      <c r="F4334" s="14">
        <f>ABS(Solieusap!F4337)</f>
        <v>0.24709999999999999</v>
      </c>
      <c r="G4334" s="14">
        <f>ABS(Solieusap!G4337)</f>
        <v>1.2200000000000001E-2</v>
      </c>
      <c r="H4334" s="14">
        <f>ABS(Solieusap!H4337)</f>
        <v>9.7000000000000005E-4</v>
      </c>
      <c r="I4334" s="14">
        <f>ABS(Solieusap!I4337)</f>
        <v>0.11990000000000001</v>
      </c>
      <c r="J4334" s="14">
        <f>ABS(Solieusap!J4337)</f>
        <v>6.6899999999999998E-3</v>
      </c>
      <c r="K4334" s="14">
        <f t="shared" si="12"/>
        <v>0.67959999999999998</v>
      </c>
      <c r="L4334" s="14">
        <f t="shared" si="13"/>
        <v>0.11990000000000001</v>
      </c>
    </row>
    <row r="4335" spans="1:12" ht="15" customHeight="1">
      <c r="A4335" s="13" t="str">
        <f>Solieusap!A4338</f>
        <v>376</v>
      </c>
      <c r="B4335" s="13">
        <f>Solieusap!B4338</f>
        <v>0</v>
      </c>
      <c r="C4335" s="13" t="str">
        <f>Solieusap!C4338</f>
        <v>BAO</v>
      </c>
      <c r="D4335" s="13" t="str">
        <f>Solieusap!D4338</f>
        <v>Combination</v>
      </c>
      <c r="E4335" s="14">
        <f>ABS(Solieusap!E4338)</f>
        <v>9.5999999999999992E-3</v>
      </c>
      <c r="F4335" s="14">
        <f>ABS(Solieusap!F4338)</f>
        <v>1.4999999999999999E-2</v>
      </c>
      <c r="G4335" s="14">
        <f>ABS(Solieusap!G4338)</f>
        <v>1.09E-2</v>
      </c>
      <c r="H4335" s="14">
        <f>ABS(Solieusap!H4338)</f>
        <v>4.0099999999999997E-3</v>
      </c>
      <c r="I4335" s="14">
        <f>ABS(Solieusap!I4338)</f>
        <v>2.2020000000000001E-2</v>
      </c>
      <c r="J4335" s="14">
        <f>ABS(Solieusap!J4338)</f>
        <v>0.15837000000000001</v>
      </c>
      <c r="K4335" s="14">
        <f t="shared" si="12"/>
        <v>9.5999999999999992E-3</v>
      </c>
      <c r="L4335" s="14">
        <f t="shared" si="13"/>
        <v>2.2020000000000001E-2</v>
      </c>
    </row>
    <row r="4336" spans="1:12" ht="15" customHeight="1">
      <c r="A4336" s="13" t="str">
        <f>Solieusap!A4339</f>
        <v>376</v>
      </c>
      <c r="B4336" s="13">
        <f>Solieusap!B4339</f>
        <v>0.5</v>
      </c>
      <c r="C4336" s="13" t="str">
        <f>Solieusap!C4339</f>
        <v>BAO</v>
      </c>
      <c r="D4336" s="13" t="str">
        <f>Solieusap!D4339</f>
        <v>Combination</v>
      </c>
      <c r="E4336" s="14">
        <f>ABS(Solieusap!E4339)</f>
        <v>9.5999999999999992E-3</v>
      </c>
      <c r="F4336" s="14">
        <f>ABS(Solieusap!F4339)</f>
        <v>1.4999999999999999E-2</v>
      </c>
      <c r="G4336" s="14">
        <f>ABS(Solieusap!G4339)</f>
        <v>1.09E-2</v>
      </c>
      <c r="H4336" s="14">
        <f>ABS(Solieusap!H4339)</f>
        <v>4.0099999999999997E-3</v>
      </c>
      <c r="I4336" s="14">
        <f>ABS(Solieusap!I4339)</f>
        <v>1.6729999999999998E-2</v>
      </c>
      <c r="J4336" s="14">
        <f>ABS(Solieusap!J4339)</f>
        <v>0.16531999999999999</v>
      </c>
      <c r="K4336" s="14">
        <f t="shared" si="12"/>
        <v>9.5999999999999992E-3</v>
      </c>
      <c r="L4336" s="14">
        <f t="shared" si="13"/>
        <v>1.6729999999999998E-2</v>
      </c>
    </row>
    <row r="4337" spans="1:12" ht="15" customHeight="1">
      <c r="A4337" s="13" t="str">
        <f>Solieusap!A4340</f>
        <v>376</v>
      </c>
      <c r="B4337" s="13">
        <f>Solieusap!B4340</f>
        <v>1</v>
      </c>
      <c r="C4337" s="13" t="str">
        <f>Solieusap!C4340</f>
        <v>BAO</v>
      </c>
      <c r="D4337" s="13" t="str">
        <f>Solieusap!D4340</f>
        <v>Combination</v>
      </c>
      <c r="E4337" s="14">
        <f>ABS(Solieusap!E4340)</f>
        <v>9.5999999999999992E-3</v>
      </c>
      <c r="F4337" s="14">
        <f>ABS(Solieusap!F4340)</f>
        <v>1.4999999999999999E-2</v>
      </c>
      <c r="G4337" s="14">
        <f>ABS(Solieusap!G4340)</f>
        <v>1.09E-2</v>
      </c>
      <c r="H4337" s="14">
        <f>ABS(Solieusap!H4340)</f>
        <v>4.0099999999999997E-3</v>
      </c>
      <c r="I4337" s="14">
        <f>ABS(Solieusap!I4340)</f>
        <v>1.1440000000000001E-2</v>
      </c>
      <c r="J4337" s="14">
        <f>ABS(Solieusap!J4340)</f>
        <v>0.17227000000000001</v>
      </c>
      <c r="K4337" s="14">
        <f t="shared" si="12"/>
        <v>9.5999999999999992E-3</v>
      </c>
      <c r="L4337" s="14">
        <f t="shared" si="13"/>
        <v>1.1440000000000001E-2</v>
      </c>
    </row>
    <row r="4338" spans="1:12" ht="15" customHeight="1">
      <c r="A4338" s="13" t="str">
        <f>Solieusap!A4341</f>
        <v>376</v>
      </c>
      <c r="B4338" s="13">
        <f>Solieusap!B4341</f>
        <v>1.5</v>
      </c>
      <c r="C4338" s="13" t="str">
        <f>Solieusap!C4341</f>
        <v>BAO</v>
      </c>
      <c r="D4338" s="13" t="str">
        <f>Solieusap!D4341</f>
        <v>Combination</v>
      </c>
      <c r="E4338" s="14">
        <f>ABS(Solieusap!E4341)</f>
        <v>9.5999999999999992E-3</v>
      </c>
      <c r="F4338" s="14">
        <f>ABS(Solieusap!F4341)</f>
        <v>1.4999999999999999E-2</v>
      </c>
      <c r="G4338" s="14">
        <f>ABS(Solieusap!G4341)</f>
        <v>1.09E-2</v>
      </c>
      <c r="H4338" s="14">
        <f>ABS(Solieusap!H4341)</f>
        <v>4.0099999999999997E-3</v>
      </c>
      <c r="I4338" s="14">
        <f>ABS(Solieusap!I4341)</f>
        <v>6.3800000000000003E-3</v>
      </c>
      <c r="J4338" s="14">
        <f>ABS(Solieusap!J4341)</f>
        <v>0.17921999999999999</v>
      </c>
      <c r="K4338" s="14">
        <f t="shared" si="12"/>
        <v>9.5999999999999992E-3</v>
      </c>
      <c r="L4338" s="14">
        <f t="shared" si="13"/>
        <v>6.3800000000000003E-3</v>
      </c>
    </row>
    <row r="4339" spans="1:12" ht="15" customHeight="1">
      <c r="A4339" s="13" t="str">
        <f>Solieusap!A4342</f>
        <v>376</v>
      </c>
      <c r="B4339" s="13">
        <f>Solieusap!B4342</f>
        <v>2</v>
      </c>
      <c r="C4339" s="13" t="str">
        <f>Solieusap!C4342</f>
        <v>BAO</v>
      </c>
      <c r="D4339" s="13" t="str">
        <f>Solieusap!D4342</f>
        <v>Combination</v>
      </c>
      <c r="E4339" s="14">
        <f>ABS(Solieusap!E4342)</f>
        <v>9.5999999999999992E-3</v>
      </c>
      <c r="F4339" s="14">
        <f>ABS(Solieusap!F4342)</f>
        <v>1.4999999999999999E-2</v>
      </c>
      <c r="G4339" s="14">
        <f>ABS(Solieusap!G4342)</f>
        <v>1.09E-2</v>
      </c>
      <c r="H4339" s="14">
        <f>ABS(Solieusap!H4342)</f>
        <v>4.0099999999999997E-3</v>
      </c>
      <c r="I4339" s="14">
        <f>ABS(Solieusap!I4342)</f>
        <v>3.3800000000000002E-3</v>
      </c>
      <c r="J4339" s="14">
        <f>ABS(Solieusap!J4342)</f>
        <v>0.18617</v>
      </c>
      <c r="K4339" s="14">
        <f t="shared" si="12"/>
        <v>9.5999999999999992E-3</v>
      </c>
      <c r="L4339" s="14">
        <f t="shared" si="13"/>
        <v>3.3800000000000002E-3</v>
      </c>
    </row>
    <row r="4340" spans="1:12" ht="15" customHeight="1">
      <c r="A4340" s="13" t="str">
        <f>Solieusap!A4343</f>
        <v>376</v>
      </c>
      <c r="B4340" s="13">
        <f>Solieusap!B4343</f>
        <v>2.5</v>
      </c>
      <c r="C4340" s="13" t="str">
        <f>Solieusap!C4343</f>
        <v>BAO</v>
      </c>
      <c r="D4340" s="13" t="str">
        <f>Solieusap!D4343</f>
        <v>Combination</v>
      </c>
      <c r="E4340" s="14">
        <f>ABS(Solieusap!E4343)</f>
        <v>9.5999999999999992E-3</v>
      </c>
      <c r="F4340" s="14">
        <f>ABS(Solieusap!F4343)</f>
        <v>1.4999999999999999E-2</v>
      </c>
      <c r="G4340" s="14">
        <f>ABS(Solieusap!G4343)</f>
        <v>1.09E-2</v>
      </c>
      <c r="H4340" s="14">
        <f>ABS(Solieusap!H4343)</f>
        <v>4.0099999999999997E-3</v>
      </c>
      <c r="I4340" s="14">
        <f>ABS(Solieusap!I4343)</f>
        <v>5.3299999999999997E-3</v>
      </c>
      <c r="J4340" s="14">
        <f>ABS(Solieusap!J4343)</f>
        <v>0.19312000000000001</v>
      </c>
      <c r="K4340" s="14">
        <f t="shared" si="12"/>
        <v>9.5999999999999992E-3</v>
      </c>
      <c r="L4340" s="14">
        <f t="shared" si="13"/>
        <v>5.3299999999999997E-3</v>
      </c>
    </row>
    <row r="4341" spans="1:12" ht="15" customHeight="1">
      <c r="A4341" s="13" t="str">
        <f>Solieusap!A4344</f>
        <v>376</v>
      </c>
      <c r="B4341" s="13">
        <f>Solieusap!B4344</f>
        <v>3</v>
      </c>
      <c r="C4341" s="13" t="str">
        <f>Solieusap!C4344</f>
        <v>BAO</v>
      </c>
      <c r="D4341" s="13" t="str">
        <f>Solieusap!D4344</f>
        <v>Combination</v>
      </c>
      <c r="E4341" s="14">
        <f>ABS(Solieusap!E4344)</f>
        <v>9.5999999999999992E-3</v>
      </c>
      <c r="F4341" s="14">
        <f>ABS(Solieusap!F4344)</f>
        <v>1.4999999999999999E-2</v>
      </c>
      <c r="G4341" s="14">
        <f>ABS(Solieusap!G4344)</f>
        <v>1.09E-2</v>
      </c>
      <c r="H4341" s="14">
        <f>ABS(Solieusap!H4344)</f>
        <v>4.0099999999999997E-3</v>
      </c>
      <c r="I4341" s="14">
        <f>ABS(Solieusap!I4344)</f>
        <v>7.3800000000000003E-3</v>
      </c>
      <c r="J4341" s="14">
        <f>ABS(Solieusap!J4344)</f>
        <v>0.20007</v>
      </c>
      <c r="K4341" s="14">
        <f t="shared" si="12"/>
        <v>9.5999999999999992E-3</v>
      </c>
      <c r="L4341" s="14">
        <f t="shared" si="13"/>
        <v>7.3800000000000003E-3</v>
      </c>
    </row>
    <row r="4342" spans="1:12" ht="15" customHeight="1">
      <c r="A4342" s="13" t="str">
        <f>Solieusap!A4345</f>
        <v>376</v>
      </c>
      <c r="B4342" s="13">
        <f>Solieusap!B4345</f>
        <v>0</v>
      </c>
      <c r="C4342" s="13" t="str">
        <f>Solieusap!C4345</f>
        <v>BAO</v>
      </c>
      <c r="D4342" s="13" t="str">
        <f>Solieusap!D4345</f>
        <v>Combination</v>
      </c>
      <c r="E4342" s="14">
        <f>ABS(Solieusap!E4345)</f>
        <v>0.63790000000000002</v>
      </c>
      <c r="F4342" s="14">
        <f>ABS(Solieusap!F4345)</f>
        <v>1.3899999999999999E-2</v>
      </c>
      <c r="G4342" s="14">
        <f>ABS(Solieusap!G4345)</f>
        <v>7.1000000000000004E-3</v>
      </c>
      <c r="H4342" s="14">
        <f>ABS(Solieusap!H4345)</f>
        <v>3.2239999999999998E-2</v>
      </c>
      <c r="I4342" s="14">
        <f>ABS(Solieusap!I4345)</f>
        <v>1.3860000000000001E-2</v>
      </c>
      <c r="J4342" s="14">
        <f>ABS(Solieusap!J4345)</f>
        <v>5.9199999999999999E-3</v>
      </c>
      <c r="K4342" s="14">
        <f t="shared" si="12"/>
        <v>0.63790000000000002</v>
      </c>
      <c r="L4342" s="14">
        <f t="shared" si="13"/>
        <v>1.3860000000000001E-2</v>
      </c>
    </row>
    <row r="4343" spans="1:12" ht="15" customHeight="1">
      <c r="A4343" s="13" t="str">
        <f>Solieusap!A4346</f>
        <v>376</v>
      </c>
      <c r="B4343" s="13">
        <f>Solieusap!B4346</f>
        <v>0.5</v>
      </c>
      <c r="C4343" s="13" t="str">
        <f>Solieusap!C4346</f>
        <v>BAO</v>
      </c>
      <c r="D4343" s="13" t="str">
        <f>Solieusap!D4346</f>
        <v>Combination</v>
      </c>
      <c r="E4343" s="14">
        <f>ABS(Solieusap!E4346)</f>
        <v>0.63790000000000002</v>
      </c>
      <c r="F4343" s="14">
        <f>ABS(Solieusap!F4346)</f>
        <v>1.3899999999999999E-2</v>
      </c>
      <c r="G4343" s="14">
        <f>ABS(Solieusap!G4346)</f>
        <v>7.1000000000000004E-3</v>
      </c>
      <c r="H4343" s="14">
        <f>ABS(Solieusap!H4346)</f>
        <v>3.2239999999999998E-2</v>
      </c>
      <c r="I4343" s="14">
        <f>ABS(Solieusap!I4346)</f>
        <v>1.0319999999999999E-2</v>
      </c>
      <c r="J4343" s="14">
        <f>ABS(Solieusap!J4346)</f>
        <v>5.8500000000000002E-3</v>
      </c>
      <c r="K4343" s="14">
        <f t="shared" si="12"/>
        <v>0.63790000000000002</v>
      </c>
      <c r="L4343" s="14">
        <f t="shared" si="13"/>
        <v>1.0319999999999999E-2</v>
      </c>
    </row>
    <row r="4344" spans="1:12" ht="15" customHeight="1">
      <c r="A4344" s="13" t="str">
        <f>Solieusap!A4347</f>
        <v>376</v>
      </c>
      <c r="B4344" s="13">
        <f>Solieusap!B4347</f>
        <v>1</v>
      </c>
      <c r="C4344" s="13" t="str">
        <f>Solieusap!C4347</f>
        <v>BAO</v>
      </c>
      <c r="D4344" s="13" t="str">
        <f>Solieusap!D4347</f>
        <v>Combination</v>
      </c>
      <c r="E4344" s="14">
        <f>ABS(Solieusap!E4347)</f>
        <v>0.63790000000000002</v>
      </c>
      <c r="F4344" s="14">
        <f>ABS(Solieusap!F4347)</f>
        <v>1.3899999999999999E-2</v>
      </c>
      <c r="G4344" s="14">
        <f>ABS(Solieusap!G4347)</f>
        <v>7.1000000000000004E-3</v>
      </c>
      <c r="H4344" s="14">
        <f>ABS(Solieusap!H4347)</f>
        <v>3.2239999999999998E-2</v>
      </c>
      <c r="I4344" s="14">
        <f>ABS(Solieusap!I4347)</f>
        <v>6.79E-3</v>
      </c>
      <c r="J4344" s="14">
        <f>ABS(Solieusap!J4347)</f>
        <v>6.9300000000000004E-3</v>
      </c>
      <c r="K4344" s="14">
        <f t="shared" si="12"/>
        <v>0.63790000000000002</v>
      </c>
      <c r="L4344" s="14">
        <f t="shared" si="13"/>
        <v>6.79E-3</v>
      </c>
    </row>
    <row r="4345" spans="1:12" ht="15" customHeight="1">
      <c r="A4345" s="13" t="str">
        <f>Solieusap!A4348</f>
        <v>376</v>
      </c>
      <c r="B4345" s="13">
        <f>Solieusap!B4348</f>
        <v>1.5</v>
      </c>
      <c r="C4345" s="13" t="str">
        <f>Solieusap!C4348</f>
        <v>BAO</v>
      </c>
      <c r="D4345" s="13" t="str">
        <f>Solieusap!D4348</f>
        <v>Combination</v>
      </c>
      <c r="E4345" s="14">
        <f>ABS(Solieusap!E4348)</f>
        <v>0.63790000000000002</v>
      </c>
      <c r="F4345" s="14">
        <f>ABS(Solieusap!F4348)</f>
        <v>1.3899999999999999E-2</v>
      </c>
      <c r="G4345" s="14">
        <f>ABS(Solieusap!G4348)</f>
        <v>7.1000000000000004E-3</v>
      </c>
      <c r="H4345" s="14">
        <f>ABS(Solieusap!H4348)</f>
        <v>3.2239999999999998E-2</v>
      </c>
      <c r="I4345" s="14">
        <f>ABS(Solieusap!I4348)</f>
        <v>3.2499999999999999E-3</v>
      </c>
      <c r="J4345" s="14">
        <f>ABS(Solieusap!J4348)</f>
        <v>1.0200000000000001E-2</v>
      </c>
      <c r="K4345" s="14">
        <f t="shared" si="12"/>
        <v>0.63790000000000002</v>
      </c>
      <c r="L4345" s="14">
        <f t="shared" si="13"/>
        <v>3.2499999999999999E-3</v>
      </c>
    </row>
    <row r="4346" spans="1:12" ht="15" customHeight="1">
      <c r="A4346" s="13" t="str">
        <f>Solieusap!A4349</f>
        <v>376</v>
      </c>
      <c r="B4346" s="13">
        <f>Solieusap!B4349</f>
        <v>2</v>
      </c>
      <c r="C4346" s="13" t="str">
        <f>Solieusap!C4349</f>
        <v>BAO</v>
      </c>
      <c r="D4346" s="13" t="str">
        <f>Solieusap!D4349</f>
        <v>Combination</v>
      </c>
      <c r="E4346" s="14">
        <f>ABS(Solieusap!E4349)</f>
        <v>0.63790000000000002</v>
      </c>
      <c r="F4346" s="14">
        <f>ABS(Solieusap!F4349)</f>
        <v>1.3899999999999999E-2</v>
      </c>
      <c r="G4346" s="14">
        <f>ABS(Solieusap!G4349)</f>
        <v>7.1000000000000004E-3</v>
      </c>
      <c r="H4346" s="14">
        <f>ABS(Solieusap!H4349)</f>
        <v>3.2239999999999998E-2</v>
      </c>
      <c r="I4346" s="14">
        <f>ABS(Solieusap!I4349)</f>
        <v>6.8000000000000005E-4</v>
      </c>
      <c r="J4346" s="14">
        <f>ABS(Solieusap!J4349)</f>
        <v>1.7690000000000001E-2</v>
      </c>
      <c r="K4346" s="14">
        <f t="shared" si="12"/>
        <v>0.63790000000000002</v>
      </c>
      <c r="L4346" s="14">
        <f t="shared" si="13"/>
        <v>6.8000000000000005E-4</v>
      </c>
    </row>
    <row r="4347" spans="1:12" ht="15" customHeight="1">
      <c r="A4347" s="13" t="str">
        <f>Solieusap!A4350</f>
        <v>376</v>
      </c>
      <c r="B4347" s="13">
        <f>Solieusap!B4350</f>
        <v>2.5</v>
      </c>
      <c r="C4347" s="13" t="str">
        <f>Solieusap!C4350</f>
        <v>BAO</v>
      </c>
      <c r="D4347" s="13" t="str">
        <f>Solieusap!D4350</f>
        <v>Combination</v>
      </c>
      <c r="E4347" s="14">
        <f>ABS(Solieusap!E4350)</f>
        <v>0.63790000000000002</v>
      </c>
      <c r="F4347" s="14">
        <f>ABS(Solieusap!F4350)</f>
        <v>1.3899999999999999E-2</v>
      </c>
      <c r="G4347" s="14">
        <f>ABS(Solieusap!G4350)</f>
        <v>7.1000000000000004E-3</v>
      </c>
      <c r="H4347" s="14">
        <f>ABS(Solieusap!H4350)</f>
        <v>3.2239999999999998E-2</v>
      </c>
      <c r="I4347" s="14">
        <f>ABS(Solieusap!I4350)</f>
        <v>5.6800000000000002E-3</v>
      </c>
      <c r="J4347" s="14">
        <f>ABS(Solieusap!J4350)</f>
        <v>2.5190000000000001E-2</v>
      </c>
      <c r="K4347" s="14">
        <f t="shared" ref="K4347:K4410" si="14">E4347</f>
        <v>0.63790000000000002</v>
      </c>
      <c r="L4347" s="14">
        <f t="shared" ref="L4347:L4410" si="15">I4347</f>
        <v>5.6800000000000002E-3</v>
      </c>
    </row>
    <row r="4348" spans="1:12" ht="15" customHeight="1">
      <c r="A4348" s="13" t="str">
        <f>Solieusap!A4351</f>
        <v>376</v>
      </c>
      <c r="B4348" s="13">
        <f>Solieusap!B4351</f>
        <v>3</v>
      </c>
      <c r="C4348" s="13" t="str">
        <f>Solieusap!C4351</f>
        <v>BAO</v>
      </c>
      <c r="D4348" s="13" t="str">
        <f>Solieusap!D4351</f>
        <v>Combination</v>
      </c>
      <c r="E4348" s="14">
        <f>ABS(Solieusap!E4351)</f>
        <v>0.63790000000000002</v>
      </c>
      <c r="F4348" s="14">
        <f>ABS(Solieusap!F4351)</f>
        <v>1.3899999999999999E-2</v>
      </c>
      <c r="G4348" s="14">
        <f>ABS(Solieusap!G4351)</f>
        <v>7.1000000000000004E-3</v>
      </c>
      <c r="H4348" s="14">
        <f>ABS(Solieusap!H4351)</f>
        <v>3.2239999999999998E-2</v>
      </c>
      <c r="I4348" s="14">
        <f>ABS(Solieusap!I4351)</f>
        <v>1.112E-2</v>
      </c>
      <c r="J4348" s="14">
        <f>ABS(Solieusap!J4351)</f>
        <v>3.2680000000000001E-2</v>
      </c>
      <c r="K4348" s="14">
        <f t="shared" si="14"/>
        <v>0.63790000000000002</v>
      </c>
      <c r="L4348" s="14">
        <f t="shared" si="15"/>
        <v>1.112E-2</v>
      </c>
    </row>
    <row r="4349" spans="1:12" ht="15" customHeight="1">
      <c r="A4349" s="13" t="str">
        <f>Solieusap!A4352</f>
        <v>377</v>
      </c>
      <c r="B4349" s="13">
        <f>Solieusap!B4352</f>
        <v>0</v>
      </c>
      <c r="C4349" s="13" t="str">
        <f>Solieusap!C4352</f>
        <v>BAO</v>
      </c>
      <c r="D4349" s="13" t="str">
        <f>Solieusap!D4352</f>
        <v>Combination</v>
      </c>
      <c r="E4349" s="14">
        <f>ABS(Solieusap!E4352)</f>
        <v>1.12E-2</v>
      </c>
      <c r="F4349" s="14">
        <f>ABS(Solieusap!F4352)</f>
        <v>0.15310000000000001</v>
      </c>
      <c r="G4349" s="14">
        <f>ABS(Solieusap!G4352)</f>
        <v>5.4000000000000003E-3</v>
      </c>
      <c r="H4349" s="14">
        <f>ABS(Solieusap!H4352)</f>
        <v>7.3299999999999997E-3</v>
      </c>
      <c r="I4349" s="14">
        <f>ABS(Solieusap!I4352)</f>
        <v>6.8999999999999999E-3</v>
      </c>
      <c r="J4349" s="14">
        <f>ABS(Solieusap!J4352)</f>
        <v>0.44596000000000002</v>
      </c>
      <c r="K4349" s="14">
        <f t="shared" si="14"/>
        <v>1.12E-2</v>
      </c>
      <c r="L4349" s="14">
        <f t="shared" si="15"/>
        <v>6.8999999999999999E-3</v>
      </c>
    </row>
    <row r="4350" spans="1:12" ht="15" customHeight="1">
      <c r="A4350" s="13" t="str">
        <f>Solieusap!A4353</f>
        <v>377</v>
      </c>
      <c r="B4350" s="13">
        <f>Solieusap!B4353</f>
        <v>0.5</v>
      </c>
      <c r="C4350" s="13" t="str">
        <f>Solieusap!C4353</f>
        <v>BAO</v>
      </c>
      <c r="D4350" s="13" t="str">
        <f>Solieusap!D4353</f>
        <v>Combination</v>
      </c>
      <c r="E4350" s="14">
        <f>ABS(Solieusap!E4353)</f>
        <v>1.12E-2</v>
      </c>
      <c r="F4350" s="14">
        <f>ABS(Solieusap!F4353)</f>
        <v>0.15310000000000001</v>
      </c>
      <c r="G4350" s="14">
        <f>ABS(Solieusap!G4353)</f>
        <v>5.4000000000000003E-3</v>
      </c>
      <c r="H4350" s="14">
        <f>ABS(Solieusap!H4353)</f>
        <v>7.3299999999999997E-3</v>
      </c>
      <c r="I4350" s="14">
        <f>ABS(Solieusap!I4353)</f>
        <v>4.1999999999999997E-3</v>
      </c>
      <c r="J4350" s="14">
        <f>ABS(Solieusap!J4353)</f>
        <v>0.36942000000000003</v>
      </c>
      <c r="K4350" s="14">
        <f t="shared" si="14"/>
        <v>1.12E-2</v>
      </c>
      <c r="L4350" s="14">
        <f t="shared" si="15"/>
        <v>4.1999999999999997E-3</v>
      </c>
    </row>
    <row r="4351" spans="1:12" ht="15" customHeight="1">
      <c r="A4351" s="13" t="str">
        <f>Solieusap!A4354</f>
        <v>377</v>
      </c>
      <c r="B4351" s="13">
        <f>Solieusap!B4354</f>
        <v>1</v>
      </c>
      <c r="C4351" s="13" t="str">
        <f>Solieusap!C4354</f>
        <v>BAO</v>
      </c>
      <c r="D4351" s="13" t="str">
        <f>Solieusap!D4354</f>
        <v>Combination</v>
      </c>
      <c r="E4351" s="14">
        <f>ABS(Solieusap!E4354)</f>
        <v>1.12E-2</v>
      </c>
      <c r="F4351" s="14">
        <f>ABS(Solieusap!F4354)</f>
        <v>0.15310000000000001</v>
      </c>
      <c r="G4351" s="14">
        <f>ABS(Solieusap!G4354)</f>
        <v>5.4000000000000003E-3</v>
      </c>
      <c r="H4351" s="14">
        <f>ABS(Solieusap!H4354)</f>
        <v>7.3299999999999997E-3</v>
      </c>
      <c r="I4351" s="14">
        <f>ABS(Solieusap!I4354)</f>
        <v>1.5E-3</v>
      </c>
      <c r="J4351" s="14">
        <f>ABS(Solieusap!J4354)</f>
        <v>0.29287000000000002</v>
      </c>
      <c r="K4351" s="14">
        <f t="shared" si="14"/>
        <v>1.12E-2</v>
      </c>
      <c r="L4351" s="14">
        <f t="shared" si="15"/>
        <v>1.5E-3</v>
      </c>
    </row>
    <row r="4352" spans="1:12" ht="15" customHeight="1">
      <c r="A4352" s="13" t="str">
        <f>Solieusap!A4355</f>
        <v>377</v>
      </c>
      <c r="B4352" s="13">
        <f>Solieusap!B4355</f>
        <v>1.5</v>
      </c>
      <c r="C4352" s="13" t="str">
        <f>Solieusap!C4355</f>
        <v>BAO</v>
      </c>
      <c r="D4352" s="13" t="str">
        <f>Solieusap!D4355</f>
        <v>Combination</v>
      </c>
      <c r="E4352" s="14">
        <f>ABS(Solieusap!E4355)</f>
        <v>1.12E-2</v>
      </c>
      <c r="F4352" s="14">
        <f>ABS(Solieusap!F4355)</f>
        <v>0.15310000000000001</v>
      </c>
      <c r="G4352" s="14">
        <f>ABS(Solieusap!G4355)</f>
        <v>5.4000000000000003E-3</v>
      </c>
      <c r="H4352" s="14">
        <f>ABS(Solieusap!H4355)</f>
        <v>7.3299999999999997E-3</v>
      </c>
      <c r="I4352" s="14">
        <f>ABS(Solieusap!I4355)</f>
        <v>1.473E-2</v>
      </c>
      <c r="J4352" s="14">
        <f>ABS(Solieusap!J4355)</f>
        <v>0.21632999999999999</v>
      </c>
      <c r="K4352" s="14">
        <f t="shared" si="14"/>
        <v>1.12E-2</v>
      </c>
      <c r="L4352" s="14">
        <f t="shared" si="15"/>
        <v>1.473E-2</v>
      </c>
    </row>
    <row r="4353" spans="1:12" ht="15" customHeight="1">
      <c r="A4353" s="13" t="str">
        <f>Solieusap!A4356</f>
        <v>377</v>
      </c>
      <c r="B4353" s="13">
        <f>Solieusap!B4356</f>
        <v>2</v>
      </c>
      <c r="C4353" s="13" t="str">
        <f>Solieusap!C4356</f>
        <v>BAO</v>
      </c>
      <c r="D4353" s="13" t="str">
        <f>Solieusap!D4356</f>
        <v>Combination</v>
      </c>
      <c r="E4353" s="14">
        <f>ABS(Solieusap!E4356)</f>
        <v>1.12E-2</v>
      </c>
      <c r="F4353" s="14">
        <f>ABS(Solieusap!F4356)</f>
        <v>0.15310000000000001</v>
      </c>
      <c r="G4353" s="14">
        <f>ABS(Solieusap!G4356)</f>
        <v>5.4000000000000003E-3</v>
      </c>
      <c r="H4353" s="14">
        <f>ABS(Solieusap!H4356)</f>
        <v>7.3299999999999997E-3</v>
      </c>
      <c r="I4353" s="14">
        <f>ABS(Solieusap!I4356)</f>
        <v>7.3080000000000006E-2</v>
      </c>
      <c r="J4353" s="14">
        <f>ABS(Solieusap!J4356)</f>
        <v>0.13979</v>
      </c>
      <c r="K4353" s="14">
        <f t="shared" si="14"/>
        <v>1.12E-2</v>
      </c>
      <c r="L4353" s="14">
        <f t="shared" si="15"/>
        <v>7.3080000000000006E-2</v>
      </c>
    </row>
    <row r="4354" spans="1:12" ht="15" customHeight="1">
      <c r="A4354" s="13" t="str">
        <f>Solieusap!A4357</f>
        <v>377</v>
      </c>
      <c r="B4354" s="13">
        <f>Solieusap!B4357</f>
        <v>2.5</v>
      </c>
      <c r="C4354" s="13" t="str">
        <f>Solieusap!C4357</f>
        <v>BAO</v>
      </c>
      <c r="D4354" s="13" t="str">
        <f>Solieusap!D4357</f>
        <v>Combination</v>
      </c>
      <c r="E4354" s="14">
        <f>ABS(Solieusap!E4357)</f>
        <v>1.12E-2</v>
      </c>
      <c r="F4354" s="14">
        <f>ABS(Solieusap!F4357)</f>
        <v>0.15310000000000001</v>
      </c>
      <c r="G4354" s="14">
        <f>ABS(Solieusap!G4357)</f>
        <v>5.4000000000000003E-3</v>
      </c>
      <c r="H4354" s="14">
        <f>ABS(Solieusap!H4357)</f>
        <v>7.3299999999999997E-3</v>
      </c>
      <c r="I4354" s="14">
        <f>ABS(Solieusap!I4357)</f>
        <v>0.13313</v>
      </c>
      <c r="J4354" s="14">
        <f>ABS(Solieusap!J4357)</f>
        <v>6.7680000000000004E-2</v>
      </c>
      <c r="K4354" s="14">
        <f t="shared" si="14"/>
        <v>1.12E-2</v>
      </c>
      <c r="L4354" s="14">
        <f t="shared" si="15"/>
        <v>0.13313</v>
      </c>
    </row>
    <row r="4355" spans="1:12" ht="15" customHeight="1">
      <c r="A4355" s="13" t="str">
        <f>Solieusap!A4358</f>
        <v>377</v>
      </c>
      <c r="B4355" s="13">
        <f>Solieusap!B4358</f>
        <v>3</v>
      </c>
      <c r="C4355" s="13" t="str">
        <f>Solieusap!C4358</f>
        <v>BAO</v>
      </c>
      <c r="D4355" s="13" t="str">
        <f>Solieusap!D4358</f>
        <v>Combination</v>
      </c>
      <c r="E4355" s="14">
        <f>ABS(Solieusap!E4358)</f>
        <v>1.12E-2</v>
      </c>
      <c r="F4355" s="14">
        <f>ABS(Solieusap!F4358)</f>
        <v>0.15310000000000001</v>
      </c>
      <c r="G4355" s="14">
        <f>ABS(Solieusap!G4358)</f>
        <v>5.4000000000000003E-3</v>
      </c>
      <c r="H4355" s="14">
        <f>ABS(Solieusap!H4358)</f>
        <v>7.3299999999999997E-3</v>
      </c>
      <c r="I4355" s="14">
        <f>ABS(Solieusap!I4358)</f>
        <v>0.19319</v>
      </c>
      <c r="J4355" s="14">
        <f>ABS(Solieusap!J4358)</f>
        <v>6.7549999999999999E-2</v>
      </c>
      <c r="K4355" s="14">
        <f t="shared" si="14"/>
        <v>1.12E-2</v>
      </c>
      <c r="L4355" s="14">
        <f t="shared" si="15"/>
        <v>0.19319</v>
      </c>
    </row>
    <row r="4356" spans="1:12" ht="15" customHeight="1">
      <c r="A4356" s="13" t="str">
        <f>Solieusap!A4359</f>
        <v>377</v>
      </c>
      <c r="B4356" s="13">
        <f>Solieusap!B4359</f>
        <v>0</v>
      </c>
      <c r="C4356" s="13" t="str">
        <f>Solieusap!C4359</f>
        <v>BAO</v>
      </c>
      <c r="D4356" s="13" t="str">
        <f>Solieusap!D4359</f>
        <v>Combination</v>
      </c>
      <c r="E4356" s="14">
        <f>ABS(Solieusap!E4359)</f>
        <v>0.1968</v>
      </c>
      <c r="F4356" s="14">
        <f>ABS(Solieusap!F4359)</f>
        <v>3.6400000000000002E-2</v>
      </c>
      <c r="G4356" s="14">
        <f>ABS(Solieusap!G4359)</f>
        <v>0.1201</v>
      </c>
      <c r="H4356" s="14">
        <f>ABS(Solieusap!H4359)</f>
        <v>4.8399999999999997E-3</v>
      </c>
      <c r="I4356" s="14">
        <f>ABS(Solieusap!I4359)</f>
        <v>0.16713</v>
      </c>
      <c r="J4356" s="14">
        <f>ABS(Solieusap!J4359)</f>
        <v>4.5370000000000001E-2</v>
      </c>
      <c r="K4356" s="14">
        <f t="shared" si="14"/>
        <v>0.1968</v>
      </c>
      <c r="L4356" s="14">
        <f t="shared" si="15"/>
        <v>0.16713</v>
      </c>
    </row>
    <row r="4357" spans="1:12" ht="15" customHeight="1">
      <c r="A4357" s="13" t="str">
        <f>Solieusap!A4360</f>
        <v>377</v>
      </c>
      <c r="B4357" s="13">
        <f>Solieusap!B4360</f>
        <v>0.5</v>
      </c>
      <c r="C4357" s="13" t="str">
        <f>Solieusap!C4360</f>
        <v>BAO</v>
      </c>
      <c r="D4357" s="13" t="str">
        <f>Solieusap!D4360</f>
        <v>Combination</v>
      </c>
      <c r="E4357" s="14">
        <f>ABS(Solieusap!E4360)</f>
        <v>0.1968</v>
      </c>
      <c r="F4357" s="14">
        <f>ABS(Solieusap!F4360)</f>
        <v>3.6400000000000002E-2</v>
      </c>
      <c r="G4357" s="14">
        <f>ABS(Solieusap!G4360)</f>
        <v>0.1201</v>
      </c>
      <c r="H4357" s="14">
        <f>ABS(Solieusap!H4360)</f>
        <v>4.8399999999999997E-3</v>
      </c>
      <c r="I4357" s="14">
        <f>ABS(Solieusap!I4360)</f>
        <v>0.10707999999999999</v>
      </c>
      <c r="J4357" s="14">
        <f>ABS(Solieusap!J4360)</f>
        <v>2.7720000000000002E-2</v>
      </c>
      <c r="K4357" s="14">
        <f t="shared" si="14"/>
        <v>0.1968</v>
      </c>
      <c r="L4357" s="14">
        <f t="shared" si="15"/>
        <v>0.10707999999999999</v>
      </c>
    </row>
    <row r="4358" spans="1:12" ht="15" customHeight="1">
      <c r="A4358" s="13" t="str">
        <f>Solieusap!A4361</f>
        <v>377</v>
      </c>
      <c r="B4358" s="13">
        <f>Solieusap!B4361</f>
        <v>1</v>
      </c>
      <c r="C4358" s="13" t="str">
        <f>Solieusap!C4361</f>
        <v>BAO</v>
      </c>
      <c r="D4358" s="13" t="str">
        <f>Solieusap!D4361</f>
        <v>Combination</v>
      </c>
      <c r="E4358" s="14">
        <f>ABS(Solieusap!E4361)</f>
        <v>0.1968</v>
      </c>
      <c r="F4358" s="14">
        <f>ABS(Solieusap!F4361)</f>
        <v>3.6400000000000002E-2</v>
      </c>
      <c r="G4358" s="14">
        <f>ABS(Solieusap!G4361)</f>
        <v>0.1201</v>
      </c>
      <c r="H4358" s="14">
        <f>ABS(Solieusap!H4361)</f>
        <v>4.8399999999999997E-3</v>
      </c>
      <c r="I4358" s="14">
        <f>ABS(Solieusap!I4361)</f>
        <v>4.7030000000000002E-2</v>
      </c>
      <c r="J4358" s="14">
        <f>ABS(Solieusap!J4361)</f>
        <v>1.0410000000000001E-2</v>
      </c>
      <c r="K4358" s="14">
        <f t="shared" si="14"/>
        <v>0.1968</v>
      </c>
      <c r="L4358" s="14">
        <f t="shared" si="15"/>
        <v>4.7030000000000002E-2</v>
      </c>
    </row>
    <row r="4359" spans="1:12" ht="15" customHeight="1">
      <c r="A4359" s="13" t="str">
        <f>Solieusap!A4362</f>
        <v>377</v>
      </c>
      <c r="B4359" s="13">
        <f>Solieusap!B4362</f>
        <v>1.5</v>
      </c>
      <c r="C4359" s="13" t="str">
        <f>Solieusap!C4362</f>
        <v>BAO</v>
      </c>
      <c r="D4359" s="13" t="str">
        <f>Solieusap!D4362</f>
        <v>Combination</v>
      </c>
      <c r="E4359" s="14">
        <f>ABS(Solieusap!E4362)</f>
        <v>0.1968</v>
      </c>
      <c r="F4359" s="14">
        <f>ABS(Solieusap!F4362)</f>
        <v>3.6400000000000002E-2</v>
      </c>
      <c r="G4359" s="14">
        <f>ABS(Solieusap!G4362)</f>
        <v>0.1201</v>
      </c>
      <c r="H4359" s="14">
        <f>ABS(Solieusap!H4362)</f>
        <v>4.8399999999999997E-3</v>
      </c>
      <c r="I4359" s="14">
        <f>ABS(Solieusap!I4362)</f>
        <v>1.24E-3</v>
      </c>
      <c r="J4359" s="14">
        <f>ABS(Solieusap!J4362)</f>
        <v>4.0499999999999998E-3</v>
      </c>
      <c r="K4359" s="14">
        <f t="shared" si="14"/>
        <v>0.1968</v>
      </c>
      <c r="L4359" s="14">
        <f t="shared" si="15"/>
        <v>1.24E-3</v>
      </c>
    </row>
    <row r="4360" spans="1:12" ht="15" customHeight="1">
      <c r="A4360" s="13" t="str">
        <f>Solieusap!A4363</f>
        <v>377</v>
      </c>
      <c r="B4360" s="13">
        <f>Solieusap!B4363</f>
        <v>2</v>
      </c>
      <c r="C4360" s="13" t="str">
        <f>Solieusap!C4363</f>
        <v>BAO</v>
      </c>
      <c r="D4360" s="13" t="str">
        <f>Solieusap!D4363</f>
        <v>Combination</v>
      </c>
      <c r="E4360" s="14">
        <f>ABS(Solieusap!E4363)</f>
        <v>0.1968</v>
      </c>
      <c r="F4360" s="14">
        <f>ABS(Solieusap!F4363)</f>
        <v>3.6400000000000002E-2</v>
      </c>
      <c r="G4360" s="14">
        <f>ABS(Solieusap!G4363)</f>
        <v>0.1201</v>
      </c>
      <c r="H4360" s="14">
        <f>ABS(Solieusap!H4363)</f>
        <v>4.8399999999999997E-3</v>
      </c>
      <c r="I4360" s="14">
        <f>ABS(Solieusap!I4363)</f>
        <v>3.8999999999999998E-3</v>
      </c>
      <c r="J4360" s="14">
        <f>ABS(Solieusap!J4363)</f>
        <v>1.162E-2</v>
      </c>
      <c r="K4360" s="14">
        <f t="shared" si="14"/>
        <v>0.1968</v>
      </c>
      <c r="L4360" s="14">
        <f t="shared" si="15"/>
        <v>3.8999999999999998E-3</v>
      </c>
    </row>
    <row r="4361" spans="1:12" ht="15" customHeight="1">
      <c r="A4361" s="13" t="str">
        <f>Solieusap!A4364</f>
        <v>377</v>
      </c>
      <c r="B4361" s="13">
        <f>Solieusap!B4364</f>
        <v>2.5</v>
      </c>
      <c r="C4361" s="13" t="str">
        <f>Solieusap!C4364</f>
        <v>BAO</v>
      </c>
      <c r="D4361" s="13" t="str">
        <f>Solieusap!D4364</f>
        <v>Combination</v>
      </c>
      <c r="E4361" s="14">
        <f>ABS(Solieusap!E4364)</f>
        <v>0.1968</v>
      </c>
      <c r="F4361" s="14">
        <f>ABS(Solieusap!F4364)</f>
        <v>3.6400000000000002E-2</v>
      </c>
      <c r="G4361" s="14">
        <f>ABS(Solieusap!G4364)</f>
        <v>0.1201</v>
      </c>
      <c r="H4361" s="14">
        <f>ABS(Solieusap!H4364)</f>
        <v>4.8399999999999997E-3</v>
      </c>
      <c r="I4361" s="14">
        <f>ABS(Solieusap!I4364)</f>
        <v>6.6E-3</v>
      </c>
      <c r="J4361" s="14">
        <f>ABS(Solieusap!J4364)</f>
        <v>1.5779999999999999E-2</v>
      </c>
      <c r="K4361" s="14">
        <f t="shared" si="14"/>
        <v>0.1968</v>
      </c>
      <c r="L4361" s="14">
        <f t="shared" si="15"/>
        <v>6.6E-3</v>
      </c>
    </row>
    <row r="4362" spans="1:12" ht="15" customHeight="1">
      <c r="A4362" s="13" t="str">
        <f>Solieusap!A4365</f>
        <v>377</v>
      </c>
      <c r="B4362" s="13">
        <f>Solieusap!B4365</f>
        <v>3</v>
      </c>
      <c r="C4362" s="13" t="str">
        <f>Solieusap!C4365</f>
        <v>BAO</v>
      </c>
      <c r="D4362" s="13" t="str">
        <f>Solieusap!D4365</f>
        <v>Combination</v>
      </c>
      <c r="E4362" s="14">
        <f>ABS(Solieusap!E4365)</f>
        <v>0.1968</v>
      </c>
      <c r="F4362" s="14">
        <f>ABS(Solieusap!F4365)</f>
        <v>3.6400000000000002E-2</v>
      </c>
      <c r="G4362" s="14">
        <f>ABS(Solieusap!G4365)</f>
        <v>0.1201</v>
      </c>
      <c r="H4362" s="14">
        <f>ABS(Solieusap!H4365)</f>
        <v>4.8399999999999997E-3</v>
      </c>
      <c r="I4362" s="14">
        <f>ABS(Solieusap!I4365)</f>
        <v>9.2999999999999992E-3</v>
      </c>
      <c r="J4362" s="14">
        <f>ABS(Solieusap!J4365)</f>
        <v>1.9E-2</v>
      </c>
      <c r="K4362" s="14">
        <f t="shared" si="14"/>
        <v>0.1968</v>
      </c>
      <c r="L4362" s="14">
        <f t="shared" si="15"/>
        <v>9.2999999999999992E-3</v>
      </c>
    </row>
    <row r="4363" spans="1:12" ht="15" customHeight="1">
      <c r="A4363" s="13" t="str">
        <f>Solieusap!A4366</f>
        <v>378</v>
      </c>
      <c r="B4363" s="13">
        <f>Solieusap!B4366</f>
        <v>0</v>
      </c>
      <c r="C4363" s="13" t="str">
        <f>Solieusap!C4366</f>
        <v>BAO</v>
      </c>
      <c r="D4363" s="13" t="str">
        <f>Solieusap!D4366</f>
        <v>Combination</v>
      </c>
      <c r="E4363" s="14">
        <f>ABS(Solieusap!E4366)</f>
        <v>1.95E-2</v>
      </c>
      <c r="F4363" s="14">
        <f>ABS(Solieusap!F4366)</f>
        <v>0.17710000000000001</v>
      </c>
      <c r="G4363" s="14">
        <f>ABS(Solieusap!G4366)</f>
        <v>3.2399999999999998E-2</v>
      </c>
      <c r="H4363" s="14">
        <f>ABS(Solieusap!H4366)</f>
        <v>8.2500000000000004E-3</v>
      </c>
      <c r="I4363" s="14">
        <f>ABS(Solieusap!I4366)</f>
        <v>5.253E-2</v>
      </c>
      <c r="J4363" s="14">
        <f>ABS(Solieusap!J4366)</f>
        <v>0.18923000000000001</v>
      </c>
      <c r="K4363" s="14">
        <f t="shared" si="14"/>
        <v>1.95E-2</v>
      </c>
      <c r="L4363" s="14">
        <f t="shared" si="15"/>
        <v>5.253E-2</v>
      </c>
    </row>
    <row r="4364" spans="1:12" ht="15" customHeight="1">
      <c r="A4364" s="13" t="str">
        <f>Solieusap!A4367</f>
        <v>378</v>
      </c>
      <c r="B4364" s="13">
        <f>Solieusap!B4367</f>
        <v>0.5</v>
      </c>
      <c r="C4364" s="13" t="str">
        <f>Solieusap!C4367</f>
        <v>BAO</v>
      </c>
      <c r="D4364" s="13" t="str">
        <f>Solieusap!D4367</f>
        <v>Combination</v>
      </c>
      <c r="E4364" s="14">
        <f>ABS(Solieusap!E4367)</f>
        <v>1.95E-2</v>
      </c>
      <c r="F4364" s="14">
        <f>ABS(Solieusap!F4367)</f>
        <v>0.17710000000000001</v>
      </c>
      <c r="G4364" s="14">
        <f>ABS(Solieusap!G4367)</f>
        <v>3.2399999999999998E-2</v>
      </c>
      <c r="H4364" s="14">
        <f>ABS(Solieusap!H4367)</f>
        <v>8.2500000000000004E-3</v>
      </c>
      <c r="I4364" s="14">
        <f>ABS(Solieusap!I4367)</f>
        <v>3.6330000000000001E-2</v>
      </c>
      <c r="J4364" s="14">
        <f>ABS(Solieusap!J4367)</f>
        <v>0.10209</v>
      </c>
      <c r="K4364" s="14">
        <f t="shared" si="14"/>
        <v>1.95E-2</v>
      </c>
      <c r="L4364" s="14">
        <f t="shared" si="15"/>
        <v>3.6330000000000001E-2</v>
      </c>
    </row>
    <row r="4365" spans="1:12" ht="15" customHeight="1">
      <c r="A4365" s="13" t="str">
        <f>Solieusap!A4368</f>
        <v>378</v>
      </c>
      <c r="B4365" s="13">
        <f>Solieusap!B4368</f>
        <v>1</v>
      </c>
      <c r="C4365" s="13" t="str">
        <f>Solieusap!C4368</f>
        <v>BAO</v>
      </c>
      <c r="D4365" s="13" t="str">
        <f>Solieusap!D4368</f>
        <v>Combination</v>
      </c>
      <c r="E4365" s="14">
        <f>ABS(Solieusap!E4368)</f>
        <v>1.95E-2</v>
      </c>
      <c r="F4365" s="14">
        <f>ABS(Solieusap!F4368)</f>
        <v>0.17710000000000001</v>
      </c>
      <c r="G4365" s="14">
        <f>ABS(Solieusap!G4368)</f>
        <v>3.2399999999999998E-2</v>
      </c>
      <c r="H4365" s="14">
        <f>ABS(Solieusap!H4368)</f>
        <v>8.2500000000000004E-3</v>
      </c>
      <c r="I4365" s="14">
        <f>ABS(Solieusap!I4368)</f>
        <v>2.0129999999999999E-2</v>
      </c>
      <c r="J4365" s="14">
        <f>ABS(Solieusap!J4368)</f>
        <v>2.0070000000000001E-2</v>
      </c>
      <c r="K4365" s="14">
        <f t="shared" si="14"/>
        <v>1.95E-2</v>
      </c>
      <c r="L4365" s="14">
        <f t="shared" si="15"/>
        <v>2.0129999999999999E-2</v>
      </c>
    </row>
    <row r="4366" spans="1:12" ht="15" customHeight="1">
      <c r="A4366" s="13" t="str">
        <f>Solieusap!A4369</f>
        <v>378</v>
      </c>
      <c r="B4366" s="13">
        <f>Solieusap!B4369</f>
        <v>1.5</v>
      </c>
      <c r="C4366" s="13" t="str">
        <f>Solieusap!C4369</f>
        <v>BAO</v>
      </c>
      <c r="D4366" s="13" t="str">
        <f>Solieusap!D4369</f>
        <v>Combination</v>
      </c>
      <c r="E4366" s="14">
        <f>ABS(Solieusap!E4369)</f>
        <v>1.95E-2</v>
      </c>
      <c r="F4366" s="14">
        <f>ABS(Solieusap!F4369)</f>
        <v>0.17710000000000001</v>
      </c>
      <c r="G4366" s="14">
        <f>ABS(Solieusap!G4369)</f>
        <v>3.2399999999999998E-2</v>
      </c>
      <c r="H4366" s="14">
        <f>ABS(Solieusap!H4369)</f>
        <v>8.2500000000000004E-3</v>
      </c>
      <c r="I4366" s="14">
        <f>ABS(Solieusap!I4369)</f>
        <v>4.2500000000000003E-3</v>
      </c>
      <c r="J4366" s="14">
        <f>ABS(Solieusap!J4369)</f>
        <v>2.49E-3</v>
      </c>
      <c r="K4366" s="14">
        <f t="shared" si="14"/>
        <v>1.95E-2</v>
      </c>
      <c r="L4366" s="14">
        <f t="shared" si="15"/>
        <v>4.2500000000000003E-3</v>
      </c>
    </row>
    <row r="4367" spans="1:12" ht="15" customHeight="1">
      <c r="A4367" s="13" t="str">
        <f>Solieusap!A4370</f>
        <v>378</v>
      </c>
      <c r="B4367" s="13">
        <f>Solieusap!B4370</f>
        <v>2</v>
      </c>
      <c r="C4367" s="13" t="str">
        <f>Solieusap!C4370</f>
        <v>BAO</v>
      </c>
      <c r="D4367" s="13" t="str">
        <f>Solieusap!D4370</f>
        <v>Combination</v>
      </c>
      <c r="E4367" s="14">
        <f>ABS(Solieusap!E4370)</f>
        <v>1.95E-2</v>
      </c>
      <c r="F4367" s="14">
        <f>ABS(Solieusap!F4370)</f>
        <v>0.17710000000000001</v>
      </c>
      <c r="G4367" s="14">
        <f>ABS(Solieusap!G4370)</f>
        <v>3.2399999999999998E-2</v>
      </c>
      <c r="H4367" s="14">
        <f>ABS(Solieusap!H4370)</f>
        <v>8.2500000000000004E-3</v>
      </c>
      <c r="I4367" s="14">
        <f>ABS(Solieusap!I4370)</f>
        <v>2.6620000000000001E-2</v>
      </c>
      <c r="J4367" s="14">
        <f>ABS(Solieusap!J4370)</f>
        <v>5.0699999999999999E-3</v>
      </c>
      <c r="K4367" s="14">
        <f t="shared" si="14"/>
        <v>1.95E-2</v>
      </c>
      <c r="L4367" s="14">
        <f t="shared" si="15"/>
        <v>2.6620000000000001E-2</v>
      </c>
    </row>
    <row r="4368" spans="1:12" ht="15" customHeight="1">
      <c r="A4368" s="13" t="str">
        <f>Solieusap!A4371</f>
        <v>378</v>
      </c>
      <c r="B4368" s="13">
        <f>Solieusap!B4371</f>
        <v>2.5</v>
      </c>
      <c r="C4368" s="13" t="str">
        <f>Solieusap!C4371</f>
        <v>BAO</v>
      </c>
      <c r="D4368" s="13" t="str">
        <f>Solieusap!D4371</f>
        <v>Combination</v>
      </c>
      <c r="E4368" s="14">
        <f>ABS(Solieusap!E4371)</f>
        <v>1.95E-2</v>
      </c>
      <c r="F4368" s="14">
        <f>ABS(Solieusap!F4371)</f>
        <v>0.17710000000000001</v>
      </c>
      <c r="G4368" s="14">
        <f>ABS(Solieusap!G4371)</f>
        <v>3.2399999999999998E-2</v>
      </c>
      <c r="H4368" s="14">
        <f>ABS(Solieusap!H4371)</f>
        <v>8.2500000000000004E-3</v>
      </c>
      <c r="I4368" s="14">
        <f>ABS(Solieusap!I4371)</f>
        <v>6.8330000000000002E-2</v>
      </c>
      <c r="J4368" s="14">
        <f>ABS(Solieusap!J4371)</f>
        <v>7.7400000000000004E-3</v>
      </c>
      <c r="K4368" s="14">
        <f t="shared" si="14"/>
        <v>1.95E-2</v>
      </c>
      <c r="L4368" s="14">
        <f t="shared" si="15"/>
        <v>6.8330000000000002E-2</v>
      </c>
    </row>
    <row r="4369" spans="1:12" ht="15" customHeight="1">
      <c r="A4369" s="13" t="str">
        <f>Solieusap!A4372</f>
        <v>378</v>
      </c>
      <c r="B4369" s="13">
        <f>Solieusap!B4372</f>
        <v>3</v>
      </c>
      <c r="C4369" s="13" t="str">
        <f>Solieusap!C4372</f>
        <v>BAO</v>
      </c>
      <c r="D4369" s="13" t="str">
        <f>Solieusap!D4372</f>
        <v>Combination</v>
      </c>
      <c r="E4369" s="14">
        <f>ABS(Solieusap!E4372)</f>
        <v>1.95E-2</v>
      </c>
      <c r="F4369" s="14">
        <f>ABS(Solieusap!F4372)</f>
        <v>0.17710000000000001</v>
      </c>
      <c r="G4369" s="14">
        <f>ABS(Solieusap!G4372)</f>
        <v>3.2399999999999998E-2</v>
      </c>
      <c r="H4369" s="14">
        <f>ABS(Solieusap!H4372)</f>
        <v>8.2500000000000004E-3</v>
      </c>
      <c r="I4369" s="14">
        <f>ABS(Solieusap!I4372)</f>
        <v>0.1104</v>
      </c>
      <c r="J4369" s="14">
        <f>ABS(Solieusap!J4372)</f>
        <v>9.2200000000000008E-3</v>
      </c>
      <c r="K4369" s="14">
        <f t="shared" si="14"/>
        <v>1.95E-2</v>
      </c>
      <c r="L4369" s="14">
        <f t="shared" si="15"/>
        <v>0.1104</v>
      </c>
    </row>
    <row r="4370" spans="1:12" ht="15" customHeight="1">
      <c r="A4370" s="13" t="str">
        <f>Solieusap!A4373</f>
        <v>378</v>
      </c>
      <c r="B4370" s="13">
        <f>Solieusap!B4373</f>
        <v>0</v>
      </c>
      <c r="C4370" s="13" t="str">
        <f>Solieusap!C4373</f>
        <v>BAO</v>
      </c>
      <c r="D4370" s="13" t="str">
        <f>Solieusap!D4373</f>
        <v>Combination</v>
      </c>
      <c r="E4370" s="14">
        <f>ABS(Solieusap!E4373)</f>
        <v>0.53649999999999998</v>
      </c>
      <c r="F4370" s="14">
        <f>ABS(Solieusap!F4373)</f>
        <v>3.0000000000000001E-3</v>
      </c>
      <c r="G4370" s="14">
        <f>ABS(Solieusap!G4373)</f>
        <v>8.4199999999999997E-2</v>
      </c>
      <c r="H4370" s="14">
        <f>ABS(Solieusap!H4373)</f>
        <v>6.9999999999999999E-4</v>
      </c>
      <c r="I4370" s="14">
        <f>ABS(Solieusap!I4373)</f>
        <v>0.14207</v>
      </c>
      <c r="J4370" s="14">
        <f>ABS(Solieusap!J4373)</f>
        <v>3.3E-4</v>
      </c>
      <c r="K4370" s="14">
        <f t="shared" si="14"/>
        <v>0.53649999999999998</v>
      </c>
      <c r="L4370" s="14">
        <f t="shared" si="15"/>
        <v>0.14207</v>
      </c>
    </row>
    <row r="4371" spans="1:12" ht="15" customHeight="1">
      <c r="A4371" s="13" t="str">
        <f>Solieusap!A4374</f>
        <v>378</v>
      </c>
      <c r="B4371" s="13">
        <f>Solieusap!B4374</f>
        <v>0.5</v>
      </c>
      <c r="C4371" s="13" t="str">
        <f>Solieusap!C4374</f>
        <v>BAO</v>
      </c>
      <c r="D4371" s="13" t="str">
        <f>Solieusap!D4374</f>
        <v>Combination</v>
      </c>
      <c r="E4371" s="14">
        <f>ABS(Solieusap!E4374)</f>
        <v>0.53649999999999998</v>
      </c>
      <c r="F4371" s="14">
        <f>ABS(Solieusap!F4374)</f>
        <v>3.0000000000000001E-3</v>
      </c>
      <c r="G4371" s="14">
        <f>ABS(Solieusap!G4374)</f>
        <v>8.4199999999999997E-2</v>
      </c>
      <c r="H4371" s="14">
        <f>ABS(Solieusap!H4374)</f>
        <v>6.9999999999999999E-4</v>
      </c>
      <c r="I4371" s="14">
        <f>ABS(Solieusap!I4374)</f>
        <v>9.9989999999999996E-2</v>
      </c>
      <c r="J4371" s="14">
        <f>ABS(Solieusap!J4374)</f>
        <v>1.81E-3</v>
      </c>
      <c r="K4371" s="14">
        <f t="shared" si="14"/>
        <v>0.53649999999999998</v>
      </c>
      <c r="L4371" s="14">
        <f t="shared" si="15"/>
        <v>9.9989999999999996E-2</v>
      </c>
    </row>
    <row r="4372" spans="1:12" ht="15" customHeight="1">
      <c r="A4372" s="13" t="str">
        <f>Solieusap!A4375</f>
        <v>378</v>
      </c>
      <c r="B4372" s="13">
        <f>Solieusap!B4375</f>
        <v>1</v>
      </c>
      <c r="C4372" s="13" t="str">
        <f>Solieusap!C4375</f>
        <v>BAO</v>
      </c>
      <c r="D4372" s="13" t="str">
        <f>Solieusap!D4375</f>
        <v>Combination</v>
      </c>
      <c r="E4372" s="14">
        <f>ABS(Solieusap!E4375)</f>
        <v>0.53649999999999998</v>
      </c>
      <c r="F4372" s="14">
        <f>ABS(Solieusap!F4375)</f>
        <v>3.0000000000000001E-3</v>
      </c>
      <c r="G4372" s="14">
        <f>ABS(Solieusap!G4375)</f>
        <v>8.4199999999999997E-2</v>
      </c>
      <c r="H4372" s="14">
        <f>ABS(Solieusap!H4375)</f>
        <v>6.9999999999999999E-4</v>
      </c>
      <c r="I4372" s="14">
        <f>ABS(Solieusap!I4375)</f>
        <v>5.7910000000000003E-2</v>
      </c>
      <c r="J4372" s="14">
        <f>ABS(Solieusap!J4375)</f>
        <v>3.3E-3</v>
      </c>
      <c r="K4372" s="14">
        <f t="shared" si="14"/>
        <v>0.53649999999999998</v>
      </c>
      <c r="L4372" s="14">
        <f t="shared" si="15"/>
        <v>5.7910000000000003E-2</v>
      </c>
    </row>
    <row r="4373" spans="1:12" ht="15" customHeight="1">
      <c r="A4373" s="13" t="str">
        <f>Solieusap!A4376</f>
        <v>378</v>
      </c>
      <c r="B4373" s="13">
        <f>Solieusap!B4376</f>
        <v>1.5</v>
      </c>
      <c r="C4373" s="13" t="str">
        <f>Solieusap!C4376</f>
        <v>BAO</v>
      </c>
      <c r="D4373" s="13" t="str">
        <f>Solieusap!D4376</f>
        <v>Combination</v>
      </c>
      <c r="E4373" s="14">
        <f>ABS(Solieusap!E4376)</f>
        <v>0.53649999999999998</v>
      </c>
      <c r="F4373" s="14">
        <f>ABS(Solieusap!F4376)</f>
        <v>3.0000000000000001E-3</v>
      </c>
      <c r="G4373" s="14">
        <f>ABS(Solieusap!G4376)</f>
        <v>8.4199999999999997E-2</v>
      </c>
      <c r="H4373" s="14">
        <f>ABS(Solieusap!H4376)</f>
        <v>6.9999999999999999E-4</v>
      </c>
      <c r="I4373" s="14">
        <f>ABS(Solieusap!I4376)</f>
        <v>1.583E-2</v>
      </c>
      <c r="J4373" s="14">
        <f>ABS(Solieusap!J4376)</f>
        <v>7.6770000000000005E-2</v>
      </c>
      <c r="K4373" s="14">
        <f t="shared" si="14"/>
        <v>0.53649999999999998</v>
      </c>
      <c r="L4373" s="14">
        <f t="shared" si="15"/>
        <v>1.583E-2</v>
      </c>
    </row>
    <row r="4374" spans="1:12" ht="15" customHeight="1">
      <c r="A4374" s="13" t="str">
        <f>Solieusap!A4377</f>
        <v>378</v>
      </c>
      <c r="B4374" s="13">
        <f>Solieusap!B4377</f>
        <v>2</v>
      </c>
      <c r="C4374" s="13" t="str">
        <f>Solieusap!C4377</f>
        <v>BAO</v>
      </c>
      <c r="D4374" s="13" t="str">
        <f>Solieusap!D4377</f>
        <v>Combination</v>
      </c>
      <c r="E4374" s="14">
        <f>ABS(Solieusap!E4377)</f>
        <v>0.53649999999999998</v>
      </c>
      <c r="F4374" s="14">
        <f>ABS(Solieusap!F4377)</f>
        <v>3.0000000000000001E-3</v>
      </c>
      <c r="G4374" s="14">
        <f>ABS(Solieusap!G4377)</f>
        <v>8.4199999999999997E-2</v>
      </c>
      <c r="H4374" s="14">
        <f>ABS(Solieusap!H4377)</f>
        <v>6.9999999999999999E-4</v>
      </c>
      <c r="I4374" s="14">
        <f>ABS(Solieusap!I4377)</f>
        <v>1.227E-2</v>
      </c>
      <c r="J4374" s="14">
        <f>ABS(Solieusap!J4377)</f>
        <v>0.16533</v>
      </c>
      <c r="K4374" s="14">
        <f t="shared" si="14"/>
        <v>0.53649999999999998</v>
      </c>
      <c r="L4374" s="14">
        <f t="shared" si="15"/>
        <v>1.227E-2</v>
      </c>
    </row>
    <row r="4375" spans="1:12" ht="15" customHeight="1">
      <c r="A4375" s="13" t="str">
        <f>Solieusap!A4378</f>
        <v>378</v>
      </c>
      <c r="B4375" s="13">
        <f>Solieusap!B4378</f>
        <v>2.5</v>
      </c>
      <c r="C4375" s="13" t="str">
        <f>Solieusap!C4378</f>
        <v>BAO</v>
      </c>
      <c r="D4375" s="13" t="str">
        <f>Solieusap!D4378</f>
        <v>Combination</v>
      </c>
      <c r="E4375" s="14">
        <f>ABS(Solieusap!E4378)</f>
        <v>0.53649999999999998</v>
      </c>
      <c r="F4375" s="14">
        <f>ABS(Solieusap!F4378)</f>
        <v>3.0000000000000001E-3</v>
      </c>
      <c r="G4375" s="14">
        <f>ABS(Solieusap!G4378)</f>
        <v>8.4199999999999997E-2</v>
      </c>
      <c r="H4375" s="14">
        <f>ABS(Solieusap!H4378)</f>
        <v>6.9999999999999999E-4</v>
      </c>
      <c r="I4375" s="14">
        <f>ABS(Solieusap!I4378)</f>
        <v>2.8469999999999999E-2</v>
      </c>
      <c r="J4375" s="14">
        <f>ABS(Solieusap!J4378)</f>
        <v>0.25389</v>
      </c>
      <c r="K4375" s="14">
        <f t="shared" si="14"/>
        <v>0.53649999999999998</v>
      </c>
      <c r="L4375" s="14">
        <f t="shared" si="15"/>
        <v>2.8469999999999999E-2</v>
      </c>
    </row>
    <row r="4376" spans="1:12" ht="15" customHeight="1">
      <c r="A4376" s="13" t="str">
        <f>Solieusap!A4379</f>
        <v>378</v>
      </c>
      <c r="B4376" s="13">
        <f>Solieusap!B4379</f>
        <v>3</v>
      </c>
      <c r="C4376" s="13" t="str">
        <f>Solieusap!C4379</f>
        <v>BAO</v>
      </c>
      <c r="D4376" s="13" t="str">
        <f>Solieusap!D4379</f>
        <v>Combination</v>
      </c>
      <c r="E4376" s="14">
        <f>ABS(Solieusap!E4379)</f>
        <v>0.53649999999999998</v>
      </c>
      <c r="F4376" s="14">
        <f>ABS(Solieusap!F4379)</f>
        <v>3.0000000000000001E-3</v>
      </c>
      <c r="G4376" s="14">
        <f>ABS(Solieusap!G4379)</f>
        <v>8.4199999999999997E-2</v>
      </c>
      <c r="H4376" s="14">
        <f>ABS(Solieusap!H4379)</f>
        <v>6.9999999999999999E-4</v>
      </c>
      <c r="I4376" s="14">
        <f>ABS(Solieusap!I4379)</f>
        <v>4.4659999999999998E-2</v>
      </c>
      <c r="J4376" s="14">
        <f>ABS(Solieusap!J4379)</f>
        <v>0.34244999999999998</v>
      </c>
      <c r="K4376" s="14">
        <f t="shared" si="14"/>
        <v>0.53649999999999998</v>
      </c>
      <c r="L4376" s="14">
        <f t="shared" si="15"/>
        <v>4.4659999999999998E-2</v>
      </c>
    </row>
    <row r="4377" spans="1:12" ht="15" customHeight="1">
      <c r="A4377" s="13" t="str">
        <f>Solieusap!A4380</f>
        <v>379</v>
      </c>
      <c r="B4377" s="13">
        <f>Solieusap!B4380</f>
        <v>0</v>
      </c>
      <c r="C4377" s="13" t="str">
        <f>Solieusap!C4380</f>
        <v>BAO</v>
      </c>
      <c r="D4377" s="13" t="str">
        <f>Solieusap!D4380</f>
        <v>Combination</v>
      </c>
      <c r="E4377" s="14">
        <f>ABS(Solieusap!E4380)</f>
        <v>1.4500000000000001E-2</v>
      </c>
      <c r="F4377" s="14">
        <f>ABS(Solieusap!F4380)</f>
        <v>0.01</v>
      </c>
      <c r="G4377" s="14">
        <f>ABS(Solieusap!G4380)</f>
        <v>1.66E-2</v>
      </c>
      <c r="H4377" s="14">
        <f>ABS(Solieusap!H4380)</f>
        <v>5.4900000000000001E-3</v>
      </c>
      <c r="I4377" s="14">
        <f>ABS(Solieusap!I4380)</f>
        <v>4.2360000000000002E-2</v>
      </c>
      <c r="J4377" s="14">
        <f>ABS(Solieusap!J4380)</f>
        <v>3.0929999999999999E-2</v>
      </c>
      <c r="K4377" s="14">
        <f t="shared" si="14"/>
        <v>1.4500000000000001E-2</v>
      </c>
      <c r="L4377" s="14">
        <f t="shared" si="15"/>
        <v>4.2360000000000002E-2</v>
      </c>
    </row>
    <row r="4378" spans="1:12" ht="15" customHeight="1">
      <c r="A4378" s="13" t="str">
        <f>Solieusap!A4381</f>
        <v>379</v>
      </c>
      <c r="B4378" s="13">
        <f>Solieusap!B4381</f>
        <v>0.5</v>
      </c>
      <c r="C4378" s="13" t="str">
        <f>Solieusap!C4381</f>
        <v>BAO</v>
      </c>
      <c r="D4378" s="13" t="str">
        <f>Solieusap!D4381</f>
        <v>Combination</v>
      </c>
      <c r="E4378" s="14">
        <f>ABS(Solieusap!E4381)</f>
        <v>1.4500000000000001E-2</v>
      </c>
      <c r="F4378" s="14">
        <f>ABS(Solieusap!F4381)</f>
        <v>0.01</v>
      </c>
      <c r="G4378" s="14">
        <f>ABS(Solieusap!G4381)</f>
        <v>1.66E-2</v>
      </c>
      <c r="H4378" s="14">
        <f>ABS(Solieusap!H4381)</f>
        <v>5.4900000000000001E-3</v>
      </c>
      <c r="I4378" s="14">
        <f>ABS(Solieusap!I4381)</f>
        <v>3.4079999999999999E-2</v>
      </c>
      <c r="J4378" s="14">
        <f>ABS(Solieusap!J4381)</f>
        <v>2.5930000000000002E-2</v>
      </c>
      <c r="K4378" s="14">
        <f t="shared" si="14"/>
        <v>1.4500000000000001E-2</v>
      </c>
      <c r="L4378" s="14">
        <f t="shared" si="15"/>
        <v>3.4079999999999999E-2</v>
      </c>
    </row>
    <row r="4379" spans="1:12" ht="15" customHeight="1">
      <c r="A4379" s="13" t="str">
        <f>Solieusap!A4382</f>
        <v>379</v>
      </c>
      <c r="B4379" s="13">
        <f>Solieusap!B4382</f>
        <v>1</v>
      </c>
      <c r="C4379" s="13" t="str">
        <f>Solieusap!C4382</f>
        <v>BAO</v>
      </c>
      <c r="D4379" s="13" t="str">
        <f>Solieusap!D4382</f>
        <v>Combination</v>
      </c>
      <c r="E4379" s="14">
        <f>ABS(Solieusap!E4382)</f>
        <v>1.4500000000000001E-2</v>
      </c>
      <c r="F4379" s="14">
        <f>ABS(Solieusap!F4382)</f>
        <v>0.01</v>
      </c>
      <c r="G4379" s="14">
        <f>ABS(Solieusap!G4382)</f>
        <v>1.66E-2</v>
      </c>
      <c r="H4379" s="14">
        <f>ABS(Solieusap!H4382)</f>
        <v>5.4900000000000001E-3</v>
      </c>
      <c r="I4379" s="14">
        <f>ABS(Solieusap!I4382)</f>
        <v>2.58E-2</v>
      </c>
      <c r="J4379" s="14">
        <f>ABS(Solieusap!J4382)</f>
        <v>2.094E-2</v>
      </c>
      <c r="K4379" s="14">
        <f t="shared" si="14"/>
        <v>1.4500000000000001E-2</v>
      </c>
      <c r="L4379" s="14">
        <f t="shared" si="15"/>
        <v>2.58E-2</v>
      </c>
    </row>
    <row r="4380" spans="1:12" ht="15" customHeight="1">
      <c r="A4380" s="13" t="str">
        <f>Solieusap!A4383</f>
        <v>379</v>
      </c>
      <c r="B4380" s="13">
        <f>Solieusap!B4383</f>
        <v>1.5</v>
      </c>
      <c r="C4380" s="13" t="str">
        <f>Solieusap!C4383</f>
        <v>BAO</v>
      </c>
      <c r="D4380" s="13" t="str">
        <f>Solieusap!D4383</f>
        <v>Combination</v>
      </c>
      <c r="E4380" s="14">
        <f>ABS(Solieusap!E4383)</f>
        <v>1.4500000000000001E-2</v>
      </c>
      <c r="F4380" s="14">
        <f>ABS(Solieusap!F4383)</f>
        <v>0.01</v>
      </c>
      <c r="G4380" s="14">
        <f>ABS(Solieusap!G4383)</f>
        <v>1.66E-2</v>
      </c>
      <c r="H4380" s="14">
        <f>ABS(Solieusap!H4383)</f>
        <v>5.4900000000000001E-3</v>
      </c>
      <c r="I4380" s="14">
        <f>ABS(Solieusap!I4383)</f>
        <v>1.7520000000000001E-2</v>
      </c>
      <c r="J4380" s="14">
        <f>ABS(Solieusap!J4383)</f>
        <v>1.5939999999999999E-2</v>
      </c>
      <c r="K4380" s="14">
        <f t="shared" si="14"/>
        <v>1.4500000000000001E-2</v>
      </c>
      <c r="L4380" s="14">
        <f t="shared" si="15"/>
        <v>1.7520000000000001E-2</v>
      </c>
    </row>
    <row r="4381" spans="1:12" ht="15" customHeight="1">
      <c r="A4381" s="13" t="str">
        <f>Solieusap!A4384</f>
        <v>379</v>
      </c>
      <c r="B4381" s="13">
        <f>Solieusap!B4384</f>
        <v>2</v>
      </c>
      <c r="C4381" s="13" t="str">
        <f>Solieusap!C4384</f>
        <v>BAO</v>
      </c>
      <c r="D4381" s="13" t="str">
        <f>Solieusap!D4384</f>
        <v>Combination</v>
      </c>
      <c r="E4381" s="14">
        <f>ABS(Solieusap!E4384)</f>
        <v>1.4500000000000001E-2</v>
      </c>
      <c r="F4381" s="14">
        <f>ABS(Solieusap!F4384)</f>
        <v>0.01</v>
      </c>
      <c r="G4381" s="14">
        <f>ABS(Solieusap!G4384)</f>
        <v>1.66E-2</v>
      </c>
      <c r="H4381" s="14">
        <f>ABS(Solieusap!H4384)</f>
        <v>5.4900000000000001E-3</v>
      </c>
      <c r="I4381" s="14">
        <f>ABS(Solieusap!I4384)</f>
        <v>9.2399999999999999E-3</v>
      </c>
      <c r="J4381" s="14">
        <f>ABS(Solieusap!J4384)</f>
        <v>1.094E-2</v>
      </c>
      <c r="K4381" s="14">
        <f t="shared" si="14"/>
        <v>1.4500000000000001E-2</v>
      </c>
      <c r="L4381" s="14">
        <f t="shared" si="15"/>
        <v>9.2399999999999999E-3</v>
      </c>
    </row>
    <row r="4382" spans="1:12" ht="15" customHeight="1">
      <c r="A4382" s="13" t="str">
        <f>Solieusap!A4385</f>
        <v>379</v>
      </c>
      <c r="B4382" s="13">
        <f>Solieusap!B4385</f>
        <v>2.5</v>
      </c>
      <c r="C4382" s="13" t="str">
        <f>Solieusap!C4385</f>
        <v>BAO</v>
      </c>
      <c r="D4382" s="13" t="str">
        <f>Solieusap!D4385</f>
        <v>Combination</v>
      </c>
      <c r="E4382" s="14">
        <f>ABS(Solieusap!E4385)</f>
        <v>1.4500000000000001E-2</v>
      </c>
      <c r="F4382" s="14">
        <f>ABS(Solieusap!F4385)</f>
        <v>0.01</v>
      </c>
      <c r="G4382" s="14">
        <f>ABS(Solieusap!G4385)</f>
        <v>1.66E-2</v>
      </c>
      <c r="H4382" s="14">
        <f>ABS(Solieusap!H4385)</f>
        <v>5.4900000000000001E-3</v>
      </c>
      <c r="I4382" s="14">
        <f>ABS(Solieusap!I4385)</f>
        <v>9.6000000000000002E-4</v>
      </c>
      <c r="J4382" s="14">
        <f>ABS(Solieusap!J4385)</f>
        <v>5.94E-3</v>
      </c>
      <c r="K4382" s="14">
        <f t="shared" si="14"/>
        <v>1.4500000000000001E-2</v>
      </c>
      <c r="L4382" s="14">
        <f t="shared" si="15"/>
        <v>9.6000000000000002E-4</v>
      </c>
    </row>
    <row r="4383" spans="1:12" ht="15" customHeight="1">
      <c r="A4383" s="13" t="str">
        <f>Solieusap!A4386</f>
        <v>379</v>
      </c>
      <c r="B4383" s="13">
        <f>Solieusap!B4386</f>
        <v>3</v>
      </c>
      <c r="C4383" s="13" t="str">
        <f>Solieusap!C4386</f>
        <v>BAO</v>
      </c>
      <c r="D4383" s="13" t="str">
        <f>Solieusap!D4386</f>
        <v>Combination</v>
      </c>
      <c r="E4383" s="14">
        <f>ABS(Solieusap!E4386)</f>
        <v>1.4500000000000001E-2</v>
      </c>
      <c r="F4383" s="14">
        <f>ABS(Solieusap!F4386)</f>
        <v>0.01</v>
      </c>
      <c r="G4383" s="14">
        <f>ABS(Solieusap!G4386)</f>
        <v>1.66E-2</v>
      </c>
      <c r="H4383" s="14">
        <f>ABS(Solieusap!H4386)</f>
        <v>5.4900000000000001E-3</v>
      </c>
      <c r="I4383" s="14">
        <f>ABS(Solieusap!I4386)</f>
        <v>5.1000000000000004E-4</v>
      </c>
      <c r="J4383" s="14">
        <f>ABS(Solieusap!J4386)</f>
        <v>1.24E-3</v>
      </c>
      <c r="K4383" s="14">
        <f t="shared" si="14"/>
        <v>1.4500000000000001E-2</v>
      </c>
      <c r="L4383" s="14">
        <f t="shared" si="15"/>
        <v>5.1000000000000004E-4</v>
      </c>
    </row>
    <row r="4384" spans="1:12" ht="15" customHeight="1">
      <c r="A4384" s="13" t="str">
        <f>Solieusap!A4387</f>
        <v>379</v>
      </c>
      <c r="B4384" s="13">
        <f>Solieusap!B4387</f>
        <v>3.5</v>
      </c>
      <c r="C4384" s="13" t="str">
        <f>Solieusap!C4387</f>
        <v>BAO</v>
      </c>
      <c r="D4384" s="13" t="str">
        <f>Solieusap!D4387</f>
        <v>Combination</v>
      </c>
      <c r="E4384" s="14">
        <f>ABS(Solieusap!E4387)</f>
        <v>1.4500000000000001E-2</v>
      </c>
      <c r="F4384" s="14">
        <f>ABS(Solieusap!F4387)</f>
        <v>0.01</v>
      </c>
      <c r="G4384" s="14">
        <f>ABS(Solieusap!G4387)</f>
        <v>1.66E-2</v>
      </c>
      <c r="H4384" s="14">
        <f>ABS(Solieusap!H4387)</f>
        <v>5.4900000000000001E-3</v>
      </c>
      <c r="I4384" s="14">
        <f>ABS(Solieusap!I4387)</f>
        <v>7.9000000000000001E-4</v>
      </c>
      <c r="J4384" s="14">
        <f>ABS(Solieusap!J4387)</f>
        <v>1.3860000000000001E-2</v>
      </c>
      <c r="K4384" s="14">
        <f t="shared" si="14"/>
        <v>1.4500000000000001E-2</v>
      </c>
      <c r="L4384" s="14">
        <f t="shared" si="15"/>
        <v>7.9000000000000001E-4</v>
      </c>
    </row>
    <row r="4385" spans="1:12" ht="15" customHeight="1">
      <c r="A4385" s="13" t="str">
        <f>Solieusap!A4388</f>
        <v>379</v>
      </c>
      <c r="B4385" s="13">
        <f>Solieusap!B4388</f>
        <v>4</v>
      </c>
      <c r="C4385" s="13" t="str">
        <f>Solieusap!C4388</f>
        <v>BAO</v>
      </c>
      <c r="D4385" s="13" t="str">
        <f>Solieusap!D4388</f>
        <v>Combination</v>
      </c>
      <c r="E4385" s="14">
        <f>ABS(Solieusap!E4388)</f>
        <v>1.4500000000000001E-2</v>
      </c>
      <c r="F4385" s="14">
        <f>ABS(Solieusap!F4388)</f>
        <v>0.01</v>
      </c>
      <c r="G4385" s="14">
        <f>ABS(Solieusap!G4388)</f>
        <v>1.66E-2</v>
      </c>
      <c r="H4385" s="14">
        <f>ABS(Solieusap!H4388)</f>
        <v>5.4900000000000001E-3</v>
      </c>
      <c r="I4385" s="14">
        <f>ABS(Solieusap!I4388)</f>
        <v>2.16E-3</v>
      </c>
      <c r="J4385" s="14">
        <f>ABS(Solieusap!J4388)</f>
        <v>2.7099999999999999E-2</v>
      </c>
      <c r="K4385" s="14">
        <f t="shared" si="14"/>
        <v>1.4500000000000001E-2</v>
      </c>
      <c r="L4385" s="14">
        <f t="shared" si="15"/>
        <v>2.16E-3</v>
      </c>
    </row>
    <row r="4386" spans="1:12" ht="15" customHeight="1">
      <c r="A4386" s="13" t="str">
        <f>Solieusap!A4389</f>
        <v>379</v>
      </c>
      <c r="B4386" s="13">
        <f>Solieusap!B4389</f>
        <v>4.5</v>
      </c>
      <c r="C4386" s="13" t="str">
        <f>Solieusap!C4389</f>
        <v>BAO</v>
      </c>
      <c r="D4386" s="13" t="str">
        <f>Solieusap!D4389</f>
        <v>Combination</v>
      </c>
      <c r="E4386" s="14">
        <f>ABS(Solieusap!E4389)</f>
        <v>1.4500000000000001E-2</v>
      </c>
      <c r="F4386" s="14">
        <f>ABS(Solieusap!F4389)</f>
        <v>0.01</v>
      </c>
      <c r="G4386" s="14">
        <f>ABS(Solieusap!G4389)</f>
        <v>1.66E-2</v>
      </c>
      <c r="H4386" s="14">
        <f>ABS(Solieusap!H4389)</f>
        <v>5.4900000000000001E-3</v>
      </c>
      <c r="I4386" s="14">
        <f>ABS(Solieusap!I4389)</f>
        <v>3.5300000000000002E-3</v>
      </c>
      <c r="J4386" s="14">
        <f>ABS(Solieusap!J4389)</f>
        <v>5.0810000000000001E-2</v>
      </c>
      <c r="K4386" s="14">
        <f t="shared" si="14"/>
        <v>1.4500000000000001E-2</v>
      </c>
      <c r="L4386" s="14">
        <f t="shared" si="15"/>
        <v>3.5300000000000002E-3</v>
      </c>
    </row>
    <row r="4387" spans="1:12" ht="15" customHeight="1">
      <c r="A4387" s="13" t="str">
        <f>Solieusap!A4390</f>
        <v>379</v>
      </c>
      <c r="B4387" s="13">
        <f>Solieusap!B4390</f>
        <v>5</v>
      </c>
      <c r="C4387" s="13" t="str">
        <f>Solieusap!C4390</f>
        <v>BAO</v>
      </c>
      <c r="D4387" s="13" t="str">
        <f>Solieusap!D4390</f>
        <v>Combination</v>
      </c>
      <c r="E4387" s="14">
        <f>ABS(Solieusap!E4390)</f>
        <v>1.4500000000000001E-2</v>
      </c>
      <c r="F4387" s="14">
        <f>ABS(Solieusap!F4390)</f>
        <v>0.01</v>
      </c>
      <c r="G4387" s="14">
        <f>ABS(Solieusap!G4390)</f>
        <v>1.66E-2</v>
      </c>
      <c r="H4387" s="14">
        <f>ABS(Solieusap!H4390)</f>
        <v>5.4900000000000001E-3</v>
      </c>
      <c r="I4387" s="14">
        <f>ABS(Solieusap!I4390)</f>
        <v>4.8900000000000002E-3</v>
      </c>
      <c r="J4387" s="14">
        <f>ABS(Solieusap!J4390)</f>
        <v>8.2739999999999994E-2</v>
      </c>
      <c r="K4387" s="14">
        <f t="shared" si="14"/>
        <v>1.4500000000000001E-2</v>
      </c>
      <c r="L4387" s="14">
        <f t="shared" si="15"/>
        <v>4.8900000000000002E-3</v>
      </c>
    </row>
    <row r="4388" spans="1:12" ht="15" customHeight="1">
      <c r="A4388" s="13" t="str">
        <f>Solieusap!A4391</f>
        <v>379</v>
      </c>
      <c r="B4388" s="13">
        <f>Solieusap!B4391</f>
        <v>5.5</v>
      </c>
      <c r="C4388" s="13" t="str">
        <f>Solieusap!C4391</f>
        <v>BAO</v>
      </c>
      <c r="D4388" s="13" t="str">
        <f>Solieusap!D4391</f>
        <v>Combination</v>
      </c>
      <c r="E4388" s="14">
        <f>ABS(Solieusap!E4391)</f>
        <v>1.4500000000000001E-2</v>
      </c>
      <c r="F4388" s="14">
        <f>ABS(Solieusap!F4391)</f>
        <v>0.01</v>
      </c>
      <c r="G4388" s="14">
        <f>ABS(Solieusap!G4391)</f>
        <v>1.66E-2</v>
      </c>
      <c r="H4388" s="14">
        <f>ABS(Solieusap!H4391)</f>
        <v>5.4900000000000001E-3</v>
      </c>
      <c r="I4388" s="14">
        <f>ABS(Solieusap!I4391)</f>
        <v>6.77E-3</v>
      </c>
      <c r="J4388" s="14">
        <f>ABS(Solieusap!J4391)</f>
        <v>0.11466999999999999</v>
      </c>
      <c r="K4388" s="14">
        <f t="shared" si="14"/>
        <v>1.4500000000000001E-2</v>
      </c>
      <c r="L4388" s="14">
        <f t="shared" si="15"/>
        <v>6.77E-3</v>
      </c>
    </row>
    <row r="4389" spans="1:12" ht="15" customHeight="1">
      <c r="A4389" s="13" t="str">
        <f>Solieusap!A4392</f>
        <v>379</v>
      </c>
      <c r="B4389" s="13">
        <f>Solieusap!B4392</f>
        <v>0</v>
      </c>
      <c r="C4389" s="13" t="str">
        <f>Solieusap!C4392</f>
        <v>BAO</v>
      </c>
      <c r="D4389" s="13" t="str">
        <f>Solieusap!D4392</f>
        <v>Combination</v>
      </c>
      <c r="E4389" s="14">
        <f>ABS(Solieusap!E4392)</f>
        <v>0.5655</v>
      </c>
      <c r="F4389" s="14">
        <f>ABS(Solieusap!F4392)</f>
        <v>6.3899999999999998E-2</v>
      </c>
      <c r="G4389" s="14">
        <f>ABS(Solieusap!G4392)</f>
        <v>4.1999999999999997E-3</v>
      </c>
      <c r="H4389" s="14">
        <f>ABS(Solieusap!H4392)</f>
        <v>3.7200000000000002E-3</v>
      </c>
      <c r="I4389" s="14">
        <f>ABS(Solieusap!I4392)</f>
        <v>1.627E-2</v>
      </c>
      <c r="J4389" s="14">
        <f>ABS(Solieusap!J4392)</f>
        <v>0.23655000000000001</v>
      </c>
      <c r="K4389" s="14">
        <f t="shared" si="14"/>
        <v>0.5655</v>
      </c>
      <c r="L4389" s="14">
        <f t="shared" si="15"/>
        <v>1.627E-2</v>
      </c>
    </row>
    <row r="4390" spans="1:12" ht="15" customHeight="1">
      <c r="A4390" s="13" t="str">
        <f>Solieusap!A4393</f>
        <v>379</v>
      </c>
      <c r="B4390" s="13">
        <f>Solieusap!B4393</f>
        <v>0.5</v>
      </c>
      <c r="C4390" s="13" t="str">
        <f>Solieusap!C4393</f>
        <v>BAO</v>
      </c>
      <c r="D4390" s="13" t="str">
        <f>Solieusap!D4393</f>
        <v>Combination</v>
      </c>
      <c r="E4390" s="14">
        <f>ABS(Solieusap!E4393)</f>
        <v>0.5655</v>
      </c>
      <c r="F4390" s="14">
        <f>ABS(Solieusap!F4393)</f>
        <v>6.3899999999999998E-2</v>
      </c>
      <c r="G4390" s="14">
        <f>ABS(Solieusap!G4393)</f>
        <v>4.1999999999999997E-3</v>
      </c>
      <c r="H4390" s="14">
        <f>ABS(Solieusap!H4393)</f>
        <v>3.7200000000000002E-3</v>
      </c>
      <c r="I4390" s="14">
        <f>ABS(Solieusap!I4393)</f>
        <v>1.417E-2</v>
      </c>
      <c r="J4390" s="14">
        <f>ABS(Solieusap!J4393)</f>
        <v>0.20462</v>
      </c>
      <c r="K4390" s="14">
        <f t="shared" si="14"/>
        <v>0.5655</v>
      </c>
      <c r="L4390" s="14">
        <f t="shared" si="15"/>
        <v>1.417E-2</v>
      </c>
    </row>
    <row r="4391" spans="1:12" ht="15" customHeight="1">
      <c r="A4391" s="13" t="str">
        <f>Solieusap!A4394</f>
        <v>379</v>
      </c>
      <c r="B4391" s="13">
        <f>Solieusap!B4394</f>
        <v>1</v>
      </c>
      <c r="C4391" s="13" t="str">
        <f>Solieusap!C4394</f>
        <v>BAO</v>
      </c>
      <c r="D4391" s="13" t="str">
        <f>Solieusap!D4394</f>
        <v>Combination</v>
      </c>
      <c r="E4391" s="14">
        <f>ABS(Solieusap!E4394)</f>
        <v>0.5655</v>
      </c>
      <c r="F4391" s="14">
        <f>ABS(Solieusap!F4394)</f>
        <v>6.3899999999999998E-2</v>
      </c>
      <c r="G4391" s="14">
        <f>ABS(Solieusap!G4394)</f>
        <v>4.1999999999999997E-3</v>
      </c>
      <c r="H4391" s="14">
        <f>ABS(Solieusap!H4394)</f>
        <v>3.7200000000000002E-3</v>
      </c>
      <c r="I4391" s="14">
        <f>ABS(Solieusap!I4394)</f>
        <v>1.208E-2</v>
      </c>
      <c r="J4391" s="14">
        <f>ABS(Solieusap!J4394)</f>
        <v>0.17288999999999999</v>
      </c>
      <c r="K4391" s="14">
        <f t="shared" si="14"/>
        <v>0.5655</v>
      </c>
      <c r="L4391" s="14">
        <f t="shared" si="15"/>
        <v>1.208E-2</v>
      </c>
    </row>
    <row r="4392" spans="1:12" ht="15" customHeight="1">
      <c r="A4392" s="13" t="str">
        <f>Solieusap!A4395</f>
        <v>379</v>
      </c>
      <c r="B4392" s="13">
        <f>Solieusap!B4395</f>
        <v>1.5</v>
      </c>
      <c r="C4392" s="13" t="str">
        <f>Solieusap!C4395</f>
        <v>BAO</v>
      </c>
      <c r="D4392" s="13" t="str">
        <f>Solieusap!D4395</f>
        <v>Combination</v>
      </c>
      <c r="E4392" s="14">
        <f>ABS(Solieusap!E4395)</f>
        <v>0.5655</v>
      </c>
      <c r="F4392" s="14">
        <f>ABS(Solieusap!F4395)</f>
        <v>6.3899999999999998E-2</v>
      </c>
      <c r="G4392" s="14">
        <f>ABS(Solieusap!G4395)</f>
        <v>4.1999999999999997E-3</v>
      </c>
      <c r="H4392" s="14">
        <f>ABS(Solieusap!H4395)</f>
        <v>3.7200000000000002E-3</v>
      </c>
      <c r="I4392" s="14">
        <f>ABS(Solieusap!I4395)</f>
        <v>9.9900000000000006E-3</v>
      </c>
      <c r="J4392" s="14">
        <f>ABS(Solieusap!J4395)</f>
        <v>0.14238999999999999</v>
      </c>
      <c r="K4392" s="14">
        <f t="shared" si="14"/>
        <v>0.5655</v>
      </c>
      <c r="L4392" s="14">
        <f t="shared" si="15"/>
        <v>9.9900000000000006E-3</v>
      </c>
    </row>
    <row r="4393" spans="1:12" ht="15" customHeight="1">
      <c r="A4393" s="13" t="str">
        <f>Solieusap!A4396</f>
        <v>379</v>
      </c>
      <c r="B4393" s="13">
        <f>Solieusap!B4396</f>
        <v>2</v>
      </c>
      <c r="C4393" s="13" t="str">
        <f>Solieusap!C4396</f>
        <v>BAO</v>
      </c>
      <c r="D4393" s="13" t="str">
        <f>Solieusap!D4396</f>
        <v>Combination</v>
      </c>
      <c r="E4393" s="14">
        <f>ABS(Solieusap!E4396)</f>
        <v>0.5655</v>
      </c>
      <c r="F4393" s="14">
        <f>ABS(Solieusap!F4396)</f>
        <v>6.3899999999999998E-2</v>
      </c>
      <c r="G4393" s="14">
        <f>ABS(Solieusap!G4396)</f>
        <v>4.1999999999999997E-3</v>
      </c>
      <c r="H4393" s="14">
        <f>ABS(Solieusap!H4396)</f>
        <v>3.7200000000000002E-3</v>
      </c>
      <c r="I4393" s="14">
        <f>ABS(Solieusap!I4396)</f>
        <v>7.8899999999999994E-3</v>
      </c>
      <c r="J4393" s="14">
        <f>ABS(Solieusap!J4396)</f>
        <v>0.1119</v>
      </c>
      <c r="K4393" s="14">
        <f t="shared" si="14"/>
        <v>0.5655</v>
      </c>
      <c r="L4393" s="14">
        <f t="shared" si="15"/>
        <v>7.8899999999999994E-3</v>
      </c>
    </row>
    <row r="4394" spans="1:12" ht="15" customHeight="1">
      <c r="A4394" s="13" t="str">
        <f>Solieusap!A4397</f>
        <v>379</v>
      </c>
      <c r="B4394" s="13">
        <f>Solieusap!B4397</f>
        <v>2.5</v>
      </c>
      <c r="C4394" s="13" t="str">
        <f>Solieusap!C4397</f>
        <v>BAO</v>
      </c>
      <c r="D4394" s="13" t="str">
        <f>Solieusap!D4397</f>
        <v>Combination</v>
      </c>
      <c r="E4394" s="14">
        <f>ABS(Solieusap!E4397)</f>
        <v>0.5655</v>
      </c>
      <c r="F4394" s="14">
        <f>ABS(Solieusap!F4397)</f>
        <v>6.3899999999999998E-2</v>
      </c>
      <c r="G4394" s="14">
        <f>ABS(Solieusap!G4397)</f>
        <v>4.1999999999999997E-3</v>
      </c>
      <c r="H4394" s="14">
        <f>ABS(Solieusap!H4397)</f>
        <v>3.7200000000000002E-3</v>
      </c>
      <c r="I4394" s="14">
        <f>ABS(Solieusap!I4397)</f>
        <v>5.7999999999999996E-3</v>
      </c>
      <c r="J4394" s="14">
        <f>ABS(Solieusap!J4397)</f>
        <v>8.1409999999999996E-2</v>
      </c>
      <c r="K4394" s="14">
        <f t="shared" si="14"/>
        <v>0.5655</v>
      </c>
      <c r="L4394" s="14">
        <f t="shared" si="15"/>
        <v>5.7999999999999996E-3</v>
      </c>
    </row>
    <row r="4395" spans="1:12" ht="15" customHeight="1">
      <c r="A4395" s="13" t="str">
        <f>Solieusap!A4398</f>
        <v>379</v>
      </c>
      <c r="B4395" s="13">
        <f>Solieusap!B4398</f>
        <v>3</v>
      </c>
      <c r="C4395" s="13" t="str">
        <f>Solieusap!C4398</f>
        <v>BAO</v>
      </c>
      <c r="D4395" s="13" t="str">
        <f>Solieusap!D4398</f>
        <v>Combination</v>
      </c>
      <c r="E4395" s="14">
        <f>ABS(Solieusap!E4398)</f>
        <v>0.5655</v>
      </c>
      <c r="F4395" s="14">
        <f>ABS(Solieusap!F4398)</f>
        <v>6.3899999999999998E-2</v>
      </c>
      <c r="G4395" s="14">
        <f>ABS(Solieusap!G4398)</f>
        <v>4.1999999999999997E-3</v>
      </c>
      <c r="H4395" s="14">
        <f>ABS(Solieusap!H4398)</f>
        <v>3.7200000000000002E-3</v>
      </c>
      <c r="I4395" s="14">
        <f>ABS(Solieusap!I4398)</f>
        <v>8.3899999999999999E-3</v>
      </c>
      <c r="J4395" s="14">
        <f>ABS(Solieusap!J4398)</f>
        <v>5.0909999999999997E-2</v>
      </c>
      <c r="K4395" s="14">
        <f t="shared" si="14"/>
        <v>0.5655</v>
      </c>
      <c r="L4395" s="14">
        <f t="shared" si="15"/>
        <v>8.3899999999999999E-3</v>
      </c>
    </row>
    <row r="4396" spans="1:12" ht="15" customHeight="1">
      <c r="A4396" s="13" t="str">
        <f>Solieusap!A4399</f>
        <v>379</v>
      </c>
      <c r="B4396" s="13">
        <f>Solieusap!B4399</f>
        <v>3.5</v>
      </c>
      <c r="C4396" s="13" t="str">
        <f>Solieusap!C4399</f>
        <v>BAO</v>
      </c>
      <c r="D4396" s="13" t="str">
        <f>Solieusap!D4399</f>
        <v>Combination</v>
      </c>
      <c r="E4396" s="14">
        <f>ABS(Solieusap!E4399)</f>
        <v>0.5655</v>
      </c>
      <c r="F4396" s="14">
        <f>ABS(Solieusap!F4399)</f>
        <v>6.3899999999999998E-2</v>
      </c>
      <c r="G4396" s="14">
        <f>ABS(Solieusap!G4399)</f>
        <v>4.1999999999999997E-3</v>
      </c>
      <c r="H4396" s="14">
        <f>ABS(Solieusap!H4399)</f>
        <v>3.7200000000000002E-3</v>
      </c>
      <c r="I4396" s="14">
        <f>ABS(Solieusap!I4399)</f>
        <v>1.5599999999999999E-2</v>
      </c>
      <c r="J4396" s="14">
        <f>ABS(Solieusap!J4399)</f>
        <v>2.1760000000000002E-2</v>
      </c>
      <c r="K4396" s="14">
        <f t="shared" si="14"/>
        <v>0.5655</v>
      </c>
      <c r="L4396" s="14">
        <f t="shared" si="15"/>
        <v>1.5599999999999999E-2</v>
      </c>
    </row>
    <row r="4397" spans="1:12" ht="15" customHeight="1">
      <c r="A4397" s="13" t="str">
        <f>Solieusap!A4400</f>
        <v>379</v>
      </c>
      <c r="B4397" s="13">
        <f>Solieusap!B4400</f>
        <v>4</v>
      </c>
      <c r="C4397" s="13" t="str">
        <f>Solieusap!C4400</f>
        <v>BAO</v>
      </c>
      <c r="D4397" s="13" t="str">
        <f>Solieusap!D4400</f>
        <v>Combination</v>
      </c>
      <c r="E4397" s="14">
        <f>ABS(Solieusap!E4400)</f>
        <v>0.5655</v>
      </c>
      <c r="F4397" s="14">
        <f>ABS(Solieusap!F4400)</f>
        <v>6.3899999999999998E-2</v>
      </c>
      <c r="G4397" s="14">
        <f>ABS(Solieusap!G4400)</f>
        <v>4.1999999999999997E-3</v>
      </c>
      <c r="H4397" s="14">
        <f>ABS(Solieusap!H4400)</f>
        <v>3.7200000000000002E-3</v>
      </c>
      <c r="I4397" s="14">
        <f>ABS(Solieusap!I4400)</f>
        <v>2.3879999999999998E-2</v>
      </c>
      <c r="J4397" s="14">
        <f>ABS(Solieusap!J4400)</f>
        <v>2.9399999999999999E-3</v>
      </c>
      <c r="K4397" s="14">
        <f t="shared" si="14"/>
        <v>0.5655</v>
      </c>
      <c r="L4397" s="14">
        <f t="shared" si="15"/>
        <v>2.3879999999999998E-2</v>
      </c>
    </row>
    <row r="4398" spans="1:12" ht="15" customHeight="1">
      <c r="A4398" s="13" t="str">
        <f>Solieusap!A4401</f>
        <v>379</v>
      </c>
      <c r="B4398" s="13">
        <f>Solieusap!B4401</f>
        <v>4.5</v>
      </c>
      <c r="C4398" s="13" t="str">
        <f>Solieusap!C4401</f>
        <v>BAO</v>
      </c>
      <c r="D4398" s="13" t="str">
        <f>Solieusap!D4401</f>
        <v>Combination</v>
      </c>
      <c r="E4398" s="14">
        <f>ABS(Solieusap!E4401)</f>
        <v>0.5655</v>
      </c>
      <c r="F4398" s="14">
        <f>ABS(Solieusap!F4401)</f>
        <v>6.3899999999999998E-2</v>
      </c>
      <c r="G4398" s="14">
        <f>ABS(Solieusap!G4401)</f>
        <v>4.1999999999999997E-3</v>
      </c>
      <c r="H4398" s="14">
        <f>ABS(Solieusap!H4401)</f>
        <v>3.7200000000000002E-3</v>
      </c>
      <c r="I4398" s="14">
        <f>ABS(Solieusap!I4401)</f>
        <v>3.2160000000000001E-2</v>
      </c>
      <c r="J4398" s="14">
        <f>ABS(Solieusap!J4401)</f>
        <v>1.405E-2</v>
      </c>
      <c r="K4398" s="14">
        <f t="shared" si="14"/>
        <v>0.5655</v>
      </c>
      <c r="L4398" s="14">
        <f t="shared" si="15"/>
        <v>3.2160000000000001E-2</v>
      </c>
    </row>
    <row r="4399" spans="1:12" ht="15" customHeight="1">
      <c r="A4399" s="13" t="str">
        <f>Solieusap!A4402</f>
        <v>379</v>
      </c>
      <c r="B4399" s="13">
        <f>Solieusap!B4402</f>
        <v>5</v>
      </c>
      <c r="C4399" s="13" t="str">
        <f>Solieusap!C4402</f>
        <v>BAO</v>
      </c>
      <c r="D4399" s="13" t="str">
        <f>Solieusap!D4402</f>
        <v>Combination</v>
      </c>
      <c r="E4399" s="14">
        <f>ABS(Solieusap!E4402)</f>
        <v>0.5655</v>
      </c>
      <c r="F4399" s="14">
        <f>ABS(Solieusap!F4402)</f>
        <v>6.3899999999999998E-2</v>
      </c>
      <c r="G4399" s="14">
        <f>ABS(Solieusap!G4402)</f>
        <v>4.1999999999999997E-3</v>
      </c>
      <c r="H4399" s="14">
        <f>ABS(Solieusap!H4402)</f>
        <v>3.7200000000000002E-3</v>
      </c>
      <c r="I4399" s="14">
        <f>ABS(Solieusap!I4402)</f>
        <v>4.0439999999999997E-2</v>
      </c>
      <c r="J4399" s="14">
        <f>ABS(Solieusap!J4402)</f>
        <v>1.9050000000000001E-2</v>
      </c>
      <c r="K4399" s="14">
        <f t="shared" si="14"/>
        <v>0.5655</v>
      </c>
      <c r="L4399" s="14">
        <f t="shared" si="15"/>
        <v>4.0439999999999997E-2</v>
      </c>
    </row>
    <row r="4400" spans="1:12" ht="15" customHeight="1">
      <c r="A4400" s="13" t="str">
        <f>Solieusap!A4403</f>
        <v>379</v>
      </c>
      <c r="B4400" s="13">
        <f>Solieusap!B4403</f>
        <v>5.5</v>
      </c>
      <c r="C4400" s="13" t="str">
        <f>Solieusap!C4403</f>
        <v>BAO</v>
      </c>
      <c r="D4400" s="13" t="str">
        <f>Solieusap!D4403</f>
        <v>Combination</v>
      </c>
      <c r="E4400" s="14">
        <f>ABS(Solieusap!E4403)</f>
        <v>0.5655</v>
      </c>
      <c r="F4400" s="14">
        <f>ABS(Solieusap!F4403)</f>
        <v>6.3899999999999998E-2</v>
      </c>
      <c r="G4400" s="14">
        <f>ABS(Solieusap!G4403)</f>
        <v>4.1999999999999997E-3</v>
      </c>
      <c r="H4400" s="14">
        <f>ABS(Solieusap!H4403)</f>
        <v>3.7200000000000002E-3</v>
      </c>
      <c r="I4400" s="14">
        <f>ABS(Solieusap!I4403)</f>
        <v>4.8719999999999999E-2</v>
      </c>
      <c r="J4400" s="14">
        <f>ABS(Solieusap!J4403)</f>
        <v>2.4049999999999998E-2</v>
      </c>
      <c r="K4400" s="14">
        <f t="shared" si="14"/>
        <v>0.5655</v>
      </c>
      <c r="L4400" s="14">
        <f t="shared" si="15"/>
        <v>4.8719999999999999E-2</v>
      </c>
    </row>
    <row r="4401" spans="1:12" ht="15" customHeight="1">
      <c r="A4401" s="13" t="str">
        <f>Solieusap!A4404</f>
        <v>380</v>
      </c>
      <c r="B4401" s="13">
        <f>Solieusap!B4404</f>
        <v>0</v>
      </c>
      <c r="C4401" s="13" t="str">
        <f>Solieusap!C4404</f>
        <v>BAO</v>
      </c>
      <c r="D4401" s="13" t="str">
        <f>Solieusap!D4404</f>
        <v>Combination</v>
      </c>
      <c r="E4401" s="14">
        <f>ABS(Solieusap!E4404)</f>
        <v>2.18E-2</v>
      </c>
      <c r="F4401" s="14">
        <f>ABS(Solieusap!F4404)</f>
        <v>5.1999999999999998E-3</v>
      </c>
      <c r="G4401" s="14">
        <f>ABS(Solieusap!G4404)</f>
        <v>1.6999999999999999E-3</v>
      </c>
      <c r="H4401" s="14">
        <f>ABS(Solieusap!H4404)</f>
        <v>7.7999999999999999E-4</v>
      </c>
      <c r="I4401" s="14">
        <f>ABS(Solieusap!I4404)</f>
        <v>1.457E-2</v>
      </c>
      <c r="J4401" s="14">
        <f>ABS(Solieusap!J4404)</f>
        <v>6.3060000000000005E-2</v>
      </c>
      <c r="K4401" s="14">
        <f t="shared" si="14"/>
        <v>2.18E-2</v>
      </c>
      <c r="L4401" s="14">
        <f t="shared" si="15"/>
        <v>1.457E-2</v>
      </c>
    </row>
    <row r="4402" spans="1:12" ht="15" customHeight="1">
      <c r="A4402" s="13" t="str">
        <f>Solieusap!A4405</f>
        <v>380</v>
      </c>
      <c r="B4402" s="13">
        <f>Solieusap!B4405</f>
        <v>0.5</v>
      </c>
      <c r="C4402" s="13" t="str">
        <f>Solieusap!C4405</f>
        <v>BAO</v>
      </c>
      <c r="D4402" s="13" t="str">
        <f>Solieusap!D4405</f>
        <v>Combination</v>
      </c>
      <c r="E4402" s="14">
        <f>ABS(Solieusap!E4405)</f>
        <v>2.18E-2</v>
      </c>
      <c r="F4402" s="14">
        <f>ABS(Solieusap!F4405)</f>
        <v>5.1999999999999998E-3</v>
      </c>
      <c r="G4402" s="14">
        <f>ABS(Solieusap!G4405)</f>
        <v>1.6999999999999999E-3</v>
      </c>
      <c r="H4402" s="14">
        <f>ABS(Solieusap!H4405)</f>
        <v>7.7999999999999999E-4</v>
      </c>
      <c r="I4402" s="14">
        <f>ABS(Solieusap!I4405)</f>
        <v>1.374E-2</v>
      </c>
      <c r="J4402" s="14">
        <f>ABS(Solieusap!J4405)</f>
        <v>6.2039999999999998E-2</v>
      </c>
      <c r="K4402" s="14">
        <f t="shared" si="14"/>
        <v>2.18E-2</v>
      </c>
      <c r="L4402" s="14">
        <f t="shared" si="15"/>
        <v>1.374E-2</v>
      </c>
    </row>
    <row r="4403" spans="1:12" ht="15" customHeight="1">
      <c r="A4403" s="13" t="str">
        <f>Solieusap!A4406</f>
        <v>380</v>
      </c>
      <c r="B4403" s="13">
        <f>Solieusap!B4406</f>
        <v>1</v>
      </c>
      <c r="C4403" s="13" t="str">
        <f>Solieusap!C4406</f>
        <v>BAO</v>
      </c>
      <c r="D4403" s="13" t="str">
        <f>Solieusap!D4406</f>
        <v>Combination</v>
      </c>
      <c r="E4403" s="14">
        <f>ABS(Solieusap!E4406)</f>
        <v>2.18E-2</v>
      </c>
      <c r="F4403" s="14">
        <f>ABS(Solieusap!F4406)</f>
        <v>5.1999999999999998E-3</v>
      </c>
      <c r="G4403" s="14">
        <f>ABS(Solieusap!G4406)</f>
        <v>1.6999999999999999E-3</v>
      </c>
      <c r="H4403" s="14">
        <f>ABS(Solieusap!H4406)</f>
        <v>7.7999999999999999E-4</v>
      </c>
      <c r="I4403" s="14">
        <f>ABS(Solieusap!I4406)</f>
        <v>1.291E-2</v>
      </c>
      <c r="J4403" s="14">
        <f>ABS(Solieusap!J4406)</f>
        <v>6.1019999999999998E-2</v>
      </c>
      <c r="K4403" s="14">
        <f t="shared" si="14"/>
        <v>2.18E-2</v>
      </c>
      <c r="L4403" s="14">
        <f t="shared" si="15"/>
        <v>1.291E-2</v>
      </c>
    </row>
    <row r="4404" spans="1:12" ht="15" customHeight="1">
      <c r="A4404" s="13" t="str">
        <f>Solieusap!A4407</f>
        <v>380</v>
      </c>
      <c r="B4404" s="13">
        <f>Solieusap!B4407</f>
        <v>1.5</v>
      </c>
      <c r="C4404" s="13" t="str">
        <f>Solieusap!C4407</f>
        <v>BAO</v>
      </c>
      <c r="D4404" s="13" t="str">
        <f>Solieusap!D4407</f>
        <v>Combination</v>
      </c>
      <c r="E4404" s="14">
        <f>ABS(Solieusap!E4407)</f>
        <v>2.18E-2</v>
      </c>
      <c r="F4404" s="14">
        <f>ABS(Solieusap!F4407)</f>
        <v>5.1999999999999998E-3</v>
      </c>
      <c r="G4404" s="14">
        <f>ABS(Solieusap!G4407)</f>
        <v>1.6999999999999999E-3</v>
      </c>
      <c r="H4404" s="14">
        <f>ABS(Solieusap!H4407)</f>
        <v>7.7999999999999999E-4</v>
      </c>
      <c r="I4404" s="14">
        <f>ABS(Solieusap!I4407)</f>
        <v>1.208E-2</v>
      </c>
      <c r="J4404" s="14">
        <f>ABS(Solieusap!J4407)</f>
        <v>5.9990000000000002E-2</v>
      </c>
      <c r="K4404" s="14">
        <f t="shared" si="14"/>
        <v>2.18E-2</v>
      </c>
      <c r="L4404" s="14">
        <f t="shared" si="15"/>
        <v>1.208E-2</v>
      </c>
    </row>
    <row r="4405" spans="1:12" ht="15" customHeight="1">
      <c r="A4405" s="13" t="str">
        <f>Solieusap!A4408</f>
        <v>380</v>
      </c>
      <c r="B4405" s="13">
        <f>Solieusap!B4408</f>
        <v>2</v>
      </c>
      <c r="C4405" s="13" t="str">
        <f>Solieusap!C4408</f>
        <v>BAO</v>
      </c>
      <c r="D4405" s="13" t="str">
        <f>Solieusap!D4408</f>
        <v>Combination</v>
      </c>
      <c r="E4405" s="14">
        <f>ABS(Solieusap!E4408)</f>
        <v>2.18E-2</v>
      </c>
      <c r="F4405" s="14">
        <f>ABS(Solieusap!F4408)</f>
        <v>5.1999999999999998E-3</v>
      </c>
      <c r="G4405" s="14">
        <f>ABS(Solieusap!G4408)</f>
        <v>1.6999999999999999E-3</v>
      </c>
      <c r="H4405" s="14">
        <f>ABS(Solieusap!H4408)</f>
        <v>7.7999999999999999E-4</v>
      </c>
      <c r="I4405" s="14">
        <f>ABS(Solieusap!I4408)</f>
        <v>1.2019999999999999E-2</v>
      </c>
      <c r="J4405" s="14">
        <f>ABS(Solieusap!J4408)</f>
        <v>6.2370000000000002E-2</v>
      </c>
      <c r="K4405" s="14">
        <f t="shared" si="14"/>
        <v>2.18E-2</v>
      </c>
      <c r="L4405" s="14">
        <f t="shared" si="15"/>
        <v>1.2019999999999999E-2</v>
      </c>
    </row>
    <row r="4406" spans="1:12" ht="15" customHeight="1">
      <c r="A4406" s="13" t="str">
        <f>Solieusap!A4409</f>
        <v>380</v>
      </c>
      <c r="B4406" s="13">
        <f>Solieusap!B4409</f>
        <v>2.5</v>
      </c>
      <c r="C4406" s="13" t="str">
        <f>Solieusap!C4409</f>
        <v>BAO</v>
      </c>
      <c r="D4406" s="13" t="str">
        <f>Solieusap!D4409</f>
        <v>Combination</v>
      </c>
      <c r="E4406" s="14">
        <f>ABS(Solieusap!E4409)</f>
        <v>2.18E-2</v>
      </c>
      <c r="F4406" s="14">
        <f>ABS(Solieusap!F4409)</f>
        <v>5.1999999999999998E-3</v>
      </c>
      <c r="G4406" s="14">
        <f>ABS(Solieusap!G4409)</f>
        <v>1.6999999999999999E-3</v>
      </c>
      <c r="H4406" s="14">
        <f>ABS(Solieusap!H4409)</f>
        <v>7.7999999999999999E-4</v>
      </c>
      <c r="I4406" s="14">
        <f>ABS(Solieusap!I4409)</f>
        <v>1.213E-2</v>
      </c>
      <c r="J4406" s="14">
        <f>ABS(Solieusap!J4409)</f>
        <v>6.4750000000000002E-2</v>
      </c>
      <c r="K4406" s="14">
        <f t="shared" si="14"/>
        <v>2.18E-2</v>
      </c>
      <c r="L4406" s="14">
        <f t="shared" si="15"/>
        <v>1.213E-2</v>
      </c>
    </row>
    <row r="4407" spans="1:12" ht="15" customHeight="1">
      <c r="A4407" s="13" t="str">
        <f>Solieusap!A4410</f>
        <v>380</v>
      </c>
      <c r="B4407" s="13">
        <f>Solieusap!B4410</f>
        <v>3</v>
      </c>
      <c r="C4407" s="13" t="str">
        <f>Solieusap!C4410</f>
        <v>BAO</v>
      </c>
      <c r="D4407" s="13" t="str">
        <f>Solieusap!D4410</f>
        <v>Combination</v>
      </c>
      <c r="E4407" s="14">
        <f>ABS(Solieusap!E4410)</f>
        <v>2.18E-2</v>
      </c>
      <c r="F4407" s="14">
        <f>ABS(Solieusap!F4410)</f>
        <v>5.1999999999999998E-3</v>
      </c>
      <c r="G4407" s="14">
        <f>ABS(Solieusap!G4410)</f>
        <v>1.6999999999999999E-3</v>
      </c>
      <c r="H4407" s="14">
        <f>ABS(Solieusap!H4410)</f>
        <v>7.7999999999999999E-4</v>
      </c>
      <c r="I4407" s="14">
        <f>ABS(Solieusap!I4410)</f>
        <v>1.2999999999999999E-2</v>
      </c>
      <c r="J4407" s="14">
        <f>ABS(Solieusap!J4410)</f>
        <v>7.0000000000000007E-2</v>
      </c>
      <c r="K4407" s="14">
        <f t="shared" si="14"/>
        <v>2.18E-2</v>
      </c>
      <c r="L4407" s="14">
        <f t="shared" si="15"/>
        <v>1.2999999999999999E-2</v>
      </c>
    </row>
    <row r="4408" spans="1:12" ht="15" customHeight="1">
      <c r="A4408" s="13" t="str">
        <f>Solieusap!A4411</f>
        <v>380</v>
      </c>
      <c r="B4408" s="13">
        <f>Solieusap!B4411</f>
        <v>3.5</v>
      </c>
      <c r="C4408" s="13" t="str">
        <f>Solieusap!C4411</f>
        <v>BAO</v>
      </c>
      <c r="D4408" s="13" t="str">
        <f>Solieusap!D4411</f>
        <v>Combination</v>
      </c>
      <c r="E4408" s="14">
        <f>ABS(Solieusap!E4411)</f>
        <v>2.18E-2</v>
      </c>
      <c r="F4408" s="14">
        <f>ABS(Solieusap!F4411)</f>
        <v>5.1999999999999998E-3</v>
      </c>
      <c r="G4408" s="14">
        <f>ABS(Solieusap!G4411)</f>
        <v>1.6999999999999999E-3</v>
      </c>
      <c r="H4408" s="14">
        <f>ABS(Solieusap!H4411)</f>
        <v>7.7999999999999999E-4</v>
      </c>
      <c r="I4408" s="14">
        <f>ABS(Solieusap!I4411)</f>
        <v>1.387E-2</v>
      </c>
      <c r="J4408" s="14">
        <f>ABS(Solieusap!J4411)</f>
        <v>7.5509999999999994E-2</v>
      </c>
      <c r="K4408" s="14">
        <f t="shared" si="14"/>
        <v>2.18E-2</v>
      </c>
      <c r="L4408" s="14">
        <f t="shared" si="15"/>
        <v>1.387E-2</v>
      </c>
    </row>
    <row r="4409" spans="1:12" ht="15" customHeight="1">
      <c r="A4409" s="13" t="str">
        <f>Solieusap!A4412</f>
        <v>380</v>
      </c>
      <c r="B4409" s="13">
        <f>Solieusap!B4412</f>
        <v>4</v>
      </c>
      <c r="C4409" s="13" t="str">
        <f>Solieusap!C4412</f>
        <v>BAO</v>
      </c>
      <c r="D4409" s="13" t="str">
        <f>Solieusap!D4412</f>
        <v>Combination</v>
      </c>
      <c r="E4409" s="14">
        <f>ABS(Solieusap!E4412)</f>
        <v>2.18E-2</v>
      </c>
      <c r="F4409" s="14">
        <f>ABS(Solieusap!F4412)</f>
        <v>5.1999999999999998E-3</v>
      </c>
      <c r="G4409" s="14">
        <f>ABS(Solieusap!G4412)</f>
        <v>1.6999999999999999E-3</v>
      </c>
      <c r="H4409" s="14">
        <f>ABS(Solieusap!H4412)</f>
        <v>7.7999999999999999E-4</v>
      </c>
      <c r="I4409" s="14">
        <f>ABS(Solieusap!I4412)</f>
        <v>1.474E-2</v>
      </c>
      <c r="J4409" s="14">
        <f>ABS(Solieusap!J4412)</f>
        <v>8.1019999999999995E-2</v>
      </c>
      <c r="K4409" s="14">
        <f t="shared" si="14"/>
        <v>2.18E-2</v>
      </c>
      <c r="L4409" s="14">
        <f t="shared" si="15"/>
        <v>1.474E-2</v>
      </c>
    </row>
    <row r="4410" spans="1:12" ht="15" customHeight="1">
      <c r="A4410" s="13" t="str">
        <f>Solieusap!A4413</f>
        <v>380</v>
      </c>
      <c r="B4410" s="13">
        <f>Solieusap!B4413</f>
        <v>0</v>
      </c>
      <c r="C4410" s="13" t="str">
        <f>Solieusap!C4413</f>
        <v>BAO</v>
      </c>
      <c r="D4410" s="13" t="str">
        <f>Solieusap!D4413</f>
        <v>Combination</v>
      </c>
      <c r="E4410" s="14">
        <f>ABS(Solieusap!E4413)</f>
        <v>0.58109999999999995</v>
      </c>
      <c r="F4410" s="14">
        <f>ABS(Solieusap!F4413)</f>
        <v>1.0999999999999999E-2</v>
      </c>
      <c r="G4410" s="14">
        <f>ABS(Solieusap!G4413)</f>
        <v>3.0000000000000001E-3</v>
      </c>
      <c r="H4410" s="14">
        <f>ABS(Solieusap!H4413)</f>
        <v>2.5999999999999998E-4</v>
      </c>
      <c r="I4410" s="14">
        <f>ABS(Solieusap!I4413)</f>
        <v>1.14E-3</v>
      </c>
      <c r="J4410" s="14">
        <f>ABS(Solieusap!J4413)</f>
        <v>1.043E-2</v>
      </c>
      <c r="K4410" s="14">
        <f t="shared" si="14"/>
        <v>0.58109999999999995</v>
      </c>
      <c r="L4410" s="14">
        <f t="shared" si="15"/>
        <v>1.14E-3</v>
      </c>
    </row>
    <row r="4411" spans="1:12" ht="15" customHeight="1">
      <c r="A4411" s="13" t="str">
        <f>Solieusap!A4414</f>
        <v>380</v>
      </c>
      <c r="B4411" s="13">
        <f>Solieusap!B4414</f>
        <v>0.5</v>
      </c>
      <c r="C4411" s="13" t="str">
        <f>Solieusap!C4414</f>
        <v>BAO</v>
      </c>
      <c r="D4411" s="13" t="str">
        <f>Solieusap!D4414</f>
        <v>Combination</v>
      </c>
      <c r="E4411" s="14">
        <f>ABS(Solieusap!E4414)</f>
        <v>0.58109999999999995</v>
      </c>
      <c r="F4411" s="14">
        <f>ABS(Solieusap!F4414)</f>
        <v>1.0999999999999999E-2</v>
      </c>
      <c r="G4411" s="14">
        <f>ABS(Solieusap!G4414)</f>
        <v>3.0000000000000001E-3</v>
      </c>
      <c r="H4411" s="14">
        <f>ABS(Solieusap!H4414)</f>
        <v>2.5999999999999998E-4</v>
      </c>
      <c r="I4411" s="14">
        <f>ABS(Solieusap!I4414)</f>
        <v>7.7999999999999999E-4</v>
      </c>
      <c r="J4411" s="14">
        <f>ABS(Solieusap!J4414)</f>
        <v>1.507E-2</v>
      </c>
      <c r="K4411" s="14">
        <f t="shared" ref="K4411:K4474" si="16">E4411</f>
        <v>0.58109999999999995</v>
      </c>
      <c r="L4411" s="14">
        <f t="shared" ref="L4411:L4474" si="17">I4411</f>
        <v>7.7999999999999999E-4</v>
      </c>
    </row>
    <row r="4412" spans="1:12" ht="15" customHeight="1">
      <c r="A4412" s="13" t="str">
        <f>Solieusap!A4415</f>
        <v>380</v>
      </c>
      <c r="B4412" s="13">
        <f>Solieusap!B4415</f>
        <v>1</v>
      </c>
      <c r="C4412" s="13" t="str">
        <f>Solieusap!C4415</f>
        <v>BAO</v>
      </c>
      <c r="D4412" s="13" t="str">
        <f>Solieusap!D4415</f>
        <v>Combination</v>
      </c>
      <c r="E4412" s="14">
        <f>ABS(Solieusap!E4415)</f>
        <v>0.58109999999999995</v>
      </c>
      <c r="F4412" s="14">
        <f>ABS(Solieusap!F4415)</f>
        <v>1.0999999999999999E-2</v>
      </c>
      <c r="G4412" s="14">
        <f>ABS(Solieusap!G4415)</f>
        <v>3.0000000000000001E-3</v>
      </c>
      <c r="H4412" s="14">
        <f>ABS(Solieusap!H4415)</f>
        <v>2.5999999999999998E-4</v>
      </c>
      <c r="I4412" s="14">
        <f>ABS(Solieusap!I4415)</f>
        <v>4.2999999999999999E-4</v>
      </c>
      <c r="J4412" s="14">
        <f>ABS(Solieusap!J4415)</f>
        <v>1.9720000000000001E-2</v>
      </c>
      <c r="K4412" s="14">
        <f t="shared" si="16"/>
        <v>0.58109999999999995</v>
      </c>
      <c r="L4412" s="14">
        <f t="shared" si="17"/>
        <v>4.2999999999999999E-4</v>
      </c>
    </row>
    <row r="4413" spans="1:12" ht="15" customHeight="1">
      <c r="A4413" s="13" t="str">
        <f>Solieusap!A4416</f>
        <v>380</v>
      </c>
      <c r="B4413" s="13">
        <f>Solieusap!B4416</f>
        <v>1.5</v>
      </c>
      <c r="C4413" s="13" t="str">
        <f>Solieusap!C4416</f>
        <v>BAO</v>
      </c>
      <c r="D4413" s="13" t="str">
        <f>Solieusap!D4416</f>
        <v>Combination</v>
      </c>
      <c r="E4413" s="14">
        <f>ABS(Solieusap!E4416)</f>
        <v>0.58109999999999995</v>
      </c>
      <c r="F4413" s="14">
        <f>ABS(Solieusap!F4416)</f>
        <v>1.0999999999999999E-2</v>
      </c>
      <c r="G4413" s="14">
        <f>ABS(Solieusap!G4416)</f>
        <v>3.0000000000000001E-3</v>
      </c>
      <c r="H4413" s="14">
        <f>ABS(Solieusap!H4416)</f>
        <v>2.5999999999999998E-4</v>
      </c>
      <c r="I4413" s="14">
        <f>ABS(Solieusap!I4416)</f>
        <v>7.8189999999999995E-5</v>
      </c>
      <c r="J4413" s="14">
        <f>ABS(Solieusap!J4416)</f>
        <v>2.2970000000000001E-2</v>
      </c>
      <c r="K4413" s="14">
        <f t="shared" si="16"/>
        <v>0.58109999999999995</v>
      </c>
      <c r="L4413" s="14">
        <f t="shared" si="17"/>
        <v>7.8189999999999995E-5</v>
      </c>
    </row>
    <row r="4414" spans="1:12" ht="15" customHeight="1">
      <c r="A4414" s="13" t="str">
        <f>Solieusap!A4417</f>
        <v>380</v>
      </c>
      <c r="B4414" s="13">
        <f>Solieusap!B4417</f>
        <v>2</v>
      </c>
      <c r="C4414" s="13" t="str">
        <f>Solieusap!C4417</f>
        <v>BAO</v>
      </c>
      <c r="D4414" s="13" t="str">
        <f>Solieusap!D4417</f>
        <v>Combination</v>
      </c>
      <c r="E4414" s="14">
        <f>ABS(Solieusap!E4417)</f>
        <v>0.58109999999999995</v>
      </c>
      <c r="F4414" s="14">
        <f>ABS(Solieusap!F4417)</f>
        <v>1.0999999999999999E-2</v>
      </c>
      <c r="G4414" s="14">
        <f>ABS(Solieusap!G4417)</f>
        <v>3.0000000000000001E-3</v>
      </c>
      <c r="H4414" s="14">
        <f>ABS(Solieusap!H4417)</f>
        <v>2.5999999999999998E-4</v>
      </c>
      <c r="I4414" s="14">
        <f>ABS(Solieusap!I4417)</f>
        <v>2.7E-4</v>
      </c>
      <c r="J4414" s="14">
        <f>ABS(Solieusap!J4417)</f>
        <v>2.3949999999999999E-2</v>
      </c>
      <c r="K4414" s="14">
        <f t="shared" si="16"/>
        <v>0.58109999999999995</v>
      </c>
      <c r="L4414" s="14">
        <f t="shared" si="17"/>
        <v>2.7E-4</v>
      </c>
    </row>
    <row r="4415" spans="1:12" ht="15" customHeight="1">
      <c r="A4415" s="13" t="str">
        <f>Solieusap!A4418</f>
        <v>380</v>
      </c>
      <c r="B4415" s="13">
        <f>Solieusap!B4418</f>
        <v>2.5</v>
      </c>
      <c r="C4415" s="13" t="str">
        <f>Solieusap!C4418</f>
        <v>BAO</v>
      </c>
      <c r="D4415" s="13" t="str">
        <f>Solieusap!D4418</f>
        <v>Combination</v>
      </c>
      <c r="E4415" s="14">
        <f>ABS(Solieusap!E4418)</f>
        <v>0.58109999999999995</v>
      </c>
      <c r="F4415" s="14">
        <f>ABS(Solieusap!F4418)</f>
        <v>1.0999999999999999E-2</v>
      </c>
      <c r="G4415" s="14">
        <f>ABS(Solieusap!G4418)</f>
        <v>3.0000000000000001E-3</v>
      </c>
      <c r="H4415" s="14">
        <f>ABS(Solieusap!H4418)</f>
        <v>2.5999999999999998E-4</v>
      </c>
      <c r="I4415" s="14">
        <f>ABS(Solieusap!I4418)</f>
        <v>6.3000000000000003E-4</v>
      </c>
      <c r="J4415" s="14">
        <f>ABS(Solieusap!J4418)</f>
        <v>2.4930000000000001E-2</v>
      </c>
      <c r="K4415" s="14">
        <f t="shared" si="16"/>
        <v>0.58109999999999995</v>
      </c>
      <c r="L4415" s="14">
        <f t="shared" si="17"/>
        <v>6.3000000000000003E-4</v>
      </c>
    </row>
    <row r="4416" spans="1:12" ht="15" customHeight="1">
      <c r="A4416" s="13" t="str">
        <f>Solieusap!A4419</f>
        <v>380</v>
      </c>
      <c r="B4416" s="13">
        <f>Solieusap!B4419</f>
        <v>3</v>
      </c>
      <c r="C4416" s="13" t="str">
        <f>Solieusap!C4419</f>
        <v>BAO</v>
      </c>
      <c r="D4416" s="13" t="str">
        <f>Solieusap!D4419</f>
        <v>Combination</v>
      </c>
      <c r="E4416" s="14">
        <f>ABS(Solieusap!E4419)</f>
        <v>0.58109999999999995</v>
      </c>
      <c r="F4416" s="14">
        <f>ABS(Solieusap!F4419)</f>
        <v>1.0999999999999999E-2</v>
      </c>
      <c r="G4416" s="14">
        <f>ABS(Solieusap!G4419)</f>
        <v>3.0000000000000001E-3</v>
      </c>
      <c r="H4416" s="14">
        <f>ABS(Solieusap!H4419)</f>
        <v>2.5999999999999998E-4</v>
      </c>
      <c r="I4416" s="14">
        <f>ABS(Solieusap!I4419)</f>
        <v>9.7999999999999997E-4</v>
      </c>
      <c r="J4416" s="14">
        <f>ABS(Solieusap!J4419)</f>
        <v>2.376E-2</v>
      </c>
      <c r="K4416" s="14">
        <f t="shared" si="16"/>
        <v>0.58109999999999995</v>
      </c>
      <c r="L4416" s="14">
        <f t="shared" si="17"/>
        <v>9.7999999999999997E-4</v>
      </c>
    </row>
    <row r="4417" spans="1:12" ht="15" customHeight="1">
      <c r="A4417" s="13" t="str">
        <f>Solieusap!A4420</f>
        <v>380</v>
      </c>
      <c r="B4417" s="13">
        <f>Solieusap!B4420</f>
        <v>3.5</v>
      </c>
      <c r="C4417" s="13" t="str">
        <f>Solieusap!C4420</f>
        <v>BAO</v>
      </c>
      <c r="D4417" s="13" t="str">
        <f>Solieusap!D4420</f>
        <v>Combination</v>
      </c>
      <c r="E4417" s="14">
        <f>ABS(Solieusap!E4420)</f>
        <v>0.58109999999999995</v>
      </c>
      <c r="F4417" s="14">
        <f>ABS(Solieusap!F4420)</f>
        <v>1.0999999999999999E-2</v>
      </c>
      <c r="G4417" s="14">
        <f>ABS(Solieusap!G4420)</f>
        <v>3.0000000000000001E-3</v>
      </c>
      <c r="H4417" s="14">
        <f>ABS(Solieusap!H4420)</f>
        <v>2.5999999999999998E-4</v>
      </c>
      <c r="I4417" s="14">
        <f>ABS(Solieusap!I4420)</f>
        <v>1.33E-3</v>
      </c>
      <c r="J4417" s="14">
        <f>ABS(Solieusap!J4420)</f>
        <v>2.1139999999999999E-2</v>
      </c>
      <c r="K4417" s="14">
        <f t="shared" si="16"/>
        <v>0.58109999999999995</v>
      </c>
      <c r="L4417" s="14">
        <f t="shared" si="17"/>
        <v>1.33E-3</v>
      </c>
    </row>
    <row r="4418" spans="1:12" ht="15" customHeight="1">
      <c r="A4418" s="13" t="str">
        <f>Solieusap!A4421</f>
        <v>380</v>
      </c>
      <c r="B4418" s="13">
        <f>Solieusap!B4421</f>
        <v>4</v>
      </c>
      <c r="C4418" s="13" t="str">
        <f>Solieusap!C4421</f>
        <v>BAO</v>
      </c>
      <c r="D4418" s="13" t="str">
        <f>Solieusap!D4421</f>
        <v>Combination</v>
      </c>
      <c r="E4418" s="14">
        <f>ABS(Solieusap!E4421)</f>
        <v>0.58109999999999995</v>
      </c>
      <c r="F4418" s="14">
        <f>ABS(Solieusap!F4421)</f>
        <v>1.0999999999999999E-2</v>
      </c>
      <c r="G4418" s="14">
        <f>ABS(Solieusap!G4421)</f>
        <v>3.0000000000000001E-3</v>
      </c>
      <c r="H4418" s="14">
        <f>ABS(Solieusap!H4421)</f>
        <v>2.5999999999999998E-4</v>
      </c>
      <c r="I4418" s="14">
        <f>ABS(Solieusap!I4421)</f>
        <v>1.6900000000000001E-3</v>
      </c>
      <c r="J4418" s="14">
        <f>ABS(Solieusap!J4421)</f>
        <v>1.8530000000000001E-2</v>
      </c>
      <c r="K4418" s="14">
        <f t="shared" si="16"/>
        <v>0.58109999999999995</v>
      </c>
      <c r="L4418" s="14">
        <f t="shared" si="17"/>
        <v>1.6900000000000001E-3</v>
      </c>
    </row>
    <row r="4419" spans="1:12" ht="15" customHeight="1">
      <c r="A4419" s="13" t="str">
        <f>Solieusap!A4422</f>
        <v>381</v>
      </c>
      <c r="B4419" s="13">
        <f>Solieusap!B4422</f>
        <v>0</v>
      </c>
      <c r="C4419" s="13" t="str">
        <f>Solieusap!C4422</f>
        <v>BAO</v>
      </c>
      <c r="D4419" s="13" t="str">
        <f>Solieusap!D4422</f>
        <v>Combination</v>
      </c>
      <c r="E4419" s="14">
        <f>ABS(Solieusap!E4422)</f>
        <v>1.26E-2</v>
      </c>
      <c r="F4419" s="14">
        <f>ABS(Solieusap!F4422)</f>
        <v>5.5199999999999999E-2</v>
      </c>
      <c r="G4419" s="14">
        <f>ABS(Solieusap!G4422)</f>
        <v>1.9E-3</v>
      </c>
      <c r="H4419" s="14">
        <f>ABS(Solieusap!H4422)</f>
        <v>2.3400000000000001E-3</v>
      </c>
      <c r="I4419" s="14">
        <f>ABS(Solieusap!I4422)</f>
        <v>3.0699999999999998E-3</v>
      </c>
      <c r="J4419" s="14">
        <f>ABS(Solieusap!J4422)</f>
        <v>0.10467</v>
      </c>
      <c r="K4419" s="14">
        <f t="shared" si="16"/>
        <v>1.26E-2</v>
      </c>
      <c r="L4419" s="14">
        <f t="shared" si="17"/>
        <v>3.0699999999999998E-3</v>
      </c>
    </row>
    <row r="4420" spans="1:12" ht="15" customHeight="1">
      <c r="A4420" s="13" t="str">
        <f>Solieusap!A4423</f>
        <v>381</v>
      </c>
      <c r="B4420" s="13">
        <f>Solieusap!B4423</f>
        <v>0.5</v>
      </c>
      <c r="C4420" s="13" t="str">
        <f>Solieusap!C4423</f>
        <v>BAO</v>
      </c>
      <c r="D4420" s="13" t="str">
        <f>Solieusap!D4423</f>
        <v>Combination</v>
      </c>
      <c r="E4420" s="14">
        <f>ABS(Solieusap!E4423)</f>
        <v>1.26E-2</v>
      </c>
      <c r="F4420" s="14">
        <f>ABS(Solieusap!F4423)</f>
        <v>5.5199999999999999E-2</v>
      </c>
      <c r="G4420" s="14">
        <f>ABS(Solieusap!G4423)</f>
        <v>1.9E-3</v>
      </c>
      <c r="H4420" s="14">
        <f>ABS(Solieusap!H4423)</f>
        <v>2.3400000000000001E-3</v>
      </c>
      <c r="I4420" s="14">
        <f>ABS(Solieusap!I4423)</f>
        <v>2.2799999999999999E-3</v>
      </c>
      <c r="J4420" s="14">
        <f>ABS(Solieusap!J4423)</f>
        <v>7.707E-2</v>
      </c>
      <c r="K4420" s="14">
        <f t="shared" si="16"/>
        <v>1.26E-2</v>
      </c>
      <c r="L4420" s="14">
        <f t="shared" si="17"/>
        <v>2.2799999999999999E-3</v>
      </c>
    </row>
    <row r="4421" spans="1:12" ht="15" customHeight="1">
      <c r="A4421" s="13" t="str">
        <f>Solieusap!A4424</f>
        <v>381</v>
      </c>
      <c r="B4421" s="13">
        <f>Solieusap!B4424</f>
        <v>1</v>
      </c>
      <c r="C4421" s="13" t="str">
        <f>Solieusap!C4424</f>
        <v>BAO</v>
      </c>
      <c r="D4421" s="13" t="str">
        <f>Solieusap!D4424</f>
        <v>Combination</v>
      </c>
      <c r="E4421" s="14">
        <f>ABS(Solieusap!E4424)</f>
        <v>1.26E-2</v>
      </c>
      <c r="F4421" s="14">
        <f>ABS(Solieusap!F4424)</f>
        <v>5.5199999999999999E-2</v>
      </c>
      <c r="G4421" s="14">
        <f>ABS(Solieusap!G4424)</f>
        <v>1.9E-3</v>
      </c>
      <c r="H4421" s="14">
        <f>ABS(Solieusap!H4424)</f>
        <v>2.3400000000000001E-3</v>
      </c>
      <c r="I4421" s="14">
        <f>ABS(Solieusap!I4424)</f>
        <v>1.49E-3</v>
      </c>
      <c r="J4421" s="14">
        <f>ABS(Solieusap!J4424)</f>
        <v>4.9480000000000003E-2</v>
      </c>
      <c r="K4421" s="14">
        <f t="shared" si="16"/>
        <v>1.26E-2</v>
      </c>
      <c r="L4421" s="14">
        <f t="shared" si="17"/>
        <v>1.49E-3</v>
      </c>
    </row>
    <row r="4422" spans="1:12" ht="15" customHeight="1">
      <c r="A4422" s="13" t="str">
        <f>Solieusap!A4425</f>
        <v>381</v>
      </c>
      <c r="B4422" s="13">
        <f>Solieusap!B4425</f>
        <v>1.5</v>
      </c>
      <c r="C4422" s="13" t="str">
        <f>Solieusap!C4425</f>
        <v>BAO</v>
      </c>
      <c r="D4422" s="13" t="str">
        <f>Solieusap!D4425</f>
        <v>Combination</v>
      </c>
      <c r="E4422" s="14">
        <f>ABS(Solieusap!E4425)</f>
        <v>1.26E-2</v>
      </c>
      <c r="F4422" s="14">
        <f>ABS(Solieusap!F4425)</f>
        <v>5.5199999999999999E-2</v>
      </c>
      <c r="G4422" s="14">
        <f>ABS(Solieusap!G4425)</f>
        <v>1.9E-3</v>
      </c>
      <c r="H4422" s="14">
        <f>ABS(Solieusap!H4425)</f>
        <v>2.3400000000000001E-3</v>
      </c>
      <c r="I4422" s="14">
        <f>ABS(Solieusap!I4425)</f>
        <v>6.8999999999999997E-4</v>
      </c>
      <c r="J4422" s="14">
        <f>ABS(Solieusap!J4425)</f>
        <v>3.041E-2</v>
      </c>
      <c r="K4422" s="14">
        <f t="shared" si="16"/>
        <v>1.26E-2</v>
      </c>
      <c r="L4422" s="14">
        <f t="shared" si="17"/>
        <v>6.8999999999999997E-4</v>
      </c>
    </row>
    <row r="4423" spans="1:12" ht="15" customHeight="1">
      <c r="A4423" s="13" t="str">
        <f>Solieusap!A4426</f>
        <v>381</v>
      </c>
      <c r="B4423" s="13">
        <f>Solieusap!B4426</f>
        <v>2</v>
      </c>
      <c r="C4423" s="13" t="str">
        <f>Solieusap!C4426</f>
        <v>BAO</v>
      </c>
      <c r="D4423" s="13" t="str">
        <f>Solieusap!D4426</f>
        <v>Combination</v>
      </c>
      <c r="E4423" s="14">
        <f>ABS(Solieusap!E4426)</f>
        <v>1.26E-2</v>
      </c>
      <c r="F4423" s="14">
        <f>ABS(Solieusap!F4426)</f>
        <v>5.5199999999999999E-2</v>
      </c>
      <c r="G4423" s="14">
        <f>ABS(Solieusap!G4426)</f>
        <v>1.9E-3</v>
      </c>
      <c r="H4423" s="14">
        <f>ABS(Solieusap!H4426)</f>
        <v>2.3400000000000001E-3</v>
      </c>
      <c r="I4423" s="14">
        <f>ABS(Solieusap!I4426)</f>
        <v>9.5309999999999994E-5</v>
      </c>
      <c r="J4423" s="14">
        <f>ABS(Solieusap!J4426)</f>
        <v>1.584E-2</v>
      </c>
      <c r="K4423" s="14">
        <f t="shared" si="16"/>
        <v>1.26E-2</v>
      </c>
      <c r="L4423" s="14">
        <f t="shared" si="17"/>
        <v>9.5309999999999994E-5</v>
      </c>
    </row>
    <row r="4424" spans="1:12" ht="15" customHeight="1">
      <c r="A4424" s="13" t="str">
        <f>Solieusap!A4427</f>
        <v>381</v>
      </c>
      <c r="B4424" s="13">
        <f>Solieusap!B4427</f>
        <v>2.5</v>
      </c>
      <c r="C4424" s="13" t="str">
        <f>Solieusap!C4427</f>
        <v>BAO</v>
      </c>
      <c r="D4424" s="13" t="str">
        <f>Solieusap!D4427</f>
        <v>Combination</v>
      </c>
      <c r="E4424" s="14">
        <f>ABS(Solieusap!E4427)</f>
        <v>1.26E-2</v>
      </c>
      <c r="F4424" s="14">
        <f>ABS(Solieusap!F4427)</f>
        <v>5.5199999999999999E-2</v>
      </c>
      <c r="G4424" s="14">
        <f>ABS(Solieusap!G4427)</f>
        <v>1.9E-3</v>
      </c>
      <c r="H4424" s="14">
        <f>ABS(Solieusap!H4427)</f>
        <v>2.3400000000000001E-3</v>
      </c>
      <c r="I4424" s="14">
        <f>ABS(Solieusap!I4427)</f>
        <v>8.0000000000000004E-4</v>
      </c>
      <c r="J4424" s="14">
        <f>ABS(Solieusap!J4427)</f>
        <v>1.8699999999999999E-3</v>
      </c>
      <c r="K4424" s="14">
        <f t="shared" si="16"/>
        <v>1.26E-2</v>
      </c>
      <c r="L4424" s="14">
        <f t="shared" si="17"/>
        <v>8.0000000000000004E-4</v>
      </c>
    </row>
    <row r="4425" spans="1:12" ht="15" customHeight="1">
      <c r="A4425" s="13" t="str">
        <f>Solieusap!A4428</f>
        <v>381</v>
      </c>
      <c r="B4425" s="13">
        <f>Solieusap!B4428</f>
        <v>3</v>
      </c>
      <c r="C4425" s="13" t="str">
        <f>Solieusap!C4428</f>
        <v>BAO</v>
      </c>
      <c r="D4425" s="13" t="str">
        <f>Solieusap!D4428</f>
        <v>Combination</v>
      </c>
      <c r="E4425" s="14">
        <f>ABS(Solieusap!E4428)</f>
        <v>1.26E-2</v>
      </c>
      <c r="F4425" s="14">
        <f>ABS(Solieusap!F4428)</f>
        <v>5.5199999999999999E-2</v>
      </c>
      <c r="G4425" s="14">
        <f>ABS(Solieusap!G4428)</f>
        <v>1.9E-3</v>
      </c>
      <c r="H4425" s="14">
        <f>ABS(Solieusap!H4428)</f>
        <v>2.3400000000000001E-3</v>
      </c>
      <c r="I4425" s="14">
        <f>ABS(Solieusap!I4428)</f>
        <v>9.2000000000000003E-4</v>
      </c>
      <c r="J4425" s="14">
        <f>ABS(Solieusap!J4428)</f>
        <v>6.9300000000000004E-3</v>
      </c>
      <c r="K4425" s="14">
        <f t="shared" si="16"/>
        <v>1.26E-2</v>
      </c>
      <c r="L4425" s="14">
        <f t="shared" si="17"/>
        <v>9.2000000000000003E-4</v>
      </c>
    </row>
    <row r="4426" spans="1:12" ht="15" customHeight="1">
      <c r="A4426" s="13" t="str">
        <f>Solieusap!A4429</f>
        <v>381</v>
      </c>
      <c r="B4426" s="13">
        <f>Solieusap!B4429</f>
        <v>3.5</v>
      </c>
      <c r="C4426" s="13" t="str">
        <f>Solieusap!C4429</f>
        <v>BAO</v>
      </c>
      <c r="D4426" s="13" t="str">
        <f>Solieusap!D4429</f>
        <v>Combination</v>
      </c>
      <c r="E4426" s="14">
        <f>ABS(Solieusap!E4429)</f>
        <v>1.26E-2</v>
      </c>
      <c r="F4426" s="14">
        <f>ABS(Solieusap!F4429)</f>
        <v>5.5199999999999999E-2</v>
      </c>
      <c r="G4426" s="14">
        <f>ABS(Solieusap!G4429)</f>
        <v>1.9E-3</v>
      </c>
      <c r="H4426" s="14">
        <f>ABS(Solieusap!H4429)</f>
        <v>2.3400000000000001E-3</v>
      </c>
      <c r="I4426" s="14">
        <f>ABS(Solieusap!I4429)</f>
        <v>9.2399999999999999E-3</v>
      </c>
      <c r="J4426" s="14">
        <f>ABS(Solieusap!J4429)</f>
        <v>1.3469999999999999E-2</v>
      </c>
      <c r="K4426" s="14">
        <f t="shared" si="16"/>
        <v>1.26E-2</v>
      </c>
      <c r="L4426" s="14">
        <f t="shared" si="17"/>
        <v>9.2399999999999999E-3</v>
      </c>
    </row>
    <row r="4427" spans="1:12" ht="15" customHeight="1">
      <c r="A4427" s="13" t="str">
        <f>Solieusap!A4430</f>
        <v>381</v>
      </c>
      <c r="B4427" s="13">
        <f>Solieusap!B4430</f>
        <v>4</v>
      </c>
      <c r="C4427" s="13" t="str">
        <f>Solieusap!C4430</f>
        <v>BAO</v>
      </c>
      <c r="D4427" s="13" t="str">
        <f>Solieusap!D4430</f>
        <v>Combination</v>
      </c>
      <c r="E4427" s="14">
        <f>ABS(Solieusap!E4430)</f>
        <v>1.26E-2</v>
      </c>
      <c r="F4427" s="14">
        <f>ABS(Solieusap!F4430)</f>
        <v>5.5199999999999999E-2</v>
      </c>
      <c r="G4427" s="14">
        <f>ABS(Solieusap!G4430)</f>
        <v>1.9E-3</v>
      </c>
      <c r="H4427" s="14">
        <f>ABS(Solieusap!H4430)</f>
        <v>2.3400000000000001E-3</v>
      </c>
      <c r="I4427" s="14">
        <f>ABS(Solieusap!I4430)</f>
        <v>1.7559999999999999E-2</v>
      </c>
      <c r="J4427" s="14">
        <f>ABS(Solieusap!J4430)</f>
        <v>2.002E-2</v>
      </c>
      <c r="K4427" s="14">
        <f t="shared" si="16"/>
        <v>1.26E-2</v>
      </c>
      <c r="L4427" s="14">
        <f t="shared" si="17"/>
        <v>1.7559999999999999E-2</v>
      </c>
    </row>
    <row r="4428" spans="1:12" ht="15" customHeight="1">
      <c r="A4428" s="13" t="str">
        <f>Solieusap!A4431</f>
        <v>381</v>
      </c>
      <c r="B4428" s="13">
        <f>Solieusap!B4431</f>
        <v>4.5</v>
      </c>
      <c r="C4428" s="13" t="str">
        <f>Solieusap!C4431</f>
        <v>BAO</v>
      </c>
      <c r="D4428" s="13" t="str">
        <f>Solieusap!D4431</f>
        <v>Combination</v>
      </c>
      <c r="E4428" s="14">
        <f>ABS(Solieusap!E4431)</f>
        <v>1.26E-2</v>
      </c>
      <c r="F4428" s="14">
        <f>ABS(Solieusap!F4431)</f>
        <v>5.5199999999999999E-2</v>
      </c>
      <c r="G4428" s="14">
        <f>ABS(Solieusap!G4431)</f>
        <v>1.9E-3</v>
      </c>
      <c r="H4428" s="14">
        <f>ABS(Solieusap!H4431)</f>
        <v>2.3400000000000001E-3</v>
      </c>
      <c r="I4428" s="14">
        <f>ABS(Solieusap!I4431)</f>
        <v>2.588E-2</v>
      </c>
      <c r="J4428" s="14">
        <f>ABS(Solieusap!J4431)</f>
        <v>2.656E-2</v>
      </c>
      <c r="K4428" s="14">
        <f t="shared" si="16"/>
        <v>1.26E-2</v>
      </c>
      <c r="L4428" s="14">
        <f t="shared" si="17"/>
        <v>2.588E-2</v>
      </c>
    </row>
    <row r="4429" spans="1:12" ht="15" customHeight="1">
      <c r="A4429" s="13" t="str">
        <f>Solieusap!A4432</f>
        <v>381</v>
      </c>
      <c r="B4429" s="13">
        <f>Solieusap!B4432</f>
        <v>5</v>
      </c>
      <c r="C4429" s="13" t="str">
        <f>Solieusap!C4432</f>
        <v>BAO</v>
      </c>
      <c r="D4429" s="13" t="str">
        <f>Solieusap!D4432</f>
        <v>Combination</v>
      </c>
      <c r="E4429" s="14">
        <f>ABS(Solieusap!E4432)</f>
        <v>1.26E-2</v>
      </c>
      <c r="F4429" s="14">
        <f>ABS(Solieusap!F4432)</f>
        <v>5.5199999999999999E-2</v>
      </c>
      <c r="G4429" s="14">
        <f>ABS(Solieusap!G4432)</f>
        <v>1.9E-3</v>
      </c>
      <c r="H4429" s="14">
        <f>ABS(Solieusap!H4432)</f>
        <v>2.3400000000000001E-3</v>
      </c>
      <c r="I4429" s="14">
        <f>ABS(Solieusap!I4432)</f>
        <v>3.4209999999999997E-2</v>
      </c>
      <c r="J4429" s="14">
        <f>ABS(Solieusap!J4432)</f>
        <v>3.3110000000000001E-2</v>
      </c>
      <c r="K4429" s="14">
        <f t="shared" si="16"/>
        <v>1.26E-2</v>
      </c>
      <c r="L4429" s="14">
        <f t="shared" si="17"/>
        <v>3.4209999999999997E-2</v>
      </c>
    </row>
    <row r="4430" spans="1:12" ht="15" customHeight="1">
      <c r="A4430" s="13" t="str">
        <f>Solieusap!A4433</f>
        <v>381</v>
      </c>
      <c r="B4430" s="13">
        <f>Solieusap!B4433</f>
        <v>5.5</v>
      </c>
      <c r="C4430" s="13" t="str">
        <f>Solieusap!C4433</f>
        <v>BAO</v>
      </c>
      <c r="D4430" s="13" t="str">
        <f>Solieusap!D4433</f>
        <v>Combination</v>
      </c>
      <c r="E4430" s="14">
        <f>ABS(Solieusap!E4433)</f>
        <v>1.26E-2</v>
      </c>
      <c r="F4430" s="14">
        <f>ABS(Solieusap!F4433)</f>
        <v>5.5199999999999999E-2</v>
      </c>
      <c r="G4430" s="14">
        <f>ABS(Solieusap!G4433)</f>
        <v>1.9E-3</v>
      </c>
      <c r="H4430" s="14">
        <f>ABS(Solieusap!H4433)</f>
        <v>2.3400000000000001E-3</v>
      </c>
      <c r="I4430" s="14">
        <f>ABS(Solieusap!I4433)</f>
        <v>4.2529999999999998E-2</v>
      </c>
      <c r="J4430" s="14">
        <f>ABS(Solieusap!J4433)</f>
        <v>3.9660000000000001E-2</v>
      </c>
      <c r="K4430" s="14">
        <f t="shared" si="16"/>
        <v>1.26E-2</v>
      </c>
      <c r="L4430" s="14">
        <f t="shared" si="17"/>
        <v>4.2529999999999998E-2</v>
      </c>
    </row>
    <row r="4431" spans="1:12" ht="15" customHeight="1">
      <c r="A4431" s="13" t="str">
        <f>Solieusap!A4434</f>
        <v>381</v>
      </c>
      <c r="B4431" s="13">
        <f>Solieusap!B4434</f>
        <v>0</v>
      </c>
      <c r="C4431" s="13" t="str">
        <f>Solieusap!C4434</f>
        <v>BAO</v>
      </c>
      <c r="D4431" s="13" t="str">
        <f>Solieusap!D4434</f>
        <v>Combination</v>
      </c>
      <c r="E4431" s="14">
        <f>ABS(Solieusap!E4434)</f>
        <v>0.57909999999999995</v>
      </c>
      <c r="F4431" s="14">
        <f>ABS(Solieusap!F4434)</f>
        <v>1.3100000000000001E-2</v>
      </c>
      <c r="G4431" s="14">
        <f>ABS(Solieusap!G4434)</f>
        <v>1.66E-2</v>
      </c>
      <c r="H4431" s="14">
        <f>ABS(Solieusap!H4434)</f>
        <v>4.5199999999999997E-3</v>
      </c>
      <c r="I4431" s="14">
        <f>ABS(Solieusap!I4434)</f>
        <v>4.9020000000000001E-2</v>
      </c>
      <c r="J4431" s="14">
        <f>ABS(Solieusap!J4434)</f>
        <v>3.2349999999999997E-2</v>
      </c>
      <c r="K4431" s="14">
        <f t="shared" si="16"/>
        <v>0.57909999999999995</v>
      </c>
      <c r="L4431" s="14">
        <f t="shared" si="17"/>
        <v>4.9020000000000001E-2</v>
      </c>
    </row>
    <row r="4432" spans="1:12" ht="15" customHeight="1">
      <c r="A4432" s="13" t="str">
        <f>Solieusap!A4435</f>
        <v>381</v>
      </c>
      <c r="B4432" s="13">
        <f>Solieusap!B4435</f>
        <v>0.5</v>
      </c>
      <c r="C4432" s="13" t="str">
        <f>Solieusap!C4435</f>
        <v>BAO</v>
      </c>
      <c r="D4432" s="13" t="str">
        <f>Solieusap!D4435</f>
        <v>Combination</v>
      </c>
      <c r="E4432" s="14">
        <f>ABS(Solieusap!E4435)</f>
        <v>0.57909999999999995</v>
      </c>
      <c r="F4432" s="14">
        <f>ABS(Solieusap!F4435)</f>
        <v>1.3100000000000001E-2</v>
      </c>
      <c r="G4432" s="14">
        <f>ABS(Solieusap!G4435)</f>
        <v>1.66E-2</v>
      </c>
      <c r="H4432" s="14">
        <f>ABS(Solieusap!H4435)</f>
        <v>4.5199999999999997E-3</v>
      </c>
      <c r="I4432" s="14">
        <f>ABS(Solieusap!I4435)</f>
        <v>4.0689999999999997E-2</v>
      </c>
      <c r="J4432" s="14">
        <f>ABS(Solieusap!J4435)</f>
        <v>2.58E-2</v>
      </c>
      <c r="K4432" s="14">
        <f t="shared" si="16"/>
        <v>0.57909999999999995</v>
      </c>
      <c r="L4432" s="14">
        <f t="shared" si="17"/>
        <v>4.0689999999999997E-2</v>
      </c>
    </row>
    <row r="4433" spans="1:12" ht="15" customHeight="1">
      <c r="A4433" s="13" t="str">
        <f>Solieusap!A4436</f>
        <v>381</v>
      </c>
      <c r="B4433" s="13">
        <f>Solieusap!B4436</f>
        <v>1</v>
      </c>
      <c r="C4433" s="13" t="str">
        <f>Solieusap!C4436</f>
        <v>BAO</v>
      </c>
      <c r="D4433" s="13" t="str">
        <f>Solieusap!D4436</f>
        <v>Combination</v>
      </c>
      <c r="E4433" s="14">
        <f>ABS(Solieusap!E4436)</f>
        <v>0.57909999999999995</v>
      </c>
      <c r="F4433" s="14">
        <f>ABS(Solieusap!F4436)</f>
        <v>1.3100000000000001E-2</v>
      </c>
      <c r="G4433" s="14">
        <f>ABS(Solieusap!G4436)</f>
        <v>1.66E-2</v>
      </c>
      <c r="H4433" s="14">
        <f>ABS(Solieusap!H4436)</f>
        <v>4.5199999999999997E-3</v>
      </c>
      <c r="I4433" s="14">
        <f>ABS(Solieusap!I4436)</f>
        <v>3.2370000000000003E-2</v>
      </c>
      <c r="J4433" s="14">
        <f>ABS(Solieusap!J4436)</f>
        <v>1.925E-2</v>
      </c>
      <c r="K4433" s="14">
        <f t="shared" si="16"/>
        <v>0.57909999999999995</v>
      </c>
      <c r="L4433" s="14">
        <f t="shared" si="17"/>
        <v>3.2370000000000003E-2</v>
      </c>
    </row>
    <row r="4434" spans="1:12" ht="15" customHeight="1">
      <c r="A4434" s="13" t="str">
        <f>Solieusap!A4437</f>
        <v>381</v>
      </c>
      <c r="B4434" s="13">
        <f>Solieusap!B4437</f>
        <v>1.5</v>
      </c>
      <c r="C4434" s="13" t="str">
        <f>Solieusap!C4437</f>
        <v>BAO</v>
      </c>
      <c r="D4434" s="13" t="str">
        <f>Solieusap!D4437</f>
        <v>Combination</v>
      </c>
      <c r="E4434" s="14">
        <f>ABS(Solieusap!E4437)</f>
        <v>0.57909999999999995</v>
      </c>
      <c r="F4434" s="14">
        <f>ABS(Solieusap!F4437)</f>
        <v>1.3100000000000001E-2</v>
      </c>
      <c r="G4434" s="14">
        <f>ABS(Solieusap!G4437)</f>
        <v>1.66E-2</v>
      </c>
      <c r="H4434" s="14">
        <f>ABS(Solieusap!H4437)</f>
        <v>4.5199999999999997E-3</v>
      </c>
      <c r="I4434" s="14">
        <f>ABS(Solieusap!I4437)</f>
        <v>2.4049999999999998E-2</v>
      </c>
      <c r="J4434" s="14">
        <f>ABS(Solieusap!J4437)</f>
        <v>5.96E-3</v>
      </c>
      <c r="K4434" s="14">
        <f t="shared" si="16"/>
        <v>0.57909999999999995</v>
      </c>
      <c r="L4434" s="14">
        <f t="shared" si="17"/>
        <v>2.4049999999999998E-2</v>
      </c>
    </row>
    <row r="4435" spans="1:12" ht="15" customHeight="1">
      <c r="A4435" s="13" t="str">
        <f>Solieusap!A4438</f>
        <v>381</v>
      </c>
      <c r="B4435" s="13">
        <f>Solieusap!B4438</f>
        <v>2</v>
      </c>
      <c r="C4435" s="13" t="str">
        <f>Solieusap!C4438</f>
        <v>BAO</v>
      </c>
      <c r="D4435" s="13" t="str">
        <f>Solieusap!D4438</f>
        <v>Combination</v>
      </c>
      <c r="E4435" s="14">
        <f>ABS(Solieusap!E4438)</f>
        <v>0.57909999999999995</v>
      </c>
      <c r="F4435" s="14">
        <f>ABS(Solieusap!F4438)</f>
        <v>1.3100000000000001E-2</v>
      </c>
      <c r="G4435" s="14">
        <f>ABS(Solieusap!G4438)</f>
        <v>1.66E-2</v>
      </c>
      <c r="H4435" s="14">
        <f>ABS(Solieusap!H4438)</f>
        <v>4.5199999999999997E-3</v>
      </c>
      <c r="I4435" s="14">
        <f>ABS(Solieusap!I4438)</f>
        <v>1.5730000000000001E-2</v>
      </c>
      <c r="J4435" s="14">
        <f>ABS(Solieusap!J4438)</f>
        <v>1.4409999999999999E-2</v>
      </c>
      <c r="K4435" s="14">
        <f t="shared" si="16"/>
        <v>0.57909999999999995</v>
      </c>
      <c r="L4435" s="14">
        <f t="shared" si="17"/>
        <v>1.5730000000000001E-2</v>
      </c>
    </row>
    <row r="4436" spans="1:12" ht="15" customHeight="1">
      <c r="A4436" s="13" t="str">
        <f>Solieusap!A4439</f>
        <v>381</v>
      </c>
      <c r="B4436" s="13">
        <f>Solieusap!B4439</f>
        <v>2.5</v>
      </c>
      <c r="C4436" s="13" t="str">
        <f>Solieusap!C4439</f>
        <v>BAO</v>
      </c>
      <c r="D4436" s="13" t="str">
        <f>Solieusap!D4439</f>
        <v>Combination</v>
      </c>
      <c r="E4436" s="14">
        <f>ABS(Solieusap!E4439)</f>
        <v>0.57909999999999995</v>
      </c>
      <c r="F4436" s="14">
        <f>ABS(Solieusap!F4439)</f>
        <v>1.3100000000000001E-2</v>
      </c>
      <c r="G4436" s="14">
        <f>ABS(Solieusap!G4439)</f>
        <v>1.66E-2</v>
      </c>
      <c r="H4436" s="14">
        <f>ABS(Solieusap!H4439)</f>
        <v>4.5199999999999997E-3</v>
      </c>
      <c r="I4436" s="14">
        <f>ABS(Solieusap!I4439)</f>
        <v>7.4099999999999999E-3</v>
      </c>
      <c r="J4436" s="14">
        <f>ABS(Solieusap!J4439)</f>
        <v>3.7969999999999997E-2</v>
      </c>
      <c r="K4436" s="14">
        <f t="shared" si="16"/>
        <v>0.57909999999999995</v>
      </c>
      <c r="L4436" s="14">
        <f t="shared" si="17"/>
        <v>7.4099999999999999E-3</v>
      </c>
    </row>
    <row r="4437" spans="1:12" ht="15" customHeight="1">
      <c r="A4437" s="13" t="str">
        <f>Solieusap!A4440</f>
        <v>381</v>
      </c>
      <c r="B4437" s="13">
        <f>Solieusap!B4440</f>
        <v>3</v>
      </c>
      <c r="C4437" s="13" t="str">
        <f>Solieusap!C4440</f>
        <v>BAO</v>
      </c>
      <c r="D4437" s="13" t="str">
        <f>Solieusap!D4440</f>
        <v>Combination</v>
      </c>
      <c r="E4437" s="14">
        <f>ABS(Solieusap!E4440)</f>
        <v>0.57909999999999995</v>
      </c>
      <c r="F4437" s="14">
        <f>ABS(Solieusap!F4440)</f>
        <v>1.3100000000000001E-2</v>
      </c>
      <c r="G4437" s="14">
        <f>ABS(Solieusap!G4440)</f>
        <v>1.66E-2</v>
      </c>
      <c r="H4437" s="14">
        <f>ABS(Solieusap!H4440)</f>
        <v>4.5199999999999997E-3</v>
      </c>
      <c r="I4437" s="14">
        <f>ABS(Solieusap!I4440)</f>
        <v>3.62E-3</v>
      </c>
      <c r="J4437" s="14">
        <f>ABS(Solieusap!J4440)</f>
        <v>6.3490000000000005E-2</v>
      </c>
      <c r="K4437" s="14">
        <f t="shared" si="16"/>
        <v>0.57909999999999995</v>
      </c>
      <c r="L4437" s="14">
        <f t="shared" si="17"/>
        <v>3.62E-3</v>
      </c>
    </row>
    <row r="4438" spans="1:12" ht="15" customHeight="1">
      <c r="A4438" s="13" t="str">
        <f>Solieusap!A4441</f>
        <v>381</v>
      </c>
      <c r="B4438" s="13">
        <f>Solieusap!B4441</f>
        <v>3.5</v>
      </c>
      <c r="C4438" s="13" t="str">
        <f>Solieusap!C4441</f>
        <v>BAO</v>
      </c>
      <c r="D4438" s="13" t="str">
        <f>Solieusap!D4441</f>
        <v>Combination</v>
      </c>
      <c r="E4438" s="14">
        <f>ABS(Solieusap!E4441)</f>
        <v>0.57909999999999995</v>
      </c>
      <c r="F4438" s="14">
        <f>ABS(Solieusap!F4441)</f>
        <v>1.3100000000000001E-2</v>
      </c>
      <c r="G4438" s="14">
        <f>ABS(Solieusap!G4441)</f>
        <v>1.66E-2</v>
      </c>
      <c r="H4438" s="14">
        <f>ABS(Solieusap!H4441)</f>
        <v>4.5199999999999997E-3</v>
      </c>
      <c r="I4438" s="14">
        <f>ABS(Solieusap!I4441)</f>
        <v>4.5599999999999998E-3</v>
      </c>
      <c r="J4438" s="14">
        <f>ABS(Solieusap!J4441)</f>
        <v>8.9010000000000006E-2</v>
      </c>
      <c r="K4438" s="14">
        <f t="shared" si="16"/>
        <v>0.57909999999999995</v>
      </c>
      <c r="L4438" s="14">
        <f t="shared" si="17"/>
        <v>4.5599999999999998E-3</v>
      </c>
    </row>
    <row r="4439" spans="1:12" ht="15" customHeight="1">
      <c r="A4439" s="13" t="str">
        <f>Solieusap!A4442</f>
        <v>381</v>
      </c>
      <c r="B4439" s="13">
        <f>Solieusap!B4442</f>
        <v>4</v>
      </c>
      <c r="C4439" s="13" t="str">
        <f>Solieusap!C4442</f>
        <v>BAO</v>
      </c>
      <c r="D4439" s="13" t="str">
        <f>Solieusap!D4442</f>
        <v>Combination</v>
      </c>
      <c r="E4439" s="14">
        <f>ABS(Solieusap!E4442)</f>
        <v>0.57909999999999995</v>
      </c>
      <c r="F4439" s="14">
        <f>ABS(Solieusap!F4442)</f>
        <v>1.3100000000000001E-2</v>
      </c>
      <c r="G4439" s="14">
        <f>ABS(Solieusap!G4442)</f>
        <v>1.66E-2</v>
      </c>
      <c r="H4439" s="14">
        <f>ABS(Solieusap!H4442)</f>
        <v>4.5199999999999997E-3</v>
      </c>
      <c r="I4439" s="14">
        <f>ABS(Solieusap!I4442)</f>
        <v>5.4900000000000001E-3</v>
      </c>
      <c r="J4439" s="14">
        <f>ABS(Solieusap!J4442)</f>
        <v>0.11607000000000001</v>
      </c>
      <c r="K4439" s="14">
        <f t="shared" si="16"/>
        <v>0.57909999999999995</v>
      </c>
      <c r="L4439" s="14">
        <f t="shared" si="17"/>
        <v>5.4900000000000001E-3</v>
      </c>
    </row>
    <row r="4440" spans="1:12" ht="15" customHeight="1">
      <c r="A4440" s="13" t="str">
        <f>Solieusap!A4443</f>
        <v>381</v>
      </c>
      <c r="B4440" s="13">
        <f>Solieusap!B4443</f>
        <v>4.5</v>
      </c>
      <c r="C4440" s="13" t="str">
        <f>Solieusap!C4443</f>
        <v>BAO</v>
      </c>
      <c r="D4440" s="13" t="str">
        <f>Solieusap!D4443</f>
        <v>Combination</v>
      </c>
      <c r="E4440" s="14">
        <f>ABS(Solieusap!E4443)</f>
        <v>0.57909999999999995</v>
      </c>
      <c r="F4440" s="14">
        <f>ABS(Solieusap!F4443)</f>
        <v>1.3100000000000001E-2</v>
      </c>
      <c r="G4440" s="14">
        <f>ABS(Solieusap!G4443)</f>
        <v>1.66E-2</v>
      </c>
      <c r="H4440" s="14">
        <f>ABS(Solieusap!H4443)</f>
        <v>4.5199999999999997E-3</v>
      </c>
      <c r="I4440" s="14">
        <f>ABS(Solieusap!I4443)</f>
        <v>6.43E-3</v>
      </c>
      <c r="J4440" s="14">
        <f>ABS(Solieusap!J4443)</f>
        <v>0.14366000000000001</v>
      </c>
      <c r="K4440" s="14">
        <f t="shared" si="16"/>
        <v>0.57909999999999995</v>
      </c>
      <c r="L4440" s="14">
        <f t="shared" si="17"/>
        <v>6.43E-3</v>
      </c>
    </row>
    <row r="4441" spans="1:12" ht="15" customHeight="1">
      <c r="A4441" s="13" t="str">
        <f>Solieusap!A4444</f>
        <v>381</v>
      </c>
      <c r="B4441" s="13">
        <f>Solieusap!B4444</f>
        <v>5</v>
      </c>
      <c r="C4441" s="13" t="str">
        <f>Solieusap!C4444</f>
        <v>BAO</v>
      </c>
      <c r="D4441" s="13" t="str">
        <f>Solieusap!D4444</f>
        <v>Combination</v>
      </c>
      <c r="E4441" s="14">
        <f>ABS(Solieusap!E4444)</f>
        <v>0.57909999999999995</v>
      </c>
      <c r="F4441" s="14">
        <f>ABS(Solieusap!F4444)</f>
        <v>1.3100000000000001E-2</v>
      </c>
      <c r="G4441" s="14">
        <f>ABS(Solieusap!G4444)</f>
        <v>1.66E-2</v>
      </c>
      <c r="H4441" s="14">
        <f>ABS(Solieusap!H4444)</f>
        <v>4.5199999999999997E-3</v>
      </c>
      <c r="I4441" s="14">
        <f>ABS(Solieusap!I4444)</f>
        <v>7.3699999999999998E-3</v>
      </c>
      <c r="J4441" s="14">
        <f>ABS(Solieusap!J4444)</f>
        <v>0.17126</v>
      </c>
      <c r="K4441" s="14">
        <f t="shared" si="16"/>
        <v>0.57909999999999995</v>
      </c>
      <c r="L4441" s="14">
        <f t="shared" si="17"/>
        <v>7.3699999999999998E-3</v>
      </c>
    </row>
    <row r="4442" spans="1:12" ht="15" customHeight="1">
      <c r="A4442" s="13" t="str">
        <f>Solieusap!A4445</f>
        <v>381</v>
      </c>
      <c r="B4442" s="13">
        <f>Solieusap!B4445</f>
        <v>5.5</v>
      </c>
      <c r="C4442" s="13" t="str">
        <f>Solieusap!C4445</f>
        <v>BAO</v>
      </c>
      <c r="D4442" s="13" t="str">
        <f>Solieusap!D4445</f>
        <v>Combination</v>
      </c>
      <c r="E4442" s="14">
        <f>ABS(Solieusap!E4445)</f>
        <v>0.57909999999999995</v>
      </c>
      <c r="F4442" s="14">
        <f>ABS(Solieusap!F4445)</f>
        <v>1.3100000000000001E-2</v>
      </c>
      <c r="G4442" s="14">
        <f>ABS(Solieusap!G4445)</f>
        <v>1.66E-2</v>
      </c>
      <c r="H4442" s="14">
        <f>ABS(Solieusap!H4445)</f>
        <v>4.5199999999999997E-3</v>
      </c>
      <c r="I4442" s="14">
        <f>ABS(Solieusap!I4445)</f>
        <v>8.3199999999999993E-3</v>
      </c>
      <c r="J4442" s="14">
        <f>ABS(Solieusap!J4445)</f>
        <v>0.19885</v>
      </c>
      <c r="K4442" s="14">
        <f t="shared" si="16"/>
        <v>0.57909999999999995</v>
      </c>
      <c r="L4442" s="14">
        <f t="shared" si="17"/>
        <v>8.3199999999999993E-3</v>
      </c>
    </row>
    <row r="4443" spans="1:12" ht="15" customHeight="1">
      <c r="A4443" s="13" t="str">
        <f>Solieusap!A4446</f>
        <v>382</v>
      </c>
      <c r="B4443" s="13">
        <f>Solieusap!B4446</f>
        <v>0</v>
      </c>
      <c r="C4443" s="13" t="str">
        <f>Solieusap!C4446</f>
        <v>BAO</v>
      </c>
      <c r="D4443" s="13" t="str">
        <f>Solieusap!D4446</f>
        <v>Combination</v>
      </c>
      <c r="E4443" s="14">
        <f>ABS(Solieusap!E4446)</f>
        <v>2.3300000000000001E-2</v>
      </c>
      <c r="F4443" s="14">
        <f>ABS(Solieusap!F4446)</f>
        <v>3.0000000000000001E-3</v>
      </c>
      <c r="G4443" s="14">
        <f>ABS(Solieusap!G4446)</f>
        <v>6.6699999999999995E-2</v>
      </c>
      <c r="H4443" s="14">
        <f>ABS(Solieusap!H4446)</f>
        <v>2.1800000000000001E-3</v>
      </c>
      <c r="I4443" s="14">
        <f>ABS(Solieusap!I4446)</f>
        <v>8.0399999999999999E-2</v>
      </c>
      <c r="J4443" s="14">
        <f>ABS(Solieusap!J4446)</f>
        <v>1.711E-2</v>
      </c>
      <c r="K4443" s="14">
        <f t="shared" si="16"/>
        <v>2.3300000000000001E-2</v>
      </c>
      <c r="L4443" s="14">
        <f t="shared" si="17"/>
        <v>8.0399999999999999E-2</v>
      </c>
    </row>
    <row r="4444" spans="1:12" ht="15" customHeight="1">
      <c r="A4444" s="13" t="str">
        <f>Solieusap!A4447</f>
        <v>382</v>
      </c>
      <c r="B4444" s="13">
        <f>Solieusap!B4447</f>
        <v>0.5</v>
      </c>
      <c r="C4444" s="13" t="str">
        <f>Solieusap!C4447</f>
        <v>BAO</v>
      </c>
      <c r="D4444" s="13" t="str">
        <f>Solieusap!D4447</f>
        <v>Combination</v>
      </c>
      <c r="E4444" s="14">
        <f>ABS(Solieusap!E4447)</f>
        <v>2.3300000000000001E-2</v>
      </c>
      <c r="F4444" s="14">
        <f>ABS(Solieusap!F4447)</f>
        <v>3.0000000000000001E-3</v>
      </c>
      <c r="G4444" s="14">
        <f>ABS(Solieusap!G4447)</f>
        <v>6.6699999999999995E-2</v>
      </c>
      <c r="H4444" s="14">
        <f>ABS(Solieusap!H4447)</f>
        <v>2.1800000000000001E-3</v>
      </c>
      <c r="I4444" s="14">
        <f>ABS(Solieusap!I4447)</f>
        <v>4.7509999999999997E-2</v>
      </c>
      <c r="J4444" s="14">
        <f>ABS(Solieusap!J4447)</f>
        <v>1.559E-2</v>
      </c>
      <c r="K4444" s="14">
        <f t="shared" si="16"/>
        <v>2.3300000000000001E-2</v>
      </c>
      <c r="L4444" s="14">
        <f t="shared" si="17"/>
        <v>4.7509999999999997E-2</v>
      </c>
    </row>
    <row r="4445" spans="1:12" ht="15" customHeight="1">
      <c r="A4445" s="13" t="str">
        <f>Solieusap!A4448</f>
        <v>382</v>
      </c>
      <c r="B4445" s="13">
        <f>Solieusap!B4448</f>
        <v>1</v>
      </c>
      <c r="C4445" s="13" t="str">
        <f>Solieusap!C4448</f>
        <v>BAO</v>
      </c>
      <c r="D4445" s="13" t="str">
        <f>Solieusap!D4448</f>
        <v>Combination</v>
      </c>
      <c r="E4445" s="14">
        <f>ABS(Solieusap!E4448)</f>
        <v>2.3300000000000001E-2</v>
      </c>
      <c r="F4445" s="14">
        <f>ABS(Solieusap!F4448)</f>
        <v>3.0000000000000001E-3</v>
      </c>
      <c r="G4445" s="14">
        <f>ABS(Solieusap!G4448)</f>
        <v>6.6699999999999995E-2</v>
      </c>
      <c r="H4445" s="14">
        <f>ABS(Solieusap!H4448)</f>
        <v>2.1800000000000001E-3</v>
      </c>
      <c r="I4445" s="14">
        <f>ABS(Solieusap!I4448)</f>
        <v>1.4619999999999999E-2</v>
      </c>
      <c r="J4445" s="14">
        <f>ABS(Solieusap!J4448)</f>
        <v>1.4069999999999999E-2</v>
      </c>
      <c r="K4445" s="14">
        <f t="shared" si="16"/>
        <v>2.3300000000000001E-2</v>
      </c>
      <c r="L4445" s="14">
        <f t="shared" si="17"/>
        <v>1.4619999999999999E-2</v>
      </c>
    </row>
    <row r="4446" spans="1:12" ht="15" customHeight="1">
      <c r="A4446" s="13" t="str">
        <f>Solieusap!A4449</f>
        <v>382</v>
      </c>
      <c r="B4446" s="13">
        <f>Solieusap!B4449</f>
        <v>1.5</v>
      </c>
      <c r="C4446" s="13" t="str">
        <f>Solieusap!C4449</f>
        <v>BAO</v>
      </c>
      <c r="D4446" s="13" t="str">
        <f>Solieusap!D4449</f>
        <v>Combination</v>
      </c>
      <c r="E4446" s="14">
        <f>ABS(Solieusap!E4449)</f>
        <v>2.3300000000000001E-2</v>
      </c>
      <c r="F4446" s="14">
        <f>ABS(Solieusap!F4449)</f>
        <v>3.0000000000000001E-3</v>
      </c>
      <c r="G4446" s="14">
        <f>ABS(Solieusap!G4449)</f>
        <v>6.6699999999999995E-2</v>
      </c>
      <c r="H4446" s="14">
        <f>ABS(Solieusap!H4449)</f>
        <v>2.1800000000000001E-3</v>
      </c>
      <c r="I4446" s="14">
        <f>ABS(Solieusap!I4449)</f>
        <v>2.4599999999999999E-3</v>
      </c>
      <c r="J4446" s="14">
        <f>ABS(Solieusap!J4449)</f>
        <v>7.2899999999999996E-3</v>
      </c>
      <c r="K4446" s="14">
        <f t="shared" si="16"/>
        <v>2.3300000000000001E-2</v>
      </c>
      <c r="L4446" s="14">
        <f t="shared" si="17"/>
        <v>2.4599999999999999E-3</v>
      </c>
    </row>
    <row r="4447" spans="1:12" ht="15" customHeight="1">
      <c r="A4447" s="13" t="str">
        <f>Solieusap!A4450</f>
        <v>382</v>
      </c>
      <c r="B4447" s="13">
        <f>Solieusap!B4450</f>
        <v>2</v>
      </c>
      <c r="C4447" s="13" t="str">
        <f>Solieusap!C4450</f>
        <v>BAO</v>
      </c>
      <c r="D4447" s="13" t="str">
        <f>Solieusap!D4450</f>
        <v>Combination</v>
      </c>
      <c r="E4447" s="14">
        <f>ABS(Solieusap!E4450)</f>
        <v>2.3300000000000001E-2</v>
      </c>
      <c r="F4447" s="14">
        <f>ABS(Solieusap!F4450)</f>
        <v>3.0000000000000001E-3</v>
      </c>
      <c r="G4447" s="14">
        <f>ABS(Solieusap!G4450)</f>
        <v>6.6699999999999995E-2</v>
      </c>
      <c r="H4447" s="14">
        <f>ABS(Solieusap!H4450)</f>
        <v>2.1800000000000001E-3</v>
      </c>
      <c r="I4447" s="14">
        <f>ABS(Solieusap!I4450)</f>
        <v>2.0240000000000001E-2</v>
      </c>
      <c r="J4447" s="14">
        <f>ABS(Solieusap!J4450)</f>
        <v>1.115E-2</v>
      </c>
      <c r="K4447" s="14">
        <f t="shared" si="16"/>
        <v>2.3300000000000001E-2</v>
      </c>
      <c r="L4447" s="14">
        <f t="shared" si="17"/>
        <v>2.0240000000000001E-2</v>
      </c>
    </row>
    <row r="4448" spans="1:12" ht="15" customHeight="1">
      <c r="A4448" s="13" t="str">
        <f>Solieusap!A4451</f>
        <v>382</v>
      </c>
      <c r="B4448" s="13">
        <f>Solieusap!B4451</f>
        <v>2.5</v>
      </c>
      <c r="C4448" s="13" t="str">
        <f>Solieusap!C4451</f>
        <v>BAO</v>
      </c>
      <c r="D4448" s="13" t="str">
        <f>Solieusap!D4451</f>
        <v>Combination</v>
      </c>
      <c r="E4448" s="14">
        <f>ABS(Solieusap!E4451)</f>
        <v>2.3300000000000001E-2</v>
      </c>
      <c r="F4448" s="14">
        <f>ABS(Solieusap!F4451)</f>
        <v>3.0000000000000001E-3</v>
      </c>
      <c r="G4448" s="14">
        <f>ABS(Solieusap!G4451)</f>
        <v>6.6699999999999995E-2</v>
      </c>
      <c r="H4448" s="14">
        <f>ABS(Solieusap!H4451)</f>
        <v>2.1800000000000001E-3</v>
      </c>
      <c r="I4448" s="14">
        <f>ABS(Solieusap!I4451)</f>
        <v>3.8120000000000001E-2</v>
      </c>
      <c r="J4448" s="14">
        <f>ABS(Solieusap!J4451)</f>
        <v>4.4600000000000001E-2</v>
      </c>
      <c r="K4448" s="14">
        <f t="shared" si="16"/>
        <v>2.3300000000000001E-2</v>
      </c>
      <c r="L4448" s="14">
        <f t="shared" si="17"/>
        <v>3.8120000000000001E-2</v>
      </c>
    </row>
    <row r="4449" spans="1:12" ht="15" customHeight="1">
      <c r="A4449" s="13" t="str">
        <f>Solieusap!A4452</f>
        <v>382</v>
      </c>
      <c r="B4449" s="13">
        <f>Solieusap!B4452</f>
        <v>3</v>
      </c>
      <c r="C4449" s="13" t="str">
        <f>Solieusap!C4452</f>
        <v>BAO</v>
      </c>
      <c r="D4449" s="13" t="str">
        <f>Solieusap!D4452</f>
        <v>Combination</v>
      </c>
      <c r="E4449" s="14">
        <f>ABS(Solieusap!E4452)</f>
        <v>2.3300000000000001E-2</v>
      </c>
      <c r="F4449" s="14">
        <f>ABS(Solieusap!F4452)</f>
        <v>3.0000000000000001E-3</v>
      </c>
      <c r="G4449" s="14">
        <f>ABS(Solieusap!G4452)</f>
        <v>6.6699999999999995E-2</v>
      </c>
      <c r="H4449" s="14">
        <f>ABS(Solieusap!H4452)</f>
        <v>2.1800000000000001E-3</v>
      </c>
      <c r="I4449" s="14">
        <f>ABS(Solieusap!I4452)</f>
        <v>5.6009999999999997E-2</v>
      </c>
      <c r="J4449" s="14">
        <f>ABS(Solieusap!J4452)</f>
        <v>0.11226</v>
      </c>
      <c r="K4449" s="14">
        <f t="shared" si="16"/>
        <v>2.3300000000000001E-2</v>
      </c>
      <c r="L4449" s="14">
        <f t="shared" si="17"/>
        <v>5.6009999999999997E-2</v>
      </c>
    </row>
    <row r="4450" spans="1:12" ht="15" customHeight="1">
      <c r="A4450" s="13" t="str">
        <f>Solieusap!A4453</f>
        <v>382</v>
      </c>
      <c r="B4450" s="13">
        <f>Solieusap!B4453</f>
        <v>0</v>
      </c>
      <c r="C4450" s="13" t="str">
        <f>Solieusap!C4453</f>
        <v>BAO</v>
      </c>
      <c r="D4450" s="13" t="str">
        <f>Solieusap!D4453</f>
        <v>Combination</v>
      </c>
      <c r="E4450" s="14">
        <f>ABS(Solieusap!E4453)</f>
        <v>0.57730000000000004</v>
      </c>
      <c r="F4450" s="14">
        <f>ABS(Solieusap!F4453)</f>
        <v>0.1353</v>
      </c>
      <c r="G4450" s="14">
        <f>ABS(Solieusap!G4453)</f>
        <v>3.5799999999999998E-2</v>
      </c>
      <c r="H4450" s="14">
        <f>ABS(Solieusap!H4453)</f>
        <v>1.4710000000000001E-2</v>
      </c>
      <c r="I4450" s="14">
        <f>ABS(Solieusap!I4453)</f>
        <v>5.1290000000000002E-2</v>
      </c>
      <c r="J4450" s="14">
        <f>ABS(Solieusap!J4453)</f>
        <v>0.29720999999999997</v>
      </c>
      <c r="K4450" s="14">
        <f t="shared" si="16"/>
        <v>0.57730000000000004</v>
      </c>
      <c r="L4450" s="14">
        <f t="shared" si="17"/>
        <v>5.1290000000000002E-2</v>
      </c>
    </row>
    <row r="4451" spans="1:12" ht="15" customHeight="1">
      <c r="A4451" s="13" t="str">
        <f>Solieusap!A4454</f>
        <v>382</v>
      </c>
      <c r="B4451" s="13">
        <f>Solieusap!B4454</f>
        <v>0.5</v>
      </c>
      <c r="C4451" s="13" t="str">
        <f>Solieusap!C4454</f>
        <v>BAO</v>
      </c>
      <c r="D4451" s="13" t="str">
        <f>Solieusap!D4454</f>
        <v>Combination</v>
      </c>
      <c r="E4451" s="14">
        <f>ABS(Solieusap!E4454)</f>
        <v>0.57730000000000004</v>
      </c>
      <c r="F4451" s="14">
        <f>ABS(Solieusap!F4454)</f>
        <v>0.1353</v>
      </c>
      <c r="G4451" s="14">
        <f>ABS(Solieusap!G4454)</f>
        <v>3.5799999999999998E-2</v>
      </c>
      <c r="H4451" s="14">
        <f>ABS(Solieusap!H4454)</f>
        <v>1.4710000000000001E-2</v>
      </c>
      <c r="I4451" s="14">
        <f>ABS(Solieusap!I4454)</f>
        <v>3.3410000000000002E-2</v>
      </c>
      <c r="J4451" s="14">
        <f>ABS(Solieusap!J4454)</f>
        <v>0.23021</v>
      </c>
      <c r="K4451" s="14">
        <f t="shared" si="16"/>
        <v>0.57730000000000004</v>
      </c>
      <c r="L4451" s="14">
        <f t="shared" si="17"/>
        <v>3.3410000000000002E-2</v>
      </c>
    </row>
    <row r="4452" spans="1:12" ht="15" customHeight="1">
      <c r="A4452" s="13" t="str">
        <f>Solieusap!A4455</f>
        <v>382</v>
      </c>
      <c r="B4452" s="13">
        <f>Solieusap!B4455</f>
        <v>1</v>
      </c>
      <c r="C4452" s="13" t="str">
        <f>Solieusap!C4455</f>
        <v>BAO</v>
      </c>
      <c r="D4452" s="13" t="str">
        <f>Solieusap!D4455</f>
        <v>Combination</v>
      </c>
      <c r="E4452" s="14">
        <f>ABS(Solieusap!E4455)</f>
        <v>0.57730000000000004</v>
      </c>
      <c r="F4452" s="14">
        <f>ABS(Solieusap!F4455)</f>
        <v>0.1353</v>
      </c>
      <c r="G4452" s="14">
        <f>ABS(Solieusap!G4455)</f>
        <v>3.5799999999999998E-2</v>
      </c>
      <c r="H4452" s="14">
        <f>ABS(Solieusap!H4455)</f>
        <v>1.4710000000000001E-2</v>
      </c>
      <c r="I4452" s="14">
        <f>ABS(Solieusap!I4455)</f>
        <v>1.5520000000000001E-2</v>
      </c>
      <c r="J4452" s="14">
        <f>ABS(Solieusap!J4455)</f>
        <v>0.16320000000000001</v>
      </c>
      <c r="K4452" s="14">
        <f t="shared" si="16"/>
        <v>0.57730000000000004</v>
      </c>
      <c r="L4452" s="14">
        <f t="shared" si="17"/>
        <v>1.5520000000000001E-2</v>
      </c>
    </row>
    <row r="4453" spans="1:12" ht="15" customHeight="1">
      <c r="A4453" s="13" t="str">
        <f>Solieusap!A4456</f>
        <v>382</v>
      </c>
      <c r="B4453" s="13">
        <f>Solieusap!B4456</f>
        <v>1.5</v>
      </c>
      <c r="C4453" s="13" t="str">
        <f>Solieusap!C4456</f>
        <v>BAO</v>
      </c>
      <c r="D4453" s="13" t="str">
        <f>Solieusap!D4456</f>
        <v>Combination</v>
      </c>
      <c r="E4453" s="14">
        <f>ABS(Solieusap!E4456)</f>
        <v>0.57730000000000004</v>
      </c>
      <c r="F4453" s="14">
        <f>ABS(Solieusap!F4456)</f>
        <v>0.1353</v>
      </c>
      <c r="G4453" s="14">
        <f>ABS(Solieusap!G4456)</f>
        <v>3.5799999999999998E-2</v>
      </c>
      <c r="H4453" s="14">
        <f>ABS(Solieusap!H4456)</f>
        <v>1.4710000000000001E-2</v>
      </c>
      <c r="I4453" s="14">
        <f>ABS(Solieusap!I4456)</f>
        <v>1.9939999999999999E-2</v>
      </c>
      <c r="J4453" s="14">
        <f>ABS(Solieusap!J4456)</f>
        <v>9.6189999999999998E-2</v>
      </c>
      <c r="K4453" s="14">
        <f t="shared" si="16"/>
        <v>0.57730000000000004</v>
      </c>
      <c r="L4453" s="14">
        <f t="shared" si="17"/>
        <v>1.9939999999999999E-2</v>
      </c>
    </row>
    <row r="4454" spans="1:12" ht="15" customHeight="1">
      <c r="A4454" s="13" t="str">
        <f>Solieusap!A4457</f>
        <v>382</v>
      </c>
      <c r="B4454" s="13">
        <f>Solieusap!B4457</f>
        <v>2</v>
      </c>
      <c r="C4454" s="13" t="str">
        <f>Solieusap!C4457</f>
        <v>BAO</v>
      </c>
      <c r="D4454" s="13" t="str">
        <f>Solieusap!D4457</f>
        <v>Combination</v>
      </c>
      <c r="E4454" s="14">
        <f>ABS(Solieusap!E4457)</f>
        <v>0.57730000000000004</v>
      </c>
      <c r="F4454" s="14">
        <f>ABS(Solieusap!F4457)</f>
        <v>0.1353</v>
      </c>
      <c r="G4454" s="14">
        <f>ABS(Solieusap!G4457)</f>
        <v>3.5799999999999998E-2</v>
      </c>
      <c r="H4454" s="14">
        <f>ABS(Solieusap!H4457)</f>
        <v>1.4710000000000001E-2</v>
      </c>
      <c r="I4454" s="14">
        <f>ABS(Solieusap!I4457)</f>
        <v>5.3289999999999997E-2</v>
      </c>
      <c r="J4454" s="14">
        <f>ABS(Solieusap!J4457)</f>
        <v>3.4079999999999999E-2</v>
      </c>
      <c r="K4454" s="14">
        <f t="shared" si="16"/>
        <v>0.57730000000000004</v>
      </c>
      <c r="L4454" s="14">
        <f t="shared" si="17"/>
        <v>5.3289999999999997E-2</v>
      </c>
    </row>
    <row r="4455" spans="1:12" ht="15" customHeight="1">
      <c r="A4455" s="13" t="str">
        <f>Solieusap!A4458</f>
        <v>382</v>
      </c>
      <c r="B4455" s="13">
        <f>Solieusap!B4458</f>
        <v>2.5</v>
      </c>
      <c r="C4455" s="13" t="str">
        <f>Solieusap!C4458</f>
        <v>BAO</v>
      </c>
      <c r="D4455" s="13" t="str">
        <f>Solieusap!D4458</f>
        <v>Combination</v>
      </c>
      <c r="E4455" s="14">
        <f>ABS(Solieusap!E4458)</f>
        <v>0.57730000000000004</v>
      </c>
      <c r="F4455" s="14">
        <f>ABS(Solieusap!F4458)</f>
        <v>0.1353</v>
      </c>
      <c r="G4455" s="14">
        <f>ABS(Solieusap!G4458)</f>
        <v>3.5799999999999998E-2</v>
      </c>
      <c r="H4455" s="14">
        <f>ABS(Solieusap!H4458)</f>
        <v>1.4710000000000001E-2</v>
      </c>
      <c r="I4455" s="14">
        <f>ABS(Solieusap!I4458)</f>
        <v>8.6629999999999999E-2</v>
      </c>
      <c r="J4455" s="14">
        <f>ABS(Solieusap!J4458)</f>
        <v>9.5099999999999994E-3</v>
      </c>
      <c r="K4455" s="14">
        <f t="shared" si="16"/>
        <v>0.57730000000000004</v>
      </c>
      <c r="L4455" s="14">
        <f t="shared" si="17"/>
        <v>8.6629999999999999E-2</v>
      </c>
    </row>
    <row r="4456" spans="1:12" ht="15" customHeight="1">
      <c r="A4456" s="13" t="str">
        <f>Solieusap!A4459</f>
        <v>382</v>
      </c>
      <c r="B4456" s="13">
        <f>Solieusap!B4459</f>
        <v>3</v>
      </c>
      <c r="C4456" s="13" t="str">
        <f>Solieusap!C4459</f>
        <v>BAO</v>
      </c>
      <c r="D4456" s="13" t="str">
        <f>Solieusap!D4459</f>
        <v>Combination</v>
      </c>
      <c r="E4456" s="14">
        <f>ABS(Solieusap!E4459)</f>
        <v>0.57730000000000004</v>
      </c>
      <c r="F4456" s="14">
        <f>ABS(Solieusap!F4459)</f>
        <v>0.1353</v>
      </c>
      <c r="G4456" s="14">
        <f>ABS(Solieusap!G4459)</f>
        <v>3.5799999999999998E-2</v>
      </c>
      <c r="H4456" s="14">
        <f>ABS(Solieusap!H4459)</f>
        <v>1.4710000000000001E-2</v>
      </c>
      <c r="I4456" s="14">
        <f>ABS(Solieusap!I4459)</f>
        <v>0.11996999999999999</v>
      </c>
      <c r="J4456" s="14">
        <f>ABS(Solieusap!J4459)</f>
        <v>7.9900000000000006E-3</v>
      </c>
      <c r="K4456" s="14">
        <f t="shared" si="16"/>
        <v>0.57730000000000004</v>
      </c>
      <c r="L4456" s="14">
        <f t="shared" si="17"/>
        <v>0.11996999999999999</v>
      </c>
    </row>
    <row r="4457" spans="1:12" ht="15" customHeight="1">
      <c r="A4457" s="13" t="str">
        <f>Solieusap!A4460</f>
        <v>383</v>
      </c>
      <c r="B4457" s="13">
        <f>Solieusap!B4460</f>
        <v>0</v>
      </c>
      <c r="C4457" s="13" t="str">
        <f>Solieusap!C4460</f>
        <v>BAO</v>
      </c>
      <c r="D4457" s="13" t="str">
        <f>Solieusap!D4460</f>
        <v>Combination</v>
      </c>
      <c r="E4457" s="14">
        <f>ABS(Solieusap!E4460)</f>
        <v>2.5999999999999999E-3</v>
      </c>
      <c r="F4457" s="14">
        <f>ABS(Solieusap!F4460)</f>
        <v>1.7299999999999999E-2</v>
      </c>
      <c r="G4457" s="14">
        <f>ABS(Solieusap!G4460)</f>
        <v>0.13150000000000001</v>
      </c>
      <c r="H4457" s="14">
        <f>ABS(Solieusap!H4460)</f>
        <v>5.8300000000000001E-3</v>
      </c>
      <c r="I4457" s="14">
        <f>ABS(Solieusap!I4460)</f>
        <v>0.20580000000000001</v>
      </c>
      <c r="J4457" s="14">
        <f>ABS(Solieusap!J4460)</f>
        <v>4.4080000000000001E-2</v>
      </c>
      <c r="K4457" s="14">
        <f t="shared" si="16"/>
        <v>2.5999999999999999E-3</v>
      </c>
      <c r="L4457" s="14">
        <f t="shared" si="17"/>
        <v>0.20580000000000001</v>
      </c>
    </row>
    <row r="4458" spans="1:12" ht="15" customHeight="1">
      <c r="A4458" s="13" t="str">
        <f>Solieusap!A4461</f>
        <v>383</v>
      </c>
      <c r="B4458" s="13">
        <f>Solieusap!B4461</f>
        <v>0.5</v>
      </c>
      <c r="C4458" s="13" t="str">
        <f>Solieusap!C4461</f>
        <v>BAO</v>
      </c>
      <c r="D4458" s="13" t="str">
        <f>Solieusap!D4461</f>
        <v>Combination</v>
      </c>
      <c r="E4458" s="14">
        <f>ABS(Solieusap!E4461)</f>
        <v>2.5999999999999999E-3</v>
      </c>
      <c r="F4458" s="14">
        <f>ABS(Solieusap!F4461)</f>
        <v>1.7299999999999999E-2</v>
      </c>
      <c r="G4458" s="14">
        <f>ABS(Solieusap!G4461)</f>
        <v>0.13150000000000001</v>
      </c>
      <c r="H4458" s="14">
        <f>ABS(Solieusap!H4461)</f>
        <v>5.8300000000000001E-3</v>
      </c>
      <c r="I4458" s="14">
        <f>ABS(Solieusap!I4461)</f>
        <v>0.14005000000000001</v>
      </c>
      <c r="J4458" s="14">
        <f>ABS(Solieusap!J4461)</f>
        <v>3.542E-2</v>
      </c>
      <c r="K4458" s="14">
        <f t="shared" si="16"/>
        <v>2.5999999999999999E-3</v>
      </c>
      <c r="L4458" s="14">
        <f t="shared" si="17"/>
        <v>0.14005000000000001</v>
      </c>
    </row>
    <row r="4459" spans="1:12" ht="15" customHeight="1">
      <c r="A4459" s="13" t="str">
        <f>Solieusap!A4462</f>
        <v>383</v>
      </c>
      <c r="B4459" s="13">
        <f>Solieusap!B4462</f>
        <v>1</v>
      </c>
      <c r="C4459" s="13" t="str">
        <f>Solieusap!C4462</f>
        <v>BAO</v>
      </c>
      <c r="D4459" s="13" t="str">
        <f>Solieusap!D4462</f>
        <v>Combination</v>
      </c>
      <c r="E4459" s="14">
        <f>ABS(Solieusap!E4462)</f>
        <v>2.5999999999999999E-3</v>
      </c>
      <c r="F4459" s="14">
        <f>ABS(Solieusap!F4462)</f>
        <v>1.7299999999999999E-2</v>
      </c>
      <c r="G4459" s="14">
        <f>ABS(Solieusap!G4462)</f>
        <v>0.13150000000000001</v>
      </c>
      <c r="H4459" s="14">
        <f>ABS(Solieusap!H4462)</f>
        <v>5.8300000000000001E-3</v>
      </c>
      <c r="I4459" s="14">
        <f>ABS(Solieusap!I4462)</f>
        <v>7.4300000000000005E-2</v>
      </c>
      <c r="J4459" s="14">
        <f>ABS(Solieusap!J4462)</f>
        <v>8.9389999999999997E-2</v>
      </c>
      <c r="K4459" s="14">
        <f t="shared" si="16"/>
        <v>2.5999999999999999E-3</v>
      </c>
      <c r="L4459" s="14">
        <f t="shared" si="17"/>
        <v>7.4300000000000005E-2</v>
      </c>
    </row>
    <row r="4460" spans="1:12" ht="15" customHeight="1">
      <c r="A4460" s="13" t="str">
        <f>Solieusap!A4463</f>
        <v>383</v>
      </c>
      <c r="B4460" s="13">
        <f>Solieusap!B4463</f>
        <v>1.5</v>
      </c>
      <c r="C4460" s="13" t="str">
        <f>Solieusap!C4463</f>
        <v>BAO</v>
      </c>
      <c r="D4460" s="13" t="str">
        <f>Solieusap!D4463</f>
        <v>Combination</v>
      </c>
      <c r="E4460" s="14">
        <f>ABS(Solieusap!E4463)</f>
        <v>2.5999999999999999E-3</v>
      </c>
      <c r="F4460" s="14">
        <f>ABS(Solieusap!F4463)</f>
        <v>1.7299999999999999E-2</v>
      </c>
      <c r="G4460" s="14">
        <f>ABS(Solieusap!G4463)</f>
        <v>0.13150000000000001</v>
      </c>
      <c r="H4460" s="14">
        <f>ABS(Solieusap!H4463)</f>
        <v>5.8300000000000001E-3</v>
      </c>
      <c r="I4460" s="14">
        <f>ABS(Solieusap!I4463)</f>
        <v>1.09E-2</v>
      </c>
      <c r="J4460" s="14">
        <f>ABS(Solieusap!J4463)</f>
        <v>0.19109999999999999</v>
      </c>
      <c r="K4460" s="14">
        <f t="shared" si="16"/>
        <v>2.5999999999999999E-3</v>
      </c>
      <c r="L4460" s="14">
        <f t="shared" si="17"/>
        <v>1.09E-2</v>
      </c>
    </row>
    <row r="4461" spans="1:12" ht="15" customHeight="1">
      <c r="A4461" s="13" t="str">
        <f>Solieusap!A4464</f>
        <v>383</v>
      </c>
      <c r="B4461" s="13">
        <f>Solieusap!B4464</f>
        <v>2</v>
      </c>
      <c r="C4461" s="13" t="str">
        <f>Solieusap!C4464</f>
        <v>BAO</v>
      </c>
      <c r="D4461" s="13" t="str">
        <f>Solieusap!D4464</f>
        <v>Combination</v>
      </c>
      <c r="E4461" s="14">
        <f>ABS(Solieusap!E4464)</f>
        <v>2.5999999999999999E-3</v>
      </c>
      <c r="F4461" s="14">
        <f>ABS(Solieusap!F4464)</f>
        <v>1.7299999999999999E-2</v>
      </c>
      <c r="G4461" s="14">
        <f>ABS(Solieusap!G4464)</f>
        <v>0.13150000000000001</v>
      </c>
      <c r="H4461" s="14">
        <f>ABS(Solieusap!H4464)</f>
        <v>5.8300000000000001E-3</v>
      </c>
      <c r="I4461" s="14">
        <f>ABS(Solieusap!I4464)</f>
        <v>8.3000000000000001E-4</v>
      </c>
      <c r="J4461" s="14">
        <f>ABS(Solieusap!J4464)</f>
        <v>0.2928</v>
      </c>
      <c r="K4461" s="14">
        <f t="shared" si="16"/>
        <v>2.5999999999999999E-3</v>
      </c>
      <c r="L4461" s="14">
        <f t="shared" si="17"/>
        <v>8.3000000000000001E-4</v>
      </c>
    </row>
    <row r="4462" spans="1:12" ht="15" customHeight="1">
      <c r="A4462" s="13" t="str">
        <f>Solieusap!A4465</f>
        <v>383</v>
      </c>
      <c r="B4462" s="13">
        <f>Solieusap!B4465</f>
        <v>2.5</v>
      </c>
      <c r="C4462" s="13" t="str">
        <f>Solieusap!C4465</f>
        <v>BAO</v>
      </c>
      <c r="D4462" s="13" t="str">
        <f>Solieusap!D4465</f>
        <v>Combination</v>
      </c>
      <c r="E4462" s="14">
        <f>ABS(Solieusap!E4465)</f>
        <v>2.5999999999999999E-3</v>
      </c>
      <c r="F4462" s="14">
        <f>ABS(Solieusap!F4465)</f>
        <v>1.7299999999999999E-2</v>
      </c>
      <c r="G4462" s="14">
        <f>ABS(Solieusap!G4465)</f>
        <v>0.13150000000000001</v>
      </c>
      <c r="H4462" s="14">
        <f>ABS(Solieusap!H4465)</f>
        <v>5.8300000000000001E-3</v>
      </c>
      <c r="I4462" s="14">
        <f>ABS(Solieusap!I4465)</f>
        <v>6.7000000000000002E-4</v>
      </c>
      <c r="J4462" s="14">
        <f>ABS(Solieusap!J4465)</f>
        <v>0.39450000000000002</v>
      </c>
      <c r="K4462" s="14">
        <f t="shared" si="16"/>
        <v>2.5999999999999999E-3</v>
      </c>
      <c r="L4462" s="14">
        <f t="shared" si="17"/>
        <v>6.7000000000000002E-4</v>
      </c>
    </row>
    <row r="4463" spans="1:12" ht="15" customHeight="1">
      <c r="A4463" s="13" t="str">
        <f>Solieusap!A4466</f>
        <v>383</v>
      </c>
      <c r="B4463" s="13">
        <f>Solieusap!B4466</f>
        <v>3</v>
      </c>
      <c r="C4463" s="13" t="str">
        <f>Solieusap!C4466</f>
        <v>BAO</v>
      </c>
      <c r="D4463" s="13" t="str">
        <f>Solieusap!D4466</f>
        <v>Combination</v>
      </c>
      <c r="E4463" s="14">
        <f>ABS(Solieusap!E4466)</f>
        <v>2.5999999999999999E-3</v>
      </c>
      <c r="F4463" s="14">
        <f>ABS(Solieusap!F4466)</f>
        <v>1.7299999999999999E-2</v>
      </c>
      <c r="G4463" s="14">
        <f>ABS(Solieusap!G4466)</f>
        <v>0.13150000000000001</v>
      </c>
      <c r="H4463" s="14">
        <f>ABS(Solieusap!H4466)</f>
        <v>5.8300000000000001E-3</v>
      </c>
      <c r="I4463" s="14">
        <f>ABS(Solieusap!I4466)</f>
        <v>4.4999999999999999E-4</v>
      </c>
      <c r="J4463" s="14">
        <f>ABS(Solieusap!J4466)</f>
        <v>0.49620999999999998</v>
      </c>
      <c r="K4463" s="14">
        <f t="shared" si="16"/>
        <v>2.5999999999999999E-3</v>
      </c>
      <c r="L4463" s="14">
        <f t="shared" si="17"/>
        <v>4.4999999999999999E-4</v>
      </c>
    </row>
    <row r="4464" spans="1:12" ht="15" customHeight="1">
      <c r="A4464" s="13" t="str">
        <f>Solieusap!A4467</f>
        <v>383</v>
      </c>
      <c r="B4464" s="13">
        <f>Solieusap!B4467</f>
        <v>0</v>
      </c>
      <c r="C4464" s="13" t="str">
        <f>Solieusap!C4467</f>
        <v>BAO</v>
      </c>
      <c r="D4464" s="13" t="str">
        <f>Solieusap!D4467</f>
        <v>Combination</v>
      </c>
      <c r="E4464" s="14">
        <f>ABS(Solieusap!E4467)</f>
        <v>0.21870000000000001</v>
      </c>
      <c r="F4464" s="14">
        <f>ABS(Solieusap!F4467)</f>
        <v>0.2034</v>
      </c>
      <c r="G4464" s="14">
        <f>ABS(Solieusap!G4467)</f>
        <v>4.326E-4</v>
      </c>
      <c r="H4464" s="14">
        <f>ABS(Solieusap!H4467)</f>
        <v>1.668E-2</v>
      </c>
      <c r="I4464" s="14">
        <f>ABS(Solieusap!I4467)</f>
        <v>1.75E-3</v>
      </c>
      <c r="J4464" s="14">
        <f>ABS(Solieusap!J4467)</f>
        <v>0.11401</v>
      </c>
      <c r="K4464" s="14">
        <f t="shared" si="16"/>
        <v>0.21870000000000001</v>
      </c>
      <c r="L4464" s="14">
        <f t="shared" si="17"/>
        <v>1.75E-3</v>
      </c>
    </row>
    <row r="4465" spans="1:12" ht="15" customHeight="1">
      <c r="A4465" s="13" t="str">
        <f>Solieusap!A4468</f>
        <v>383</v>
      </c>
      <c r="B4465" s="13">
        <f>Solieusap!B4468</f>
        <v>0.5</v>
      </c>
      <c r="C4465" s="13" t="str">
        <f>Solieusap!C4468</f>
        <v>BAO</v>
      </c>
      <c r="D4465" s="13" t="str">
        <f>Solieusap!D4468</f>
        <v>Combination</v>
      </c>
      <c r="E4465" s="14">
        <f>ABS(Solieusap!E4468)</f>
        <v>0.21870000000000001</v>
      </c>
      <c r="F4465" s="14">
        <f>ABS(Solieusap!F4468)</f>
        <v>0.2034</v>
      </c>
      <c r="G4465" s="14">
        <f>ABS(Solieusap!G4468)</f>
        <v>4.326E-4</v>
      </c>
      <c r="H4465" s="14">
        <f>ABS(Solieusap!H4468)</f>
        <v>1.668E-2</v>
      </c>
      <c r="I4465" s="14">
        <f>ABS(Solieusap!I4468)</f>
        <v>1.5299999999999999E-3</v>
      </c>
      <c r="J4465" s="14">
        <f>ABS(Solieusap!J4468)</f>
        <v>1.8579999999999999E-2</v>
      </c>
      <c r="K4465" s="14">
        <f t="shared" si="16"/>
        <v>0.21870000000000001</v>
      </c>
      <c r="L4465" s="14">
        <f t="shared" si="17"/>
        <v>1.5299999999999999E-3</v>
      </c>
    </row>
    <row r="4466" spans="1:12" ht="15" customHeight="1">
      <c r="A4466" s="13" t="str">
        <f>Solieusap!A4469</f>
        <v>383</v>
      </c>
      <c r="B4466" s="13">
        <f>Solieusap!B4469</f>
        <v>1</v>
      </c>
      <c r="C4466" s="13" t="str">
        <f>Solieusap!C4469</f>
        <v>BAO</v>
      </c>
      <c r="D4466" s="13" t="str">
        <f>Solieusap!D4469</f>
        <v>Combination</v>
      </c>
      <c r="E4466" s="14">
        <f>ABS(Solieusap!E4469)</f>
        <v>0.21870000000000001</v>
      </c>
      <c r="F4466" s="14">
        <f>ABS(Solieusap!F4469)</f>
        <v>0.2034</v>
      </c>
      <c r="G4466" s="14">
        <f>ABS(Solieusap!G4469)</f>
        <v>4.326E-4</v>
      </c>
      <c r="H4466" s="14">
        <f>ABS(Solieusap!H4469)</f>
        <v>1.668E-2</v>
      </c>
      <c r="I4466" s="14">
        <f>ABS(Solieusap!I4469)</f>
        <v>1.32E-3</v>
      </c>
      <c r="J4466" s="14">
        <f>ABS(Solieusap!J4469)</f>
        <v>6.3699999999999998E-3</v>
      </c>
      <c r="K4466" s="14">
        <f t="shared" si="16"/>
        <v>0.21870000000000001</v>
      </c>
      <c r="L4466" s="14">
        <f t="shared" si="17"/>
        <v>1.32E-3</v>
      </c>
    </row>
    <row r="4467" spans="1:12" ht="15" customHeight="1">
      <c r="A4467" s="13" t="str">
        <f>Solieusap!A4470</f>
        <v>383</v>
      </c>
      <c r="B4467" s="13">
        <f>Solieusap!B4470</f>
        <v>1.5</v>
      </c>
      <c r="C4467" s="13" t="str">
        <f>Solieusap!C4470</f>
        <v>BAO</v>
      </c>
      <c r="D4467" s="13" t="str">
        <f>Solieusap!D4470</f>
        <v>Combination</v>
      </c>
      <c r="E4467" s="14">
        <f>ABS(Solieusap!E4470)</f>
        <v>0.21870000000000001</v>
      </c>
      <c r="F4467" s="14">
        <f>ABS(Solieusap!F4470)</f>
        <v>0.2034</v>
      </c>
      <c r="G4467" s="14">
        <f>ABS(Solieusap!G4470)</f>
        <v>4.326E-4</v>
      </c>
      <c r="H4467" s="14">
        <f>ABS(Solieusap!H4470)</f>
        <v>1.668E-2</v>
      </c>
      <c r="I4467" s="14">
        <f>ABS(Solieusap!I4470)</f>
        <v>1.1900000000000001E-3</v>
      </c>
      <c r="J4467" s="14">
        <f>ABS(Solieusap!J4470)</f>
        <v>6.0699999999999999E-3</v>
      </c>
      <c r="K4467" s="14">
        <f t="shared" si="16"/>
        <v>0.21870000000000001</v>
      </c>
      <c r="L4467" s="14">
        <f t="shared" si="17"/>
        <v>1.1900000000000001E-3</v>
      </c>
    </row>
    <row r="4468" spans="1:12" ht="15" customHeight="1">
      <c r="A4468" s="13" t="str">
        <f>Solieusap!A4471</f>
        <v>383</v>
      </c>
      <c r="B4468" s="13">
        <f>Solieusap!B4471</f>
        <v>2</v>
      </c>
      <c r="C4468" s="13" t="str">
        <f>Solieusap!C4471</f>
        <v>BAO</v>
      </c>
      <c r="D4468" s="13" t="str">
        <f>Solieusap!D4471</f>
        <v>Combination</v>
      </c>
      <c r="E4468" s="14">
        <f>ABS(Solieusap!E4471)</f>
        <v>0.21870000000000001</v>
      </c>
      <c r="F4468" s="14">
        <f>ABS(Solieusap!F4471)</f>
        <v>0.2034</v>
      </c>
      <c r="G4468" s="14">
        <f>ABS(Solieusap!G4471)</f>
        <v>4.326E-4</v>
      </c>
      <c r="H4468" s="14">
        <f>ABS(Solieusap!H4471)</f>
        <v>1.668E-2</v>
      </c>
      <c r="I4468" s="14">
        <f>ABS(Solieusap!I4471)</f>
        <v>5.7200000000000001E-2</v>
      </c>
      <c r="J4468" s="14">
        <f>ABS(Solieusap!J4471)</f>
        <v>9.1700000000000003E-6</v>
      </c>
      <c r="K4468" s="14">
        <f t="shared" si="16"/>
        <v>0.21870000000000001</v>
      </c>
      <c r="L4468" s="14">
        <f t="shared" si="17"/>
        <v>5.7200000000000001E-2</v>
      </c>
    </row>
    <row r="4469" spans="1:12" ht="15" customHeight="1">
      <c r="A4469" s="13" t="str">
        <f>Solieusap!A4472</f>
        <v>383</v>
      </c>
      <c r="B4469" s="13">
        <f>Solieusap!B4472</f>
        <v>2.5</v>
      </c>
      <c r="C4469" s="13" t="str">
        <f>Solieusap!C4472</f>
        <v>BAO</v>
      </c>
      <c r="D4469" s="13" t="str">
        <f>Solieusap!D4472</f>
        <v>Combination</v>
      </c>
      <c r="E4469" s="14">
        <f>ABS(Solieusap!E4472)</f>
        <v>0.21870000000000001</v>
      </c>
      <c r="F4469" s="14">
        <f>ABS(Solieusap!F4472)</f>
        <v>0.2034</v>
      </c>
      <c r="G4469" s="14">
        <f>ABS(Solieusap!G4472)</f>
        <v>4.326E-4</v>
      </c>
      <c r="H4469" s="14">
        <f>ABS(Solieusap!H4472)</f>
        <v>1.668E-2</v>
      </c>
      <c r="I4469" s="14">
        <f>ABS(Solieusap!I4472)</f>
        <v>0.12295</v>
      </c>
      <c r="J4469" s="14">
        <f>ABS(Solieusap!J4472)</f>
        <v>6.0899999999999999E-3</v>
      </c>
      <c r="K4469" s="14">
        <f t="shared" si="16"/>
        <v>0.21870000000000001</v>
      </c>
      <c r="L4469" s="14">
        <f t="shared" si="17"/>
        <v>0.12295</v>
      </c>
    </row>
    <row r="4470" spans="1:12" ht="15" customHeight="1">
      <c r="A4470" s="13" t="str">
        <f>Solieusap!A4473</f>
        <v>383</v>
      </c>
      <c r="B4470" s="13">
        <f>Solieusap!B4473</f>
        <v>3</v>
      </c>
      <c r="C4470" s="13" t="str">
        <f>Solieusap!C4473</f>
        <v>BAO</v>
      </c>
      <c r="D4470" s="13" t="str">
        <f>Solieusap!D4473</f>
        <v>Combination</v>
      </c>
      <c r="E4470" s="14">
        <f>ABS(Solieusap!E4473)</f>
        <v>0.21870000000000001</v>
      </c>
      <c r="F4470" s="14">
        <f>ABS(Solieusap!F4473)</f>
        <v>0.2034</v>
      </c>
      <c r="G4470" s="14">
        <f>ABS(Solieusap!G4473)</f>
        <v>4.326E-4</v>
      </c>
      <c r="H4470" s="14">
        <f>ABS(Solieusap!H4473)</f>
        <v>1.668E-2</v>
      </c>
      <c r="I4470" s="14">
        <f>ABS(Solieusap!I4473)</f>
        <v>0.18870000000000001</v>
      </c>
      <c r="J4470" s="14">
        <f>ABS(Solieusap!J4473)</f>
        <v>1.426E-2</v>
      </c>
      <c r="K4470" s="14">
        <f t="shared" si="16"/>
        <v>0.21870000000000001</v>
      </c>
      <c r="L4470" s="14">
        <f t="shared" si="17"/>
        <v>0.18870000000000001</v>
      </c>
    </row>
    <row r="4471" spans="1:12" ht="15" customHeight="1">
      <c r="A4471" s="13" t="str">
        <f>Solieusap!A4474</f>
        <v>402</v>
      </c>
      <c r="B4471" s="13">
        <f>Solieusap!B4474</f>
        <v>0</v>
      </c>
      <c r="C4471" s="13" t="str">
        <f>Solieusap!C4474</f>
        <v>BAO</v>
      </c>
      <c r="D4471" s="13" t="str">
        <f>Solieusap!D4474</f>
        <v>Combination</v>
      </c>
      <c r="E4471" s="14">
        <f>ABS(Solieusap!E4474)</f>
        <v>0.11</v>
      </c>
      <c r="F4471" s="14">
        <f>ABS(Solieusap!F4474)</f>
        <v>0.66859999999999997</v>
      </c>
      <c r="G4471" s="14">
        <f>ABS(Solieusap!G4474)</f>
        <v>6.1999999999999998E-3</v>
      </c>
      <c r="H4471" s="14">
        <f>ABS(Solieusap!H4474)</f>
        <v>6.8659999999999999E-2</v>
      </c>
      <c r="I4471" s="14">
        <f>ABS(Solieusap!I4474)</f>
        <v>5.8500000000000002E-3</v>
      </c>
      <c r="J4471" s="14">
        <f>ABS(Solieusap!J4474)</f>
        <v>0.84557000000000004</v>
      </c>
      <c r="K4471" s="14">
        <f t="shared" si="16"/>
        <v>0.11</v>
      </c>
      <c r="L4471" s="14">
        <f t="shared" si="17"/>
        <v>5.8500000000000002E-3</v>
      </c>
    </row>
    <row r="4472" spans="1:12" ht="15" customHeight="1">
      <c r="A4472" s="13" t="str">
        <f>Solieusap!A4475</f>
        <v>402</v>
      </c>
      <c r="B4472" s="13">
        <f>Solieusap!B4475</f>
        <v>0.5</v>
      </c>
      <c r="C4472" s="13" t="str">
        <f>Solieusap!C4475</f>
        <v>BAO</v>
      </c>
      <c r="D4472" s="13" t="str">
        <f>Solieusap!D4475</f>
        <v>Combination</v>
      </c>
      <c r="E4472" s="14">
        <f>ABS(Solieusap!E4475)</f>
        <v>0.11</v>
      </c>
      <c r="F4472" s="14">
        <f>ABS(Solieusap!F4475)</f>
        <v>0.66859999999999997</v>
      </c>
      <c r="G4472" s="14">
        <f>ABS(Solieusap!G4475)</f>
        <v>6.1999999999999998E-3</v>
      </c>
      <c r="H4472" s="14">
        <f>ABS(Solieusap!H4475)</f>
        <v>6.8659999999999999E-2</v>
      </c>
      <c r="I4472" s="14">
        <f>ABS(Solieusap!I4475)</f>
        <v>3.8500000000000001E-3</v>
      </c>
      <c r="J4472" s="14">
        <f>ABS(Solieusap!J4475)</f>
        <v>0.51124999999999998</v>
      </c>
      <c r="K4472" s="14">
        <f t="shared" si="16"/>
        <v>0.11</v>
      </c>
      <c r="L4472" s="14">
        <f t="shared" si="17"/>
        <v>3.8500000000000001E-3</v>
      </c>
    </row>
    <row r="4473" spans="1:12" ht="15" customHeight="1">
      <c r="A4473" s="13" t="str">
        <f>Solieusap!A4476</f>
        <v>402</v>
      </c>
      <c r="B4473" s="13">
        <f>Solieusap!B4476</f>
        <v>1</v>
      </c>
      <c r="C4473" s="13" t="str">
        <f>Solieusap!C4476</f>
        <v>BAO</v>
      </c>
      <c r="D4473" s="13" t="str">
        <f>Solieusap!D4476</f>
        <v>Combination</v>
      </c>
      <c r="E4473" s="14">
        <f>ABS(Solieusap!E4476)</f>
        <v>0.11</v>
      </c>
      <c r="F4473" s="14">
        <f>ABS(Solieusap!F4476)</f>
        <v>0.66859999999999997</v>
      </c>
      <c r="G4473" s="14">
        <f>ABS(Solieusap!G4476)</f>
        <v>6.1999999999999998E-3</v>
      </c>
      <c r="H4473" s="14">
        <f>ABS(Solieusap!H4476)</f>
        <v>6.8659999999999999E-2</v>
      </c>
      <c r="I4473" s="14">
        <f>ABS(Solieusap!I4476)</f>
        <v>1.8500000000000001E-3</v>
      </c>
      <c r="J4473" s="14">
        <f>ABS(Solieusap!J4476)</f>
        <v>0.17691999999999999</v>
      </c>
      <c r="K4473" s="14">
        <f t="shared" si="16"/>
        <v>0.11</v>
      </c>
      <c r="L4473" s="14">
        <f t="shared" si="17"/>
        <v>1.8500000000000001E-3</v>
      </c>
    </row>
    <row r="4474" spans="1:12" ht="15" customHeight="1">
      <c r="A4474" s="13" t="str">
        <f>Solieusap!A4477</f>
        <v>402</v>
      </c>
      <c r="B4474" s="13">
        <f>Solieusap!B4477</f>
        <v>1.5</v>
      </c>
      <c r="C4474" s="13" t="str">
        <f>Solieusap!C4477</f>
        <v>BAO</v>
      </c>
      <c r="D4474" s="13" t="str">
        <f>Solieusap!D4477</f>
        <v>Combination</v>
      </c>
      <c r="E4474" s="14">
        <f>ABS(Solieusap!E4477)</f>
        <v>0.11</v>
      </c>
      <c r="F4474" s="14">
        <f>ABS(Solieusap!F4477)</f>
        <v>0.66859999999999997</v>
      </c>
      <c r="G4474" s="14">
        <f>ABS(Solieusap!G4477)</f>
        <v>6.1999999999999998E-3</v>
      </c>
      <c r="H4474" s="14">
        <f>ABS(Solieusap!H4477)</f>
        <v>6.8659999999999999E-2</v>
      </c>
      <c r="I4474" s="14">
        <f>ABS(Solieusap!I4477)</f>
        <v>1.48E-3</v>
      </c>
      <c r="J4474" s="14">
        <f>ABS(Solieusap!J4477)</f>
        <v>9.8399999999999998E-3</v>
      </c>
      <c r="K4474" s="14">
        <f t="shared" si="16"/>
        <v>0.11</v>
      </c>
      <c r="L4474" s="14">
        <f t="shared" si="17"/>
        <v>1.48E-3</v>
      </c>
    </row>
    <row r="4475" spans="1:12" ht="15" customHeight="1">
      <c r="A4475" s="13" t="str">
        <f>Solieusap!A4478</f>
        <v>402</v>
      </c>
      <c r="B4475" s="13">
        <f>Solieusap!B4478</f>
        <v>2</v>
      </c>
      <c r="C4475" s="13" t="str">
        <f>Solieusap!C4478</f>
        <v>BAO</v>
      </c>
      <c r="D4475" s="13" t="str">
        <f>Solieusap!D4478</f>
        <v>Combination</v>
      </c>
      <c r="E4475" s="14">
        <f>ABS(Solieusap!E4478)</f>
        <v>0.11</v>
      </c>
      <c r="F4475" s="14">
        <f>ABS(Solieusap!F4478)</f>
        <v>0.66859999999999997</v>
      </c>
      <c r="G4475" s="14">
        <f>ABS(Solieusap!G4478)</f>
        <v>6.1999999999999998E-3</v>
      </c>
      <c r="H4475" s="14">
        <f>ABS(Solieusap!H4478)</f>
        <v>6.8659999999999999E-2</v>
      </c>
      <c r="I4475" s="14">
        <f>ABS(Solieusap!I4478)</f>
        <v>2.6589999999999999E-2</v>
      </c>
      <c r="J4475" s="14">
        <f>ABS(Solieusap!J4478)</f>
        <v>9.3289999999999996E-5</v>
      </c>
      <c r="K4475" s="14">
        <f t="shared" ref="K4475:K4538" si="18">E4475</f>
        <v>0.11</v>
      </c>
      <c r="L4475" s="14">
        <f t="shared" ref="L4475:L4538" si="19">I4475</f>
        <v>2.6589999999999999E-2</v>
      </c>
    </row>
    <row r="4476" spans="1:12" ht="15" customHeight="1">
      <c r="A4476" s="13" t="str">
        <f>Solieusap!A4479</f>
        <v>402</v>
      </c>
      <c r="B4476" s="13">
        <f>Solieusap!B4479</f>
        <v>0</v>
      </c>
      <c r="C4476" s="13" t="str">
        <f>Solieusap!C4479</f>
        <v>BAO</v>
      </c>
      <c r="D4476" s="13" t="str">
        <f>Solieusap!D4479</f>
        <v>Combination</v>
      </c>
      <c r="E4476" s="14">
        <f>ABS(Solieusap!E4479)</f>
        <v>2.2513999999999998</v>
      </c>
      <c r="F4476" s="14">
        <f>ABS(Solieusap!F4479)</f>
        <v>9.0030000000000004E-4</v>
      </c>
      <c r="G4476" s="14">
        <f>ABS(Solieusap!G4479)</f>
        <v>6.4600000000000005E-2</v>
      </c>
      <c r="H4476" s="14">
        <f>ABS(Solieusap!H4479)</f>
        <v>2.0600000000000002E-3</v>
      </c>
      <c r="I4476" s="14">
        <f>ABS(Solieusap!I4479)</f>
        <v>0.10449</v>
      </c>
      <c r="J4476" s="14">
        <f>ABS(Solieusap!J4479)</f>
        <v>1.111E-2</v>
      </c>
      <c r="K4476" s="14">
        <f t="shared" si="18"/>
        <v>2.2513999999999998</v>
      </c>
      <c r="L4476" s="14">
        <f t="shared" si="19"/>
        <v>0.10449</v>
      </c>
    </row>
    <row r="4477" spans="1:12" ht="15" customHeight="1">
      <c r="A4477" s="13" t="str">
        <f>Solieusap!A4480</f>
        <v>402</v>
      </c>
      <c r="B4477" s="13">
        <f>Solieusap!B4480</f>
        <v>0.5</v>
      </c>
      <c r="C4477" s="13" t="str">
        <f>Solieusap!C4480</f>
        <v>BAO</v>
      </c>
      <c r="D4477" s="13" t="str">
        <f>Solieusap!D4480</f>
        <v>Combination</v>
      </c>
      <c r="E4477" s="14">
        <f>ABS(Solieusap!E4480)</f>
        <v>2.2513999999999998</v>
      </c>
      <c r="F4477" s="14">
        <f>ABS(Solieusap!F4480)</f>
        <v>9.0030000000000004E-4</v>
      </c>
      <c r="G4477" s="14">
        <f>ABS(Solieusap!G4480)</f>
        <v>6.4600000000000005E-2</v>
      </c>
      <c r="H4477" s="14">
        <f>ABS(Solieusap!H4480)</f>
        <v>2.0600000000000002E-3</v>
      </c>
      <c r="I4477" s="14">
        <f>ABS(Solieusap!I4480)</f>
        <v>7.2190000000000004E-2</v>
      </c>
      <c r="J4477" s="14">
        <f>ABS(Solieusap!J4480)</f>
        <v>1.0659999999999999E-2</v>
      </c>
      <c r="K4477" s="14">
        <f t="shared" si="18"/>
        <v>2.2513999999999998</v>
      </c>
      <c r="L4477" s="14">
        <f t="shared" si="19"/>
        <v>7.2190000000000004E-2</v>
      </c>
    </row>
    <row r="4478" spans="1:12" ht="15" customHeight="1">
      <c r="A4478" s="13" t="str">
        <f>Solieusap!A4481</f>
        <v>402</v>
      </c>
      <c r="B4478" s="13">
        <f>Solieusap!B4481</f>
        <v>1</v>
      </c>
      <c r="C4478" s="13" t="str">
        <f>Solieusap!C4481</f>
        <v>BAO</v>
      </c>
      <c r="D4478" s="13" t="str">
        <f>Solieusap!D4481</f>
        <v>Combination</v>
      </c>
      <c r="E4478" s="14">
        <f>ABS(Solieusap!E4481)</f>
        <v>2.2513999999999998</v>
      </c>
      <c r="F4478" s="14">
        <f>ABS(Solieusap!F4481)</f>
        <v>9.0030000000000004E-4</v>
      </c>
      <c r="G4478" s="14">
        <f>ABS(Solieusap!G4481)</f>
        <v>6.4600000000000005E-2</v>
      </c>
      <c r="H4478" s="14">
        <f>ABS(Solieusap!H4481)</f>
        <v>2.0600000000000002E-3</v>
      </c>
      <c r="I4478" s="14">
        <f>ABS(Solieusap!I4481)</f>
        <v>3.9890000000000002E-2</v>
      </c>
      <c r="J4478" s="14">
        <f>ABS(Solieusap!J4481)</f>
        <v>1.021E-2</v>
      </c>
      <c r="K4478" s="14">
        <f t="shared" si="18"/>
        <v>2.2513999999999998</v>
      </c>
      <c r="L4478" s="14">
        <f t="shared" si="19"/>
        <v>3.9890000000000002E-2</v>
      </c>
    </row>
    <row r="4479" spans="1:12" ht="15" customHeight="1">
      <c r="A4479" s="13" t="str">
        <f>Solieusap!A4482</f>
        <v>402</v>
      </c>
      <c r="B4479" s="13">
        <f>Solieusap!B4482</f>
        <v>1.5</v>
      </c>
      <c r="C4479" s="13" t="str">
        <f>Solieusap!C4482</f>
        <v>BAO</v>
      </c>
      <c r="D4479" s="13" t="str">
        <f>Solieusap!D4482</f>
        <v>Combination</v>
      </c>
      <c r="E4479" s="14">
        <f>ABS(Solieusap!E4482)</f>
        <v>2.2513999999999998</v>
      </c>
      <c r="F4479" s="14">
        <f>ABS(Solieusap!F4482)</f>
        <v>9.0030000000000004E-4</v>
      </c>
      <c r="G4479" s="14">
        <f>ABS(Solieusap!G4482)</f>
        <v>6.4600000000000005E-2</v>
      </c>
      <c r="H4479" s="14">
        <f>ABS(Solieusap!H4482)</f>
        <v>2.0600000000000002E-3</v>
      </c>
      <c r="I4479" s="14">
        <f>ABS(Solieusap!I4482)</f>
        <v>1.0160000000000001E-2</v>
      </c>
      <c r="J4479" s="14">
        <f>ABS(Solieusap!J4482)</f>
        <v>0.15740000000000001</v>
      </c>
      <c r="K4479" s="14">
        <f t="shared" si="18"/>
        <v>2.2513999999999998</v>
      </c>
      <c r="L4479" s="14">
        <f t="shared" si="19"/>
        <v>1.0160000000000001E-2</v>
      </c>
    </row>
    <row r="4480" spans="1:12" ht="15" customHeight="1">
      <c r="A4480" s="13" t="str">
        <f>Solieusap!A4483</f>
        <v>402</v>
      </c>
      <c r="B4480" s="13">
        <f>Solieusap!B4483</f>
        <v>2</v>
      </c>
      <c r="C4480" s="13" t="str">
        <f>Solieusap!C4483</f>
        <v>BAO</v>
      </c>
      <c r="D4480" s="13" t="str">
        <f>Solieusap!D4483</f>
        <v>Combination</v>
      </c>
      <c r="E4480" s="14">
        <f>ABS(Solieusap!E4483)</f>
        <v>2.2513999999999998</v>
      </c>
      <c r="F4480" s="14">
        <f>ABS(Solieusap!F4483)</f>
        <v>9.0030000000000004E-4</v>
      </c>
      <c r="G4480" s="14">
        <f>ABS(Solieusap!G4483)</f>
        <v>6.4600000000000005E-2</v>
      </c>
      <c r="H4480" s="14">
        <f>ABS(Solieusap!H4483)</f>
        <v>2.0600000000000002E-3</v>
      </c>
      <c r="I4480" s="14">
        <f>ABS(Solieusap!I4483)</f>
        <v>9.1699999999999993E-3</v>
      </c>
      <c r="J4480" s="14">
        <f>ABS(Solieusap!J4483)</f>
        <v>0.49171999999999999</v>
      </c>
      <c r="K4480" s="14">
        <f t="shared" si="18"/>
        <v>2.2513999999999998</v>
      </c>
      <c r="L4480" s="14">
        <f t="shared" si="19"/>
        <v>9.1699999999999993E-3</v>
      </c>
    </row>
    <row r="4481" spans="1:12" ht="15" customHeight="1">
      <c r="A4481" s="13" t="str">
        <f>Solieusap!A4484</f>
        <v>403</v>
      </c>
      <c r="B4481" s="13">
        <f>Solieusap!B4484</f>
        <v>0</v>
      </c>
      <c r="C4481" s="13" t="str">
        <f>Solieusap!C4484</f>
        <v>BAO</v>
      </c>
      <c r="D4481" s="13" t="str">
        <f>Solieusap!D4484</f>
        <v>Combination</v>
      </c>
      <c r="E4481" s="14">
        <f>ABS(Solieusap!E4484)</f>
        <v>7.6600000000000001E-2</v>
      </c>
      <c r="F4481" s="14">
        <f>ABS(Solieusap!F4484)</f>
        <v>1.5599999999999999E-2</v>
      </c>
      <c r="G4481" s="14">
        <f>ABS(Solieusap!G4484)</f>
        <v>5.4300000000000001E-2</v>
      </c>
      <c r="H4481" s="14">
        <f>ABS(Solieusap!H4484)</f>
        <v>6.9100000000000003E-3</v>
      </c>
      <c r="I4481" s="14">
        <f>ABS(Solieusap!I4484)</f>
        <v>5.0909999999999997E-2</v>
      </c>
      <c r="J4481" s="14">
        <f>ABS(Solieusap!J4484)</f>
        <v>6.8799999999999998E-3</v>
      </c>
      <c r="K4481" s="14">
        <f t="shared" si="18"/>
        <v>7.6600000000000001E-2</v>
      </c>
      <c r="L4481" s="14">
        <f t="shared" si="19"/>
        <v>5.0909999999999997E-2</v>
      </c>
    </row>
    <row r="4482" spans="1:12" ht="15" customHeight="1">
      <c r="A4482" s="13" t="str">
        <f>Solieusap!A4485</f>
        <v>403</v>
      </c>
      <c r="B4482" s="13">
        <f>Solieusap!B4485</f>
        <v>0.5</v>
      </c>
      <c r="C4482" s="13" t="str">
        <f>Solieusap!C4485</f>
        <v>BAO</v>
      </c>
      <c r="D4482" s="13" t="str">
        <f>Solieusap!D4485</f>
        <v>Combination</v>
      </c>
      <c r="E4482" s="14">
        <f>ABS(Solieusap!E4485)</f>
        <v>7.6600000000000001E-2</v>
      </c>
      <c r="F4482" s="14">
        <f>ABS(Solieusap!F4485)</f>
        <v>1.5599999999999999E-2</v>
      </c>
      <c r="G4482" s="14">
        <f>ABS(Solieusap!G4485)</f>
        <v>5.4300000000000001E-2</v>
      </c>
      <c r="H4482" s="14">
        <f>ABS(Solieusap!H4485)</f>
        <v>6.9100000000000003E-3</v>
      </c>
      <c r="I4482" s="14">
        <f>ABS(Solieusap!I4485)</f>
        <v>2.3959999999999999E-2</v>
      </c>
      <c r="J4482" s="14">
        <f>ABS(Solieusap!J4485)</f>
        <v>7.0400000000000003E-3</v>
      </c>
      <c r="K4482" s="14">
        <f t="shared" si="18"/>
        <v>7.6600000000000001E-2</v>
      </c>
      <c r="L4482" s="14">
        <f t="shared" si="19"/>
        <v>2.3959999999999999E-2</v>
      </c>
    </row>
    <row r="4483" spans="1:12" ht="15" customHeight="1">
      <c r="A4483" s="13" t="str">
        <f>Solieusap!A4486</f>
        <v>403</v>
      </c>
      <c r="B4483" s="13">
        <f>Solieusap!B4486</f>
        <v>1</v>
      </c>
      <c r="C4483" s="13" t="str">
        <f>Solieusap!C4486</f>
        <v>BAO</v>
      </c>
      <c r="D4483" s="13" t="str">
        <f>Solieusap!D4486</f>
        <v>Combination</v>
      </c>
      <c r="E4483" s="14">
        <f>ABS(Solieusap!E4486)</f>
        <v>7.6600000000000001E-2</v>
      </c>
      <c r="F4483" s="14">
        <f>ABS(Solieusap!F4486)</f>
        <v>1.5599999999999999E-2</v>
      </c>
      <c r="G4483" s="14">
        <f>ABS(Solieusap!G4486)</f>
        <v>5.4300000000000001E-2</v>
      </c>
      <c r="H4483" s="14">
        <f>ABS(Solieusap!H4486)</f>
        <v>6.9100000000000003E-3</v>
      </c>
      <c r="I4483" s="14">
        <f>ABS(Solieusap!I4486)</f>
        <v>5.8599999999999998E-3</v>
      </c>
      <c r="J4483" s="14">
        <f>ABS(Solieusap!J4486)</f>
        <v>2.4379999999999999E-2</v>
      </c>
      <c r="K4483" s="14">
        <f t="shared" si="18"/>
        <v>7.6600000000000001E-2</v>
      </c>
      <c r="L4483" s="14">
        <f t="shared" si="19"/>
        <v>5.8599999999999998E-3</v>
      </c>
    </row>
    <row r="4484" spans="1:12" ht="15" customHeight="1">
      <c r="A4484" s="13" t="str">
        <f>Solieusap!A4487</f>
        <v>403</v>
      </c>
      <c r="B4484" s="13">
        <f>Solieusap!B4487</f>
        <v>1.5</v>
      </c>
      <c r="C4484" s="13" t="str">
        <f>Solieusap!C4487</f>
        <v>BAO</v>
      </c>
      <c r="D4484" s="13" t="str">
        <f>Solieusap!D4487</f>
        <v>Combination</v>
      </c>
      <c r="E4484" s="14">
        <f>ABS(Solieusap!E4487)</f>
        <v>7.6600000000000001E-2</v>
      </c>
      <c r="F4484" s="14">
        <f>ABS(Solieusap!F4487)</f>
        <v>1.5599999999999999E-2</v>
      </c>
      <c r="G4484" s="14">
        <f>ABS(Solieusap!G4487)</f>
        <v>5.4300000000000001E-2</v>
      </c>
      <c r="H4484" s="14">
        <f>ABS(Solieusap!H4487)</f>
        <v>6.9100000000000003E-3</v>
      </c>
      <c r="I4484" s="14">
        <f>ABS(Solieusap!I4487)</f>
        <v>4.5399999999999998E-3</v>
      </c>
      <c r="J4484" s="14">
        <f>ABS(Solieusap!J4487)</f>
        <v>0.23546</v>
      </c>
      <c r="K4484" s="14">
        <f t="shared" si="18"/>
        <v>7.6600000000000001E-2</v>
      </c>
      <c r="L4484" s="14">
        <f t="shared" si="19"/>
        <v>4.5399999999999998E-3</v>
      </c>
    </row>
    <row r="4485" spans="1:12" ht="15" customHeight="1">
      <c r="A4485" s="13" t="str">
        <f>Solieusap!A4488</f>
        <v>403</v>
      </c>
      <c r="B4485" s="13">
        <f>Solieusap!B4488</f>
        <v>2</v>
      </c>
      <c r="C4485" s="13" t="str">
        <f>Solieusap!C4488</f>
        <v>BAO</v>
      </c>
      <c r="D4485" s="13" t="str">
        <f>Solieusap!D4488</f>
        <v>Combination</v>
      </c>
      <c r="E4485" s="14">
        <f>ABS(Solieusap!E4488)</f>
        <v>7.6600000000000001E-2</v>
      </c>
      <c r="F4485" s="14">
        <f>ABS(Solieusap!F4488)</f>
        <v>1.5599999999999999E-2</v>
      </c>
      <c r="G4485" s="14">
        <f>ABS(Solieusap!G4488)</f>
        <v>5.4300000000000001E-2</v>
      </c>
      <c r="H4485" s="14">
        <f>ABS(Solieusap!H4488)</f>
        <v>6.9100000000000003E-3</v>
      </c>
      <c r="I4485" s="14">
        <f>ABS(Solieusap!I4488)</f>
        <v>4.3200000000000001E-3</v>
      </c>
      <c r="J4485" s="14">
        <f>ABS(Solieusap!J4488)</f>
        <v>0.48147000000000001</v>
      </c>
      <c r="K4485" s="14">
        <f t="shared" si="18"/>
        <v>7.6600000000000001E-2</v>
      </c>
      <c r="L4485" s="14">
        <f t="shared" si="19"/>
        <v>4.3200000000000001E-3</v>
      </c>
    </row>
    <row r="4486" spans="1:12" ht="15" customHeight="1">
      <c r="A4486" s="13" t="str">
        <f>Solieusap!A4489</f>
        <v>403</v>
      </c>
      <c r="B4486" s="13">
        <f>Solieusap!B4489</f>
        <v>0</v>
      </c>
      <c r="C4486" s="13" t="str">
        <f>Solieusap!C4489</f>
        <v>BAO</v>
      </c>
      <c r="D4486" s="13" t="str">
        <f>Solieusap!D4489</f>
        <v>Combination</v>
      </c>
      <c r="E4486" s="14">
        <f>ABS(Solieusap!E4489)</f>
        <v>0.75180000000000002</v>
      </c>
      <c r="F4486" s="14">
        <f>ABS(Solieusap!F4489)</f>
        <v>0.49199999999999999</v>
      </c>
      <c r="G4486" s="14">
        <f>ABS(Solieusap!G4489)</f>
        <v>8.3359999999999999E-4</v>
      </c>
      <c r="H4486" s="14">
        <f>ABS(Solieusap!H4489)</f>
        <v>4.088E-2</v>
      </c>
      <c r="I4486" s="14">
        <f>ABS(Solieusap!I4489)</f>
        <v>7.4889999999999996E-5</v>
      </c>
      <c r="J4486" s="14">
        <f>ABS(Solieusap!J4489)</f>
        <v>0.50258999999999998</v>
      </c>
      <c r="K4486" s="14">
        <f t="shared" si="18"/>
        <v>0.75180000000000002</v>
      </c>
      <c r="L4486" s="14">
        <f t="shared" si="19"/>
        <v>7.4889999999999996E-5</v>
      </c>
    </row>
    <row r="4487" spans="1:12" ht="15" customHeight="1">
      <c r="A4487" s="13" t="str">
        <f>Solieusap!A4490</f>
        <v>403</v>
      </c>
      <c r="B4487" s="13">
        <f>Solieusap!B4490</f>
        <v>0.5</v>
      </c>
      <c r="C4487" s="13" t="str">
        <f>Solieusap!C4490</f>
        <v>BAO</v>
      </c>
      <c r="D4487" s="13" t="str">
        <f>Solieusap!D4490</f>
        <v>Combination</v>
      </c>
      <c r="E4487" s="14">
        <f>ABS(Solieusap!E4490)</f>
        <v>0.75180000000000002</v>
      </c>
      <c r="F4487" s="14">
        <f>ABS(Solieusap!F4490)</f>
        <v>0.49199999999999999</v>
      </c>
      <c r="G4487" s="14">
        <f>ABS(Solieusap!G4490)</f>
        <v>8.3359999999999999E-4</v>
      </c>
      <c r="H4487" s="14">
        <f>ABS(Solieusap!H4490)</f>
        <v>4.088E-2</v>
      </c>
      <c r="I4487" s="14">
        <f>ABS(Solieusap!I4490)</f>
        <v>8.6390000000000005E-5</v>
      </c>
      <c r="J4487" s="14">
        <f>ABS(Solieusap!J4490)</f>
        <v>0.25657000000000002</v>
      </c>
      <c r="K4487" s="14">
        <f t="shared" si="18"/>
        <v>0.75180000000000002</v>
      </c>
      <c r="L4487" s="14">
        <f t="shared" si="19"/>
        <v>8.6390000000000005E-5</v>
      </c>
    </row>
    <row r="4488" spans="1:12" ht="15" customHeight="1">
      <c r="A4488" s="13" t="str">
        <f>Solieusap!A4491</f>
        <v>403</v>
      </c>
      <c r="B4488" s="13">
        <f>Solieusap!B4491</f>
        <v>1</v>
      </c>
      <c r="C4488" s="13" t="str">
        <f>Solieusap!C4491</f>
        <v>BAO</v>
      </c>
      <c r="D4488" s="13" t="str">
        <f>Solieusap!D4491</f>
        <v>Combination</v>
      </c>
      <c r="E4488" s="14">
        <f>ABS(Solieusap!E4491)</f>
        <v>0.75180000000000002</v>
      </c>
      <c r="F4488" s="14">
        <f>ABS(Solieusap!F4491)</f>
        <v>0.49199999999999999</v>
      </c>
      <c r="G4488" s="14">
        <f>ABS(Solieusap!G4491)</f>
        <v>8.3359999999999999E-4</v>
      </c>
      <c r="H4488" s="14">
        <f>ABS(Solieusap!H4491)</f>
        <v>4.088E-2</v>
      </c>
      <c r="I4488" s="14">
        <f>ABS(Solieusap!I4491)</f>
        <v>4.7999999999999996E-3</v>
      </c>
      <c r="J4488" s="14">
        <f>ABS(Solieusap!J4491)</f>
        <v>1.3939999999999999E-2</v>
      </c>
      <c r="K4488" s="14">
        <f t="shared" si="18"/>
        <v>0.75180000000000002</v>
      </c>
      <c r="L4488" s="14">
        <f t="shared" si="19"/>
        <v>4.7999999999999996E-3</v>
      </c>
    </row>
    <row r="4489" spans="1:12" ht="15" customHeight="1">
      <c r="A4489" s="13" t="str">
        <f>Solieusap!A4492</f>
        <v>403</v>
      </c>
      <c r="B4489" s="13">
        <f>Solieusap!B4492</f>
        <v>1.5</v>
      </c>
      <c r="C4489" s="13" t="str">
        <f>Solieusap!C4492</f>
        <v>BAO</v>
      </c>
      <c r="D4489" s="13" t="str">
        <f>Solieusap!D4492</f>
        <v>Combination</v>
      </c>
      <c r="E4489" s="14">
        <f>ABS(Solieusap!E4492)</f>
        <v>0.75180000000000002</v>
      </c>
      <c r="F4489" s="14">
        <f>ABS(Solieusap!F4492)</f>
        <v>0.49199999999999999</v>
      </c>
      <c r="G4489" s="14">
        <f>ABS(Solieusap!G4492)</f>
        <v>8.3359999999999999E-4</v>
      </c>
      <c r="H4489" s="14">
        <f>ABS(Solieusap!H4492)</f>
        <v>4.088E-2</v>
      </c>
      <c r="I4489" s="14">
        <f>ABS(Solieusap!I4492)</f>
        <v>3.049E-2</v>
      </c>
      <c r="J4489" s="14">
        <f>ABS(Solieusap!J4492)</f>
        <v>2.1760000000000002E-2</v>
      </c>
      <c r="K4489" s="14">
        <f t="shared" si="18"/>
        <v>0.75180000000000002</v>
      </c>
      <c r="L4489" s="14">
        <f t="shared" si="19"/>
        <v>3.049E-2</v>
      </c>
    </row>
    <row r="4490" spans="1:12" ht="15" customHeight="1">
      <c r="A4490" s="13" t="str">
        <f>Solieusap!A4493</f>
        <v>403</v>
      </c>
      <c r="B4490" s="13">
        <f>Solieusap!B4493</f>
        <v>2</v>
      </c>
      <c r="C4490" s="13" t="str">
        <f>Solieusap!C4493</f>
        <v>BAO</v>
      </c>
      <c r="D4490" s="13" t="str">
        <f>Solieusap!D4493</f>
        <v>Combination</v>
      </c>
      <c r="E4490" s="14">
        <f>ABS(Solieusap!E4493)</f>
        <v>0.75180000000000002</v>
      </c>
      <c r="F4490" s="14">
        <f>ABS(Solieusap!F4493)</f>
        <v>0.49199999999999999</v>
      </c>
      <c r="G4490" s="14">
        <f>ABS(Solieusap!G4493)</f>
        <v>8.3359999999999999E-4</v>
      </c>
      <c r="H4490" s="14">
        <f>ABS(Solieusap!H4493)</f>
        <v>4.088E-2</v>
      </c>
      <c r="I4490" s="14">
        <f>ABS(Solieusap!I4493)</f>
        <v>5.7630000000000001E-2</v>
      </c>
      <c r="J4490" s="14">
        <f>ABS(Solieusap!J4493)</f>
        <v>2.9579999999999999E-2</v>
      </c>
      <c r="K4490" s="14">
        <f t="shared" si="18"/>
        <v>0.75180000000000002</v>
      </c>
      <c r="L4490" s="14">
        <f t="shared" si="19"/>
        <v>5.7630000000000001E-2</v>
      </c>
    </row>
    <row r="4491" spans="1:12" ht="15" customHeight="1">
      <c r="A4491" s="13" t="str">
        <f>Solieusap!A4494</f>
        <v>404</v>
      </c>
      <c r="B4491" s="13">
        <f>Solieusap!B4494</f>
        <v>0</v>
      </c>
      <c r="C4491" s="13" t="str">
        <f>Solieusap!C4494</f>
        <v>BAO</v>
      </c>
      <c r="D4491" s="13" t="str">
        <f>Solieusap!D4494</f>
        <v>Combination</v>
      </c>
      <c r="E4491" s="14">
        <f>ABS(Solieusap!E4494)</f>
        <v>7.3499999999999996E-2</v>
      </c>
      <c r="F4491" s="14">
        <f>ABS(Solieusap!F4494)</f>
        <v>0.99460000000000004</v>
      </c>
      <c r="G4491" s="14">
        <f>ABS(Solieusap!G4494)</f>
        <v>7.9299999999999995E-2</v>
      </c>
      <c r="H4491" s="14">
        <f>ABS(Solieusap!H4494)</f>
        <v>8.5900000000000004E-3</v>
      </c>
      <c r="I4491" s="14">
        <f>ABS(Solieusap!I4494)</f>
        <v>0.12844</v>
      </c>
      <c r="J4491" s="14">
        <f>ABS(Solieusap!J4494)</f>
        <v>1.1917899999999999</v>
      </c>
      <c r="K4491" s="14">
        <f t="shared" si="18"/>
        <v>7.3499999999999996E-2</v>
      </c>
      <c r="L4491" s="14">
        <f t="shared" si="19"/>
        <v>0.12844</v>
      </c>
    </row>
    <row r="4492" spans="1:12" ht="15" customHeight="1">
      <c r="A4492" s="13" t="str">
        <f>Solieusap!A4495</f>
        <v>404</v>
      </c>
      <c r="B4492" s="13">
        <f>Solieusap!B4495</f>
        <v>0.5</v>
      </c>
      <c r="C4492" s="13" t="str">
        <f>Solieusap!C4495</f>
        <v>BAO</v>
      </c>
      <c r="D4492" s="13" t="str">
        <f>Solieusap!D4495</f>
        <v>Combination</v>
      </c>
      <c r="E4492" s="14">
        <f>ABS(Solieusap!E4495)</f>
        <v>7.3499999999999996E-2</v>
      </c>
      <c r="F4492" s="14">
        <f>ABS(Solieusap!F4495)</f>
        <v>0.99460000000000004</v>
      </c>
      <c r="G4492" s="14">
        <f>ABS(Solieusap!G4495)</f>
        <v>7.9299999999999995E-2</v>
      </c>
      <c r="H4492" s="14">
        <f>ABS(Solieusap!H4495)</f>
        <v>8.5900000000000004E-3</v>
      </c>
      <c r="I4492" s="14">
        <f>ABS(Solieusap!I4495)</f>
        <v>8.8779999999999998E-2</v>
      </c>
      <c r="J4492" s="14">
        <f>ABS(Solieusap!J4495)</f>
        <v>0.69447999999999999</v>
      </c>
      <c r="K4492" s="14">
        <f t="shared" si="18"/>
        <v>7.3499999999999996E-2</v>
      </c>
      <c r="L4492" s="14">
        <f t="shared" si="19"/>
        <v>8.8779999999999998E-2</v>
      </c>
    </row>
    <row r="4493" spans="1:12" ht="15" customHeight="1">
      <c r="A4493" s="13" t="str">
        <f>Solieusap!A4496</f>
        <v>404</v>
      </c>
      <c r="B4493" s="13">
        <f>Solieusap!B4496</f>
        <v>1</v>
      </c>
      <c r="C4493" s="13" t="str">
        <f>Solieusap!C4496</f>
        <v>BAO</v>
      </c>
      <c r="D4493" s="13" t="str">
        <f>Solieusap!D4496</f>
        <v>Combination</v>
      </c>
      <c r="E4493" s="14">
        <f>ABS(Solieusap!E4496)</f>
        <v>7.3499999999999996E-2</v>
      </c>
      <c r="F4493" s="14">
        <f>ABS(Solieusap!F4496)</f>
        <v>0.99460000000000004</v>
      </c>
      <c r="G4493" s="14">
        <f>ABS(Solieusap!G4496)</f>
        <v>7.9299999999999995E-2</v>
      </c>
      <c r="H4493" s="14">
        <f>ABS(Solieusap!H4496)</f>
        <v>8.5900000000000004E-3</v>
      </c>
      <c r="I4493" s="14">
        <f>ABS(Solieusap!I4496)</f>
        <v>4.9110000000000001E-2</v>
      </c>
      <c r="J4493" s="14">
        <f>ABS(Solieusap!J4496)</f>
        <v>0.19717000000000001</v>
      </c>
      <c r="K4493" s="14">
        <f t="shared" si="18"/>
        <v>7.3499999999999996E-2</v>
      </c>
      <c r="L4493" s="14">
        <f t="shared" si="19"/>
        <v>4.9110000000000001E-2</v>
      </c>
    </row>
    <row r="4494" spans="1:12" ht="15" customHeight="1">
      <c r="A4494" s="13" t="str">
        <f>Solieusap!A4497</f>
        <v>404</v>
      </c>
      <c r="B4494" s="13">
        <f>Solieusap!B4497</f>
        <v>1.5</v>
      </c>
      <c r="C4494" s="13" t="str">
        <f>Solieusap!C4497</f>
        <v>BAO</v>
      </c>
      <c r="D4494" s="13" t="str">
        <f>Solieusap!D4497</f>
        <v>Combination</v>
      </c>
      <c r="E4494" s="14">
        <f>ABS(Solieusap!E4497)</f>
        <v>7.3499999999999996E-2</v>
      </c>
      <c r="F4494" s="14">
        <f>ABS(Solieusap!F4497)</f>
        <v>0.99460000000000004</v>
      </c>
      <c r="G4494" s="14">
        <f>ABS(Solieusap!G4497)</f>
        <v>7.9299999999999995E-2</v>
      </c>
      <c r="H4494" s="14">
        <f>ABS(Solieusap!H4497)</f>
        <v>8.5900000000000004E-3</v>
      </c>
      <c r="I4494" s="14">
        <f>ABS(Solieusap!I4497)</f>
        <v>1.0630000000000001E-2</v>
      </c>
      <c r="J4494" s="14">
        <f>ABS(Solieusap!J4497)</f>
        <v>1.46E-2</v>
      </c>
      <c r="K4494" s="14">
        <f t="shared" si="18"/>
        <v>7.3499999999999996E-2</v>
      </c>
      <c r="L4494" s="14">
        <f t="shared" si="19"/>
        <v>1.0630000000000001E-2</v>
      </c>
    </row>
    <row r="4495" spans="1:12" ht="15" customHeight="1">
      <c r="A4495" s="13" t="str">
        <f>Solieusap!A4498</f>
        <v>404</v>
      </c>
      <c r="B4495" s="13">
        <f>Solieusap!B4498</f>
        <v>2</v>
      </c>
      <c r="C4495" s="13" t="str">
        <f>Solieusap!C4498</f>
        <v>BAO</v>
      </c>
      <c r="D4495" s="13" t="str">
        <f>Solieusap!D4498</f>
        <v>Combination</v>
      </c>
      <c r="E4495" s="14">
        <f>ABS(Solieusap!E4498)</f>
        <v>7.3499999999999996E-2</v>
      </c>
      <c r="F4495" s="14">
        <f>ABS(Solieusap!F4498)</f>
        <v>0.99460000000000004</v>
      </c>
      <c r="G4495" s="14">
        <f>ABS(Solieusap!G4498)</f>
        <v>7.9299999999999995E-2</v>
      </c>
      <c r="H4495" s="14">
        <f>ABS(Solieusap!H4498)</f>
        <v>8.5900000000000004E-3</v>
      </c>
      <c r="I4495" s="14">
        <f>ABS(Solieusap!I4498)</f>
        <v>1.67E-3</v>
      </c>
      <c r="J4495" s="14">
        <f>ABS(Solieusap!J4498)</f>
        <v>3.7379999999999997E-2</v>
      </c>
      <c r="K4495" s="14">
        <f t="shared" si="18"/>
        <v>7.3499999999999996E-2</v>
      </c>
      <c r="L4495" s="14">
        <f t="shared" si="19"/>
        <v>1.67E-3</v>
      </c>
    </row>
    <row r="4496" spans="1:12" ht="15" customHeight="1">
      <c r="A4496" s="13" t="str">
        <f>Solieusap!A4499</f>
        <v>404</v>
      </c>
      <c r="B4496" s="13">
        <f>Solieusap!B4499</f>
        <v>0</v>
      </c>
      <c r="C4496" s="13" t="str">
        <f>Solieusap!C4499</f>
        <v>BAO</v>
      </c>
      <c r="D4496" s="13" t="str">
        <f>Solieusap!D4499</f>
        <v>Combination</v>
      </c>
      <c r="E4496" s="14">
        <f>ABS(Solieusap!E4499)</f>
        <v>2.0709</v>
      </c>
      <c r="F4496" s="14">
        <f>ABS(Solieusap!F4499)</f>
        <v>4.5600000000000002E-2</v>
      </c>
      <c r="G4496" s="14">
        <f>ABS(Solieusap!G4499)</f>
        <v>3.0279999999999999E-4</v>
      </c>
      <c r="H4496" s="14">
        <f>ABS(Solieusap!H4499)</f>
        <v>9.1869999999999993E-2</v>
      </c>
      <c r="I4496" s="14">
        <f>ABS(Solieusap!I4499)</f>
        <v>1E-3</v>
      </c>
      <c r="J4496" s="14">
        <f>ABS(Solieusap!J4499)</f>
        <v>5.3749999999999999E-2</v>
      </c>
      <c r="K4496" s="14">
        <f t="shared" si="18"/>
        <v>2.0709</v>
      </c>
      <c r="L4496" s="14">
        <f t="shared" si="19"/>
        <v>1E-3</v>
      </c>
    </row>
    <row r="4497" spans="1:12" ht="15" customHeight="1">
      <c r="A4497" s="13" t="str">
        <f>Solieusap!A4500</f>
        <v>404</v>
      </c>
      <c r="B4497" s="13">
        <f>Solieusap!B4500</f>
        <v>0.5</v>
      </c>
      <c r="C4497" s="13" t="str">
        <f>Solieusap!C4500</f>
        <v>BAO</v>
      </c>
      <c r="D4497" s="13" t="str">
        <f>Solieusap!D4500</f>
        <v>Combination</v>
      </c>
      <c r="E4497" s="14">
        <f>ABS(Solieusap!E4500)</f>
        <v>2.0709</v>
      </c>
      <c r="F4497" s="14">
        <f>ABS(Solieusap!F4500)</f>
        <v>4.5600000000000002E-2</v>
      </c>
      <c r="G4497" s="14">
        <f>ABS(Solieusap!G4500)</f>
        <v>3.0279999999999999E-4</v>
      </c>
      <c r="H4497" s="14">
        <f>ABS(Solieusap!H4500)</f>
        <v>9.1869999999999993E-2</v>
      </c>
      <c r="I4497" s="14">
        <f>ABS(Solieusap!I4500)</f>
        <v>8.4000000000000003E-4</v>
      </c>
      <c r="J4497" s="14">
        <f>ABS(Solieusap!J4500)</f>
        <v>3.0970000000000001E-2</v>
      </c>
      <c r="K4497" s="14">
        <f t="shared" si="18"/>
        <v>2.0709</v>
      </c>
      <c r="L4497" s="14">
        <f t="shared" si="19"/>
        <v>8.4000000000000003E-4</v>
      </c>
    </row>
    <row r="4498" spans="1:12" ht="15" customHeight="1">
      <c r="A4498" s="13" t="str">
        <f>Solieusap!A4501</f>
        <v>404</v>
      </c>
      <c r="B4498" s="13">
        <f>Solieusap!B4501</f>
        <v>1</v>
      </c>
      <c r="C4498" s="13" t="str">
        <f>Solieusap!C4501</f>
        <v>BAO</v>
      </c>
      <c r="D4498" s="13" t="str">
        <f>Solieusap!D4501</f>
        <v>Combination</v>
      </c>
      <c r="E4498" s="14">
        <f>ABS(Solieusap!E4501)</f>
        <v>2.0709</v>
      </c>
      <c r="F4498" s="14">
        <f>ABS(Solieusap!F4501)</f>
        <v>4.5600000000000002E-2</v>
      </c>
      <c r="G4498" s="14">
        <f>ABS(Solieusap!G4501)</f>
        <v>3.0279999999999999E-4</v>
      </c>
      <c r="H4498" s="14">
        <f>ABS(Solieusap!H4501)</f>
        <v>9.1869999999999993E-2</v>
      </c>
      <c r="I4498" s="14">
        <f>ABS(Solieusap!I4501)</f>
        <v>9.3999999999999997E-4</v>
      </c>
      <c r="J4498" s="14">
        <f>ABS(Solieusap!J4501)</f>
        <v>8.8999999999999995E-4</v>
      </c>
      <c r="K4498" s="14">
        <f t="shared" si="18"/>
        <v>2.0709</v>
      </c>
      <c r="L4498" s="14">
        <f t="shared" si="19"/>
        <v>9.3999999999999997E-4</v>
      </c>
    </row>
    <row r="4499" spans="1:12" ht="15" customHeight="1">
      <c r="A4499" s="13" t="str">
        <f>Solieusap!A4502</f>
        <v>404</v>
      </c>
      <c r="B4499" s="13">
        <f>Solieusap!B4502</f>
        <v>1.5</v>
      </c>
      <c r="C4499" s="13" t="str">
        <f>Solieusap!C4502</f>
        <v>BAO</v>
      </c>
      <c r="D4499" s="13" t="str">
        <f>Solieusap!D4502</f>
        <v>Combination</v>
      </c>
      <c r="E4499" s="14">
        <f>ABS(Solieusap!E4502)</f>
        <v>2.0709</v>
      </c>
      <c r="F4499" s="14">
        <f>ABS(Solieusap!F4502)</f>
        <v>4.5600000000000002E-2</v>
      </c>
      <c r="G4499" s="14">
        <f>ABS(Solieusap!G4502)</f>
        <v>3.0279999999999999E-4</v>
      </c>
      <c r="H4499" s="14">
        <f>ABS(Solieusap!H4502)</f>
        <v>9.1869999999999993E-2</v>
      </c>
      <c r="I4499" s="14">
        <f>ABS(Solieusap!I4502)</f>
        <v>3.5300000000000002E-3</v>
      </c>
      <c r="J4499" s="14">
        <f>ABS(Solieusap!J4502)</f>
        <v>0.30014000000000002</v>
      </c>
      <c r="K4499" s="14">
        <f t="shared" si="18"/>
        <v>2.0709</v>
      </c>
      <c r="L4499" s="14">
        <f t="shared" si="19"/>
        <v>3.5300000000000002E-3</v>
      </c>
    </row>
    <row r="4500" spans="1:12" ht="15" customHeight="1">
      <c r="A4500" s="13" t="str">
        <f>Solieusap!A4503</f>
        <v>404</v>
      </c>
      <c r="B4500" s="13">
        <f>Solieusap!B4503</f>
        <v>2</v>
      </c>
      <c r="C4500" s="13" t="str">
        <f>Solieusap!C4503</f>
        <v>BAO</v>
      </c>
      <c r="D4500" s="13" t="str">
        <f>Solieusap!D4503</f>
        <v>Combination</v>
      </c>
      <c r="E4500" s="14">
        <f>ABS(Solieusap!E4503)</f>
        <v>2.0709</v>
      </c>
      <c r="F4500" s="14">
        <f>ABS(Solieusap!F4503)</f>
        <v>4.5600000000000002E-2</v>
      </c>
      <c r="G4500" s="14">
        <f>ABS(Solieusap!G4503)</f>
        <v>3.0279999999999999E-4</v>
      </c>
      <c r="H4500" s="14">
        <f>ABS(Solieusap!H4503)</f>
        <v>9.1869999999999993E-2</v>
      </c>
      <c r="I4500" s="14">
        <f>ABS(Solieusap!I4503)</f>
        <v>3.1739999999999997E-2</v>
      </c>
      <c r="J4500" s="14">
        <f>ABS(Solieusap!J4503)</f>
        <v>0.79745999999999995</v>
      </c>
      <c r="K4500" s="14">
        <f t="shared" si="18"/>
        <v>2.0709</v>
      </c>
      <c r="L4500" s="14">
        <f t="shared" si="19"/>
        <v>3.1739999999999997E-2</v>
      </c>
    </row>
    <row r="4501" spans="1:12" ht="15" customHeight="1">
      <c r="A4501" s="13" t="str">
        <f>Solieusap!A4504</f>
        <v>405</v>
      </c>
      <c r="B4501" s="13">
        <f>Solieusap!B4504</f>
        <v>0</v>
      </c>
      <c r="C4501" s="13" t="str">
        <f>Solieusap!C4504</f>
        <v>BAO</v>
      </c>
      <c r="D4501" s="13" t="str">
        <f>Solieusap!D4504</f>
        <v>Combination</v>
      </c>
      <c r="E4501" s="14">
        <f>ABS(Solieusap!E4504)</f>
        <v>3.4299999999999997E-2</v>
      </c>
      <c r="F4501" s="14">
        <f>ABS(Solieusap!F4504)</f>
        <v>7.4999999999999997E-3</v>
      </c>
      <c r="G4501" s="14">
        <f>ABS(Solieusap!G4504)</f>
        <v>1.6000000000000001E-3</v>
      </c>
      <c r="H4501" s="14">
        <f>ABS(Solieusap!H4504)</f>
        <v>4.3069999999999997E-2</v>
      </c>
      <c r="I4501" s="14">
        <f>ABS(Solieusap!I4504)</f>
        <v>3.48E-3</v>
      </c>
      <c r="J4501" s="14">
        <f>ABS(Solieusap!J4504)</f>
        <v>1.567E-2</v>
      </c>
      <c r="K4501" s="14">
        <f t="shared" si="18"/>
        <v>3.4299999999999997E-2</v>
      </c>
      <c r="L4501" s="14">
        <f t="shared" si="19"/>
        <v>3.48E-3</v>
      </c>
    </row>
    <row r="4502" spans="1:12" ht="15" customHeight="1">
      <c r="A4502" s="13" t="str">
        <f>Solieusap!A4505</f>
        <v>405</v>
      </c>
      <c r="B4502" s="13">
        <f>Solieusap!B4505</f>
        <v>0.5</v>
      </c>
      <c r="C4502" s="13" t="str">
        <f>Solieusap!C4505</f>
        <v>BAO</v>
      </c>
      <c r="D4502" s="13" t="str">
        <f>Solieusap!D4505</f>
        <v>Combination</v>
      </c>
      <c r="E4502" s="14">
        <f>ABS(Solieusap!E4505)</f>
        <v>3.4299999999999997E-2</v>
      </c>
      <c r="F4502" s="14">
        <f>ABS(Solieusap!F4505)</f>
        <v>7.4999999999999997E-3</v>
      </c>
      <c r="G4502" s="14">
        <f>ABS(Solieusap!G4505)</f>
        <v>1.6000000000000001E-3</v>
      </c>
      <c r="H4502" s="14">
        <f>ABS(Solieusap!H4505)</f>
        <v>4.3069999999999997E-2</v>
      </c>
      <c r="I4502" s="14">
        <f>ABS(Solieusap!I4505)</f>
        <v>2.7000000000000001E-3</v>
      </c>
      <c r="J4502" s="14">
        <f>ABS(Solieusap!J4505)</f>
        <v>6.1199999999999996E-3</v>
      </c>
      <c r="K4502" s="14">
        <f t="shared" si="18"/>
        <v>3.4299999999999997E-2</v>
      </c>
      <c r="L4502" s="14">
        <f t="shared" si="19"/>
        <v>2.7000000000000001E-3</v>
      </c>
    </row>
    <row r="4503" spans="1:12" ht="15" customHeight="1">
      <c r="A4503" s="13" t="str">
        <f>Solieusap!A4506</f>
        <v>405</v>
      </c>
      <c r="B4503" s="13">
        <f>Solieusap!B4506</f>
        <v>1</v>
      </c>
      <c r="C4503" s="13" t="str">
        <f>Solieusap!C4506</f>
        <v>BAO</v>
      </c>
      <c r="D4503" s="13" t="str">
        <f>Solieusap!D4506</f>
        <v>Combination</v>
      </c>
      <c r="E4503" s="14">
        <f>ABS(Solieusap!E4506)</f>
        <v>3.4299999999999997E-2</v>
      </c>
      <c r="F4503" s="14">
        <f>ABS(Solieusap!F4506)</f>
        <v>7.4999999999999997E-3</v>
      </c>
      <c r="G4503" s="14">
        <f>ABS(Solieusap!G4506)</f>
        <v>1.6000000000000001E-3</v>
      </c>
      <c r="H4503" s="14">
        <f>ABS(Solieusap!H4506)</f>
        <v>4.3069999999999997E-2</v>
      </c>
      <c r="I4503" s="14">
        <f>ABS(Solieusap!I4506)</f>
        <v>9.7999999999999997E-4</v>
      </c>
      <c r="J4503" s="14">
        <f>ABS(Solieusap!J4506)</f>
        <v>5.1599999999999997E-3</v>
      </c>
      <c r="K4503" s="14">
        <f t="shared" si="18"/>
        <v>3.4299999999999997E-2</v>
      </c>
      <c r="L4503" s="14">
        <f t="shared" si="19"/>
        <v>9.7999999999999997E-4</v>
      </c>
    </row>
    <row r="4504" spans="1:12" ht="15" customHeight="1">
      <c r="A4504" s="13" t="str">
        <f>Solieusap!A4507</f>
        <v>405</v>
      </c>
      <c r="B4504" s="13">
        <f>Solieusap!B4507</f>
        <v>1.5</v>
      </c>
      <c r="C4504" s="13" t="str">
        <f>Solieusap!C4507</f>
        <v>BAO</v>
      </c>
      <c r="D4504" s="13" t="str">
        <f>Solieusap!D4507</f>
        <v>Combination</v>
      </c>
      <c r="E4504" s="14">
        <f>ABS(Solieusap!E4507)</f>
        <v>3.4299999999999997E-2</v>
      </c>
      <c r="F4504" s="14">
        <f>ABS(Solieusap!F4507)</f>
        <v>7.4999999999999997E-3</v>
      </c>
      <c r="G4504" s="14">
        <f>ABS(Solieusap!G4507)</f>
        <v>1.6000000000000001E-3</v>
      </c>
      <c r="H4504" s="14">
        <f>ABS(Solieusap!H4507)</f>
        <v>4.3069999999999997E-2</v>
      </c>
      <c r="I4504" s="14">
        <f>ABS(Solieusap!I4507)</f>
        <v>2.145E-2</v>
      </c>
      <c r="J4504" s="14">
        <f>ABS(Solieusap!J4507)</f>
        <v>0.15709999999999999</v>
      </c>
      <c r="K4504" s="14">
        <f t="shared" si="18"/>
        <v>3.4299999999999997E-2</v>
      </c>
      <c r="L4504" s="14">
        <f t="shared" si="19"/>
        <v>2.145E-2</v>
      </c>
    </row>
    <row r="4505" spans="1:12" ht="15" customHeight="1">
      <c r="A4505" s="13" t="str">
        <f>Solieusap!A4508</f>
        <v>405</v>
      </c>
      <c r="B4505" s="13">
        <f>Solieusap!B4508</f>
        <v>2</v>
      </c>
      <c r="C4505" s="13" t="str">
        <f>Solieusap!C4508</f>
        <v>BAO</v>
      </c>
      <c r="D4505" s="13" t="str">
        <f>Solieusap!D4508</f>
        <v>Combination</v>
      </c>
      <c r="E4505" s="14">
        <f>ABS(Solieusap!E4508)</f>
        <v>3.4299999999999997E-2</v>
      </c>
      <c r="F4505" s="14">
        <f>ABS(Solieusap!F4508)</f>
        <v>7.4999999999999997E-3</v>
      </c>
      <c r="G4505" s="14">
        <f>ABS(Solieusap!G4508)</f>
        <v>1.6000000000000001E-3</v>
      </c>
      <c r="H4505" s="14">
        <f>ABS(Solieusap!H4508)</f>
        <v>4.3069999999999997E-2</v>
      </c>
      <c r="I4505" s="14">
        <f>ABS(Solieusap!I4508)</f>
        <v>5.0360000000000002E-2</v>
      </c>
      <c r="J4505" s="14">
        <f>ABS(Solieusap!J4508)</f>
        <v>0.41154000000000002</v>
      </c>
      <c r="K4505" s="14">
        <f t="shared" si="18"/>
        <v>3.4299999999999997E-2</v>
      </c>
      <c r="L4505" s="14">
        <f t="shared" si="19"/>
        <v>5.0360000000000002E-2</v>
      </c>
    </row>
    <row r="4506" spans="1:12" ht="15" customHeight="1">
      <c r="A4506" s="13" t="str">
        <f>Solieusap!A4509</f>
        <v>405</v>
      </c>
      <c r="B4506" s="13">
        <f>Solieusap!B4509</f>
        <v>0</v>
      </c>
      <c r="C4506" s="13" t="str">
        <f>Solieusap!C4509</f>
        <v>BAO</v>
      </c>
      <c r="D4506" s="13" t="str">
        <f>Solieusap!D4509</f>
        <v>Combination</v>
      </c>
      <c r="E4506" s="14">
        <f>ABS(Solieusap!E4509)</f>
        <v>3.9434</v>
      </c>
      <c r="F4506" s="14">
        <f>ABS(Solieusap!F4509)</f>
        <v>0.50890000000000002</v>
      </c>
      <c r="G4506" s="14">
        <f>ABS(Solieusap!G4509)</f>
        <v>5.7799999999999997E-2</v>
      </c>
      <c r="H4506" s="14">
        <f>ABS(Solieusap!H4509)</f>
        <v>4.3400000000000001E-3</v>
      </c>
      <c r="I4506" s="14">
        <f>ABS(Solieusap!I4509)</f>
        <v>6.5269999999999995E-2</v>
      </c>
      <c r="J4506" s="14">
        <f>ABS(Solieusap!J4509)</f>
        <v>0.60621999999999998</v>
      </c>
      <c r="K4506" s="14">
        <f t="shared" si="18"/>
        <v>3.9434</v>
      </c>
      <c r="L4506" s="14">
        <f t="shared" si="19"/>
        <v>6.5269999999999995E-2</v>
      </c>
    </row>
    <row r="4507" spans="1:12" ht="15" customHeight="1">
      <c r="A4507" s="13" t="str">
        <f>Solieusap!A4510</f>
        <v>405</v>
      </c>
      <c r="B4507" s="13">
        <f>Solieusap!B4510</f>
        <v>0.5</v>
      </c>
      <c r="C4507" s="13" t="str">
        <f>Solieusap!C4510</f>
        <v>BAO</v>
      </c>
      <c r="D4507" s="13" t="str">
        <f>Solieusap!D4510</f>
        <v>Combination</v>
      </c>
      <c r="E4507" s="14">
        <f>ABS(Solieusap!E4510)</f>
        <v>3.9434</v>
      </c>
      <c r="F4507" s="14">
        <f>ABS(Solieusap!F4510)</f>
        <v>0.50890000000000002</v>
      </c>
      <c r="G4507" s="14">
        <f>ABS(Solieusap!G4510)</f>
        <v>5.7799999999999997E-2</v>
      </c>
      <c r="H4507" s="14">
        <f>ABS(Solieusap!H4510)</f>
        <v>4.3400000000000001E-3</v>
      </c>
      <c r="I4507" s="14">
        <f>ABS(Solieusap!I4510)</f>
        <v>3.6360000000000003E-2</v>
      </c>
      <c r="J4507" s="14">
        <f>ABS(Solieusap!J4510)</f>
        <v>0.35177999999999998</v>
      </c>
      <c r="K4507" s="14">
        <f t="shared" si="18"/>
        <v>3.9434</v>
      </c>
      <c r="L4507" s="14">
        <f t="shared" si="19"/>
        <v>3.6360000000000003E-2</v>
      </c>
    </row>
    <row r="4508" spans="1:12" ht="15" customHeight="1">
      <c r="A4508" s="13" t="str">
        <f>Solieusap!A4511</f>
        <v>405</v>
      </c>
      <c r="B4508" s="13">
        <f>Solieusap!B4511</f>
        <v>1</v>
      </c>
      <c r="C4508" s="13" t="str">
        <f>Solieusap!C4511</f>
        <v>BAO</v>
      </c>
      <c r="D4508" s="13" t="str">
        <f>Solieusap!D4511</f>
        <v>Combination</v>
      </c>
      <c r="E4508" s="14">
        <f>ABS(Solieusap!E4511)</f>
        <v>3.9434</v>
      </c>
      <c r="F4508" s="14">
        <f>ABS(Solieusap!F4511)</f>
        <v>0.50890000000000002</v>
      </c>
      <c r="G4508" s="14">
        <f>ABS(Solieusap!G4511)</f>
        <v>5.7799999999999997E-2</v>
      </c>
      <c r="H4508" s="14">
        <f>ABS(Solieusap!H4511)</f>
        <v>4.3400000000000001E-3</v>
      </c>
      <c r="I4508" s="14">
        <f>ABS(Solieusap!I4511)</f>
        <v>7.4599999999999996E-3</v>
      </c>
      <c r="J4508" s="14">
        <f>ABS(Solieusap!J4511)</f>
        <v>9.7339999999999996E-2</v>
      </c>
      <c r="K4508" s="14">
        <f t="shared" si="18"/>
        <v>3.9434</v>
      </c>
      <c r="L4508" s="14">
        <f t="shared" si="19"/>
        <v>7.4599999999999996E-3</v>
      </c>
    </row>
    <row r="4509" spans="1:12" ht="15" customHeight="1">
      <c r="A4509" s="13" t="str">
        <f>Solieusap!A4512</f>
        <v>405</v>
      </c>
      <c r="B4509" s="13">
        <f>Solieusap!B4512</f>
        <v>1.5</v>
      </c>
      <c r="C4509" s="13" t="str">
        <f>Solieusap!C4512</f>
        <v>BAO</v>
      </c>
      <c r="D4509" s="13" t="str">
        <f>Solieusap!D4512</f>
        <v>Combination</v>
      </c>
      <c r="E4509" s="14">
        <f>ABS(Solieusap!E4512)</f>
        <v>3.9434</v>
      </c>
      <c r="F4509" s="14">
        <f>ABS(Solieusap!F4512)</f>
        <v>0.50890000000000002</v>
      </c>
      <c r="G4509" s="14">
        <f>ABS(Solieusap!G4512)</f>
        <v>5.7799999999999997E-2</v>
      </c>
      <c r="H4509" s="14">
        <f>ABS(Solieusap!H4512)</f>
        <v>4.3400000000000001E-3</v>
      </c>
      <c r="I4509" s="14">
        <f>ABS(Solieusap!I4512)</f>
        <v>3.7799999999999999E-3</v>
      </c>
      <c r="J4509" s="14">
        <f>ABS(Solieusap!J4512)</f>
        <v>2.198E-2</v>
      </c>
      <c r="K4509" s="14">
        <f t="shared" si="18"/>
        <v>3.9434</v>
      </c>
      <c r="L4509" s="14">
        <f t="shared" si="19"/>
        <v>3.7799999999999999E-3</v>
      </c>
    </row>
    <row r="4510" spans="1:12" ht="15" customHeight="1">
      <c r="A4510" s="13" t="str">
        <f>Solieusap!A4513</f>
        <v>405</v>
      </c>
      <c r="B4510" s="13">
        <f>Solieusap!B4513</f>
        <v>2</v>
      </c>
      <c r="C4510" s="13" t="str">
        <f>Solieusap!C4513</f>
        <v>BAO</v>
      </c>
      <c r="D4510" s="13" t="str">
        <f>Solieusap!D4513</f>
        <v>Combination</v>
      </c>
      <c r="E4510" s="14">
        <f>ABS(Solieusap!E4513)</f>
        <v>3.9434</v>
      </c>
      <c r="F4510" s="14">
        <f>ABS(Solieusap!F4513)</f>
        <v>0.50890000000000002</v>
      </c>
      <c r="G4510" s="14">
        <f>ABS(Solieusap!G4513)</f>
        <v>5.7799999999999997E-2</v>
      </c>
      <c r="H4510" s="14">
        <f>ABS(Solieusap!H4513)</f>
        <v>4.3400000000000001E-3</v>
      </c>
      <c r="I4510" s="14">
        <f>ABS(Solieusap!I4513)</f>
        <v>1.5499999999999999E-3</v>
      </c>
      <c r="J4510" s="14">
        <f>ABS(Solieusap!J4513)</f>
        <v>1.7670000000000002E-2</v>
      </c>
      <c r="K4510" s="14">
        <f t="shared" si="18"/>
        <v>3.9434</v>
      </c>
      <c r="L4510" s="14">
        <f t="shared" si="19"/>
        <v>1.5499999999999999E-3</v>
      </c>
    </row>
    <row r="4511" spans="1:12" ht="15" customHeight="1">
      <c r="A4511" s="13" t="str">
        <f>Solieusap!A4514</f>
        <v>406</v>
      </c>
      <c r="B4511" s="13">
        <f>Solieusap!B4514</f>
        <v>0</v>
      </c>
      <c r="C4511" s="13" t="str">
        <f>Solieusap!C4514</f>
        <v>BAO</v>
      </c>
      <c r="D4511" s="13" t="str">
        <f>Solieusap!D4514</f>
        <v>Combination</v>
      </c>
      <c r="E4511" s="14">
        <f>ABS(Solieusap!E4514)</f>
        <v>3.7699999999999997E-2</v>
      </c>
      <c r="F4511" s="14">
        <f>ABS(Solieusap!F4514)</f>
        <v>0.1726</v>
      </c>
      <c r="G4511" s="14">
        <f>ABS(Solieusap!G4514)</f>
        <v>2.5000000000000001E-3</v>
      </c>
      <c r="H4511" s="14">
        <f>ABS(Solieusap!H4514)</f>
        <v>4.8300000000000001E-3</v>
      </c>
      <c r="I4511" s="14">
        <f>ABS(Solieusap!I4514)</f>
        <v>8.43E-3</v>
      </c>
      <c r="J4511" s="14">
        <f>ABS(Solieusap!J4514)</f>
        <v>0.13436000000000001</v>
      </c>
      <c r="K4511" s="14">
        <f t="shared" si="18"/>
        <v>3.7699999999999997E-2</v>
      </c>
      <c r="L4511" s="14">
        <f t="shared" si="19"/>
        <v>8.43E-3</v>
      </c>
    </row>
    <row r="4512" spans="1:12" ht="15" customHeight="1">
      <c r="A4512" s="13" t="str">
        <f>Solieusap!A4515</f>
        <v>406</v>
      </c>
      <c r="B4512" s="13">
        <f>Solieusap!B4515</f>
        <v>0.5</v>
      </c>
      <c r="C4512" s="13" t="str">
        <f>Solieusap!C4515</f>
        <v>BAO</v>
      </c>
      <c r="D4512" s="13" t="str">
        <f>Solieusap!D4515</f>
        <v>Combination</v>
      </c>
      <c r="E4512" s="14">
        <f>ABS(Solieusap!E4515)</f>
        <v>3.7699999999999997E-2</v>
      </c>
      <c r="F4512" s="14">
        <f>ABS(Solieusap!F4515)</f>
        <v>0.1726</v>
      </c>
      <c r="G4512" s="14">
        <f>ABS(Solieusap!G4515)</f>
        <v>2.5000000000000001E-3</v>
      </c>
      <c r="H4512" s="14">
        <f>ABS(Solieusap!H4515)</f>
        <v>4.8300000000000001E-3</v>
      </c>
      <c r="I4512" s="14">
        <f>ABS(Solieusap!I4515)</f>
        <v>7.1700000000000002E-3</v>
      </c>
      <c r="J4512" s="14">
        <f>ABS(Solieusap!J4515)</f>
        <v>4.8050000000000002E-2</v>
      </c>
      <c r="K4512" s="14">
        <f t="shared" si="18"/>
        <v>3.7699999999999997E-2</v>
      </c>
      <c r="L4512" s="14">
        <f t="shared" si="19"/>
        <v>7.1700000000000002E-3</v>
      </c>
    </row>
    <row r="4513" spans="1:12" ht="15" customHeight="1">
      <c r="A4513" s="13" t="str">
        <f>Solieusap!A4516</f>
        <v>406</v>
      </c>
      <c r="B4513" s="13">
        <f>Solieusap!B4516</f>
        <v>1</v>
      </c>
      <c r="C4513" s="13" t="str">
        <f>Solieusap!C4516</f>
        <v>BAO</v>
      </c>
      <c r="D4513" s="13" t="str">
        <f>Solieusap!D4516</f>
        <v>Combination</v>
      </c>
      <c r="E4513" s="14">
        <f>ABS(Solieusap!E4516)</f>
        <v>3.7699999999999997E-2</v>
      </c>
      <c r="F4513" s="14">
        <f>ABS(Solieusap!F4516)</f>
        <v>0.1726</v>
      </c>
      <c r="G4513" s="14">
        <f>ABS(Solieusap!G4516)</f>
        <v>2.5000000000000001E-3</v>
      </c>
      <c r="H4513" s="14">
        <f>ABS(Solieusap!H4516)</f>
        <v>4.8300000000000001E-3</v>
      </c>
      <c r="I4513" s="14">
        <f>ABS(Solieusap!I4516)</f>
        <v>3.091E-2</v>
      </c>
      <c r="J4513" s="14">
        <f>ABS(Solieusap!J4516)</f>
        <v>2.32E-3</v>
      </c>
      <c r="K4513" s="14">
        <f t="shared" si="18"/>
        <v>3.7699999999999997E-2</v>
      </c>
      <c r="L4513" s="14">
        <f t="shared" si="19"/>
        <v>3.091E-2</v>
      </c>
    </row>
    <row r="4514" spans="1:12" ht="15" customHeight="1">
      <c r="A4514" s="13" t="str">
        <f>Solieusap!A4517</f>
        <v>406</v>
      </c>
      <c r="B4514" s="13">
        <f>Solieusap!B4517</f>
        <v>1.5</v>
      </c>
      <c r="C4514" s="13" t="str">
        <f>Solieusap!C4517</f>
        <v>BAO</v>
      </c>
      <c r="D4514" s="13" t="str">
        <f>Solieusap!D4517</f>
        <v>Combination</v>
      </c>
      <c r="E4514" s="14">
        <f>ABS(Solieusap!E4517)</f>
        <v>3.7699999999999997E-2</v>
      </c>
      <c r="F4514" s="14">
        <f>ABS(Solieusap!F4517)</f>
        <v>0.1726</v>
      </c>
      <c r="G4514" s="14">
        <f>ABS(Solieusap!G4517)</f>
        <v>2.5000000000000001E-3</v>
      </c>
      <c r="H4514" s="14">
        <f>ABS(Solieusap!H4517)</f>
        <v>4.8300000000000001E-3</v>
      </c>
      <c r="I4514" s="14">
        <f>ABS(Solieusap!I4517)</f>
        <v>7.2679999999999995E-2</v>
      </c>
      <c r="J4514" s="14">
        <f>ABS(Solieusap!J4517)</f>
        <v>1.2199999999999999E-3</v>
      </c>
      <c r="K4514" s="14">
        <f t="shared" si="18"/>
        <v>3.7699999999999997E-2</v>
      </c>
      <c r="L4514" s="14">
        <f t="shared" si="19"/>
        <v>7.2679999999999995E-2</v>
      </c>
    </row>
    <row r="4515" spans="1:12" ht="15" customHeight="1">
      <c r="A4515" s="13" t="str">
        <f>Solieusap!A4518</f>
        <v>406</v>
      </c>
      <c r="B4515" s="13">
        <f>Solieusap!B4518</f>
        <v>2</v>
      </c>
      <c r="C4515" s="13" t="str">
        <f>Solieusap!C4518</f>
        <v>BAO</v>
      </c>
      <c r="D4515" s="13" t="str">
        <f>Solieusap!D4518</f>
        <v>Combination</v>
      </c>
      <c r="E4515" s="14">
        <f>ABS(Solieusap!E4518)</f>
        <v>3.7699999999999997E-2</v>
      </c>
      <c r="F4515" s="14">
        <f>ABS(Solieusap!F4518)</f>
        <v>0.1726</v>
      </c>
      <c r="G4515" s="14">
        <f>ABS(Solieusap!G4518)</f>
        <v>2.5000000000000001E-3</v>
      </c>
      <c r="H4515" s="14">
        <f>ABS(Solieusap!H4518)</f>
        <v>4.8300000000000001E-3</v>
      </c>
      <c r="I4515" s="14">
        <f>ABS(Solieusap!I4518)</f>
        <v>0.11778</v>
      </c>
      <c r="J4515" s="14">
        <f>ABS(Solieusap!J4518)</f>
        <v>5.1000000000000004E-3</v>
      </c>
      <c r="K4515" s="14">
        <f t="shared" si="18"/>
        <v>3.7699999999999997E-2</v>
      </c>
      <c r="L4515" s="14">
        <f t="shared" si="19"/>
        <v>0.11778</v>
      </c>
    </row>
    <row r="4516" spans="1:12" ht="15" customHeight="1">
      <c r="A4516" s="13" t="str">
        <f>Solieusap!A4519</f>
        <v>406</v>
      </c>
      <c r="B4516" s="13">
        <f>Solieusap!B4519</f>
        <v>0</v>
      </c>
      <c r="C4516" s="13" t="str">
        <f>Solieusap!C4519</f>
        <v>BAO</v>
      </c>
      <c r="D4516" s="13" t="str">
        <f>Solieusap!D4519</f>
        <v>Combination</v>
      </c>
      <c r="E4516" s="14">
        <f>ABS(Solieusap!E4519)</f>
        <v>0.1386</v>
      </c>
      <c r="F4516" s="14">
        <f>ABS(Solieusap!F4519)</f>
        <v>7.7999999999999996E-3</v>
      </c>
      <c r="G4516" s="14">
        <f>ABS(Solieusap!G4519)</f>
        <v>9.0200000000000002E-2</v>
      </c>
      <c r="H4516" s="14">
        <f>ABS(Solieusap!H4519)</f>
        <v>7.8700000000000006E-2</v>
      </c>
      <c r="I4516" s="14">
        <f>ABS(Solieusap!I4519)</f>
        <v>6.2619999999999995E-2</v>
      </c>
      <c r="J4516" s="14">
        <f>ABS(Solieusap!J4519)</f>
        <v>1.1769999999999999E-2</v>
      </c>
      <c r="K4516" s="14">
        <f t="shared" si="18"/>
        <v>0.1386</v>
      </c>
      <c r="L4516" s="14">
        <f t="shared" si="19"/>
        <v>6.2619999999999995E-2</v>
      </c>
    </row>
    <row r="4517" spans="1:12" ht="15" customHeight="1">
      <c r="A4517" s="13" t="str">
        <f>Solieusap!A4520</f>
        <v>406</v>
      </c>
      <c r="B4517" s="13">
        <f>Solieusap!B4520</f>
        <v>0.5</v>
      </c>
      <c r="C4517" s="13" t="str">
        <f>Solieusap!C4520</f>
        <v>BAO</v>
      </c>
      <c r="D4517" s="13" t="str">
        <f>Solieusap!D4520</f>
        <v>Combination</v>
      </c>
      <c r="E4517" s="14">
        <f>ABS(Solieusap!E4520)</f>
        <v>0.1386</v>
      </c>
      <c r="F4517" s="14">
        <f>ABS(Solieusap!F4520)</f>
        <v>7.7999999999999996E-3</v>
      </c>
      <c r="G4517" s="14">
        <f>ABS(Solieusap!G4520)</f>
        <v>9.0200000000000002E-2</v>
      </c>
      <c r="H4517" s="14">
        <f>ABS(Solieusap!H4520)</f>
        <v>7.8700000000000006E-2</v>
      </c>
      <c r="I4517" s="14">
        <f>ABS(Solieusap!I4520)</f>
        <v>1.7520000000000001E-2</v>
      </c>
      <c r="J4517" s="14">
        <f>ABS(Solieusap!J4520)</f>
        <v>1.027E-2</v>
      </c>
      <c r="K4517" s="14">
        <f t="shared" si="18"/>
        <v>0.1386</v>
      </c>
      <c r="L4517" s="14">
        <f t="shared" si="19"/>
        <v>1.7520000000000001E-2</v>
      </c>
    </row>
    <row r="4518" spans="1:12" ht="15" customHeight="1">
      <c r="A4518" s="13" t="str">
        <f>Solieusap!A4521</f>
        <v>406</v>
      </c>
      <c r="B4518" s="13">
        <f>Solieusap!B4521</f>
        <v>1</v>
      </c>
      <c r="C4518" s="13" t="str">
        <f>Solieusap!C4521</f>
        <v>BAO</v>
      </c>
      <c r="D4518" s="13" t="str">
        <f>Solieusap!D4521</f>
        <v>Combination</v>
      </c>
      <c r="E4518" s="14">
        <f>ABS(Solieusap!E4521)</f>
        <v>0.1386</v>
      </c>
      <c r="F4518" s="14">
        <f>ABS(Solieusap!F4521)</f>
        <v>7.7999999999999996E-3</v>
      </c>
      <c r="G4518" s="14">
        <f>ABS(Solieusap!G4521)</f>
        <v>9.0200000000000002E-2</v>
      </c>
      <c r="H4518" s="14">
        <f>ABS(Solieusap!H4521)</f>
        <v>7.8700000000000006E-2</v>
      </c>
      <c r="I4518" s="14">
        <f>ABS(Solieusap!I4521)</f>
        <v>4.2500000000000003E-3</v>
      </c>
      <c r="J4518" s="14">
        <f>ABS(Solieusap!J4521)</f>
        <v>3.8879999999999998E-2</v>
      </c>
      <c r="K4518" s="14">
        <f t="shared" si="18"/>
        <v>0.1386</v>
      </c>
      <c r="L4518" s="14">
        <f t="shared" si="19"/>
        <v>4.2500000000000003E-3</v>
      </c>
    </row>
    <row r="4519" spans="1:12" ht="15" customHeight="1">
      <c r="A4519" s="13" t="str">
        <f>Solieusap!A4522</f>
        <v>406</v>
      </c>
      <c r="B4519" s="13">
        <f>Solieusap!B4522</f>
        <v>1.5</v>
      </c>
      <c r="C4519" s="13" t="str">
        <f>Solieusap!C4522</f>
        <v>BAO</v>
      </c>
      <c r="D4519" s="13" t="str">
        <f>Solieusap!D4522</f>
        <v>Combination</v>
      </c>
      <c r="E4519" s="14">
        <f>ABS(Solieusap!E4522)</f>
        <v>0.1386</v>
      </c>
      <c r="F4519" s="14">
        <f>ABS(Solieusap!F4522)</f>
        <v>7.7999999999999996E-3</v>
      </c>
      <c r="G4519" s="14">
        <f>ABS(Solieusap!G4522)</f>
        <v>9.0200000000000002E-2</v>
      </c>
      <c r="H4519" s="14">
        <f>ABS(Solieusap!H4522)</f>
        <v>7.8700000000000006E-2</v>
      </c>
      <c r="I4519" s="14">
        <f>ABS(Solieusap!I4522)</f>
        <v>3.1E-4</v>
      </c>
      <c r="J4519" s="14">
        <f>ABS(Solieusap!J4522)</f>
        <v>0.12458</v>
      </c>
      <c r="K4519" s="14">
        <f t="shared" si="18"/>
        <v>0.1386</v>
      </c>
      <c r="L4519" s="14">
        <f t="shared" si="19"/>
        <v>3.1E-4</v>
      </c>
    </row>
    <row r="4520" spans="1:12" ht="15" customHeight="1">
      <c r="A4520" s="13" t="str">
        <f>Solieusap!A4523</f>
        <v>406</v>
      </c>
      <c r="B4520" s="13">
        <f>Solieusap!B4523</f>
        <v>2</v>
      </c>
      <c r="C4520" s="13" t="str">
        <f>Solieusap!C4523</f>
        <v>BAO</v>
      </c>
      <c r="D4520" s="13" t="str">
        <f>Solieusap!D4523</f>
        <v>Combination</v>
      </c>
      <c r="E4520" s="14">
        <f>ABS(Solieusap!E4523)</f>
        <v>0.1386</v>
      </c>
      <c r="F4520" s="14">
        <f>ABS(Solieusap!F4523)</f>
        <v>7.7999999999999996E-3</v>
      </c>
      <c r="G4520" s="14">
        <f>ABS(Solieusap!G4523)</f>
        <v>9.0200000000000002E-2</v>
      </c>
      <c r="H4520" s="14">
        <f>ABS(Solieusap!H4523)</f>
        <v>7.8700000000000006E-2</v>
      </c>
      <c r="I4520" s="14">
        <f>ABS(Solieusap!I4523)</f>
        <v>9.5E-4</v>
      </c>
      <c r="J4520" s="14">
        <f>ABS(Solieusap!J4523)</f>
        <v>0.2109</v>
      </c>
      <c r="K4520" s="14">
        <f t="shared" si="18"/>
        <v>0.1386</v>
      </c>
      <c r="L4520" s="14">
        <f t="shared" si="19"/>
        <v>9.5E-4</v>
      </c>
    </row>
    <row r="4521" spans="1:12" ht="15" customHeight="1">
      <c r="A4521" s="13" t="str">
        <f>Solieusap!A4524</f>
        <v>407</v>
      </c>
      <c r="B4521" s="13">
        <f>Solieusap!B4524</f>
        <v>0</v>
      </c>
      <c r="C4521" s="13" t="str">
        <f>Solieusap!C4524</f>
        <v>BAO</v>
      </c>
      <c r="D4521" s="13" t="str">
        <f>Solieusap!D4524</f>
        <v>Combination</v>
      </c>
      <c r="E4521" s="14">
        <f>ABS(Solieusap!E4524)</f>
        <v>1.38E-2</v>
      </c>
      <c r="F4521" s="14">
        <f>ABS(Solieusap!F4524)</f>
        <v>1.5599999999999999E-2</v>
      </c>
      <c r="G4521" s="14">
        <f>ABS(Solieusap!G4524)</f>
        <v>3.0200000000000001E-2</v>
      </c>
      <c r="H4521" s="14">
        <f>ABS(Solieusap!H4524)</f>
        <v>0.10460999999999999</v>
      </c>
      <c r="I4521" s="14">
        <f>ABS(Solieusap!I4524)</f>
        <v>6.386E-2</v>
      </c>
      <c r="J4521" s="14">
        <f>ABS(Solieusap!J4524)</f>
        <v>2.0379999999999999E-2</v>
      </c>
      <c r="K4521" s="14">
        <f t="shared" si="18"/>
        <v>1.38E-2</v>
      </c>
      <c r="L4521" s="14">
        <f t="shared" si="19"/>
        <v>6.386E-2</v>
      </c>
    </row>
    <row r="4522" spans="1:12" ht="15" customHeight="1">
      <c r="A4522" s="13" t="str">
        <f>Solieusap!A4525</f>
        <v>407</v>
      </c>
      <c r="B4522" s="13">
        <f>Solieusap!B4525</f>
        <v>0.5</v>
      </c>
      <c r="C4522" s="13" t="str">
        <f>Solieusap!C4525</f>
        <v>BAO</v>
      </c>
      <c r="D4522" s="13" t="str">
        <f>Solieusap!D4525</f>
        <v>Combination</v>
      </c>
      <c r="E4522" s="14">
        <f>ABS(Solieusap!E4525)</f>
        <v>1.38E-2</v>
      </c>
      <c r="F4522" s="14">
        <f>ABS(Solieusap!F4525)</f>
        <v>1.5599999999999999E-2</v>
      </c>
      <c r="G4522" s="14">
        <f>ABS(Solieusap!G4525)</f>
        <v>3.0200000000000001E-2</v>
      </c>
      <c r="H4522" s="14">
        <f>ABS(Solieusap!H4525)</f>
        <v>0.10460999999999999</v>
      </c>
      <c r="I4522" s="14">
        <f>ABS(Solieusap!I4525)</f>
        <v>5.2109999999999997E-2</v>
      </c>
      <c r="J4522" s="14">
        <f>ABS(Solieusap!J4525)</f>
        <v>1.0749999999999999E-2</v>
      </c>
      <c r="K4522" s="14">
        <f t="shared" si="18"/>
        <v>1.38E-2</v>
      </c>
      <c r="L4522" s="14">
        <f t="shared" si="19"/>
        <v>5.2109999999999997E-2</v>
      </c>
    </row>
    <row r="4523" spans="1:12" ht="15" customHeight="1">
      <c r="A4523" s="13" t="str">
        <f>Solieusap!A4526</f>
        <v>407</v>
      </c>
      <c r="B4523" s="13">
        <f>Solieusap!B4526</f>
        <v>1</v>
      </c>
      <c r="C4523" s="13" t="str">
        <f>Solieusap!C4526</f>
        <v>BAO</v>
      </c>
      <c r="D4523" s="13" t="str">
        <f>Solieusap!D4526</f>
        <v>Combination</v>
      </c>
      <c r="E4523" s="14">
        <f>ABS(Solieusap!E4526)</f>
        <v>1.38E-2</v>
      </c>
      <c r="F4523" s="14">
        <f>ABS(Solieusap!F4526)</f>
        <v>1.5599999999999999E-2</v>
      </c>
      <c r="G4523" s="14">
        <f>ABS(Solieusap!G4526)</f>
        <v>3.0200000000000001E-2</v>
      </c>
      <c r="H4523" s="14">
        <f>ABS(Solieusap!H4526)</f>
        <v>0.10460999999999999</v>
      </c>
      <c r="I4523" s="14">
        <f>ABS(Solieusap!I4526)</f>
        <v>4.0349999999999997E-2</v>
      </c>
      <c r="J4523" s="14">
        <f>ABS(Solieusap!J4526)</f>
        <v>1.1199999999999999E-3</v>
      </c>
      <c r="K4523" s="14">
        <f t="shared" si="18"/>
        <v>1.38E-2</v>
      </c>
      <c r="L4523" s="14">
        <f t="shared" si="19"/>
        <v>4.0349999999999997E-2</v>
      </c>
    </row>
    <row r="4524" spans="1:12" ht="15" customHeight="1">
      <c r="A4524" s="13" t="str">
        <f>Solieusap!A4527</f>
        <v>407</v>
      </c>
      <c r="B4524" s="13">
        <f>Solieusap!B4527</f>
        <v>1.5</v>
      </c>
      <c r="C4524" s="13" t="str">
        <f>Solieusap!C4527</f>
        <v>BAO</v>
      </c>
      <c r="D4524" s="13" t="str">
        <f>Solieusap!D4527</f>
        <v>Combination</v>
      </c>
      <c r="E4524" s="14">
        <f>ABS(Solieusap!E4527)</f>
        <v>1.38E-2</v>
      </c>
      <c r="F4524" s="14">
        <f>ABS(Solieusap!F4527)</f>
        <v>1.5599999999999999E-2</v>
      </c>
      <c r="G4524" s="14">
        <f>ABS(Solieusap!G4527)</f>
        <v>3.0200000000000001E-2</v>
      </c>
      <c r="H4524" s="14">
        <f>ABS(Solieusap!H4527)</f>
        <v>0.10460999999999999</v>
      </c>
      <c r="I4524" s="14">
        <f>ABS(Solieusap!I4527)</f>
        <v>2.8979999999999999E-2</v>
      </c>
      <c r="J4524" s="14">
        <f>ABS(Solieusap!J4527)</f>
        <v>0.12199</v>
      </c>
      <c r="K4524" s="14">
        <f t="shared" si="18"/>
        <v>1.38E-2</v>
      </c>
      <c r="L4524" s="14">
        <f t="shared" si="19"/>
        <v>2.8979999999999999E-2</v>
      </c>
    </row>
    <row r="4525" spans="1:12" ht="15" customHeight="1">
      <c r="A4525" s="13" t="str">
        <f>Solieusap!A4528</f>
        <v>407</v>
      </c>
      <c r="B4525" s="13">
        <f>Solieusap!B4528</f>
        <v>2</v>
      </c>
      <c r="C4525" s="13" t="str">
        <f>Solieusap!C4528</f>
        <v>BAO</v>
      </c>
      <c r="D4525" s="13" t="str">
        <f>Solieusap!D4528</f>
        <v>Combination</v>
      </c>
      <c r="E4525" s="14">
        <f>ABS(Solieusap!E4528)</f>
        <v>1.38E-2</v>
      </c>
      <c r="F4525" s="14">
        <f>ABS(Solieusap!F4528)</f>
        <v>1.5599999999999999E-2</v>
      </c>
      <c r="G4525" s="14">
        <f>ABS(Solieusap!G4528)</f>
        <v>3.0200000000000001E-2</v>
      </c>
      <c r="H4525" s="14">
        <f>ABS(Solieusap!H4528)</f>
        <v>0.10460999999999999</v>
      </c>
      <c r="I4525" s="14">
        <f>ABS(Solieusap!I4528)</f>
        <v>2.0160000000000001E-2</v>
      </c>
      <c r="J4525" s="14">
        <f>ABS(Solieusap!J4528)</f>
        <v>0.26408999999999999</v>
      </c>
      <c r="K4525" s="14">
        <f t="shared" si="18"/>
        <v>1.38E-2</v>
      </c>
      <c r="L4525" s="14">
        <f t="shared" si="19"/>
        <v>2.0160000000000001E-2</v>
      </c>
    </row>
    <row r="4526" spans="1:12" ht="15" customHeight="1">
      <c r="A4526" s="13" t="str">
        <f>Solieusap!A4529</f>
        <v>407</v>
      </c>
      <c r="B4526" s="13">
        <f>Solieusap!B4529</f>
        <v>0</v>
      </c>
      <c r="C4526" s="13" t="str">
        <f>Solieusap!C4529</f>
        <v>BAO</v>
      </c>
      <c r="D4526" s="13" t="str">
        <f>Solieusap!D4529</f>
        <v>Combination</v>
      </c>
      <c r="E4526" s="14">
        <f>ABS(Solieusap!E4529)</f>
        <v>0.1694</v>
      </c>
      <c r="F4526" s="14">
        <f>ABS(Solieusap!F4529)</f>
        <v>0.28420000000000001</v>
      </c>
      <c r="G4526" s="14">
        <f>ABS(Solieusap!G4529)</f>
        <v>1.0200000000000001E-2</v>
      </c>
      <c r="H4526" s="14">
        <f>ABS(Solieusap!H4529)</f>
        <v>1.32E-3</v>
      </c>
      <c r="I4526" s="14">
        <f>ABS(Solieusap!I4529)</f>
        <v>3.8400000000000001E-3</v>
      </c>
      <c r="J4526" s="14">
        <f>ABS(Solieusap!J4529)</f>
        <v>0.30431999999999998</v>
      </c>
      <c r="K4526" s="14">
        <f t="shared" si="18"/>
        <v>0.1694</v>
      </c>
      <c r="L4526" s="14">
        <f t="shared" si="19"/>
        <v>3.8400000000000001E-3</v>
      </c>
    </row>
    <row r="4527" spans="1:12" ht="15" customHeight="1">
      <c r="A4527" s="13" t="str">
        <f>Solieusap!A4530</f>
        <v>407</v>
      </c>
      <c r="B4527" s="13">
        <f>Solieusap!B4530</f>
        <v>0.5</v>
      </c>
      <c r="C4527" s="13" t="str">
        <f>Solieusap!C4530</f>
        <v>BAO</v>
      </c>
      <c r="D4527" s="13" t="str">
        <f>Solieusap!D4530</f>
        <v>Combination</v>
      </c>
      <c r="E4527" s="14">
        <f>ABS(Solieusap!E4530)</f>
        <v>0.1694</v>
      </c>
      <c r="F4527" s="14">
        <f>ABS(Solieusap!F4530)</f>
        <v>0.28420000000000001</v>
      </c>
      <c r="G4527" s="14">
        <f>ABS(Solieusap!G4530)</f>
        <v>1.0200000000000001E-2</v>
      </c>
      <c r="H4527" s="14">
        <f>ABS(Solieusap!H4530)</f>
        <v>1.32E-3</v>
      </c>
      <c r="I4527" s="14">
        <f>ABS(Solieusap!I4530)</f>
        <v>6.9999999999999999E-4</v>
      </c>
      <c r="J4527" s="14">
        <f>ABS(Solieusap!J4530)</f>
        <v>0.16222</v>
      </c>
      <c r="K4527" s="14">
        <f t="shared" si="18"/>
        <v>0.1694</v>
      </c>
      <c r="L4527" s="14">
        <f t="shared" si="19"/>
        <v>6.9999999999999999E-4</v>
      </c>
    </row>
    <row r="4528" spans="1:12" ht="15" customHeight="1">
      <c r="A4528" s="13" t="str">
        <f>Solieusap!A4531</f>
        <v>407</v>
      </c>
      <c r="B4528" s="13">
        <f>Solieusap!B4531</f>
        <v>1</v>
      </c>
      <c r="C4528" s="13" t="str">
        <f>Solieusap!C4531</f>
        <v>BAO</v>
      </c>
      <c r="D4528" s="13" t="str">
        <f>Solieusap!D4531</f>
        <v>Combination</v>
      </c>
      <c r="E4528" s="14">
        <f>ABS(Solieusap!E4531)</f>
        <v>0.1694</v>
      </c>
      <c r="F4528" s="14">
        <f>ABS(Solieusap!F4531)</f>
        <v>0.28420000000000001</v>
      </c>
      <c r="G4528" s="14">
        <f>ABS(Solieusap!G4531)</f>
        <v>1.0200000000000001E-2</v>
      </c>
      <c r="H4528" s="14">
        <f>ABS(Solieusap!H4531)</f>
        <v>1.32E-3</v>
      </c>
      <c r="I4528" s="14">
        <f>ABS(Solieusap!I4531)</f>
        <v>4.2199999999999998E-3</v>
      </c>
      <c r="J4528" s="14">
        <f>ABS(Solieusap!J4531)</f>
        <v>2.3089999999999999E-2</v>
      </c>
      <c r="K4528" s="14">
        <f t="shared" si="18"/>
        <v>0.1694</v>
      </c>
      <c r="L4528" s="14">
        <f t="shared" si="19"/>
        <v>4.2199999999999998E-3</v>
      </c>
    </row>
    <row r="4529" spans="1:12" ht="15" customHeight="1">
      <c r="A4529" s="13" t="str">
        <f>Solieusap!A4532</f>
        <v>407</v>
      </c>
      <c r="B4529" s="13">
        <f>Solieusap!B4532</f>
        <v>1.5</v>
      </c>
      <c r="C4529" s="13" t="str">
        <f>Solieusap!C4532</f>
        <v>BAO</v>
      </c>
      <c r="D4529" s="13" t="str">
        <f>Solieusap!D4532</f>
        <v>Combination</v>
      </c>
      <c r="E4529" s="14">
        <f>ABS(Solieusap!E4532)</f>
        <v>0.1694</v>
      </c>
      <c r="F4529" s="14">
        <f>ABS(Solieusap!F4532)</f>
        <v>0.28420000000000001</v>
      </c>
      <c r="G4529" s="14">
        <f>ABS(Solieusap!G4532)</f>
        <v>1.0200000000000001E-2</v>
      </c>
      <c r="H4529" s="14">
        <f>ABS(Solieusap!H4532)</f>
        <v>1.32E-3</v>
      </c>
      <c r="I4529" s="14">
        <f>ABS(Solieusap!I4532)</f>
        <v>9.9100000000000004E-3</v>
      </c>
      <c r="J4529" s="14">
        <f>ABS(Solieusap!J4532)</f>
        <v>5.13E-3</v>
      </c>
      <c r="K4529" s="14">
        <f t="shared" si="18"/>
        <v>0.1694</v>
      </c>
      <c r="L4529" s="14">
        <f t="shared" si="19"/>
        <v>9.9100000000000004E-3</v>
      </c>
    </row>
    <row r="4530" spans="1:12" ht="15" customHeight="1">
      <c r="A4530" s="13" t="str">
        <f>Solieusap!A4533</f>
        <v>407</v>
      </c>
      <c r="B4530" s="13">
        <f>Solieusap!B4533</f>
        <v>2</v>
      </c>
      <c r="C4530" s="13" t="str">
        <f>Solieusap!C4533</f>
        <v>BAO</v>
      </c>
      <c r="D4530" s="13" t="str">
        <f>Solieusap!D4533</f>
        <v>Combination</v>
      </c>
      <c r="E4530" s="14">
        <f>ABS(Solieusap!E4533)</f>
        <v>0.1694</v>
      </c>
      <c r="F4530" s="14">
        <f>ABS(Solieusap!F4533)</f>
        <v>0.28420000000000001</v>
      </c>
      <c r="G4530" s="14">
        <f>ABS(Solieusap!G4533)</f>
        <v>1.0200000000000001E-2</v>
      </c>
      <c r="H4530" s="14">
        <f>ABS(Solieusap!H4533)</f>
        <v>1.32E-3</v>
      </c>
      <c r="I4530" s="14">
        <f>ABS(Solieusap!I4533)</f>
        <v>1.5599999999999999E-2</v>
      </c>
      <c r="J4530" s="14">
        <f>ABS(Solieusap!J4533)</f>
        <v>4.8500000000000001E-3</v>
      </c>
      <c r="K4530" s="14">
        <f t="shared" si="18"/>
        <v>0.1694</v>
      </c>
      <c r="L4530" s="14">
        <f t="shared" si="19"/>
        <v>1.5599999999999999E-2</v>
      </c>
    </row>
    <row r="4531" spans="1:12" ht="15" customHeight="1">
      <c r="A4531" s="13" t="str">
        <f>Solieusap!A4534</f>
        <v>408</v>
      </c>
      <c r="B4531" s="13">
        <f>Solieusap!B4534</f>
        <v>0</v>
      </c>
      <c r="C4531" s="13" t="str">
        <f>Solieusap!C4534</f>
        <v>BAO</v>
      </c>
      <c r="D4531" s="13" t="str">
        <f>Solieusap!D4534</f>
        <v>Combination</v>
      </c>
      <c r="E4531" s="14">
        <f>ABS(Solieusap!E4534)</f>
        <v>4.8300000000000003E-2</v>
      </c>
      <c r="F4531" s="14">
        <f>ABS(Solieusap!F4534)</f>
        <v>4.2999999999999997E-2</v>
      </c>
      <c r="G4531" s="14">
        <f>ABS(Solieusap!G4534)</f>
        <v>2.4199999999999999E-2</v>
      </c>
      <c r="H4531" s="14">
        <f>ABS(Solieusap!H4534)</f>
        <v>4.45E-3</v>
      </c>
      <c r="I4531" s="14">
        <f>ABS(Solieusap!I4534)</f>
        <v>3.338E-2</v>
      </c>
      <c r="J4531" s="14">
        <f>ABS(Solieusap!J4534)</f>
        <v>3.6119999999999999E-2</v>
      </c>
      <c r="K4531" s="14">
        <f t="shared" si="18"/>
        <v>4.8300000000000003E-2</v>
      </c>
      <c r="L4531" s="14">
        <f t="shared" si="19"/>
        <v>3.338E-2</v>
      </c>
    </row>
    <row r="4532" spans="1:12" ht="15" customHeight="1">
      <c r="A4532" s="13" t="str">
        <f>Solieusap!A4535</f>
        <v>408</v>
      </c>
      <c r="B4532" s="13">
        <f>Solieusap!B4535</f>
        <v>0.5</v>
      </c>
      <c r="C4532" s="13" t="str">
        <f>Solieusap!C4535</f>
        <v>BAO</v>
      </c>
      <c r="D4532" s="13" t="str">
        <f>Solieusap!D4535</f>
        <v>Combination</v>
      </c>
      <c r="E4532" s="14">
        <f>ABS(Solieusap!E4535)</f>
        <v>4.8300000000000003E-2</v>
      </c>
      <c r="F4532" s="14">
        <f>ABS(Solieusap!F4535)</f>
        <v>4.2999999999999997E-2</v>
      </c>
      <c r="G4532" s="14">
        <f>ABS(Solieusap!G4535)</f>
        <v>2.4199999999999999E-2</v>
      </c>
      <c r="H4532" s="14">
        <f>ABS(Solieusap!H4535)</f>
        <v>4.45E-3</v>
      </c>
      <c r="I4532" s="14">
        <f>ABS(Solieusap!I4535)</f>
        <v>2.2259999999999999E-2</v>
      </c>
      <c r="J4532" s="14">
        <f>ABS(Solieusap!J4535)</f>
        <v>1.461E-2</v>
      </c>
      <c r="K4532" s="14">
        <f t="shared" si="18"/>
        <v>4.8300000000000003E-2</v>
      </c>
      <c r="L4532" s="14">
        <f t="shared" si="19"/>
        <v>2.2259999999999999E-2</v>
      </c>
    </row>
    <row r="4533" spans="1:12" ht="15" customHeight="1">
      <c r="A4533" s="13" t="str">
        <f>Solieusap!A4536</f>
        <v>408</v>
      </c>
      <c r="B4533" s="13">
        <f>Solieusap!B4536</f>
        <v>1</v>
      </c>
      <c r="C4533" s="13" t="str">
        <f>Solieusap!C4536</f>
        <v>BAO</v>
      </c>
      <c r="D4533" s="13" t="str">
        <f>Solieusap!D4536</f>
        <v>Combination</v>
      </c>
      <c r="E4533" s="14">
        <f>ABS(Solieusap!E4536)</f>
        <v>4.8300000000000003E-2</v>
      </c>
      <c r="F4533" s="14">
        <f>ABS(Solieusap!F4536)</f>
        <v>4.2999999999999997E-2</v>
      </c>
      <c r="G4533" s="14">
        <f>ABS(Solieusap!G4536)</f>
        <v>2.4199999999999999E-2</v>
      </c>
      <c r="H4533" s="14">
        <f>ABS(Solieusap!H4536)</f>
        <v>4.45E-3</v>
      </c>
      <c r="I4533" s="14">
        <f>ABS(Solieusap!I4536)</f>
        <v>1.1140000000000001E-2</v>
      </c>
      <c r="J4533" s="14">
        <f>ABS(Solieusap!J4536)</f>
        <v>3.7399999999999998E-3</v>
      </c>
      <c r="K4533" s="14">
        <f t="shared" si="18"/>
        <v>4.8300000000000003E-2</v>
      </c>
      <c r="L4533" s="14">
        <f t="shared" si="19"/>
        <v>1.1140000000000001E-2</v>
      </c>
    </row>
    <row r="4534" spans="1:12" ht="15" customHeight="1">
      <c r="A4534" s="13" t="str">
        <f>Solieusap!A4537</f>
        <v>408</v>
      </c>
      <c r="B4534" s="13">
        <f>Solieusap!B4537</f>
        <v>1.5</v>
      </c>
      <c r="C4534" s="13" t="str">
        <f>Solieusap!C4537</f>
        <v>BAO</v>
      </c>
      <c r="D4534" s="13" t="str">
        <f>Solieusap!D4537</f>
        <v>Combination</v>
      </c>
      <c r="E4534" s="14">
        <f>ABS(Solieusap!E4537)</f>
        <v>4.8300000000000003E-2</v>
      </c>
      <c r="F4534" s="14">
        <f>ABS(Solieusap!F4537)</f>
        <v>4.2999999999999997E-2</v>
      </c>
      <c r="G4534" s="14">
        <f>ABS(Solieusap!G4537)</f>
        <v>2.4199999999999999E-2</v>
      </c>
      <c r="H4534" s="14">
        <f>ABS(Solieusap!H4537)</f>
        <v>4.45E-3</v>
      </c>
      <c r="I4534" s="14">
        <f>ABS(Solieusap!I4537)</f>
        <v>2.2739999999999999E-5</v>
      </c>
      <c r="J4534" s="14">
        <f>ABS(Solieusap!J4537)</f>
        <v>1.8110000000000001E-2</v>
      </c>
      <c r="K4534" s="14">
        <f t="shared" si="18"/>
        <v>4.8300000000000003E-2</v>
      </c>
      <c r="L4534" s="14">
        <f t="shared" si="19"/>
        <v>2.2739999999999999E-5</v>
      </c>
    </row>
    <row r="4535" spans="1:12" ht="15" customHeight="1">
      <c r="A4535" s="13" t="str">
        <f>Solieusap!A4538</f>
        <v>408</v>
      </c>
      <c r="B4535" s="13">
        <f>Solieusap!B4538</f>
        <v>2</v>
      </c>
      <c r="C4535" s="13" t="str">
        <f>Solieusap!C4538</f>
        <v>BAO</v>
      </c>
      <c r="D4535" s="13" t="str">
        <f>Solieusap!D4538</f>
        <v>Combination</v>
      </c>
      <c r="E4535" s="14">
        <f>ABS(Solieusap!E4538)</f>
        <v>4.8300000000000003E-2</v>
      </c>
      <c r="F4535" s="14">
        <f>ABS(Solieusap!F4538)</f>
        <v>4.2999999999999997E-2</v>
      </c>
      <c r="G4535" s="14">
        <f>ABS(Solieusap!G4538)</f>
        <v>2.4199999999999999E-2</v>
      </c>
      <c r="H4535" s="14">
        <f>ABS(Solieusap!H4538)</f>
        <v>4.45E-3</v>
      </c>
      <c r="I4535" s="14">
        <f>ABS(Solieusap!I4538)</f>
        <v>4.3800000000000002E-3</v>
      </c>
      <c r="J4535" s="14">
        <f>ABS(Solieusap!J4538)</f>
        <v>2.811E-2</v>
      </c>
      <c r="K4535" s="14">
        <f t="shared" si="18"/>
        <v>4.8300000000000003E-2</v>
      </c>
      <c r="L4535" s="14">
        <f t="shared" si="19"/>
        <v>4.3800000000000002E-3</v>
      </c>
    </row>
    <row r="4536" spans="1:12" ht="15" customHeight="1">
      <c r="A4536" s="13" t="str">
        <f>Solieusap!A4539</f>
        <v>408</v>
      </c>
      <c r="B4536" s="13">
        <f>Solieusap!B4539</f>
        <v>0</v>
      </c>
      <c r="C4536" s="13" t="str">
        <f>Solieusap!C4539</f>
        <v>BAO</v>
      </c>
      <c r="D4536" s="13" t="str">
        <f>Solieusap!D4539</f>
        <v>Combination</v>
      </c>
      <c r="E4536" s="14">
        <f>ABS(Solieusap!E4539)</f>
        <v>0.29709999999999998</v>
      </c>
      <c r="F4536" s="14">
        <f>ABS(Solieusap!F4539)</f>
        <v>1.0999999999999999E-2</v>
      </c>
      <c r="G4536" s="14">
        <f>ABS(Solieusap!G4539)</f>
        <v>2.3E-3</v>
      </c>
      <c r="H4536" s="14">
        <f>ABS(Solieusap!H4539)</f>
        <v>3.9829999999999997E-2</v>
      </c>
      <c r="I4536" s="14">
        <f>ABS(Solieusap!I4539)</f>
        <v>1.9499999999999999E-3</v>
      </c>
      <c r="J4536" s="14">
        <f>ABS(Solieusap!J4539)</f>
        <v>7.6E-3</v>
      </c>
      <c r="K4536" s="14">
        <f t="shared" si="18"/>
        <v>0.29709999999999998</v>
      </c>
      <c r="L4536" s="14">
        <f t="shared" si="19"/>
        <v>1.9499999999999999E-3</v>
      </c>
    </row>
    <row r="4537" spans="1:12" ht="15" customHeight="1">
      <c r="A4537" s="13" t="str">
        <f>Solieusap!A4540</f>
        <v>408</v>
      </c>
      <c r="B4537" s="13">
        <f>Solieusap!B4540</f>
        <v>0.5</v>
      </c>
      <c r="C4537" s="13" t="str">
        <f>Solieusap!C4540</f>
        <v>BAO</v>
      </c>
      <c r="D4537" s="13" t="str">
        <f>Solieusap!D4540</f>
        <v>Combination</v>
      </c>
      <c r="E4537" s="14">
        <f>ABS(Solieusap!E4540)</f>
        <v>0.29709999999999998</v>
      </c>
      <c r="F4537" s="14">
        <f>ABS(Solieusap!F4540)</f>
        <v>1.0999999999999999E-2</v>
      </c>
      <c r="G4537" s="14">
        <f>ABS(Solieusap!G4540)</f>
        <v>2.3E-3</v>
      </c>
      <c r="H4537" s="14">
        <f>ABS(Solieusap!H4540)</f>
        <v>3.9829999999999997E-2</v>
      </c>
      <c r="I4537" s="14">
        <f>ABS(Solieusap!I4540)</f>
        <v>4.5500000000000002E-3</v>
      </c>
      <c r="J4537" s="14">
        <f>ABS(Solieusap!J4540)</f>
        <v>1.3089999999999999E-2</v>
      </c>
      <c r="K4537" s="14">
        <f t="shared" si="18"/>
        <v>0.29709999999999998</v>
      </c>
      <c r="L4537" s="14">
        <f t="shared" si="19"/>
        <v>4.5500000000000002E-3</v>
      </c>
    </row>
    <row r="4538" spans="1:12" ht="15" customHeight="1">
      <c r="A4538" s="13" t="str">
        <f>Solieusap!A4541</f>
        <v>408</v>
      </c>
      <c r="B4538" s="13">
        <f>Solieusap!B4541</f>
        <v>1</v>
      </c>
      <c r="C4538" s="13" t="str">
        <f>Solieusap!C4541</f>
        <v>BAO</v>
      </c>
      <c r="D4538" s="13" t="str">
        <f>Solieusap!D4541</f>
        <v>Combination</v>
      </c>
      <c r="E4538" s="14">
        <f>ABS(Solieusap!E4541)</f>
        <v>0.29709999999999998</v>
      </c>
      <c r="F4538" s="14">
        <f>ABS(Solieusap!F4541)</f>
        <v>1.0999999999999999E-2</v>
      </c>
      <c r="G4538" s="14">
        <f>ABS(Solieusap!G4541)</f>
        <v>2.3E-3</v>
      </c>
      <c r="H4538" s="14">
        <f>ABS(Solieusap!H4541)</f>
        <v>3.9829999999999997E-2</v>
      </c>
      <c r="I4538" s="14">
        <f>ABS(Solieusap!I4541)</f>
        <v>8.8699999999999994E-3</v>
      </c>
      <c r="J4538" s="14">
        <f>ABS(Solieusap!J4541)</f>
        <v>1.8589999999999999E-2</v>
      </c>
      <c r="K4538" s="14">
        <f t="shared" si="18"/>
        <v>0.29709999999999998</v>
      </c>
      <c r="L4538" s="14">
        <f t="shared" si="19"/>
        <v>8.8699999999999994E-3</v>
      </c>
    </row>
    <row r="4539" spans="1:12" ht="15" customHeight="1">
      <c r="A4539" s="13" t="str">
        <f>Solieusap!A4542</f>
        <v>408</v>
      </c>
      <c r="B4539" s="13">
        <f>Solieusap!B4542</f>
        <v>1.5</v>
      </c>
      <c r="C4539" s="13" t="str">
        <f>Solieusap!C4542</f>
        <v>BAO</v>
      </c>
      <c r="D4539" s="13" t="str">
        <f>Solieusap!D4542</f>
        <v>Combination</v>
      </c>
      <c r="E4539" s="14">
        <f>ABS(Solieusap!E4542)</f>
        <v>0.29709999999999998</v>
      </c>
      <c r="F4539" s="14">
        <f>ABS(Solieusap!F4542)</f>
        <v>1.0999999999999999E-2</v>
      </c>
      <c r="G4539" s="14">
        <f>ABS(Solieusap!G4542)</f>
        <v>2.3E-3</v>
      </c>
      <c r="H4539" s="14">
        <f>ABS(Solieusap!H4542)</f>
        <v>3.9829999999999997E-2</v>
      </c>
      <c r="I4539" s="14">
        <f>ABS(Solieusap!I4542)</f>
        <v>1.3310000000000001E-2</v>
      </c>
      <c r="J4539" s="14">
        <f>ABS(Solieusap!J4542)</f>
        <v>3.211E-2</v>
      </c>
      <c r="K4539" s="14">
        <f t="shared" ref="K4539:K4602" si="20">E4539</f>
        <v>0.29709999999999998</v>
      </c>
      <c r="L4539" s="14">
        <f t="shared" ref="L4539:L4602" si="21">I4539</f>
        <v>1.3310000000000001E-2</v>
      </c>
    </row>
    <row r="4540" spans="1:12" ht="15" customHeight="1">
      <c r="A4540" s="13" t="str">
        <f>Solieusap!A4543</f>
        <v>408</v>
      </c>
      <c r="B4540" s="13">
        <f>Solieusap!B4543</f>
        <v>2</v>
      </c>
      <c r="C4540" s="13" t="str">
        <f>Solieusap!C4543</f>
        <v>BAO</v>
      </c>
      <c r="D4540" s="13" t="str">
        <f>Solieusap!D4543</f>
        <v>Combination</v>
      </c>
      <c r="E4540" s="14">
        <f>ABS(Solieusap!E4543)</f>
        <v>0.29709999999999998</v>
      </c>
      <c r="F4540" s="14">
        <f>ABS(Solieusap!F4543)</f>
        <v>1.0999999999999999E-2</v>
      </c>
      <c r="G4540" s="14">
        <f>ABS(Solieusap!G4543)</f>
        <v>2.3E-3</v>
      </c>
      <c r="H4540" s="14">
        <f>ABS(Solieusap!H4543)</f>
        <v>3.9829999999999997E-2</v>
      </c>
      <c r="I4540" s="14">
        <f>ABS(Solieusap!I4543)</f>
        <v>2.0910000000000002E-2</v>
      </c>
      <c r="J4540" s="14">
        <f>ABS(Solieusap!J4543)</f>
        <v>5.0360000000000002E-2</v>
      </c>
      <c r="K4540" s="14">
        <f t="shared" si="20"/>
        <v>0.29709999999999998</v>
      </c>
      <c r="L4540" s="14">
        <f t="shared" si="21"/>
        <v>2.0910000000000002E-2</v>
      </c>
    </row>
    <row r="4541" spans="1:12" ht="15" customHeight="1">
      <c r="A4541" s="13" t="str">
        <f>Solieusap!A4544</f>
        <v>409</v>
      </c>
      <c r="B4541" s="13">
        <f>Solieusap!B4544</f>
        <v>0</v>
      </c>
      <c r="C4541" s="13" t="str">
        <f>Solieusap!C4544</f>
        <v>BAO</v>
      </c>
      <c r="D4541" s="13" t="str">
        <f>Solieusap!D4544</f>
        <v>Combination</v>
      </c>
      <c r="E4541" s="14">
        <f>ABS(Solieusap!E4544)</f>
        <v>1.3100000000000001E-2</v>
      </c>
      <c r="F4541" s="14">
        <f>ABS(Solieusap!F4544)</f>
        <v>1.46E-2</v>
      </c>
      <c r="G4541" s="14">
        <f>ABS(Solieusap!G4544)</f>
        <v>1.15E-2</v>
      </c>
      <c r="H4541" s="14">
        <f>ABS(Solieusap!H4544)</f>
        <v>6.9089999999999999E-2</v>
      </c>
      <c r="I4541" s="14">
        <f>ABS(Solieusap!I4544)</f>
        <v>1.1800000000000001E-3</v>
      </c>
      <c r="J4541" s="14">
        <f>ABS(Solieusap!J4544)</f>
        <v>1.095E-2</v>
      </c>
      <c r="K4541" s="14">
        <f t="shared" si="20"/>
        <v>1.3100000000000001E-2</v>
      </c>
      <c r="L4541" s="14">
        <f t="shared" si="21"/>
        <v>1.1800000000000001E-3</v>
      </c>
    </row>
    <row r="4542" spans="1:12" ht="15" customHeight="1">
      <c r="A4542" s="13" t="str">
        <f>Solieusap!A4545</f>
        <v>409</v>
      </c>
      <c r="B4542" s="13">
        <f>Solieusap!B4545</f>
        <v>0.5</v>
      </c>
      <c r="C4542" s="13" t="str">
        <f>Solieusap!C4545</f>
        <v>BAO</v>
      </c>
      <c r="D4542" s="13" t="str">
        <f>Solieusap!D4545</f>
        <v>Combination</v>
      </c>
      <c r="E4542" s="14">
        <f>ABS(Solieusap!E4545)</f>
        <v>1.3100000000000001E-2</v>
      </c>
      <c r="F4542" s="14">
        <f>ABS(Solieusap!F4545)</f>
        <v>1.46E-2</v>
      </c>
      <c r="G4542" s="14">
        <f>ABS(Solieusap!G4545)</f>
        <v>1.15E-2</v>
      </c>
      <c r="H4542" s="14">
        <f>ABS(Solieusap!H4545)</f>
        <v>6.9089999999999999E-2</v>
      </c>
      <c r="I4542" s="14">
        <f>ABS(Solieusap!I4545)</f>
        <v>1.97E-3</v>
      </c>
      <c r="J4542" s="14">
        <f>ABS(Solieusap!J4545)</f>
        <v>3.64E-3</v>
      </c>
      <c r="K4542" s="14">
        <f t="shared" si="20"/>
        <v>1.3100000000000001E-2</v>
      </c>
      <c r="L4542" s="14">
        <f t="shared" si="21"/>
        <v>1.97E-3</v>
      </c>
    </row>
    <row r="4543" spans="1:12" ht="15" customHeight="1">
      <c r="A4543" s="13" t="str">
        <f>Solieusap!A4546</f>
        <v>409</v>
      </c>
      <c r="B4543" s="13">
        <f>Solieusap!B4546</f>
        <v>1</v>
      </c>
      <c r="C4543" s="13" t="str">
        <f>Solieusap!C4546</f>
        <v>BAO</v>
      </c>
      <c r="D4543" s="13" t="str">
        <f>Solieusap!D4546</f>
        <v>Combination</v>
      </c>
      <c r="E4543" s="14">
        <f>ABS(Solieusap!E4546)</f>
        <v>1.3100000000000001E-2</v>
      </c>
      <c r="F4543" s="14">
        <f>ABS(Solieusap!F4546)</f>
        <v>1.46E-2</v>
      </c>
      <c r="G4543" s="14">
        <f>ABS(Solieusap!G4546)</f>
        <v>1.15E-2</v>
      </c>
      <c r="H4543" s="14">
        <f>ABS(Solieusap!H4546)</f>
        <v>6.9089999999999999E-2</v>
      </c>
      <c r="I4543" s="14">
        <f>ABS(Solieusap!I4546)</f>
        <v>2.0830000000000001E-2</v>
      </c>
      <c r="J4543" s="14">
        <f>ABS(Solieusap!J4546)</f>
        <v>7.0600000000000003E-3</v>
      </c>
      <c r="K4543" s="14">
        <f t="shared" si="20"/>
        <v>1.3100000000000001E-2</v>
      </c>
      <c r="L4543" s="14">
        <f t="shared" si="21"/>
        <v>2.0830000000000001E-2</v>
      </c>
    </row>
    <row r="4544" spans="1:12" ht="15" customHeight="1">
      <c r="A4544" s="13" t="str">
        <f>Solieusap!A4547</f>
        <v>409</v>
      </c>
      <c r="B4544" s="13">
        <f>Solieusap!B4547</f>
        <v>1.5</v>
      </c>
      <c r="C4544" s="13" t="str">
        <f>Solieusap!C4547</f>
        <v>BAO</v>
      </c>
      <c r="D4544" s="13" t="str">
        <f>Solieusap!D4547</f>
        <v>Combination</v>
      </c>
      <c r="E4544" s="14">
        <f>ABS(Solieusap!E4547)</f>
        <v>1.3100000000000001E-2</v>
      </c>
      <c r="F4544" s="14">
        <f>ABS(Solieusap!F4547)</f>
        <v>1.46E-2</v>
      </c>
      <c r="G4544" s="14">
        <f>ABS(Solieusap!G4547)</f>
        <v>1.15E-2</v>
      </c>
      <c r="H4544" s="14">
        <f>ABS(Solieusap!H4547)</f>
        <v>6.9089999999999999E-2</v>
      </c>
      <c r="I4544" s="14">
        <f>ABS(Solieusap!I4547)</f>
        <v>4.3990000000000001E-2</v>
      </c>
      <c r="J4544" s="14">
        <f>ABS(Solieusap!J4547)</f>
        <v>2.8330000000000001E-2</v>
      </c>
      <c r="K4544" s="14">
        <f t="shared" si="20"/>
        <v>1.3100000000000001E-2</v>
      </c>
      <c r="L4544" s="14">
        <f t="shared" si="21"/>
        <v>4.3990000000000001E-2</v>
      </c>
    </row>
    <row r="4545" spans="1:12" ht="15" customHeight="1">
      <c r="A4545" s="13" t="str">
        <f>Solieusap!A4548</f>
        <v>409</v>
      </c>
      <c r="B4545" s="13">
        <f>Solieusap!B4548</f>
        <v>2</v>
      </c>
      <c r="C4545" s="13" t="str">
        <f>Solieusap!C4548</f>
        <v>BAO</v>
      </c>
      <c r="D4545" s="13" t="str">
        <f>Solieusap!D4548</f>
        <v>Combination</v>
      </c>
      <c r="E4545" s="14">
        <f>ABS(Solieusap!E4548)</f>
        <v>1.3100000000000001E-2</v>
      </c>
      <c r="F4545" s="14">
        <f>ABS(Solieusap!F4548)</f>
        <v>1.46E-2</v>
      </c>
      <c r="G4545" s="14">
        <f>ABS(Solieusap!G4548)</f>
        <v>1.15E-2</v>
      </c>
      <c r="H4545" s="14">
        <f>ABS(Solieusap!H4548)</f>
        <v>6.9089999999999999E-2</v>
      </c>
      <c r="I4545" s="14">
        <f>ABS(Solieusap!I4548)</f>
        <v>6.7150000000000001E-2</v>
      </c>
      <c r="J4545" s="14">
        <f>ABS(Solieusap!J4548)</f>
        <v>5.2949999999999997E-2</v>
      </c>
      <c r="K4545" s="14">
        <f t="shared" si="20"/>
        <v>1.3100000000000001E-2</v>
      </c>
      <c r="L4545" s="14">
        <f t="shared" si="21"/>
        <v>6.7150000000000001E-2</v>
      </c>
    </row>
    <row r="4546" spans="1:12" ht="15" customHeight="1">
      <c r="A4546" s="13" t="str">
        <f>Solieusap!A4549</f>
        <v>409</v>
      </c>
      <c r="B4546" s="13">
        <f>Solieusap!B4549</f>
        <v>0</v>
      </c>
      <c r="C4546" s="13" t="str">
        <f>Solieusap!C4549</f>
        <v>BAO</v>
      </c>
      <c r="D4546" s="13" t="str">
        <f>Solieusap!D4549</f>
        <v>Combination</v>
      </c>
      <c r="E4546" s="14">
        <f>ABS(Solieusap!E4549)</f>
        <v>0.27710000000000001</v>
      </c>
      <c r="F4546" s="14">
        <f>ABS(Solieusap!F4549)</f>
        <v>4.9200000000000001E-2</v>
      </c>
      <c r="G4546" s="14">
        <f>ABS(Solieusap!G4549)</f>
        <v>4.6300000000000001E-2</v>
      </c>
      <c r="H4546" s="14">
        <f>ABS(Solieusap!H4549)</f>
        <v>6.6879999999999997E-5</v>
      </c>
      <c r="I4546" s="14">
        <f>ABS(Solieusap!I4549)</f>
        <v>2.5669999999999998E-2</v>
      </c>
      <c r="J4546" s="14">
        <f>ABS(Solieusap!J4549)</f>
        <v>4.5789999999999997E-2</v>
      </c>
      <c r="K4546" s="14">
        <f t="shared" si="20"/>
        <v>0.27710000000000001</v>
      </c>
      <c r="L4546" s="14">
        <f t="shared" si="21"/>
        <v>2.5669999999999998E-2</v>
      </c>
    </row>
    <row r="4547" spans="1:12" ht="15" customHeight="1">
      <c r="A4547" s="13" t="str">
        <f>Solieusap!A4550</f>
        <v>409</v>
      </c>
      <c r="B4547" s="13">
        <f>Solieusap!B4550</f>
        <v>0.5</v>
      </c>
      <c r="C4547" s="13" t="str">
        <f>Solieusap!C4550</f>
        <v>BAO</v>
      </c>
      <c r="D4547" s="13" t="str">
        <f>Solieusap!D4550</f>
        <v>Combination</v>
      </c>
      <c r="E4547" s="14">
        <f>ABS(Solieusap!E4550)</f>
        <v>0.27710000000000001</v>
      </c>
      <c r="F4547" s="14">
        <f>ABS(Solieusap!F4550)</f>
        <v>4.9200000000000001E-2</v>
      </c>
      <c r="G4547" s="14">
        <f>ABS(Solieusap!G4550)</f>
        <v>4.6300000000000001E-2</v>
      </c>
      <c r="H4547" s="14">
        <f>ABS(Solieusap!H4550)</f>
        <v>6.6879999999999997E-5</v>
      </c>
      <c r="I4547" s="14">
        <f>ABS(Solieusap!I4550)</f>
        <v>7.7600000000000004E-3</v>
      </c>
      <c r="J4547" s="14">
        <f>ABS(Solieusap!J4550)</f>
        <v>2.2040000000000001E-2</v>
      </c>
      <c r="K4547" s="14">
        <f t="shared" si="20"/>
        <v>0.27710000000000001</v>
      </c>
      <c r="L4547" s="14">
        <f t="shared" si="21"/>
        <v>7.7600000000000004E-3</v>
      </c>
    </row>
    <row r="4548" spans="1:12" ht="15" customHeight="1">
      <c r="A4548" s="13" t="str">
        <f>Solieusap!A4551</f>
        <v>409</v>
      </c>
      <c r="B4548" s="13">
        <f>Solieusap!B4551</f>
        <v>1</v>
      </c>
      <c r="C4548" s="13" t="str">
        <f>Solieusap!C4551</f>
        <v>BAO</v>
      </c>
      <c r="D4548" s="13" t="str">
        <f>Solieusap!D4551</f>
        <v>Combination</v>
      </c>
      <c r="E4548" s="14">
        <f>ABS(Solieusap!E4551)</f>
        <v>0.27710000000000001</v>
      </c>
      <c r="F4548" s="14">
        <f>ABS(Solieusap!F4551)</f>
        <v>4.9200000000000001E-2</v>
      </c>
      <c r="G4548" s="14">
        <f>ABS(Solieusap!G4551)</f>
        <v>4.6300000000000001E-2</v>
      </c>
      <c r="H4548" s="14">
        <f>ABS(Solieusap!H4551)</f>
        <v>6.6879999999999997E-5</v>
      </c>
      <c r="I4548" s="14">
        <f>ABS(Solieusap!I4551)</f>
        <v>1.272E-2</v>
      </c>
      <c r="J4548" s="14">
        <f>ABS(Solieusap!J4551)</f>
        <v>4.7699999999999999E-3</v>
      </c>
      <c r="K4548" s="14">
        <f t="shared" si="20"/>
        <v>0.27710000000000001</v>
      </c>
      <c r="L4548" s="14">
        <f t="shared" si="21"/>
        <v>1.272E-2</v>
      </c>
    </row>
    <row r="4549" spans="1:12" ht="15" customHeight="1">
      <c r="A4549" s="13" t="str">
        <f>Solieusap!A4552</f>
        <v>409</v>
      </c>
      <c r="B4549" s="13">
        <f>Solieusap!B4552</f>
        <v>1.5</v>
      </c>
      <c r="C4549" s="13" t="str">
        <f>Solieusap!C4552</f>
        <v>BAO</v>
      </c>
      <c r="D4549" s="13" t="str">
        <f>Solieusap!D4552</f>
        <v>Combination</v>
      </c>
      <c r="E4549" s="14">
        <f>ABS(Solieusap!E4552)</f>
        <v>0.27710000000000001</v>
      </c>
      <c r="F4549" s="14">
        <f>ABS(Solieusap!F4552)</f>
        <v>4.9200000000000001E-2</v>
      </c>
      <c r="G4549" s="14">
        <f>ABS(Solieusap!G4552)</f>
        <v>4.6300000000000001E-2</v>
      </c>
      <c r="H4549" s="14">
        <f>ABS(Solieusap!H4552)</f>
        <v>6.6879999999999997E-5</v>
      </c>
      <c r="I4549" s="14">
        <f>ABS(Solieusap!I4552)</f>
        <v>1.8489999999999999E-2</v>
      </c>
      <c r="J4549" s="14">
        <f>ABS(Solieusap!J4552)</f>
        <v>7.6600000000000001E-3</v>
      </c>
      <c r="K4549" s="14">
        <f t="shared" si="20"/>
        <v>0.27710000000000001</v>
      </c>
      <c r="L4549" s="14">
        <f t="shared" si="21"/>
        <v>1.8489999999999999E-2</v>
      </c>
    </row>
    <row r="4550" spans="1:12" ht="15" customHeight="1">
      <c r="A4550" s="13" t="str">
        <f>Solieusap!A4553</f>
        <v>409</v>
      </c>
      <c r="B4550" s="13">
        <f>Solieusap!B4553</f>
        <v>2</v>
      </c>
      <c r="C4550" s="13" t="str">
        <f>Solieusap!C4553</f>
        <v>BAO</v>
      </c>
      <c r="D4550" s="13" t="str">
        <f>Solieusap!D4553</f>
        <v>Combination</v>
      </c>
      <c r="E4550" s="14">
        <f>ABS(Solieusap!E4553)</f>
        <v>0.27710000000000001</v>
      </c>
      <c r="F4550" s="14">
        <f>ABS(Solieusap!F4553)</f>
        <v>4.9200000000000001E-2</v>
      </c>
      <c r="G4550" s="14">
        <f>ABS(Solieusap!G4553)</f>
        <v>4.6300000000000001E-2</v>
      </c>
      <c r="H4550" s="14">
        <f>ABS(Solieusap!H4553)</f>
        <v>6.6879999999999997E-5</v>
      </c>
      <c r="I4550" s="14">
        <f>ABS(Solieusap!I4553)</f>
        <v>2.426E-2</v>
      </c>
      <c r="J4550" s="14">
        <f>ABS(Solieusap!J4553)</f>
        <v>1.5440000000000001E-2</v>
      </c>
      <c r="K4550" s="14">
        <f t="shared" si="20"/>
        <v>0.27710000000000001</v>
      </c>
      <c r="L4550" s="14">
        <f t="shared" si="21"/>
        <v>2.426E-2</v>
      </c>
    </row>
    <row r="4551" spans="1:12" ht="15" customHeight="1">
      <c r="A4551" s="13" t="str">
        <f>Solieusap!A4554</f>
        <v>410</v>
      </c>
      <c r="B4551" s="13">
        <f>Solieusap!B4554</f>
        <v>0</v>
      </c>
      <c r="C4551" s="13" t="str">
        <f>Solieusap!C4554</f>
        <v>BAO</v>
      </c>
      <c r="D4551" s="13" t="str">
        <f>Solieusap!D4554</f>
        <v>Combination</v>
      </c>
      <c r="E4551" s="14">
        <f>ABS(Solieusap!E4554)</f>
        <v>9.2700000000000005E-2</v>
      </c>
      <c r="F4551" s="14">
        <f>ABS(Solieusap!F4554)</f>
        <v>8.3799999999999999E-2</v>
      </c>
      <c r="G4551" s="14">
        <f>ABS(Solieusap!G4554)</f>
        <v>1.18E-2</v>
      </c>
      <c r="H4551" s="14">
        <f>ABS(Solieusap!H4554)</f>
        <v>9.7000000000000003E-3</v>
      </c>
      <c r="I4551" s="14">
        <f>ABS(Solieusap!I4554)</f>
        <v>4.79E-3</v>
      </c>
      <c r="J4551" s="14">
        <f>ABS(Solieusap!J4554)</f>
        <v>5.0639999999999998E-2</v>
      </c>
      <c r="K4551" s="14">
        <f t="shared" si="20"/>
        <v>9.2700000000000005E-2</v>
      </c>
      <c r="L4551" s="14">
        <f t="shared" si="21"/>
        <v>4.79E-3</v>
      </c>
    </row>
    <row r="4552" spans="1:12" ht="15" customHeight="1">
      <c r="A4552" s="13" t="str">
        <f>Solieusap!A4555</f>
        <v>410</v>
      </c>
      <c r="B4552" s="13">
        <f>Solieusap!B4555</f>
        <v>0.5</v>
      </c>
      <c r="C4552" s="13" t="str">
        <f>Solieusap!C4555</f>
        <v>BAO</v>
      </c>
      <c r="D4552" s="13" t="str">
        <f>Solieusap!D4555</f>
        <v>Combination</v>
      </c>
      <c r="E4552" s="14">
        <f>ABS(Solieusap!E4555)</f>
        <v>9.2700000000000005E-2</v>
      </c>
      <c r="F4552" s="14">
        <f>ABS(Solieusap!F4555)</f>
        <v>8.3799999999999999E-2</v>
      </c>
      <c r="G4552" s="14">
        <f>ABS(Solieusap!G4555)</f>
        <v>1.18E-2</v>
      </c>
      <c r="H4552" s="14">
        <f>ABS(Solieusap!H4555)</f>
        <v>9.7000000000000003E-3</v>
      </c>
      <c r="I4552" s="14">
        <f>ABS(Solieusap!I4555)</f>
        <v>2.3500000000000001E-3</v>
      </c>
      <c r="J4552" s="14">
        <f>ABS(Solieusap!J4555)</f>
        <v>1.7139999999999999E-2</v>
      </c>
      <c r="K4552" s="14">
        <f t="shared" si="20"/>
        <v>9.2700000000000005E-2</v>
      </c>
      <c r="L4552" s="14">
        <f t="shared" si="21"/>
        <v>2.3500000000000001E-3</v>
      </c>
    </row>
    <row r="4553" spans="1:12" ht="15" customHeight="1">
      <c r="A4553" s="13" t="str">
        <f>Solieusap!A4556</f>
        <v>410</v>
      </c>
      <c r="B4553" s="13">
        <f>Solieusap!B4556</f>
        <v>1</v>
      </c>
      <c r="C4553" s="13" t="str">
        <f>Solieusap!C4556</f>
        <v>BAO</v>
      </c>
      <c r="D4553" s="13" t="str">
        <f>Solieusap!D4556</f>
        <v>Combination</v>
      </c>
      <c r="E4553" s="14">
        <f>ABS(Solieusap!E4556)</f>
        <v>9.2700000000000005E-2</v>
      </c>
      <c r="F4553" s="14">
        <f>ABS(Solieusap!F4556)</f>
        <v>8.3799999999999999E-2</v>
      </c>
      <c r="G4553" s="14">
        <f>ABS(Solieusap!G4556)</f>
        <v>1.18E-2</v>
      </c>
      <c r="H4553" s="14">
        <f>ABS(Solieusap!H4556)</f>
        <v>9.7000000000000003E-3</v>
      </c>
      <c r="I4553" s="14">
        <f>ABS(Solieusap!I4556)</f>
        <v>4.4000000000000002E-4</v>
      </c>
      <c r="J4553" s="14">
        <f>ABS(Solieusap!J4556)</f>
        <v>1.635E-2</v>
      </c>
      <c r="K4553" s="14">
        <f t="shared" si="20"/>
        <v>9.2700000000000005E-2</v>
      </c>
      <c r="L4553" s="14">
        <f t="shared" si="21"/>
        <v>4.4000000000000002E-4</v>
      </c>
    </row>
    <row r="4554" spans="1:12" ht="15" customHeight="1">
      <c r="A4554" s="13" t="str">
        <f>Solieusap!A4557</f>
        <v>410</v>
      </c>
      <c r="B4554" s="13">
        <f>Solieusap!B4557</f>
        <v>1.5</v>
      </c>
      <c r="C4554" s="13" t="str">
        <f>Solieusap!C4557</f>
        <v>BAO</v>
      </c>
      <c r="D4554" s="13" t="str">
        <f>Solieusap!D4557</f>
        <v>Combination</v>
      </c>
      <c r="E4554" s="14">
        <f>ABS(Solieusap!E4557)</f>
        <v>9.2700000000000005E-2</v>
      </c>
      <c r="F4554" s="14">
        <f>ABS(Solieusap!F4557)</f>
        <v>8.3799999999999999E-2</v>
      </c>
      <c r="G4554" s="14">
        <f>ABS(Solieusap!G4557)</f>
        <v>1.18E-2</v>
      </c>
      <c r="H4554" s="14">
        <f>ABS(Solieusap!H4557)</f>
        <v>9.7000000000000003E-3</v>
      </c>
      <c r="I4554" s="14">
        <f>ABS(Solieusap!I4557)</f>
        <v>1.4599999999999999E-3</v>
      </c>
      <c r="J4554" s="14">
        <f>ABS(Solieusap!J4557)</f>
        <v>4.793E-2</v>
      </c>
      <c r="K4554" s="14">
        <f t="shared" si="20"/>
        <v>9.2700000000000005E-2</v>
      </c>
      <c r="L4554" s="14">
        <f t="shared" si="21"/>
        <v>1.4599999999999999E-3</v>
      </c>
    </row>
    <row r="4555" spans="1:12" ht="15" customHeight="1">
      <c r="A4555" s="13" t="str">
        <f>Solieusap!A4558</f>
        <v>410</v>
      </c>
      <c r="B4555" s="13">
        <f>Solieusap!B4558</f>
        <v>2</v>
      </c>
      <c r="C4555" s="13" t="str">
        <f>Solieusap!C4558</f>
        <v>BAO</v>
      </c>
      <c r="D4555" s="13" t="str">
        <f>Solieusap!D4558</f>
        <v>Combination</v>
      </c>
      <c r="E4555" s="14">
        <f>ABS(Solieusap!E4558)</f>
        <v>9.2700000000000005E-2</v>
      </c>
      <c r="F4555" s="14">
        <f>ABS(Solieusap!F4558)</f>
        <v>8.3799999999999999E-2</v>
      </c>
      <c r="G4555" s="14">
        <f>ABS(Solieusap!G4558)</f>
        <v>1.18E-2</v>
      </c>
      <c r="H4555" s="14">
        <f>ABS(Solieusap!H4558)</f>
        <v>9.7000000000000003E-3</v>
      </c>
      <c r="I4555" s="14">
        <f>ABS(Solieusap!I4558)</f>
        <v>1.34E-3</v>
      </c>
      <c r="J4555" s="14">
        <f>ABS(Solieusap!J4558)</f>
        <v>7.8969999999999999E-2</v>
      </c>
      <c r="K4555" s="14">
        <f t="shared" si="20"/>
        <v>9.2700000000000005E-2</v>
      </c>
      <c r="L4555" s="14">
        <f t="shared" si="21"/>
        <v>1.34E-3</v>
      </c>
    </row>
    <row r="4556" spans="1:12" ht="15" customHeight="1">
      <c r="A4556" s="13" t="str">
        <f>Solieusap!A4559</f>
        <v>410</v>
      </c>
      <c r="B4556" s="13">
        <f>Solieusap!B4559</f>
        <v>0</v>
      </c>
      <c r="C4556" s="13" t="str">
        <f>Solieusap!C4559</f>
        <v>BAO</v>
      </c>
      <c r="D4556" s="13" t="str">
        <f>Solieusap!D4559</f>
        <v>Combination</v>
      </c>
      <c r="E4556" s="14">
        <f>ABS(Solieusap!E4559)</f>
        <v>0.27089999999999997</v>
      </c>
      <c r="F4556" s="14">
        <f>ABS(Solieusap!F4559)</f>
        <v>6.1899999999999997E-2</v>
      </c>
      <c r="G4556" s="14">
        <f>ABS(Solieusap!G4559)</f>
        <v>7.4999999999999997E-3</v>
      </c>
      <c r="H4556" s="14">
        <f>ABS(Solieusap!H4559)</f>
        <v>1.48E-3</v>
      </c>
      <c r="I4556" s="14">
        <f>ABS(Solieusap!I4559)</f>
        <v>1.4840000000000001E-2</v>
      </c>
      <c r="J4556" s="14">
        <f>ABS(Solieusap!J4559)</f>
        <v>3.5770000000000003E-2</v>
      </c>
      <c r="K4556" s="14">
        <f t="shared" si="20"/>
        <v>0.27089999999999997</v>
      </c>
      <c r="L4556" s="14">
        <f t="shared" si="21"/>
        <v>1.4840000000000001E-2</v>
      </c>
    </row>
    <row r="4557" spans="1:12" ht="15" customHeight="1">
      <c r="A4557" s="13" t="str">
        <f>Solieusap!A4560</f>
        <v>410</v>
      </c>
      <c r="B4557" s="13">
        <f>Solieusap!B4560</f>
        <v>0.5</v>
      </c>
      <c r="C4557" s="13" t="str">
        <f>Solieusap!C4560</f>
        <v>BAO</v>
      </c>
      <c r="D4557" s="13" t="str">
        <f>Solieusap!D4560</f>
        <v>Combination</v>
      </c>
      <c r="E4557" s="14">
        <f>ABS(Solieusap!E4560)</f>
        <v>0.27089999999999997</v>
      </c>
      <c r="F4557" s="14">
        <f>ABS(Solieusap!F4560)</f>
        <v>6.1899999999999997E-2</v>
      </c>
      <c r="G4557" s="14">
        <f>ABS(Solieusap!G4560)</f>
        <v>7.4999999999999997E-3</v>
      </c>
      <c r="H4557" s="14">
        <f>ABS(Solieusap!H4560)</f>
        <v>1.48E-3</v>
      </c>
      <c r="I4557" s="14">
        <f>ABS(Solieusap!I4560)</f>
        <v>1.2200000000000001E-2</v>
      </c>
      <c r="J4557" s="14">
        <f>ABS(Solieusap!J4560)</f>
        <v>1.8E-3</v>
      </c>
      <c r="K4557" s="14">
        <f t="shared" si="20"/>
        <v>0.27089999999999997</v>
      </c>
      <c r="L4557" s="14">
        <f t="shared" si="21"/>
        <v>1.2200000000000001E-2</v>
      </c>
    </row>
    <row r="4558" spans="1:12" ht="15" customHeight="1">
      <c r="A4558" s="13" t="str">
        <f>Solieusap!A4561</f>
        <v>410</v>
      </c>
      <c r="B4558" s="13">
        <f>Solieusap!B4561</f>
        <v>1</v>
      </c>
      <c r="C4558" s="13" t="str">
        <f>Solieusap!C4561</f>
        <v>BAO</v>
      </c>
      <c r="D4558" s="13" t="str">
        <f>Solieusap!D4561</f>
        <v>Combination</v>
      </c>
      <c r="E4558" s="14">
        <f>ABS(Solieusap!E4561)</f>
        <v>0.27089999999999997</v>
      </c>
      <c r="F4558" s="14">
        <f>ABS(Solieusap!F4561)</f>
        <v>6.1899999999999997E-2</v>
      </c>
      <c r="G4558" s="14">
        <f>ABS(Solieusap!G4561)</f>
        <v>7.4999999999999997E-3</v>
      </c>
      <c r="H4558" s="14">
        <f>ABS(Solieusap!H4561)</f>
        <v>1.48E-3</v>
      </c>
      <c r="I4558" s="14">
        <f>ABS(Solieusap!I4561)</f>
        <v>1.3010000000000001E-2</v>
      </c>
      <c r="J4558" s="14">
        <f>ABS(Solieusap!J4561)</f>
        <v>3.7400000000000003E-2</v>
      </c>
      <c r="K4558" s="14">
        <f t="shared" si="20"/>
        <v>0.27089999999999997</v>
      </c>
      <c r="L4558" s="14">
        <f t="shared" si="21"/>
        <v>1.3010000000000001E-2</v>
      </c>
    </row>
    <row r="4559" spans="1:12" ht="15" customHeight="1">
      <c r="A4559" s="13" t="str">
        <f>Solieusap!A4562</f>
        <v>410</v>
      </c>
      <c r="B4559" s="13">
        <f>Solieusap!B4562</f>
        <v>1.5</v>
      </c>
      <c r="C4559" s="13" t="str">
        <f>Solieusap!C4562</f>
        <v>BAO</v>
      </c>
      <c r="D4559" s="13" t="str">
        <f>Solieusap!D4562</f>
        <v>Combination</v>
      </c>
      <c r="E4559" s="14">
        <f>ABS(Solieusap!E4562)</f>
        <v>0.27089999999999997</v>
      </c>
      <c r="F4559" s="14">
        <f>ABS(Solieusap!F4562)</f>
        <v>6.1899999999999997E-2</v>
      </c>
      <c r="G4559" s="14">
        <f>ABS(Solieusap!G4562)</f>
        <v>7.4999999999999997E-3</v>
      </c>
      <c r="H4559" s="14">
        <f>ABS(Solieusap!H4562)</f>
        <v>1.48E-3</v>
      </c>
      <c r="I4559" s="14">
        <f>ABS(Solieusap!I4562)</f>
        <v>1.5970000000000002E-2</v>
      </c>
      <c r="J4559" s="14">
        <f>ABS(Solieusap!J4562)</f>
        <v>7.9320000000000002E-2</v>
      </c>
      <c r="K4559" s="14">
        <f t="shared" si="20"/>
        <v>0.27089999999999997</v>
      </c>
      <c r="L4559" s="14">
        <f t="shared" si="21"/>
        <v>1.5970000000000002E-2</v>
      </c>
    </row>
    <row r="4560" spans="1:12" ht="15" customHeight="1">
      <c r="A4560" s="13" t="str">
        <f>Solieusap!A4563</f>
        <v>410</v>
      </c>
      <c r="B4560" s="13">
        <f>Solieusap!B4563</f>
        <v>2</v>
      </c>
      <c r="C4560" s="13" t="str">
        <f>Solieusap!C4563</f>
        <v>BAO</v>
      </c>
      <c r="D4560" s="13" t="str">
        <f>Solieusap!D4563</f>
        <v>Combination</v>
      </c>
      <c r="E4560" s="14">
        <f>ABS(Solieusap!E4563)</f>
        <v>0.27089999999999997</v>
      </c>
      <c r="F4560" s="14">
        <f>ABS(Solieusap!F4563)</f>
        <v>6.1899999999999997E-2</v>
      </c>
      <c r="G4560" s="14">
        <f>ABS(Solieusap!G4563)</f>
        <v>7.4999999999999997E-3</v>
      </c>
      <c r="H4560" s="14">
        <f>ABS(Solieusap!H4563)</f>
        <v>1.48E-3</v>
      </c>
      <c r="I4560" s="14">
        <f>ABS(Solieusap!I4563)</f>
        <v>2.027E-2</v>
      </c>
      <c r="J4560" s="14">
        <f>ABS(Solieusap!J4563)</f>
        <v>0.12125</v>
      </c>
      <c r="K4560" s="14">
        <f t="shared" si="20"/>
        <v>0.27089999999999997</v>
      </c>
      <c r="L4560" s="14">
        <f t="shared" si="21"/>
        <v>2.027E-2</v>
      </c>
    </row>
    <row r="4561" spans="1:12" ht="15" customHeight="1">
      <c r="A4561" s="13" t="str">
        <f>Solieusap!A4564</f>
        <v>411</v>
      </c>
      <c r="B4561" s="13">
        <f>Solieusap!B4564</f>
        <v>0</v>
      </c>
      <c r="C4561" s="13" t="str">
        <f>Solieusap!C4564</f>
        <v>BAO</v>
      </c>
      <c r="D4561" s="13" t="str">
        <f>Solieusap!D4564</f>
        <v>Combination</v>
      </c>
      <c r="E4561" s="14">
        <f>ABS(Solieusap!E4564)</f>
        <v>3.2199999999999999E-2</v>
      </c>
      <c r="F4561" s="14">
        <f>ABS(Solieusap!F4564)</f>
        <v>4.4299999999999999E-2</v>
      </c>
      <c r="G4561" s="14">
        <f>ABS(Solieusap!G4564)</f>
        <v>9.7000000000000003E-3</v>
      </c>
      <c r="H4561" s="14">
        <f>ABS(Solieusap!H4564)</f>
        <v>2.5300000000000001E-3</v>
      </c>
      <c r="I4561" s="14">
        <f>ABS(Solieusap!I4564)</f>
        <v>8.7000000000000001E-4</v>
      </c>
      <c r="J4561" s="14">
        <f>ABS(Solieusap!J4564)</f>
        <v>4.9189999999999998E-2</v>
      </c>
      <c r="K4561" s="14">
        <f t="shared" si="20"/>
        <v>3.2199999999999999E-2</v>
      </c>
      <c r="L4561" s="14">
        <f t="shared" si="21"/>
        <v>8.7000000000000001E-4</v>
      </c>
    </row>
    <row r="4562" spans="1:12" ht="15" customHeight="1">
      <c r="A4562" s="13" t="str">
        <f>Solieusap!A4565</f>
        <v>411</v>
      </c>
      <c r="B4562" s="13">
        <f>Solieusap!B4565</f>
        <v>0.5</v>
      </c>
      <c r="C4562" s="13" t="str">
        <f>Solieusap!C4565</f>
        <v>BAO</v>
      </c>
      <c r="D4562" s="13" t="str">
        <f>Solieusap!D4565</f>
        <v>Combination</v>
      </c>
      <c r="E4562" s="14">
        <f>ABS(Solieusap!E4565)</f>
        <v>3.2199999999999999E-2</v>
      </c>
      <c r="F4562" s="14">
        <f>ABS(Solieusap!F4565)</f>
        <v>4.4299999999999999E-2</v>
      </c>
      <c r="G4562" s="14">
        <f>ABS(Solieusap!G4565)</f>
        <v>9.7000000000000003E-3</v>
      </c>
      <c r="H4562" s="14">
        <f>ABS(Solieusap!H4565)</f>
        <v>2.5300000000000001E-3</v>
      </c>
      <c r="I4562" s="14">
        <f>ABS(Solieusap!I4565)</f>
        <v>1.67E-3</v>
      </c>
      <c r="J4562" s="14">
        <f>ABS(Solieusap!J4565)</f>
        <v>2.7029999999999998E-2</v>
      </c>
      <c r="K4562" s="14">
        <f t="shared" si="20"/>
        <v>3.2199999999999999E-2</v>
      </c>
      <c r="L4562" s="14">
        <f t="shared" si="21"/>
        <v>1.67E-3</v>
      </c>
    </row>
    <row r="4563" spans="1:12" ht="15" customHeight="1">
      <c r="A4563" s="13" t="str">
        <f>Solieusap!A4566</f>
        <v>411</v>
      </c>
      <c r="B4563" s="13">
        <f>Solieusap!B4566</f>
        <v>1</v>
      </c>
      <c r="C4563" s="13" t="str">
        <f>Solieusap!C4566</f>
        <v>BAO</v>
      </c>
      <c r="D4563" s="13" t="str">
        <f>Solieusap!D4566</f>
        <v>Combination</v>
      </c>
      <c r="E4563" s="14">
        <f>ABS(Solieusap!E4566)</f>
        <v>3.2199999999999999E-2</v>
      </c>
      <c r="F4563" s="14">
        <f>ABS(Solieusap!F4566)</f>
        <v>4.4299999999999999E-2</v>
      </c>
      <c r="G4563" s="14">
        <f>ABS(Solieusap!G4566)</f>
        <v>9.7000000000000003E-3</v>
      </c>
      <c r="H4563" s="14">
        <f>ABS(Solieusap!H4566)</f>
        <v>2.5300000000000001E-3</v>
      </c>
      <c r="I4563" s="14">
        <f>ABS(Solieusap!I4566)</f>
        <v>4.0400000000000002E-3</v>
      </c>
      <c r="J4563" s="14">
        <f>ABS(Solieusap!J4566)</f>
        <v>4.8700000000000002E-3</v>
      </c>
      <c r="K4563" s="14">
        <f t="shared" si="20"/>
        <v>3.2199999999999999E-2</v>
      </c>
      <c r="L4563" s="14">
        <f t="shared" si="21"/>
        <v>4.0400000000000002E-3</v>
      </c>
    </row>
    <row r="4564" spans="1:12" ht="15" customHeight="1">
      <c r="A4564" s="13" t="str">
        <f>Solieusap!A4567</f>
        <v>411</v>
      </c>
      <c r="B4564" s="13">
        <f>Solieusap!B4567</f>
        <v>1.5</v>
      </c>
      <c r="C4564" s="13" t="str">
        <f>Solieusap!C4567</f>
        <v>BAO</v>
      </c>
      <c r="D4564" s="13" t="str">
        <f>Solieusap!D4567</f>
        <v>Combination</v>
      </c>
      <c r="E4564" s="14">
        <f>ABS(Solieusap!E4567)</f>
        <v>3.2199999999999999E-2</v>
      </c>
      <c r="F4564" s="14">
        <f>ABS(Solieusap!F4567)</f>
        <v>4.4299999999999999E-2</v>
      </c>
      <c r="G4564" s="14">
        <f>ABS(Solieusap!G4567)</f>
        <v>9.7000000000000003E-3</v>
      </c>
      <c r="H4564" s="14">
        <f>ABS(Solieusap!H4567)</f>
        <v>2.5300000000000001E-3</v>
      </c>
      <c r="I4564" s="14">
        <f>ABS(Solieusap!I4567)</f>
        <v>1.82E-3</v>
      </c>
      <c r="J4564" s="14">
        <f>ABS(Solieusap!J4567)</f>
        <v>2.3060000000000001E-2</v>
      </c>
      <c r="K4564" s="14">
        <f t="shared" si="20"/>
        <v>3.2199999999999999E-2</v>
      </c>
      <c r="L4564" s="14">
        <f t="shared" si="21"/>
        <v>1.82E-3</v>
      </c>
    </row>
    <row r="4565" spans="1:12" ht="15" customHeight="1">
      <c r="A4565" s="13" t="str">
        <f>Solieusap!A4568</f>
        <v>411</v>
      </c>
      <c r="B4565" s="13">
        <f>Solieusap!B4568</f>
        <v>2</v>
      </c>
      <c r="C4565" s="13" t="str">
        <f>Solieusap!C4568</f>
        <v>BAO</v>
      </c>
      <c r="D4565" s="13" t="str">
        <f>Solieusap!D4568</f>
        <v>Combination</v>
      </c>
      <c r="E4565" s="14">
        <f>ABS(Solieusap!E4568)</f>
        <v>3.2199999999999999E-2</v>
      </c>
      <c r="F4565" s="14">
        <f>ABS(Solieusap!F4568)</f>
        <v>4.4299999999999999E-2</v>
      </c>
      <c r="G4565" s="14">
        <f>ABS(Solieusap!G4568)</f>
        <v>9.7000000000000003E-3</v>
      </c>
      <c r="H4565" s="14">
        <f>ABS(Solieusap!H4568)</f>
        <v>2.5300000000000001E-3</v>
      </c>
      <c r="I4565" s="14">
        <f>ABS(Solieusap!I4568)</f>
        <v>5.6499999999999996E-3</v>
      </c>
      <c r="J4565" s="14">
        <f>ABS(Solieusap!J4568)</f>
        <v>6.1159999999999999E-2</v>
      </c>
      <c r="K4565" s="14">
        <f t="shared" si="20"/>
        <v>3.2199999999999999E-2</v>
      </c>
      <c r="L4565" s="14">
        <f t="shared" si="21"/>
        <v>5.6499999999999996E-3</v>
      </c>
    </row>
    <row r="4566" spans="1:12" ht="15" customHeight="1">
      <c r="A4566" s="13" t="str">
        <f>Solieusap!A4569</f>
        <v>411</v>
      </c>
      <c r="B4566" s="13">
        <f>Solieusap!B4569</f>
        <v>0</v>
      </c>
      <c r="C4566" s="13" t="str">
        <f>Solieusap!C4569</f>
        <v>BAO</v>
      </c>
      <c r="D4566" s="13" t="str">
        <f>Solieusap!D4569</f>
        <v>Combination</v>
      </c>
      <c r="E4566" s="14">
        <f>ABS(Solieusap!E4569)</f>
        <v>0.1988</v>
      </c>
      <c r="F4566" s="14">
        <f>ABS(Solieusap!F4569)</f>
        <v>7.6200000000000004E-2</v>
      </c>
      <c r="G4566" s="14">
        <f>ABS(Solieusap!G4569)</f>
        <v>1.49E-2</v>
      </c>
      <c r="H4566" s="14">
        <f>ABS(Solieusap!H4569)</f>
        <v>8.7200000000000003E-3</v>
      </c>
      <c r="I4566" s="14">
        <f>ABS(Solieusap!I4569)</f>
        <v>2.4250000000000001E-2</v>
      </c>
      <c r="J4566" s="14">
        <f>ABS(Solieusap!J4569)</f>
        <v>9.128E-2</v>
      </c>
      <c r="K4566" s="14">
        <f t="shared" si="20"/>
        <v>0.1988</v>
      </c>
      <c r="L4566" s="14">
        <f t="shared" si="21"/>
        <v>2.4250000000000001E-2</v>
      </c>
    </row>
    <row r="4567" spans="1:12" ht="15" customHeight="1">
      <c r="A4567" s="13" t="str">
        <f>Solieusap!A4570</f>
        <v>411</v>
      </c>
      <c r="B4567" s="13">
        <f>Solieusap!B4570</f>
        <v>0.5</v>
      </c>
      <c r="C4567" s="13" t="str">
        <f>Solieusap!C4570</f>
        <v>BAO</v>
      </c>
      <c r="D4567" s="13" t="str">
        <f>Solieusap!D4570</f>
        <v>Combination</v>
      </c>
      <c r="E4567" s="14">
        <f>ABS(Solieusap!E4570)</f>
        <v>0.1988</v>
      </c>
      <c r="F4567" s="14">
        <f>ABS(Solieusap!F4570)</f>
        <v>7.6200000000000004E-2</v>
      </c>
      <c r="G4567" s="14">
        <f>ABS(Solieusap!G4570)</f>
        <v>1.49E-2</v>
      </c>
      <c r="H4567" s="14">
        <f>ABS(Solieusap!H4570)</f>
        <v>8.7200000000000003E-3</v>
      </c>
      <c r="I4567" s="14">
        <f>ABS(Solieusap!I4570)</f>
        <v>1.704E-2</v>
      </c>
      <c r="J4567" s="14">
        <f>ABS(Solieusap!J4570)</f>
        <v>5.3170000000000002E-2</v>
      </c>
      <c r="K4567" s="14">
        <f t="shared" si="20"/>
        <v>0.1988</v>
      </c>
      <c r="L4567" s="14">
        <f t="shared" si="21"/>
        <v>1.704E-2</v>
      </c>
    </row>
    <row r="4568" spans="1:12" ht="15" customHeight="1">
      <c r="A4568" s="13" t="str">
        <f>Solieusap!A4571</f>
        <v>411</v>
      </c>
      <c r="B4568" s="13">
        <f>Solieusap!B4571</f>
        <v>1</v>
      </c>
      <c r="C4568" s="13" t="str">
        <f>Solieusap!C4571</f>
        <v>BAO</v>
      </c>
      <c r="D4568" s="13" t="str">
        <f>Solieusap!D4571</f>
        <v>Combination</v>
      </c>
      <c r="E4568" s="14">
        <f>ABS(Solieusap!E4571)</f>
        <v>0.1988</v>
      </c>
      <c r="F4568" s="14">
        <f>ABS(Solieusap!F4571)</f>
        <v>7.6200000000000004E-2</v>
      </c>
      <c r="G4568" s="14">
        <f>ABS(Solieusap!G4571)</f>
        <v>1.49E-2</v>
      </c>
      <c r="H4568" s="14">
        <f>ABS(Solieusap!H4571)</f>
        <v>8.7200000000000003E-3</v>
      </c>
      <c r="I4568" s="14">
        <f>ABS(Solieusap!I4571)</f>
        <v>1.3559999999999999E-2</v>
      </c>
      <c r="J4568" s="14">
        <f>ABS(Solieusap!J4571)</f>
        <v>1.506E-2</v>
      </c>
      <c r="K4568" s="14">
        <f t="shared" si="20"/>
        <v>0.1988</v>
      </c>
      <c r="L4568" s="14">
        <f t="shared" si="21"/>
        <v>1.3559999999999999E-2</v>
      </c>
    </row>
    <row r="4569" spans="1:12" ht="15" customHeight="1">
      <c r="A4569" s="13" t="str">
        <f>Solieusap!A4572</f>
        <v>411</v>
      </c>
      <c r="B4569" s="13">
        <f>Solieusap!B4572</f>
        <v>1.5</v>
      </c>
      <c r="C4569" s="13" t="str">
        <f>Solieusap!C4572</f>
        <v>BAO</v>
      </c>
      <c r="D4569" s="13" t="str">
        <f>Solieusap!D4572</f>
        <v>Combination</v>
      </c>
      <c r="E4569" s="14">
        <f>ABS(Solieusap!E4572)</f>
        <v>0.1988</v>
      </c>
      <c r="F4569" s="14">
        <f>ABS(Solieusap!F4572)</f>
        <v>7.6200000000000004E-2</v>
      </c>
      <c r="G4569" s="14">
        <f>ABS(Solieusap!G4572)</f>
        <v>1.49E-2</v>
      </c>
      <c r="H4569" s="14">
        <f>ABS(Solieusap!H4572)</f>
        <v>8.7200000000000003E-3</v>
      </c>
      <c r="I4569" s="14">
        <f>ABS(Solieusap!I4572)</f>
        <v>1.3610000000000001E-2</v>
      </c>
      <c r="J4569" s="14">
        <f>ABS(Solieusap!J4572)</f>
        <v>1.6140000000000002E-2</v>
      </c>
      <c r="K4569" s="14">
        <f t="shared" si="20"/>
        <v>0.1988</v>
      </c>
      <c r="L4569" s="14">
        <f t="shared" si="21"/>
        <v>1.3610000000000001E-2</v>
      </c>
    </row>
    <row r="4570" spans="1:12" ht="15" customHeight="1">
      <c r="A4570" s="13" t="str">
        <f>Solieusap!A4573</f>
        <v>411</v>
      </c>
      <c r="B4570" s="13">
        <f>Solieusap!B4573</f>
        <v>2</v>
      </c>
      <c r="C4570" s="13" t="str">
        <f>Solieusap!C4573</f>
        <v>BAO</v>
      </c>
      <c r="D4570" s="13" t="str">
        <f>Solieusap!D4573</f>
        <v>Combination</v>
      </c>
      <c r="E4570" s="14">
        <f>ABS(Solieusap!E4573)</f>
        <v>0.1988</v>
      </c>
      <c r="F4570" s="14">
        <f>ABS(Solieusap!F4573)</f>
        <v>7.6200000000000004E-2</v>
      </c>
      <c r="G4570" s="14">
        <f>ABS(Solieusap!G4573)</f>
        <v>1.49E-2</v>
      </c>
      <c r="H4570" s="14">
        <f>ABS(Solieusap!H4573)</f>
        <v>8.7200000000000003E-3</v>
      </c>
      <c r="I4570" s="14">
        <f>ABS(Solieusap!I4573)</f>
        <v>1.8440000000000002E-2</v>
      </c>
      <c r="J4570" s="14">
        <f>ABS(Solieusap!J4573)</f>
        <v>3.9109999999999999E-2</v>
      </c>
      <c r="K4570" s="14">
        <f t="shared" si="20"/>
        <v>0.1988</v>
      </c>
      <c r="L4570" s="14">
        <f t="shared" si="21"/>
        <v>1.8440000000000002E-2</v>
      </c>
    </row>
    <row r="4571" spans="1:12" ht="15" customHeight="1">
      <c r="A4571" s="13" t="str">
        <f>Solieusap!A4574</f>
        <v>412</v>
      </c>
      <c r="B4571" s="13">
        <f>Solieusap!B4574</f>
        <v>0</v>
      </c>
      <c r="C4571" s="13" t="str">
        <f>Solieusap!C4574</f>
        <v>BAO</v>
      </c>
      <c r="D4571" s="13" t="str">
        <f>Solieusap!D4574</f>
        <v>Combination</v>
      </c>
      <c r="E4571" s="14">
        <f>ABS(Solieusap!E4574)</f>
        <v>0.10050000000000001</v>
      </c>
      <c r="F4571" s="14">
        <f>ABS(Solieusap!F4574)</f>
        <v>8.3699999999999997E-2</v>
      </c>
      <c r="G4571" s="14">
        <f>ABS(Solieusap!G4574)</f>
        <v>1.5699999999999999E-2</v>
      </c>
      <c r="H4571" s="14">
        <f>ABS(Solieusap!H4574)</f>
        <v>8.3199999999999993E-3</v>
      </c>
      <c r="I4571" s="14">
        <f>ABS(Solieusap!I4574)</f>
        <v>2.7949999999999999E-2</v>
      </c>
      <c r="J4571" s="14">
        <f>ABS(Solieusap!J4574)</f>
        <v>5.0450000000000002E-2</v>
      </c>
      <c r="K4571" s="14">
        <f t="shared" si="20"/>
        <v>0.10050000000000001</v>
      </c>
      <c r="L4571" s="14">
        <f t="shared" si="21"/>
        <v>2.7949999999999999E-2</v>
      </c>
    </row>
    <row r="4572" spans="1:12" ht="15" customHeight="1">
      <c r="A4572" s="13" t="str">
        <f>Solieusap!A4575</f>
        <v>412</v>
      </c>
      <c r="B4572" s="13">
        <f>Solieusap!B4575</f>
        <v>0.5</v>
      </c>
      <c r="C4572" s="13" t="str">
        <f>Solieusap!C4575</f>
        <v>BAO</v>
      </c>
      <c r="D4572" s="13" t="str">
        <f>Solieusap!D4575</f>
        <v>Combination</v>
      </c>
      <c r="E4572" s="14">
        <f>ABS(Solieusap!E4575)</f>
        <v>0.10050000000000001</v>
      </c>
      <c r="F4572" s="14">
        <f>ABS(Solieusap!F4575)</f>
        <v>8.3699999999999997E-2</v>
      </c>
      <c r="G4572" s="14">
        <f>ABS(Solieusap!G4575)</f>
        <v>1.5699999999999999E-2</v>
      </c>
      <c r="H4572" s="14">
        <f>ABS(Solieusap!H4575)</f>
        <v>8.3199999999999993E-3</v>
      </c>
      <c r="I4572" s="14">
        <f>ABS(Solieusap!I4575)</f>
        <v>2.009E-2</v>
      </c>
      <c r="J4572" s="14">
        <f>ABS(Solieusap!J4575)</f>
        <v>1.7059999999999999E-2</v>
      </c>
      <c r="K4572" s="14">
        <f t="shared" si="20"/>
        <v>0.10050000000000001</v>
      </c>
      <c r="L4572" s="14">
        <f t="shared" si="21"/>
        <v>2.009E-2</v>
      </c>
    </row>
    <row r="4573" spans="1:12" ht="15" customHeight="1">
      <c r="A4573" s="13" t="str">
        <f>Solieusap!A4576</f>
        <v>412</v>
      </c>
      <c r="B4573" s="13">
        <f>Solieusap!B4576</f>
        <v>1</v>
      </c>
      <c r="C4573" s="13" t="str">
        <f>Solieusap!C4576</f>
        <v>BAO</v>
      </c>
      <c r="D4573" s="13" t="str">
        <f>Solieusap!D4576</f>
        <v>Combination</v>
      </c>
      <c r="E4573" s="14">
        <f>ABS(Solieusap!E4576)</f>
        <v>0.10050000000000001</v>
      </c>
      <c r="F4573" s="14">
        <f>ABS(Solieusap!F4576)</f>
        <v>8.3699999999999997E-2</v>
      </c>
      <c r="G4573" s="14">
        <f>ABS(Solieusap!G4576)</f>
        <v>1.5699999999999999E-2</v>
      </c>
      <c r="H4573" s="14">
        <f>ABS(Solieusap!H4576)</f>
        <v>8.3199999999999993E-3</v>
      </c>
      <c r="I4573" s="14">
        <f>ABS(Solieusap!I4576)</f>
        <v>1.223E-2</v>
      </c>
      <c r="J4573" s="14">
        <f>ABS(Solieusap!J4576)</f>
        <v>1.6320000000000001E-2</v>
      </c>
      <c r="K4573" s="14">
        <f t="shared" si="20"/>
        <v>0.10050000000000001</v>
      </c>
      <c r="L4573" s="14">
        <f t="shared" si="21"/>
        <v>1.223E-2</v>
      </c>
    </row>
    <row r="4574" spans="1:12" ht="15" customHeight="1">
      <c r="A4574" s="13" t="str">
        <f>Solieusap!A4577</f>
        <v>412</v>
      </c>
      <c r="B4574" s="13">
        <f>Solieusap!B4577</f>
        <v>1.5</v>
      </c>
      <c r="C4574" s="13" t="str">
        <f>Solieusap!C4577</f>
        <v>BAO</v>
      </c>
      <c r="D4574" s="13" t="str">
        <f>Solieusap!D4577</f>
        <v>Combination</v>
      </c>
      <c r="E4574" s="14">
        <f>ABS(Solieusap!E4577)</f>
        <v>0.10050000000000001</v>
      </c>
      <c r="F4574" s="14">
        <f>ABS(Solieusap!F4577)</f>
        <v>8.3699999999999997E-2</v>
      </c>
      <c r="G4574" s="14">
        <f>ABS(Solieusap!G4577)</f>
        <v>1.5699999999999999E-2</v>
      </c>
      <c r="H4574" s="14">
        <f>ABS(Solieusap!H4577)</f>
        <v>8.3199999999999993E-3</v>
      </c>
      <c r="I4574" s="14">
        <f>ABS(Solieusap!I4577)</f>
        <v>6.1700000000000001E-3</v>
      </c>
      <c r="J4574" s="14">
        <f>ABS(Solieusap!J4577)</f>
        <v>4.7800000000000002E-2</v>
      </c>
      <c r="K4574" s="14">
        <f t="shared" si="20"/>
        <v>0.10050000000000001</v>
      </c>
      <c r="L4574" s="14">
        <f t="shared" si="21"/>
        <v>6.1700000000000001E-3</v>
      </c>
    </row>
    <row r="4575" spans="1:12" ht="15" customHeight="1">
      <c r="A4575" s="13" t="str">
        <f>Solieusap!A4578</f>
        <v>412</v>
      </c>
      <c r="B4575" s="13">
        <f>Solieusap!B4578</f>
        <v>2</v>
      </c>
      <c r="C4575" s="13" t="str">
        <f>Solieusap!C4578</f>
        <v>BAO</v>
      </c>
      <c r="D4575" s="13" t="str">
        <f>Solieusap!D4578</f>
        <v>Combination</v>
      </c>
      <c r="E4575" s="14">
        <f>ABS(Solieusap!E4578)</f>
        <v>0.10050000000000001</v>
      </c>
      <c r="F4575" s="14">
        <f>ABS(Solieusap!F4578)</f>
        <v>8.3699999999999997E-2</v>
      </c>
      <c r="G4575" s="14">
        <f>ABS(Solieusap!G4578)</f>
        <v>1.5699999999999999E-2</v>
      </c>
      <c r="H4575" s="14">
        <f>ABS(Solieusap!H4578)</f>
        <v>8.3199999999999993E-3</v>
      </c>
      <c r="I4575" s="14">
        <f>ABS(Solieusap!I4578)</f>
        <v>2.2200000000000002E-3</v>
      </c>
      <c r="J4575" s="14">
        <f>ABS(Solieusap!J4578)</f>
        <v>7.8729999999999994E-2</v>
      </c>
      <c r="K4575" s="14">
        <f t="shared" si="20"/>
        <v>0.10050000000000001</v>
      </c>
      <c r="L4575" s="14">
        <f t="shared" si="21"/>
        <v>2.2200000000000002E-3</v>
      </c>
    </row>
    <row r="4576" spans="1:12" ht="15" customHeight="1">
      <c r="A4576" s="13" t="str">
        <f>Solieusap!A4579</f>
        <v>412</v>
      </c>
      <c r="B4576" s="13">
        <f>Solieusap!B4579</f>
        <v>0</v>
      </c>
      <c r="C4576" s="13" t="str">
        <f>Solieusap!C4579</f>
        <v>BAO</v>
      </c>
      <c r="D4576" s="13" t="str">
        <f>Solieusap!D4579</f>
        <v>Combination</v>
      </c>
      <c r="E4576" s="14">
        <f>ABS(Solieusap!E4579)</f>
        <v>0.28100000000000003</v>
      </c>
      <c r="F4576" s="14">
        <f>ABS(Solieusap!F4579)</f>
        <v>6.1800000000000001E-2</v>
      </c>
      <c r="G4576" s="14">
        <f>ABS(Solieusap!G4579)</f>
        <v>1.8E-3</v>
      </c>
      <c r="H4576" s="14">
        <f>ABS(Solieusap!H4579)</f>
        <v>2.3460000000000002E-2</v>
      </c>
      <c r="I4576" s="14">
        <f>ABS(Solieusap!I4579)</f>
        <v>2.9299999999999999E-3</v>
      </c>
      <c r="J4576" s="14">
        <f>ABS(Solieusap!J4579)</f>
        <v>3.508E-2</v>
      </c>
      <c r="K4576" s="14">
        <f t="shared" si="20"/>
        <v>0.28100000000000003</v>
      </c>
      <c r="L4576" s="14">
        <f t="shared" si="21"/>
        <v>2.9299999999999999E-3</v>
      </c>
    </row>
    <row r="4577" spans="1:12" ht="15" customHeight="1">
      <c r="A4577" s="13" t="str">
        <f>Solieusap!A4580</f>
        <v>412</v>
      </c>
      <c r="B4577" s="13">
        <f>Solieusap!B4580</f>
        <v>0.5</v>
      </c>
      <c r="C4577" s="13" t="str">
        <f>Solieusap!C4580</f>
        <v>BAO</v>
      </c>
      <c r="D4577" s="13" t="str">
        <f>Solieusap!D4580</f>
        <v>Combination</v>
      </c>
      <c r="E4577" s="14">
        <f>ABS(Solieusap!E4580)</f>
        <v>0.28100000000000003</v>
      </c>
      <c r="F4577" s="14">
        <f>ABS(Solieusap!F4580)</f>
        <v>6.1800000000000001E-2</v>
      </c>
      <c r="G4577" s="14">
        <f>ABS(Solieusap!G4580)</f>
        <v>1.8E-3</v>
      </c>
      <c r="H4577" s="14">
        <f>ABS(Solieusap!H4580)</f>
        <v>2.3460000000000002E-2</v>
      </c>
      <c r="I4577" s="14">
        <f>ABS(Solieusap!I4580)</f>
        <v>2.0200000000000001E-3</v>
      </c>
      <c r="J4577" s="14">
        <f>ABS(Solieusap!J4580)</f>
        <v>1.5E-3</v>
      </c>
      <c r="K4577" s="14">
        <f t="shared" si="20"/>
        <v>0.28100000000000003</v>
      </c>
      <c r="L4577" s="14">
        <f t="shared" si="21"/>
        <v>2.0200000000000001E-3</v>
      </c>
    </row>
    <row r="4578" spans="1:12" ht="15" customHeight="1">
      <c r="A4578" s="13" t="str">
        <f>Solieusap!A4581</f>
        <v>412</v>
      </c>
      <c r="B4578" s="13">
        <f>Solieusap!B4581</f>
        <v>1</v>
      </c>
      <c r="C4578" s="13" t="str">
        <f>Solieusap!C4581</f>
        <v>BAO</v>
      </c>
      <c r="D4578" s="13" t="str">
        <f>Solieusap!D4581</f>
        <v>Combination</v>
      </c>
      <c r="E4578" s="14">
        <f>ABS(Solieusap!E4581)</f>
        <v>0.28100000000000003</v>
      </c>
      <c r="F4578" s="14">
        <f>ABS(Solieusap!F4581)</f>
        <v>6.1800000000000001E-2</v>
      </c>
      <c r="G4578" s="14">
        <f>ABS(Solieusap!G4581)</f>
        <v>1.8E-3</v>
      </c>
      <c r="H4578" s="14">
        <f>ABS(Solieusap!H4581)</f>
        <v>2.3460000000000002E-2</v>
      </c>
      <c r="I4578" s="14">
        <f>ABS(Solieusap!I4581)</f>
        <v>1.1000000000000001E-3</v>
      </c>
      <c r="J4578" s="14">
        <f>ABS(Solieusap!J4581)</f>
        <v>3.73E-2</v>
      </c>
      <c r="K4578" s="14">
        <f t="shared" si="20"/>
        <v>0.28100000000000003</v>
      </c>
      <c r="L4578" s="14">
        <f t="shared" si="21"/>
        <v>1.1000000000000001E-3</v>
      </c>
    </row>
    <row r="4579" spans="1:12" ht="15" customHeight="1">
      <c r="A4579" s="13" t="str">
        <f>Solieusap!A4582</f>
        <v>412</v>
      </c>
      <c r="B4579" s="13">
        <f>Solieusap!B4582</f>
        <v>1.5</v>
      </c>
      <c r="C4579" s="13" t="str">
        <f>Solieusap!C4582</f>
        <v>BAO</v>
      </c>
      <c r="D4579" s="13" t="str">
        <f>Solieusap!D4582</f>
        <v>Combination</v>
      </c>
      <c r="E4579" s="14">
        <f>ABS(Solieusap!E4582)</f>
        <v>0.28100000000000003</v>
      </c>
      <c r="F4579" s="14">
        <f>ABS(Solieusap!F4582)</f>
        <v>6.1800000000000001E-2</v>
      </c>
      <c r="G4579" s="14">
        <f>ABS(Solieusap!G4582)</f>
        <v>1.8E-3</v>
      </c>
      <c r="H4579" s="14">
        <f>ABS(Solieusap!H4582)</f>
        <v>2.3460000000000002E-2</v>
      </c>
      <c r="I4579" s="14">
        <f>ABS(Solieusap!I4582)</f>
        <v>5.6999999999999998E-4</v>
      </c>
      <c r="J4579" s="14">
        <f>ABS(Solieusap!J4582)</f>
        <v>7.9149999999999998E-2</v>
      </c>
      <c r="K4579" s="14">
        <f t="shared" si="20"/>
        <v>0.28100000000000003</v>
      </c>
      <c r="L4579" s="14">
        <f t="shared" si="21"/>
        <v>5.6999999999999998E-4</v>
      </c>
    </row>
    <row r="4580" spans="1:12" ht="15" customHeight="1">
      <c r="A4580" s="13" t="str">
        <f>Solieusap!A4583</f>
        <v>412</v>
      </c>
      <c r="B4580" s="13">
        <f>Solieusap!B4583</f>
        <v>2</v>
      </c>
      <c r="C4580" s="13" t="str">
        <f>Solieusap!C4583</f>
        <v>BAO</v>
      </c>
      <c r="D4580" s="13" t="str">
        <f>Solieusap!D4583</f>
        <v>Combination</v>
      </c>
      <c r="E4580" s="14">
        <f>ABS(Solieusap!E4583)</f>
        <v>0.28100000000000003</v>
      </c>
      <c r="F4580" s="14">
        <f>ABS(Solieusap!F4583)</f>
        <v>6.1800000000000001E-2</v>
      </c>
      <c r="G4580" s="14">
        <f>ABS(Solieusap!G4583)</f>
        <v>1.8E-3</v>
      </c>
      <c r="H4580" s="14">
        <f>ABS(Solieusap!H4583)</f>
        <v>2.3460000000000002E-2</v>
      </c>
      <c r="I4580" s="14">
        <f>ABS(Solieusap!I4583)</f>
        <v>6.3800000000000003E-3</v>
      </c>
      <c r="J4580" s="14">
        <f>ABS(Solieusap!J4583)</f>
        <v>0.12101000000000001</v>
      </c>
      <c r="K4580" s="14">
        <f t="shared" si="20"/>
        <v>0.28100000000000003</v>
      </c>
      <c r="L4580" s="14">
        <f t="shared" si="21"/>
        <v>6.3800000000000003E-3</v>
      </c>
    </row>
    <row r="4581" spans="1:12" ht="15" customHeight="1">
      <c r="A4581" s="13" t="str">
        <f>Solieusap!A4584</f>
        <v>413</v>
      </c>
      <c r="B4581" s="13">
        <f>Solieusap!B4584</f>
        <v>0</v>
      </c>
      <c r="C4581" s="13" t="str">
        <f>Solieusap!C4584</f>
        <v>BAO</v>
      </c>
      <c r="D4581" s="13" t="str">
        <f>Solieusap!D4584</f>
        <v>Combination</v>
      </c>
      <c r="E4581" s="14">
        <f>ABS(Solieusap!E4584)</f>
        <v>3.6200000000000003E-2</v>
      </c>
      <c r="F4581" s="14">
        <f>ABS(Solieusap!F4584)</f>
        <v>4.5900000000000003E-2</v>
      </c>
      <c r="G4581" s="14">
        <f>ABS(Solieusap!G4584)</f>
        <v>1.6999999999999999E-3</v>
      </c>
      <c r="H4581" s="14">
        <f>ABS(Solieusap!H4584)</f>
        <v>2.359E-2</v>
      </c>
      <c r="I4581" s="14">
        <f>ABS(Solieusap!I4584)</f>
        <v>2.1199999999999999E-3</v>
      </c>
      <c r="J4581" s="14">
        <f>ABS(Solieusap!J4584)</f>
        <v>5.0779999999999999E-2</v>
      </c>
      <c r="K4581" s="14">
        <f t="shared" si="20"/>
        <v>3.6200000000000003E-2</v>
      </c>
      <c r="L4581" s="14">
        <f t="shared" si="21"/>
        <v>2.1199999999999999E-3</v>
      </c>
    </row>
    <row r="4582" spans="1:12" ht="15" customHeight="1">
      <c r="A4582" s="13" t="str">
        <f>Solieusap!A4585</f>
        <v>413</v>
      </c>
      <c r="B4582" s="13">
        <f>Solieusap!B4585</f>
        <v>0.5</v>
      </c>
      <c r="C4582" s="13" t="str">
        <f>Solieusap!C4585</f>
        <v>BAO</v>
      </c>
      <c r="D4582" s="13" t="str">
        <f>Solieusap!D4585</f>
        <v>Combination</v>
      </c>
      <c r="E4582" s="14">
        <f>ABS(Solieusap!E4585)</f>
        <v>3.6200000000000003E-2</v>
      </c>
      <c r="F4582" s="14">
        <f>ABS(Solieusap!F4585)</f>
        <v>4.5900000000000003E-2</v>
      </c>
      <c r="G4582" s="14">
        <f>ABS(Solieusap!G4585)</f>
        <v>1.6999999999999999E-3</v>
      </c>
      <c r="H4582" s="14">
        <f>ABS(Solieusap!H4585)</f>
        <v>2.359E-2</v>
      </c>
      <c r="I4582" s="14">
        <f>ABS(Solieusap!I4585)</f>
        <v>5.3E-3</v>
      </c>
      <c r="J4582" s="14">
        <f>ABS(Solieusap!J4585)</f>
        <v>2.7830000000000001E-2</v>
      </c>
      <c r="K4582" s="14">
        <f t="shared" si="20"/>
        <v>3.6200000000000003E-2</v>
      </c>
      <c r="L4582" s="14">
        <f t="shared" si="21"/>
        <v>5.3E-3</v>
      </c>
    </row>
    <row r="4583" spans="1:12" ht="15" customHeight="1">
      <c r="A4583" s="13" t="str">
        <f>Solieusap!A4586</f>
        <v>413</v>
      </c>
      <c r="B4583" s="13">
        <f>Solieusap!B4586</f>
        <v>1</v>
      </c>
      <c r="C4583" s="13" t="str">
        <f>Solieusap!C4586</f>
        <v>BAO</v>
      </c>
      <c r="D4583" s="13" t="str">
        <f>Solieusap!D4586</f>
        <v>Combination</v>
      </c>
      <c r="E4583" s="14">
        <f>ABS(Solieusap!E4586)</f>
        <v>3.6200000000000003E-2</v>
      </c>
      <c r="F4583" s="14">
        <f>ABS(Solieusap!F4586)</f>
        <v>4.5900000000000003E-2</v>
      </c>
      <c r="G4583" s="14">
        <f>ABS(Solieusap!G4586)</f>
        <v>1.6999999999999999E-3</v>
      </c>
      <c r="H4583" s="14">
        <f>ABS(Solieusap!H4586)</f>
        <v>2.359E-2</v>
      </c>
      <c r="I4583" s="14">
        <f>ABS(Solieusap!I4586)</f>
        <v>1.247E-2</v>
      </c>
      <c r="J4583" s="14">
        <f>ABS(Solieusap!J4586)</f>
        <v>4.8799999999999998E-3</v>
      </c>
      <c r="K4583" s="14">
        <f t="shared" si="20"/>
        <v>3.6200000000000003E-2</v>
      </c>
      <c r="L4583" s="14">
        <f t="shared" si="21"/>
        <v>1.247E-2</v>
      </c>
    </row>
    <row r="4584" spans="1:12" ht="15" customHeight="1">
      <c r="A4584" s="13" t="str">
        <f>Solieusap!A4587</f>
        <v>413</v>
      </c>
      <c r="B4584" s="13">
        <f>Solieusap!B4587</f>
        <v>1.5</v>
      </c>
      <c r="C4584" s="13" t="str">
        <f>Solieusap!C4587</f>
        <v>BAO</v>
      </c>
      <c r="D4584" s="13" t="str">
        <f>Solieusap!D4587</f>
        <v>Combination</v>
      </c>
      <c r="E4584" s="14">
        <f>ABS(Solieusap!E4587)</f>
        <v>3.6200000000000003E-2</v>
      </c>
      <c r="F4584" s="14">
        <f>ABS(Solieusap!F4587)</f>
        <v>4.5900000000000003E-2</v>
      </c>
      <c r="G4584" s="14">
        <f>ABS(Solieusap!G4587)</f>
        <v>1.6999999999999999E-3</v>
      </c>
      <c r="H4584" s="14">
        <f>ABS(Solieusap!H4587)</f>
        <v>2.359E-2</v>
      </c>
      <c r="I4584" s="14">
        <f>ABS(Solieusap!I4587)</f>
        <v>1.992E-2</v>
      </c>
      <c r="J4584" s="14">
        <f>ABS(Solieusap!J4587)</f>
        <v>2.3699999999999999E-2</v>
      </c>
      <c r="K4584" s="14">
        <f t="shared" si="20"/>
        <v>3.6200000000000003E-2</v>
      </c>
      <c r="L4584" s="14">
        <f t="shared" si="21"/>
        <v>1.992E-2</v>
      </c>
    </row>
    <row r="4585" spans="1:12" ht="15" customHeight="1">
      <c r="A4585" s="13" t="str">
        <f>Solieusap!A4588</f>
        <v>413</v>
      </c>
      <c r="B4585" s="13">
        <f>Solieusap!B4588</f>
        <v>2</v>
      </c>
      <c r="C4585" s="13" t="str">
        <f>Solieusap!C4588</f>
        <v>BAO</v>
      </c>
      <c r="D4585" s="13" t="str">
        <f>Solieusap!D4588</f>
        <v>Combination</v>
      </c>
      <c r="E4585" s="14">
        <f>ABS(Solieusap!E4588)</f>
        <v>3.6200000000000003E-2</v>
      </c>
      <c r="F4585" s="14">
        <f>ABS(Solieusap!F4588)</f>
        <v>4.5900000000000003E-2</v>
      </c>
      <c r="G4585" s="14">
        <f>ABS(Solieusap!G4588)</f>
        <v>1.6999999999999999E-3</v>
      </c>
      <c r="H4585" s="14">
        <f>ABS(Solieusap!H4588)</f>
        <v>2.359E-2</v>
      </c>
      <c r="I4585" s="14">
        <f>ABS(Solieusap!I4588)</f>
        <v>2.7369999999999998E-2</v>
      </c>
      <c r="J4585" s="14">
        <f>ABS(Solieusap!J4588)</f>
        <v>6.2520000000000006E-2</v>
      </c>
      <c r="K4585" s="14">
        <f t="shared" si="20"/>
        <v>3.6200000000000003E-2</v>
      </c>
      <c r="L4585" s="14">
        <f t="shared" si="21"/>
        <v>2.7369999999999998E-2</v>
      </c>
    </row>
    <row r="4586" spans="1:12" ht="15" customHeight="1">
      <c r="A4586" s="13" t="str">
        <f>Solieusap!A4589</f>
        <v>413</v>
      </c>
      <c r="B4586" s="13">
        <f>Solieusap!B4589</f>
        <v>0</v>
      </c>
      <c r="C4586" s="13" t="str">
        <f>Solieusap!C4589</f>
        <v>BAO</v>
      </c>
      <c r="D4586" s="13" t="str">
        <f>Solieusap!D4589</f>
        <v>Combination</v>
      </c>
      <c r="E4586" s="14">
        <f>ABS(Solieusap!E4589)</f>
        <v>0.21099999999999999</v>
      </c>
      <c r="F4586" s="14">
        <f>ABS(Solieusap!F4589)</f>
        <v>7.7600000000000002E-2</v>
      </c>
      <c r="G4586" s="14">
        <f>ABS(Solieusap!G4589)</f>
        <v>1.49E-2</v>
      </c>
      <c r="H4586" s="14">
        <f>ABS(Solieusap!H4589)</f>
        <v>4.5199999999999997E-3</v>
      </c>
      <c r="I4586" s="14">
        <f>ABS(Solieusap!I4589)</f>
        <v>4.6899999999999997E-3</v>
      </c>
      <c r="J4586" s="14">
        <f>ABS(Solieusap!J4589)</f>
        <v>9.2759999999999995E-2</v>
      </c>
      <c r="K4586" s="14">
        <f t="shared" si="20"/>
        <v>0.21099999999999999</v>
      </c>
      <c r="L4586" s="14">
        <f t="shared" si="21"/>
        <v>4.6899999999999997E-3</v>
      </c>
    </row>
    <row r="4587" spans="1:12" ht="15" customHeight="1">
      <c r="A4587" s="13" t="str">
        <f>Solieusap!A4590</f>
        <v>413</v>
      </c>
      <c r="B4587" s="13">
        <f>Solieusap!B4590</f>
        <v>0.5</v>
      </c>
      <c r="C4587" s="13" t="str">
        <f>Solieusap!C4590</f>
        <v>BAO</v>
      </c>
      <c r="D4587" s="13" t="str">
        <f>Solieusap!D4590</f>
        <v>Combination</v>
      </c>
      <c r="E4587" s="14">
        <f>ABS(Solieusap!E4590)</f>
        <v>0.21099999999999999</v>
      </c>
      <c r="F4587" s="14">
        <f>ABS(Solieusap!F4590)</f>
        <v>7.7600000000000002E-2</v>
      </c>
      <c r="G4587" s="14">
        <f>ABS(Solieusap!G4590)</f>
        <v>1.49E-2</v>
      </c>
      <c r="H4587" s="14">
        <f>ABS(Solieusap!H4590)</f>
        <v>4.5199999999999997E-3</v>
      </c>
      <c r="I4587" s="14">
        <f>ABS(Solieusap!I4590)</f>
        <v>8.0999999999999996E-4</v>
      </c>
      <c r="J4587" s="14">
        <f>ABS(Solieusap!J4590)</f>
        <v>5.3940000000000002E-2</v>
      </c>
      <c r="K4587" s="14">
        <f t="shared" si="20"/>
        <v>0.21099999999999999</v>
      </c>
      <c r="L4587" s="14">
        <f t="shared" si="21"/>
        <v>8.0999999999999996E-4</v>
      </c>
    </row>
    <row r="4588" spans="1:12" ht="15" customHeight="1">
      <c r="A4588" s="13" t="str">
        <f>Solieusap!A4591</f>
        <v>413</v>
      </c>
      <c r="B4588" s="13">
        <f>Solieusap!B4591</f>
        <v>1</v>
      </c>
      <c r="C4588" s="13" t="str">
        <f>Solieusap!C4591</f>
        <v>BAO</v>
      </c>
      <c r="D4588" s="13" t="str">
        <f>Solieusap!D4591</f>
        <v>Combination</v>
      </c>
      <c r="E4588" s="14">
        <f>ABS(Solieusap!E4591)</f>
        <v>0.21099999999999999</v>
      </c>
      <c r="F4588" s="14">
        <f>ABS(Solieusap!F4591)</f>
        <v>7.7600000000000002E-2</v>
      </c>
      <c r="G4588" s="14">
        <f>ABS(Solieusap!G4591)</f>
        <v>1.49E-2</v>
      </c>
      <c r="H4588" s="14">
        <f>ABS(Solieusap!H4591)</f>
        <v>4.5199999999999997E-3</v>
      </c>
      <c r="I4588" s="14">
        <f>ABS(Solieusap!I4591)</f>
        <v>2.8999999999999998E-3</v>
      </c>
      <c r="J4588" s="14">
        <f>ABS(Solieusap!J4591)</f>
        <v>1.512E-2</v>
      </c>
      <c r="K4588" s="14">
        <f t="shared" si="20"/>
        <v>0.21099999999999999</v>
      </c>
      <c r="L4588" s="14">
        <f t="shared" si="21"/>
        <v>2.8999999999999998E-3</v>
      </c>
    </row>
    <row r="4589" spans="1:12" ht="15" customHeight="1">
      <c r="A4589" s="13" t="str">
        <f>Solieusap!A4592</f>
        <v>413</v>
      </c>
      <c r="B4589" s="13">
        <f>Solieusap!B4592</f>
        <v>1.5</v>
      </c>
      <c r="C4589" s="13" t="str">
        <f>Solieusap!C4592</f>
        <v>BAO</v>
      </c>
      <c r="D4589" s="13" t="str">
        <f>Solieusap!D4592</f>
        <v>Combination</v>
      </c>
      <c r="E4589" s="14">
        <f>ABS(Solieusap!E4592)</f>
        <v>0.21099999999999999</v>
      </c>
      <c r="F4589" s="14">
        <f>ABS(Solieusap!F4592)</f>
        <v>7.7600000000000002E-2</v>
      </c>
      <c r="G4589" s="14">
        <f>ABS(Solieusap!G4592)</f>
        <v>1.49E-2</v>
      </c>
      <c r="H4589" s="14">
        <f>ABS(Solieusap!H4592)</f>
        <v>4.5199999999999997E-3</v>
      </c>
      <c r="I4589" s="14">
        <f>ABS(Solieusap!I4592)</f>
        <v>4.0200000000000001E-3</v>
      </c>
      <c r="J4589" s="14">
        <f>ABS(Solieusap!J4592)</f>
        <v>1.7080000000000001E-2</v>
      </c>
      <c r="K4589" s="14">
        <f t="shared" si="20"/>
        <v>0.21099999999999999</v>
      </c>
      <c r="L4589" s="14">
        <f t="shared" si="21"/>
        <v>4.0200000000000001E-3</v>
      </c>
    </row>
    <row r="4590" spans="1:12" ht="15" customHeight="1">
      <c r="A4590" s="13" t="str">
        <f>Solieusap!A4593</f>
        <v>413</v>
      </c>
      <c r="B4590" s="13">
        <f>Solieusap!B4593</f>
        <v>2</v>
      </c>
      <c r="C4590" s="13" t="str">
        <f>Solieusap!C4593</f>
        <v>BAO</v>
      </c>
      <c r="D4590" s="13" t="str">
        <f>Solieusap!D4593</f>
        <v>Combination</v>
      </c>
      <c r="E4590" s="14">
        <f>ABS(Solieusap!E4593)</f>
        <v>0.21099999999999999</v>
      </c>
      <c r="F4590" s="14">
        <f>ABS(Solieusap!F4593)</f>
        <v>7.7600000000000002E-2</v>
      </c>
      <c r="G4590" s="14">
        <f>ABS(Solieusap!G4593)</f>
        <v>1.49E-2</v>
      </c>
      <c r="H4590" s="14">
        <f>ABS(Solieusap!H4593)</f>
        <v>4.5199999999999997E-3</v>
      </c>
      <c r="I4590" s="14">
        <f>ABS(Solieusap!I4593)</f>
        <v>4.8599999999999997E-3</v>
      </c>
      <c r="J4590" s="14">
        <f>ABS(Solieusap!J4593)</f>
        <v>4.0980000000000003E-2</v>
      </c>
      <c r="K4590" s="14">
        <f t="shared" si="20"/>
        <v>0.21099999999999999</v>
      </c>
      <c r="L4590" s="14">
        <f t="shared" si="21"/>
        <v>4.8599999999999997E-3</v>
      </c>
    </row>
    <row r="4591" spans="1:12" ht="15" customHeight="1">
      <c r="A4591" s="13" t="str">
        <f>Solieusap!A4594</f>
        <v>414</v>
      </c>
      <c r="B4591" s="13">
        <f>Solieusap!B4594</f>
        <v>0</v>
      </c>
      <c r="C4591" s="13" t="str">
        <f>Solieusap!C4594</f>
        <v>BAO</v>
      </c>
      <c r="D4591" s="13" t="str">
        <f>Solieusap!D4594</f>
        <v>Combination</v>
      </c>
      <c r="E4591" s="14">
        <f>ABS(Solieusap!E4594)</f>
        <v>4.3E-3</v>
      </c>
      <c r="F4591" s="14">
        <f>ABS(Solieusap!F4594)</f>
        <v>4.0599999999999997E-2</v>
      </c>
      <c r="G4591" s="14">
        <f>ABS(Solieusap!G4594)</f>
        <v>1.35E-2</v>
      </c>
      <c r="H4591" s="14">
        <f>ABS(Solieusap!H4594)</f>
        <v>3.049E-2</v>
      </c>
      <c r="I4591" s="14">
        <f>ABS(Solieusap!I4594)</f>
        <v>1.643E-2</v>
      </c>
      <c r="J4591" s="14">
        <f>ABS(Solieusap!J4594)</f>
        <v>3.9919999999999997E-2</v>
      </c>
      <c r="K4591" s="14">
        <f t="shared" si="20"/>
        <v>4.3E-3</v>
      </c>
      <c r="L4591" s="14">
        <f t="shared" si="21"/>
        <v>1.643E-2</v>
      </c>
    </row>
    <row r="4592" spans="1:12" ht="15" customHeight="1">
      <c r="A4592" s="13" t="str">
        <f>Solieusap!A4595</f>
        <v>414</v>
      </c>
      <c r="B4592" s="13">
        <f>Solieusap!B4595</f>
        <v>0.5</v>
      </c>
      <c r="C4592" s="13" t="str">
        <f>Solieusap!C4595</f>
        <v>BAO</v>
      </c>
      <c r="D4592" s="13" t="str">
        <f>Solieusap!D4595</f>
        <v>Combination</v>
      </c>
      <c r="E4592" s="14">
        <f>ABS(Solieusap!E4595)</f>
        <v>4.3E-3</v>
      </c>
      <c r="F4592" s="14">
        <f>ABS(Solieusap!F4595)</f>
        <v>4.0599999999999997E-2</v>
      </c>
      <c r="G4592" s="14">
        <f>ABS(Solieusap!G4595)</f>
        <v>1.35E-2</v>
      </c>
      <c r="H4592" s="14">
        <f>ABS(Solieusap!H4595)</f>
        <v>3.049E-2</v>
      </c>
      <c r="I4592" s="14">
        <f>ABS(Solieusap!I4595)</f>
        <v>9.7599999999999996E-3</v>
      </c>
      <c r="J4592" s="14">
        <f>ABS(Solieusap!J4595)</f>
        <v>1.959E-2</v>
      </c>
      <c r="K4592" s="14">
        <f t="shared" si="20"/>
        <v>4.3E-3</v>
      </c>
      <c r="L4592" s="14">
        <f t="shared" si="21"/>
        <v>9.7599999999999996E-3</v>
      </c>
    </row>
    <row r="4593" spans="1:12" ht="15" customHeight="1">
      <c r="A4593" s="13" t="str">
        <f>Solieusap!A4596</f>
        <v>414</v>
      </c>
      <c r="B4593" s="13">
        <f>Solieusap!B4596</f>
        <v>1</v>
      </c>
      <c r="C4593" s="13" t="str">
        <f>Solieusap!C4596</f>
        <v>BAO</v>
      </c>
      <c r="D4593" s="13" t="str">
        <f>Solieusap!D4596</f>
        <v>Combination</v>
      </c>
      <c r="E4593" s="14">
        <f>ABS(Solieusap!E4596)</f>
        <v>4.3E-3</v>
      </c>
      <c r="F4593" s="14">
        <f>ABS(Solieusap!F4596)</f>
        <v>4.0599999999999997E-2</v>
      </c>
      <c r="G4593" s="14">
        <f>ABS(Solieusap!G4596)</f>
        <v>1.35E-2</v>
      </c>
      <c r="H4593" s="14">
        <f>ABS(Solieusap!H4596)</f>
        <v>3.049E-2</v>
      </c>
      <c r="I4593" s="14">
        <f>ABS(Solieusap!I4596)</f>
        <v>3.3600000000000001E-3</v>
      </c>
      <c r="J4593" s="14">
        <f>ABS(Solieusap!J4596)</f>
        <v>2.4399999999999999E-3</v>
      </c>
      <c r="K4593" s="14">
        <f t="shared" si="20"/>
        <v>4.3E-3</v>
      </c>
      <c r="L4593" s="14">
        <f t="shared" si="21"/>
        <v>3.3600000000000001E-3</v>
      </c>
    </row>
    <row r="4594" spans="1:12" ht="15" customHeight="1">
      <c r="A4594" s="13" t="str">
        <f>Solieusap!A4597</f>
        <v>414</v>
      </c>
      <c r="B4594" s="13">
        <f>Solieusap!B4597</f>
        <v>1.5</v>
      </c>
      <c r="C4594" s="13" t="str">
        <f>Solieusap!C4597</f>
        <v>BAO</v>
      </c>
      <c r="D4594" s="13" t="str">
        <f>Solieusap!D4597</f>
        <v>Combination</v>
      </c>
      <c r="E4594" s="14">
        <f>ABS(Solieusap!E4597)</f>
        <v>4.3E-3</v>
      </c>
      <c r="F4594" s="14">
        <f>ABS(Solieusap!F4597)</f>
        <v>4.0599999999999997E-2</v>
      </c>
      <c r="G4594" s="14">
        <f>ABS(Solieusap!G4597)</f>
        <v>1.35E-2</v>
      </c>
      <c r="H4594" s="14">
        <f>ABS(Solieusap!H4597)</f>
        <v>3.049E-2</v>
      </c>
      <c r="I4594" s="14">
        <f>ABS(Solieusap!I4597)</f>
        <v>3.1199999999999999E-3</v>
      </c>
      <c r="J4594" s="14">
        <f>ABS(Solieusap!J4597)</f>
        <v>1.0659999999999999E-2</v>
      </c>
      <c r="K4594" s="14">
        <f t="shared" si="20"/>
        <v>4.3E-3</v>
      </c>
      <c r="L4594" s="14">
        <f t="shared" si="21"/>
        <v>3.1199999999999999E-3</v>
      </c>
    </row>
    <row r="4595" spans="1:12" ht="15" customHeight="1">
      <c r="A4595" s="13" t="str">
        <f>Solieusap!A4598</f>
        <v>414</v>
      </c>
      <c r="B4595" s="13">
        <f>Solieusap!B4598</f>
        <v>2</v>
      </c>
      <c r="C4595" s="13" t="str">
        <f>Solieusap!C4598</f>
        <v>BAO</v>
      </c>
      <c r="D4595" s="13" t="str">
        <f>Solieusap!D4598</f>
        <v>Combination</v>
      </c>
      <c r="E4595" s="14">
        <f>ABS(Solieusap!E4598)</f>
        <v>4.3E-3</v>
      </c>
      <c r="F4595" s="14">
        <f>ABS(Solieusap!F4598)</f>
        <v>4.0599999999999997E-2</v>
      </c>
      <c r="G4595" s="14">
        <f>ABS(Solieusap!G4598)</f>
        <v>1.35E-2</v>
      </c>
      <c r="H4595" s="14">
        <f>ABS(Solieusap!H4598)</f>
        <v>3.049E-2</v>
      </c>
      <c r="I4595" s="14">
        <f>ABS(Solieusap!I4598)</f>
        <v>8.7299999999999999E-3</v>
      </c>
      <c r="J4595" s="14">
        <f>ABS(Solieusap!J4598)</f>
        <v>1.9310000000000001E-2</v>
      </c>
      <c r="K4595" s="14">
        <f t="shared" si="20"/>
        <v>4.3E-3</v>
      </c>
      <c r="L4595" s="14">
        <f t="shared" si="21"/>
        <v>8.7299999999999999E-3</v>
      </c>
    </row>
    <row r="4596" spans="1:12" ht="15" customHeight="1">
      <c r="A4596" s="13" t="str">
        <f>Solieusap!A4599</f>
        <v>414</v>
      </c>
      <c r="B4596" s="13">
        <f>Solieusap!B4599</f>
        <v>0</v>
      </c>
      <c r="C4596" s="13" t="str">
        <f>Solieusap!C4599</f>
        <v>BAO</v>
      </c>
      <c r="D4596" s="13" t="str">
        <f>Solieusap!D4599</f>
        <v>Combination</v>
      </c>
      <c r="E4596" s="14">
        <f>ABS(Solieusap!E4599)</f>
        <v>0.2792</v>
      </c>
      <c r="F4596" s="14">
        <f>ABS(Solieusap!F4599)</f>
        <v>1.2800000000000001E-2</v>
      </c>
      <c r="G4596" s="14">
        <f>ABS(Solieusap!G4599)</f>
        <v>2.06E-2</v>
      </c>
      <c r="H4596" s="14">
        <f>ABS(Solieusap!H4599)</f>
        <v>7.8300000000000002E-3</v>
      </c>
      <c r="I4596" s="14">
        <f>ABS(Solieusap!I4599)</f>
        <v>3.2390000000000002E-2</v>
      </c>
      <c r="J4596" s="14">
        <f>ABS(Solieusap!J4599)</f>
        <v>9.2000000000000003E-4</v>
      </c>
      <c r="K4596" s="14">
        <f t="shared" si="20"/>
        <v>0.2792</v>
      </c>
      <c r="L4596" s="14">
        <f t="shared" si="21"/>
        <v>3.2390000000000002E-2</v>
      </c>
    </row>
    <row r="4597" spans="1:12" ht="15" customHeight="1">
      <c r="A4597" s="13" t="str">
        <f>Solieusap!A4600</f>
        <v>414</v>
      </c>
      <c r="B4597" s="13">
        <f>Solieusap!B4600</f>
        <v>0.5</v>
      </c>
      <c r="C4597" s="13" t="str">
        <f>Solieusap!C4600</f>
        <v>BAO</v>
      </c>
      <c r="D4597" s="13" t="str">
        <f>Solieusap!D4600</f>
        <v>Combination</v>
      </c>
      <c r="E4597" s="14">
        <f>ABS(Solieusap!E4600)</f>
        <v>0.2792</v>
      </c>
      <c r="F4597" s="14">
        <f>ABS(Solieusap!F4600)</f>
        <v>1.2800000000000001E-2</v>
      </c>
      <c r="G4597" s="14">
        <f>ABS(Solieusap!G4600)</f>
        <v>2.06E-2</v>
      </c>
      <c r="H4597" s="14">
        <f>ABS(Solieusap!H4600)</f>
        <v>7.8300000000000002E-3</v>
      </c>
      <c r="I4597" s="14">
        <f>ABS(Solieusap!I4600)</f>
        <v>2.2110000000000001E-2</v>
      </c>
      <c r="J4597" s="14">
        <f>ABS(Solieusap!J4600)</f>
        <v>5.4599999999999996E-3</v>
      </c>
      <c r="K4597" s="14">
        <f t="shared" si="20"/>
        <v>0.2792</v>
      </c>
      <c r="L4597" s="14">
        <f t="shared" si="21"/>
        <v>2.2110000000000001E-2</v>
      </c>
    </row>
    <row r="4598" spans="1:12" ht="15" customHeight="1">
      <c r="A4598" s="13" t="str">
        <f>Solieusap!A4601</f>
        <v>414</v>
      </c>
      <c r="B4598" s="13">
        <f>Solieusap!B4601</f>
        <v>1</v>
      </c>
      <c r="C4598" s="13" t="str">
        <f>Solieusap!C4601</f>
        <v>BAO</v>
      </c>
      <c r="D4598" s="13" t="str">
        <f>Solieusap!D4601</f>
        <v>Combination</v>
      </c>
      <c r="E4598" s="14">
        <f>ABS(Solieusap!E4601)</f>
        <v>0.2792</v>
      </c>
      <c r="F4598" s="14">
        <f>ABS(Solieusap!F4601)</f>
        <v>1.2800000000000001E-2</v>
      </c>
      <c r="G4598" s="14">
        <f>ABS(Solieusap!G4601)</f>
        <v>2.06E-2</v>
      </c>
      <c r="H4598" s="14">
        <f>ABS(Solieusap!H4601)</f>
        <v>7.8300000000000002E-3</v>
      </c>
      <c r="I4598" s="14">
        <f>ABS(Solieusap!I4601)</f>
        <v>1.183E-2</v>
      </c>
      <c r="J4598" s="14">
        <f>ABS(Solieusap!J4601)</f>
        <v>1.189E-2</v>
      </c>
      <c r="K4598" s="14">
        <f t="shared" si="20"/>
        <v>0.2792</v>
      </c>
      <c r="L4598" s="14">
        <f t="shared" si="21"/>
        <v>1.183E-2</v>
      </c>
    </row>
    <row r="4599" spans="1:12" ht="15" customHeight="1">
      <c r="A4599" s="13" t="str">
        <f>Solieusap!A4602</f>
        <v>414</v>
      </c>
      <c r="B4599" s="13">
        <f>Solieusap!B4602</f>
        <v>1.5</v>
      </c>
      <c r="C4599" s="13" t="str">
        <f>Solieusap!C4602</f>
        <v>BAO</v>
      </c>
      <c r="D4599" s="13" t="str">
        <f>Solieusap!D4602</f>
        <v>Combination</v>
      </c>
      <c r="E4599" s="14">
        <f>ABS(Solieusap!E4602)</f>
        <v>0.2792</v>
      </c>
      <c r="F4599" s="14">
        <f>ABS(Solieusap!F4602)</f>
        <v>1.2800000000000001E-2</v>
      </c>
      <c r="G4599" s="14">
        <f>ABS(Solieusap!G4602)</f>
        <v>2.06E-2</v>
      </c>
      <c r="H4599" s="14">
        <f>ABS(Solieusap!H4602)</f>
        <v>7.8300000000000002E-3</v>
      </c>
      <c r="I4599" s="14">
        <f>ABS(Solieusap!I4602)</f>
        <v>6.4200000000000004E-3</v>
      </c>
      <c r="J4599" s="14">
        <f>ABS(Solieusap!J4602)</f>
        <v>2.469E-2</v>
      </c>
      <c r="K4599" s="14">
        <f t="shared" si="20"/>
        <v>0.2792</v>
      </c>
      <c r="L4599" s="14">
        <f t="shared" si="21"/>
        <v>6.4200000000000004E-3</v>
      </c>
    </row>
    <row r="4600" spans="1:12" ht="15" customHeight="1">
      <c r="A4600" s="13" t="str">
        <f>Solieusap!A4603</f>
        <v>414</v>
      </c>
      <c r="B4600" s="13">
        <f>Solieusap!B4603</f>
        <v>2</v>
      </c>
      <c r="C4600" s="13" t="str">
        <f>Solieusap!C4603</f>
        <v>BAO</v>
      </c>
      <c r="D4600" s="13" t="str">
        <f>Solieusap!D4603</f>
        <v>Combination</v>
      </c>
      <c r="E4600" s="14">
        <f>ABS(Solieusap!E4603)</f>
        <v>0.2792</v>
      </c>
      <c r="F4600" s="14">
        <f>ABS(Solieusap!F4603)</f>
        <v>1.2800000000000001E-2</v>
      </c>
      <c r="G4600" s="14">
        <f>ABS(Solieusap!G4603)</f>
        <v>2.06E-2</v>
      </c>
      <c r="H4600" s="14">
        <f>ABS(Solieusap!H4603)</f>
        <v>7.8300000000000002E-3</v>
      </c>
      <c r="I4600" s="14">
        <f>ABS(Solieusap!I4603)</f>
        <v>1.081E-2</v>
      </c>
      <c r="J4600" s="14">
        <f>ABS(Solieusap!J4603)</f>
        <v>4.1619999999999997E-2</v>
      </c>
      <c r="K4600" s="14">
        <f t="shared" si="20"/>
        <v>0.2792</v>
      </c>
      <c r="L4600" s="14">
        <f t="shared" si="21"/>
        <v>1.081E-2</v>
      </c>
    </row>
    <row r="4601" spans="1:12" ht="15" customHeight="1">
      <c r="A4601" s="13" t="str">
        <f>Solieusap!A4604</f>
        <v>415</v>
      </c>
      <c r="B4601" s="13">
        <f>Solieusap!B4604</f>
        <v>0</v>
      </c>
      <c r="C4601" s="13" t="str">
        <f>Solieusap!C4604</f>
        <v>BAO</v>
      </c>
      <c r="D4601" s="13" t="str">
        <f>Solieusap!D4604</f>
        <v>Combination</v>
      </c>
      <c r="E4601" s="14">
        <f>ABS(Solieusap!E4604)</f>
        <v>1.6500000000000001E-2</v>
      </c>
      <c r="F4601" s="14">
        <f>ABS(Solieusap!F4604)</f>
        <v>1.2699999999999999E-2</v>
      </c>
      <c r="G4601" s="14">
        <f>ABS(Solieusap!G4604)</f>
        <v>2.23E-2</v>
      </c>
      <c r="H4601" s="14">
        <f>ABS(Solieusap!H4604)</f>
        <v>4.0000000000000001E-3</v>
      </c>
      <c r="I4601" s="14">
        <f>ABS(Solieusap!I4604)</f>
        <v>7.6099999999999996E-3</v>
      </c>
      <c r="J4601" s="14">
        <f>ABS(Solieusap!J4604)</f>
        <v>1.091E-2</v>
      </c>
      <c r="K4601" s="14">
        <f t="shared" si="20"/>
        <v>1.6500000000000001E-2</v>
      </c>
      <c r="L4601" s="14">
        <f t="shared" si="21"/>
        <v>7.6099999999999996E-3</v>
      </c>
    </row>
    <row r="4602" spans="1:12" ht="15" customHeight="1">
      <c r="A4602" s="13" t="str">
        <f>Solieusap!A4605</f>
        <v>415</v>
      </c>
      <c r="B4602" s="13">
        <f>Solieusap!B4605</f>
        <v>0.5</v>
      </c>
      <c r="C4602" s="13" t="str">
        <f>Solieusap!C4605</f>
        <v>BAO</v>
      </c>
      <c r="D4602" s="13" t="str">
        <f>Solieusap!D4605</f>
        <v>Combination</v>
      </c>
      <c r="E4602" s="14">
        <f>ABS(Solieusap!E4605)</f>
        <v>1.6500000000000001E-2</v>
      </c>
      <c r="F4602" s="14">
        <f>ABS(Solieusap!F4605)</f>
        <v>1.2699999999999999E-2</v>
      </c>
      <c r="G4602" s="14">
        <f>ABS(Solieusap!G4605)</f>
        <v>2.23E-2</v>
      </c>
      <c r="H4602" s="14">
        <f>ABS(Solieusap!H4605)</f>
        <v>4.0000000000000001E-3</v>
      </c>
      <c r="I4602" s="14">
        <f>ABS(Solieusap!I4605)</f>
        <v>6.0299999999999998E-3</v>
      </c>
      <c r="J4602" s="14">
        <f>ABS(Solieusap!J4605)</f>
        <v>4.5700000000000003E-3</v>
      </c>
      <c r="K4602" s="14">
        <f t="shared" si="20"/>
        <v>1.6500000000000001E-2</v>
      </c>
      <c r="L4602" s="14">
        <f t="shared" si="21"/>
        <v>6.0299999999999998E-3</v>
      </c>
    </row>
    <row r="4603" spans="1:12" ht="15" customHeight="1">
      <c r="A4603" s="13" t="str">
        <f>Solieusap!A4606</f>
        <v>415</v>
      </c>
      <c r="B4603" s="13">
        <f>Solieusap!B4606</f>
        <v>1</v>
      </c>
      <c r="C4603" s="13" t="str">
        <f>Solieusap!C4606</f>
        <v>BAO</v>
      </c>
      <c r="D4603" s="13" t="str">
        <f>Solieusap!D4606</f>
        <v>Combination</v>
      </c>
      <c r="E4603" s="14">
        <f>ABS(Solieusap!E4606)</f>
        <v>1.6500000000000001E-2</v>
      </c>
      <c r="F4603" s="14">
        <f>ABS(Solieusap!F4606)</f>
        <v>1.2699999999999999E-2</v>
      </c>
      <c r="G4603" s="14">
        <f>ABS(Solieusap!G4606)</f>
        <v>2.23E-2</v>
      </c>
      <c r="H4603" s="14">
        <f>ABS(Solieusap!H4606)</f>
        <v>4.0000000000000001E-3</v>
      </c>
      <c r="I4603" s="14">
        <f>ABS(Solieusap!I4606)</f>
        <v>1.26E-2</v>
      </c>
      <c r="J4603" s="14">
        <f>ABS(Solieusap!J4606)</f>
        <v>4.9399999999999999E-3</v>
      </c>
      <c r="K4603" s="14">
        <f t="shared" ref="K4603:K4666" si="22">E4603</f>
        <v>1.6500000000000001E-2</v>
      </c>
      <c r="L4603" s="14">
        <f t="shared" ref="L4603:L4666" si="23">I4603</f>
        <v>1.26E-2</v>
      </c>
    </row>
    <row r="4604" spans="1:12" ht="15" customHeight="1">
      <c r="A4604" s="13" t="str">
        <f>Solieusap!A4607</f>
        <v>415</v>
      </c>
      <c r="B4604" s="13">
        <f>Solieusap!B4607</f>
        <v>1.5</v>
      </c>
      <c r="C4604" s="13" t="str">
        <f>Solieusap!C4607</f>
        <v>BAO</v>
      </c>
      <c r="D4604" s="13" t="str">
        <f>Solieusap!D4607</f>
        <v>Combination</v>
      </c>
      <c r="E4604" s="14">
        <f>ABS(Solieusap!E4607)</f>
        <v>1.6500000000000001E-2</v>
      </c>
      <c r="F4604" s="14">
        <f>ABS(Solieusap!F4607)</f>
        <v>1.2699999999999999E-2</v>
      </c>
      <c r="G4604" s="14">
        <f>ABS(Solieusap!G4607)</f>
        <v>2.23E-2</v>
      </c>
      <c r="H4604" s="14">
        <f>ABS(Solieusap!H4607)</f>
        <v>4.0000000000000001E-3</v>
      </c>
      <c r="I4604" s="14">
        <f>ABS(Solieusap!I4607)</f>
        <v>1.9179999999999999E-2</v>
      </c>
      <c r="J4604" s="14">
        <f>ABS(Solieusap!J4607)</f>
        <v>2.5700000000000001E-2</v>
      </c>
      <c r="K4604" s="14">
        <f t="shared" si="22"/>
        <v>1.6500000000000001E-2</v>
      </c>
      <c r="L4604" s="14">
        <f t="shared" si="23"/>
        <v>1.9179999999999999E-2</v>
      </c>
    </row>
    <row r="4605" spans="1:12" ht="15" customHeight="1">
      <c r="A4605" s="13" t="str">
        <f>Solieusap!A4608</f>
        <v>415</v>
      </c>
      <c r="B4605" s="13">
        <f>Solieusap!B4608</f>
        <v>2</v>
      </c>
      <c r="C4605" s="13" t="str">
        <f>Solieusap!C4608</f>
        <v>BAO</v>
      </c>
      <c r="D4605" s="13" t="str">
        <f>Solieusap!D4608</f>
        <v>Combination</v>
      </c>
      <c r="E4605" s="14">
        <f>ABS(Solieusap!E4608)</f>
        <v>1.6500000000000001E-2</v>
      </c>
      <c r="F4605" s="14">
        <f>ABS(Solieusap!F4608)</f>
        <v>1.2699999999999999E-2</v>
      </c>
      <c r="G4605" s="14">
        <f>ABS(Solieusap!G4608)</f>
        <v>2.23E-2</v>
      </c>
      <c r="H4605" s="14">
        <f>ABS(Solieusap!H4608)</f>
        <v>4.0000000000000001E-3</v>
      </c>
      <c r="I4605" s="14">
        <f>ABS(Solieusap!I4608)</f>
        <v>2.5749999999999999E-2</v>
      </c>
      <c r="J4605" s="14">
        <f>ABS(Solieusap!J4608)</f>
        <v>4.981E-2</v>
      </c>
      <c r="K4605" s="14">
        <f t="shared" si="22"/>
        <v>1.6500000000000001E-2</v>
      </c>
      <c r="L4605" s="14">
        <f t="shared" si="23"/>
        <v>2.5749999999999999E-2</v>
      </c>
    </row>
    <row r="4606" spans="1:12" ht="15" customHeight="1">
      <c r="A4606" s="13" t="str">
        <f>Solieusap!A4609</f>
        <v>415</v>
      </c>
      <c r="B4606" s="13">
        <f>Solieusap!B4609</f>
        <v>0</v>
      </c>
      <c r="C4606" s="13" t="str">
        <f>Solieusap!C4609</f>
        <v>BAO</v>
      </c>
      <c r="D4606" s="13" t="str">
        <f>Solieusap!D4609</f>
        <v>Combination</v>
      </c>
      <c r="E4606" s="14">
        <f>ABS(Solieusap!E4609)</f>
        <v>0.27979999999999999</v>
      </c>
      <c r="F4606" s="14">
        <f>ABS(Solieusap!F4609)</f>
        <v>4.82E-2</v>
      </c>
      <c r="G4606" s="14">
        <f>ABS(Solieusap!G4609)</f>
        <v>1.32E-2</v>
      </c>
      <c r="H4606" s="14">
        <f>ABS(Solieusap!H4609)</f>
        <v>5.4960000000000002E-2</v>
      </c>
      <c r="I4606" s="14">
        <f>ABS(Solieusap!I4609)</f>
        <v>9.9699999999999997E-3</v>
      </c>
      <c r="J4606" s="14">
        <f>ABS(Solieusap!J4609)</f>
        <v>4.6629999999999998E-2</v>
      </c>
      <c r="K4606" s="14">
        <f t="shared" si="22"/>
        <v>0.27979999999999999</v>
      </c>
      <c r="L4606" s="14">
        <f t="shared" si="23"/>
        <v>9.9699999999999997E-3</v>
      </c>
    </row>
    <row r="4607" spans="1:12" ht="15" customHeight="1">
      <c r="A4607" s="13" t="str">
        <f>Solieusap!A4610</f>
        <v>415</v>
      </c>
      <c r="B4607" s="13">
        <f>Solieusap!B4610</f>
        <v>0.5</v>
      </c>
      <c r="C4607" s="13" t="str">
        <f>Solieusap!C4610</f>
        <v>BAO</v>
      </c>
      <c r="D4607" s="13" t="str">
        <f>Solieusap!D4610</f>
        <v>Combination</v>
      </c>
      <c r="E4607" s="14">
        <f>ABS(Solieusap!E4610)</f>
        <v>0.27979999999999999</v>
      </c>
      <c r="F4607" s="14">
        <f>ABS(Solieusap!F4610)</f>
        <v>4.82E-2</v>
      </c>
      <c r="G4607" s="14">
        <f>ABS(Solieusap!G4610)</f>
        <v>1.32E-2</v>
      </c>
      <c r="H4607" s="14">
        <f>ABS(Solieusap!H4610)</f>
        <v>5.4960000000000002E-2</v>
      </c>
      <c r="I4607" s="14">
        <f>ABS(Solieusap!I4610)</f>
        <v>1.6109999999999999E-2</v>
      </c>
      <c r="J4607" s="14">
        <f>ABS(Solieusap!J4610)</f>
        <v>2.307E-2</v>
      </c>
      <c r="K4607" s="14">
        <f t="shared" si="22"/>
        <v>0.27979999999999999</v>
      </c>
      <c r="L4607" s="14">
        <f t="shared" si="23"/>
        <v>1.6109999999999999E-2</v>
      </c>
    </row>
    <row r="4608" spans="1:12" ht="15" customHeight="1">
      <c r="A4608" s="13" t="str">
        <f>Solieusap!A4611</f>
        <v>415</v>
      </c>
      <c r="B4608" s="13">
        <f>Solieusap!B4611</f>
        <v>1</v>
      </c>
      <c r="C4608" s="13" t="str">
        <f>Solieusap!C4611</f>
        <v>BAO</v>
      </c>
      <c r="D4608" s="13" t="str">
        <f>Solieusap!D4611</f>
        <v>Combination</v>
      </c>
      <c r="E4608" s="14">
        <f>ABS(Solieusap!E4611)</f>
        <v>0.27979999999999999</v>
      </c>
      <c r="F4608" s="14">
        <f>ABS(Solieusap!F4611)</f>
        <v>4.82E-2</v>
      </c>
      <c r="G4608" s="14">
        <f>ABS(Solieusap!G4611)</f>
        <v>1.32E-2</v>
      </c>
      <c r="H4608" s="14">
        <f>ABS(Solieusap!H4611)</f>
        <v>5.4960000000000002E-2</v>
      </c>
      <c r="I4608" s="14">
        <f>ABS(Solieusap!I4611)</f>
        <v>2.6530000000000001E-2</v>
      </c>
      <c r="J4608" s="14">
        <f>ABS(Solieusap!J4611)</f>
        <v>6.6499999999999997E-3</v>
      </c>
      <c r="K4608" s="14">
        <f t="shared" si="22"/>
        <v>0.27979999999999999</v>
      </c>
      <c r="L4608" s="14">
        <f t="shared" si="23"/>
        <v>2.6530000000000001E-2</v>
      </c>
    </row>
    <row r="4609" spans="1:12" ht="15" customHeight="1">
      <c r="A4609" s="13" t="str">
        <f>Solieusap!A4612</f>
        <v>415</v>
      </c>
      <c r="B4609" s="13">
        <f>Solieusap!B4612</f>
        <v>1.5</v>
      </c>
      <c r="C4609" s="13" t="str">
        <f>Solieusap!C4612</f>
        <v>BAO</v>
      </c>
      <c r="D4609" s="13" t="str">
        <f>Solieusap!D4612</f>
        <v>Combination</v>
      </c>
      <c r="E4609" s="14">
        <f>ABS(Solieusap!E4612)</f>
        <v>0.27979999999999999</v>
      </c>
      <c r="F4609" s="14">
        <f>ABS(Solieusap!F4612)</f>
        <v>4.82E-2</v>
      </c>
      <c r="G4609" s="14">
        <f>ABS(Solieusap!G4612)</f>
        <v>1.32E-2</v>
      </c>
      <c r="H4609" s="14">
        <f>ABS(Solieusap!H4612)</f>
        <v>5.4960000000000002E-2</v>
      </c>
      <c r="I4609" s="14">
        <f>ABS(Solieusap!I4612)</f>
        <v>3.6949999999999997E-2</v>
      </c>
      <c r="J4609" s="14">
        <f>ABS(Solieusap!J4612)</f>
        <v>5.0099999999999997E-3</v>
      </c>
      <c r="K4609" s="14">
        <f t="shared" si="22"/>
        <v>0.27979999999999999</v>
      </c>
      <c r="L4609" s="14">
        <f t="shared" si="23"/>
        <v>3.6949999999999997E-2</v>
      </c>
    </row>
    <row r="4610" spans="1:12" ht="15" customHeight="1">
      <c r="A4610" s="13" t="str">
        <f>Solieusap!A4613</f>
        <v>415</v>
      </c>
      <c r="B4610" s="13">
        <f>Solieusap!B4613</f>
        <v>2</v>
      </c>
      <c r="C4610" s="13" t="str">
        <f>Solieusap!C4613</f>
        <v>BAO</v>
      </c>
      <c r="D4610" s="13" t="str">
        <f>Solieusap!D4613</f>
        <v>Combination</v>
      </c>
      <c r="E4610" s="14">
        <f>ABS(Solieusap!E4613)</f>
        <v>0.27979999999999999</v>
      </c>
      <c r="F4610" s="14">
        <f>ABS(Solieusap!F4613)</f>
        <v>4.82E-2</v>
      </c>
      <c r="G4610" s="14">
        <f>ABS(Solieusap!G4613)</f>
        <v>1.32E-2</v>
      </c>
      <c r="H4610" s="14">
        <f>ABS(Solieusap!H4613)</f>
        <v>5.4960000000000002E-2</v>
      </c>
      <c r="I4610" s="14">
        <f>ABS(Solieusap!I4613)</f>
        <v>4.7370000000000002E-2</v>
      </c>
      <c r="J4610" s="14">
        <f>ABS(Solieusap!J4613)</f>
        <v>1.204E-2</v>
      </c>
      <c r="K4610" s="14">
        <f t="shared" si="22"/>
        <v>0.27979999999999999</v>
      </c>
      <c r="L4610" s="14">
        <f t="shared" si="23"/>
        <v>4.7370000000000002E-2</v>
      </c>
    </row>
    <row r="4611" spans="1:12" ht="15" customHeight="1">
      <c r="A4611" s="13" t="str">
        <f>Solieusap!A4614</f>
        <v>416</v>
      </c>
      <c r="B4611" s="13">
        <f>Solieusap!B4614</f>
        <v>0</v>
      </c>
      <c r="C4611" s="13" t="str">
        <f>Solieusap!C4614</f>
        <v>BAO</v>
      </c>
      <c r="D4611" s="13" t="str">
        <f>Solieusap!D4614</f>
        <v>Combination</v>
      </c>
      <c r="E4611" s="14">
        <f>ABS(Solieusap!E4614)</f>
        <v>5.7000000000000002E-3</v>
      </c>
      <c r="F4611" s="14">
        <f>ABS(Solieusap!F4614)</f>
        <v>0.16189999999999999</v>
      </c>
      <c r="G4611" s="14">
        <f>ABS(Solieusap!G4614)</f>
        <v>0.10199999999999999</v>
      </c>
      <c r="H4611" s="14">
        <f>ABS(Solieusap!H4614)</f>
        <v>6.0229999999999999E-2</v>
      </c>
      <c r="I4611" s="14">
        <f>ABS(Solieusap!I4614)</f>
        <v>7.596E-2</v>
      </c>
      <c r="J4611" s="14">
        <f>ABS(Solieusap!J4614)</f>
        <v>0.10773000000000001</v>
      </c>
      <c r="K4611" s="14">
        <f t="shared" si="22"/>
        <v>5.7000000000000002E-3</v>
      </c>
      <c r="L4611" s="14">
        <f t="shared" si="23"/>
        <v>7.596E-2</v>
      </c>
    </row>
    <row r="4612" spans="1:12" ht="15" customHeight="1">
      <c r="A4612" s="13" t="str">
        <f>Solieusap!A4615</f>
        <v>416</v>
      </c>
      <c r="B4612" s="13">
        <f>Solieusap!B4615</f>
        <v>0.5</v>
      </c>
      <c r="C4612" s="13" t="str">
        <f>Solieusap!C4615</f>
        <v>BAO</v>
      </c>
      <c r="D4612" s="13" t="str">
        <f>Solieusap!D4615</f>
        <v>Combination</v>
      </c>
      <c r="E4612" s="14">
        <f>ABS(Solieusap!E4615)</f>
        <v>5.7000000000000002E-3</v>
      </c>
      <c r="F4612" s="14">
        <f>ABS(Solieusap!F4615)</f>
        <v>0.16189999999999999</v>
      </c>
      <c r="G4612" s="14">
        <f>ABS(Solieusap!G4615)</f>
        <v>0.10199999999999999</v>
      </c>
      <c r="H4612" s="14">
        <f>ABS(Solieusap!H4615)</f>
        <v>6.0229999999999999E-2</v>
      </c>
      <c r="I4612" s="14">
        <f>ABS(Solieusap!I4615)</f>
        <v>2.4979999999999999E-2</v>
      </c>
      <c r="J4612" s="14">
        <f>ABS(Solieusap!J4615)</f>
        <v>2.6780000000000002E-2</v>
      </c>
      <c r="K4612" s="14">
        <f t="shared" si="22"/>
        <v>5.7000000000000002E-3</v>
      </c>
      <c r="L4612" s="14">
        <f t="shared" si="23"/>
        <v>2.4979999999999999E-2</v>
      </c>
    </row>
    <row r="4613" spans="1:12" ht="15" customHeight="1">
      <c r="A4613" s="13" t="str">
        <f>Solieusap!A4616</f>
        <v>416</v>
      </c>
      <c r="B4613" s="13">
        <f>Solieusap!B4616</f>
        <v>1</v>
      </c>
      <c r="C4613" s="13" t="str">
        <f>Solieusap!C4616</f>
        <v>BAO</v>
      </c>
      <c r="D4613" s="13" t="str">
        <f>Solieusap!D4616</f>
        <v>Combination</v>
      </c>
      <c r="E4613" s="14">
        <f>ABS(Solieusap!E4616)</f>
        <v>5.7000000000000002E-3</v>
      </c>
      <c r="F4613" s="14">
        <f>ABS(Solieusap!F4616)</f>
        <v>0.16189999999999999</v>
      </c>
      <c r="G4613" s="14">
        <f>ABS(Solieusap!G4616)</f>
        <v>0.10199999999999999</v>
      </c>
      <c r="H4613" s="14">
        <f>ABS(Solieusap!H4616)</f>
        <v>6.0229999999999999E-2</v>
      </c>
      <c r="I4613" s="14">
        <f>ABS(Solieusap!I4616)</f>
        <v>6.2500000000000003E-3</v>
      </c>
      <c r="J4613" s="14">
        <f>ABS(Solieusap!J4616)</f>
        <v>5.9899999999999997E-3</v>
      </c>
      <c r="K4613" s="14">
        <f t="shared" si="22"/>
        <v>5.7000000000000002E-3</v>
      </c>
      <c r="L4613" s="14">
        <f t="shared" si="23"/>
        <v>6.2500000000000003E-3</v>
      </c>
    </row>
    <row r="4614" spans="1:12" ht="15" customHeight="1">
      <c r="A4614" s="13" t="str">
        <f>Solieusap!A4617</f>
        <v>416</v>
      </c>
      <c r="B4614" s="13">
        <f>Solieusap!B4617</f>
        <v>1.5</v>
      </c>
      <c r="C4614" s="13" t="str">
        <f>Solieusap!C4617</f>
        <v>BAO</v>
      </c>
      <c r="D4614" s="13" t="str">
        <f>Solieusap!D4617</f>
        <v>Combination</v>
      </c>
      <c r="E4614" s="14">
        <f>ABS(Solieusap!E4617)</f>
        <v>5.7000000000000002E-3</v>
      </c>
      <c r="F4614" s="14">
        <f>ABS(Solieusap!F4617)</f>
        <v>0.16189999999999999</v>
      </c>
      <c r="G4614" s="14">
        <f>ABS(Solieusap!G4617)</f>
        <v>0.10199999999999999</v>
      </c>
      <c r="H4614" s="14">
        <f>ABS(Solieusap!H4617)</f>
        <v>6.0229999999999999E-2</v>
      </c>
      <c r="I4614" s="14">
        <f>ABS(Solieusap!I4617)</f>
        <v>6.8000000000000005E-4</v>
      </c>
      <c r="J4614" s="14">
        <f>ABS(Solieusap!J4617)</f>
        <v>8.4000000000000003E-4</v>
      </c>
      <c r="K4614" s="14">
        <f t="shared" si="22"/>
        <v>5.7000000000000002E-3</v>
      </c>
      <c r="L4614" s="14">
        <f t="shared" si="23"/>
        <v>6.8000000000000005E-4</v>
      </c>
    </row>
    <row r="4615" spans="1:12" ht="15" customHeight="1">
      <c r="A4615" s="13" t="str">
        <f>Solieusap!A4618</f>
        <v>416</v>
      </c>
      <c r="B4615" s="13">
        <f>Solieusap!B4618</f>
        <v>2</v>
      </c>
      <c r="C4615" s="13" t="str">
        <f>Solieusap!C4618</f>
        <v>BAO</v>
      </c>
      <c r="D4615" s="13" t="str">
        <f>Solieusap!D4618</f>
        <v>Combination</v>
      </c>
      <c r="E4615" s="14">
        <f>ABS(Solieusap!E4618)</f>
        <v>5.7000000000000002E-3</v>
      </c>
      <c r="F4615" s="14">
        <f>ABS(Solieusap!F4618)</f>
        <v>0.16189999999999999</v>
      </c>
      <c r="G4615" s="14">
        <f>ABS(Solieusap!G4618)</f>
        <v>0.10199999999999999</v>
      </c>
      <c r="H4615" s="14">
        <f>ABS(Solieusap!H4618)</f>
        <v>6.0229999999999999E-2</v>
      </c>
      <c r="I4615" s="14">
        <f>ABS(Solieusap!I4618)</f>
        <v>1.39E-3</v>
      </c>
      <c r="J4615" s="14">
        <f>ABS(Solieusap!J4618)</f>
        <v>5.11E-3</v>
      </c>
      <c r="K4615" s="14">
        <f t="shared" si="22"/>
        <v>5.7000000000000002E-3</v>
      </c>
      <c r="L4615" s="14">
        <f t="shared" si="23"/>
        <v>1.39E-3</v>
      </c>
    </row>
    <row r="4616" spans="1:12" ht="15" customHeight="1">
      <c r="A4616" s="13" t="str">
        <f>Solieusap!A4619</f>
        <v>416</v>
      </c>
      <c r="B4616" s="13">
        <f>Solieusap!B4619</f>
        <v>0</v>
      </c>
      <c r="C4616" s="13" t="str">
        <f>Solieusap!C4619</f>
        <v>BAO</v>
      </c>
      <c r="D4616" s="13" t="str">
        <f>Solieusap!D4619</f>
        <v>Combination</v>
      </c>
      <c r="E4616" s="14">
        <f>ABS(Solieusap!E4619)</f>
        <v>0.18920000000000001</v>
      </c>
      <c r="F4616" s="14">
        <f>ABS(Solieusap!F4619)</f>
        <v>1.2699999999999999E-2</v>
      </c>
      <c r="G4616" s="14">
        <f>ABS(Solieusap!G4619)</f>
        <v>5.1000000000000004E-3</v>
      </c>
      <c r="H4616" s="14">
        <f>ABS(Solieusap!H4619)</f>
        <v>1.417E-2</v>
      </c>
      <c r="I4616" s="14">
        <f>ABS(Solieusap!I4619)</f>
        <v>8.9099999999999995E-3</v>
      </c>
      <c r="J4616" s="14">
        <f>ABS(Solieusap!J4619)</f>
        <v>2.333E-2</v>
      </c>
      <c r="K4616" s="14">
        <f t="shared" si="22"/>
        <v>0.18920000000000001</v>
      </c>
      <c r="L4616" s="14">
        <f t="shared" si="23"/>
        <v>8.9099999999999995E-3</v>
      </c>
    </row>
    <row r="4617" spans="1:12" ht="15" customHeight="1">
      <c r="A4617" s="13" t="str">
        <f>Solieusap!A4620</f>
        <v>416</v>
      </c>
      <c r="B4617" s="13">
        <f>Solieusap!B4620</f>
        <v>0.5</v>
      </c>
      <c r="C4617" s="13" t="str">
        <f>Solieusap!C4620</f>
        <v>BAO</v>
      </c>
      <c r="D4617" s="13" t="str">
        <f>Solieusap!D4620</f>
        <v>Combination</v>
      </c>
      <c r="E4617" s="14">
        <f>ABS(Solieusap!E4620)</f>
        <v>0.18920000000000001</v>
      </c>
      <c r="F4617" s="14">
        <f>ABS(Solieusap!F4620)</f>
        <v>1.2699999999999999E-2</v>
      </c>
      <c r="G4617" s="14">
        <f>ABS(Solieusap!G4620)</f>
        <v>5.1000000000000004E-3</v>
      </c>
      <c r="H4617" s="14">
        <f>ABS(Solieusap!H4620)</f>
        <v>1.417E-2</v>
      </c>
      <c r="I4617" s="14">
        <f>ABS(Solieusap!I4620)</f>
        <v>6.3400000000000001E-3</v>
      </c>
      <c r="J4617" s="14">
        <f>ABS(Solieusap!J4620)</f>
        <v>1.9949999999999999E-2</v>
      </c>
      <c r="K4617" s="14">
        <f t="shared" si="22"/>
        <v>0.18920000000000001</v>
      </c>
      <c r="L4617" s="14">
        <f t="shared" si="23"/>
        <v>6.3400000000000001E-3</v>
      </c>
    </row>
    <row r="4618" spans="1:12" ht="15" customHeight="1">
      <c r="A4618" s="13" t="str">
        <f>Solieusap!A4621</f>
        <v>416</v>
      </c>
      <c r="B4618" s="13">
        <f>Solieusap!B4621</f>
        <v>1</v>
      </c>
      <c r="C4618" s="13" t="str">
        <f>Solieusap!C4621</f>
        <v>BAO</v>
      </c>
      <c r="D4618" s="13" t="str">
        <f>Solieusap!D4621</f>
        <v>Combination</v>
      </c>
      <c r="E4618" s="14">
        <f>ABS(Solieusap!E4621)</f>
        <v>0.18920000000000001</v>
      </c>
      <c r="F4618" s="14">
        <f>ABS(Solieusap!F4621)</f>
        <v>1.2699999999999999E-2</v>
      </c>
      <c r="G4618" s="14">
        <f>ABS(Solieusap!G4621)</f>
        <v>5.1000000000000004E-3</v>
      </c>
      <c r="H4618" s="14">
        <f>ABS(Solieusap!H4621)</f>
        <v>1.417E-2</v>
      </c>
      <c r="I4618" s="14">
        <f>ABS(Solieusap!I4621)</f>
        <v>2.9360000000000001E-2</v>
      </c>
      <c r="J4618" s="14">
        <f>ABS(Solieusap!J4621)</f>
        <v>5.5190000000000003E-2</v>
      </c>
      <c r="K4618" s="14">
        <f t="shared" si="22"/>
        <v>0.18920000000000001</v>
      </c>
      <c r="L4618" s="14">
        <f t="shared" si="23"/>
        <v>2.9360000000000001E-2</v>
      </c>
    </row>
    <row r="4619" spans="1:12" ht="15" customHeight="1">
      <c r="A4619" s="13" t="str">
        <f>Solieusap!A4622</f>
        <v>416</v>
      </c>
      <c r="B4619" s="13">
        <f>Solieusap!B4622</f>
        <v>1.5</v>
      </c>
      <c r="C4619" s="13" t="str">
        <f>Solieusap!C4622</f>
        <v>BAO</v>
      </c>
      <c r="D4619" s="13" t="str">
        <f>Solieusap!D4622</f>
        <v>Combination</v>
      </c>
      <c r="E4619" s="14">
        <f>ABS(Solieusap!E4622)</f>
        <v>0.18920000000000001</v>
      </c>
      <c r="F4619" s="14">
        <f>ABS(Solieusap!F4622)</f>
        <v>1.2699999999999999E-2</v>
      </c>
      <c r="G4619" s="14">
        <f>ABS(Solieusap!G4622)</f>
        <v>5.1000000000000004E-3</v>
      </c>
      <c r="H4619" s="14">
        <f>ABS(Solieusap!H4622)</f>
        <v>1.417E-2</v>
      </c>
      <c r="I4619" s="14">
        <f>ABS(Solieusap!I4622)</f>
        <v>7.6980000000000007E-2</v>
      </c>
      <c r="J4619" s="14">
        <f>ABS(Solieusap!J4622)</f>
        <v>0.13511999999999999</v>
      </c>
      <c r="K4619" s="14">
        <f t="shared" si="22"/>
        <v>0.18920000000000001</v>
      </c>
      <c r="L4619" s="14">
        <f t="shared" si="23"/>
        <v>7.6980000000000007E-2</v>
      </c>
    </row>
    <row r="4620" spans="1:12" ht="15" customHeight="1">
      <c r="A4620" s="13" t="str">
        <f>Solieusap!A4623</f>
        <v>416</v>
      </c>
      <c r="B4620" s="13">
        <f>Solieusap!B4623</f>
        <v>2</v>
      </c>
      <c r="C4620" s="13" t="str">
        <f>Solieusap!C4623</f>
        <v>BAO</v>
      </c>
      <c r="D4620" s="13" t="str">
        <f>Solieusap!D4623</f>
        <v>Combination</v>
      </c>
      <c r="E4620" s="14">
        <f>ABS(Solieusap!E4623)</f>
        <v>0.18920000000000001</v>
      </c>
      <c r="F4620" s="14">
        <f>ABS(Solieusap!F4623)</f>
        <v>1.2699999999999999E-2</v>
      </c>
      <c r="G4620" s="14">
        <f>ABS(Solieusap!G4623)</f>
        <v>5.1000000000000004E-3</v>
      </c>
      <c r="H4620" s="14">
        <f>ABS(Solieusap!H4623)</f>
        <v>1.417E-2</v>
      </c>
      <c r="I4620" s="14">
        <f>ABS(Solieusap!I4623)</f>
        <v>0.12795999999999999</v>
      </c>
      <c r="J4620" s="14">
        <f>ABS(Solieusap!J4623)</f>
        <v>0.21607000000000001</v>
      </c>
      <c r="K4620" s="14">
        <f t="shared" si="22"/>
        <v>0.18920000000000001</v>
      </c>
      <c r="L4620" s="14">
        <f t="shared" si="23"/>
        <v>0.12795999999999999</v>
      </c>
    </row>
    <row r="4621" spans="1:12" ht="15" customHeight="1">
      <c r="A4621" s="13" t="str">
        <f>Solieusap!A4624</f>
        <v>417</v>
      </c>
      <c r="B4621" s="13">
        <f>Solieusap!B4624</f>
        <v>0</v>
      </c>
      <c r="C4621" s="13" t="str">
        <f>Solieusap!C4624</f>
        <v>BAO</v>
      </c>
      <c r="D4621" s="13" t="str">
        <f>Solieusap!D4624</f>
        <v>Combination</v>
      </c>
      <c r="E4621" s="14">
        <f>ABS(Solieusap!E4624)</f>
        <v>4.0000000000000001E-3</v>
      </c>
      <c r="F4621" s="14">
        <f>ABS(Solieusap!F4624)</f>
        <v>8.2000000000000007E-3</v>
      </c>
      <c r="G4621" s="14">
        <f>ABS(Solieusap!G4624)</f>
        <v>7.9000000000000008E-3</v>
      </c>
      <c r="H4621" s="14">
        <f>ABS(Solieusap!H4624)</f>
        <v>5.5300000000000002E-3</v>
      </c>
      <c r="I4621" s="14">
        <f>ABS(Solieusap!I4624)</f>
        <v>1.8799999999999999E-3</v>
      </c>
      <c r="J4621" s="14">
        <f>ABS(Solieusap!J4624)</f>
        <v>8.9599999999999992E-3</v>
      </c>
      <c r="K4621" s="14">
        <f t="shared" si="22"/>
        <v>4.0000000000000001E-3</v>
      </c>
      <c r="L4621" s="14">
        <f t="shared" si="23"/>
        <v>1.8799999999999999E-3</v>
      </c>
    </row>
    <row r="4622" spans="1:12" ht="15" customHeight="1">
      <c r="A4622" s="13" t="str">
        <f>Solieusap!A4625</f>
        <v>417</v>
      </c>
      <c r="B4622" s="13">
        <f>Solieusap!B4625</f>
        <v>0.5</v>
      </c>
      <c r="C4622" s="13" t="str">
        <f>Solieusap!C4625</f>
        <v>BAO</v>
      </c>
      <c r="D4622" s="13" t="str">
        <f>Solieusap!D4625</f>
        <v>Combination</v>
      </c>
      <c r="E4622" s="14">
        <f>ABS(Solieusap!E4625)</f>
        <v>4.0000000000000001E-3</v>
      </c>
      <c r="F4622" s="14">
        <f>ABS(Solieusap!F4625)</f>
        <v>8.2000000000000007E-3</v>
      </c>
      <c r="G4622" s="14">
        <f>ABS(Solieusap!G4625)</f>
        <v>7.9000000000000008E-3</v>
      </c>
      <c r="H4622" s="14">
        <f>ABS(Solieusap!H4625)</f>
        <v>5.5300000000000002E-3</v>
      </c>
      <c r="I4622" s="14">
        <f>ABS(Solieusap!I4625)</f>
        <v>7.3999999999999999E-4</v>
      </c>
      <c r="J4622" s="14">
        <f>ABS(Solieusap!J4625)</f>
        <v>3.9500000000000004E-3</v>
      </c>
      <c r="K4622" s="14">
        <f t="shared" si="22"/>
        <v>4.0000000000000001E-3</v>
      </c>
      <c r="L4622" s="14">
        <f t="shared" si="23"/>
        <v>7.3999999999999999E-4</v>
      </c>
    </row>
    <row r="4623" spans="1:12" ht="15" customHeight="1">
      <c r="A4623" s="13" t="str">
        <f>Solieusap!A4626</f>
        <v>417</v>
      </c>
      <c r="B4623" s="13">
        <f>Solieusap!B4626</f>
        <v>1</v>
      </c>
      <c r="C4623" s="13" t="str">
        <f>Solieusap!C4626</f>
        <v>BAO</v>
      </c>
      <c r="D4623" s="13" t="str">
        <f>Solieusap!D4626</f>
        <v>Combination</v>
      </c>
      <c r="E4623" s="14">
        <f>ABS(Solieusap!E4626)</f>
        <v>4.0000000000000001E-3</v>
      </c>
      <c r="F4623" s="14">
        <f>ABS(Solieusap!F4626)</f>
        <v>8.2000000000000007E-3</v>
      </c>
      <c r="G4623" s="14">
        <f>ABS(Solieusap!G4626)</f>
        <v>7.9000000000000008E-3</v>
      </c>
      <c r="H4623" s="14">
        <f>ABS(Solieusap!H4626)</f>
        <v>5.5300000000000002E-3</v>
      </c>
      <c r="I4623" s="14">
        <f>ABS(Solieusap!I4626)</f>
        <v>5.0200000000000002E-3</v>
      </c>
      <c r="J4623" s="14">
        <f>ABS(Solieusap!J4626)</f>
        <v>1.0499999999999999E-3</v>
      </c>
      <c r="K4623" s="14">
        <f t="shared" si="22"/>
        <v>4.0000000000000001E-3</v>
      </c>
      <c r="L4623" s="14">
        <f t="shared" si="23"/>
        <v>5.0200000000000002E-3</v>
      </c>
    </row>
    <row r="4624" spans="1:12" ht="15" customHeight="1">
      <c r="A4624" s="13" t="str">
        <f>Solieusap!A4627</f>
        <v>417</v>
      </c>
      <c r="B4624" s="13">
        <f>Solieusap!B4627</f>
        <v>1.5</v>
      </c>
      <c r="C4624" s="13" t="str">
        <f>Solieusap!C4627</f>
        <v>BAO</v>
      </c>
      <c r="D4624" s="13" t="str">
        <f>Solieusap!D4627</f>
        <v>Combination</v>
      </c>
      <c r="E4624" s="14">
        <f>ABS(Solieusap!E4627)</f>
        <v>4.0000000000000001E-3</v>
      </c>
      <c r="F4624" s="14">
        <f>ABS(Solieusap!F4627)</f>
        <v>8.2000000000000007E-3</v>
      </c>
      <c r="G4624" s="14">
        <f>ABS(Solieusap!G4627)</f>
        <v>7.9000000000000008E-3</v>
      </c>
      <c r="H4624" s="14">
        <f>ABS(Solieusap!H4627)</f>
        <v>5.5300000000000002E-3</v>
      </c>
      <c r="I4624" s="14">
        <f>ABS(Solieusap!I4627)</f>
        <v>9.3299999999999998E-3</v>
      </c>
      <c r="J4624" s="14">
        <f>ABS(Solieusap!J4627)</f>
        <v>0.1231</v>
      </c>
      <c r="K4624" s="14">
        <f t="shared" si="22"/>
        <v>4.0000000000000001E-3</v>
      </c>
      <c r="L4624" s="14">
        <f t="shared" si="23"/>
        <v>9.3299999999999998E-3</v>
      </c>
    </row>
    <row r="4625" spans="1:12" ht="15" customHeight="1">
      <c r="A4625" s="13" t="str">
        <f>Solieusap!A4628</f>
        <v>417</v>
      </c>
      <c r="B4625" s="13">
        <f>Solieusap!B4628</f>
        <v>2</v>
      </c>
      <c r="C4625" s="13" t="str">
        <f>Solieusap!C4628</f>
        <v>BAO</v>
      </c>
      <c r="D4625" s="13" t="str">
        <f>Solieusap!D4628</f>
        <v>Combination</v>
      </c>
      <c r="E4625" s="14">
        <f>ABS(Solieusap!E4628)</f>
        <v>4.0000000000000001E-3</v>
      </c>
      <c r="F4625" s="14">
        <f>ABS(Solieusap!F4628)</f>
        <v>8.2000000000000007E-3</v>
      </c>
      <c r="G4625" s="14">
        <f>ABS(Solieusap!G4628)</f>
        <v>7.9000000000000008E-3</v>
      </c>
      <c r="H4625" s="14">
        <f>ABS(Solieusap!H4628)</f>
        <v>5.5300000000000002E-3</v>
      </c>
      <c r="I4625" s="14">
        <f>ABS(Solieusap!I4628)</f>
        <v>1.363E-2</v>
      </c>
      <c r="J4625" s="14">
        <f>ABS(Solieusap!J4628)</f>
        <v>0.25972000000000001</v>
      </c>
      <c r="K4625" s="14">
        <f t="shared" si="22"/>
        <v>4.0000000000000001E-3</v>
      </c>
      <c r="L4625" s="14">
        <f t="shared" si="23"/>
        <v>1.363E-2</v>
      </c>
    </row>
    <row r="4626" spans="1:12" ht="15" customHeight="1">
      <c r="A4626" s="13" t="str">
        <f>Solieusap!A4629</f>
        <v>417</v>
      </c>
      <c r="B4626" s="13">
        <f>Solieusap!B4629</f>
        <v>0</v>
      </c>
      <c r="C4626" s="13" t="str">
        <f>Solieusap!C4629</f>
        <v>BAO</v>
      </c>
      <c r="D4626" s="13" t="str">
        <f>Solieusap!D4629</f>
        <v>Combination</v>
      </c>
      <c r="E4626" s="14">
        <f>ABS(Solieusap!E4629)</f>
        <v>0.16209999999999999</v>
      </c>
      <c r="F4626" s="14">
        <f>ABS(Solieusap!F4629)</f>
        <v>0.27329999999999999</v>
      </c>
      <c r="G4626" s="14">
        <f>ABS(Solieusap!G4629)</f>
        <v>4.0899999999999999E-2</v>
      </c>
      <c r="H4626" s="14">
        <f>ABS(Solieusap!H4629)</f>
        <v>8.9550000000000005E-2</v>
      </c>
      <c r="I4626" s="14">
        <f>ABS(Solieusap!I4629)</f>
        <v>8.047E-2</v>
      </c>
      <c r="J4626" s="14">
        <f>ABS(Solieusap!J4629)</f>
        <v>0.28677999999999998</v>
      </c>
      <c r="K4626" s="14">
        <f t="shared" si="22"/>
        <v>0.16209999999999999</v>
      </c>
      <c r="L4626" s="14">
        <f t="shared" si="23"/>
        <v>8.047E-2</v>
      </c>
    </row>
    <row r="4627" spans="1:12" ht="15" customHeight="1">
      <c r="A4627" s="13" t="str">
        <f>Solieusap!A4630</f>
        <v>417</v>
      </c>
      <c r="B4627" s="13">
        <f>Solieusap!B4630</f>
        <v>0.5</v>
      </c>
      <c r="C4627" s="13" t="str">
        <f>Solieusap!C4630</f>
        <v>BAO</v>
      </c>
      <c r="D4627" s="13" t="str">
        <f>Solieusap!D4630</f>
        <v>Combination</v>
      </c>
      <c r="E4627" s="14">
        <f>ABS(Solieusap!E4630)</f>
        <v>0.16209999999999999</v>
      </c>
      <c r="F4627" s="14">
        <f>ABS(Solieusap!F4630)</f>
        <v>0.27329999999999999</v>
      </c>
      <c r="G4627" s="14">
        <f>ABS(Solieusap!G4630)</f>
        <v>4.0899999999999999E-2</v>
      </c>
      <c r="H4627" s="14">
        <f>ABS(Solieusap!H4630)</f>
        <v>8.9550000000000005E-2</v>
      </c>
      <c r="I4627" s="14">
        <f>ABS(Solieusap!I4630)</f>
        <v>6.2449999999999999E-2</v>
      </c>
      <c r="J4627" s="14">
        <f>ABS(Solieusap!J4630)</f>
        <v>0.15015000000000001</v>
      </c>
      <c r="K4627" s="14">
        <f t="shared" si="22"/>
        <v>0.16209999999999999</v>
      </c>
      <c r="L4627" s="14">
        <f t="shared" si="23"/>
        <v>6.2449999999999999E-2</v>
      </c>
    </row>
    <row r="4628" spans="1:12" ht="15" customHeight="1">
      <c r="A4628" s="13" t="str">
        <f>Solieusap!A4631</f>
        <v>417</v>
      </c>
      <c r="B4628" s="13">
        <f>Solieusap!B4631</f>
        <v>1</v>
      </c>
      <c r="C4628" s="13" t="str">
        <f>Solieusap!C4631</f>
        <v>BAO</v>
      </c>
      <c r="D4628" s="13" t="str">
        <f>Solieusap!D4631</f>
        <v>Combination</v>
      </c>
      <c r="E4628" s="14">
        <f>ABS(Solieusap!E4631)</f>
        <v>0.16209999999999999</v>
      </c>
      <c r="F4628" s="14">
        <f>ABS(Solieusap!F4631)</f>
        <v>0.27329999999999999</v>
      </c>
      <c r="G4628" s="14">
        <f>ABS(Solieusap!G4631)</f>
        <v>4.0899999999999999E-2</v>
      </c>
      <c r="H4628" s="14">
        <f>ABS(Solieusap!H4631)</f>
        <v>8.9550000000000005E-2</v>
      </c>
      <c r="I4628" s="14">
        <f>ABS(Solieusap!I4631)</f>
        <v>4.4420000000000001E-2</v>
      </c>
      <c r="J4628" s="14">
        <f>ABS(Solieusap!J4631)</f>
        <v>1.7299999999999999E-2</v>
      </c>
      <c r="K4628" s="14">
        <f t="shared" si="22"/>
        <v>0.16209999999999999</v>
      </c>
      <c r="L4628" s="14">
        <f t="shared" si="23"/>
        <v>4.4420000000000001E-2</v>
      </c>
    </row>
    <row r="4629" spans="1:12" ht="15" customHeight="1">
      <c r="A4629" s="13" t="str">
        <f>Solieusap!A4632</f>
        <v>417</v>
      </c>
      <c r="B4629" s="13">
        <f>Solieusap!B4632</f>
        <v>1.5</v>
      </c>
      <c r="C4629" s="13" t="str">
        <f>Solieusap!C4632</f>
        <v>BAO</v>
      </c>
      <c r="D4629" s="13" t="str">
        <f>Solieusap!D4632</f>
        <v>Combination</v>
      </c>
      <c r="E4629" s="14">
        <f>ABS(Solieusap!E4632)</f>
        <v>0.16209999999999999</v>
      </c>
      <c r="F4629" s="14">
        <f>ABS(Solieusap!F4632)</f>
        <v>0.27329999999999999</v>
      </c>
      <c r="G4629" s="14">
        <f>ABS(Solieusap!G4632)</f>
        <v>4.0899999999999999E-2</v>
      </c>
      <c r="H4629" s="14">
        <f>ABS(Solieusap!H4632)</f>
        <v>8.9550000000000005E-2</v>
      </c>
      <c r="I4629" s="14">
        <f>ABS(Solieusap!I4632)</f>
        <v>2.7349999999999999E-2</v>
      </c>
      <c r="J4629" s="14">
        <f>ABS(Solieusap!J4632)</f>
        <v>4.7299999999999998E-3</v>
      </c>
      <c r="K4629" s="14">
        <f t="shared" si="22"/>
        <v>0.16209999999999999</v>
      </c>
      <c r="L4629" s="14">
        <f t="shared" si="23"/>
        <v>2.7349999999999999E-2</v>
      </c>
    </row>
    <row r="4630" spans="1:12" ht="15" customHeight="1">
      <c r="A4630" s="13" t="str">
        <f>Solieusap!A4633</f>
        <v>417</v>
      </c>
      <c r="B4630" s="13">
        <f>Solieusap!B4633</f>
        <v>2</v>
      </c>
      <c r="C4630" s="13" t="str">
        <f>Solieusap!C4633</f>
        <v>BAO</v>
      </c>
      <c r="D4630" s="13" t="str">
        <f>Solieusap!D4633</f>
        <v>Combination</v>
      </c>
      <c r="E4630" s="14">
        <f>ABS(Solieusap!E4633)</f>
        <v>0.16209999999999999</v>
      </c>
      <c r="F4630" s="14">
        <f>ABS(Solieusap!F4633)</f>
        <v>0.27329999999999999</v>
      </c>
      <c r="G4630" s="14">
        <f>ABS(Solieusap!G4633)</f>
        <v>4.0899999999999999E-2</v>
      </c>
      <c r="H4630" s="14">
        <f>ABS(Solieusap!H4633)</f>
        <v>8.9550000000000005E-2</v>
      </c>
      <c r="I4630" s="14">
        <f>ABS(Solieusap!I4633)</f>
        <v>1.389E-2</v>
      </c>
      <c r="J4630" s="14">
        <f>ABS(Solieusap!J4633)</f>
        <v>4.9020000000000002E-5</v>
      </c>
      <c r="K4630" s="14">
        <f t="shared" si="22"/>
        <v>0.16209999999999999</v>
      </c>
      <c r="L4630" s="14">
        <f t="shared" si="23"/>
        <v>1.389E-2</v>
      </c>
    </row>
    <row r="4631" spans="1:12" ht="15" customHeight="1">
      <c r="A4631" s="13" t="str">
        <f>Solieusap!A4634</f>
        <v>418</v>
      </c>
      <c r="B4631" s="13">
        <f>Solieusap!B4634</f>
        <v>0</v>
      </c>
      <c r="C4631" s="13" t="str">
        <f>Solieusap!C4634</f>
        <v>BAO</v>
      </c>
      <c r="D4631" s="13" t="str">
        <f>Solieusap!D4634</f>
        <v>Combination</v>
      </c>
      <c r="E4631" s="14">
        <f>ABS(Solieusap!E4634)</f>
        <v>1.7670999999999999</v>
      </c>
      <c r="F4631" s="14">
        <f>ABS(Solieusap!F4634)</f>
        <v>7.3899999999999993E-2</v>
      </c>
      <c r="G4631" s="14">
        <f>ABS(Solieusap!G4634)</f>
        <v>4.0800000000000003E-2</v>
      </c>
      <c r="H4631" s="14">
        <f>ABS(Solieusap!H4634)</f>
        <v>9.2000000000000003E-4</v>
      </c>
      <c r="I4631" s="14">
        <f>ABS(Solieusap!I4634)</f>
        <v>6.7710000000000006E-2</v>
      </c>
      <c r="J4631" s="14">
        <f>ABS(Solieusap!J4634)</f>
        <v>7.7780000000000002E-2</v>
      </c>
      <c r="K4631" s="14">
        <f t="shared" si="22"/>
        <v>1.7670999999999999</v>
      </c>
      <c r="L4631" s="14">
        <f t="shared" si="23"/>
        <v>6.7710000000000006E-2</v>
      </c>
    </row>
    <row r="4632" spans="1:12" ht="15" customHeight="1">
      <c r="A4632" s="13" t="str">
        <f>Solieusap!A4635</f>
        <v>418</v>
      </c>
      <c r="B4632" s="13">
        <f>Solieusap!B4635</f>
        <v>1.89011</v>
      </c>
      <c r="C4632" s="13" t="str">
        <f>Solieusap!C4635</f>
        <v>BAO</v>
      </c>
      <c r="D4632" s="13" t="str">
        <f>Solieusap!D4635</f>
        <v>Combination</v>
      </c>
      <c r="E4632" s="14">
        <f>ABS(Solieusap!E4635)</f>
        <v>1.7670999999999999</v>
      </c>
      <c r="F4632" s="14">
        <f>ABS(Solieusap!F4635)</f>
        <v>7.3899999999999993E-2</v>
      </c>
      <c r="G4632" s="14">
        <f>ABS(Solieusap!G4635)</f>
        <v>4.0800000000000003E-2</v>
      </c>
      <c r="H4632" s="14">
        <f>ABS(Solieusap!H4635)</f>
        <v>9.2000000000000003E-4</v>
      </c>
      <c r="I4632" s="14">
        <f>ABS(Solieusap!I4635)</f>
        <v>9.58E-3</v>
      </c>
      <c r="J4632" s="14">
        <f>ABS(Solieusap!J4635)</f>
        <v>5.5199999999999997E-3</v>
      </c>
      <c r="K4632" s="14">
        <f t="shared" si="22"/>
        <v>1.7670999999999999</v>
      </c>
      <c r="L4632" s="14">
        <f t="shared" si="23"/>
        <v>9.58E-3</v>
      </c>
    </row>
    <row r="4633" spans="1:12" ht="15" customHeight="1">
      <c r="A4633" s="13" t="str">
        <f>Solieusap!A4636</f>
        <v>418</v>
      </c>
      <c r="B4633" s="13">
        <f>Solieusap!B4636</f>
        <v>3.7802099999999998</v>
      </c>
      <c r="C4633" s="13" t="str">
        <f>Solieusap!C4636</f>
        <v>BAO</v>
      </c>
      <c r="D4633" s="13" t="str">
        <f>Solieusap!D4636</f>
        <v>Combination</v>
      </c>
      <c r="E4633" s="14">
        <f>ABS(Solieusap!E4636)</f>
        <v>1.7670999999999999</v>
      </c>
      <c r="F4633" s="14">
        <f>ABS(Solieusap!F4636)</f>
        <v>7.3899999999999993E-2</v>
      </c>
      <c r="G4633" s="14">
        <f>ABS(Solieusap!G4636)</f>
        <v>4.0800000000000003E-2</v>
      </c>
      <c r="H4633" s="14">
        <f>ABS(Solieusap!H4636)</f>
        <v>9.2000000000000003E-4</v>
      </c>
      <c r="I4633" s="14">
        <f>ABS(Solieusap!I4636)</f>
        <v>3.0859999999999999E-2</v>
      </c>
      <c r="J4633" s="14">
        <f>ABS(Solieusap!J4636)</f>
        <v>1.9769999999999999E-2</v>
      </c>
      <c r="K4633" s="14">
        <f t="shared" si="22"/>
        <v>1.7670999999999999</v>
      </c>
      <c r="L4633" s="14">
        <f t="shared" si="23"/>
        <v>3.0859999999999999E-2</v>
      </c>
    </row>
    <row r="4634" spans="1:12" ht="15" customHeight="1">
      <c r="A4634" s="13" t="str">
        <f>Solieusap!A4637</f>
        <v>418</v>
      </c>
      <c r="B4634" s="13">
        <f>Solieusap!B4637</f>
        <v>0</v>
      </c>
      <c r="C4634" s="13" t="str">
        <f>Solieusap!C4637</f>
        <v>BAO</v>
      </c>
      <c r="D4634" s="13" t="str">
        <f>Solieusap!D4637</f>
        <v>Combination</v>
      </c>
      <c r="E4634" s="14">
        <f>ABS(Solieusap!E4637)</f>
        <v>0.16880000000000001</v>
      </c>
      <c r="F4634" s="14">
        <f>ABS(Solieusap!F4637)</f>
        <v>1.52E-2</v>
      </c>
      <c r="G4634" s="14">
        <f>ABS(Solieusap!G4637)</f>
        <v>1.1599999999999999E-2</v>
      </c>
      <c r="H4634" s="14">
        <f>ABS(Solieusap!H4637)</f>
        <v>3.3840000000000002E-2</v>
      </c>
      <c r="I4634" s="14">
        <f>ABS(Solieusap!I4637)</f>
        <v>1.687E-2</v>
      </c>
      <c r="J4634" s="14">
        <f>ABS(Solieusap!J4637)</f>
        <v>5.1339999999999997E-2</v>
      </c>
      <c r="K4634" s="14">
        <f t="shared" si="22"/>
        <v>0.16880000000000001</v>
      </c>
      <c r="L4634" s="14">
        <f t="shared" si="23"/>
        <v>1.687E-2</v>
      </c>
    </row>
    <row r="4635" spans="1:12" ht="15" customHeight="1">
      <c r="A4635" s="13" t="str">
        <f>Solieusap!A4638</f>
        <v>418</v>
      </c>
      <c r="B4635" s="13">
        <f>Solieusap!B4638</f>
        <v>1.89011</v>
      </c>
      <c r="C4635" s="13" t="str">
        <f>Solieusap!C4638</f>
        <v>BAO</v>
      </c>
      <c r="D4635" s="13" t="str">
        <f>Solieusap!D4638</f>
        <v>Combination</v>
      </c>
      <c r="E4635" s="14">
        <f>ABS(Solieusap!E4638)</f>
        <v>0.16880000000000001</v>
      </c>
      <c r="F4635" s="14">
        <f>ABS(Solieusap!F4638)</f>
        <v>1.52E-2</v>
      </c>
      <c r="G4635" s="14">
        <f>ABS(Solieusap!G4638)</f>
        <v>1.1599999999999999E-2</v>
      </c>
      <c r="H4635" s="14">
        <f>ABS(Solieusap!H4638)</f>
        <v>3.3840000000000002E-2</v>
      </c>
      <c r="I4635" s="14">
        <f>ABS(Solieusap!I4638)</f>
        <v>9.4400000000000005E-3</v>
      </c>
      <c r="J4635" s="14">
        <f>ABS(Solieusap!J4638)</f>
        <v>6.4250000000000002E-2</v>
      </c>
      <c r="K4635" s="14">
        <f t="shared" si="22"/>
        <v>0.16880000000000001</v>
      </c>
      <c r="L4635" s="14">
        <f t="shared" si="23"/>
        <v>9.4400000000000005E-3</v>
      </c>
    </row>
    <row r="4636" spans="1:12" ht="15" customHeight="1">
      <c r="A4636" s="13" t="str">
        <f>Solieusap!A4639</f>
        <v>418</v>
      </c>
      <c r="B4636" s="13">
        <f>Solieusap!B4639</f>
        <v>3.7802099999999998</v>
      </c>
      <c r="C4636" s="13" t="str">
        <f>Solieusap!C4639</f>
        <v>BAO</v>
      </c>
      <c r="D4636" s="13" t="str">
        <f>Solieusap!D4639</f>
        <v>Combination</v>
      </c>
      <c r="E4636" s="14">
        <f>ABS(Solieusap!E4639)</f>
        <v>0.16880000000000001</v>
      </c>
      <c r="F4636" s="14">
        <f>ABS(Solieusap!F4639)</f>
        <v>1.52E-2</v>
      </c>
      <c r="G4636" s="14">
        <f>ABS(Solieusap!G4639)</f>
        <v>1.1599999999999999E-2</v>
      </c>
      <c r="H4636" s="14">
        <f>ABS(Solieusap!H4639)</f>
        <v>3.3840000000000002E-2</v>
      </c>
      <c r="I4636" s="14">
        <f>ABS(Solieusap!I4639)</f>
        <v>8.6599999999999996E-2</v>
      </c>
      <c r="J4636" s="14">
        <f>ABS(Solieusap!J4639)</f>
        <v>0.20399</v>
      </c>
      <c r="K4636" s="14">
        <f t="shared" si="22"/>
        <v>0.16880000000000001</v>
      </c>
      <c r="L4636" s="14">
        <f t="shared" si="23"/>
        <v>8.6599999999999996E-2</v>
      </c>
    </row>
    <row r="4637" spans="1:12" ht="15" customHeight="1">
      <c r="A4637" s="13" t="str">
        <f>Solieusap!A4640</f>
        <v>419</v>
      </c>
      <c r="B4637" s="13">
        <f>Solieusap!B4640</f>
        <v>0</v>
      </c>
      <c r="C4637" s="13" t="str">
        <f>Solieusap!C4640</f>
        <v>BAO</v>
      </c>
      <c r="D4637" s="13" t="str">
        <f>Solieusap!D4640</f>
        <v>Combination</v>
      </c>
      <c r="E4637" s="14">
        <f>ABS(Solieusap!E4640)</f>
        <v>0.39219999999999999</v>
      </c>
      <c r="F4637" s="14">
        <f>ABS(Solieusap!F4640)</f>
        <v>4.2700000000000002E-2</v>
      </c>
      <c r="G4637" s="14">
        <f>ABS(Solieusap!G4640)</f>
        <v>4.1700000000000001E-2</v>
      </c>
      <c r="H4637" s="14">
        <f>ABS(Solieusap!H4640)</f>
        <v>1.6219999999999998E-2</v>
      </c>
      <c r="I4637" s="14">
        <f>ABS(Solieusap!I4640)</f>
        <v>6.8320000000000006E-2</v>
      </c>
      <c r="J4637" s="14">
        <f>ABS(Solieusap!J4640)</f>
        <v>6.4420000000000005E-2</v>
      </c>
      <c r="K4637" s="14">
        <f t="shared" si="22"/>
        <v>0.39219999999999999</v>
      </c>
      <c r="L4637" s="14">
        <f t="shared" si="23"/>
        <v>6.8320000000000006E-2</v>
      </c>
    </row>
    <row r="4638" spans="1:12" ht="15" customHeight="1">
      <c r="A4638" s="13" t="str">
        <f>Solieusap!A4641</f>
        <v>419</v>
      </c>
      <c r="B4638" s="13">
        <f>Solieusap!B4641</f>
        <v>1.89011</v>
      </c>
      <c r="C4638" s="13" t="str">
        <f>Solieusap!C4641</f>
        <v>BAO</v>
      </c>
      <c r="D4638" s="13" t="str">
        <f>Solieusap!D4641</f>
        <v>Combination</v>
      </c>
      <c r="E4638" s="14">
        <f>ABS(Solieusap!E4641)</f>
        <v>0.39219999999999999</v>
      </c>
      <c r="F4638" s="14">
        <f>ABS(Solieusap!F4641)</f>
        <v>4.2700000000000002E-2</v>
      </c>
      <c r="G4638" s="14">
        <f>ABS(Solieusap!G4641)</f>
        <v>4.1700000000000001E-2</v>
      </c>
      <c r="H4638" s="14">
        <f>ABS(Solieusap!H4641)</f>
        <v>1.6219999999999998E-2</v>
      </c>
      <c r="I4638" s="14">
        <f>ABS(Solieusap!I4641)</f>
        <v>4.4820000000000001E-5</v>
      </c>
      <c r="J4638" s="14">
        <f>ABS(Solieusap!J4641)</f>
        <v>1.0120000000000001E-2</v>
      </c>
      <c r="K4638" s="14">
        <f t="shared" si="22"/>
        <v>0.39219999999999999</v>
      </c>
      <c r="L4638" s="14">
        <f t="shared" si="23"/>
        <v>4.4820000000000001E-5</v>
      </c>
    </row>
    <row r="4639" spans="1:12" ht="15" customHeight="1">
      <c r="A4639" s="13" t="str">
        <f>Solieusap!A4642</f>
        <v>419</v>
      </c>
      <c r="B4639" s="13">
        <f>Solieusap!B4642</f>
        <v>3.7802099999999998</v>
      </c>
      <c r="C4639" s="13" t="str">
        <f>Solieusap!C4642</f>
        <v>BAO</v>
      </c>
      <c r="D4639" s="13" t="str">
        <f>Solieusap!D4642</f>
        <v>Combination</v>
      </c>
      <c r="E4639" s="14">
        <f>ABS(Solieusap!E4642)</f>
        <v>0.39219999999999999</v>
      </c>
      <c r="F4639" s="14">
        <f>ABS(Solieusap!F4642)</f>
        <v>4.2700000000000002E-2</v>
      </c>
      <c r="G4639" s="14">
        <f>ABS(Solieusap!G4642)</f>
        <v>4.1700000000000001E-2</v>
      </c>
      <c r="H4639" s="14">
        <f>ABS(Solieusap!H4642)</f>
        <v>1.6219999999999998E-2</v>
      </c>
      <c r="I4639" s="14">
        <f>ABS(Solieusap!I4642)</f>
        <v>1.8350000000000002E-2</v>
      </c>
      <c r="J4639" s="14">
        <f>ABS(Solieusap!J4642)</f>
        <v>3.73E-2</v>
      </c>
      <c r="K4639" s="14">
        <f t="shared" si="22"/>
        <v>0.39219999999999999</v>
      </c>
      <c r="L4639" s="14">
        <f t="shared" si="23"/>
        <v>1.8350000000000002E-2</v>
      </c>
    </row>
    <row r="4640" spans="1:12" ht="15" customHeight="1">
      <c r="A4640" s="13" t="str">
        <f>Solieusap!A4643</f>
        <v>419</v>
      </c>
      <c r="B4640" s="13">
        <f>Solieusap!B4643</f>
        <v>0</v>
      </c>
      <c r="C4640" s="13" t="str">
        <f>Solieusap!C4643</f>
        <v>BAO</v>
      </c>
      <c r="D4640" s="13" t="str">
        <f>Solieusap!D4643</f>
        <v>Combination</v>
      </c>
      <c r="E4640" s="14">
        <f>ABS(Solieusap!E4643)</f>
        <v>0.1188</v>
      </c>
      <c r="F4640" s="14">
        <f>ABS(Solieusap!F4643)</f>
        <v>8.9999999999999993E-3</v>
      </c>
      <c r="G4640" s="14">
        <f>ABS(Solieusap!G4643)</f>
        <v>1.09E-2</v>
      </c>
      <c r="H4640" s="14">
        <f>ABS(Solieusap!H4643)</f>
        <v>5.47E-3</v>
      </c>
      <c r="I4640" s="14">
        <f>ABS(Solieusap!I4643)</f>
        <v>2.274E-2</v>
      </c>
      <c r="J4640" s="14">
        <f>ABS(Solieusap!J4643)</f>
        <v>5.5999999999999999E-3</v>
      </c>
      <c r="K4640" s="14">
        <f t="shared" si="22"/>
        <v>0.1188</v>
      </c>
      <c r="L4640" s="14">
        <f t="shared" si="23"/>
        <v>2.274E-2</v>
      </c>
    </row>
    <row r="4641" spans="1:12" ht="15" customHeight="1">
      <c r="A4641" s="13" t="str">
        <f>Solieusap!A4644</f>
        <v>419</v>
      </c>
      <c r="B4641" s="13">
        <f>Solieusap!B4644</f>
        <v>1.89011</v>
      </c>
      <c r="C4641" s="13" t="str">
        <f>Solieusap!C4644</f>
        <v>BAO</v>
      </c>
      <c r="D4641" s="13" t="str">
        <f>Solieusap!D4644</f>
        <v>Combination</v>
      </c>
      <c r="E4641" s="14">
        <f>ABS(Solieusap!E4644)</f>
        <v>0.1188</v>
      </c>
      <c r="F4641" s="14">
        <f>ABS(Solieusap!F4644)</f>
        <v>8.9999999999999993E-3</v>
      </c>
      <c r="G4641" s="14">
        <f>ABS(Solieusap!G4644)</f>
        <v>1.09E-2</v>
      </c>
      <c r="H4641" s="14">
        <f>ABS(Solieusap!H4644)</f>
        <v>5.47E-3</v>
      </c>
      <c r="I4641" s="14">
        <f>ABS(Solieusap!I4644)</f>
        <v>1.251E-2</v>
      </c>
      <c r="J4641" s="14">
        <f>ABS(Solieusap!J4644)</f>
        <v>3.2070000000000001E-2</v>
      </c>
      <c r="K4641" s="14">
        <f t="shared" si="22"/>
        <v>0.1188</v>
      </c>
      <c r="L4641" s="14">
        <f t="shared" si="23"/>
        <v>1.251E-2</v>
      </c>
    </row>
    <row r="4642" spans="1:12" ht="15" customHeight="1">
      <c r="A4642" s="13" t="str">
        <f>Solieusap!A4645</f>
        <v>419</v>
      </c>
      <c r="B4642" s="13">
        <f>Solieusap!B4645</f>
        <v>3.7802099999999998</v>
      </c>
      <c r="C4642" s="13" t="str">
        <f>Solieusap!C4645</f>
        <v>BAO</v>
      </c>
      <c r="D4642" s="13" t="str">
        <f>Solieusap!D4645</f>
        <v>Combination</v>
      </c>
      <c r="E4642" s="14">
        <f>ABS(Solieusap!E4645)</f>
        <v>0.1188</v>
      </c>
      <c r="F4642" s="14">
        <f>ABS(Solieusap!F4645)</f>
        <v>8.9999999999999993E-3</v>
      </c>
      <c r="G4642" s="14">
        <f>ABS(Solieusap!G4645)</f>
        <v>1.09E-2</v>
      </c>
      <c r="H4642" s="14">
        <f>ABS(Solieusap!H4645)</f>
        <v>5.47E-3</v>
      </c>
      <c r="I4642" s="14">
        <f>ABS(Solieusap!I4645)</f>
        <v>9.1230000000000006E-2</v>
      </c>
      <c r="J4642" s="14">
        <f>ABS(Solieusap!J4645)</f>
        <v>9.6930000000000002E-2</v>
      </c>
      <c r="K4642" s="14">
        <f t="shared" si="22"/>
        <v>0.1188</v>
      </c>
      <c r="L4642" s="14">
        <f t="shared" si="23"/>
        <v>9.1230000000000006E-2</v>
      </c>
    </row>
    <row r="4643" spans="1:12" ht="15" customHeight="1">
      <c r="A4643" s="13" t="str">
        <f>Solieusap!A4646</f>
        <v>420</v>
      </c>
      <c r="B4643" s="13">
        <f>Solieusap!B4646</f>
        <v>0</v>
      </c>
      <c r="C4643" s="13" t="str">
        <f>Solieusap!C4646</f>
        <v>BAO</v>
      </c>
      <c r="D4643" s="13" t="str">
        <f>Solieusap!D4646</f>
        <v>Combination</v>
      </c>
      <c r="E4643" s="14">
        <f>ABS(Solieusap!E4646)</f>
        <v>1.3507</v>
      </c>
      <c r="F4643" s="14">
        <f>ABS(Solieusap!F4646)</f>
        <v>3.6600000000000001E-2</v>
      </c>
      <c r="G4643" s="14">
        <f>ABS(Solieusap!G4646)</f>
        <v>7.7000000000000002E-3</v>
      </c>
      <c r="H4643" s="14">
        <f>ABS(Solieusap!H4646)</f>
        <v>1.4300000000000001E-3</v>
      </c>
      <c r="I4643" s="14">
        <f>ABS(Solieusap!I4646)</f>
        <v>1.321E-2</v>
      </c>
      <c r="J4643" s="14">
        <f>ABS(Solieusap!J4646)</f>
        <v>5.5140000000000002E-2</v>
      </c>
      <c r="K4643" s="14">
        <f t="shared" si="22"/>
        <v>1.3507</v>
      </c>
      <c r="L4643" s="14">
        <f t="shared" si="23"/>
        <v>1.321E-2</v>
      </c>
    </row>
    <row r="4644" spans="1:12" ht="15" customHeight="1">
      <c r="A4644" s="13" t="str">
        <f>Solieusap!A4647</f>
        <v>420</v>
      </c>
      <c r="B4644" s="13">
        <f>Solieusap!B4647</f>
        <v>1.89011</v>
      </c>
      <c r="C4644" s="13" t="str">
        <f>Solieusap!C4647</f>
        <v>BAO</v>
      </c>
      <c r="D4644" s="13" t="str">
        <f>Solieusap!D4647</f>
        <v>Combination</v>
      </c>
      <c r="E4644" s="14">
        <f>ABS(Solieusap!E4647)</f>
        <v>1.3507</v>
      </c>
      <c r="F4644" s="14">
        <f>ABS(Solieusap!F4647)</f>
        <v>3.6600000000000001E-2</v>
      </c>
      <c r="G4644" s="14">
        <f>ABS(Solieusap!G4647)</f>
        <v>7.7000000000000002E-3</v>
      </c>
      <c r="H4644" s="14">
        <f>ABS(Solieusap!H4647)</f>
        <v>1.4300000000000001E-3</v>
      </c>
      <c r="I4644" s="14">
        <f>ABS(Solieusap!I4647)</f>
        <v>1.0829999999999999E-2</v>
      </c>
      <c r="J4644" s="14">
        <f>ABS(Solieusap!J4647)</f>
        <v>3.0899999999999999E-3</v>
      </c>
      <c r="K4644" s="14">
        <f t="shared" si="22"/>
        <v>1.3507</v>
      </c>
      <c r="L4644" s="14">
        <f t="shared" si="23"/>
        <v>1.0829999999999999E-2</v>
      </c>
    </row>
    <row r="4645" spans="1:12" ht="15" customHeight="1">
      <c r="A4645" s="13" t="str">
        <f>Solieusap!A4648</f>
        <v>420</v>
      </c>
      <c r="B4645" s="13">
        <f>Solieusap!B4648</f>
        <v>3.7802099999999998</v>
      </c>
      <c r="C4645" s="13" t="str">
        <f>Solieusap!C4648</f>
        <v>BAO</v>
      </c>
      <c r="D4645" s="13" t="str">
        <f>Solieusap!D4648</f>
        <v>Combination</v>
      </c>
      <c r="E4645" s="14">
        <f>ABS(Solieusap!E4648)</f>
        <v>1.3507</v>
      </c>
      <c r="F4645" s="14">
        <f>ABS(Solieusap!F4648)</f>
        <v>3.6600000000000001E-2</v>
      </c>
      <c r="G4645" s="14">
        <f>ABS(Solieusap!G4648)</f>
        <v>7.7000000000000002E-3</v>
      </c>
      <c r="H4645" s="14">
        <f>ABS(Solieusap!H4648)</f>
        <v>1.4300000000000001E-3</v>
      </c>
      <c r="I4645" s="14">
        <f>ABS(Solieusap!I4648)</f>
        <v>4.8739999999999999E-2</v>
      </c>
      <c r="J4645" s="14">
        <f>ABS(Solieusap!J4648)</f>
        <v>9.6299999999999997E-3</v>
      </c>
      <c r="K4645" s="14">
        <f t="shared" si="22"/>
        <v>1.3507</v>
      </c>
      <c r="L4645" s="14">
        <f t="shared" si="23"/>
        <v>4.8739999999999999E-2</v>
      </c>
    </row>
    <row r="4646" spans="1:12" ht="15" customHeight="1">
      <c r="A4646" s="13" t="str">
        <f>Solieusap!A4649</f>
        <v>420</v>
      </c>
      <c r="B4646" s="13">
        <f>Solieusap!B4649</f>
        <v>0</v>
      </c>
      <c r="C4646" s="13" t="str">
        <f>Solieusap!C4649</f>
        <v>BAO</v>
      </c>
      <c r="D4646" s="13" t="str">
        <f>Solieusap!D4649</f>
        <v>Combination</v>
      </c>
      <c r="E4646" s="14">
        <f>ABS(Solieusap!E4649)</f>
        <v>0.83160000000000001</v>
      </c>
      <c r="F4646" s="14">
        <f>ABS(Solieusap!F4649)</f>
        <v>6.7000000000000002E-3</v>
      </c>
      <c r="G4646" s="14">
        <f>ABS(Solieusap!G4649)</f>
        <v>2.1999999999999999E-2</v>
      </c>
      <c r="H4646" s="14">
        <f>ABS(Solieusap!H4649)</f>
        <v>1.5949999999999999E-2</v>
      </c>
      <c r="I4646" s="14">
        <f>ABS(Solieusap!I4649)</f>
        <v>3.4299999999999997E-2</v>
      </c>
      <c r="J4646" s="14">
        <f>ABS(Solieusap!J4649)</f>
        <v>1.5820000000000001E-2</v>
      </c>
      <c r="K4646" s="14">
        <f t="shared" si="22"/>
        <v>0.83160000000000001</v>
      </c>
      <c r="L4646" s="14">
        <f t="shared" si="23"/>
        <v>3.4299999999999997E-2</v>
      </c>
    </row>
    <row r="4647" spans="1:12" ht="15" customHeight="1">
      <c r="A4647" s="13" t="str">
        <f>Solieusap!A4650</f>
        <v>420</v>
      </c>
      <c r="B4647" s="13">
        <f>Solieusap!B4650</f>
        <v>1.89011</v>
      </c>
      <c r="C4647" s="13" t="str">
        <f>Solieusap!C4650</f>
        <v>BAO</v>
      </c>
      <c r="D4647" s="13" t="str">
        <f>Solieusap!D4650</f>
        <v>Combination</v>
      </c>
      <c r="E4647" s="14">
        <f>ABS(Solieusap!E4650)</f>
        <v>0.83160000000000001</v>
      </c>
      <c r="F4647" s="14">
        <f>ABS(Solieusap!F4650)</f>
        <v>6.7000000000000002E-3</v>
      </c>
      <c r="G4647" s="14">
        <f>ABS(Solieusap!G4650)</f>
        <v>2.1999999999999999E-2</v>
      </c>
      <c r="H4647" s="14">
        <f>ABS(Solieusap!H4650)</f>
        <v>1.5949999999999999E-2</v>
      </c>
      <c r="I4647" s="14">
        <f>ABS(Solieusap!I4650)</f>
        <v>8.8999999999999995E-4</v>
      </c>
      <c r="J4647" s="14">
        <f>ABS(Solieusap!J4650)</f>
        <v>1.5630000000000002E-2</v>
      </c>
      <c r="K4647" s="14">
        <f t="shared" si="22"/>
        <v>0.83160000000000001</v>
      </c>
      <c r="L4647" s="14">
        <f t="shared" si="23"/>
        <v>8.8999999999999995E-4</v>
      </c>
    </row>
    <row r="4648" spans="1:12" ht="15" customHeight="1">
      <c r="A4648" s="13" t="str">
        <f>Solieusap!A4651</f>
        <v>420</v>
      </c>
      <c r="B4648" s="13">
        <f>Solieusap!B4651</f>
        <v>3.7802099999999998</v>
      </c>
      <c r="C4648" s="13" t="str">
        <f>Solieusap!C4651</f>
        <v>BAO</v>
      </c>
      <c r="D4648" s="13" t="str">
        <f>Solieusap!D4651</f>
        <v>Combination</v>
      </c>
      <c r="E4648" s="14">
        <f>ABS(Solieusap!E4651)</f>
        <v>0.83160000000000001</v>
      </c>
      <c r="F4648" s="14">
        <f>ABS(Solieusap!F4651)</f>
        <v>6.7000000000000002E-3</v>
      </c>
      <c r="G4648" s="14">
        <f>ABS(Solieusap!G4651)</f>
        <v>2.1999999999999999E-2</v>
      </c>
      <c r="H4648" s="14">
        <f>ABS(Solieusap!H4651)</f>
        <v>1.5949999999999999E-2</v>
      </c>
      <c r="I4648" s="14">
        <f>ABS(Solieusap!I4651)</f>
        <v>1.5879999999999998E-2</v>
      </c>
      <c r="J4648" s="14">
        <f>ABS(Solieusap!J4651)</f>
        <v>8.3199999999999996E-2</v>
      </c>
      <c r="K4648" s="14">
        <f t="shared" si="22"/>
        <v>0.83160000000000001</v>
      </c>
      <c r="L4648" s="14">
        <f t="shared" si="23"/>
        <v>1.5879999999999998E-2</v>
      </c>
    </row>
    <row r="4649" spans="1:12" ht="15" customHeight="1">
      <c r="A4649" s="13" t="str">
        <f>Solieusap!A4652</f>
        <v>421</v>
      </c>
      <c r="B4649" s="13">
        <f>Solieusap!B4652</f>
        <v>0</v>
      </c>
      <c r="C4649" s="13" t="str">
        <f>Solieusap!C4652</f>
        <v>BAO</v>
      </c>
      <c r="D4649" s="13" t="str">
        <f>Solieusap!D4652</f>
        <v>Combination</v>
      </c>
      <c r="E4649" s="14">
        <f>ABS(Solieusap!E4652)</f>
        <v>1.3540000000000001</v>
      </c>
      <c r="F4649" s="14">
        <f>ABS(Solieusap!F4652)</f>
        <v>6.8999999999999999E-3</v>
      </c>
      <c r="G4649" s="14">
        <f>ABS(Solieusap!G4652)</f>
        <v>1.84E-2</v>
      </c>
      <c r="H4649" s="14">
        <f>ABS(Solieusap!H4652)</f>
        <v>1.5389999999999999E-2</v>
      </c>
      <c r="I4649" s="14">
        <f>ABS(Solieusap!I4652)</f>
        <v>4.122E-2</v>
      </c>
      <c r="J4649" s="14">
        <f>ABS(Solieusap!J4652)</f>
        <v>7.9699999999999997E-3</v>
      </c>
      <c r="K4649" s="14">
        <f t="shared" si="22"/>
        <v>1.3540000000000001</v>
      </c>
      <c r="L4649" s="14">
        <f t="shared" si="23"/>
        <v>4.122E-2</v>
      </c>
    </row>
    <row r="4650" spans="1:12" ht="15" customHeight="1">
      <c r="A4650" s="13" t="str">
        <f>Solieusap!A4653</f>
        <v>421</v>
      </c>
      <c r="B4650" s="13">
        <f>Solieusap!B4653</f>
        <v>1.89011</v>
      </c>
      <c r="C4650" s="13" t="str">
        <f>Solieusap!C4653</f>
        <v>BAO</v>
      </c>
      <c r="D4650" s="13" t="str">
        <f>Solieusap!D4653</f>
        <v>Combination</v>
      </c>
      <c r="E4650" s="14">
        <f>ABS(Solieusap!E4653)</f>
        <v>1.3540000000000001</v>
      </c>
      <c r="F4650" s="14">
        <f>ABS(Solieusap!F4653)</f>
        <v>6.8999999999999999E-3</v>
      </c>
      <c r="G4650" s="14">
        <f>ABS(Solieusap!G4653)</f>
        <v>1.84E-2</v>
      </c>
      <c r="H4650" s="14">
        <f>ABS(Solieusap!H4653)</f>
        <v>1.5389999999999999E-2</v>
      </c>
      <c r="I4650" s="14">
        <f>ABS(Solieusap!I4653)</f>
        <v>1.038E-2</v>
      </c>
      <c r="J4650" s="14">
        <f>ABS(Solieusap!J4653)</f>
        <v>5.13E-3</v>
      </c>
      <c r="K4650" s="14">
        <f t="shared" si="22"/>
        <v>1.3540000000000001</v>
      </c>
      <c r="L4650" s="14">
        <f t="shared" si="23"/>
        <v>1.038E-2</v>
      </c>
    </row>
    <row r="4651" spans="1:12" ht="15" customHeight="1">
      <c r="A4651" s="13" t="str">
        <f>Solieusap!A4654</f>
        <v>421</v>
      </c>
      <c r="B4651" s="13">
        <f>Solieusap!B4654</f>
        <v>3.7802099999999998</v>
      </c>
      <c r="C4651" s="13" t="str">
        <f>Solieusap!C4654</f>
        <v>BAO</v>
      </c>
      <c r="D4651" s="13" t="str">
        <f>Solieusap!D4654</f>
        <v>Combination</v>
      </c>
      <c r="E4651" s="14">
        <f>ABS(Solieusap!E4654)</f>
        <v>1.3540000000000001</v>
      </c>
      <c r="F4651" s="14">
        <f>ABS(Solieusap!F4654)</f>
        <v>6.8999999999999999E-3</v>
      </c>
      <c r="G4651" s="14">
        <f>ABS(Solieusap!G4654)</f>
        <v>1.84E-2</v>
      </c>
      <c r="H4651" s="14">
        <f>ABS(Solieusap!H4654)</f>
        <v>1.5389999999999999E-2</v>
      </c>
      <c r="I4651" s="14">
        <f>ABS(Solieusap!I4654)</f>
        <v>1.5740000000000001E-2</v>
      </c>
      <c r="J4651" s="14">
        <f>ABS(Solieusap!J4654)</f>
        <v>5.6000000000000001E-2</v>
      </c>
      <c r="K4651" s="14">
        <f t="shared" si="22"/>
        <v>1.3540000000000001</v>
      </c>
      <c r="L4651" s="14">
        <f t="shared" si="23"/>
        <v>1.5740000000000001E-2</v>
      </c>
    </row>
    <row r="4652" spans="1:12" ht="15" customHeight="1">
      <c r="A4652" s="13" t="str">
        <f>Solieusap!A4655</f>
        <v>421</v>
      </c>
      <c r="B4652" s="13">
        <f>Solieusap!B4655</f>
        <v>0</v>
      </c>
      <c r="C4652" s="13" t="str">
        <f>Solieusap!C4655</f>
        <v>BAO</v>
      </c>
      <c r="D4652" s="13" t="str">
        <f>Solieusap!D4655</f>
        <v>Combination</v>
      </c>
      <c r="E4652" s="14">
        <f>ABS(Solieusap!E4655)</f>
        <v>0.8458</v>
      </c>
      <c r="F4652" s="14">
        <f>ABS(Solieusap!F4655)</f>
        <v>3.6400000000000002E-2</v>
      </c>
      <c r="G4652" s="14">
        <f>ABS(Solieusap!G4655)</f>
        <v>8.6E-3</v>
      </c>
      <c r="H4652" s="14">
        <f>ABS(Solieusap!H4655)</f>
        <v>7.6000000000000004E-4</v>
      </c>
      <c r="I4652" s="14">
        <f>ABS(Solieusap!I4655)</f>
        <v>1.67E-2</v>
      </c>
      <c r="J4652" s="14">
        <f>ABS(Solieusap!J4655)</f>
        <v>8.1600000000000006E-2</v>
      </c>
      <c r="K4652" s="14">
        <f t="shared" si="22"/>
        <v>0.8458</v>
      </c>
      <c r="L4652" s="14">
        <f t="shared" si="23"/>
        <v>1.67E-2</v>
      </c>
    </row>
    <row r="4653" spans="1:12" ht="15" customHeight="1">
      <c r="A4653" s="13" t="str">
        <f>Solieusap!A4656</f>
        <v>421</v>
      </c>
      <c r="B4653" s="13">
        <f>Solieusap!B4656</f>
        <v>1.89011</v>
      </c>
      <c r="C4653" s="13" t="str">
        <f>Solieusap!C4656</f>
        <v>BAO</v>
      </c>
      <c r="D4653" s="13" t="str">
        <f>Solieusap!D4656</f>
        <v>Combination</v>
      </c>
      <c r="E4653" s="14">
        <f>ABS(Solieusap!E4656)</f>
        <v>0.8458</v>
      </c>
      <c r="F4653" s="14">
        <f>ABS(Solieusap!F4656)</f>
        <v>3.6400000000000002E-2</v>
      </c>
      <c r="G4653" s="14">
        <f>ABS(Solieusap!G4656)</f>
        <v>8.6E-3</v>
      </c>
      <c r="H4653" s="14">
        <f>ABS(Solieusap!H4656)</f>
        <v>7.6000000000000004E-4</v>
      </c>
      <c r="I4653" s="14">
        <f>ABS(Solieusap!I4656)</f>
        <v>7.2000000000000005E-4</v>
      </c>
      <c r="J4653" s="14">
        <f>ABS(Solieusap!J4656)</f>
        <v>1.4420000000000001E-2</v>
      </c>
      <c r="K4653" s="14">
        <f t="shared" si="22"/>
        <v>0.8458</v>
      </c>
      <c r="L4653" s="14">
        <f t="shared" si="23"/>
        <v>7.2000000000000005E-4</v>
      </c>
    </row>
    <row r="4654" spans="1:12" ht="15" customHeight="1">
      <c r="A4654" s="13" t="str">
        <f>Solieusap!A4657</f>
        <v>421</v>
      </c>
      <c r="B4654" s="13">
        <f>Solieusap!B4657</f>
        <v>3.7802099999999998</v>
      </c>
      <c r="C4654" s="13" t="str">
        <f>Solieusap!C4657</f>
        <v>BAO</v>
      </c>
      <c r="D4654" s="13" t="str">
        <f>Solieusap!D4657</f>
        <v>Combination</v>
      </c>
      <c r="E4654" s="14">
        <f>ABS(Solieusap!E4657)</f>
        <v>0.8458</v>
      </c>
      <c r="F4654" s="14">
        <f>ABS(Solieusap!F4657)</f>
        <v>3.6400000000000002E-2</v>
      </c>
      <c r="G4654" s="14">
        <f>ABS(Solieusap!G4657)</f>
        <v>8.6E-3</v>
      </c>
      <c r="H4654" s="14">
        <f>ABS(Solieusap!H4657)</f>
        <v>7.6000000000000004E-4</v>
      </c>
      <c r="I4654" s="14">
        <f>ABS(Solieusap!I4657)</f>
        <v>2.9989999999999999E-2</v>
      </c>
      <c r="J4654" s="14">
        <f>ABS(Solieusap!J4657)</f>
        <v>1.822E-2</v>
      </c>
      <c r="K4654" s="14">
        <f t="shared" si="22"/>
        <v>0.8458</v>
      </c>
      <c r="L4654" s="14">
        <f t="shared" si="23"/>
        <v>2.9989999999999999E-2</v>
      </c>
    </row>
    <row r="4655" spans="1:12" ht="15" customHeight="1">
      <c r="A4655" s="13" t="str">
        <f>Solieusap!A4658</f>
        <v>423</v>
      </c>
      <c r="B4655" s="13">
        <f>Solieusap!B4658</f>
        <v>0</v>
      </c>
      <c r="C4655" s="13" t="str">
        <f>Solieusap!C4658</f>
        <v>BAO</v>
      </c>
      <c r="D4655" s="13" t="str">
        <f>Solieusap!D4658</f>
        <v>Combination</v>
      </c>
      <c r="E4655" s="14">
        <f>ABS(Solieusap!E4658)</f>
        <v>1.4601</v>
      </c>
      <c r="F4655" s="14">
        <f>ABS(Solieusap!F4658)</f>
        <v>9.3700000000000006E-2</v>
      </c>
      <c r="G4655" s="14">
        <f>ABS(Solieusap!G4658)</f>
        <v>1.2200000000000001E-2</v>
      </c>
      <c r="H4655" s="14">
        <f>ABS(Solieusap!H4658)</f>
        <v>4.1259999999999998E-2</v>
      </c>
      <c r="I4655" s="14">
        <f>ABS(Solieusap!I4658)</f>
        <v>1.8200000000000001E-2</v>
      </c>
      <c r="J4655" s="14">
        <f>ABS(Solieusap!J4658)</f>
        <v>0.11812</v>
      </c>
      <c r="K4655" s="14">
        <f t="shared" si="22"/>
        <v>1.4601</v>
      </c>
      <c r="L4655" s="14">
        <f t="shared" si="23"/>
        <v>1.8200000000000001E-2</v>
      </c>
    </row>
    <row r="4656" spans="1:12" ht="15" customHeight="1">
      <c r="A4656" s="13" t="str">
        <f>Solieusap!A4659</f>
        <v>423</v>
      </c>
      <c r="B4656" s="13">
        <f>Solieusap!B4659</f>
        <v>1.89011</v>
      </c>
      <c r="C4656" s="13" t="str">
        <f>Solieusap!C4659</f>
        <v>BAO</v>
      </c>
      <c r="D4656" s="13" t="str">
        <f>Solieusap!D4659</f>
        <v>Combination</v>
      </c>
      <c r="E4656" s="14">
        <f>ABS(Solieusap!E4659)</f>
        <v>1.4601</v>
      </c>
      <c r="F4656" s="14">
        <f>ABS(Solieusap!F4659)</f>
        <v>9.3700000000000006E-2</v>
      </c>
      <c r="G4656" s="14">
        <f>ABS(Solieusap!G4659)</f>
        <v>1.2200000000000001E-2</v>
      </c>
      <c r="H4656" s="14">
        <f>ABS(Solieusap!H4659)</f>
        <v>4.1259999999999998E-2</v>
      </c>
      <c r="I4656" s="14">
        <f>ABS(Solieusap!I4659)</f>
        <v>1.0580000000000001E-2</v>
      </c>
      <c r="J4656" s="14">
        <f>ABS(Solieusap!J4659)</f>
        <v>2.5000000000000001E-4</v>
      </c>
      <c r="K4656" s="14">
        <f t="shared" si="22"/>
        <v>1.4601</v>
      </c>
      <c r="L4656" s="14">
        <f t="shared" si="23"/>
        <v>1.0580000000000001E-2</v>
      </c>
    </row>
    <row r="4657" spans="1:12" ht="15" customHeight="1">
      <c r="A4657" s="13" t="str">
        <f>Solieusap!A4660</f>
        <v>423</v>
      </c>
      <c r="B4657" s="13">
        <f>Solieusap!B4660</f>
        <v>3.7802099999999998</v>
      </c>
      <c r="C4657" s="13" t="str">
        <f>Solieusap!C4660</f>
        <v>BAO</v>
      </c>
      <c r="D4657" s="13" t="str">
        <f>Solieusap!D4660</f>
        <v>Combination</v>
      </c>
      <c r="E4657" s="14">
        <f>ABS(Solieusap!E4660)</f>
        <v>1.4601</v>
      </c>
      <c r="F4657" s="14">
        <f>ABS(Solieusap!F4660)</f>
        <v>9.3700000000000006E-2</v>
      </c>
      <c r="G4657" s="14">
        <f>ABS(Solieusap!G4660)</f>
        <v>1.2200000000000001E-2</v>
      </c>
      <c r="H4657" s="14">
        <f>ABS(Solieusap!H4660)</f>
        <v>4.1259999999999998E-2</v>
      </c>
      <c r="I4657" s="14">
        <f>ABS(Solieusap!I4660)</f>
        <v>8.0240000000000006E-2</v>
      </c>
      <c r="J4657" s="14">
        <f>ABS(Solieusap!J4660)</f>
        <v>1.282E-2</v>
      </c>
      <c r="K4657" s="14">
        <f t="shared" si="22"/>
        <v>1.4601</v>
      </c>
      <c r="L4657" s="14">
        <f t="shared" si="23"/>
        <v>8.0240000000000006E-2</v>
      </c>
    </row>
    <row r="4658" spans="1:12" ht="15" customHeight="1">
      <c r="A4658" s="13" t="str">
        <f>Solieusap!A4661</f>
        <v>423</v>
      </c>
      <c r="B4658" s="13">
        <f>Solieusap!B4661</f>
        <v>0</v>
      </c>
      <c r="C4658" s="13" t="str">
        <f>Solieusap!C4661</f>
        <v>BAO</v>
      </c>
      <c r="D4658" s="13" t="str">
        <f>Solieusap!D4661</f>
        <v>Combination</v>
      </c>
      <c r="E4658" s="14">
        <f>ABS(Solieusap!E4661)</f>
        <v>0.10390000000000001</v>
      </c>
      <c r="F4658" s="14">
        <f>ABS(Solieusap!F4661)</f>
        <v>8.8999999999999999E-3</v>
      </c>
      <c r="G4658" s="14">
        <f>ABS(Solieusap!G4661)</f>
        <v>3.6900000000000002E-2</v>
      </c>
      <c r="H4658" s="14">
        <f>ABS(Solieusap!H4661)</f>
        <v>2.5899999999999999E-3</v>
      </c>
      <c r="I4658" s="14">
        <f>ABS(Solieusap!I4661)</f>
        <v>5.9080000000000001E-2</v>
      </c>
      <c r="J4658" s="14">
        <f>ABS(Solieusap!J4661)</f>
        <v>2.9940000000000001E-2</v>
      </c>
      <c r="K4658" s="14">
        <f t="shared" si="22"/>
        <v>0.10390000000000001</v>
      </c>
      <c r="L4658" s="14">
        <f t="shared" si="23"/>
        <v>5.9080000000000001E-2</v>
      </c>
    </row>
    <row r="4659" spans="1:12" ht="15" customHeight="1">
      <c r="A4659" s="13" t="str">
        <f>Solieusap!A4662</f>
        <v>423</v>
      </c>
      <c r="B4659" s="13">
        <f>Solieusap!B4662</f>
        <v>1.89011</v>
      </c>
      <c r="C4659" s="13" t="str">
        <f>Solieusap!C4662</f>
        <v>BAO</v>
      </c>
      <c r="D4659" s="13" t="str">
        <f>Solieusap!D4662</f>
        <v>Combination</v>
      </c>
      <c r="E4659" s="14">
        <f>ABS(Solieusap!E4662)</f>
        <v>0.10390000000000001</v>
      </c>
      <c r="F4659" s="14">
        <f>ABS(Solieusap!F4662)</f>
        <v>8.8999999999999999E-3</v>
      </c>
      <c r="G4659" s="14">
        <f>ABS(Solieusap!G4662)</f>
        <v>3.6900000000000002E-2</v>
      </c>
      <c r="H4659" s="14">
        <f>ABS(Solieusap!H4662)</f>
        <v>2.5899999999999999E-3</v>
      </c>
      <c r="I4659" s="14">
        <f>ABS(Solieusap!I4662)</f>
        <v>9.2899999999999996E-3</v>
      </c>
      <c r="J4659" s="14">
        <f>ABS(Solieusap!J4662)</f>
        <v>6.6320000000000004E-2</v>
      </c>
      <c r="K4659" s="14">
        <f t="shared" si="22"/>
        <v>0.10390000000000001</v>
      </c>
      <c r="L4659" s="14">
        <f t="shared" si="23"/>
        <v>9.2899999999999996E-3</v>
      </c>
    </row>
    <row r="4660" spans="1:12" ht="15" customHeight="1">
      <c r="A4660" s="13" t="str">
        <f>Solieusap!A4663</f>
        <v>423</v>
      </c>
      <c r="B4660" s="13">
        <f>Solieusap!B4663</f>
        <v>3.7802099999999998</v>
      </c>
      <c r="C4660" s="13" t="str">
        <f>Solieusap!C4663</f>
        <v>BAO</v>
      </c>
      <c r="D4660" s="13" t="str">
        <f>Solieusap!D4663</f>
        <v>Combination</v>
      </c>
      <c r="E4660" s="14">
        <f>ABS(Solieusap!E4663)</f>
        <v>0.10390000000000001</v>
      </c>
      <c r="F4660" s="14">
        <f>ABS(Solieusap!F4663)</f>
        <v>8.8999999999999999E-3</v>
      </c>
      <c r="G4660" s="14">
        <f>ABS(Solieusap!G4663)</f>
        <v>3.6900000000000002E-2</v>
      </c>
      <c r="H4660" s="14">
        <f>ABS(Solieusap!H4663)</f>
        <v>2.5899999999999999E-3</v>
      </c>
      <c r="I4660" s="14">
        <f>ABS(Solieusap!I4663)</f>
        <v>3.1109999999999999E-2</v>
      </c>
      <c r="J4660" s="14">
        <f>ABS(Solieusap!J4663)</f>
        <v>0.24342</v>
      </c>
      <c r="K4660" s="14">
        <f t="shared" si="22"/>
        <v>0.10390000000000001</v>
      </c>
      <c r="L4660" s="14">
        <f t="shared" si="23"/>
        <v>3.1109999999999999E-2</v>
      </c>
    </row>
    <row r="4661" spans="1:12" ht="15" customHeight="1">
      <c r="A4661" s="13" t="str">
        <f>Solieusap!A4664</f>
        <v>424</v>
      </c>
      <c r="B4661" s="13">
        <f>Solieusap!B4664</f>
        <v>0</v>
      </c>
      <c r="C4661" s="13" t="str">
        <f>Solieusap!C4664</f>
        <v>BAO</v>
      </c>
      <c r="D4661" s="13" t="str">
        <f>Solieusap!D4664</f>
        <v>Combination</v>
      </c>
      <c r="E4661" s="14">
        <f>ABS(Solieusap!E4664)</f>
        <v>1.8227</v>
      </c>
      <c r="F4661" s="14">
        <f>ABS(Solieusap!F4664)</f>
        <v>1.95E-2</v>
      </c>
      <c r="G4661" s="14">
        <f>ABS(Solieusap!G4664)</f>
        <v>0.29599999999999999</v>
      </c>
      <c r="H4661" s="14">
        <f>ABS(Solieusap!H4664)</f>
        <v>1.4999999999999999E-4</v>
      </c>
      <c r="I4661" s="14">
        <f>ABS(Solieusap!I4664)</f>
        <v>0.23488999999999999</v>
      </c>
      <c r="J4661" s="14">
        <f>ABS(Solieusap!J4664)</f>
        <v>4.3299999999999996E-3</v>
      </c>
      <c r="K4661" s="14">
        <f t="shared" si="22"/>
        <v>1.8227</v>
      </c>
      <c r="L4661" s="14">
        <f t="shared" si="23"/>
        <v>0.23488999999999999</v>
      </c>
    </row>
    <row r="4662" spans="1:12" ht="15" customHeight="1">
      <c r="A4662" s="13" t="str">
        <f>Solieusap!A4665</f>
        <v>424</v>
      </c>
      <c r="B4662" s="13">
        <f>Solieusap!B4665</f>
        <v>1.1180300000000001</v>
      </c>
      <c r="C4662" s="13" t="str">
        <f>Solieusap!C4665</f>
        <v>BAO</v>
      </c>
      <c r="D4662" s="13" t="str">
        <f>Solieusap!D4665</f>
        <v>Combination</v>
      </c>
      <c r="E4662" s="14">
        <f>ABS(Solieusap!E4665)</f>
        <v>1.8227</v>
      </c>
      <c r="F4662" s="14">
        <f>ABS(Solieusap!F4665)</f>
        <v>1.95E-2</v>
      </c>
      <c r="G4662" s="14">
        <f>ABS(Solieusap!G4665)</f>
        <v>0.29599999999999999</v>
      </c>
      <c r="H4662" s="14">
        <f>ABS(Solieusap!H4665)</f>
        <v>1.4999999999999999E-4</v>
      </c>
      <c r="I4662" s="14">
        <f>ABS(Solieusap!I4665)</f>
        <v>6.4200000000000004E-3</v>
      </c>
      <c r="J4662" s="14">
        <f>ABS(Solieusap!J4665)</f>
        <v>6.13E-3</v>
      </c>
      <c r="K4662" s="14">
        <f t="shared" si="22"/>
        <v>1.8227</v>
      </c>
      <c r="L4662" s="14">
        <f t="shared" si="23"/>
        <v>6.4200000000000004E-3</v>
      </c>
    </row>
    <row r="4663" spans="1:12" ht="15" customHeight="1">
      <c r="A4663" s="13" t="str">
        <f>Solieusap!A4666</f>
        <v>424</v>
      </c>
      <c r="B4663" s="13">
        <f>Solieusap!B4666</f>
        <v>2.2360699999999998</v>
      </c>
      <c r="C4663" s="13" t="str">
        <f>Solieusap!C4666</f>
        <v>BAO</v>
      </c>
      <c r="D4663" s="13" t="str">
        <f>Solieusap!D4666</f>
        <v>Combination</v>
      </c>
      <c r="E4663" s="14">
        <f>ABS(Solieusap!E4666)</f>
        <v>1.8227</v>
      </c>
      <c r="F4663" s="14">
        <f>ABS(Solieusap!F4666)</f>
        <v>1.95E-2</v>
      </c>
      <c r="G4663" s="14">
        <f>ABS(Solieusap!G4666)</f>
        <v>0.29599999999999999</v>
      </c>
      <c r="H4663" s="14">
        <f>ABS(Solieusap!H4666)</f>
        <v>1.4999999999999999E-4</v>
      </c>
      <c r="I4663" s="14">
        <f>ABS(Solieusap!I4666)</f>
        <v>3.2329999999999998E-2</v>
      </c>
      <c r="J4663" s="14">
        <f>ABS(Solieusap!J4666)</f>
        <v>6.7999999999999996E-3</v>
      </c>
      <c r="K4663" s="14">
        <f t="shared" si="22"/>
        <v>1.8227</v>
      </c>
      <c r="L4663" s="14">
        <f t="shared" si="23"/>
        <v>3.2329999999999998E-2</v>
      </c>
    </row>
    <row r="4664" spans="1:12" ht="15" customHeight="1">
      <c r="A4664" s="13" t="str">
        <f>Solieusap!A4667</f>
        <v>424</v>
      </c>
      <c r="B4664" s="13">
        <f>Solieusap!B4667</f>
        <v>0</v>
      </c>
      <c r="C4664" s="13" t="str">
        <f>Solieusap!C4667</f>
        <v>BAO</v>
      </c>
      <c r="D4664" s="13" t="str">
        <f>Solieusap!D4667</f>
        <v>Combination</v>
      </c>
      <c r="E4664" s="14">
        <f>ABS(Solieusap!E4667)</f>
        <v>0.17349999999999999</v>
      </c>
      <c r="F4664" s="14">
        <f>ABS(Solieusap!F4667)</f>
        <v>5.1000000000000004E-3</v>
      </c>
      <c r="G4664" s="14">
        <f>ABS(Solieusap!G4667)</f>
        <v>2.5000000000000001E-2</v>
      </c>
      <c r="H4664" s="14">
        <f>ABS(Solieusap!H4667)</f>
        <v>3.0030000000000001E-2</v>
      </c>
      <c r="I4664" s="14">
        <f>ABS(Solieusap!I4667)</f>
        <v>2.376E-2</v>
      </c>
      <c r="J4664" s="14">
        <f>ABS(Solieusap!J4667)</f>
        <v>3.7780000000000001E-2</v>
      </c>
      <c r="K4664" s="14">
        <f t="shared" si="22"/>
        <v>0.17349999999999999</v>
      </c>
      <c r="L4664" s="14">
        <f t="shared" si="23"/>
        <v>2.376E-2</v>
      </c>
    </row>
    <row r="4665" spans="1:12" ht="15" customHeight="1">
      <c r="A4665" s="13" t="str">
        <f>Solieusap!A4668</f>
        <v>424</v>
      </c>
      <c r="B4665" s="13">
        <f>Solieusap!B4668</f>
        <v>1.1180300000000001</v>
      </c>
      <c r="C4665" s="13" t="str">
        <f>Solieusap!C4668</f>
        <v>BAO</v>
      </c>
      <c r="D4665" s="13" t="str">
        <f>Solieusap!D4668</f>
        <v>Combination</v>
      </c>
      <c r="E4665" s="14">
        <f>ABS(Solieusap!E4668)</f>
        <v>0.17349999999999999</v>
      </c>
      <c r="F4665" s="14">
        <f>ABS(Solieusap!F4668)</f>
        <v>5.1000000000000004E-3</v>
      </c>
      <c r="G4665" s="14">
        <f>ABS(Solieusap!G4668)</f>
        <v>2.5000000000000001E-2</v>
      </c>
      <c r="H4665" s="14">
        <f>ABS(Solieusap!H4668)</f>
        <v>3.0030000000000001E-2</v>
      </c>
      <c r="I4665" s="14">
        <f>ABS(Solieusap!I4668)</f>
        <v>9.6060000000000006E-2</v>
      </c>
      <c r="J4665" s="14">
        <f>ABS(Solieusap!J4668)</f>
        <v>5.4170000000000003E-2</v>
      </c>
      <c r="K4665" s="14">
        <f t="shared" si="22"/>
        <v>0.17349999999999999</v>
      </c>
      <c r="L4665" s="14">
        <f t="shared" si="23"/>
        <v>9.6060000000000006E-2</v>
      </c>
    </row>
    <row r="4666" spans="1:12" ht="15" customHeight="1">
      <c r="A4666" s="13" t="str">
        <f>Solieusap!A4669</f>
        <v>424</v>
      </c>
      <c r="B4666" s="13">
        <f>Solieusap!B4669</f>
        <v>2.2360699999999998</v>
      </c>
      <c r="C4666" s="13" t="str">
        <f>Solieusap!C4669</f>
        <v>BAO</v>
      </c>
      <c r="D4666" s="13" t="str">
        <f>Solieusap!D4669</f>
        <v>Combination</v>
      </c>
      <c r="E4666" s="14">
        <f>ABS(Solieusap!E4669)</f>
        <v>0.17349999999999999</v>
      </c>
      <c r="F4666" s="14">
        <f>ABS(Solieusap!F4669)</f>
        <v>5.1000000000000004E-3</v>
      </c>
      <c r="G4666" s="14">
        <f>ABS(Solieusap!G4669)</f>
        <v>2.5000000000000001E-2</v>
      </c>
      <c r="H4666" s="14">
        <f>ABS(Solieusap!H4669)</f>
        <v>3.0030000000000001E-2</v>
      </c>
      <c r="I4666" s="14">
        <f>ABS(Solieusap!I4669)</f>
        <v>0.42699999999999999</v>
      </c>
      <c r="J4666" s="14">
        <f>ABS(Solieusap!J4669)</f>
        <v>7.5009999999999993E-2</v>
      </c>
      <c r="K4666" s="14">
        <f t="shared" si="22"/>
        <v>0.17349999999999999</v>
      </c>
      <c r="L4666" s="14">
        <f t="shared" si="23"/>
        <v>0.42699999999999999</v>
      </c>
    </row>
    <row r="4667" spans="1:12" ht="15" customHeight="1">
      <c r="A4667" s="13" t="str">
        <f>Solieusap!A4670</f>
        <v>425</v>
      </c>
      <c r="B4667" s="13">
        <f>Solieusap!B4670</f>
        <v>0</v>
      </c>
      <c r="C4667" s="13" t="str">
        <f>Solieusap!C4670</f>
        <v>BAO</v>
      </c>
      <c r="D4667" s="13" t="str">
        <f>Solieusap!D4670</f>
        <v>Combination</v>
      </c>
      <c r="E4667" s="14">
        <f>ABS(Solieusap!E4670)</f>
        <v>0.48220000000000002</v>
      </c>
      <c r="F4667" s="14">
        <f>ABS(Solieusap!F4670)</f>
        <v>1.6299999999999999E-2</v>
      </c>
      <c r="G4667" s="14">
        <f>ABS(Solieusap!G4670)</f>
        <v>5.6399999999999999E-2</v>
      </c>
      <c r="H4667" s="14">
        <f>ABS(Solieusap!H4670)</f>
        <v>7.1000000000000004E-3</v>
      </c>
      <c r="I4667" s="14">
        <f>ABS(Solieusap!I4670)</f>
        <v>6.6540000000000002E-2</v>
      </c>
      <c r="J4667" s="14">
        <f>ABS(Solieusap!J4670)</f>
        <v>1.9310000000000001E-2</v>
      </c>
      <c r="K4667" s="14">
        <f t="shared" ref="K4667:K4730" si="24">E4667</f>
        <v>0.48220000000000002</v>
      </c>
      <c r="L4667" s="14">
        <f t="shared" ref="L4667:L4730" si="25">I4667</f>
        <v>6.6540000000000002E-2</v>
      </c>
    </row>
    <row r="4668" spans="1:12" ht="15" customHeight="1">
      <c r="A4668" s="13" t="str">
        <f>Solieusap!A4671</f>
        <v>425</v>
      </c>
      <c r="B4668" s="13">
        <f>Solieusap!B4671</f>
        <v>1.1180300000000001</v>
      </c>
      <c r="C4668" s="13" t="str">
        <f>Solieusap!C4671</f>
        <v>BAO</v>
      </c>
      <c r="D4668" s="13" t="str">
        <f>Solieusap!D4671</f>
        <v>Combination</v>
      </c>
      <c r="E4668" s="14">
        <f>ABS(Solieusap!E4671)</f>
        <v>0.48220000000000002</v>
      </c>
      <c r="F4668" s="14">
        <f>ABS(Solieusap!F4671)</f>
        <v>1.6299999999999999E-2</v>
      </c>
      <c r="G4668" s="14">
        <f>ABS(Solieusap!G4671)</f>
        <v>5.6399999999999999E-2</v>
      </c>
      <c r="H4668" s="14">
        <f>ABS(Solieusap!H4671)</f>
        <v>7.1000000000000004E-3</v>
      </c>
      <c r="I4668" s="14">
        <f>ABS(Solieusap!I4671)</f>
        <v>3.5000000000000001E-3</v>
      </c>
      <c r="J4668" s="14">
        <f>ABS(Solieusap!J4671)</f>
        <v>3.3E-3</v>
      </c>
      <c r="K4668" s="14">
        <f t="shared" si="24"/>
        <v>0.48220000000000002</v>
      </c>
      <c r="L4668" s="14">
        <f t="shared" si="25"/>
        <v>3.5000000000000001E-3</v>
      </c>
    </row>
    <row r="4669" spans="1:12" ht="15" customHeight="1">
      <c r="A4669" s="13" t="str">
        <f>Solieusap!A4672</f>
        <v>425</v>
      </c>
      <c r="B4669" s="13">
        <f>Solieusap!B4672</f>
        <v>2.2360699999999998</v>
      </c>
      <c r="C4669" s="13" t="str">
        <f>Solieusap!C4672</f>
        <v>BAO</v>
      </c>
      <c r="D4669" s="13" t="str">
        <f>Solieusap!D4672</f>
        <v>Combination</v>
      </c>
      <c r="E4669" s="14">
        <f>ABS(Solieusap!E4672)</f>
        <v>0.48220000000000002</v>
      </c>
      <c r="F4669" s="14">
        <f>ABS(Solieusap!F4672)</f>
        <v>1.6299999999999999E-2</v>
      </c>
      <c r="G4669" s="14">
        <f>ABS(Solieusap!G4672)</f>
        <v>5.6399999999999999E-2</v>
      </c>
      <c r="H4669" s="14">
        <f>ABS(Solieusap!H4672)</f>
        <v>7.1000000000000004E-3</v>
      </c>
      <c r="I4669" s="14">
        <f>ABS(Solieusap!I4672)</f>
        <v>4.8739999999999999E-2</v>
      </c>
      <c r="J4669" s="14">
        <f>ABS(Solieusap!J4672)</f>
        <v>9.3399999999999993E-3</v>
      </c>
      <c r="K4669" s="14">
        <f t="shared" si="24"/>
        <v>0.48220000000000002</v>
      </c>
      <c r="L4669" s="14">
        <f t="shared" si="25"/>
        <v>4.8739999999999999E-2</v>
      </c>
    </row>
    <row r="4670" spans="1:12" ht="15" customHeight="1">
      <c r="A4670" s="13" t="str">
        <f>Solieusap!A4673</f>
        <v>425</v>
      </c>
      <c r="B4670" s="13">
        <f>Solieusap!B4673</f>
        <v>0</v>
      </c>
      <c r="C4670" s="13" t="str">
        <f>Solieusap!C4673</f>
        <v>BAO</v>
      </c>
      <c r="D4670" s="13" t="str">
        <f>Solieusap!D4673</f>
        <v>Combination</v>
      </c>
      <c r="E4670" s="14">
        <f>ABS(Solieusap!E4673)</f>
        <v>0.14499999999999999</v>
      </c>
      <c r="F4670" s="14">
        <f>ABS(Solieusap!F4673)</f>
        <v>6.1999999999999998E-3</v>
      </c>
      <c r="G4670" s="14">
        <f>ABS(Solieusap!G4673)</f>
        <v>4.3799999999999999E-2</v>
      </c>
      <c r="H4670" s="14">
        <f>ABS(Solieusap!H4673)</f>
        <v>2.82E-3</v>
      </c>
      <c r="I4670" s="14">
        <f>ABS(Solieusap!I4673)</f>
        <v>4.9160000000000002E-2</v>
      </c>
      <c r="J4670" s="14">
        <f>ABS(Solieusap!J4673)</f>
        <v>3.46E-3</v>
      </c>
      <c r="K4670" s="14">
        <f t="shared" si="24"/>
        <v>0.14499999999999999</v>
      </c>
      <c r="L4670" s="14">
        <f t="shared" si="25"/>
        <v>4.9160000000000002E-2</v>
      </c>
    </row>
    <row r="4671" spans="1:12" ht="15" customHeight="1">
      <c r="A4671" s="13" t="str">
        <f>Solieusap!A4674</f>
        <v>425</v>
      </c>
      <c r="B4671" s="13">
        <f>Solieusap!B4674</f>
        <v>1.1180300000000001</v>
      </c>
      <c r="C4671" s="13" t="str">
        <f>Solieusap!C4674</f>
        <v>BAO</v>
      </c>
      <c r="D4671" s="13" t="str">
        <f>Solieusap!D4674</f>
        <v>Combination</v>
      </c>
      <c r="E4671" s="14">
        <f>ABS(Solieusap!E4674)</f>
        <v>0.14499999999999999</v>
      </c>
      <c r="F4671" s="14">
        <f>ABS(Solieusap!F4674)</f>
        <v>6.1999999999999998E-3</v>
      </c>
      <c r="G4671" s="14">
        <f>ABS(Solieusap!G4674)</f>
        <v>4.3799999999999999E-2</v>
      </c>
      <c r="H4671" s="14">
        <f>ABS(Solieusap!H4674)</f>
        <v>2.82E-3</v>
      </c>
      <c r="I4671" s="14">
        <f>ABS(Solieusap!I4674)</f>
        <v>1.65E-3</v>
      </c>
      <c r="J4671" s="14">
        <f>ABS(Solieusap!J4674)</f>
        <v>1.4239999999999999E-2</v>
      </c>
      <c r="K4671" s="14">
        <f t="shared" si="24"/>
        <v>0.14499999999999999</v>
      </c>
      <c r="L4671" s="14">
        <f t="shared" si="25"/>
        <v>1.65E-3</v>
      </c>
    </row>
    <row r="4672" spans="1:12" ht="15" customHeight="1">
      <c r="A4672" s="13" t="str">
        <f>Solieusap!A4675</f>
        <v>425</v>
      </c>
      <c r="B4672" s="13">
        <f>Solieusap!B4675</f>
        <v>2.2360699999999998</v>
      </c>
      <c r="C4672" s="13" t="str">
        <f>Solieusap!C4675</f>
        <v>BAO</v>
      </c>
      <c r="D4672" s="13" t="str">
        <f>Solieusap!D4675</f>
        <v>Combination</v>
      </c>
      <c r="E4672" s="14">
        <f>ABS(Solieusap!E4675)</f>
        <v>0.14499999999999999</v>
      </c>
      <c r="F4672" s="14">
        <f>ABS(Solieusap!F4675)</f>
        <v>6.1999999999999998E-3</v>
      </c>
      <c r="G4672" s="14">
        <f>ABS(Solieusap!G4675)</f>
        <v>4.3799999999999999E-2</v>
      </c>
      <c r="H4672" s="14">
        <f>ABS(Solieusap!H4675)</f>
        <v>2.82E-3</v>
      </c>
      <c r="I4672" s="14">
        <f>ABS(Solieusap!I4675)</f>
        <v>5.969E-2</v>
      </c>
      <c r="J4672" s="14">
        <f>ABS(Solieusap!J4675)</f>
        <v>2.6759999999999999E-2</v>
      </c>
      <c r="K4672" s="14">
        <f t="shared" si="24"/>
        <v>0.14499999999999999</v>
      </c>
      <c r="L4672" s="14">
        <f t="shared" si="25"/>
        <v>5.969E-2</v>
      </c>
    </row>
    <row r="4673" spans="1:12" ht="15" customHeight="1">
      <c r="A4673" s="13" t="str">
        <f>Solieusap!A4676</f>
        <v>426</v>
      </c>
      <c r="B4673" s="13">
        <f>Solieusap!B4676</f>
        <v>0</v>
      </c>
      <c r="C4673" s="13" t="str">
        <f>Solieusap!C4676</f>
        <v>BAO</v>
      </c>
      <c r="D4673" s="13" t="str">
        <f>Solieusap!D4676</f>
        <v>Combination</v>
      </c>
      <c r="E4673" s="14">
        <f>ABS(Solieusap!E4676)</f>
        <v>0.50019999999999998</v>
      </c>
      <c r="F4673" s="14">
        <f>ABS(Solieusap!F4676)</f>
        <v>4.8999999999999998E-3</v>
      </c>
      <c r="G4673" s="14">
        <f>ABS(Solieusap!G4676)</f>
        <v>1.8499999999999999E-2</v>
      </c>
      <c r="H4673" s="14">
        <f>ABS(Solieusap!H4676)</f>
        <v>1.32E-3</v>
      </c>
      <c r="I4673" s="14">
        <f>ABS(Solieusap!I4676)</f>
        <v>2.001E-2</v>
      </c>
      <c r="J4673" s="14">
        <f>ABS(Solieusap!J4676)</f>
        <v>7.4700000000000001E-3</v>
      </c>
      <c r="K4673" s="14">
        <f t="shared" si="24"/>
        <v>0.50019999999999998</v>
      </c>
      <c r="L4673" s="14">
        <f t="shared" si="25"/>
        <v>2.001E-2</v>
      </c>
    </row>
    <row r="4674" spans="1:12" ht="15" customHeight="1">
      <c r="A4674" s="13" t="str">
        <f>Solieusap!A4677</f>
        <v>426</v>
      </c>
      <c r="B4674" s="13">
        <f>Solieusap!B4677</f>
        <v>1.1180300000000001</v>
      </c>
      <c r="C4674" s="13" t="str">
        <f>Solieusap!C4677</f>
        <v>BAO</v>
      </c>
      <c r="D4674" s="13" t="str">
        <f>Solieusap!D4677</f>
        <v>Combination</v>
      </c>
      <c r="E4674" s="14">
        <f>ABS(Solieusap!E4677)</f>
        <v>0.50019999999999998</v>
      </c>
      <c r="F4674" s="14">
        <f>ABS(Solieusap!F4677)</f>
        <v>4.8999999999999998E-3</v>
      </c>
      <c r="G4674" s="14">
        <f>ABS(Solieusap!G4677)</f>
        <v>1.8499999999999999E-2</v>
      </c>
      <c r="H4674" s="14">
        <f>ABS(Solieusap!H4677)</f>
        <v>1.32E-3</v>
      </c>
      <c r="I4674" s="14">
        <f>ABS(Solieusap!I4677)</f>
        <v>1.8500000000000001E-3</v>
      </c>
      <c r="J4674" s="14">
        <f>ABS(Solieusap!J4677)</f>
        <v>6.62E-3</v>
      </c>
      <c r="K4674" s="14">
        <f t="shared" si="24"/>
        <v>0.50019999999999998</v>
      </c>
      <c r="L4674" s="14">
        <f t="shared" si="25"/>
        <v>1.8500000000000001E-3</v>
      </c>
    </row>
    <row r="4675" spans="1:12" ht="15" customHeight="1">
      <c r="A4675" s="13" t="str">
        <f>Solieusap!A4678</f>
        <v>426</v>
      </c>
      <c r="B4675" s="13">
        <f>Solieusap!B4678</f>
        <v>2.2360699999999998</v>
      </c>
      <c r="C4675" s="13" t="str">
        <f>Solieusap!C4678</f>
        <v>BAO</v>
      </c>
      <c r="D4675" s="13" t="str">
        <f>Solieusap!D4678</f>
        <v>Combination</v>
      </c>
      <c r="E4675" s="14">
        <f>ABS(Solieusap!E4678)</f>
        <v>0.50019999999999998</v>
      </c>
      <c r="F4675" s="14">
        <f>ABS(Solieusap!F4678)</f>
        <v>4.8999999999999998E-3</v>
      </c>
      <c r="G4675" s="14">
        <f>ABS(Solieusap!G4678)</f>
        <v>1.8499999999999999E-2</v>
      </c>
      <c r="H4675" s="14">
        <f>ABS(Solieusap!H4678)</f>
        <v>1.32E-3</v>
      </c>
      <c r="I4675" s="14">
        <f>ABS(Solieusap!I4678)</f>
        <v>7.6399999999999996E-2</v>
      </c>
      <c r="J4675" s="14">
        <f>ABS(Solieusap!J4678)</f>
        <v>2.86E-2</v>
      </c>
      <c r="K4675" s="14">
        <f t="shared" si="24"/>
        <v>0.50019999999999998</v>
      </c>
      <c r="L4675" s="14">
        <f t="shared" si="25"/>
        <v>7.6399999999999996E-2</v>
      </c>
    </row>
    <row r="4676" spans="1:12" ht="15" customHeight="1">
      <c r="A4676" s="13" t="str">
        <f>Solieusap!A4679</f>
        <v>426</v>
      </c>
      <c r="B4676" s="13">
        <f>Solieusap!B4679</f>
        <v>0</v>
      </c>
      <c r="C4676" s="13" t="str">
        <f>Solieusap!C4679</f>
        <v>BAO</v>
      </c>
      <c r="D4676" s="13" t="str">
        <f>Solieusap!D4679</f>
        <v>Combination</v>
      </c>
      <c r="E4676" s="14">
        <f>ABS(Solieusap!E4679)</f>
        <v>0.12379999999999999</v>
      </c>
      <c r="F4676" s="14">
        <f>ABS(Solieusap!F4679)</f>
        <v>1.9699999999999999E-2</v>
      </c>
      <c r="G4676" s="14">
        <f>ABS(Solieusap!G4679)</f>
        <v>7.4200000000000002E-2</v>
      </c>
      <c r="H4676" s="14">
        <f>ABS(Solieusap!H4679)</f>
        <v>3.6819999999999999E-2</v>
      </c>
      <c r="I4676" s="14">
        <f>ABS(Solieusap!I4679)</f>
        <v>8.9599999999999999E-2</v>
      </c>
      <c r="J4676" s="14">
        <f>ABS(Solieusap!J4679)</f>
        <v>2.0279999999999999E-2</v>
      </c>
      <c r="K4676" s="14">
        <f t="shared" si="24"/>
        <v>0.12379999999999999</v>
      </c>
      <c r="L4676" s="14">
        <f t="shared" si="25"/>
        <v>8.9599999999999999E-2</v>
      </c>
    </row>
    <row r="4677" spans="1:12" ht="15" customHeight="1">
      <c r="A4677" s="13" t="str">
        <f>Solieusap!A4680</f>
        <v>426</v>
      </c>
      <c r="B4677" s="13">
        <f>Solieusap!B4680</f>
        <v>1.1180300000000001</v>
      </c>
      <c r="C4677" s="13" t="str">
        <f>Solieusap!C4680</f>
        <v>BAO</v>
      </c>
      <c r="D4677" s="13" t="str">
        <f>Solieusap!D4680</f>
        <v>Combination</v>
      </c>
      <c r="E4677" s="14">
        <f>ABS(Solieusap!E4680)</f>
        <v>0.12379999999999999</v>
      </c>
      <c r="F4677" s="14">
        <f>ABS(Solieusap!F4680)</f>
        <v>1.9699999999999999E-2</v>
      </c>
      <c r="G4677" s="14">
        <f>ABS(Solieusap!G4680)</f>
        <v>7.4200000000000002E-2</v>
      </c>
      <c r="H4677" s="14">
        <f>ABS(Solieusap!H4680)</f>
        <v>3.6819999999999999E-2</v>
      </c>
      <c r="I4677" s="14">
        <f>ABS(Solieusap!I4680)</f>
        <v>6.6E-3</v>
      </c>
      <c r="J4677" s="14">
        <f>ABS(Solieusap!J4680)</f>
        <v>6.5700000000000003E-3</v>
      </c>
      <c r="K4677" s="14">
        <f t="shared" si="24"/>
        <v>0.12379999999999999</v>
      </c>
      <c r="L4677" s="14">
        <f t="shared" si="25"/>
        <v>6.6E-3</v>
      </c>
    </row>
    <row r="4678" spans="1:12" ht="15" customHeight="1">
      <c r="A4678" s="13" t="str">
        <f>Solieusap!A4681</f>
        <v>426</v>
      </c>
      <c r="B4678" s="13">
        <f>Solieusap!B4681</f>
        <v>2.2360699999999998</v>
      </c>
      <c r="C4678" s="13" t="str">
        <f>Solieusap!C4681</f>
        <v>BAO</v>
      </c>
      <c r="D4678" s="13" t="str">
        <f>Solieusap!D4681</f>
        <v>Combination</v>
      </c>
      <c r="E4678" s="14">
        <f>ABS(Solieusap!E4681)</f>
        <v>0.12379999999999999</v>
      </c>
      <c r="F4678" s="14">
        <f>ABS(Solieusap!F4681)</f>
        <v>1.9699999999999999E-2</v>
      </c>
      <c r="G4678" s="14">
        <f>ABS(Solieusap!G4681)</f>
        <v>7.4200000000000002E-2</v>
      </c>
      <c r="H4678" s="14">
        <f>ABS(Solieusap!H4681)</f>
        <v>3.6819999999999999E-2</v>
      </c>
      <c r="I4678" s="14">
        <f>ABS(Solieusap!I4681)</f>
        <v>2.1260000000000001E-2</v>
      </c>
      <c r="J4678" s="14">
        <f>ABS(Solieusap!J4681)</f>
        <v>3.5400000000000002E-3</v>
      </c>
      <c r="K4678" s="14">
        <f t="shared" si="24"/>
        <v>0.12379999999999999</v>
      </c>
      <c r="L4678" s="14">
        <f t="shared" si="25"/>
        <v>2.1260000000000001E-2</v>
      </c>
    </row>
    <row r="4679" spans="1:12" ht="15" customHeight="1">
      <c r="A4679" s="13" t="str">
        <f>Solieusap!A4682</f>
        <v>427</v>
      </c>
      <c r="B4679" s="13">
        <f>Solieusap!B4682</f>
        <v>0</v>
      </c>
      <c r="C4679" s="13" t="str">
        <f>Solieusap!C4682</f>
        <v>BAO</v>
      </c>
      <c r="D4679" s="13" t="str">
        <f>Solieusap!D4682</f>
        <v>Combination</v>
      </c>
      <c r="E4679" s="14">
        <f>ABS(Solieusap!E4682)</f>
        <v>3.2090000000000001</v>
      </c>
      <c r="F4679" s="14">
        <f>ABS(Solieusap!F4682)</f>
        <v>3.0999999999999999E-3</v>
      </c>
      <c r="G4679" s="14">
        <f>ABS(Solieusap!G4682)</f>
        <v>8.3999999999999995E-3</v>
      </c>
      <c r="H4679" s="14">
        <f>ABS(Solieusap!H4682)</f>
        <v>4.6739999999999997E-2</v>
      </c>
      <c r="I4679" s="14">
        <f>ABS(Solieusap!I4682)</f>
        <v>1.1650000000000001E-2</v>
      </c>
      <c r="J4679" s="14">
        <f>ABS(Solieusap!J4682)</f>
        <v>3.7599999999999999E-3</v>
      </c>
      <c r="K4679" s="14">
        <f t="shared" si="24"/>
        <v>3.2090000000000001</v>
      </c>
      <c r="L4679" s="14">
        <f t="shared" si="25"/>
        <v>1.1650000000000001E-2</v>
      </c>
    </row>
    <row r="4680" spans="1:12" ht="15" customHeight="1">
      <c r="A4680" s="13" t="str">
        <f>Solieusap!A4683</f>
        <v>427</v>
      </c>
      <c r="B4680" s="13">
        <f>Solieusap!B4683</f>
        <v>1.1180300000000001</v>
      </c>
      <c r="C4680" s="13" t="str">
        <f>Solieusap!C4683</f>
        <v>BAO</v>
      </c>
      <c r="D4680" s="13" t="str">
        <f>Solieusap!D4683</f>
        <v>Combination</v>
      </c>
      <c r="E4680" s="14">
        <f>ABS(Solieusap!E4683)</f>
        <v>3.2090000000000001</v>
      </c>
      <c r="F4680" s="14">
        <f>ABS(Solieusap!F4683)</f>
        <v>3.0999999999999999E-3</v>
      </c>
      <c r="G4680" s="14">
        <f>ABS(Solieusap!G4683)</f>
        <v>8.3999999999999995E-3</v>
      </c>
      <c r="H4680" s="14">
        <f>ABS(Solieusap!H4683)</f>
        <v>4.6739999999999997E-2</v>
      </c>
      <c r="I4680" s="14">
        <f>ABS(Solieusap!I4683)</f>
        <v>2.48E-3</v>
      </c>
      <c r="J4680" s="14">
        <f>ABS(Solieusap!J4683)</f>
        <v>3.5500000000000002E-3</v>
      </c>
      <c r="K4680" s="14">
        <f t="shared" si="24"/>
        <v>3.2090000000000001</v>
      </c>
      <c r="L4680" s="14">
        <f t="shared" si="25"/>
        <v>2.48E-3</v>
      </c>
    </row>
    <row r="4681" spans="1:12" ht="15" customHeight="1">
      <c r="A4681" s="13" t="str">
        <f>Solieusap!A4684</f>
        <v>427</v>
      </c>
      <c r="B4681" s="13">
        <f>Solieusap!B4684</f>
        <v>2.2360699999999998</v>
      </c>
      <c r="C4681" s="13" t="str">
        <f>Solieusap!C4684</f>
        <v>BAO</v>
      </c>
      <c r="D4681" s="13" t="str">
        <f>Solieusap!D4684</f>
        <v>Combination</v>
      </c>
      <c r="E4681" s="14">
        <f>ABS(Solieusap!E4684)</f>
        <v>3.2090000000000001</v>
      </c>
      <c r="F4681" s="14">
        <f>ABS(Solieusap!F4684)</f>
        <v>3.0999999999999999E-3</v>
      </c>
      <c r="G4681" s="14">
        <f>ABS(Solieusap!G4684)</f>
        <v>8.3999999999999995E-3</v>
      </c>
      <c r="H4681" s="14">
        <f>ABS(Solieusap!H4684)</f>
        <v>4.6739999999999997E-2</v>
      </c>
      <c r="I4681" s="14">
        <f>ABS(Solieusap!I4684)</f>
        <v>5.4030000000000002E-2</v>
      </c>
      <c r="J4681" s="14">
        <f>ABS(Solieusap!J4684)</f>
        <v>7.3190000000000005E-2</v>
      </c>
      <c r="K4681" s="14">
        <f t="shared" si="24"/>
        <v>3.2090000000000001</v>
      </c>
      <c r="L4681" s="14">
        <f t="shared" si="25"/>
        <v>5.4030000000000002E-2</v>
      </c>
    </row>
    <row r="4682" spans="1:12" ht="15" customHeight="1">
      <c r="A4682" s="13" t="str">
        <f>Solieusap!A4685</f>
        <v>427</v>
      </c>
      <c r="B4682" s="13">
        <f>Solieusap!B4685</f>
        <v>0</v>
      </c>
      <c r="C4682" s="13" t="str">
        <f>Solieusap!C4685</f>
        <v>BAO</v>
      </c>
      <c r="D4682" s="13" t="str">
        <f>Solieusap!D4685</f>
        <v>Combination</v>
      </c>
      <c r="E4682" s="14">
        <f>ABS(Solieusap!E4685)</f>
        <v>0.153</v>
      </c>
      <c r="F4682" s="14">
        <f>ABS(Solieusap!F4685)</f>
        <v>7.0499999999999993E-2</v>
      </c>
      <c r="G4682" s="14">
        <f>ABS(Solieusap!G4685)</f>
        <v>5.5800000000000002E-2</v>
      </c>
      <c r="H4682" s="14">
        <f>ABS(Solieusap!H4685)</f>
        <v>1.072E-2</v>
      </c>
      <c r="I4682" s="14">
        <f>ABS(Solieusap!I4685)</f>
        <v>7.0669999999999997E-2</v>
      </c>
      <c r="J4682" s="14">
        <f>ABS(Solieusap!J4685)</f>
        <v>8.6230000000000001E-2</v>
      </c>
      <c r="K4682" s="14">
        <f t="shared" si="24"/>
        <v>0.153</v>
      </c>
      <c r="L4682" s="14">
        <f t="shared" si="25"/>
        <v>7.0669999999999997E-2</v>
      </c>
    </row>
    <row r="4683" spans="1:12" ht="15" customHeight="1">
      <c r="A4683" s="13" t="str">
        <f>Solieusap!A4686</f>
        <v>427</v>
      </c>
      <c r="B4683" s="13">
        <f>Solieusap!B4686</f>
        <v>1.1180300000000001</v>
      </c>
      <c r="C4683" s="13" t="str">
        <f>Solieusap!C4686</f>
        <v>BAO</v>
      </c>
      <c r="D4683" s="13" t="str">
        <f>Solieusap!D4686</f>
        <v>Combination</v>
      </c>
      <c r="E4683" s="14">
        <f>ABS(Solieusap!E4686)</f>
        <v>0.153</v>
      </c>
      <c r="F4683" s="14">
        <f>ABS(Solieusap!F4686)</f>
        <v>7.0499999999999993E-2</v>
      </c>
      <c r="G4683" s="14">
        <f>ABS(Solieusap!G4686)</f>
        <v>5.5800000000000002E-2</v>
      </c>
      <c r="H4683" s="14">
        <f>ABS(Solieusap!H4686)</f>
        <v>1.072E-2</v>
      </c>
      <c r="I4683" s="14">
        <f>ABS(Solieusap!I4686)</f>
        <v>1.026E-2</v>
      </c>
      <c r="J4683" s="14">
        <f>ABS(Solieusap!J4686)</f>
        <v>1.187E-2</v>
      </c>
      <c r="K4683" s="14">
        <f t="shared" si="24"/>
        <v>0.153</v>
      </c>
      <c r="L4683" s="14">
        <f t="shared" si="25"/>
        <v>1.026E-2</v>
      </c>
    </row>
    <row r="4684" spans="1:12" ht="15" customHeight="1">
      <c r="A4684" s="13" t="str">
        <f>Solieusap!A4687</f>
        <v>427</v>
      </c>
      <c r="B4684" s="13">
        <f>Solieusap!B4687</f>
        <v>2.2360699999999998</v>
      </c>
      <c r="C4684" s="13" t="str">
        <f>Solieusap!C4687</f>
        <v>BAO</v>
      </c>
      <c r="D4684" s="13" t="str">
        <f>Solieusap!D4687</f>
        <v>Combination</v>
      </c>
      <c r="E4684" s="14">
        <f>ABS(Solieusap!E4687)</f>
        <v>0.153</v>
      </c>
      <c r="F4684" s="14">
        <f>ABS(Solieusap!F4687)</f>
        <v>7.0499999999999993E-2</v>
      </c>
      <c r="G4684" s="14">
        <f>ABS(Solieusap!G4687)</f>
        <v>5.5800000000000002E-2</v>
      </c>
      <c r="H4684" s="14">
        <f>ABS(Solieusap!H4687)</f>
        <v>1.072E-2</v>
      </c>
      <c r="I4684" s="14">
        <f>ABS(Solieusap!I4687)</f>
        <v>7.1399999999999996E-3</v>
      </c>
      <c r="J4684" s="14">
        <f>ABS(Solieusap!J4687)</f>
        <v>1.051E-2</v>
      </c>
      <c r="K4684" s="14">
        <f t="shared" si="24"/>
        <v>0.153</v>
      </c>
      <c r="L4684" s="14">
        <f t="shared" si="25"/>
        <v>7.1399999999999996E-3</v>
      </c>
    </row>
    <row r="4685" spans="1:12" ht="15" customHeight="1">
      <c r="A4685" s="13" t="str">
        <f>Solieusap!A4688</f>
        <v>428</v>
      </c>
      <c r="B4685" s="13">
        <f>Solieusap!B4688</f>
        <v>0</v>
      </c>
      <c r="C4685" s="13" t="str">
        <f>Solieusap!C4688</f>
        <v>BAO</v>
      </c>
      <c r="D4685" s="13" t="str">
        <f>Solieusap!D4688</f>
        <v>Combination</v>
      </c>
      <c r="E4685" s="14">
        <f>ABS(Solieusap!E4688)</f>
        <v>1.4962</v>
      </c>
      <c r="F4685" s="14">
        <f>ABS(Solieusap!F4688)</f>
        <v>2.8899999999999999E-2</v>
      </c>
      <c r="G4685" s="14">
        <f>ABS(Solieusap!G4688)</f>
        <v>2.5899999999999999E-2</v>
      </c>
      <c r="H4685" s="14">
        <f>ABS(Solieusap!H4688)</f>
        <v>1.005E-2</v>
      </c>
      <c r="I4685" s="14">
        <f>ABS(Solieusap!I4688)</f>
        <v>2.2339999999999999E-2</v>
      </c>
      <c r="J4685" s="14">
        <f>ABS(Solieusap!J4688)</f>
        <v>1.5779999999999999E-2</v>
      </c>
      <c r="K4685" s="14">
        <f t="shared" si="24"/>
        <v>1.4962</v>
      </c>
      <c r="L4685" s="14">
        <f t="shared" si="25"/>
        <v>2.2339999999999999E-2</v>
      </c>
    </row>
    <row r="4686" spans="1:12" ht="15" customHeight="1">
      <c r="A4686" s="13" t="str">
        <f>Solieusap!A4689</f>
        <v>428</v>
      </c>
      <c r="B4686" s="13">
        <f>Solieusap!B4689</f>
        <v>1.1180300000000001</v>
      </c>
      <c r="C4686" s="13" t="str">
        <f>Solieusap!C4689</f>
        <v>BAO</v>
      </c>
      <c r="D4686" s="13" t="str">
        <f>Solieusap!D4689</f>
        <v>Combination</v>
      </c>
      <c r="E4686" s="14">
        <f>ABS(Solieusap!E4689)</f>
        <v>1.4962</v>
      </c>
      <c r="F4686" s="14">
        <f>ABS(Solieusap!F4689)</f>
        <v>2.8899999999999999E-2</v>
      </c>
      <c r="G4686" s="14">
        <f>ABS(Solieusap!G4689)</f>
        <v>2.5899999999999999E-2</v>
      </c>
      <c r="H4686" s="14">
        <f>ABS(Solieusap!H4689)</f>
        <v>1.005E-2</v>
      </c>
      <c r="I4686" s="14">
        <f>ABS(Solieusap!I4689)</f>
        <v>1.89E-3</v>
      </c>
      <c r="J4686" s="14">
        <f>ABS(Solieusap!J4689)</f>
        <v>7.6899999999999998E-3</v>
      </c>
      <c r="K4686" s="14">
        <f t="shared" si="24"/>
        <v>1.4962</v>
      </c>
      <c r="L4686" s="14">
        <f t="shared" si="25"/>
        <v>1.89E-3</v>
      </c>
    </row>
    <row r="4687" spans="1:12" ht="15" customHeight="1">
      <c r="A4687" s="13" t="str">
        <f>Solieusap!A4690</f>
        <v>428</v>
      </c>
      <c r="B4687" s="13">
        <f>Solieusap!B4690</f>
        <v>2.2360699999999998</v>
      </c>
      <c r="C4687" s="13" t="str">
        <f>Solieusap!C4690</f>
        <v>BAO</v>
      </c>
      <c r="D4687" s="13" t="str">
        <f>Solieusap!D4690</f>
        <v>Combination</v>
      </c>
      <c r="E4687" s="14">
        <f>ABS(Solieusap!E4690)</f>
        <v>1.4962</v>
      </c>
      <c r="F4687" s="14">
        <f>ABS(Solieusap!F4690)</f>
        <v>2.8899999999999999E-2</v>
      </c>
      <c r="G4687" s="14">
        <f>ABS(Solieusap!G4690)</f>
        <v>2.5899999999999999E-2</v>
      </c>
      <c r="H4687" s="14">
        <f>ABS(Solieusap!H4690)</f>
        <v>1.005E-2</v>
      </c>
      <c r="I4687" s="14">
        <f>ABS(Solieusap!I4690)</f>
        <v>1.159E-2</v>
      </c>
      <c r="J4687" s="14">
        <f>ABS(Solieusap!J4690)</f>
        <v>3.0370000000000001E-2</v>
      </c>
      <c r="K4687" s="14">
        <f t="shared" si="24"/>
        <v>1.4962</v>
      </c>
      <c r="L4687" s="14">
        <f t="shared" si="25"/>
        <v>1.159E-2</v>
      </c>
    </row>
    <row r="4688" spans="1:12" ht="15" customHeight="1">
      <c r="A4688" s="13" t="str">
        <f>Solieusap!A4691</f>
        <v>428</v>
      </c>
      <c r="B4688" s="13">
        <f>Solieusap!B4691</f>
        <v>0</v>
      </c>
      <c r="C4688" s="13" t="str">
        <f>Solieusap!C4691</f>
        <v>BAO</v>
      </c>
      <c r="D4688" s="13" t="str">
        <f>Solieusap!D4691</f>
        <v>Combination</v>
      </c>
      <c r="E4688" s="14">
        <f>ABS(Solieusap!E4691)</f>
        <v>0.84340000000000004</v>
      </c>
      <c r="F4688" s="14">
        <f>ABS(Solieusap!F4691)</f>
        <v>1.9800000000000002E-2</v>
      </c>
      <c r="G4688" s="14">
        <f>ABS(Solieusap!G4691)</f>
        <v>1.21E-2</v>
      </c>
      <c r="H4688" s="14">
        <f>ABS(Solieusap!H4691)</f>
        <v>2.9999999999999997E-4</v>
      </c>
      <c r="I4688" s="14">
        <f>ABS(Solieusap!I4691)</f>
        <v>1.536E-2</v>
      </c>
      <c r="J4688" s="14">
        <f>ABS(Solieusap!J4691)</f>
        <v>8.6499999999999997E-3</v>
      </c>
      <c r="K4688" s="14">
        <f t="shared" si="24"/>
        <v>0.84340000000000004</v>
      </c>
      <c r="L4688" s="14">
        <f t="shared" si="25"/>
        <v>1.536E-2</v>
      </c>
    </row>
    <row r="4689" spans="1:12" ht="15" customHeight="1">
      <c r="A4689" s="13" t="str">
        <f>Solieusap!A4692</f>
        <v>428</v>
      </c>
      <c r="B4689" s="13">
        <f>Solieusap!B4692</f>
        <v>1.1180300000000001</v>
      </c>
      <c r="C4689" s="13" t="str">
        <f>Solieusap!C4692</f>
        <v>BAO</v>
      </c>
      <c r="D4689" s="13" t="str">
        <f>Solieusap!D4692</f>
        <v>Combination</v>
      </c>
      <c r="E4689" s="14">
        <f>ABS(Solieusap!E4692)</f>
        <v>0.84340000000000004</v>
      </c>
      <c r="F4689" s="14">
        <f>ABS(Solieusap!F4692)</f>
        <v>1.9800000000000002E-2</v>
      </c>
      <c r="G4689" s="14">
        <f>ABS(Solieusap!G4692)</f>
        <v>1.21E-2</v>
      </c>
      <c r="H4689" s="14">
        <f>ABS(Solieusap!H4692)</f>
        <v>2.9999999999999997E-4</v>
      </c>
      <c r="I4689" s="14">
        <f>ABS(Solieusap!I4692)</f>
        <v>6.6499999999999997E-3</v>
      </c>
      <c r="J4689" s="14">
        <f>ABS(Solieusap!J4692)</f>
        <v>1.7559999999999999E-2</v>
      </c>
      <c r="K4689" s="14">
        <f t="shared" si="24"/>
        <v>0.84340000000000004</v>
      </c>
      <c r="L4689" s="14">
        <f t="shared" si="25"/>
        <v>6.6499999999999997E-3</v>
      </c>
    </row>
    <row r="4690" spans="1:12" ht="15" customHeight="1">
      <c r="A4690" s="13" t="str">
        <f>Solieusap!A4693</f>
        <v>428</v>
      </c>
      <c r="B4690" s="13">
        <f>Solieusap!B4693</f>
        <v>2.2360699999999998</v>
      </c>
      <c r="C4690" s="13" t="str">
        <f>Solieusap!C4693</f>
        <v>BAO</v>
      </c>
      <c r="D4690" s="13" t="str">
        <f>Solieusap!D4693</f>
        <v>Combination</v>
      </c>
      <c r="E4690" s="14">
        <f>ABS(Solieusap!E4693)</f>
        <v>0.84340000000000004</v>
      </c>
      <c r="F4690" s="14">
        <f>ABS(Solieusap!F4693)</f>
        <v>1.9800000000000002E-2</v>
      </c>
      <c r="G4690" s="14">
        <f>ABS(Solieusap!G4693)</f>
        <v>1.21E-2</v>
      </c>
      <c r="H4690" s="14">
        <f>ABS(Solieusap!H4693)</f>
        <v>2.9999999999999997E-4</v>
      </c>
      <c r="I4690" s="14">
        <f>ABS(Solieusap!I4693)</f>
        <v>3.5569999999999997E-2</v>
      </c>
      <c r="J4690" s="14">
        <f>ABS(Solieusap!J4693)</f>
        <v>4.9820000000000003E-2</v>
      </c>
      <c r="K4690" s="14">
        <f t="shared" si="24"/>
        <v>0.84340000000000004</v>
      </c>
      <c r="L4690" s="14">
        <f t="shared" si="25"/>
        <v>3.5569999999999997E-2</v>
      </c>
    </row>
    <row r="4691" spans="1:12" ht="15" customHeight="1">
      <c r="A4691" s="13" t="str">
        <f>Solieusap!A4694</f>
        <v>429</v>
      </c>
      <c r="B4691" s="13">
        <f>Solieusap!B4694</f>
        <v>0</v>
      </c>
      <c r="C4691" s="13" t="str">
        <f>Solieusap!C4694</f>
        <v>BAO</v>
      </c>
      <c r="D4691" s="13" t="str">
        <f>Solieusap!D4694</f>
        <v>Combination</v>
      </c>
      <c r="E4691" s="14">
        <f>ABS(Solieusap!E4694)</f>
        <v>1.5039</v>
      </c>
      <c r="F4691" s="14">
        <f>ABS(Solieusap!F4694)</f>
        <v>9.1000000000000004E-3</v>
      </c>
      <c r="G4691" s="14">
        <f>ABS(Solieusap!G4694)</f>
        <v>1E-3</v>
      </c>
      <c r="H4691" s="14">
        <f>ABS(Solieusap!H4694)</f>
        <v>3.1099999999999999E-3</v>
      </c>
      <c r="I4691" s="14">
        <f>ABS(Solieusap!I4694)</f>
        <v>4.1999999999999997E-3</v>
      </c>
      <c r="J4691" s="14">
        <f>ABS(Solieusap!J4694)</f>
        <v>3.005E-2</v>
      </c>
      <c r="K4691" s="14">
        <f t="shared" si="24"/>
        <v>1.5039</v>
      </c>
      <c r="L4691" s="14">
        <f t="shared" si="25"/>
        <v>4.1999999999999997E-3</v>
      </c>
    </row>
    <row r="4692" spans="1:12" ht="15" customHeight="1">
      <c r="A4692" s="13" t="str">
        <f>Solieusap!A4695</f>
        <v>429</v>
      </c>
      <c r="B4692" s="13">
        <f>Solieusap!B4695</f>
        <v>1.1180300000000001</v>
      </c>
      <c r="C4692" s="13" t="str">
        <f>Solieusap!C4695</f>
        <v>BAO</v>
      </c>
      <c r="D4692" s="13" t="str">
        <f>Solieusap!D4695</f>
        <v>Combination</v>
      </c>
      <c r="E4692" s="14">
        <f>ABS(Solieusap!E4695)</f>
        <v>1.5039</v>
      </c>
      <c r="F4692" s="14">
        <f>ABS(Solieusap!F4695)</f>
        <v>9.1000000000000004E-3</v>
      </c>
      <c r="G4692" s="14">
        <f>ABS(Solieusap!G4695)</f>
        <v>1E-3</v>
      </c>
      <c r="H4692" s="14">
        <f>ABS(Solieusap!H4695)</f>
        <v>3.1099999999999999E-3</v>
      </c>
      <c r="I4692" s="14">
        <f>ABS(Solieusap!I4695)</f>
        <v>2.3600000000000001E-3</v>
      </c>
      <c r="J4692" s="14">
        <f>ABS(Solieusap!J4695)</f>
        <v>1.1509999999999999E-2</v>
      </c>
      <c r="K4692" s="14">
        <f t="shared" si="24"/>
        <v>1.5039</v>
      </c>
      <c r="L4692" s="14">
        <f t="shared" si="25"/>
        <v>2.3600000000000001E-3</v>
      </c>
    </row>
    <row r="4693" spans="1:12" ht="15" customHeight="1">
      <c r="A4693" s="13" t="str">
        <f>Solieusap!A4696</f>
        <v>429</v>
      </c>
      <c r="B4693" s="13">
        <f>Solieusap!B4696</f>
        <v>2.2360699999999998</v>
      </c>
      <c r="C4693" s="13" t="str">
        <f>Solieusap!C4696</f>
        <v>BAO</v>
      </c>
      <c r="D4693" s="13" t="str">
        <f>Solieusap!D4696</f>
        <v>Combination</v>
      </c>
      <c r="E4693" s="14">
        <f>ABS(Solieusap!E4696)</f>
        <v>1.5039</v>
      </c>
      <c r="F4693" s="14">
        <f>ABS(Solieusap!F4696)</f>
        <v>9.1000000000000004E-3</v>
      </c>
      <c r="G4693" s="14">
        <f>ABS(Solieusap!G4696)</f>
        <v>1E-3</v>
      </c>
      <c r="H4693" s="14">
        <f>ABS(Solieusap!H4696)</f>
        <v>3.1099999999999999E-3</v>
      </c>
      <c r="I4693" s="14">
        <f>ABS(Solieusap!I4696)</f>
        <v>2.4539999999999999E-2</v>
      </c>
      <c r="J4693" s="14">
        <f>ABS(Solieusap!J4696)</f>
        <v>9.9399999999999992E-3</v>
      </c>
      <c r="K4693" s="14">
        <f t="shared" si="24"/>
        <v>1.5039</v>
      </c>
      <c r="L4693" s="14">
        <f t="shared" si="25"/>
        <v>2.4539999999999999E-2</v>
      </c>
    </row>
    <row r="4694" spans="1:12" ht="15" customHeight="1">
      <c r="A4694" s="13" t="str">
        <f>Solieusap!A4697</f>
        <v>429</v>
      </c>
      <c r="B4694" s="13">
        <f>Solieusap!B4697</f>
        <v>0</v>
      </c>
      <c r="C4694" s="13" t="str">
        <f>Solieusap!C4697</f>
        <v>BAO</v>
      </c>
      <c r="D4694" s="13" t="str">
        <f>Solieusap!D4697</f>
        <v>Combination</v>
      </c>
      <c r="E4694" s="14">
        <f>ABS(Solieusap!E4697)</f>
        <v>0.86580000000000001</v>
      </c>
      <c r="F4694" s="14">
        <f>ABS(Solieusap!F4697)</f>
        <v>1.9199999999999998E-2</v>
      </c>
      <c r="G4694" s="14">
        <f>ABS(Solieusap!G4697)</f>
        <v>2.7E-2</v>
      </c>
      <c r="H4694" s="14">
        <f>ABS(Solieusap!H4697)</f>
        <v>8.94E-3</v>
      </c>
      <c r="I4694" s="14">
        <f>ABS(Solieusap!I4697)</f>
        <v>3.5799999999999998E-2</v>
      </c>
      <c r="J4694" s="14">
        <f>ABS(Solieusap!J4697)</f>
        <v>4.4380000000000003E-2</v>
      </c>
      <c r="K4694" s="14">
        <f t="shared" si="24"/>
        <v>0.86580000000000001</v>
      </c>
      <c r="L4694" s="14">
        <f t="shared" si="25"/>
        <v>3.5799999999999998E-2</v>
      </c>
    </row>
    <row r="4695" spans="1:12" ht="15" customHeight="1">
      <c r="A4695" s="13" t="str">
        <f>Solieusap!A4698</f>
        <v>429</v>
      </c>
      <c r="B4695" s="13">
        <f>Solieusap!B4698</f>
        <v>1.1180300000000001</v>
      </c>
      <c r="C4695" s="13" t="str">
        <f>Solieusap!C4698</f>
        <v>BAO</v>
      </c>
      <c r="D4695" s="13" t="str">
        <f>Solieusap!D4698</f>
        <v>Combination</v>
      </c>
      <c r="E4695" s="14">
        <f>ABS(Solieusap!E4698)</f>
        <v>0.86580000000000001</v>
      </c>
      <c r="F4695" s="14">
        <f>ABS(Solieusap!F4698)</f>
        <v>1.9199999999999998E-2</v>
      </c>
      <c r="G4695" s="14">
        <f>ABS(Solieusap!G4698)</f>
        <v>2.7E-2</v>
      </c>
      <c r="H4695" s="14">
        <f>ABS(Solieusap!H4698)</f>
        <v>8.94E-3</v>
      </c>
      <c r="I4695" s="14">
        <f>ABS(Solieusap!I4698)</f>
        <v>5.8100000000000001E-3</v>
      </c>
      <c r="J4695" s="14">
        <f>ABS(Solieusap!J4698)</f>
        <v>2.9319999999999999E-2</v>
      </c>
      <c r="K4695" s="14">
        <f t="shared" si="24"/>
        <v>0.86580000000000001</v>
      </c>
      <c r="L4695" s="14">
        <f t="shared" si="25"/>
        <v>5.8100000000000001E-3</v>
      </c>
    </row>
    <row r="4696" spans="1:12" ht="15" customHeight="1">
      <c r="A4696" s="13" t="str">
        <f>Solieusap!A4699</f>
        <v>429</v>
      </c>
      <c r="B4696" s="13">
        <f>Solieusap!B4699</f>
        <v>2.2360699999999998</v>
      </c>
      <c r="C4696" s="13" t="str">
        <f>Solieusap!C4699</f>
        <v>BAO</v>
      </c>
      <c r="D4696" s="13" t="str">
        <f>Solieusap!D4699</f>
        <v>Combination</v>
      </c>
      <c r="E4696" s="14">
        <f>ABS(Solieusap!E4699)</f>
        <v>0.86580000000000001</v>
      </c>
      <c r="F4696" s="14">
        <f>ABS(Solieusap!F4699)</f>
        <v>1.9199999999999998E-2</v>
      </c>
      <c r="G4696" s="14">
        <f>ABS(Solieusap!G4699)</f>
        <v>2.7E-2</v>
      </c>
      <c r="H4696" s="14">
        <f>ABS(Solieusap!H4699)</f>
        <v>8.94E-3</v>
      </c>
      <c r="I4696" s="14">
        <f>ABS(Solieusap!I4699)</f>
        <v>1.9499999999999999E-3</v>
      </c>
      <c r="J4696" s="14">
        <f>ABS(Solieusap!J4699)</f>
        <v>1.52E-2</v>
      </c>
      <c r="K4696" s="14">
        <f t="shared" si="24"/>
        <v>0.86580000000000001</v>
      </c>
      <c r="L4696" s="14">
        <f t="shared" si="25"/>
        <v>1.9499999999999999E-3</v>
      </c>
    </row>
    <row r="4697" spans="1:12" ht="15" customHeight="1">
      <c r="A4697" s="13" t="str">
        <f>Solieusap!A4700</f>
        <v>430</v>
      </c>
      <c r="B4697" s="13">
        <f>Solieusap!B4700</f>
        <v>0</v>
      </c>
      <c r="C4697" s="13" t="str">
        <f>Solieusap!C4700</f>
        <v>BAO</v>
      </c>
      <c r="D4697" s="13" t="str">
        <f>Solieusap!D4700</f>
        <v>Combination</v>
      </c>
      <c r="E4697" s="14">
        <f>ABS(Solieusap!E4700)</f>
        <v>1.4996</v>
      </c>
      <c r="F4697" s="14">
        <f>ABS(Solieusap!F4700)</f>
        <v>2.8400000000000002E-2</v>
      </c>
      <c r="G4697" s="14">
        <f>ABS(Solieusap!G4700)</f>
        <v>9.5999999999999992E-3</v>
      </c>
      <c r="H4697" s="14">
        <f>ABS(Solieusap!H4700)</f>
        <v>7.7999999999999999E-4</v>
      </c>
      <c r="I4697" s="14">
        <f>ABS(Solieusap!I4700)</f>
        <v>1.312E-2</v>
      </c>
      <c r="J4697" s="14">
        <f>ABS(Solieusap!J4700)</f>
        <v>1.49E-2</v>
      </c>
      <c r="K4697" s="14">
        <f t="shared" si="24"/>
        <v>1.4996</v>
      </c>
      <c r="L4697" s="14">
        <f t="shared" si="25"/>
        <v>1.312E-2</v>
      </c>
    </row>
    <row r="4698" spans="1:12" ht="15" customHeight="1">
      <c r="A4698" s="13" t="str">
        <f>Solieusap!A4701</f>
        <v>430</v>
      </c>
      <c r="B4698" s="13">
        <f>Solieusap!B4701</f>
        <v>1.1180300000000001</v>
      </c>
      <c r="C4698" s="13" t="str">
        <f>Solieusap!C4701</f>
        <v>BAO</v>
      </c>
      <c r="D4698" s="13" t="str">
        <f>Solieusap!D4701</f>
        <v>Combination</v>
      </c>
      <c r="E4698" s="14">
        <f>ABS(Solieusap!E4701)</f>
        <v>1.4996</v>
      </c>
      <c r="F4698" s="14">
        <f>ABS(Solieusap!F4701)</f>
        <v>2.8400000000000002E-2</v>
      </c>
      <c r="G4698" s="14">
        <f>ABS(Solieusap!G4701)</f>
        <v>9.5999999999999992E-3</v>
      </c>
      <c r="H4698" s="14">
        <f>ABS(Solieusap!H4701)</f>
        <v>7.7999999999999999E-4</v>
      </c>
      <c r="I4698" s="14">
        <f>ABS(Solieusap!I4701)</f>
        <v>7.1500000000000001E-3</v>
      </c>
      <c r="J4698" s="14">
        <f>ABS(Solieusap!J4701)</f>
        <v>7.9100000000000004E-3</v>
      </c>
      <c r="K4698" s="14">
        <f t="shared" si="24"/>
        <v>1.4996</v>
      </c>
      <c r="L4698" s="14">
        <f t="shared" si="25"/>
        <v>7.1500000000000001E-3</v>
      </c>
    </row>
    <row r="4699" spans="1:12" ht="15" customHeight="1">
      <c r="A4699" s="13" t="str">
        <f>Solieusap!A4702</f>
        <v>430</v>
      </c>
      <c r="B4699" s="13">
        <f>Solieusap!B4702</f>
        <v>2.2360699999999998</v>
      </c>
      <c r="C4699" s="13" t="str">
        <f>Solieusap!C4702</f>
        <v>BAO</v>
      </c>
      <c r="D4699" s="13" t="str">
        <f>Solieusap!D4702</f>
        <v>Combination</v>
      </c>
      <c r="E4699" s="14">
        <f>ABS(Solieusap!E4702)</f>
        <v>1.4996</v>
      </c>
      <c r="F4699" s="14">
        <f>ABS(Solieusap!F4702)</f>
        <v>2.8400000000000002E-2</v>
      </c>
      <c r="G4699" s="14">
        <f>ABS(Solieusap!G4702)</f>
        <v>9.5999999999999992E-3</v>
      </c>
      <c r="H4699" s="14">
        <f>ABS(Solieusap!H4702)</f>
        <v>7.7999999999999999E-4</v>
      </c>
      <c r="I4699" s="14">
        <f>ABS(Solieusap!I4702)</f>
        <v>3.1640000000000001E-2</v>
      </c>
      <c r="J4699" s="14">
        <f>ABS(Solieusap!J4702)</f>
        <v>2.9909999999999999E-2</v>
      </c>
      <c r="K4699" s="14">
        <f t="shared" si="24"/>
        <v>1.4996</v>
      </c>
      <c r="L4699" s="14">
        <f t="shared" si="25"/>
        <v>3.1640000000000001E-2</v>
      </c>
    </row>
    <row r="4700" spans="1:12" ht="15" customHeight="1">
      <c r="A4700" s="13" t="str">
        <f>Solieusap!A4703</f>
        <v>430</v>
      </c>
      <c r="B4700" s="13">
        <f>Solieusap!B4703</f>
        <v>0</v>
      </c>
      <c r="C4700" s="13" t="str">
        <f>Solieusap!C4703</f>
        <v>BAO</v>
      </c>
      <c r="D4700" s="13" t="str">
        <f>Solieusap!D4703</f>
        <v>Combination</v>
      </c>
      <c r="E4700" s="14">
        <f>ABS(Solieusap!E4703)</f>
        <v>0.84650000000000003</v>
      </c>
      <c r="F4700" s="14">
        <f>ABS(Solieusap!F4703)</f>
        <v>1.9E-2</v>
      </c>
      <c r="G4700" s="14">
        <f>ABS(Solieusap!G4703)</f>
        <v>2.1899999999999999E-2</v>
      </c>
      <c r="H4700" s="14">
        <f>ABS(Solieusap!H4703)</f>
        <v>1.1169999999999999E-2</v>
      </c>
      <c r="I4700" s="14">
        <f>ABS(Solieusap!I4703)</f>
        <v>1.7340000000000001E-2</v>
      </c>
      <c r="J4700" s="14">
        <f>ABS(Solieusap!J4703)</f>
        <v>7.43E-3</v>
      </c>
      <c r="K4700" s="14">
        <f t="shared" si="24"/>
        <v>0.84650000000000003</v>
      </c>
      <c r="L4700" s="14">
        <f t="shared" si="25"/>
        <v>1.7340000000000001E-2</v>
      </c>
    </row>
    <row r="4701" spans="1:12" ht="15" customHeight="1">
      <c r="A4701" s="13" t="str">
        <f>Solieusap!A4704</f>
        <v>430</v>
      </c>
      <c r="B4701" s="13">
        <f>Solieusap!B4704</f>
        <v>1.1180300000000001</v>
      </c>
      <c r="C4701" s="13" t="str">
        <f>Solieusap!C4704</f>
        <v>BAO</v>
      </c>
      <c r="D4701" s="13" t="str">
        <f>Solieusap!D4704</f>
        <v>Combination</v>
      </c>
      <c r="E4701" s="14">
        <f>ABS(Solieusap!E4704)</f>
        <v>0.84650000000000003</v>
      </c>
      <c r="F4701" s="14">
        <f>ABS(Solieusap!F4704)</f>
        <v>1.9E-2</v>
      </c>
      <c r="G4701" s="14">
        <f>ABS(Solieusap!G4704)</f>
        <v>2.1899999999999999E-2</v>
      </c>
      <c r="H4701" s="14">
        <f>ABS(Solieusap!H4704)</f>
        <v>1.1169999999999999E-2</v>
      </c>
      <c r="I4701" s="14">
        <f>ABS(Solieusap!I4704)</f>
        <v>2.3900000000000002E-3</v>
      </c>
      <c r="J4701" s="14">
        <f>ABS(Solieusap!J4704)</f>
        <v>1.7739999999999999E-2</v>
      </c>
      <c r="K4701" s="14">
        <f t="shared" si="24"/>
        <v>0.84650000000000003</v>
      </c>
      <c r="L4701" s="14">
        <f t="shared" si="25"/>
        <v>2.3900000000000002E-3</v>
      </c>
    </row>
    <row r="4702" spans="1:12" ht="15" customHeight="1">
      <c r="A4702" s="13" t="str">
        <f>Solieusap!A4705</f>
        <v>430</v>
      </c>
      <c r="B4702" s="13">
        <f>Solieusap!B4705</f>
        <v>2.2360699999999998</v>
      </c>
      <c r="C4702" s="13" t="str">
        <f>Solieusap!C4705</f>
        <v>BAO</v>
      </c>
      <c r="D4702" s="13" t="str">
        <f>Solieusap!D4705</f>
        <v>Combination</v>
      </c>
      <c r="E4702" s="14">
        <f>ABS(Solieusap!E4705)</f>
        <v>0.84650000000000003</v>
      </c>
      <c r="F4702" s="14">
        <f>ABS(Solieusap!F4705)</f>
        <v>1.9E-2</v>
      </c>
      <c r="G4702" s="14">
        <f>ABS(Solieusap!G4705)</f>
        <v>2.1899999999999999E-2</v>
      </c>
      <c r="H4702" s="14">
        <f>ABS(Solieusap!H4705)</f>
        <v>1.1169999999999999E-2</v>
      </c>
      <c r="I4702" s="14">
        <f>ABS(Solieusap!I4705)</f>
        <v>8.3400000000000002E-3</v>
      </c>
      <c r="J4702" s="14">
        <f>ABS(Solieusap!J4705)</f>
        <v>4.9509999999999998E-2</v>
      </c>
      <c r="K4702" s="14">
        <f t="shared" si="24"/>
        <v>0.84650000000000003</v>
      </c>
      <c r="L4702" s="14">
        <f t="shared" si="25"/>
        <v>8.3400000000000002E-3</v>
      </c>
    </row>
    <row r="4703" spans="1:12" ht="15" customHeight="1">
      <c r="A4703" s="13" t="str">
        <f>Solieusap!A4706</f>
        <v>431</v>
      </c>
      <c r="B4703" s="13">
        <f>Solieusap!B4706</f>
        <v>0</v>
      </c>
      <c r="C4703" s="13" t="str">
        <f>Solieusap!C4706</f>
        <v>BAO</v>
      </c>
      <c r="D4703" s="13" t="str">
        <f>Solieusap!D4706</f>
        <v>Combination</v>
      </c>
      <c r="E4703" s="14">
        <f>ABS(Solieusap!E4706)</f>
        <v>1.5065999999999999</v>
      </c>
      <c r="F4703" s="14">
        <f>ABS(Solieusap!F4706)</f>
        <v>9.5999999999999992E-3</v>
      </c>
      <c r="G4703" s="14">
        <f>ABS(Solieusap!G4706)</f>
        <v>2.3699999999999999E-2</v>
      </c>
      <c r="H4703" s="14">
        <f>ABS(Solieusap!H4706)</f>
        <v>8.4899999999999993E-3</v>
      </c>
      <c r="I4703" s="14">
        <f>ABS(Solieusap!I4706)</f>
        <v>3.0099999999999998E-2</v>
      </c>
      <c r="J4703" s="14">
        <f>ABS(Solieusap!J4706)</f>
        <v>2.9559999999999999E-2</v>
      </c>
      <c r="K4703" s="14">
        <f t="shared" si="24"/>
        <v>1.5065999999999999</v>
      </c>
      <c r="L4703" s="14">
        <f t="shared" si="25"/>
        <v>3.0099999999999998E-2</v>
      </c>
    </row>
    <row r="4704" spans="1:12" ht="15" customHeight="1">
      <c r="A4704" s="13" t="str">
        <f>Solieusap!A4707</f>
        <v>431</v>
      </c>
      <c r="B4704" s="13">
        <f>Solieusap!B4707</f>
        <v>1.1180300000000001</v>
      </c>
      <c r="C4704" s="13" t="str">
        <f>Solieusap!C4707</f>
        <v>BAO</v>
      </c>
      <c r="D4704" s="13" t="str">
        <f>Solieusap!D4707</f>
        <v>Combination</v>
      </c>
      <c r="E4704" s="14">
        <f>ABS(Solieusap!E4707)</f>
        <v>1.5065999999999999</v>
      </c>
      <c r="F4704" s="14">
        <f>ABS(Solieusap!F4707)</f>
        <v>9.5999999999999992E-3</v>
      </c>
      <c r="G4704" s="14">
        <f>ABS(Solieusap!G4707)</f>
        <v>2.3699999999999999E-2</v>
      </c>
      <c r="H4704" s="14">
        <f>ABS(Solieusap!H4707)</f>
        <v>8.4899999999999993E-3</v>
      </c>
      <c r="I4704" s="14">
        <f>ABS(Solieusap!I4707)</f>
        <v>6.6699999999999997E-3</v>
      </c>
      <c r="J4704" s="14">
        <f>ABS(Solieusap!J4707)</f>
        <v>1.133E-2</v>
      </c>
      <c r="K4704" s="14">
        <f t="shared" si="24"/>
        <v>1.5065999999999999</v>
      </c>
      <c r="L4704" s="14">
        <f t="shared" si="25"/>
        <v>6.6699999999999997E-3</v>
      </c>
    </row>
    <row r="4705" spans="1:12" ht="15" customHeight="1">
      <c r="A4705" s="13" t="str">
        <f>Solieusap!A4708</f>
        <v>431</v>
      </c>
      <c r="B4705" s="13">
        <f>Solieusap!B4708</f>
        <v>2.2360699999999998</v>
      </c>
      <c r="C4705" s="13" t="str">
        <f>Solieusap!C4708</f>
        <v>BAO</v>
      </c>
      <c r="D4705" s="13" t="str">
        <f>Solieusap!D4708</f>
        <v>Combination</v>
      </c>
      <c r="E4705" s="14">
        <f>ABS(Solieusap!E4708)</f>
        <v>1.5065999999999999</v>
      </c>
      <c r="F4705" s="14">
        <f>ABS(Solieusap!F4708)</f>
        <v>9.5999999999999992E-3</v>
      </c>
      <c r="G4705" s="14">
        <f>ABS(Solieusap!G4708)</f>
        <v>2.3699999999999999E-2</v>
      </c>
      <c r="H4705" s="14">
        <f>ABS(Solieusap!H4708)</f>
        <v>8.4899999999999993E-3</v>
      </c>
      <c r="I4705" s="14">
        <f>ABS(Solieusap!I4708)</f>
        <v>4.2599999999999999E-3</v>
      </c>
      <c r="J4705" s="14">
        <f>ABS(Solieusap!J4708)</f>
        <v>9.8700000000000003E-3</v>
      </c>
      <c r="K4705" s="14">
        <f t="shared" si="24"/>
        <v>1.5065999999999999</v>
      </c>
      <c r="L4705" s="14">
        <f t="shared" si="25"/>
        <v>4.2599999999999999E-3</v>
      </c>
    </row>
    <row r="4706" spans="1:12" ht="15" customHeight="1">
      <c r="A4706" s="13" t="str">
        <f>Solieusap!A4709</f>
        <v>431</v>
      </c>
      <c r="B4706" s="13">
        <f>Solieusap!B4709</f>
        <v>0</v>
      </c>
      <c r="C4706" s="13" t="str">
        <f>Solieusap!C4709</f>
        <v>BAO</v>
      </c>
      <c r="D4706" s="13" t="str">
        <f>Solieusap!D4709</f>
        <v>Combination</v>
      </c>
      <c r="E4706" s="14">
        <f>ABS(Solieusap!E4709)</f>
        <v>0.86809999999999998</v>
      </c>
      <c r="F4706" s="14">
        <f>ABS(Solieusap!F4709)</f>
        <v>1.9E-2</v>
      </c>
      <c r="G4706" s="14">
        <f>ABS(Solieusap!G4709)</f>
        <v>1.9E-3</v>
      </c>
      <c r="H4706" s="14">
        <f>ABS(Solieusap!H4709)</f>
        <v>3.1199999999999999E-3</v>
      </c>
      <c r="I4706" s="14">
        <f>ABS(Solieusap!I4709)</f>
        <v>6.5799999999999999E-3</v>
      </c>
      <c r="J4706" s="14">
        <f>ABS(Solieusap!J4709)</f>
        <v>4.3810000000000002E-2</v>
      </c>
      <c r="K4706" s="14">
        <f t="shared" si="24"/>
        <v>0.86809999999999998</v>
      </c>
      <c r="L4706" s="14">
        <f t="shared" si="25"/>
        <v>6.5799999999999999E-3</v>
      </c>
    </row>
    <row r="4707" spans="1:12" ht="15" customHeight="1">
      <c r="A4707" s="13" t="str">
        <f>Solieusap!A4710</f>
        <v>431</v>
      </c>
      <c r="B4707" s="13">
        <f>Solieusap!B4710</f>
        <v>1.1180300000000001</v>
      </c>
      <c r="C4707" s="13" t="str">
        <f>Solieusap!C4710</f>
        <v>BAO</v>
      </c>
      <c r="D4707" s="13" t="str">
        <f>Solieusap!D4710</f>
        <v>Combination</v>
      </c>
      <c r="E4707" s="14">
        <f>ABS(Solieusap!E4710)</f>
        <v>0.86809999999999998</v>
      </c>
      <c r="F4707" s="14">
        <f>ABS(Solieusap!F4710)</f>
        <v>1.9E-2</v>
      </c>
      <c r="G4707" s="14">
        <f>ABS(Solieusap!G4710)</f>
        <v>1.9E-3</v>
      </c>
      <c r="H4707" s="14">
        <f>ABS(Solieusap!H4710)</f>
        <v>3.1199999999999999E-3</v>
      </c>
      <c r="I4707" s="14">
        <f>ABS(Solieusap!I4710)</f>
        <v>3.0899999999999999E-3</v>
      </c>
      <c r="J4707" s="14">
        <f>ABS(Solieusap!J4710)</f>
        <v>2.9170000000000001E-2</v>
      </c>
      <c r="K4707" s="14">
        <f t="shared" si="24"/>
        <v>0.86809999999999998</v>
      </c>
      <c r="L4707" s="14">
        <f t="shared" si="25"/>
        <v>3.0899999999999999E-3</v>
      </c>
    </row>
    <row r="4708" spans="1:12" ht="15" customHeight="1">
      <c r="A4708" s="13" t="str">
        <f>Solieusap!A4711</f>
        <v>431</v>
      </c>
      <c r="B4708" s="13">
        <f>Solieusap!B4711</f>
        <v>2.2360699999999998</v>
      </c>
      <c r="C4708" s="13" t="str">
        <f>Solieusap!C4711</f>
        <v>BAO</v>
      </c>
      <c r="D4708" s="13" t="str">
        <f>Solieusap!D4711</f>
        <v>Combination</v>
      </c>
      <c r="E4708" s="14">
        <f>ABS(Solieusap!E4711)</f>
        <v>0.86809999999999998</v>
      </c>
      <c r="F4708" s="14">
        <f>ABS(Solieusap!F4711)</f>
        <v>1.9E-2</v>
      </c>
      <c r="G4708" s="14">
        <f>ABS(Solieusap!G4711)</f>
        <v>1.9E-3</v>
      </c>
      <c r="H4708" s="14">
        <f>ABS(Solieusap!H4711)</f>
        <v>3.1199999999999999E-3</v>
      </c>
      <c r="I4708" s="14">
        <f>ABS(Solieusap!I4711)</f>
        <v>2.29E-2</v>
      </c>
      <c r="J4708" s="14">
        <f>ABS(Solieusap!J4711)</f>
        <v>1.536E-2</v>
      </c>
      <c r="K4708" s="14">
        <f t="shared" si="24"/>
        <v>0.86809999999999998</v>
      </c>
      <c r="L4708" s="14">
        <f t="shared" si="25"/>
        <v>2.29E-2</v>
      </c>
    </row>
    <row r="4709" spans="1:12" ht="15" customHeight="1">
      <c r="A4709" s="13" t="str">
        <f>Solieusap!A4712</f>
        <v>432</v>
      </c>
      <c r="B4709" s="13">
        <f>Solieusap!B4712</f>
        <v>0</v>
      </c>
      <c r="C4709" s="13" t="str">
        <f>Solieusap!C4712</f>
        <v>BAO</v>
      </c>
      <c r="D4709" s="13" t="str">
        <f>Solieusap!D4712</f>
        <v>Combination</v>
      </c>
      <c r="E4709" s="14">
        <f>ABS(Solieusap!E4712)</f>
        <v>0.55579999999999996</v>
      </c>
      <c r="F4709" s="14">
        <f>ABS(Solieusap!F4712)</f>
        <v>2.1899999999999999E-2</v>
      </c>
      <c r="G4709" s="14">
        <f>ABS(Solieusap!G4712)</f>
        <v>7.2599999999999998E-2</v>
      </c>
      <c r="H4709" s="14">
        <f>ABS(Solieusap!H4712)</f>
        <v>3.9239999999999997E-2</v>
      </c>
      <c r="I4709" s="14">
        <f>ABS(Solieusap!I4712)</f>
        <v>7.8920000000000004E-2</v>
      </c>
      <c r="J4709" s="14">
        <f>ABS(Solieusap!J4712)</f>
        <v>3.2239999999999998E-2</v>
      </c>
      <c r="K4709" s="14">
        <f t="shared" si="24"/>
        <v>0.55579999999999996</v>
      </c>
      <c r="L4709" s="14">
        <f t="shared" si="25"/>
        <v>7.8920000000000004E-2</v>
      </c>
    </row>
    <row r="4710" spans="1:12" ht="15" customHeight="1">
      <c r="A4710" s="13" t="str">
        <f>Solieusap!A4713</f>
        <v>432</v>
      </c>
      <c r="B4710" s="13">
        <f>Solieusap!B4713</f>
        <v>1.1180300000000001</v>
      </c>
      <c r="C4710" s="13" t="str">
        <f>Solieusap!C4713</f>
        <v>BAO</v>
      </c>
      <c r="D4710" s="13" t="str">
        <f>Solieusap!D4713</f>
        <v>Combination</v>
      </c>
      <c r="E4710" s="14">
        <f>ABS(Solieusap!E4713)</f>
        <v>0.55579999999999996</v>
      </c>
      <c r="F4710" s="14">
        <f>ABS(Solieusap!F4713)</f>
        <v>2.1899999999999999E-2</v>
      </c>
      <c r="G4710" s="14">
        <f>ABS(Solieusap!G4713)</f>
        <v>7.2599999999999998E-2</v>
      </c>
      <c r="H4710" s="14">
        <f>ABS(Solieusap!H4713)</f>
        <v>3.9239999999999997E-2</v>
      </c>
      <c r="I4710" s="14">
        <f>ABS(Solieusap!I4713)</f>
        <v>2.1299999999999999E-3</v>
      </c>
      <c r="J4710" s="14">
        <f>ABS(Solieusap!J4713)</f>
        <v>7.8600000000000007E-3</v>
      </c>
      <c r="K4710" s="14">
        <f t="shared" si="24"/>
        <v>0.55579999999999996</v>
      </c>
      <c r="L4710" s="14">
        <f t="shared" si="25"/>
        <v>2.1299999999999999E-3</v>
      </c>
    </row>
    <row r="4711" spans="1:12" ht="15" customHeight="1">
      <c r="A4711" s="13" t="str">
        <f>Solieusap!A4714</f>
        <v>432</v>
      </c>
      <c r="B4711" s="13">
        <f>Solieusap!B4714</f>
        <v>2.2360699999999998</v>
      </c>
      <c r="C4711" s="13" t="str">
        <f>Solieusap!C4714</f>
        <v>BAO</v>
      </c>
      <c r="D4711" s="13" t="str">
        <f>Solieusap!D4714</f>
        <v>Combination</v>
      </c>
      <c r="E4711" s="14">
        <f>ABS(Solieusap!E4714)</f>
        <v>0.55579999999999996</v>
      </c>
      <c r="F4711" s="14">
        <f>ABS(Solieusap!F4714)</f>
        <v>2.1899999999999999E-2</v>
      </c>
      <c r="G4711" s="14">
        <f>ABS(Solieusap!G4714)</f>
        <v>7.2599999999999998E-2</v>
      </c>
      <c r="H4711" s="14">
        <f>ABS(Solieusap!H4714)</f>
        <v>3.9239999999999997E-2</v>
      </c>
      <c r="I4711" s="14">
        <f>ABS(Solieusap!I4714)</f>
        <v>1.7219999999999999E-2</v>
      </c>
      <c r="J4711" s="14">
        <f>ABS(Solieusap!J4714)</f>
        <v>9.6799999999999994E-3</v>
      </c>
      <c r="K4711" s="14">
        <f t="shared" si="24"/>
        <v>0.55579999999999996</v>
      </c>
      <c r="L4711" s="14">
        <f t="shared" si="25"/>
        <v>1.7219999999999999E-2</v>
      </c>
    </row>
    <row r="4712" spans="1:12" ht="15" customHeight="1">
      <c r="A4712" s="13" t="str">
        <f>Solieusap!A4715</f>
        <v>432</v>
      </c>
      <c r="B4712" s="13">
        <f>Solieusap!B4715</f>
        <v>0</v>
      </c>
      <c r="C4712" s="13" t="str">
        <f>Solieusap!C4715</f>
        <v>BAO</v>
      </c>
      <c r="D4712" s="13" t="str">
        <f>Solieusap!D4715</f>
        <v>Combination</v>
      </c>
      <c r="E4712" s="14">
        <f>ABS(Solieusap!E4715)</f>
        <v>0.18010000000000001</v>
      </c>
      <c r="F4712" s="14">
        <f>ABS(Solieusap!F4715)</f>
        <v>7.4000000000000003E-3</v>
      </c>
      <c r="G4712" s="14">
        <f>ABS(Solieusap!G4715)</f>
        <v>1.5299999999999999E-2</v>
      </c>
      <c r="H4712" s="14">
        <f>ABS(Solieusap!H4715)</f>
        <v>4.4000000000000002E-4</v>
      </c>
      <c r="I4712" s="14">
        <f>ABS(Solieusap!I4715)</f>
        <v>1.7059999999999999E-2</v>
      </c>
      <c r="J4712" s="14">
        <f>ABS(Solieusap!J4715)</f>
        <v>6.7400000000000003E-3</v>
      </c>
      <c r="K4712" s="14">
        <f t="shared" si="24"/>
        <v>0.18010000000000001</v>
      </c>
      <c r="L4712" s="14">
        <f t="shared" si="25"/>
        <v>1.7059999999999999E-2</v>
      </c>
    </row>
    <row r="4713" spans="1:12" ht="15" customHeight="1">
      <c r="A4713" s="13" t="str">
        <f>Solieusap!A4716</f>
        <v>432</v>
      </c>
      <c r="B4713" s="13">
        <f>Solieusap!B4716</f>
        <v>1.1180300000000001</v>
      </c>
      <c r="C4713" s="13" t="str">
        <f>Solieusap!C4716</f>
        <v>BAO</v>
      </c>
      <c r="D4713" s="13" t="str">
        <f>Solieusap!D4716</f>
        <v>Combination</v>
      </c>
      <c r="E4713" s="14">
        <f>ABS(Solieusap!E4716)</f>
        <v>0.18010000000000001</v>
      </c>
      <c r="F4713" s="14">
        <f>ABS(Solieusap!F4716)</f>
        <v>7.4000000000000003E-3</v>
      </c>
      <c r="G4713" s="14">
        <f>ABS(Solieusap!G4716)</f>
        <v>1.5299999999999999E-2</v>
      </c>
      <c r="H4713" s="14">
        <f>ABS(Solieusap!H4716)</f>
        <v>4.4000000000000002E-4</v>
      </c>
      <c r="I4713" s="14">
        <f>ABS(Solieusap!I4716)</f>
        <v>2.2399999999999998E-3</v>
      </c>
      <c r="J4713" s="14">
        <f>ABS(Solieusap!J4716)</f>
        <v>6.0000000000000001E-3</v>
      </c>
      <c r="K4713" s="14">
        <f t="shared" si="24"/>
        <v>0.18010000000000001</v>
      </c>
      <c r="L4713" s="14">
        <f t="shared" si="25"/>
        <v>2.2399999999999998E-3</v>
      </c>
    </row>
    <row r="4714" spans="1:12" ht="15" customHeight="1">
      <c r="A4714" s="13" t="str">
        <f>Solieusap!A4717</f>
        <v>432</v>
      </c>
      <c r="B4714" s="13">
        <f>Solieusap!B4717</f>
        <v>2.2360699999999998</v>
      </c>
      <c r="C4714" s="13" t="str">
        <f>Solieusap!C4717</f>
        <v>BAO</v>
      </c>
      <c r="D4714" s="13" t="str">
        <f>Solieusap!D4717</f>
        <v>Combination</v>
      </c>
      <c r="E4714" s="14">
        <f>ABS(Solieusap!E4717)</f>
        <v>0.18010000000000001</v>
      </c>
      <c r="F4714" s="14">
        <f>ABS(Solieusap!F4717)</f>
        <v>7.4000000000000003E-3</v>
      </c>
      <c r="G4714" s="14">
        <f>ABS(Solieusap!G4717)</f>
        <v>1.5299999999999999E-2</v>
      </c>
      <c r="H4714" s="14">
        <f>ABS(Solieusap!H4717)</f>
        <v>4.4000000000000002E-4</v>
      </c>
      <c r="I4714" s="14">
        <f>ABS(Solieusap!I4717)</f>
        <v>8.3400000000000002E-2</v>
      </c>
      <c r="J4714" s="14">
        <f>ABS(Solieusap!J4717)</f>
        <v>2.24E-2</v>
      </c>
      <c r="K4714" s="14">
        <f t="shared" si="24"/>
        <v>0.18010000000000001</v>
      </c>
      <c r="L4714" s="14">
        <f t="shared" si="25"/>
        <v>8.3400000000000002E-2</v>
      </c>
    </row>
    <row r="4715" spans="1:12" ht="15" customHeight="1">
      <c r="A4715" s="13" t="str">
        <f>Solieusap!A4718</f>
        <v>433</v>
      </c>
      <c r="B4715" s="13">
        <f>Solieusap!B4718</f>
        <v>0</v>
      </c>
      <c r="C4715" s="13" t="str">
        <f>Solieusap!C4718</f>
        <v>BAO</v>
      </c>
      <c r="D4715" s="13" t="str">
        <f>Solieusap!D4718</f>
        <v>Combination</v>
      </c>
      <c r="E4715" s="14">
        <f>ABS(Solieusap!E4718)</f>
        <v>0.55120000000000002</v>
      </c>
      <c r="F4715" s="14">
        <f>ABS(Solieusap!F4718)</f>
        <v>3.7000000000000002E-3</v>
      </c>
      <c r="G4715" s="14">
        <f>ABS(Solieusap!G4718)</f>
        <v>4.6199999999999998E-2</v>
      </c>
      <c r="H4715" s="14">
        <f>ABS(Solieusap!H4718)</f>
        <v>3.31E-3</v>
      </c>
      <c r="I4715" s="14">
        <f>ABS(Solieusap!I4718)</f>
        <v>5.2589999999999998E-2</v>
      </c>
      <c r="J4715" s="14">
        <f>ABS(Solieusap!J4718)</f>
        <v>1.078E-2</v>
      </c>
      <c r="K4715" s="14">
        <f t="shared" si="24"/>
        <v>0.55120000000000002</v>
      </c>
      <c r="L4715" s="14">
        <f t="shared" si="25"/>
        <v>5.2589999999999998E-2</v>
      </c>
    </row>
    <row r="4716" spans="1:12" ht="15" customHeight="1">
      <c r="A4716" s="13" t="str">
        <f>Solieusap!A4719</f>
        <v>433</v>
      </c>
      <c r="B4716" s="13">
        <f>Solieusap!B4719</f>
        <v>1.1180300000000001</v>
      </c>
      <c r="C4716" s="13" t="str">
        <f>Solieusap!C4719</f>
        <v>BAO</v>
      </c>
      <c r="D4716" s="13" t="str">
        <f>Solieusap!D4719</f>
        <v>Combination</v>
      </c>
      <c r="E4716" s="14">
        <f>ABS(Solieusap!E4719)</f>
        <v>0.55120000000000002</v>
      </c>
      <c r="F4716" s="14">
        <f>ABS(Solieusap!F4719)</f>
        <v>3.7000000000000002E-3</v>
      </c>
      <c r="G4716" s="14">
        <f>ABS(Solieusap!G4719)</f>
        <v>4.6199999999999998E-2</v>
      </c>
      <c r="H4716" s="14">
        <f>ABS(Solieusap!H4719)</f>
        <v>3.31E-3</v>
      </c>
      <c r="I4716" s="14">
        <f>ABS(Solieusap!I4719)</f>
        <v>9.75E-3</v>
      </c>
      <c r="J4716" s="14">
        <f>ABS(Solieusap!J4719)</f>
        <v>1.1900000000000001E-3</v>
      </c>
      <c r="K4716" s="14">
        <f t="shared" si="24"/>
        <v>0.55120000000000002</v>
      </c>
      <c r="L4716" s="14">
        <f t="shared" si="25"/>
        <v>9.75E-3</v>
      </c>
    </row>
    <row r="4717" spans="1:12" ht="15" customHeight="1">
      <c r="A4717" s="13" t="str">
        <f>Solieusap!A4720</f>
        <v>433</v>
      </c>
      <c r="B4717" s="13">
        <f>Solieusap!B4720</f>
        <v>2.2360699999999998</v>
      </c>
      <c r="C4717" s="13" t="str">
        <f>Solieusap!C4720</f>
        <v>BAO</v>
      </c>
      <c r="D4717" s="13" t="str">
        <f>Solieusap!D4720</f>
        <v>Combination</v>
      </c>
      <c r="E4717" s="14">
        <f>ABS(Solieusap!E4720)</f>
        <v>0.55120000000000002</v>
      </c>
      <c r="F4717" s="14">
        <f>ABS(Solieusap!F4720)</f>
        <v>3.7000000000000002E-3</v>
      </c>
      <c r="G4717" s="14">
        <f>ABS(Solieusap!G4720)</f>
        <v>4.6199999999999998E-2</v>
      </c>
      <c r="H4717" s="14">
        <f>ABS(Solieusap!H4720)</f>
        <v>3.31E-3</v>
      </c>
      <c r="I4717" s="14">
        <f>ABS(Solieusap!I4720)</f>
        <v>5.7970000000000001E-2</v>
      </c>
      <c r="J4717" s="14">
        <f>ABS(Solieusap!J4720)</f>
        <v>1.197E-2</v>
      </c>
      <c r="K4717" s="14">
        <f t="shared" si="24"/>
        <v>0.55120000000000002</v>
      </c>
      <c r="L4717" s="14">
        <f t="shared" si="25"/>
        <v>5.7970000000000001E-2</v>
      </c>
    </row>
    <row r="4718" spans="1:12" ht="15" customHeight="1">
      <c r="A4718" s="13" t="str">
        <f>Solieusap!A4721</f>
        <v>433</v>
      </c>
      <c r="B4718" s="13">
        <f>Solieusap!B4721</f>
        <v>0</v>
      </c>
      <c r="C4718" s="13" t="str">
        <f>Solieusap!C4721</f>
        <v>BAO</v>
      </c>
      <c r="D4718" s="13" t="str">
        <f>Solieusap!D4721</f>
        <v>Combination</v>
      </c>
      <c r="E4718" s="14">
        <f>ABS(Solieusap!E4721)</f>
        <v>0.21590000000000001</v>
      </c>
      <c r="F4718" s="14">
        <f>ABS(Solieusap!F4721)</f>
        <v>1.37E-2</v>
      </c>
      <c r="G4718" s="14">
        <f>ABS(Solieusap!G4721)</f>
        <v>4.3099999999999999E-2</v>
      </c>
      <c r="H4718" s="14">
        <f>ABS(Solieusap!H4721)</f>
        <v>3.9100000000000003E-3</v>
      </c>
      <c r="I4718" s="14">
        <f>ABS(Solieusap!I4721)</f>
        <v>3.8460000000000001E-2</v>
      </c>
      <c r="J4718" s="14">
        <f>ABS(Solieusap!J4721)</f>
        <v>2.6970000000000001E-2</v>
      </c>
      <c r="K4718" s="14">
        <f t="shared" si="24"/>
        <v>0.21590000000000001</v>
      </c>
      <c r="L4718" s="14">
        <f t="shared" si="25"/>
        <v>3.8460000000000001E-2</v>
      </c>
    </row>
    <row r="4719" spans="1:12" ht="15" customHeight="1">
      <c r="A4719" s="13" t="str">
        <f>Solieusap!A4722</f>
        <v>433</v>
      </c>
      <c r="B4719" s="13">
        <f>Solieusap!B4722</f>
        <v>1.1180300000000001</v>
      </c>
      <c r="C4719" s="13" t="str">
        <f>Solieusap!C4722</f>
        <v>BAO</v>
      </c>
      <c r="D4719" s="13" t="str">
        <f>Solieusap!D4722</f>
        <v>Combination</v>
      </c>
      <c r="E4719" s="14">
        <f>ABS(Solieusap!E4722)</f>
        <v>0.21590000000000001</v>
      </c>
      <c r="F4719" s="14">
        <f>ABS(Solieusap!F4722)</f>
        <v>1.37E-2</v>
      </c>
      <c r="G4719" s="14">
        <f>ABS(Solieusap!G4722)</f>
        <v>4.3099999999999999E-2</v>
      </c>
      <c r="H4719" s="14">
        <f>ABS(Solieusap!H4722)</f>
        <v>3.9100000000000003E-3</v>
      </c>
      <c r="I4719" s="14">
        <f>ABS(Solieusap!I4722)</f>
        <v>2.4000000000000001E-4</v>
      </c>
      <c r="J4719" s="14">
        <f>ABS(Solieusap!J4722)</f>
        <v>1.9550000000000001E-2</v>
      </c>
      <c r="K4719" s="14">
        <f t="shared" si="24"/>
        <v>0.21590000000000001</v>
      </c>
      <c r="L4719" s="14">
        <f t="shared" si="25"/>
        <v>2.4000000000000001E-4</v>
      </c>
    </row>
    <row r="4720" spans="1:12" ht="15" customHeight="1">
      <c r="A4720" s="13" t="str">
        <f>Solieusap!A4723</f>
        <v>433</v>
      </c>
      <c r="B4720" s="13">
        <f>Solieusap!B4723</f>
        <v>2.2360699999999998</v>
      </c>
      <c r="C4720" s="13" t="str">
        <f>Solieusap!C4723</f>
        <v>BAO</v>
      </c>
      <c r="D4720" s="13" t="str">
        <f>Solieusap!D4723</f>
        <v>Combination</v>
      </c>
      <c r="E4720" s="14">
        <f>ABS(Solieusap!E4723)</f>
        <v>0.21590000000000001</v>
      </c>
      <c r="F4720" s="14">
        <f>ABS(Solieusap!F4723)</f>
        <v>1.37E-2</v>
      </c>
      <c r="G4720" s="14">
        <f>ABS(Solieusap!G4723)</f>
        <v>4.3099999999999999E-2</v>
      </c>
      <c r="H4720" s="14">
        <f>ABS(Solieusap!H4723)</f>
        <v>3.9100000000000003E-3</v>
      </c>
      <c r="I4720" s="14">
        <f>ABS(Solieusap!I4723)</f>
        <v>5.076E-2</v>
      </c>
      <c r="J4720" s="14">
        <f>ABS(Solieusap!J4723)</f>
        <v>1.358E-2</v>
      </c>
      <c r="K4720" s="14">
        <f t="shared" si="24"/>
        <v>0.21590000000000001</v>
      </c>
      <c r="L4720" s="14">
        <f t="shared" si="25"/>
        <v>5.076E-2</v>
      </c>
    </row>
    <row r="4721" spans="1:12" ht="15" customHeight="1">
      <c r="A4721" s="13" t="str">
        <f>Solieusap!A4724</f>
        <v>434</v>
      </c>
      <c r="B4721" s="13">
        <f>Solieusap!B4724</f>
        <v>0</v>
      </c>
      <c r="C4721" s="13" t="str">
        <f>Solieusap!C4724</f>
        <v>BAO</v>
      </c>
      <c r="D4721" s="13" t="str">
        <f>Solieusap!D4724</f>
        <v>Combination</v>
      </c>
      <c r="E4721" s="14">
        <f>ABS(Solieusap!E4724)</f>
        <v>0.42180000000000001</v>
      </c>
      <c r="F4721" s="14">
        <f>ABS(Solieusap!F4724)</f>
        <v>3.0099999999999998E-2</v>
      </c>
      <c r="G4721" s="14">
        <f>ABS(Solieusap!G4724)</f>
        <v>1.32E-2</v>
      </c>
      <c r="H4721" s="14">
        <f>ABS(Solieusap!H4724)</f>
        <v>1.064E-2</v>
      </c>
      <c r="I4721" s="14">
        <f>ABS(Solieusap!I4724)</f>
        <v>2.6720000000000001E-2</v>
      </c>
      <c r="J4721" s="14">
        <f>ABS(Solieusap!J4724)</f>
        <v>4.8770000000000001E-2</v>
      </c>
      <c r="K4721" s="14">
        <f t="shared" si="24"/>
        <v>0.42180000000000001</v>
      </c>
      <c r="L4721" s="14">
        <f t="shared" si="25"/>
        <v>2.6720000000000001E-2</v>
      </c>
    </row>
    <row r="4722" spans="1:12" ht="15" customHeight="1">
      <c r="A4722" s="13" t="str">
        <f>Solieusap!A4725</f>
        <v>434</v>
      </c>
      <c r="B4722" s="13">
        <f>Solieusap!B4725</f>
        <v>1.89011</v>
      </c>
      <c r="C4722" s="13" t="str">
        <f>Solieusap!C4725</f>
        <v>BAO</v>
      </c>
      <c r="D4722" s="13" t="str">
        <f>Solieusap!D4725</f>
        <v>Combination</v>
      </c>
      <c r="E4722" s="14">
        <f>ABS(Solieusap!E4725)</f>
        <v>0.42180000000000001</v>
      </c>
      <c r="F4722" s="14">
        <f>ABS(Solieusap!F4725)</f>
        <v>3.0099999999999998E-2</v>
      </c>
      <c r="G4722" s="14">
        <f>ABS(Solieusap!G4725)</f>
        <v>1.32E-2</v>
      </c>
      <c r="H4722" s="14">
        <f>ABS(Solieusap!H4725)</f>
        <v>1.064E-2</v>
      </c>
      <c r="I4722" s="14">
        <f>ABS(Solieusap!I4725)</f>
        <v>1.2160000000000001E-2</v>
      </c>
      <c r="J4722" s="14">
        <f>ABS(Solieusap!J4725)</f>
        <v>1.1800000000000001E-3</v>
      </c>
      <c r="K4722" s="14">
        <f t="shared" si="24"/>
        <v>0.42180000000000001</v>
      </c>
      <c r="L4722" s="14">
        <f t="shared" si="25"/>
        <v>1.2160000000000001E-2</v>
      </c>
    </row>
    <row r="4723" spans="1:12" ht="15" customHeight="1">
      <c r="A4723" s="13" t="str">
        <f>Solieusap!A4726</f>
        <v>434</v>
      </c>
      <c r="B4723" s="13">
        <f>Solieusap!B4726</f>
        <v>3.7802099999999998</v>
      </c>
      <c r="C4723" s="13" t="str">
        <f>Solieusap!C4726</f>
        <v>BAO</v>
      </c>
      <c r="D4723" s="13" t="str">
        <f>Solieusap!D4726</f>
        <v>Combination</v>
      </c>
      <c r="E4723" s="14">
        <f>ABS(Solieusap!E4726)</f>
        <v>0.42180000000000001</v>
      </c>
      <c r="F4723" s="14">
        <f>ABS(Solieusap!F4726)</f>
        <v>3.0099999999999998E-2</v>
      </c>
      <c r="G4723" s="14">
        <f>ABS(Solieusap!G4726)</f>
        <v>1.32E-2</v>
      </c>
      <c r="H4723" s="14">
        <f>ABS(Solieusap!H4726)</f>
        <v>1.064E-2</v>
      </c>
      <c r="I4723" s="14">
        <f>ABS(Solieusap!I4726)</f>
        <v>7.6139999999999999E-2</v>
      </c>
      <c r="J4723" s="14">
        <f>ABS(Solieusap!J4726)</f>
        <v>3.3300000000000001E-3</v>
      </c>
      <c r="K4723" s="14">
        <f t="shared" si="24"/>
        <v>0.42180000000000001</v>
      </c>
      <c r="L4723" s="14">
        <f t="shared" si="25"/>
        <v>7.6139999999999999E-2</v>
      </c>
    </row>
    <row r="4724" spans="1:12" ht="15" customHeight="1">
      <c r="A4724" s="13" t="str">
        <f>Solieusap!A4727</f>
        <v>434</v>
      </c>
      <c r="B4724" s="13">
        <f>Solieusap!B4727</f>
        <v>0</v>
      </c>
      <c r="C4724" s="13" t="str">
        <f>Solieusap!C4727</f>
        <v>BAO</v>
      </c>
      <c r="D4724" s="13" t="str">
        <f>Solieusap!D4727</f>
        <v>Combination</v>
      </c>
      <c r="E4724" s="14">
        <f>ABS(Solieusap!E4727)</f>
        <v>6.4000000000000003E-3</v>
      </c>
      <c r="F4724" s="14">
        <f>ABS(Solieusap!F4727)</f>
        <v>8.8999999999999999E-3</v>
      </c>
      <c r="G4724" s="14">
        <f>ABS(Solieusap!G4727)</f>
        <v>3.39E-2</v>
      </c>
      <c r="H4724" s="14">
        <f>ABS(Solieusap!H4727)</f>
        <v>1.3509999999999999E-2</v>
      </c>
      <c r="I4724" s="14">
        <f>ABS(Solieusap!I4727)</f>
        <v>5.2830000000000002E-2</v>
      </c>
      <c r="J4724" s="14">
        <f>ABS(Solieusap!J4727)</f>
        <v>3.1570000000000001E-2</v>
      </c>
      <c r="K4724" s="14">
        <f t="shared" si="24"/>
        <v>6.4000000000000003E-3</v>
      </c>
      <c r="L4724" s="14">
        <f t="shared" si="25"/>
        <v>5.2830000000000002E-2</v>
      </c>
    </row>
    <row r="4725" spans="1:12" ht="15" customHeight="1">
      <c r="A4725" s="13" t="str">
        <f>Solieusap!A4728</f>
        <v>434</v>
      </c>
      <c r="B4725" s="13">
        <f>Solieusap!B4728</f>
        <v>1.89011</v>
      </c>
      <c r="C4725" s="13" t="str">
        <f>Solieusap!C4728</f>
        <v>BAO</v>
      </c>
      <c r="D4725" s="13" t="str">
        <f>Solieusap!D4728</f>
        <v>Combination</v>
      </c>
      <c r="E4725" s="14">
        <f>ABS(Solieusap!E4728)</f>
        <v>6.4000000000000003E-3</v>
      </c>
      <c r="F4725" s="14">
        <f>ABS(Solieusap!F4728)</f>
        <v>8.8999999999999999E-3</v>
      </c>
      <c r="G4725" s="14">
        <f>ABS(Solieusap!G4728)</f>
        <v>3.39E-2</v>
      </c>
      <c r="H4725" s="14">
        <f>ABS(Solieusap!H4728)</f>
        <v>1.3509999999999999E-2</v>
      </c>
      <c r="I4725" s="14">
        <f>ABS(Solieusap!I4728)</f>
        <v>3.6000000000000002E-4</v>
      </c>
      <c r="J4725" s="14">
        <f>ABS(Solieusap!J4728)</f>
        <v>2.3810000000000001E-2</v>
      </c>
      <c r="K4725" s="14">
        <f t="shared" si="24"/>
        <v>6.4000000000000003E-3</v>
      </c>
      <c r="L4725" s="14">
        <f t="shared" si="25"/>
        <v>3.6000000000000002E-4</v>
      </c>
    </row>
    <row r="4726" spans="1:12" ht="15" customHeight="1">
      <c r="A4726" s="13" t="str">
        <f>Solieusap!A4729</f>
        <v>434</v>
      </c>
      <c r="B4726" s="13">
        <f>Solieusap!B4729</f>
        <v>3.7802099999999998</v>
      </c>
      <c r="C4726" s="13" t="str">
        <f>Solieusap!C4729</f>
        <v>BAO</v>
      </c>
      <c r="D4726" s="13" t="str">
        <f>Solieusap!D4729</f>
        <v>Combination</v>
      </c>
      <c r="E4726" s="14">
        <f>ABS(Solieusap!E4729)</f>
        <v>6.4000000000000003E-3</v>
      </c>
      <c r="F4726" s="14">
        <f>ABS(Solieusap!F4729)</f>
        <v>8.8999999999999999E-3</v>
      </c>
      <c r="G4726" s="14">
        <f>ABS(Solieusap!G4729)</f>
        <v>3.39E-2</v>
      </c>
      <c r="H4726" s="14">
        <f>ABS(Solieusap!H4729)</f>
        <v>1.3509999999999999E-2</v>
      </c>
      <c r="I4726" s="14">
        <f>ABS(Solieusap!I4729)</f>
        <v>2.3050000000000001E-2</v>
      </c>
      <c r="J4726" s="14">
        <f>ABS(Solieusap!J4729)</f>
        <v>6.4879999999999993E-2</v>
      </c>
      <c r="K4726" s="14">
        <f t="shared" si="24"/>
        <v>6.4000000000000003E-3</v>
      </c>
      <c r="L4726" s="14">
        <f t="shared" si="25"/>
        <v>2.3050000000000001E-2</v>
      </c>
    </row>
    <row r="4727" spans="1:12" ht="15" customHeight="1">
      <c r="A4727" s="13" t="str">
        <f>Solieusap!A4730</f>
        <v>435</v>
      </c>
      <c r="B4727" s="13">
        <f>Solieusap!B4730</f>
        <v>0</v>
      </c>
      <c r="C4727" s="13" t="str">
        <f>Solieusap!C4730</f>
        <v>BAO</v>
      </c>
      <c r="D4727" s="13" t="str">
        <f>Solieusap!D4730</f>
        <v>Combination</v>
      </c>
      <c r="E4727" s="14">
        <f>ABS(Solieusap!E4730)</f>
        <v>3.1107</v>
      </c>
      <c r="F4727" s="14">
        <f>ABS(Solieusap!F4730)</f>
        <v>6.9800000000000001E-2</v>
      </c>
      <c r="G4727" s="14">
        <f>ABS(Solieusap!G4730)</f>
        <v>6.0100000000000001E-2</v>
      </c>
      <c r="H4727" s="14">
        <f>ABS(Solieusap!H4730)</f>
        <v>4.8500000000000001E-3</v>
      </c>
      <c r="I4727" s="14">
        <f>ABS(Solieusap!I4730)</f>
        <v>5.799E-2</v>
      </c>
      <c r="J4727" s="14">
        <f>ABS(Solieusap!J4730)</f>
        <v>6.6869999999999999E-2</v>
      </c>
      <c r="K4727" s="14">
        <f t="shared" si="24"/>
        <v>3.1107</v>
      </c>
      <c r="L4727" s="14">
        <f t="shared" si="25"/>
        <v>5.799E-2</v>
      </c>
    </row>
    <row r="4728" spans="1:12" ht="15" customHeight="1">
      <c r="A4728" s="13" t="str">
        <f>Solieusap!A4731</f>
        <v>435</v>
      </c>
      <c r="B4728" s="13">
        <f>Solieusap!B4731</f>
        <v>1.1180300000000001</v>
      </c>
      <c r="C4728" s="13" t="str">
        <f>Solieusap!C4731</f>
        <v>BAO</v>
      </c>
      <c r="D4728" s="13" t="str">
        <f>Solieusap!D4731</f>
        <v>Combination</v>
      </c>
      <c r="E4728" s="14">
        <f>ABS(Solieusap!E4731)</f>
        <v>3.1107</v>
      </c>
      <c r="F4728" s="14">
        <f>ABS(Solieusap!F4731)</f>
        <v>6.9800000000000001E-2</v>
      </c>
      <c r="G4728" s="14">
        <f>ABS(Solieusap!G4731)</f>
        <v>6.0100000000000001E-2</v>
      </c>
      <c r="H4728" s="14">
        <f>ABS(Solieusap!H4731)</f>
        <v>4.8500000000000001E-3</v>
      </c>
      <c r="I4728" s="14">
        <f>ABS(Solieusap!I4731)</f>
        <v>2.32E-3</v>
      </c>
      <c r="J4728" s="14">
        <f>ABS(Solieusap!J4731)</f>
        <v>2.3700000000000001E-3</v>
      </c>
      <c r="K4728" s="14">
        <f t="shared" si="24"/>
        <v>3.1107</v>
      </c>
      <c r="L4728" s="14">
        <f t="shared" si="25"/>
        <v>2.32E-3</v>
      </c>
    </row>
    <row r="4729" spans="1:12" ht="15" customHeight="1">
      <c r="A4729" s="13" t="str">
        <f>Solieusap!A4732</f>
        <v>435</v>
      </c>
      <c r="B4729" s="13">
        <f>Solieusap!B4732</f>
        <v>2.2360699999999998</v>
      </c>
      <c r="C4729" s="13" t="str">
        <f>Solieusap!C4732</f>
        <v>BAO</v>
      </c>
      <c r="D4729" s="13" t="str">
        <f>Solieusap!D4732</f>
        <v>Combination</v>
      </c>
      <c r="E4729" s="14">
        <f>ABS(Solieusap!E4732)</f>
        <v>3.1107</v>
      </c>
      <c r="F4729" s="14">
        <f>ABS(Solieusap!F4732)</f>
        <v>6.9800000000000001E-2</v>
      </c>
      <c r="G4729" s="14">
        <f>ABS(Solieusap!G4732)</f>
        <v>6.0100000000000001E-2</v>
      </c>
      <c r="H4729" s="14">
        <f>ABS(Solieusap!H4732)</f>
        <v>4.8500000000000001E-3</v>
      </c>
      <c r="I4729" s="14">
        <f>ABS(Solieusap!I4732)</f>
        <v>6.7200000000000003E-3</v>
      </c>
      <c r="J4729" s="14">
        <f>ABS(Solieusap!J4732)</f>
        <v>2.3400000000000001E-3</v>
      </c>
      <c r="K4729" s="14">
        <f t="shared" si="24"/>
        <v>3.1107</v>
      </c>
      <c r="L4729" s="14">
        <f t="shared" si="25"/>
        <v>6.7200000000000003E-3</v>
      </c>
    </row>
    <row r="4730" spans="1:12" ht="15" customHeight="1">
      <c r="A4730" s="13" t="str">
        <f>Solieusap!A4733</f>
        <v>435</v>
      </c>
      <c r="B4730" s="13">
        <f>Solieusap!B4733</f>
        <v>0</v>
      </c>
      <c r="C4730" s="13" t="str">
        <f>Solieusap!C4733</f>
        <v>BAO</v>
      </c>
      <c r="D4730" s="13" t="str">
        <f>Solieusap!D4733</f>
        <v>Combination</v>
      </c>
      <c r="E4730" s="14">
        <f>ABS(Solieusap!E4733)</f>
        <v>0.1961</v>
      </c>
      <c r="F4730" s="14">
        <f>ABS(Solieusap!F4733)</f>
        <v>2.5000000000000001E-3</v>
      </c>
      <c r="G4730" s="14">
        <f>ABS(Solieusap!G4733)</f>
        <v>4.3E-3</v>
      </c>
      <c r="H4730" s="14">
        <f>ABS(Solieusap!H4733)</f>
        <v>6.3659999999999994E-2</v>
      </c>
      <c r="I4730" s="14">
        <f>ABS(Solieusap!I4733)</f>
        <v>2.81E-3</v>
      </c>
      <c r="J4730" s="14">
        <f>ABS(Solieusap!J4733)</f>
        <v>1.32E-2</v>
      </c>
      <c r="K4730" s="14">
        <f t="shared" si="24"/>
        <v>0.1961</v>
      </c>
      <c r="L4730" s="14">
        <f t="shared" si="25"/>
        <v>2.81E-3</v>
      </c>
    </row>
    <row r="4731" spans="1:12" ht="15" customHeight="1">
      <c r="A4731" s="13" t="str">
        <f>Solieusap!A4734</f>
        <v>435</v>
      </c>
      <c r="B4731" s="13">
        <f>Solieusap!B4734</f>
        <v>1.1180300000000001</v>
      </c>
      <c r="C4731" s="13" t="str">
        <f>Solieusap!C4734</f>
        <v>BAO</v>
      </c>
      <c r="D4731" s="13" t="str">
        <f>Solieusap!D4734</f>
        <v>Combination</v>
      </c>
      <c r="E4731" s="14">
        <f>ABS(Solieusap!E4734)</f>
        <v>0.1961</v>
      </c>
      <c r="F4731" s="14">
        <f>ABS(Solieusap!F4734)</f>
        <v>2.5000000000000001E-3</v>
      </c>
      <c r="G4731" s="14">
        <f>ABS(Solieusap!G4734)</f>
        <v>4.3E-3</v>
      </c>
      <c r="H4731" s="14">
        <f>ABS(Solieusap!H4734)</f>
        <v>6.3659999999999994E-2</v>
      </c>
      <c r="I4731" s="14">
        <f>ABS(Solieusap!I4734)</f>
        <v>1.124E-2</v>
      </c>
      <c r="J4731" s="14">
        <f>ABS(Solieusap!J4734)</f>
        <v>1.677E-2</v>
      </c>
      <c r="K4731" s="14">
        <f t="shared" ref="K4731:K4794" si="26">E4731</f>
        <v>0.1961</v>
      </c>
      <c r="L4731" s="14">
        <f t="shared" ref="L4731:L4794" si="27">I4731</f>
        <v>1.124E-2</v>
      </c>
    </row>
    <row r="4732" spans="1:12" ht="15" customHeight="1">
      <c r="A4732" s="13" t="str">
        <f>Solieusap!A4735</f>
        <v>435</v>
      </c>
      <c r="B4732" s="13">
        <f>Solieusap!B4735</f>
        <v>2.2360699999999998</v>
      </c>
      <c r="C4732" s="13" t="str">
        <f>Solieusap!C4735</f>
        <v>BAO</v>
      </c>
      <c r="D4732" s="13" t="str">
        <f>Solieusap!D4735</f>
        <v>Combination</v>
      </c>
      <c r="E4732" s="14">
        <f>ABS(Solieusap!E4735)</f>
        <v>0.1961</v>
      </c>
      <c r="F4732" s="14">
        <f>ABS(Solieusap!F4735)</f>
        <v>2.5000000000000001E-3</v>
      </c>
      <c r="G4732" s="14">
        <f>ABS(Solieusap!G4735)</f>
        <v>4.3E-3</v>
      </c>
      <c r="H4732" s="14">
        <f>ABS(Solieusap!H4735)</f>
        <v>6.3659999999999994E-2</v>
      </c>
      <c r="I4732" s="14">
        <f>ABS(Solieusap!I4735)</f>
        <v>7.6310000000000003E-2</v>
      </c>
      <c r="J4732" s="14">
        <f>ABS(Solieusap!J4735)</f>
        <v>9.0910000000000005E-2</v>
      </c>
      <c r="K4732" s="14">
        <f t="shared" si="26"/>
        <v>0.1961</v>
      </c>
      <c r="L4732" s="14">
        <f t="shared" si="27"/>
        <v>7.6310000000000003E-2</v>
      </c>
    </row>
    <row r="4733" spans="1:12" ht="15" customHeight="1">
      <c r="A4733" s="13" t="str">
        <f>Solieusap!A4736</f>
        <v>436</v>
      </c>
      <c r="B4733" s="13">
        <f>Solieusap!B4736</f>
        <v>0</v>
      </c>
      <c r="C4733" s="13" t="str">
        <f>Solieusap!C4736</f>
        <v>BAO</v>
      </c>
      <c r="D4733" s="13" t="str">
        <f>Solieusap!D4736</f>
        <v>Combination</v>
      </c>
      <c r="E4733" s="14">
        <f>ABS(Solieusap!E4736)</f>
        <v>1.5449999999999999</v>
      </c>
      <c r="F4733" s="14">
        <f>ABS(Solieusap!F4736)</f>
        <v>3.0999999999999999E-3</v>
      </c>
      <c r="G4733" s="14">
        <f>ABS(Solieusap!G4736)</f>
        <v>1.2999999999999999E-2</v>
      </c>
      <c r="H4733" s="14">
        <f>ABS(Solieusap!H4736)</f>
        <v>3.9350000000000003E-2</v>
      </c>
      <c r="I4733" s="14">
        <f>ABS(Solieusap!I4736)</f>
        <v>1.3169999999999999E-2</v>
      </c>
      <c r="J4733" s="14">
        <f>ABS(Solieusap!J4736)</f>
        <v>4.9800000000000001E-3</v>
      </c>
      <c r="K4733" s="14">
        <f t="shared" si="26"/>
        <v>1.5449999999999999</v>
      </c>
      <c r="L4733" s="14">
        <f t="shared" si="27"/>
        <v>1.3169999999999999E-2</v>
      </c>
    </row>
    <row r="4734" spans="1:12" ht="15" customHeight="1">
      <c r="A4734" s="13" t="str">
        <f>Solieusap!A4737</f>
        <v>436</v>
      </c>
      <c r="B4734" s="13">
        <f>Solieusap!B4737</f>
        <v>1.1180300000000001</v>
      </c>
      <c r="C4734" s="13" t="str">
        <f>Solieusap!C4737</f>
        <v>BAO</v>
      </c>
      <c r="D4734" s="13" t="str">
        <f>Solieusap!D4737</f>
        <v>Combination</v>
      </c>
      <c r="E4734" s="14">
        <f>ABS(Solieusap!E4737)</f>
        <v>1.5449999999999999</v>
      </c>
      <c r="F4734" s="14">
        <f>ABS(Solieusap!F4737)</f>
        <v>3.0999999999999999E-3</v>
      </c>
      <c r="G4734" s="14">
        <f>ABS(Solieusap!G4737)</f>
        <v>1.2999999999999999E-2</v>
      </c>
      <c r="H4734" s="14">
        <f>ABS(Solieusap!H4737)</f>
        <v>3.9350000000000003E-2</v>
      </c>
      <c r="I4734" s="14">
        <f>ABS(Solieusap!I4737)</f>
        <v>1.3799999999999999E-3</v>
      </c>
      <c r="J4734" s="14">
        <f>ABS(Solieusap!J4737)</f>
        <v>3.65E-3</v>
      </c>
      <c r="K4734" s="14">
        <f t="shared" si="26"/>
        <v>1.5449999999999999</v>
      </c>
      <c r="L4734" s="14">
        <f t="shared" si="27"/>
        <v>1.3799999999999999E-3</v>
      </c>
    </row>
    <row r="4735" spans="1:12" ht="15" customHeight="1">
      <c r="A4735" s="13" t="str">
        <f>Solieusap!A4738</f>
        <v>436</v>
      </c>
      <c r="B4735" s="13">
        <f>Solieusap!B4738</f>
        <v>2.2360699999999998</v>
      </c>
      <c r="C4735" s="13" t="str">
        <f>Solieusap!C4738</f>
        <v>BAO</v>
      </c>
      <c r="D4735" s="13" t="str">
        <f>Solieusap!D4738</f>
        <v>Combination</v>
      </c>
      <c r="E4735" s="14">
        <f>ABS(Solieusap!E4738)</f>
        <v>1.5449999999999999</v>
      </c>
      <c r="F4735" s="14">
        <f>ABS(Solieusap!F4738)</f>
        <v>3.0999999999999999E-3</v>
      </c>
      <c r="G4735" s="14">
        <f>ABS(Solieusap!G4738)</f>
        <v>1.2999999999999999E-2</v>
      </c>
      <c r="H4735" s="14">
        <f>ABS(Solieusap!H4738)</f>
        <v>3.9350000000000003E-2</v>
      </c>
      <c r="I4735" s="14">
        <f>ABS(Solieusap!I4738)</f>
        <v>0.24833</v>
      </c>
      <c r="J4735" s="14">
        <f>ABS(Solieusap!J4738)</f>
        <v>1.2999999999999999E-4</v>
      </c>
      <c r="K4735" s="14">
        <f t="shared" si="26"/>
        <v>1.5449999999999999</v>
      </c>
      <c r="L4735" s="14">
        <f t="shared" si="27"/>
        <v>0.24833</v>
      </c>
    </row>
    <row r="4736" spans="1:12" ht="15" customHeight="1">
      <c r="A4736" s="13" t="str">
        <f>Solieusap!A4739</f>
        <v>436</v>
      </c>
      <c r="B4736" s="13">
        <f>Solieusap!B4739</f>
        <v>0</v>
      </c>
      <c r="C4736" s="13" t="str">
        <f>Solieusap!C4739</f>
        <v>BAO</v>
      </c>
      <c r="D4736" s="13" t="str">
        <f>Solieusap!D4739</f>
        <v>Combination</v>
      </c>
      <c r="E4736" s="14">
        <f>ABS(Solieusap!E4739)</f>
        <v>9.6500000000000002E-2</v>
      </c>
      <c r="F4736" s="14">
        <f>ABS(Solieusap!F4739)</f>
        <v>2.24E-2</v>
      </c>
      <c r="G4736" s="14">
        <f>ABS(Solieusap!G4739)</f>
        <v>0.31590000000000001</v>
      </c>
      <c r="H4736" s="14">
        <f>ABS(Solieusap!H4739)</f>
        <v>2.5000000000000001E-3</v>
      </c>
      <c r="I4736" s="14">
        <f>ABS(Solieusap!I4739)</f>
        <v>0.45798</v>
      </c>
      <c r="J4736" s="14">
        <f>ABS(Solieusap!J4739)</f>
        <v>6.4329999999999998E-2</v>
      </c>
      <c r="K4736" s="14">
        <f t="shared" si="26"/>
        <v>9.6500000000000002E-2</v>
      </c>
      <c r="L4736" s="14">
        <f t="shared" si="27"/>
        <v>0.45798</v>
      </c>
    </row>
    <row r="4737" spans="1:12" ht="15" customHeight="1">
      <c r="A4737" s="13" t="str">
        <f>Solieusap!A4740</f>
        <v>436</v>
      </c>
      <c r="B4737" s="13">
        <f>Solieusap!B4740</f>
        <v>1.1180300000000001</v>
      </c>
      <c r="C4737" s="13" t="str">
        <f>Solieusap!C4740</f>
        <v>BAO</v>
      </c>
      <c r="D4737" s="13" t="str">
        <f>Solieusap!D4740</f>
        <v>Combination</v>
      </c>
      <c r="E4737" s="14">
        <f>ABS(Solieusap!E4740)</f>
        <v>9.6500000000000002E-2</v>
      </c>
      <c r="F4737" s="14">
        <f>ABS(Solieusap!F4740)</f>
        <v>2.24E-2</v>
      </c>
      <c r="G4737" s="14">
        <f>ABS(Solieusap!G4740)</f>
        <v>0.31590000000000001</v>
      </c>
      <c r="H4737" s="14">
        <f>ABS(Solieusap!H4740)</f>
        <v>2.5000000000000001E-3</v>
      </c>
      <c r="I4737" s="14">
        <f>ABS(Solieusap!I4740)</f>
        <v>0.10483000000000001</v>
      </c>
      <c r="J4737" s="14">
        <f>ABS(Solieusap!J4740)</f>
        <v>3.9309999999999998E-2</v>
      </c>
      <c r="K4737" s="14">
        <f t="shared" si="26"/>
        <v>9.6500000000000002E-2</v>
      </c>
      <c r="L4737" s="14">
        <f t="shared" si="27"/>
        <v>0.10483000000000001</v>
      </c>
    </row>
    <row r="4738" spans="1:12" ht="15" customHeight="1">
      <c r="A4738" s="13" t="str">
        <f>Solieusap!A4741</f>
        <v>436</v>
      </c>
      <c r="B4738" s="13">
        <f>Solieusap!B4741</f>
        <v>2.2360699999999998</v>
      </c>
      <c r="C4738" s="13" t="str">
        <f>Solieusap!C4741</f>
        <v>BAO</v>
      </c>
      <c r="D4738" s="13" t="str">
        <f>Solieusap!D4741</f>
        <v>Combination</v>
      </c>
      <c r="E4738" s="14">
        <f>ABS(Solieusap!E4741)</f>
        <v>9.6500000000000002E-2</v>
      </c>
      <c r="F4738" s="14">
        <f>ABS(Solieusap!F4741)</f>
        <v>2.24E-2</v>
      </c>
      <c r="G4738" s="14">
        <f>ABS(Solieusap!G4741)</f>
        <v>0.31590000000000001</v>
      </c>
      <c r="H4738" s="14">
        <f>ABS(Solieusap!H4741)</f>
        <v>2.5000000000000001E-3</v>
      </c>
      <c r="I4738" s="14">
        <f>ABS(Solieusap!I4741)</f>
        <v>1.585E-2</v>
      </c>
      <c r="J4738" s="14">
        <f>ABS(Solieusap!J4741)</f>
        <v>1.9109999999999999E-2</v>
      </c>
      <c r="K4738" s="14">
        <f t="shared" si="26"/>
        <v>9.6500000000000002E-2</v>
      </c>
      <c r="L4738" s="14">
        <f t="shared" si="27"/>
        <v>1.585E-2</v>
      </c>
    </row>
    <row r="4739" spans="1:12" ht="15" customHeight="1">
      <c r="A4739" s="13" t="str">
        <f>Solieusap!A4742</f>
        <v>437</v>
      </c>
      <c r="B4739" s="13">
        <f>Solieusap!B4742</f>
        <v>0</v>
      </c>
      <c r="C4739" s="13" t="str">
        <f>Solieusap!C4742</f>
        <v>BAO</v>
      </c>
      <c r="D4739" s="13" t="str">
        <f>Solieusap!D4742</f>
        <v>Combination</v>
      </c>
      <c r="E4739" s="14">
        <f>ABS(Solieusap!E4742)</f>
        <v>8.229E-4</v>
      </c>
      <c r="F4739" s="14">
        <f>ABS(Solieusap!F4742)</f>
        <v>1.8E-3</v>
      </c>
      <c r="G4739" s="14">
        <f>ABS(Solieusap!G4742)</f>
        <v>2.611E-4</v>
      </c>
      <c r="H4739" s="14">
        <f>ABS(Solieusap!H4742)</f>
        <v>5.7999999999999996E-3</v>
      </c>
      <c r="I4739" s="14">
        <f>ABS(Solieusap!I4742)</f>
        <v>1.73E-3</v>
      </c>
      <c r="J4739" s="14">
        <f>ABS(Solieusap!J4742)</f>
        <v>2.9850000000000002E-2</v>
      </c>
      <c r="K4739" s="14">
        <f t="shared" si="26"/>
        <v>8.229E-4</v>
      </c>
      <c r="L4739" s="14">
        <f t="shared" si="27"/>
        <v>1.73E-3</v>
      </c>
    </row>
    <row r="4740" spans="1:12" ht="15" customHeight="1">
      <c r="A4740" s="13" t="str">
        <f>Solieusap!A4743</f>
        <v>437</v>
      </c>
      <c r="B4740" s="13">
        <f>Solieusap!B4743</f>
        <v>2.4129900000000002</v>
      </c>
      <c r="C4740" s="13" t="str">
        <f>Solieusap!C4743</f>
        <v>BAO</v>
      </c>
      <c r="D4740" s="13" t="str">
        <f>Solieusap!D4743</f>
        <v>Combination</v>
      </c>
      <c r="E4740" s="14">
        <f>ABS(Solieusap!E4743)</f>
        <v>8.229E-4</v>
      </c>
      <c r="F4740" s="14">
        <f>ABS(Solieusap!F4743)</f>
        <v>1.8E-3</v>
      </c>
      <c r="G4740" s="14">
        <f>ABS(Solieusap!G4743)</f>
        <v>2.611E-4</v>
      </c>
      <c r="H4740" s="14">
        <f>ABS(Solieusap!H4743)</f>
        <v>5.7999999999999996E-3</v>
      </c>
      <c r="I4740" s="14">
        <f>ABS(Solieusap!I4743)</f>
        <v>1.8699999999999999E-3</v>
      </c>
      <c r="J4740" s="14">
        <f>ABS(Solieusap!J4743)</f>
        <v>7.3980000000000004E-2</v>
      </c>
      <c r="K4740" s="14">
        <f t="shared" si="26"/>
        <v>8.229E-4</v>
      </c>
      <c r="L4740" s="14">
        <f t="shared" si="27"/>
        <v>1.8699999999999999E-3</v>
      </c>
    </row>
    <row r="4741" spans="1:12" ht="15" customHeight="1">
      <c r="A4741" s="13" t="str">
        <f>Solieusap!A4744</f>
        <v>437</v>
      </c>
      <c r="B4741" s="13">
        <f>Solieusap!B4744</f>
        <v>4.8259699999999999</v>
      </c>
      <c r="C4741" s="13" t="str">
        <f>Solieusap!C4744</f>
        <v>BAO</v>
      </c>
      <c r="D4741" s="13" t="str">
        <f>Solieusap!D4744</f>
        <v>Combination</v>
      </c>
      <c r="E4741" s="14">
        <f>ABS(Solieusap!E4744)</f>
        <v>8.229E-4</v>
      </c>
      <c r="F4741" s="14">
        <f>ABS(Solieusap!F4744)</f>
        <v>1.8E-3</v>
      </c>
      <c r="G4741" s="14">
        <f>ABS(Solieusap!G4744)</f>
        <v>2.611E-4</v>
      </c>
      <c r="H4741" s="14">
        <f>ABS(Solieusap!H4744)</f>
        <v>5.7999999999999996E-3</v>
      </c>
      <c r="I4741" s="14">
        <f>ABS(Solieusap!I4744)</f>
        <v>2.7699999999999999E-3</v>
      </c>
      <c r="J4741" s="14">
        <f>ABS(Solieusap!J4744)</f>
        <v>0.12247</v>
      </c>
      <c r="K4741" s="14">
        <f t="shared" si="26"/>
        <v>8.229E-4</v>
      </c>
      <c r="L4741" s="14">
        <f t="shared" si="27"/>
        <v>2.7699999999999999E-3</v>
      </c>
    </row>
    <row r="4742" spans="1:12" ht="15" customHeight="1">
      <c r="A4742" s="13" t="str">
        <f>Solieusap!A4745</f>
        <v>437</v>
      </c>
      <c r="B4742" s="13">
        <f>Solieusap!B4745</f>
        <v>0</v>
      </c>
      <c r="C4742" s="13" t="str">
        <f>Solieusap!C4745</f>
        <v>BAO</v>
      </c>
      <c r="D4742" s="13" t="str">
        <f>Solieusap!D4745</f>
        <v>Combination</v>
      </c>
      <c r="E4742" s="14">
        <f>ABS(Solieusap!E4745)</f>
        <v>1.91</v>
      </c>
      <c r="F4742" s="14">
        <f>ABS(Solieusap!F4745)</f>
        <v>2.1999999999999999E-2</v>
      </c>
      <c r="G4742" s="14">
        <f>ABS(Solieusap!G4745)</f>
        <v>4.2030000000000002E-4</v>
      </c>
      <c r="H4742" s="14">
        <f>ABS(Solieusap!H4745)</f>
        <v>7.0400000000000003E-3</v>
      </c>
      <c r="I4742" s="14">
        <f>ABS(Solieusap!I4745)</f>
        <v>5.2599999999999999E-3</v>
      </c>
      <c r="J4742" s="14">
        <f>ABS(Solieusap!J4745)</f>
        <v>2.9349999999999999E-5</v>
      </c>
      <c r="K4742" s="14">
        <f t="shared" si="26"/>
        <v>1.91</v>
      </c>
      <c r="L4742" s="14">
        <f t="shared" si="27"/>
        <v>5.2599999999999999E-3</v>
      </c>
    </row>
    <row r="4743" spans="1:12" ht="15" customHeight="1">
      <c r="A4743" s="13" t="str">
        <f>Solieusap!A4746</f>
        <v>437</v>
      </c>
      <c r="B4743" s="13">
        <f>Solieusap!B4746</f>
        <v>2.4129900000000002</v>
      </c>
      <c r="C4743" s="13" t="str">
        <f>Solieusap!C4746</f>
        <v>BAO</v>
      </c>
      <c r="D4743" s="13" t="str">
        <f>Solieusap!D4746</f>
        <v>Combination</v>
      </c>
      <c r="E4743" s="14">
        <f>ABS(Solieusap!E4746)</f>
        <v>1.91</v>
      </c>
      <c r="F4743" s="14">
        <f>ABS(Solieusap!F4746)</f>
        <v>2.1999999999999999E-2</v>
      </c>
      <c r="G4743" s="14">
        <f>ABS(Solieusap!G4746)</f>
        <v>4.2030000000000002E-4</v>
      </c>
      <c r="H4743" s="14">
        <f>ABS(Solieusap!H4746)</f>
        <v>7.0400000000000003E-3</v>
      </c>
      <c r="I4743" s="14">
        <f>ABS(Solieusap!I4746)</f>
        <v>5.5500000000000002E-3</v>
      </c>
      <c r="J4743" s="14">
        <f>ABS(Solieusap!J4746)</f>
        <v>4.21E-5</v>
      </c>
      <c r="K4743" s="14">
        <f t="shared" si="26"/>
        <v>1.91</v>
      </c>
      <c r="L4743" s="14">
        <f t="shared" si="27"/>
        <v>5.5500000000000002E-3</v>
      </c>
    </row>
    <row r="4744" spans="1:12" ht="15" customHeight="1">
      <c r="A4744" s="13" t="str">
        <f>Solieusap!A4747</f>
        <v>437</v>
      </c>
      <c r="B4744" s="13">
        <f>Solieusap!B4747</f>
        <v>4.8259699999999999</v>
      </c>
      <c r="C4744" s="13" t="str">
        <f>Solieusap!C4747</f>
        <v>BAO</v>
      </c>
      <c r="D4744" s="13" t="str">
        <f>Solieusap!D4747</f>
        <v>Combination</v>
      </c>
      <c r="E4744" s="14">
        <f>ABS(Solieusap!E4747)</f>
        <v>1.91</v>
      </c>
      <c r="F4744" s="14">
        <f>ABS(Solieusap!F4747)</f>
        <v>2.1999999999999999E-2</v>
      </c>
      <c r="G4744" s="14">
        <f>ABS(Solieusap!G4747)</f>
        <v>4.2030000000000002E-4</v>
      </c>
      <c r="H4744" s="14">
        <f>ABS(Solieusap!H4747)</f>
        <v>7.0400000000000003E-3</v>
      </c>
      <c r="I4744" s="14">
        <f>ABS(Solieusap!I4747)</f>
        <v>6.1799999999999997E-3</v>
      </c>
      <c r="J4744" s="14">
        <f>ABS(Solieusap!J4747)</f>
        <v>1.1E-4</v>
      </c>
      <c r="K4744" s="14">
        <f t="shared" si="26"/>
        <v>1.91</v>
      </c>
      <c r="L4744" s="14">
        <f t="shared" si="27"/>
        <v>6.1799999999999997E-3</v>
      </c>
    </row>
    <row r="4745" spans="1:12" ht="15" customHeight="1">
      <c r="A4745" s="13" t="str">
        <f>Solieusap!A4748</f>
        <v>438</v>
      </c>
      <c r="B4745" s="13">
        <f>Solieusap!B4748</f>
        <v>0</v>
      </c>
      <c r="C4745" s="13" t="str">
        <f>Solieusap!C4748</f>
        <v>BAO</v>
      </c>
      <c r="D4745" s="13" t="str">
        <f>Solieusap!D4748</f>
        <v>Combination</v>
      </c>
      <c r="E4745" s="14">
        <f>ABS(Solieusap!E4748)</f>
        <v>3.2949000000000002</v>
      </c>
      <c r="F4745" s="14">
        <f>ABS(Solieusap!F4748)</f>
        <v>1.9900000000000001E-2</v>
      </c>
      <c r="G4745" s="14">
        <f>ABS(Solieusap!G4748)</f>
        <v>3.61E-2</v>
      </c>
      <c r="H4745" s="14">
        <f>ABS(Solieusap!H4748)</f>
        <v>2.5799999999999998E-3</v>
      </c>
      <c r="I4745" s="14">
        <f>ABS(Solieusap!I4748)</f>
        <v>5.8590000000000003E-2</v>
      </c>
      <c r="J4745" s="14">
        <f>ABS(Solieusap!J4748)</f>
        <v>7.9619999999999996E-2</v>
      </c>
      <c r="K4745" s="14">
        <f t="shared" si="26"/>
        <v>3.2949000000000002</v>
      </c>
      <c r="L4745" s="14">
        <f t="shared" si="27"/>
        <v>5.8590000000000003E-2</v>
      </c>
    </row>
    <row r="4746" spans="1:12" ht="15" customHeight="1">
      <c r="A4746" s="13" t="str">
        <f>Solieusap!A4749</f>
        <v>438</v>
      </c>
      <c r="B4746" s="13">
        <f>Solieusap!B4749</f>
        <v>1.89011</v>
      </c>
      <c r="C4746" s="13" t="str">
        <f>Solieusap!C4749</f>
        <v>BAO</v>
      </c>
      <c r="D4746" s="13" t="str">
        <f>Solieusap!D4749</f>
        <v>Combination</v>
      </c>
      <c r="E4746" s="14">
        <f>ABS(Solieusap!E4749)</f>
        <v>3.2949000000000002</v>
      </c>
      <c r="F4746" s="14">
        <f>ABS(Solieusap!F4749)</f>
        <v>1.9900000000000001E-2</v>
      </c>
      <c r="G4746" s="14">
        <f>ABS(Solieusap!G4749)</f>
        <v>3.61E-2</v>
      </c>
      <c r="H4746" s="14">
        <f>ABS(Solieusap!H4749)</f>
        <v>2.5799999999999998E-3</v>
      </c>
      <c r="I4746" s="14">
        <f>ABS(Solieusap!I4749)</f>
        <v>1.2700000000000001E-3</v>
      </c>
      <c r="J4746" s="14">
        <f>ABS(Solieusap!J4749)</f>
        <v>0.13900000000000001</v>
      </c>
      <c r="K4746" s="14">
        <f t="shared" si="26"/>
        <v>3.2949000000000002</v>
      </c>
      <c r="L4746" s="14">
        <f t="shared" si="27"/>
        <v>1.2700000000000001E-3</v>
      </c>
    </row>
    <row r="4747" spans="1:12" ht="15" customHeight="1">
      <c r="A4747" s="13" t="str">
        <f>Solieusap!A4750</f>
        <v>438</v>
      </c>
      <c r="B4747" s="13">
        <f>Solieusap!B4750</f>
        <v>3.7802099999999998</v>
      </c>
      <c r="C4747" s="13" t="str">
        <f>Solieusap!C4750</f>
        <v>BAO</v>
      </c>
      <c r="D4747" s="13" t="str">
        <f>Solieusap!D4750</f>
        <v>Combination</v>
      </c>
      <c r="E4747" s="14">
        <f>ABS(Solieusap!E4750)</f>
        <v>3.2949000000000002</v>
      </c>
      <c r="F4747" s="14">
        <f>ABS(Solieusap!F4750)</f>
        <v>1.9900000000000001E-2</v>
      </c>
      <c r="G4747" s="14">
        <f>ABS(Solieusap!G4750)</f>
        <v>3.61E-2</v>
      </c>
      <c r="H4747" s="14">
        <f>ABS(Solieusap!H4750)</f>
        <v>2.5799999999999998E-3</v>
      </c>
      <c r="I4747" s="14">
        <f>ABS(Solieusap!I4750)</f>
        <v>9.8999999999999999E-4</v>
      </c>
      <c r="J4747" s="14">
        <f>ABS(Solieusap!J4750)</f>
        <v>0.26844000000000001</v>
      </c>
      <c r="K4747" s="14">
        <f t="shared" si="26"/>
        <v>3.2949000000000002</v>
      </c>
      <c r="L4747" s="14">
        <f t="shared" si="27"/>
        <v>9.8999999999999999E-4</v>
      </c>
    </row>
    <row r="4748" spans="1:12" ht="15" customHeight="1">
      <c r="A4748" s="13" t="str">
        <f>Solieusap!A4751</f>
        <v>438</v>
      </c>
      <c r="B4748" s="13">
        <f>Solieusap!B4751</f>
        <v>0</v>
      </c>
      <c r="C4748" s="13" t="str">
        <f>Solieusap!C4751</f>
        <v>BAO</v>
      </c>
      <c r="D4748" s="13" t="str">
        <f>Solieusap!D4751</f>
        <v>Combination</v>
      </c>
      <c r="E4748" s="14">
        <f>ABS(Solieusap!E4751)</f>
        <v>0.2452</v>
      </c>
      <c r="F4748" s="14">
        <f>ABS(Solieusap!F4751)</f>
        <v>7.6600000000000001E-2</v>
      </c>
      <c r="G4748" s="14">
        <f>ABS(Solieusap!G4751)</f>
        <v>1.1999999999999999E-3</v>
      </c>
      <c r="H4748" s="14">
        <f>ABS(Solieusap!H4751)</f>
        <v>2.5690000000000001E-2</v>
      </c>
      <c r="I4748" s="14">
        <f>ABS(Solieusap!I4751)</f>
        <v>4.1099999999999999E-3</v>
      </c>
      <c r="J4748" s="14">
        <f>ABS(Solieusap!J4751)</f>
        <v>3.5060000000000001E-2</v>
      </c>
      <c r="K4748" s="14">
        <f t="shared" si="26"/>
        <v>0.2452</v>
      </c>
      <c r="L4748" s="14">
        <f t="shared" si="27"/>
        <v>4.1099999999999999E-3</v>
      </c>
    </row>
    <row r="4749" spans="1:12" ht="15" customHeight="1">
      <c r="A4749" s="13" t="str">
        <f>Solieusap!A4752</f>
        <v>438</v>
      </c>
      <c r="B4749" s="13">
        <f>Solieusap!B4752</f>
        <v>1.89011</v>
      </c>
      <c r="C4749" s="13" t="str">
        <f>Solieusap!C4752</f>
        <v>BAO</v>
      </c>
      <c r="D4749" s="13" t="str">
        <f>Solieusap!D4752</f>
        <v>Combination</v>
      </c>
      <c r="E4749" s="14">
        <f>ABS(Solieusap!E4752)</f>
        <v>0.2452</v>
      </c>
      <c r="F4749" s="14">
        <f>ABS(Solieusap!F4752)</f>
        <v>7.6600000000000001E-2</v>
      </c>
      <c r="G4749" s="14">
        <f>ABS(Solieusap!G4752)</f>
        <v>1.1999999999999999E-3</v>
      </c>
      <c r="H4749" s="14">
        <f>ABS(Solieusap!H4752)</f>
        <v>2.5690000000000001E-2</v>
      </c>
      <c r="I4749" s="14">
        <f>ABS(Solieusap!I4752)</f>
        <v>1.172E-2</v>
      </c>
      <c r="J4749" s="14">
        <f>ABS(Solieusap!J4752)</f>
        <v>6.2E-4</v>
      </c>
      <c r="K4749" s="14">
        <f t="shared" si="26"/>
        <v>0.2452</v>
      </c>
      <c r="L4749" s="14">
        <f t="shared" si="27"/>
        <v>1.172E-2</v>
      </c>
    </row>
    <row r="4750" spans="1:12" ht="15" customHeight="1">
      <c r="A4750" s="13" t="str">
        <f>Solieusap!A4753</f>
        <v>438</v>
      </c>
      <c r="B4750" s="13">
        <f>Solieusap!B4753</f>
        <v>3.7802099999999998</v>
      </c>
      <c r="C4750" s="13" t="str">
        <f>Solieusap!C4753</f>
        <v>BAO</v>
      </c>
      <c r="D4750" s="13" t="str">
        <f>Solieusap!D4753</f>
        <v>Combination</v>
      </c>
      <c r="E4750" s="14">
        <f>ABS(Solieusap!E4753)</f>
        <v>0.2452</v>
      </c>
      <c r="F4750" s="14">
        <f>ABS(Solieusap!F4753)</f>
        <v>7.6600000000000001E-2</v>
      </c>
      <c r="G4750" s="14">
        <f>ABS(Solieusap!G4753)</f>
        <v>1.1999999999999999E-3</v>
      </c>
      <c r="H4750" s="14">
        <f>ABS(Solieusap!H4753)</f>
        <v>2.5690000000000001E-2</v>
      </c>
      <c r="I4750" s="14">
        <f>ABS(Solieusap!I4753)</f>
        <v>7.8280000000000002E-2</v>
      </c>
      <c r="J4750" s="14">
        <f>ABS(Solieusap!J4753)</f>
        <v>1.2529999999999999E-2</v>
      </c>
      <c r="K4750" s="14">
        <f t="shared" si="26"/>
        <v>0.2452</v>
      </c>
      <c r="L4750" s="14">
        <f t="shared" si="27"/>
        <v>7.8280000000000002E-2</v>
      </c>
    </row>
    <row r="4751" spans="1:12" ht="15" customHeight="1">
      <c r="A4751" s="13" t="str">
        <f>Solieusap!A4754</f>
        <v>439</v>
      </c>
      <c r="B4751" s="13">
        <f>Solieusap!B4754</f>
        <v>0</v>
      </c>
      <c r="C4751" s="13" t="str">
        <f>Solieusap!C4754</f>
        <v>BAO</v>
      </c>
      <c r="D4751" s="13" t="str">
        <f>Solieusap!D4754</f>
        <v>Combination</v>
      </c>
      <c r="E4751" s="14">
        <f>ABS(Solieusap!E4754)</f>
        <v>0.43340000000000001</v>
      </c>
      <c r="F4751" s="14">
        <f>ABS(Solieusap!F4754)</f>
        <v>7.1800000000000003E-2</v>
      </c>
      <c r="G4751" s="14">
        <f>ABS(Solieusap!G4754)</f>
        <v>6.7599999999999993E-2</v>
      </c>
      <c r="H4751" s="14">
        <f>ABS(Solieusap!H4754)</f>
        <v>1.193E-2</v>
      </c>
      <c r="I4751" s="14">
        <f>ABS(Solieusap!I4754)</f>
        <v>0.11408</v>
      </c>
      <c r="J4751" s="14">
        <f>ABS(Solieusap!J4754)</f>
        <v>0.109</v>
      </c>
      <c r="K4751" s="14">
        <f t="shared" si="26"/>
        <v>0.43340000000000001</v>
      </c>
      <c r="L4751" s="14">
        <f t="shared" si="27"/>
        <v>0.11408</v>
      </c>
    </row>
    <row r="4752" spans="1:12" ht="15" customHeight="1">
      <c r="A4752" s="13" t="str">
        <f>Solieusap!A4755</f>
        <v>439</v>
      </c>
      <c r="B4752" s="13">
        <f>Solieusap!B4755</f>
        <v>1.89011</v>
      </c>
      <c r="C4752" s="13" t="str">
        <f>Solieusap!C4755</f>
        <v>BAO</v>
      </c>
      <c r="D4752" s="13" t="str">
        <f>Solieusap!D4755</f>
        <v>Combination</v>
      </c>
      <c r="E4752" s="14">
        <f>ABS(Solieusap!E4755)</f>
        <v>0.43340000000000001</v>
      </c>
      <c r="F4752" s="14">
        <f>ABS(Solieusap!F4755)</f>
        <v>7.1800000000000003E-2</v>
      </c>
      <c r="G4752" s="14">
        <f>ABS(Solieusap!G4755)</f>
        <v>6.7599999999999993E-2</v>
      </c>
      <c r="H4752" s="14">
        <f>ABS(Solieusap!H4755)</f>
        <v>1.193E-2</v>
      </c>
      <c r="I4752" s="14">
        <f>ABS(Solieusap!I4755)</f>
        <v>2.66E-3</v>
      </c>
      <c r="J4752" s="14">
        <f>ABS(Solieusap!J4755)</f>
        <v>5.8500000000000002E-3</v>
      </c>
      <c r="K4752" s="14">
        <f t="shared" si="26"/>
        <v>0.43340000000000001</v>
      </c>
      <c r="L4752" s="14">
        <f t="shared" si="27"/>
        <v>2.66E-3</v>
      </c>
    </row>
    <row r="4753" spans="1:12" ht="15" customHeight="1">
      <c r="A4753" s="13" t="str">
        <f>Solieusap!A4756</f>
        <v>439</v>
      </c>
      <c r="B4753" s="13">
        <f>Solieusap!B4756</f>
        <v>3.7802099999999998</v>
      </c>
      <c r="C4753" s="13" t="str">
        <f>Solieusap!C4756</f>
        <v>BAO</v>
      </c>
      <c r="D4753" s="13" t="str">
        <f>Solieusap!D4756</f>
        <v>Combination</v>
      </c>
      <c r="E4753" s="14">
        <f>ABS(Solieusap!E4756)</f>
        <v>0.43340000000000001</v>
      </c>
      <c r="F4753" s="14">
        <f>ABS(Solieusap!F4756)</f>
        <v>7.1800000000000003E-2</v>
      </c>
      <c r="G4753" s="14">
        <f>ABS(Solieusap!G4756)</f>
        <v>6.7599999999999993E-2</v>
      </c>
      <c r="H4753" s="14">
        <f>ABS(Solieusap!H4756)</f>
        <v>1.193E-2</v>
      </c>
      <c r="I4753" s="14">
        <f>ABS(Solieusap!I4756)</f>
        <v>1.099E-2</v>
      </c>
      <c r="J4753" s="14">
        <f>ABS(Solieusap!J4756)</f>
        <v>5.3519999999999998E-2</v>
      </c>
      <c r="K4753" s="14">
        <f t="shared" si="26"/>
        <v>0.43340000000000001</v>
      </c>
      <c r="L4753" s="14">
        <f t="shared" si="27"/>
        <v>1.099E-2</v>
      </c>
    </row>
    <row r="4754" spans="1:12" ht="15" customHeight="1">
      <c r="A4754" s="13" t="str">
        <f>Solieusap!A4757</f>
        <v>439</v>
      </c>
      <c r="B4754" s="13">
        <f>Solieusap!B4757</f>
        <v>0</v>
      </c>
      <c r="C4754" s="13" t="str">
        <f>Solieusap!C4757</f>
        <v>BAO</v>
      </c>
      <c r="D4754" s="13" t="str">
        <f>Solieusap!D4757</f>
        <v>Combination</v>
      </c>
      <c r="E4754" s="14">
        <f>ABS(Solieusap!E4757)</f>
        <v>0.1087</v>
      </c>
      <c r="F4754" s="14">
        <f>ABS(Solieusap!F4757)</f>
        <v>2.18E-2</v>
      </c>
      <c r="G4754" s="14">
        <f>ABS(Solieusap!G4757)</f>
        <v>4.8999999999999998E-3</v>
      </c>
      <c r="H4754" s="14">
        <f>ABS(Solieusap!H4757)</f>
        <v>3.5200000000000001E-3</v>
      </c>
      <c r="I4754" s="14">
        <f>ABS(Solieusap!I4757)</f>
        <v>7.5700000000000003E-3</v>
      </c>
      <c r="J4754" s="14">
        <f>ABS(Solieusap!J4757)</f>
        <v>2.8629999999999999E-2</v>
      </c>
      <c r="K4754" s="14">
        <f t="shared" si="26"/>
        <v>0.1087</v>
      </c>
      <c r="L4754" s="14">
        <f t="shared" si="27"/>
        <v>7.5700000000000003E-3</v>
      </c>
    </row>
    <row r="4755" spans="1:12" ht="15" customHeight="1">
      <c r="A4755" s="13" t="str">
        <f>Solieusap!A4758</f>
        <v>439</v>
      </c>
      <c r="B4755" s="13">
        <f>Solieusap!B4758</f>
        <v>1.89011</v>
      </c>
      <c r="C4755" s="13" t="str">
        <f>Solieusap!C4758</f>
        <v>BAO</v>
      </c>
      <c r="D4755" s="13" t="str">
        <f>Solieusap!D4758</f>
        <v>Combination</v>
      </c>
      <c r="E4755" s="14">
        <f>ABS(Solieusap!E4758)</f>
        <v>0.1087</v>
      </c>
      <c r="F4755" s="14">
        <f>ABS(Solieusap!F4758)</f>
        <v>2.18E-2</v>
      </c>
      <c r="G4755" s="14">
        <f>ABS(Solieusap!G4758)</f>
        <v>4.8999999999999998E-3</v>
      </c>
      <c r="H4755" s="14">
        <f>ABS(Solieusap!H4758)</f>
        <v>3.5200000000000001E-3</v>
      </c>
      <c r="I4755" s="14">
        <f>ABS(Solieusap!I4758)</f>
        <v>1.6209999999999999E-2</v>
      </c>
      <c r="J4755" s="14">
        <f>ABS(Solieusap!J4758)</f>
        <v>5.4210000000000001E-2</v>
      </c>
      <c r="K4755" s="14">
        <f t="shared" si="26"/>
        <v>0.1087</v>
      </c>
      <c r="L4755" s="14">
        <f t="shared" si="27"/>
        <v>1.6209999999999999E-2</v>
      </c>
    </row>
    <row r="4756" spans="1:12" ht="15" customHeight="1">
      <c r="A4756" s="13" t="str">
        <f>Solieusap!A4759</f>
        <v>439</v>
      </c>
      <c r="B4756" s="13">
        <f>Solieusap!B4759</f>
        <v>3.7802099999999998</v>
      </c>
      <c r="C4756" s="13" t="str">
        <f>Solieusap!C4759</f>
        <v>BAO</v>
      </c>
      <c r="D4756" s="13" t="str">
        <f>Solieusap!D4759</f>
        <v>Combination</v>
      </c>
      <c r="E4756" s="14">
        <f>ABS(Solieusap!E4759)</f>
        <v>0.1087</v>
      </c>
      <c r="F4756" s="14">
        <f>ABS(Solieusap!F4759)</f>
        <v>2.18E-2</v>
      </c>
      <c r="G4756" s="14">
        <f>ABS(Solieusap!G4759)</f>
        <v>4.8999999999999998E-3</v>
      </c>
      <c r="H4756" s="14">
        <f>ABS(Solieusap!H4759)</f>
        <v>3.5200000000000001E-3</v>
      </c>
      <c r="I4756" s="14">
        <f>ABS(Solieusap!I4759)</f>
        <v>0.14161000000000001</v>
      </c>
      <c r="J4756" s="14">
        <f>ABS(Solieusap!J4759)</f>
        <v>0.16794000000000001</v>
      </c>
      <c r="K4756" s="14">
        <f t="shared" si="26"/>
        <v>0.1087</v>
      </c>
      <c r="L4756" s="14">
        <f t="shared" si="27"/>
        <v>0.14161000000000001</v>
      </c>
    </row>
    <row r="4757" spans="1:12" ht="15" customHeight="1">
      <c r="A4757" s="13" t="str">
        <f>Solieusap!A4760</f>
        <v>440</v>
      </c>
      <c r="B4757" s="13">
        <f>Solieusap!B4760</f>
        <v>0</v>
      </c>
      <c r="C4757" s="13" t="str">
        <f>Solieusap!C4760</f>
        <v>BAO</v>
      </c>
      <c r="D4757" s="13" t="str">
        <f>Solieusap!D4760</f>
        <v>Combination</v>
      </c>
      <c r="E4757" s="14">
        <f>ABS(Solieusap!E4760)</f>
        <v>1.4137999999999999</v>
      </c>
      <c r="F4757" s="14">
        <f>ABS(Solieusap!F4760)</f>
        <v>6.4899999999999999E-2</v>
      </c>
      <c r="G4757" s="14">
        <f>ABS(Solieusap!G4760)</f>
        <v>1E-3</v>
      </c>
      <c r="H4757" s="14">
        <f>ABS(Solieusap!H4760)</f>
        <v>3.7000000000000002E-3</v>
      </c>
      <c r="I4757" s="14">
        <f>ABS(Solieusap!I4760)</f>
        <v>1.1299999999999999E-3</v>
      </c>
      <c r="J4757" s="14">
        <f>ABS(Solieusap!J4760)</f>
        <v>7.3810000000000001E-2</v>
      </c>
      <c r="K4757" s="14">
        <f t="shared" si="26"/>
        <v>1.4137999999999999</v>
      </c>
      <c r="L4757" s="14">
        <f t="shared" si="27"/>
        <v>1.1299999999999999E-3</v>
      </c>
    </row>
    <row r="4758" spans="1:12" ht="15" customHeight="1">
      <c r="A4758" s="13" t="str">
        <f>Solieusap!A4761</f>
        <v>440</v>
      </c>
      <c r="B4758" s="13">
        <f>Solieusap!B4761</f>
        <v>1.89011</v>
      </c>
      <c r="C4758" s="13" t="str">
        <f>Solieusap!C4761</f>
        <v>BAO</v>
      </c>
      <c r="D4758" s="13" t="str">
        <f>Solieusap!D4761</f>
        <v>Combination</v>
      </c>
      <c r="E4758" s="14">
        <f>ABS(Solieusap!E4761)</f>
        <v>1.4137999999999999</v>
      </c>
      <c r="F4758" s="14">
        <f>ABS(Solieusap!F4761)</f>
        <v>6.4899999999999999E-2</v>
      </c>
      <c r="G4758" s="14">
        <f>ABS(Solieusap!G4761)</f>
        <v>1E-3</v>
      </c>
      <c r="H4758" s="14">
        <f>ABS(Solieusap!H4761)</f>
        <v>3.7000000000000002E-3</v>
      </c>
      <c r="I4758" s="14">
        <f>ABS(Solieusap!I4761)</f>
        <v>1.1440000000000001E-2</v>
      </c>
      <c r="J4758" s="14">
        <f>ABS(Solieusap!J4761)</f>
        <v>2.1989999999999999E-2</v>
      </c>
      <c r="K4758" s="14">
        <f t="shared" si="26"/>
        <v>1.4137999999999999</v>
      </c>
      <c r="L4758" s="14">
        <f t="shared" si="27"/>
        <v>1.1440000000000001E-2</v>
      </c>
    </row>
    <row r="4759" spans="1:12" ht="15" customHeight="1">
      <c r="A4759" s="13" t="str">
        <f>Solieusap!A4762</f>
        <v>440</v>
      </c>
      <c r="B4759" s="13">
        <f>Solieusap!B4762</f>
        <v>3.7802099999999998</v>
      </c>
      <c r="C4759" s="13" t="str">
        <f>Solieusap!C4762</f>
        <v>BAO</v>
      </c>
      <c r="D4759" s="13" t="str">
        <f>Solieusap!D4762</f>
        <v>Combination</v>
      </c>
      <c r="E4759" s="14">
        <f>ABS(Solieusap!E4762)</f>
        <v>1.4137999999999999</v>
      </c>
      <c r="F4759" s="14">
        <f>ABS(Solieusap!F4762)</f>
        <v>6.4899999999999999E-2</v>
      </c>
      <c r="G4759" s="14">
        <f>ABS(Solieusap!G4762)</f>
        <v>1E-3</v>
      </c>
      <c r="H4759" s="14">
        <f>ABS(Solieusap!H4762)</f>
        <v>3.7000000000000002E-3</v>
      </c>
      <c r="I4759" s="14">
        <f>ABS(Solieusap!I4762)</f>
        <v>5.3310000000000003E-2</v>
      </c>
      <c r="J4759" s="14">
        <f>ABS(Solieusap!J4762)</f>
        <v>0.10323</v>
      </c>
      <c r="K4759" s="14">
        <f t="shared" si="26"/>
        <v>1.4137999999999999</v>
      </c>
      <c r="L4759" s="14">
        <f t="shared" si="27"/>
        <v>5.3310000000000003E-2</v>
      </c>
    </row>
    <row r="4760" spans="1:12" ht="15" customHeight="1">
      <c r="A4760" s="13" t="str">
        <f>Solieusap!A4763</f>
        <v>440</v>
      </c>
      <c r="B4760" s="13">
        <f>Solieusap!B4763</f>
        <v>0</v>
      </c>
      <c r="C4760" s="13" t="str">
        <f>Solieusap!C4763</f>
        <v>BAO</v>
      </c>
      <c r="D4760" s="13" t="str">
        <f>Solieusap!D4763</f>
        <v>Combination</v>
      </c>
      <c r="E4760" s="14">
        <f>ABS(Solieusap!E4763)</f>
        <v>0.83320000000000005</v>
      </c>
      <c r="F4760" s="14">
        <f>ABS(Solieusap!F4763)</f>
        <v>4.1700000000000001E-2</v>
      </c>
      <c r="G4760" s="14">
        <f>ABS(Solieusap!G4763)</f>
        <v>2.2100000000000002E-2</v>
      </c>
      <c r="H4760" s="14">
        <f>ABS(Solieusap!H4763)</f>
        <v>1.6400000000000001E-2</v>
      </c>
      <c r="I4760" s="14">
        <f>ABS(Solieusap!I4763)</f>
        <v>3.0419999999999999E-2</v>
      </c>
      <c r="J4760" s="14">
        <f>ABS(Solieusap!J4763)</f>
        <v>5.2139999999999999E-2</v>
      </c>
      <c r="K4760" s="14">
        <f t="shared" si="26"/>
        <v>0.83320000000000005</v>
      </c>
      <c r="L4760" s="14">
        <f t="shared" si="27"/>
        <v>3.0419999999999999E-2</v>
      </c>
    </row>
    <row r="4761" spans="1:12" ht="15" customHeight="1">
      <c r="A4761" s="13" t="str">
        <f>Solieusap!A4764</f>
        <v>440</v>
      </c>
      <c r="B4761" s="13">
        <f>Solieusap!B4764</f>
        <v>1.89011</v>
      </c>
      <c r="C4761" s="13" t="str">
        <f>Solieusap!C4764</f>
        <v>BAO</v>
      </c>
      <c r="D4761" s="13" t="str">
        <f>Solieusap!D4764</f>
        <v>Combination</v>
      </c>
      <c r="E4761" s="14">
        <f>ABS(Solieusap!E4764)</f>
        <v>0.83320000000000005</v>
      </c>
      <c r="F4761" s="14">
        <f>ABS(Solieusap!F4764)</f>
        <v>4.1700000000000001E-2</v>
      </c>
      <c r="G4761" s="14">
        <f>ABS(Solieusap!G4764)</f>
        <v>2.2100000000000002E-2</v>
      </c>
      <c r="H4761" s="14">
        <f>ABS(Solieusap!H4764)</f>
        <v>1.6400000000000001E-2</v>
      </c>
      <c r="I4761" s="14">
        <f>ABS(Solieusap!I4764)</f>
        <v>1.5399999999999999E-3</v>
      </c>
      <c r="J4761" s="14">
        <f>ABS(Solieusap!J4764)</f>
        <v>6.3490000000000005E-2</v>
      </c>
      <c r="K4761" s="14">
        <f t="shared" si="26"/>
        <v>0.83320000000000005</v>
      </c>
      <c r="L4761" s="14">
        <f t="shared" si="27"/>
        <v>1.5399999999999999E-3</v>
      </c>
    </row>
    <row r="4762" spans="1:12" ht="15" customHeight="1">
      <c r="A4762" s="13" t="str">
        <f>Solieusap!A4765</f>
        <v>440</v>
      </c>
      <c r="B4762" s="13">
        <f>Solieusap!B4765</f>
        <v>3.7802099999999998</v>
      </c>
      <c r="C4762" s="13" t="str">
        <f>Solieusap!C4765</f>
        <v>BAO</v>
      </c>
      <c r="D4762" s="13" t="str">
        <f>Solieusap!D4765</f>
        <v>Combination</v>
      </c>
      <c r="E4762" s="14">
        <f>ABS(Solieusap!E4765)</f>
        <v>0.83320000000000005</v>
      </c>
      <c r="F4762" s="14">
        <f>ABS(Solieusap!F4765)</f>
        <v>4.1700000000000001E-2</v>
      </c>
      <c r="G4762" s="14">
        <f>ABS(Solieusap!G4765)</f>
        <v>2.2100000000000002E-2</v>
      </c>
      <c r="H4762" s="14">
        <f>ABS(Solieusap!H4765)</f>
        <v>1.6400000000000001E-2</v>
      </c>
      <c r="I4762" s="14">
        <f>ABS(Solieusap!I4765)</f>
        <v>4.2000000000000002E-4</v>
      </c>
      <c r="J4762" s="14">
        <f>ABS(Solieusap!J4765)</f>
        <v>0.18609999999999999</v>
      </c>
      <c r="K4762" s="14">
        <f t="shared" si="26"/>
        <v>0.83320000000000005</v>
      </c>
      <c r="L4762" s="14">
        <f t="shared" si="27"/>
        <v>4.2000000000000002E-4</v>
      </c>
    </row>
    <row r="4763" spans="1:12" ht="15" customHeight="1">
      <c r="A4763" s="13" t="str">
        <f>Solieusap!A4766</f>
        <v>442</v>
      </c>
      <c r="B4763" s="13">
        <f>Solieusap!B4766</f>
        <v>0</v>
      </c>
      <c r="C4763" s="13" t="str">
        <f>Solieusap!C4766</f>
        <v>BAO</v>
      </c>
      <c r="D4763" s="13" t="str">
        <f>Solieusap!D4766</f>
        <v>Combination</v>
      </c>
      <c r="E4763" s="14">
        <f>ABS(Solieusap!E4766)</f>
        <v>0.41830000000000001</v>
      </c>
      <c r="F4763" s="14">
        <f>ABS(Solieusap!F4766)</f>
        <v>1.7999999999999999E-2</v>
      </c>
      <c r="G4763" s="14">
        <f>ABS(Solieusap!G4766)</f>
        <v>8.3000000000000001E-3</v>
      </c>
      <c r="H4763" s="14">
        <f>ABS(Solieusap!H4766)</f>
        <v>4.3299999999999996E-3</v>
      </c>
      <c r="I4763" s="14">
        <f>ABS(Solieusap!I4766)</f>
        <v>1.8450000000000001E-2</v>
      </c>
      <c r="J4763" s="14">
        <f>ABS(Solieusap!J4766)</f>
        <v>4.7480000000000001E-2</v>
      </c>
      <c r="K4763" s="14">
        <f t="shared" si="26"/>
        <v>0.41830000000000001</v>
      </c>
      <c r="L4763" s="14">
        <f t="shared" si="27"/>
        <v>1.8450000000000001E-2</v>
      </c>
    </row>
    <row r="4764" spans="1:12" ht="15" customHeight="1">
      <c r="A4764" s="13" t="str">
        <f>Solieusap!A4767</f>
        <v>442</v>
      </c>
      <c r="B4764" s="13">
        <f>Solieusap!B4767</f>
        <v>1.89011</v>
      </c>
      <c r="C4764" s="13" t="str">
        <f>Solieusap!C4767</f>
        <v>BAO</v>
      </c>
      <c r="D4764" s="13" t="str">
        <f>Solieusap!D4767</f>
        <v>Combination</v>
      </c>
      <c r="E4764" s="14">
        <f>ABS(Solieusap!E4767)</f>
        <v>0.41830000000000001</v>
      </c>
      <c r="F4764" s="14">
        <f>ABS(Solieusap!F4767)</f>
        <v>1.7999999999999999E-2</v>
      </c>
      <c r="G4764" s="14">
        <f>ABS(Solieusap!G4767)</f>
        <v>8.3000000000000001E-3</v>
      </c>
      <c r="H4764" s="14">
        <f>ABS(Solieusap!H4767)</f>
        <v>4.3299999999999996E-3</v>
      </c>
      <c r="I4764" s="14">
        <f>ABS(Solieusap!I4767)</f>
        <v>3.4199999999999999E-3</v>
      </c>
      <c r="J4764" s="14">
        <f>ABS(Solieusap!J4767)</f>
        <v>2.98E-3</v>
      </c>
      <c r="K4764" s="14">
        <f t="shared" si="26"/>
        <v>0.41830000000000001</v>
      </c>
      <c r="L4764" s="14">
        <f t="shared" si="27"/>
        <v>3.4199999999999999E-3</v>
      </c>
    </row>
    <row r="4765" spans="1:12" ht="15" customHeight="1">
      <c r="A4765" s="13" t="str">
        <f>Solieusap!A4768</f>
        <v>442</v>
      </c>
      <c r="B4765" s="13">
        <f>Solieusap!B4768</f>
        <v>3.7802099999999998</v>
      </c>
      <c r="C4765" s="13" t="str">
        <f>Solieusap!C4768</f>
        <v>BAO</v>
      </c>
      <c r="D4765" s="13" t="str">
        <f>Solieusap!D4768</f>
        <v>Combination</v>
      </c>
      <c r="E4765" s="14">
        <f>ABS(Solieusap!E4768)</f>
        <v>0.41830000000000001</v>
      </c>
      <c r="F4765" s="14">
        <f>ABS(Solieusap!F4768)</f>
        <v>1.7999999999999999E-2</v>
      </c>
      <c r="G4765" s="14">
        <f>ABS(Solieusap!G4768)</f>
        <v>8.3000000000000001E-3</v>
      </c>
      <c r="H4765" s="14">
        <f>ABS(Solieusap!H4768)</f>
        <v>4.3299999999999996E-3</v>
      </c>
      <c r="I4765" s="14">
        <f>ABS(Solieusap!I4768)</f>
        <v>0.10735</v>
      </c>
      <c r="J4765" s="14">
        <f>ABS(Solieusap!J4768)</f>
        <v>9.98E-2</v>
      </c>
      <c r="K4765" s="14">
        <f t="shared" si="26"/>
        <v>0.41830000000000001</v>
      </c>
      <c r="L4765" s="14">
        <f t="shared" si="27"/>
        <v>0.10735</v>
      </c>
    </row>
    <row r="4766" spans="1:12" ht="15" customHeight="1">
      <c r="A4766" s="13" t="str">
        <f>Solieusap!A4769</f>
        <v>442</v>
      </c>
      <c r="B4766" s="13">
        <f>Solieusap!B4769</f>
        <v>0</v>
      </c>
      <c r="C4766" s="13" t="str">
        <f>Solieusap!C4769</f>
        <v>BAO</v>
      </c>
      <c r="D4766" s="13" t="str">
        <f>Solieusap!D4769</f>
        <v>Combination</v>
      </c>
      <c r="E4766" s="14">
        <f>ABS(Solieusap!E4769)</f>
        <v>0.18340000000000001</v>
      </c>
      <c r="F4766" s="14">
        <f>ABS(Solieusap!F4769)</f>
        <v>6.7400000000000002E-2</v>
      </c>
      <c r="G4766" s="14">
        <f>ABS(Solieusap!G4769)</f>
        <v>6.2899999999999998E-2</v>
      </c>
      <c r="H4766" s="14">
        <f>ABS(Solieusap!H4769)</f>
        <v>1.056E-2</v>
      </c>
      <c r="I4766" s="14">
        <f>ABS(Solieusap!I4769)</f>
        <v>0.13047</v>
      </c>
      <c r="J4766" s="14">
        <f>ABS(Solieusap!J4769)</f>
        <v>0.16275000000000001</v>
      </c>
      <c r="K4766" s="14">
        <f t="shared" si="26"/>
        <v>0.18340000000000001</v>
      </c>
      <c r="L4766" s="14">
        <f t="shared" si="27"/>
        <v>0.13047</v>
      </c>
    </row>
    <row r="4767" spans="1:12" ht="15" customHeight="1">
      <c r="A4767" s="13" t="str">
        <f>Solieusap!A4770</f>
        <v>442</v>
      </c>
      <c r="B4767" s="13">
        <f>Solieusap!B4770</f>
        <v>1.89011</v>
      </c>
      <c r="C4767" s="13" t="str">
        <f>Solieusap!C4770</f>
        <v>BAO</v>
      </c>
      <c r="D4767" s="13" t="str">
        <f>Solieusap!D4770</f>
        <v>Combination</v>
      </c>
      <c r="E4767" s="14">
        <f>ABS(Solieusap!E4770)</f>
        <v>0.18340000000000001</v>
      </c>
      <c r="F4767" s="14">
        <f>ABS(Solieusap!F4770)</f>
        <v>6.7400000000000002E-2</v>
      </c>
      <c r="G4767" s="14">
        <f>ABS(Solieusap!G4770)</f>
        <v>6.2899999999999998E-2</v>
      </c>
      <c r="H4767" s="14">
        <f>ABS(Solieusap!H4770)</f>
        <v>1.056E-2</v>
      </c>
      <c r="I4767" s="14">
        <f>ABS(Solieusap!I4770)</f>
        <v>1.406E-2</v>
      </c>
      <c r="J4767" s="14">
        <f>ABS(Solieusap!J4770)</f>
        <v>5.611E-2</v>
      </c>
      <c r="K4767" s="14">
        <f t="shared" si="26"/>
        <v>0.18340000000000001</v>
      </c>
      <c r="L4767" s="14">
        <f t="shared" si="27"/>
        <v>1.406E-2</v>
      </c>
    </row>
    <row r="4768" spans="1:12" ht="15" customHeight="1">
      <c r="A4768" s="13" t="str">
        <f>Solieusap!A4771</f>
        <v>442</v>
      </c>
      <c r="B4768" s="13">
        <f>Solieusap!B4771</f>
        <v>3.7802099999999998</v>
      </c>
      <c r="C4768" s="13" t="str">
        <f>Solieusap!C4771</f>
        <v>BAO</v>
      </c>
      <c r="D4768" s="13" t="str">
        <f>Solieusap!D4771</f>
        <v>Combination</v>
      </c>
      <c r="E4768" s="14">
        <f>ABS(Solieusap!E4771)</f>
        <v>0.18340000000000001</v>
      </c>
      <c r="F4768" s="14">
        <f>ABS(Solieusap!F4771)</f>
        <v>6.7400000000000002E-2</v>
      </c>
      <c r="G4768" s="14">
        <f>ABS(Solieusap!G4771)</f>
        <v>6.2899999999999998E-2</v>
      </c>
      <c r="H4768" s="14">
        <f>ABS(Solieusap!H4771)</f>
        <v>1.056E-2</v>
      </c>
      <c r="I4768" s="14">
        <f>ABS(Solieusap!I4771)</f>
        <v>1.2930000000000001E-2</v>
      </c>
      <c r="J4768" s="14">
        <f>ABS(Solieusap!J4771)</f>
        <v>2.0199999999999999E-2</v>
      </c>
      <c r="K4768" s="14">
        <f t="shared" si="26"/>
        <v>0.18340000000000001</v>
      </c>
      <c r="L4768" s="14">
        <f t="shared" si="27"/>
        <v>1.2930000000000001E-2</v>
      </c>
    </row>
    <row r="4769" spans="1:12" ht="15" customHeight="1">
      <c r="A4769" s="13" t="str">
        <f>Solieusap!A4772</f>
        <v>443</v>
      </c>
      <c r="B4769" s="13">
        <f>Solieusap!B4772</f>
        <v>0</v>
      </c>
      <c r="C4769" s="13" t="str">
        <f>Solieusap!C4772</f>
        <v>BAO</v>
      </c>
      <c r="D4769" s="13" t="str">
        <f>Solieusap!D4772</f>
        <v>Combination</v>
      </c>
      <c r="E4769" s="14">
        <f>ABS(Solieusap!E4772)</f>
        <v>1.5699999999999999E-2</v>
      </c>
      <c r="F4769" s="14">
        <f>ABS(Solieusap!F4772)</f>
        <v>1.6999999999999999E-3</v>
      </c>
      <c r="G4769" s="14">
        <f>ABS(Solieusap!G4772)</f>
        <v>7.8479999999999999E-4</v>
      </c>
      <c r="H4769" s="14">
        <f>ABS(Solieusap!H4772)</f>
        <v>1.043E-2</v>
      </c>
      <c r="I4769" s="14">
        <f>ABS(Solieusap!I4772)</f>
        <v>5.6600000000000001E-3</v>
      </c>
      <c r="J4769" s="14">
        <f>ABS(Solieusap!J4772)</f>
        <v>4.1689999999999998E-2</v>
      </c>
      <c r="K4769" s="14">
        <f t="shared" si="26"/>
        <v>1.5699999999999999E-2</v>
      </c>
      <c r="L4769" s="14">
        <f t="shared" si="27"/>
        <v>5.6600000000000001E-3</v>
      </c>
    </row>
    <row r="4770" spans="1:12" ht="15" customHeight="1">
      <c r="A4770" s="13" t="str">
        <f>Solieusap!A4773</f>
        <v>443</v>
      </c>
      <c r="B4770" s="13">
        <f>Solieusap!B4773</f>
        <v>2.4129900000000002</v>
      </c>
      <c r="C4770" s="13" t="str">
        <f>Solieusap!C4773</f>
        <v>BAO</v>
      </c>
      <c r="D4770" s="13" t="str">
        <f>Solieusap!D4773</f>
        <v>Combination</v>
      </c>
      <c r="E4770" s="14">
        <f>ABS(Solieusap!E4773)</f>
        <v>1.5699999999999999E-2</v>
      </c>
      <c r="F4770" s="14">
        <f>ABS(Solieusap!F4773)</f>
        <v>1.6999999999999999E-3</v>
      </c>
      <c r="G4770" s="14">
        <f>ABS(Solieusap!G4773)</f>
        <v>7.8479999999999999E-4</v>
      </c>
      <c r="H4770" s="14">
        <f>ABS(Solieusap!H4773)</f>
        <v>1.043E-2</v>
      </c>
      <c r="I4770" s="14">
        <f>ABS(Solieusap!I4773)</f>
        <v>5.5599999999999998E-3</v>
      </c>
      <c r="J4770" s="14">
        <f>ABS(Solieusap!J4773)</f>
        <v>7.6020000000000004E-2</v>
      </c>
      <c r="K4770" s="14">
        <f t="shared" si="26"/>
        <v>1.5699999999999999E-2</v>
      </c>
      <c r="L4770" s="14">
        <f t="shared" si="27"/>
        <v>5.5599999999999998E-3</v>
      </c>
    </row>
    <row r="4771" spans="1:12" ht="15" customHeight="1">
      <c r="A4771" s="13" t="str">
        <f>Solieusap!A4774</f>
        <v>443</v>
      </c>
      <c r="B4771" s="13">
        <f>Solieusap!B4774</f>
        <v>4.8259699999999999</v>
      </c>
      <c r="C4771" s="13" t="str">
        <f>Solieusap!C4774</f>
        <v>BAO</v>
      </c>
      <c r="D4771" s="13" t="str">
        <f>Solieusap!D4774</f>
        <v>Combination</v>
      </c>
      <c r="E4771" s="14">
        <f>ABS(Solieusap!E4774)</f>
        <v>1.5699999999999999E-2</v>
      </c>
      <c r="F4771" s="14">
        <f>ABS(Solieusap!F4774)</f>
        <v>1.6999999999999999E-3</v>
      </c>
      <c r="G4771" s="14">
        <f>ABS(Solieusap!G4774)</f>
        <v>7.8479999999999999E-4</v>
      </c>
      <c r="H4771" s="14">
        <f>ABS(Solieusap!H4774)</f>
        <v>1.043E-2</v>
      </c>
      <c r="I4771" s="14">
        <f>ABS(Solieusap!I4774)</f>
        <v>5.8700000000000002E-3</v>
      </c>
      <c r="J4771" s="14">
        <f>ABS(Solieusap!J4774)</f>
        <v>0.11035</v>
      </c>
      <c r="K4771" s="14">
        <f t="shared" si="26"/>
        <v>1.5699999999999999E-2</v>
      </c>
      <c r="L4771" s="14">
        <f t="shared" si="27"/>
        <v>5.8700000000000002E-3</v>
      </c>
    </row>
    <row r="4772" spans="1:12" ht="15" customHeight="1">
      <c r="A4772" s="13" t="str">
        <f>Solieusap!A4775</f>
        <v>443</v>
      </c>
      <c r="B4772" s="13">
        <f>Solieusap!B4775</f>
        <v>0</v>
      </c>
      <c r="C4772" s="13" t="str">
        <f>Solieusap!C4775</f>
        <v>BAO</v>
      </c>
      <c r="D4772" s="13" t="str">
        <f>Solieusap!D4775</f>
        <v>Combination</v>
      </c>
      <c r="E4772" s="14">
        <f>ABS(Solieusap!E4775)</f>
        <v>1.9501999999999999</v>
      </c>
      <c r="F4772" s="14">
        <f>ABS(Solieusap!F4775)</f>
        <v>1.6799999999999999E-2</v>
      </c>
      <c r="G4772" s="14">
        <f>ABS(Solieusap!G4775)</f>
        <v>1.2860000000000001E-4</v>
      </c>
      <c r="H4772" s="14">
        <f>ABS(Solieusap!H4775)</f>
        <v>1.078E-2</v>
      </c>
      <c r="I4772" s="14">
        <f>ABS(Solieusap!I4775)</f>
        <v>6.4999999999999997E-4</v>
      </c>
      <c r="J4772" s="14">
        <f>ABS(Solieusap!J4775)</f>
        <v>7.6000000000000004E-4</v>
      </c>
      <c r="K4772" s="14">
        <f t="shared" si="26"/>
        <v>1.9501999999999999</v>
      </c>
      <c r="L4772" s="14">
        <f t="shared" si="27"/>
        <v>6.4999999999999997E-4</v>
      </c>
    </row>
    <row r="4773" spans="1:12" ht="15" customHeight="1">
      <c r="A4773" s="13" t="str">
        <f>Solieusap!A4776</f>
        <v>443</v>
      </c>
      <c r="B4773" s="13">
        <f>Solieusap!B4776</f>
        <v>2.4129900000000002</v>
      </c>
      <c r="C4773" s="13" t="str">
        <f>Solieusap!C4776</f>
        <v>BAO</v>
      </c>
      <c r="D4773" s="13" t="str">
        <f>Solieusap!D4776</f>
        <v>Combination</v>
      </c>
      <c r="E4773" s="14">
        <f>ABS(Solieusap!E4776)</f>
        <v>1.9501999999999999</v>
      </c>
      <c r="F4773" s="14">
        <f>ABS(Solieusap!F4776)</f>
        <v>1.6799999999999999E-2</v>
      </c>
      <c r="G4773" s="14">
        <f>ABS(Solieusap!G4776)</f>
        <v>1.2860000000000001E-4</v>
      </c>
      <c r="H4773" s="14">
        <f>ABS(Solieusap!H4776)</f>
        <v>1.078E-2</v>
      </c>
      <c r="I4773" s="14">
        <f>ABS(Solieusap!I4776)</f>
        <v>1.8500000000000001E-3</v>
      </c>
      <c r="J4773" s="14">
        <f>ABS(Solieusap!J4776)</f>
        <v>1.41E-3</v>
      </c>
      <c r="K4773" s="14">
        <f t="shared" si="26"/>
        <v>1.9501999999999999</v>
      </c>
      <c r="L4773" s="14">
        <f t="shared" si="27"/>
        <v>1.8500000000000001E-3</v>
      </c>
    </row>
    <row r="4774" spans="1:12" ht="15" customHeight="1">
      <c r="A4774" s="13" t="str">
        <f>Solieusap!A4777</f>
        <v>443</v>
      </c>
      <c r="B4774" s="13">
        <f>Solieusap!B4777</f>
        <v>4.8259699999999999</v>
      </c>
      <c r="C4774" s="13" t="str">
        <f>Solieusap!C4777</f>
        <v>BAO</v>
      </c>
      <c r="D4774" s="13" t="str">
        <f>Solieusap!D4777</f>
        <v>Combination</v>
      </c>
      <c r="E4774" s="14">
        <f>ABS(Solieusap!E4777)</f>
        <v>1.9501999999999999</v>
      </c>
      <c r="F4774" s="14">
        <f>ABS(Solieusap!F4777)</f>
        <v>1.6799999999999999E-2</v>
      </c>
      <c r="G4774" s="14">
        <f>ABS(Solieusap!G4777)</f>
        <v>1.2860000000000001E-4</v>
      </c>
      <c r="H4774" s="14">
        <f>ABS(Solieusap!H4777)</f>
        <v>1.078E-2</v>
      </c>
      <c r="I4774" s="14">
        <f>ABS(Solieusap!I4777)</f>
        <v>3.5100000000000001E-3</v>
      </c>
      <c r="J4774" s="14">
        <f>ABS(Solieusap!J4777)</f>
        <v>2.0699999999999998E-3</v>
      </c>
      <c r="K4774" s="14">
        <f t="shared" si="26"/>
        <v>1.9501999999999999</v>
      </c>
      <c r="L4774" s="14">
        <f t="shared" si="27"/>
        <v>3.5100000000000001E-3</v>
      </c>
    </row>
    <row r="4775" spans="1:12" ht="15" customHeight="1">
      <c r="A4775" s="13" t="str">
        <f>Solieusap!A4778</f>
        <v>444</v>
      </c>
      <c r="B4775" s="13">
        <f>Solieusap!B4778</f>
        <v>0</v>
      </c>
      <c r="C4775" s="13" t="str">
        <f>Solieusap!C4778</f>
        <v>BAO</v>
      </c>
      <c r="D4775" s="13" t="str">
        <f>Solieusap!D4778</f>
        <v>Combination</v>
      </c>
      <c r="E4775" s="14">
        <f>ABS(Solieusap!E4778)</f>
        <v>3.4072</v>
      </c>
      <c r="F4775" s="14">
        <f>ABS(Solieusap!F4778)</f>
        <v>2.2100000000000002E-2</v>
      </c>
      <c r="G4775" s="14">
        <f>ABS(Solieusap!G4778)</f>
        <v>2.5000000000000001E-3</v>
      </c>
      <c r="H4775" s="14">
        <f>ABS(Solieusap!H4778)</f>
        <v>1.9380000000000001E-2</v>
      </c>
      <c r="I4775" s="14">
        <f>ABS(Solieusap!I4778)</f>
        <v>5.79E-3</v>
      </c>
      <c r="J4775" s="14">
        <f>ABS(Solieusap!J4778)</f>
        <v>9.1170000000000001E-2</v>
      </c>
      <c r="K4775" s="14">
        <f t="shared" si="26"/>
        <v>3.4072</v>
      </c>
      <c r="L4775" s="14">
        <f t="shared" si="27"/>
        <v>5.79E-3</v>
      </c>
    </row>
    <row r="4776" spans="1:12" ht="15" customHeight="1">
      <c r="A4776" s="13" t="str">
        <f>Solieusap!A4779</f>
        <v>444</v>
      </c>
      <c r="B4776" s="13">
        <f>Solieusap!B4779</f>
        <v>1.89011</v>
      </c>
      <c r="C4776" s="13" t="str">
        <f>Solieusap!C4779</f>
        <v>BAO</v>
      </c>
      <c r="D4776" s="13" t="str">
        <f>Solieusap!D4779</f>
        <v>Combination</v>
      </c>
      <c r="E4776" s="14">
        <f>ABS(Solieusap!E4779)</f>
        <v>3.4072</v>
      </c>
      <c r="F4776" s="14">
        <f>ABS(Solieusap!F4779)</f>
        <v>2.2100000000000002E-2</v>
      </c>
      <c r="G4776" s="14">
        <f>ABS(Solieusap!G4779)</f>
        <v>2.5000000000000001E-3</v>
      </c>
      <c r="H4776" s="14">
        <f>ABS(Solieusap!H4779)</f>
        <v>1.9380000000000001E-2</v>
      </c>
      <c r="I4776" s="14">
        <f>ABS(Solieusap!I4779)</f>
        <v>1.174E-2</v>
      </c>
      <c r="J4776" s="14">
        <f>ABS(Solieusap!J4779)</f>
        <v>0.12853999999999999</v>
      </c>
      <c r="K4776" s="14">
        <f t="shared" si="26"/>
        <v>3.4072</v>
      </c>
      <c r="L4776" s="14">
        <f t="shared" si="27"/>
        <v>1.174E-2</v>
      </c>
    </row>
    <row r="4777" spans="1:12" ht="15" customHeight="1">
      <c r="A4777" s="13" t="str">
        <f>Solieusap!A4780</f>
        <v>444</v>
      </c>
      <c r="B4777" s="13">
        <f>Solieusap!B4780</f>
        <v>3.7802099999999998</v>
      </c>
      <c r="C4777" s="13" t="str">
        <f>Solieusap!C4780</f>
        <v>BAO</v>
      </c>
      <c r="D4777" s="13" t="str">
        <f>Solieusap!D4780</f>
        <v>Combination</v>
      </c>
      <c r="E4777" s="14">
        <f>ABS(Solieusap!E4780)</f>
        <v>3.4072</v>
      </c>
      <c r="F4777" s="14">
        <f>ABS(Solieusap!F4780)</f>
        <v>2.2100000000000002E-2</v>
      </c>
      <c r="G4777" s="14">
        <f>ABS(Solieusap!G4780)</f>
        <v>2.5000000000000001E-3</v>
      </c>
      <c r="H4777" s="14">
        <f>ABS(Solieusap!H4780)</f>
        <v>1.9380000000000001E-2</v>
      </c>
      <c r="I4777" s="14">
        <f>ABS(Solieusap!I4780)</f>
        <v>7.936E-2</v>
      </c>
      <c r="J4777" s="14">
        <f>ABS(Solieusap!J4780)</f>
        <v>0.27721000000000001</v>
      </c>
      <c r="K4777" s="14">
        <f t="shared" si="26"/>
        <v>3.4072</v>
      </c>
      <c r="L4777" s="14">
        <f t="shared" si="27"/>
        <v>7.936E-2</v>
      </c>
    </row>
    <row r="4778" spans="1:12" ht="15" customHeight="1">
      <c r="A4778" s="13" t="str">
        <f>Solieusap!A4781</f>
        <v>444</v>
      </c>
      <c r="B4778" s="13">
        <f>Solieusap!B4781</f>
        <v>0</v>
      </c>
      <c r="C4778" s="13" t="str">
        <f>Solieusap!C4781</f>
        <v>BAO</v>
      </c>
      <c r="D4778" s="13" t="str">
        <f>Solieusap!D4781</f>
        <v>Combination</v>
      </c>
      <c r="E4778" s="14">
        <f>ABS(Solieusap!E4781)</f>
        <v>0.19689999999999999</v>
      </c>
      <c r="F4778" s="14">
        <f>ABS(Solieusap!F4781)</f>
        <v>9.1899999999999996E-2</v>
      </c>
      <c r="G4778" s="14">
        <f>ABS(Solieusap!G4781)</f>
        <v>3.6600000000000001E-2</v>
      </c>
      <c r="H4778" s="14">
        <f>ABS(Solieusap!H4781)</f>
        <v>4.7000000000000002E-3</v>
      </c>
      <c r="I4778" s="14">
        <f>ABS(Solieusap!I4781)</f>
        <v>5.9159999999999997E-2</v>
      </c>
      <c r="J4778" s="14">
        <f>ABS(Solieusap!J4781)</f>
        <v>8.5190000000000002E-2</v>
      </c>
      <c r="K4778" s="14">
        <f t="shared" si="26"/>
        <v>0.19689999999999999</v>
      </c>
      <c r="L4778" s="14">
        <f t="shared" si="27"/>
        <v>5.9159999999999997E-2</v>
      </c>
    </row>
    <row r="4779" spans="1:12" ht="15" customHeight="1">
      <c r="A4779" s="13" t="str">
        <f>Solieusap!A4782</f>
        <v>444</v>
      </c>
      <c r="B4779" s="13">
        <f>Solieusap!B4782</f>
        <v>1.89011</v>
      </c>
      <c r="C4779" s="13" t="str">
        <f>Solieusap!C4782</f>
        <v>BAO</v>
      </c>
      <c r="D4779" s="13" t="str">
        <f>Solieusap!D4782</f>
        <v>Combination</v>
      </c>
      <c r="E4779" s="14">
        <f>ABS(Solieusap!E4782)</f>
        <v>0.19689999999999999</v>
      </c>
      <c r="F4779" s="14">
        <f>ABS(Solieusap!F4782)</f>
        <v>9.1899999999999996E-2</v>
      </c>
      <c r="G4779" s="14">
        <f>ABS(Solieusap!G4782)</f>
        <v>3.6600000000000001E-2</v>
      </c>
      <c r="H4779" s="14">
        <f>ABS(Solieusap!H4782)</f>
        <v>4.7000000000000002E-3</v>
      </c>
      <c r="I4779" s="14">
        <f>ABS(Solieusap!I4782)</f>
        <v>6.7000000000000002E-4</v>
      </c>
      <c r="J4779" s="14">
        <f>ABS(Solieusap!J4782)</f>
        <v>1.81E-3</v>
      </c>
      <c r="K4779" s="14">
        <f t="shared" si="26"/>
        <v>0.19689999999999999</v>
      </c>
      <c r="L4779" s="14">
        <f t="shared" si="27"/>
        <v>6.7000000000000002E-4</v>
      </c>
    </row>
    <row r="4780" spans="1:12" ht="15" customHeight="1">
      <c r="A4780" s="13" t="str">
        <f>Solieusap!A4783</f>
        <v>444</v>
      </c>
      <c r="B4780" s="13">
        <f>Solieusap!B4783</f>
        <v>3.7802099999999998</v>
      </c>
      <c r="C4780" s="13" t="str">
        <f>Solieusap!C4783</f>
        <v>BAO</v>
      </c>
      <c r="D4780" s="13" t="str">
        <f>Solieusap!D4783</f>
        <v>Combination</v>
      </c>
      <c r="E4780" s="14">
        <f>ABS(Solieusap!E4783)</f>
        <v>0.19689999999999999</v>
      </c>
      <c r="F4780" s="14">
        <f>ABS(Solieusap!F4783)</f>
        <v>9.1899999999999996E-2</v>
      </c>
      <c r="G4780" s="14">
        <f>ABS(Solieusap!G4783)</f>
        <v>3.6600000000000001E-2</v>
      </c>
      <c r="H4780" s="14">
        <f>ABS(Solieusap!H4783)</f>
        <v>4.7000000000000002E-3</v>
      </c>
      <c r="I4780" s="14">
        <f>ABS(Solieusap!I4783)</f>
        <v>3.9699999999999996E-3</v>
      </c>
      <c r="J4780" s="14">
        <f>ABS(Solieusap!J4783)</f>
        <v>1.0829999999999999E-2</v>
      </c>
      <c r="K4780" s="14">
        <f t="shared" si="26"/>
        <v>0.19689999999999999</v>
      </c>
      <c r="L4780" s="14">
        <f t="shared" si="27"/>
        <v>3.9699999999999996E-3</v>
      </c>
    </row>
    <row r="4781" spans="1:12" ht="15" customHeight="1">
      <c r="A4781" s="13" t="str">
        <f>Solieusap!A4784</f>
        <v>447</v>
      </c>
      <c r="B4781" s="13">
        <f>Solieusap!B4784</f>
        <v>0</v>
      </c>
      <c r="C4781" s="13" t="str">
        <f>Solieusap!C4784</f>
        <v>BAO</v>
      </c>
      <c r="D4781" s="13" t="str">
        <f>Solieusap!D4784</f>
        <v>Combination</v>
      </c>
      <c r="E4781" s="14">
        <f>ABS(Solieusap!E4784)</f>
        <v>8.6099999999999996E-2</v>
      </c>
      <c r="F4781" s="14">
        <f>ABS(Solieusap!F4784)</f>
        <v>1.6999999999999999E-3</v>
      </c>
      <c r="G4781" s="14">
        <f>ABS(Solieusap!G4784)</f>
        <v>2.98E-2</v>
      </c>
      <c r="H4781" s="14">
        <f>ABS(Solieusap!H4784)</f>
        <v>4.5999999999999999E-3</v>
      </c>
      <c r="I4781" s="14">
        <f>ABS(Solieusap!I4784)</f>
        <v>1.7010000000000001E-2</v>
      </c>
      <c r="J4781" s="14">
        <f>ABS(Solieusap!J4784)</f>
        <v>9.3000000000000005E-4</v>
      </c>
      <c r="K4781" s="14">
        <f t="shared" si="26"/>
        <v>8.6099999999999996E-2</v>
      </c>
      <c r="L4781" s="14">
        <f t="shared" si="27"/>
        <v>1.7010000000000001E-2</v>
      </c>
    </row>
    <row r="4782" spans="1:12" ht="15" customHeight="1">
      <c r="A4782" s="13" t="str">
        <f>Solieusap!A4785</f>
        <v>447</v>
      </c>
      <c r="B4782" s="13">
        <f>Solieusap!B4785</f>
        <v>1</v>
      </c>
      <c r="C4782" s="13" t="str">
        <f>Solieusap!C4785</f>
        <v>BAO</v>
      </c>
      <c r="D4782" s="13" t="str">
        <f>Solieusap!D4785</f>
        <v>Combination</v>
      </c>
      <c r="E4782" s="14">
        <f>ABS(Solieusap!E4785)</f>
        <v>8.6099999999999996E-2</v>
      </c>
      <c r="F4782" s="14">
        <f>ABS(Solieusap!F4785)</f>
        <v>1.6999999999999999E-3</v>
      </c>
      <c r="G4782" s="14">
        <f>ABS(Solieusap!G4785)</f>
        <v>2.98E-2</v>
      </c>
      <c r="H4782" s="14">
        <f>ABS(Solieusap!H4785)</f>
        <v>4.5999999999999999E-3</v>
      </c>
      <c r="I4782" s="14">
        <f>ABS(Solieusap!I4785)</f>
        <v>3.0699999999999998E-3</v>
      </c>
      <c r="J4782" s="14">
        <f>ABS(Solieusap!J4785)</f>
        <v>4.8999999999999998E-4</v>
      </c>
      <c r="K4782" s="14">
        <f t="shared" si="26"/>
        <v>8.6099999999999996E-2</v>
      </c>
      <c r="L4782" s="14">
        <f t="shared" si="27"/>
        <v>3.0699999999999998E-3</v>
      </c>
    </row>
    <row r="4783" spans="1:12" ht="15" customHeight="1">
      <c r="A4783" s="13" t="str">
        <f>Solieusap!A4786</f>
        <v>447</v>
      </c>
      <c r="B4783" s="13">
        <f>Solieusap!B4786</f>
        <v>1</v>
      </c>
      <c r="C4783" s="13" t="str">
        <f>Solieusap!C4786</f>
        <v>BAO</v>
      </c>
      <c r="D4783" s="13" t="str">
        <f>Solieusap!D4786</f>
        <v>Combination</v>
      </c>
      <c r="E4783" s="14">
        <f>ABS(Solieusap!E4786)</f>
        <v>9.7600000000000006E-2</v>
      </c>
      <c r="F4783" s="14">
        <f>ABS(Solieusap!F4786)</f>
        <v>1.6799999999999999E-2</v>
      </c>
      <c r="G4783" s="14">
        <f>ABS(Solieusap!G4786)</f>
        <v>6.4899999999999999E-2</v>
      </c>
      <c r="H4783" s="14">
        <f>ABS(Solieusap!H4786)</f>
        <v>6.8399999999999997E-3</v>
      </c>
      <c r="I4783" s="14">
        <f>ABS(Solieusap!I4786)</f>
        <v>8.0649999999999999E-2</v>
      </c>
      <c r="J4783" s="14">
        <f>ABS(Solieusap!J4786)</f>
        <v>5.5999999999999999E-3</v>
      </c>
      <c r="K4783" s="14">
        <f t="shared" si="26"/>
        <v>9.7600000000000006E-2</v>
      </c>
      <c r="L4783" s="14">
        <f t="shared" si="27"/>
        <v>8.0649999999999999E-2</v>
      </c>
    </row>
    <row r="4784" spans="1:12" ht="15" customHeight="1">
      <c r="A4784" s="13" t="str">
        <f>Solieusap!A4787</f>
        <v>447</v>
      </c>
      <c r="B4784" s="13">
        <f>Solieusap!B4787</f>
        <v>1.65</v>
      </c>
      <c r="C4784" s="13" t="str">
        <f>Solieusap!C4787</f>
        <v>BAO</v>
      </c>
      <c r="D4784" s="13" t="str">
        <f>Solieusap!D4787</f>
        <v>Combination</v>
      </c>
      <c r="E4784" s="14">
        <f>ABS(Solieusap!E4787)</f>
        <v>9.7600000000000006E-2</v>
      </c>
      <c r="F4784" s="14">
        <f>ABS(Solieusap!F4787)</f>
        <v>1.6799999999999999E-2</v>
      </c>
      <c r="G4784" s="14">
        <f>ABS(Solieusap!G4787)</f>
        <v>6.4899999999999999E-2</v>
      </c>
      <c r="H4784" s="14">
        <f>ABS(Solieusap!H4787)</f>
        <v>6.8399999999999997E-3</v>
      </c>
      <c r="I4784" s="14">
        <f>ABS(Solieusap!I4787)</f>
        <v>3.9530000000000003E-2</v>
      </c>
      <c r="J4784" s="14">
        <f>ABS(Solieusap!J4787)</f>
        <v>3.3700000000000002E-3</v>
      </c>
      <c r="K4784" s="14">
        <f t="shared" si="26"/>
        <v>9.7600000000000006E-2</v>
      </c>
      <c r="L4784" s="14">
        <f t="shared" si="27"/>
        <v>3.9530000000000003E-2</v>
      </c>
    </row>
    <row r="4785" spans="1:12" ht="15" customHeight="1">
      <c r="A4785" s="13" t="str">
        <f>Solieusap!A4788</f>
        <v>447</v>
      </c>
      <c r="B4785" s="13">
        <f>Solieusap!B4788</f>
        <v>3.3</v>
      </c>
      <c r="C4785" s="13" t="str">
        <f>Solieusap!C4788</f>
        <v>BAO</v>
      </c>
      <c r="D4785" s="13" t="str">
        <f>Solieusap!D4788</f>
        <v>Combination</v>
      </c>
      <c r="E4785" s="14">
        <f>ABS(Solieusap!E4788)</f>
        <v>9.7600000000000006E-2</v>
      </c>
      <c r="F4785" s="14">
        <f>ABS(Solieusap!F4788)</f>
        <v>1.6799999999999999E-2</v>
      </c>
      <c r="G4785" s="14">
        <f>ABS(Solieusap!G4788)</f>
        <v>6.4899999999999999E-2</v>
      </c>
      <c r="H4785" s="14">
        <f>ABS(Solieusap!H4788)</f>
        <v>6.8399999999999997E-3</v>
      </c>
      <c r="I4785" s="14">
        <f>ABS(Solieusap!I4788)</f>
        <v>1.451E-2</v>
      </c>
      <c r="J4785" s="14">
        <f>ABS(Solieusap!J4788)</f>
        <v>0.19928000000000001</v>
      </c>
      <c r="K4785" s="14">
        <f t="shared" si="26"/>
        <v>9.7600000000000006E-2</v>
      </c>
      <c r="L4785" s="14">
        <f t="shared" si="27"/>
        <v>1.451E-2</v>
      </c>
    </row>
    <row r="4786" spans="1:12" ht="15" customHeight="1">
      <c r="A4786" s="13" t="str">
        <f>Solieusap!A4789</f>
        <v>447</v>
      </c>
      <c r="B4786" s="13">
        <f>Solieusap!B4789</f>
        <v>0</v>
      </c>
      <c r="C4786" s="13" t="str">
        <f>Solieusap!C4789</f>
        <v>BAO</v>
      </c>
      <c r="D4786" s="13" t="str">
        <f>Solieusap!D4789</f>
        <v>Combination</v>
      </c>
      <c r="E4786" s="14">
        <f>ABS(Solieusap!E4789)</f>
        <v>5.6448</v>
      </c>
      <c r="F4786" s="14">
        <f>ABS(Solieusap!F4789)</f>
        <v>0.29520000000000002</v>
      </c>
      <c r="G4786" s="14">
        <f>ABS(Solieusap!G4789)</f>
        <v>5.7999999999999996E-3</v>
      </c>
      <c r="H4786" s="14">
        <f>ABS(Solieusap!H4789)</f>
        <v>4.7390000000000002E-2</v>
      </c>
      <c r="I4786" s="14">
        <f>ABS(Solieusap!I4789)</f>
        <v>2.7599999999999999E-3</v>
      </c>
      <c r="J4786" s="14">
        <f>ABS(Solieusap!J4789)</f>
        <v>0.33334999999999998</v>
      </c>
      <c r="K4786" s="14">
        <f t="shared" si="26"/>
        <v>5.6448</v>
      </c>
      <c r="L4786" s="14">
        <f t="shared" si="27"/>
        <v>2.7599999999999999E-3</v>
      </c>
    </row>
    <row r="4787" spans="1:12" ht="15" customHeight="1">
      <c r="A4787" s="13" t="str">
        <f>Solieusap!A4790</f>
        <v>447</v>
      </c>
      <c r="B4787" s="13">
        <f>Solieusap!B4790</f>
        <v>1</v>
      </c>
      <c r="C4787" s="13" t="str">
        <f>Solieusap!C4790</f>
        <v>BAO</v>
      </c>
      <c r="D4787" s="13" t="str">
        <f>Solieusap!D4790</f>
        <v>Combination</v>
      </c>
      <c r="E4787" s="14">
        <f>ABS(Solieusap!E4790)</f>
        <v>5.6448</v>
      </c>
      <c r="F4787" s="14">
        <f>ABS(Solieusap!F4790)</f>
        <v>0.29520000000000002</v>
      </c>
      <c r="G4787" s="14">
        <f>ABS(Solieusap!G4790)</f>
        <v>5.7999999999999996E-3</v>
      </c>
      <c r="H4787" s="14">
        <f>ABS(Solieusap!H4790)</f>
        <v>4.7390000000000002E-2</v>
      </c>
      <c r="I4787" s="14">
        <f>ABS(Solieusap!I4790)</f>
        <v>1.278E-2</v>
      </c>
      <c r="J4787" s="14">
        <f>ABS(Solieusap!J4790)</f>
        <v>3.8159999999999999E-2</v>
      </c>
      <c r="K4787" s="14">
        <f t="shared" si="26"/>
        <v>5.6448</v>
      </c>
      <c r="L4787" s="14">
        <f t="shared" si="27"/>
        <v>1.278E-2</v>
      </c>
    </row>
    <row r="4788" spans="1:12" ht="15" customHeight="1">
      <c r="A4788" s="13" t="str">
        <f>Solieusap!A4791</f>
        <v>447</v>
      </c>
      <c r="B4788" s="13">
        <f>Solieusap!B4791</f>
        <v>1</v>
      </c>
      <c r="C4788" s="13" t="str">
        <f>Solieusap!C4791</f>
        <v>BAO</v>
      </c>
      <c r="D4788" s="13" t="str">
        <f>Solieusap!D4791</f>
        <v>Combination</v>
      </c>
      <c r="E4788" s="14">
        <f>ABS(Solieusap!E4791)</f>
        <v>6.1017000000000001</v>
      </c>
      <c r="F4788" s="14">
        <f>ABS(Solieusap!F4791)</f>
        <v>0.18149999999999999</v>
      </c>
      <c r="G4788" s="14">
        <f>ABS(Solieusap!G4791)</f>
        <v>9.1999999999999998E-3</v>
      </c>
      <c r="H4788" s="14">
        <f>ABS(Solieusap!H4791)</f>
        <v>8.0000000000000004E-4</v>
      </c>
      <c r="I4788" s="14">
        <f>ABS(Solieusap!I4791)</f>
        <v>6.6699999999999997E-3</v>
      </c>
      <c r="J4788" s="14">
        <f>ABS(Solieusap!J4791)</f>
        <v>0.22147</v>
      </c>
      <c r="K4788" s="14">
        <f t="shared" si="26"/>
        <v>6.1017000000000001</v>
      </c>
      <c r="L4788" s="14">
        <f t="shared" si="27"/>
        <v>6.6699999999999997E-3</v>
      </c>
    </row>
    <row r="4789" spans="1:12" ht="15" customHeight="1">
      <c r="A4789" s="13" t="str">
        <f>Solieusap!A4792</f>
        <v>447</v>
      </c>
      <c r="B4789" s="13">
        <f>Solieusap!B4792</f>
        <v>1.65</v>
      </c>
      <c r="C4789" s="13" t="str">
        <f>Solieusap!C4792</f>
        <v>BAO</v>
      </c>
      <c r="D4789" s="13" t="str">
        <f>Solieusap!D4792</f>
        <v>Combination</v>
      </c>
      <c r="E4789" s="14">
        <f>ABS(Solieusap!E4792)</f>
        <v>6.1017000000000001</v>
      </c>
      <c r="F4789" s="14">
        <f>ABS(Solieusap!F4792)</f>
        <v>0.18149999999999999</v>
      </c>
      <c r="G4789" s="14">
        <f>ABS(Solieusap!G4792)</f>
        <v>9.1999999999999998E-3</v>
      </c>
      <c r="H4789" s="14">
        <f>ABS(Solieusap!H4792)</f>
        <v>8.0000000000000004E-4</v>
      </c>
      <c r="I4789" s="14">
        <f>ABS(Solieusap!I4792)</f>
        <v>6.8999999999999997E-4</v>
      </c>
      <c r="J4789" s="14">
        <f>ABS(Solieusap!J4792)</f>
        <v>0.10351</v>
      </c>
      <c r="K4789" s="14">
        <f t="shared" si="26"/>
        <v>6.1017000000000001</v>
      </c>
      <c r="L4789" s="14">
        <f t="shared" si="27"/>
        <v>6.8999999999999997E-4</v>
      </c>
    </row>
    <row r="4790" spans="1:12" ht="15" customHeight="1">
      <c r="A4790" s="13" t="str">
        <f>Solieusap!A4793</f>
        <v>447</v>
      </c>
      <c r="B4790" s="13">
        <f>Solieusap!B4793</f>
        <v>3.3</v>
      </c>
      <c r="C4790" s="13" t="str">
        <f>Solieusap!C4793</f>
        <v>BAO</v>
      </c>
      <c r="D4790" s="13" t="str">
        <f>Solieusap!D4793</f>
        <v>Combination</v>
      </c>
      <c r="E4790" s="14">
        <f>ABS(Solieusap!E4793)</f>
        <v>6.1017000000000001</v>
      </c>
      <c r="F4790" s="14">
        <f>ABS(Solieusap!F4793)</f>
        <v>0.18149999999999999</v>
      </c>
      <c r="G4790" s="14">
        <f>ABS(Solieusap!G4793)</f>
        <v>9.1999999999999998E-3</v>
      </c>
      <c r="H4790" s="14">
        <f>ABS(Solieusap!H4793)</f>
        <v>8.0000000000000004E-4</v>
      </c>
      <c r="I4790" s="14">
        <f>ABS(Solieusap!I4793)</f>
        <v>7.0720000000000005E-2</v>
      </c>
      <c r="J4790" s="14">
        <f>ABS(Solieusap!J4793)</f>
        <v>3.295E-2</v>
      </c>
      <c r="K4790" s="14">
        <f t="shared" si="26"/>
        <v>6.1017000000000001</v>
      </c>
      <c r="L4790" s="14">
        <f t="shared" si="27"/>
        <v>7.0720000000000005E-2</v>
      </c>
    </row>
    <row r="4791" spans="1:12" ht="15" customHeight="1">
      <c r="A4791" s="13" t="str">
        <f>Solieusap!A4794</f>
        <v>448</v>
      </c>
      <c r="B4791" s="13">
        <f>Solieusap!B4794</f>
        <v>0</v>
      </c>
      <c r="C4791" s="13" t="str">
        <f>Solieusap!C4794</f>
        <v>BAO</v>
      </c>
      <c r="D4791" s="13" t="str">
        <f>Solieusap!D4794</f>
        <v>Combination</v>
      </c>
      <c r="E4791" s="14">
        <f>ABS(Solieusap!E4794)</f>
        <v>0.2487</v>
      </c>
      <c r="F4791" s="14">
        <f>ABS(Solieusap!F4794)</f>
        <v>8.8000000000000005E-3</v>
      </c>
      <c r="G4791" s="14">
        <f>ABS(Solieusap!G4794)</f>
        <v>1.35E-2</v>
      </c>
      <c r="H4791" s="14">
        <f>ABS(Solieusap!H4794)</f>
        <v>1.043E-2</v>
      </c>
      <c r="I4791" s="14">
        <f>ABS(Solieusap!I4794)</f>
        <v>7.9799999999999992E-3</v>
      </c>
      <c r="J4791" s="14">
        <f>ABS(Solieusap!J4794)</f>
        <v>6.6699999999999997E-3</v>
      </c>
      <c r="K4791" s="14">
        <f t="shared" si="26"/>
        <v>0.2487</v>
      </c>
      <c r="L4791" s="14">
        <f t="shared" si="27"/>
        <v>7.9799999999999992E-3</v>
      </c>
    </row>
    <row r="4792" spans="1:12" ht="15" customHeight="1">
      <c r="A4792" s="13" t="str">
        <f>Solieusap!A4795</f>
        <v>448</v>
      </c>
      <c r="B4792" s="13">
        <f>Solieusap!B4795</f>
        <v>0.5</v>
      </c>
      <c r="C4792" s="13" t="str">
        <f>Solieusap!C4795</f>
        <v>BAO</v>
      </c>
      <c r="D4792" s="13" t="str">
        <f>Solieusap!D4795</f>
        <v>Combination</v>
      </c>
      <c r="E4792" s="14">
        <f>ABS(Solieusap!E4795)</f>
        <v>0.2487</v>
      </c>
      <c r="F4792" s="14">
        <f>ABS(Solieusap!F4795)</f>
        <v>8.8000000000000005E-3</v>
      </c>
      <c r="G4792" s="14">
        <f>ABS(Solieusap!G4795)</f>
        <v>1.35E-2</v>
      </c>
      <c r="H4792" s="14">
        <f>ABS(Solieusap!H4795)</f>
        <v>1.043E-2</v>
      </c>
      <c r="I4792" s="14">
        <f>ABS(Solieusap!I4795)</f>
        <v>1.25E-3</v>
      </c>
      <c r="J4792" s="14">
        <f>ABS(Solieusap!J4795)</f>
        <v>2.2499999999999998E-3</v>
      </c>
      <c r="K4792" s="14">
        <f t="shared" si="26"/>
        <v>0.2487</v>
      </c>
      <c r="L4792" s="14">
        <f t="shared" si="27"/>
        <v>1.25E-3</v>
      </c>
    </row>
    <row r="4793" spans="1:12" ht="15" customHeight="1">
      <c r="A4793" s="13" t="str">
        <f>Solieusap!A4796</f>
        <v>448</v>
      </c>
      <c r="B4793" s="13">
        <f>Solieusap!B4796</f>
        <v>1</v>
      </c>
      <c r="C4793" s="13" t="str">
        <f>Solieusap!C4796</f>
        <v>BAO</v>
      </c>
      <c r="D4793" s="13" t="str">
        <f>Solieusap!D4796</f>
        <v>Combination</v>
      </c>
      <c r="E4793" s="14">
        <f>ABS(Solieusap!E4796)</f>
        <v>0.2487</v>
      </c>
      <c r="F4793" s="14">
        <f>ABS(Solieusap!F4796)</f>
        <v>8.8000000000000005E-3</v>
      </c>
      <c r="G4793" s="14">
        <f>ABS(Solieusap!G4796)</f>
        <v>1.35E-2</v>
      </c>
      <c r="H4793" s="14">
        <f>ABS(Solieusap!H4796)</f>
        <v>1.043E-2</v>
      </c>
      <c r="I4793" s="14">
        <f>ABS(Solieusap!I4796)</f>
        <v>3.29E-3</v>
      </c>
      <c r="J4793" s="14">
        <f>ABS(Solieusap!J4796)</f>
        <v>2.1700000000000001E-3</v>
      </c>
      <c r="K4793" s="14">
        <f t="shared" si="26"/>
        <v>0.2487</v>
      </c>
      <c r="L4793" s="14">
        <f t="shared" si="27"/>
        <v>3.29E-3</v>
      </c>
    </row>
    <row r="4794" spans="1:12" ht="15" customHeight="1">
      <c r="A4794" s="13" t="str">
        <f>Solieusap!A4797</f>
        <v>448</v>
      </c>
      <c r="B4794" s="13">
        <f>Solieusap!B4797</f>
        <v>0</v>
      </c>
      <c r="C4794" s="13" t="str">
        <f>Solieusap!C4797</f>
        <v>BAO</v>
      </c>
      <c r="D4794" s="13" t="str">
        <f>Solieusap!D4797</f>
        <v>Combination</v>
      </c>
      <c r="E4794" s="14">
        <f>ABS(Solieusap!E4797)</f>
        <v>0.56840000000000002</v>
      </c>
      <c r="F4794" s="14">
        <f>ABS(Solieusap!F4797)</f>
        <v>0.05</v>
      </c>
      <c r="G4794" s="14">
        <f>ABS(Solieusap!G4797)</f>
        <v>4.7999999999999996E-3</v>
      </c>
      <c r="H4794" s="14">
        <f>ABS(Solieusap!H4797)</f>
        <v>2.32E-3</v>
      </c>
      <c r="I4794" s="14">
        <f>ABS(Solieusap!I4797)</f>
        <v>1.23E-3</v>
      </c>
      <c r="J4794" s="14">
        <f>ABS(Solieusap!J4797)</f>
        <v>5.774E-2</v>
      </c>
      <c r="K4794" s="14">
        <f t="shared" si="26"/>
        <v>0.56840000000000002</v>
      </c>
      <c r="L4794" s="14">
        <f t="shared" si="27"/>
        <v>1.23E-3</v>
      </c>
    </row>
    <row r="4795" spans="1:12" ht="15" customHeight="1">
      <c r="A4795" s="13" t="str">
        <f>Solieusap!A4798</f>
        <v>448</v>
      </c>
      <c r="B4795" s="13">
        <f>Solieusap!B4798</f>
        <v>0.5</v>
      </c>
      <c r="C4795" s="13" t="str">
        <f>Solieusap!C4798</f>
        <v>BAO</v>
      </c>
      <c r="D4795" s="13" t="str">
        <f>Solieusap!D4798</f>
        <v>Combination</v>
      </c>
      <c r="E4795" s="14">
        <f>ABS(Solieusap!E4798)</f>
        <v>0.56840000000000002</v>
      </c>
      <c r="F4795" s="14">
        <f>ABS(Solieusap!F4798)</f>
        <v>0.05</v>
      </c>
      <c r="G4795" s="14">
        <f>ABS(Solieusap!G4798)</f>
        <v>4.7999999999999996E-3</v>
      </c>
      <c r="H4795" s="14">
        <f>ABS(Solieusap!H4798)</f>
        <v>2.32E-3</v>
      </c>
      <c r="I4795" s="14">
        <f>ABS(Solieusap!I4798)</f>
        <v>1.16E-3</v>
      </c>
      <c r="J4795" s="14">
        <f>ABS(Solieusap!J4798)</f>
        <v>3.2719999999999999E-2</v>
      </c>
      <c r="K4795" s="14">
        <f t="shared" ref="K4795:K4858" si="28">E4795</f>
        <v>0.56840000000000002</v>
      </c>
      <c r="L4795" s="14">
        <f t="shared" ref="L4795:L4858" si="29">I4795</f>
        <v>1.16E-3</v>
      </c>
    </row>
    <row r="4796" spans="1:12" ht="15" customHeight="1">
      <c r="A4796" s="13" t="str">
        <f>Solieusap!A4799</f>
        <v>448</v>
      </c>
      <c r="B4796" s="13">
        <f>Solieusap!B4799</f>
        <v>1</v>
      </c>
      <c r="C4796" s="13" t="str">
        <f>Solieusap!C4799</f>
        <v>BAO</v>
      </c>
      <c r="D4796" s="13" t="str">
        <f>Solieusap!D4799</f>
        <v>Combination</v>
      </c>
      <c r="E4796" s="14">
        <f>ABS(Solieusap!E4799)</f>
        <v>0.56840000000000002</v>
      </c>
      <c r="F4796" s="14">
        <f>ABS(Solieusap!F4799)</f>
        <v>0.05</v>
      </c>
      <c r="G4796" s="14">
        <f>ABS(Solieusap!G4799)</f>
        <v>4.7999999999999996E-3</v>
      </c>
      <c r="H4796" s="14">
        <f>ABS(Solieusap!H4799)</f>
        <v>2.32E-3</v>
      </c>
      <c r="I4796" s="14">
        <f>ABS(Solieusap!I4799)</f>
        <v>5.5300000000000002E-3</v>
      </c>
      <c r="J4796" s="14">
        <f>ABS(Solieusap!J4799)</f>
        <v>7.7099999999999998E-3</v>
      </c>
      <c r="K4796" s="14">
        <f t="shared" si="28"/>
        <v>0.56840000000000002</v>
      </c>
      <c r="L4796" s="14">
        <f t="shared" si="29"/>
        <v>5.5300000000000002E-3</v>
      </c>
    </row>
    <row r="4797" spans="1:12" ht="15" customHeight="1">
      <c r="A4797" s="13" t="str">
        <f>Solieusap!A4800</f>
        <v>450</v>
      </c>
      <c r="B4797" s="13">
        <f>Solieusap!B4800</f>
        <v>0</v>
      </c>
      <c r="C4797" s="13" t="str">
        <f>Solieusap!C4800</f>
        <v>BAO</v>
      </c>
      <c r="D4797" s="13" t="str">
        <f>Solieusap!D4800</f>
        <v>Combination</v>
      </c>
      <c r="E4797" s="14">
        <f>ABS(Solieusap!E4800)</f>
        <v>0.77690000000000003</v>
      </c>
      <c r="F4797" s="14">
        <f>ABS(Solieusap!F4800)</f>
        <v>1.89E-2</v>
      </c>
      <c r="G4797" s="14">
        <f>ABS(Solieusap!G4800)</f>
        <v>1.4999999999999999E-2</v>
      </c>
      <c r="H4797" s="14">
        <f>ABS(Solieusap!H4800)</f>
        <v>4.4200000000000003E-3</v>
      </c>
      <c r="I4797" s="14">
        <f>ABS(Solieusap!I4800)</f>
        <v>5.62E-3</v>
      </c>
      <c r="J4797" s="14">
        <f>ABS(Solieusap!J4800)</f>
        <v>1.5779999999999999E-2</v>
      </c>
      <c r="K4797" s="14">
        <f t="shared" si="28"/>
        <v>0.77690000000000003</v>
      </c>
      <c r="L4797" s="14">
        <f t="shared" si="29"/>
        <v>5.62E-3</v>
      </c>
    </row>
    <row r="4798" spans="1:12" ht="15" customHeight="1">
      <c r="A4798" s="13" t="str">
        <f>Solieusap!A4801</f>
        <v>450</v>
      </c>
      <c r="B4798" s="13">
        <f>Solieusap!B4801</f>
        <v>0.5</v>
      </c>
      <c r="C4798" s="13" t="str">
        <f>Solieusap!C4801</f>
        <v>BAO</v>
      </c>
      <c r="D4798" s="13" t="str">
        <f>Solieusap!D4801</f>
        <v>Combination</v>
      </c>
      <c r="E4798" s="14">
        <f>ABS(Solieusap!E4801)</f>
        <v>0.77690000000000003</v>
      </c>
      <c r="F4798" s="14">
        <f>ABS(Solieusap!F4801)</f>
        <v>1.89E-2</v>
      </c>
      <c r="G4798" s="14">
        <f>ABS(Solieusap!G4801)</f>
        <v>1.4999999999999999E-2</v>
      </c>
      <c r="H4798" s="14">
        <f>ABS(Solieusap!H4801)</f>
        <v>4.4200000000000003E-3</v>
      </c>
      <c r="I4798" s="14">
        <f>ABS(Solieusap!I4801)</f>
        <v>1.16E-3</v>
      </c>
      <c r="J4798" s="14">
        <f>ABS(Solieusap!J4801)</f>
        <v>7.7499999999999999E-3</v>
      </c>
      <c r="K4798" s="14">
        <f t="shared" si="28"/>
        <v>0.77690000000000003</v>
      </c>
      <c r="L4798" s="14">
        <f t="shared" si="29"/>
        <v>1.16E-3</v>
      </c>
    </row>
    <row r="4799" spans="1:12" ht="15" customHeight="1">
      <c r="A4799" s="13" t="str">
        <f>Solieusap!A4802</f>
        <v>450</v>
      </c>
      <c r="B4799" s="13">
        <f>Solieusap!B4802</f>
        <v>1</v>
      </c>
      <c r="C4799" s="13" t="str">
        <f>Solieusap!C4802</f>
        <v>BAO</v>
      </c>
      <c r="D4799" s="13" t="str">
        <f>Solieusap!D4802</f>
        <v>Combination</v>
      </c>
      <c r="E4799" s="14">
        <f>ABS(Solieusap!E4802)</f>
        <v>0.77690000000000003</v>
      </c>
      <c r="F4799" s="14">
        <f>ABS(Solieusap!F4802)</f>
        <v>1.89E-2</v>
      </c>
      <c r="G4799" s="14">
        <f>ABS(Solieusap!G4802)</f>
        <v>1.4999999999999999E-2</v>
      </c>
      <c r="H4799" s="14">
        <f>ABS(Solieusap!H4802)</f>
        <v>4.4200000000000003E-3</v>
      </c>
      <c r="I4799" s="14">
        <f>ABS(Solieusap!I4802)</f>
        <v>5.4099999999999999E-3</v>
      </c>
      <c r="J4799" s="14">
        <f>ABS(Solieusap!J4802)</f>
        <v>5.0000000000000001E-4</v>
      </c>
      <c r="K4799" s="14">
        <f t="shared" si="28"/>
        <v>0.77690000000000003</v>
      </c>
      <c r="L4799" s="14">
        <f t="shared" si="29"/>
        <v>5.4099999999999999E-3</v>
      </c>
    </row>
    <row r="4800" spans="1:12" ht="15" customHeight="1">
      <c r="A4800" s="13" t="str">
        <f>Solieusap!A4803</f>
        <v>450</v>
      </c>
      <c r="B4800" s="13">
        <f>Solieusap!B4803</f>
        <v>0</v>
      </c>
      <c r="C4800" s="13" t="str">
        <f>Solieusap!C4803</f>
        <v>BAO</v>
      </c>
      <c r="D4800" s="13" t="str">
        <f>Solieusap!D4803</f>
        <v>Combination</v>
      </c>
      <c r="E4800" s="14">
        <f>ABS(Solieusap!E4803)</f>
        <v>1.3548</v>
      </c>
      <c r="F4800" s="14">
        <f>ABS(Solieusap!F4803)</f>
        <v>1.12E-2</v>
      </c>
      <c r="G4800" s="14">
        <f>ABS(Solieusap!G4803)</f>
        <v>8.0999999999999996E-3</v>
      </c>
      <c r="H4800" s="14">
        <f>ABS(Solieusap!H4803)</f>
        <v>2.2599999999999999E-3</v>
      </c>
      <c r="I4800" s="14">
        <f>ABS(Solieusap!I4803)</f>
        <v>2.66E-3</v>
      </c>
      <c r="J4800" s="14">
        <f>ABS(Solieusap!J4803)</f>
        <v>4.5799999999999999E-3</v>
      </c>
      <c r="K4800" s="14">
        <f t="shared" si="28"/>
        <v>1.3548</v>
      </c>
      <c r="L4800" s="14">
        <f t="shared" si="29"/>
        <v>2.66E-3</v>
      </c>
    </row>
    <row r="4801" spans="1:12" ht="15" customHeight="1">
      <c r="A4801" s="13" t="str">
        <f>Solieusap!A4804</f>
        <v>450</v>
      </c>
      <c r="B4801" s="13">
        <f>Solieusap!B4804</f>
        <v>0.5</v>
      </c>
      <c r="C4801" s="13" t="str">
        <f>Solieusap!C4804</f>
        <v>BAO</v>
      </c>
      <c r="D4801" s="13" t="str">
        <f>Solieusap!D4804</f>
        <v>Combination</v>
      </c>
      <c r="E4801" s="14">
        <f>ABS(Solieusap!E4804)</f>
        <v>1.3548</v>
      </c>
      <c r="F4801" s="14">
        <f>ABS(Solieusap!F4804)</f>
        <v>1.12E-2</v>
      </c>
      <c r="G4801" s="14">
        <f>ABS(Solieusap!G4804)</f>
        <v>8.0999999999999996E-3</v>
      </c>
      <c r="H4801" s="14">
        <f>ABS(Solieusap!H4804)</f>
        <v>2.2599999999999999E-3</v>
      </c>
      <c r="I4801" s="14">
        <f>ABS(Solieusap!I4804)</f>
        <v>1.8600000000000001E-3</v>
      </c>
      <c r="J4801" s="14">
        <f>ABS(Solieusap!J4804)</f>
        <v>3.32E-3</v>
      </c>
      <c r="K4801" s="14">
        <f t="shared" si="28"/>
        <v>1.3548</v>
      </c>
      <c r="L4801" s="14">
        <f t="shared" si="29"/>
        <v>1.8600000000000001E-3</v>
      </c>
    </row>
    <row r="4802" spans="1:12" ht="15" customHeight="1">
      <c r="A4802" s="13" t="str">
        <f>Solieusap!A4805</f>
        <v>450</v>
      </c>
      <c r="B4802" s="13">
        <f>Solieusap!B4805</f>
        <v>1</v>
      </c>
      <c r="C4802" s="13" t="str">
        <f>Solieusap!C4805</f>
        <v>BAO</v>
      </c>
      <c r="D4802" s="13" t="str">
        <f>Solieusap!D4805</f>
        <v>Combination</v>
      </c>
      <c r="E4802" s="14">
        <f>ABS(Solieusap!E4805)</f>
        <v>1.3548</v>
      </c>
      <c r="F4802" s="14">
        <f>ABS(Solieusap!F4805)</f>
        <v>1.12E-2</v>
      </c>
      <c r="G4802" s="14">
        <f>ABS(Solieusap!G4805)</f>
        <v>8.0999999999999996E-3</v>
      </c>
      <c r="H4802" s="14">
        <f>ABS(Solieusap!H4805)</f>
        <v>2.2599999999999999E-3</v>
      </c>
      <c r="I4802" s="14">
        <f>ABS(Solieusap!I4805)</f>
        <v>9.3399999999999993E-3</v>
      </c>
      <c r="J4802" s="14">
        <f>ABS(Solieusap!J4805)</f>
        <v>1.2189999999999999E-2</v>
      </c>
      <c r="K4802" s="14">
        <f t="shared" si="28"/>
        <v>1.3548</v>
      </c>
      <c r="L4802" s="14">
        <f t="shared" si="29"/>
        <v>9.3399999999999993E-3</v>
      </c>
    </row>
    <row r="4803" spans="1:12" ht="15" customHeight="1">
      <c r="A4803" s="13" t="str">
        <f>Solieusap!A4806</f>
        <v>451</v>
      </c>
      <c r="B4803" s="13">
        <f>Solieusap!B4806</f>
        <v>0</v>
      </c>
      <c r="C4803" s="13" t="str">
        <f>Solieusap!C4806</f>
        <v>BAO</v>
      </c>
      <c r="D4803" s="13" t="str">
        <f>Solieusap!D4806</f>
        <v>Combination</v>
      </c>
      <c r="E4803" s="14">
        <f>ABS(Solieusap!E4806)</f>
        <v>0.88319999999999999</v>
      </c>
      <c r="F4803" s="14">
        <f>ABS(Solieusap!F4806)</f>
        <v>2.7099999999999999E-2</v>
      </c>
      <c r="G4803" s="14">
        <f>ABS(Solieusap!G4806)</f>
        <v>4.0399999999999998E-2</v>
      </c>
      <c r="H4803" s="14">
        <f>ABS(Solieusap!H4806)</f>
        <v>3.2000000000000002E-3</v>
      </c>
      <c r="I4803" s="14">
        <f>ABS(Solieusap!I4806)</f>
        <v>2.945E-2</v>
      </c>
      <c r="J4803" s="14">
        <f>ABS(Solieusap!J4806)</f>
        <v>1.805E-2</v>
      </c>
      <c r="K4803" s="14">
        <f t="shared" si="28"/>
        <v>0.88319999999999999</v>
      </c>
      <c r="L4803" s="14">
        <f t="shared" si="29"/>
        <v>2.945E-2</v>
      </c>
    </row>
    <row r="4804" spans="1:12" ht="15" customHeight="1">
      <c r="A4804" s="13" t="str">
        <f>Solieusap!A4807</f>
        <v>451</v>
      </c>
      <c r="B4804" s="13">
        <f>Solieusap!B4807</f>
        <v>1.1499999999999999</v>
      </c>
      <c r="C4804" s="13" t="str">
        <f>Solieusap!C4807</f>
        <v>BAO</v>
      </c>
      <c r="D4804" s="13" t="str">
        <f>Solieusap!D4807</f>
        <v>Combination</v>
      </c>
      <c r="E4804" s="14">
        <f>ABS(Solieusap!E4807)</f>
        <v>0.88319999999999999</v>
      </c>
      <c r="F4804" s="14">
        <f>ABS(Solieusap!F4807)</f>
        <v>2.7099999999999999E-2</v>
      </c>
      <c r="G4804" s="14">
        <f>ABS(Solieusap!G4807)</f>
        <v>4.0399999999999998E-2</v>
      </c>
      <c r="H4804" s="14">
        <f>ABS(Solieusap!H4807)</f>
        <v>3.2000000000000002E-3</v>
      </c>
      <c r="I4804" s="14">
        <f>ABS(Solieusap!I4807)</f>
        <v>2.9499999999999998E-2</v>
      </c>
      <c r="J4804" s="14">
        <f>ABS(Solieusap!J4807)</f>
        <v>3.0999999999999999E-3</v>
      </c>
      <c r="K4804" s="14">
        <f t="shared" si="28"/>
        <v>0.88319999999999999</v>
      </c>
      <c r="L4804" s="14">
        <f t="shared" si="29"/>
        <v>2.9499999999999998E-2</v>
      </c>
    </row>
    <row r="4805" spans="1:12" ht="15" customHeight="1">
      <c r="A4805" s="13" t="str">
        <f>Solieusap!A4808</f>
        <v>451</v>
      </c>
      <c r="B4805" s="13">
        <f>Solieusap!B4808</f>
        <v>2.2999999999999998</v>
      </c>
      <c r="C4805" s="13" t="str">
        <f>Solieusap!C4808</f>
        <v>BAO</v>
      </c>
      <c r="D4805" s="13" t="str">
        <f>Solieusap!D4808</f>
        <v>Combination</v>
      </c>
      <c r="E4805" s="14">
        <f>ABS(Solieusap!E4808)</f>
        <v>0.88319999999999999</v>
      </c>
      <c r="F4805" s="14">
        <f>ABS(Solieusap!F4808)</f>
        <v>2.7099999999999999E-2</v>
      </c>
      <c r="G4805" s="14">
        <f>ABS(Solieusap!G4808)</f>
        <v>4.0399999999999998E-2</v>
      </c>
      <c r="H4805" s="14">
        <f>ABS(Solieusap!H4808)</f>
        <v>3.2000000000000002E-3</v>
      </c>
      <c r="I4805" s="14">
        <f>ABS(Solieusap!I4808)</f>
        <v>0.10289</v>
      </c>
      <c r="J4805" s="14">
        <f>ABS(Solieusap!J4808)</f>
        <v>1.312E-2</v>
      </c>
      <c r="K4805" s="14">
        <f t="shared" si="28"/>
        <v>0.88319999999999999</v>
      </c>
      <c r="L4805" s="14">
        <f t="shared" si="29"/>
        <v>0.10289</v>
      </c>
    </row>
    <row r="4806" spans="1:12" ht="15" customHeight="1">
      <c r="A4806" s="13" t="str">
        <f>Solieusap!A4809</f>
        <v>451</v>
      </c>
      <c r="B4806" s="13">
        <f>Solieusap!B4809</f>
        <v>0</v>
      </c>
      <c r="C4806" s="13" t="str">
        <f>Solieusap!C4809</f>
        <v>BAO</v>
      </c>
      <c r="D4806" s="13" t="str">
        <f>Solieusap!D4809</f>
        <v>Combination</v>
      </c>
      <c r="E4806" s="14">
        <f>ABS(Solieusap!E4809)</f>
        <v>1.5148999999999999</v>
      </c>
      <c r="F4806" s="14">
        <f>ABS(Solieusap!F4809)</f>
        <v>8.6999999999999994E-3</v>
      </c>
      <c r="G4806" s="14">
        <f>ABS(Solieusap!G4809)</f>
        <v>6.3799999999999996E-2</v>
      </c>
      <c r="H4806" s="14">
        <f>ABS(Solieusap!H4809)</f>
        <v>3.7289999999999997E-5</v>
      </c>
      <c r="I4806" s="14">
        <f>ABS(Solieusap!I4809)</f>
        <v>4.4650000000000002E-2</v>
      </c>
      <c r="J4806" s="14">
        <f>ABS(Solieusap!J4809)</f>
        <v>6.9100000000000003E-3</v>
      </c>
      <c r="K4806" s="14">
        <f t="shared" si="28"/>
        <v>1.5148999999999999</v>
      </c>
      <c r="L4806" s="14">
        <f t="shared" si="29"/>
        <v>4.4650000000000002E-2</v>
      </c>
    </row>
    <row r="4807" spans="1:12" ht="15" customHeight="1">
      <c r="A4807" s="13" t="str">
        <f>Solieusap!A4810</f>
        <v>451</v>
      </c>
      <c r="B4807" s="13">
        <f>Solieusap!B4810</f>
        <v>1.1499999999999999</v>
      </c>
      <c r="C4807" s="13" t="str">
        <f>Solieusap!C4810</f>
        <v>BAO</v>
      </c>
      <c r="D4807" s="13" t="str">
        <f>Solieusap!D4810</f>
        <v>Combination</v>
      </c>
      <c r="E4807" s="14">
        <f>ABS(Solieusap!E4810)</f>
        <v>1.5148999999999999</v>
      </c>
      <c r="F4807" s="14">
        <f>ABS(Solieusap!F4810)</f>
        <v>8.6999999999999994E-3</v>
      </c>
      <c r="G4807" s="14">
        <f>ABS(Solieusap!G4810)</f>
        <v>6.3799999999999996E-2</v>
      </c>
      <c r="H4807" s="14">
        <f>ABS(Solieusap!H4810)</f>
        <v>3.7289999999999997E-5</v>
      </c>
      <c r="I4807" s="14">
        <f>ABS(Solieusap!I4810)</f>
        <v>1.217E-2</v>
      </c>
      <c r="J4807" s="14">
        <f>ABS(Solieusap!J4810)</f>
        <v>1.3089999999999999E-2</v>
      </c>
      <c r="K4807" s="14">
        <f t="shared" si="28"/>
        <v>1.5148999999999999</v>
      </c>
      <c r="L4807" s="14">
        <f t="shared" si="29"/>
        <v>1.217E-2</v>
      </c>
    </row>
    <row r="4808" spans="1:12" ht="15" customHeight="1">
      <c r="A4808" s="13" t="str">
        <f>Solieusap!A4811</f>
        <v>451</v>
      </c>
      <c r="B4808" s="13">
        <f>Solieusap!B4811</f>
        <v>2.2999999999999998</v>
      </c>
      <c r="C4808" s="13" t="str">
        <f>Solieusap!C4811</f>
        <v>BAO</v>
      </c>
      <c r="D4808" s="13" t="str">
        <f>Solieusap!D4811</f>
        <v>Combination</v>
      </c>
      <c r="E4808" s="14">
        <f>ABS(Solieusap!E4811)</f>
        <v>1.5148999999999999</v>
      </c>
      <c r="F4808" s="14">
        <f>ABS(Solieusap!F4811)</f>
        <v>8.6999999999999994E-3</v>
      </c>
      <c r="G4808" s="14">
        <f>ABS(Solieusap!G4811)</f>
        <v>6.3799999999999996E-2</v>
      </c>
      <c r="H4808" s="14">
        <f>ABS(Solieusap!H4811)</f>
        <v>3.7289999999999997E-5</v>
      </c>
      <c r="I4808" s="14">
        <f>ABS(Solieusap!I4811)</f>
        <v>5.8689999999999999E-2</v>
      </c>
      <c r="J4808" s="14">
        <f>ABS(Solieusap!J4811)</f>
        <v>4.4220000000000002E-2</v>
      </c>
      <c r="K4808" s="14">
        <f t="shared" si="28"/>
        <v>1.5148999999999999</v>
      </c>
      <c r="L4808" s="14">
        <f t="shared" si="29"/>
        <v>5.8689999999999999E-2</v>
      </c>
    </row>
    <row r="4809" spans="1:12" ht="15" customHeight="1">
      <c r="A4809" s="13" t="str">
        <f>Solieusap!A4812</f>
        <v>452</v>
      </c>
      <c r="B4809" s="13">
        <f>Solieusap!B4812</f>
        <v>0</v>
      </c>
      <c r="C4809" s="13" t="str">
        <f>Solieusap!C4812</f>
        <v>BAO</v>
      </c>
      <c r="D4809" s="13" t="str">
        <f>Solieusap!D4812</f>
        <v>Combination</v>
      </c>
      <c r="E4809" s="14">
        <f>ABS(Solieusap!E4812)</f>
        <v>0.29210000000000003</v>
      </c>
      <c r="F4809" s="14">
        <f>ABS(Solieusap!F4812)</f>
        <v>0.1052</v>
      </c>
      <c r="G4809" s="14">
        <f>ABS(Solieusap!G4812)</f>
        <v>5.8999999999999999E-3</v>
      </c>
      <c r="H4809" s="14">
        <f>ABS(Solieusap!H4812)</f>
        <v>7.0099999999999997E-3</v>
      </c>
      <c r="I4809" s="14">
        <f>ABS(Solieusap!I4812)</f>
        <v>2.1829999999999999E-2</v>
      </c>
      <c r="J4809" s="14">
        <f>ABS(Solieusap!J4812)</f>
        <v>0.12736</v>
      </c>
      <c r="K4809" s="14">
        <f t="shared" si="28"/>
        <v>0.29210000000000003</v>
      </c>
      <c r="L4809" s="14">
        <f t="shared" si="29"/>
        <v>2.1829999999999999E-2</v>
      </c>
    </row>
    <row r="4810" spans="1:12" ht="15" customHeight="1">
      <c r="A4810" s="13" t="str">
        <f>Solieusap!A4813</f>
        <v>452</v>
      </c>
      <c r="B4810" s="13">
        <f>Solieusap!B4813</f>
        <v>1.1499999999999999</v>
      </c>
      <c r="C4810" s="13" t="str">
        <f>Solieusap!C4813</f>
        <v>BAO</v>
      </c>
      <c r="D4810" s="13" t="str">
        <f>Solieusap!D4813</f>
        <v>Combination</v>
      </c>
      <c r="E4810" s="14">
        <f>ABS(Solieusap!E4813)</f>
        <v>0.29210000000000003</v>
      </c>
      <c r="F4810" s="14">
        <f>ABS(Solieusap!F4813)</f>
        <v>0.1052</v>
      </c>
      <c r="G4810" s="14">
        <f>ABS(Solieusap!G4813)</f>
        <v>5.8999999999999999E-3</v>
      </c>
      <c r="H4810" s="14">
        <f>ABS(Solieusap!H4813)</f>
        <v>7.0099999999999997E-3</v>
      </c>
      <c r="I4810" s="14">
        <f>ABS(Solieusap!I4813)</f>
        <v>6.9199999999999999E-3</v>
      </c>
      <c r="J4810" s="14">
        <f>ABS(Solieusap!J4813)</f>
        <v>1.1259999999999999E-2</v>
      </c>
      <c r="K4810" s="14">
        <f t="shared" si="28"/>
        <v>0.29210000000000003</v>
      </c>
      <c r="L4810" s="14">
        <f t="shared" si="29"/>
        <v>6.9199999999999999E-3</v>
      </c>
    </row>
    <row r="4811" spans="1:12" ht="15" customHeight="1">
      <c r="A4811" s="13" t="str">
        <f>Solieusap!A4814</f>
        <v>452</v>
      </c>
      <c r="B4811" s="13">
        <f>Solieusap!B4814</f>
        <v>2.2999999999999998</v>
      </c>
      <c r="C4811" s="13" t="str">
        <f>Solieusap!C4814</f>
        <v>BAO</v>
      </c>
      <c r="D4811" s="13" t="str">
        <f>Solieusap!D4814</f>
        <v>Combination</v>
      </c>
      <c r="E4811" s="14">
        <f>ABS(Solieusap!E4814)</f>
        <v>0.29210000000000003</v>
      </c>
      <c r="F4811" s="14">
        <f>ABS(Solieusap!F4814)</f>
        <v>0.1052</v>
      </c>
      <c r="G4811" s="14">
        <f>ABS(Solieusap!G4814)</f>
        <v>5.8999999999999999E-3</v>
      </c>
      <c r="H4811" s="14">
        <f>ABS(Solieusap!H4814)</f>
        <v>7.0099999999999997E-3</v>
      </c>
      <c r="I4811" s="14">
        <f>ABS(Solieusap!I4814)</f>
        <v>2.6630000000000001E-2</v>
      </c>
      <c r="J4811" s="14">
        <f>ABS(Solieusap!J4814)</f>
        <v>2.2000000000000001E-3</v>
      </c>
      <c r="K4811" s="14">
        <f t="shared" si="28"/>
        <v>0.29210000000000003</v>
      </c>
      <c r="L4811" s="14">
        <f t="shared" si="29"/>
        <v>2.6630000000000001E-2</v>
      </c>
    </row>
    <row r="4812" spans="1:12" ht="15" customHeight="1">
      <c r="A4812" s="13" t="str">
        <f>Solieusap!A4815</f>
        <v>452</v>
      </c>
      <c r="B4812" s="13">
        <f>Solieusap!B4815</f>
        <v>0</v>
      </c>
      <c r="C4812" s="13" t="str">
        <f>Solieusap!C4815</f>
        <v>BAO</v>
      </c>
      <c r="D4812" s="13" t="str">
        <f>Solieusap!D4815</f>
        <v>Combination</v>
      </c>
      <c r="E4812" s="14">
        <f>ABS(Solieusap!E4815)</f>
        <v>0.63949999999999996</v>
      </c>
      <c r="F4812" s="14">
        <f>ABS(Solieusap!F4815)</f>
        <v>2.5000000000000001E-3</v>
      </c>
      <c r="G4812" s="14">
        <f>ABS(Solieusap!G4815)</f>
        <v>2.92E-2</v>
      </c>
      <c r="H4812" s="14">
        <f>ABS(Solieusap!H4815)</f>
        <v>5.1999999999999995E-4</v>
      </c>
      <c r="I4812" s="14">
        <f>ABS(Solieusap!I4815)</f>
        <v>4.1419999999999998E-2</v>
      </c>
      <c r="J4812" s="14">
        <f>ABS(Solieusap!J4815)</f>
        <v>3.64E-3</v>
      </c>
      <c r="K4812" s="14">
        <f t="shared" si="28"/>
        <v>0.63949999999999996</v>
      </c>
      <c r="L4812" s="14">
        <f t="shared" si="29"/>
        <v>4.1419999999999998E-2</v>
      </c>
    </row>
    <row r="4813" spans="1:12" ht="15" customHeight="1">
      <c r="A4813" s="13" t="str">
        <f>Solieusap!A4816</f>
        <v>452</v>
      </c>
      <c r="B4813" s="13">
        <f>Solieusap!B4816</f>
        <v>1.1499999999999999</v>
      </c>
      <c r="C4813" s="13" t="str">
        <f>Solieusap!C4816</f>
        <v>BAO</v>
      </c>
      <c r="D4813" s="13" t="str">
        <f>Solieusap!D4816</f>
        <v>Combination</v>
      </c>
      <c r="E4813" s="14">
        <f>ABS(Solieusap!E4816)</f>
        <v>0.63949999999999996</v>
      </c>
      <c r="F4813" s="14">
        <f>ABS(Solieusap!F4816)</f>
        <v>2.5000000000000001E-3</v>
      </c>
      <c r="G4813" s="14">
        <f>ABS(Solieusap!G4816)</f>
        <v>2.92E-2</v>
      </c>
      <c r="H4813" s="14">
        <f>ABS(Solieusap!H4816)</f>
        <v>5.1999999999999995E-4</v>
      </c>
      <c r="I4813" s="14">
        <f>ABS(Solieusap!I4816)</f>
        <v>1.6219999999999998E-2</v>
      </c>
      <c r="J4813" s="14">
        <f>ABS(Solieusap!J4816)</f>
        <v>8.8999999999999995E-4</v>
      </c>
      <c r="K4813" s="14">
        <f t="shared" si="28"/>
        <v>0.63949999999999996</v>
      </c>
      <c r="L4813" s="14">
        <f t="shared" si="29"/>
        <v>1.6219999999999998E-2</v>
      </c>
    </row>
    <row r="4814" spans="1:12" ht="15" customHeight="1">
      <c r="A4814" s="13" t="str">
        <f>Solieusap!A4817</f>
        <v>452</v>
      </c>
      <c r="B4814" s="13">
        <f>Solieusap!B4817</f>
        <v>2.2999999999999998</v>
      </c>
      <c r="C4814" s="13" t="str">
        <f>Solieusap!C4817</f>
        <v>BAO</v>
      </c>
      <c r="D4814" s="13" t="str">
        <f>Solieusap!D4817</f>
        <v>Combination</v>
      </c>
      <c r="E4814" s="14">
        <f>ABS(Solieusap!E4817)</f>
        <v>0.63949999999999996</v>
      </c>
      <c r="F4814" s="14">
        <f>ABS(Solieusap!F4817)</f>
        <v>2.5000000000000001E-3</v>
      </c>
      <c r="G4814" s="14">
        <f>ABS(Solieusap!G4817)</f>
        <v>2.92E-2</v>
      </c>
      <c r="H4814" s="14">
        <f>ABS(Solieusap!H4817)</f>
        <v>5.1999999999999995E-4</v>
      </c>
      <c r="I4814" s="14">
        <f>ABS(Solieusap!I4817)</f>
        <v>8.3099999999999997E-3</v>
      </c>
      <c r="J4814" s="14">
        <f>ABS(Solieusap!J4817)</f>
        <v>0.11663</v>
      </c>
      <c r="K4814" s="14">
        <f t="shared" si="28"/>
        <v>0.63949999999999996</v>
      </c>
      <c r="L4814" s="14">
        <f t="shared" si="29"/>
        <v>8.3099999999999997E-3</v>
      </c>
    </row>
    <row r="4815" spans="1:12" ht="15" customHeight="1">
      <c r="A4815" s="13" t="str">
        <f>Solieusap!A4818</f>
        <v>453</v>
      </c>
      <c r="B4815" s="13">
        <f>Solieusap!B4818</f>
        <v>0</v>
      </c>
      <c r="C4815" s="13" t="str">
        <f>Solieusap!C4818</f>
        <v>BAO</v>
      </c>
      <c r="D4815" s="13" t="str">
        <f>Solieusap!D4818</f>
        <v>Combination</v>
      </c>
      <c r="E4815" s="14">
        <f>ABS(Solieusap!E4818)</f>
        <v>0.89249999999999996</v>
      </c>
      <c r="F4815" s="14">
        <f>ABS(Solieusap!F4818)</f>
        <v>5.4800000000000001E-2</v>
      </c>
      <c r="G4815" s="14">
        <f>ABS(Solieusap!G4818)</f>
        <v>3.8399999999999997E-2</v>
      </c>
      <c r="H4815" s="14">
        <f>ABS(Solieusap!H4818)</f>
        <v>1.31E-3</v>
      </c>
      <c r="I4815" s="14">
        <f>ABS(Solieusap!I4818)</f>
        <v>5.595E-2</v>
      </c>
      <c r="J4815" s="14">
        <f>ABS(Solieusap!J4818)</f>
        <v>7.5370000000000006E-2</v>
      </c>
      <c r="K4815" s="14">
        <f t="shared" si="28"/>
        <v>0.89249999999999996</v>
      </c>
      <c r="L4815" s="14">
        <f t="shared" si="29"/>
        <v>5.595E-2</v>
      </c>
    </row>
    <row r="4816" spans="1:12" ht="15" customHeight="1">
      <c r="A4816" s="13" t="str">
        <f>Solieusap!A4819</f>
        <v>453</v>
      </c>
      <c r="B4816" s="13">
        <f>Solieusap!B4819</f>
        <v>1.1499999999999999</v>
      </c>
      <c r="C4816" s="13" t="str">
        <f>Solieusap!C4819</f>
        <v>BAO</v>
      </c>
      <c r="D4816" s="13" t="str">
        <f>Solieusap!D4819</f>
        <v>Combination</v>
      </c>
      <c r="E4816" s="14">
        <f>ABS(Solieusap!E4819)</f>
        <v>0.89249999999999996</v>
      </c>
      <c r="F4816" s="14">
        <f>ABS(Solieusap!F4819)</f>
        <v>5.4800000000000001E-2</v>
      </c>
      <c r="G4816" s="14">
        <f>ABS(Solieusap!G4819)</f>
        <v>3.8399999999999997E-2</v>
      </c>
      <c r="H4816" s="14">
        <f>ABS(Solieusap!H4819)</f>
        <v>1.31E-3</v>
      </c>
      <c r="I4816" s="14">
        <f>ABS(Solieusap!I4819)</f>
        <v>1.1780000000000001E-2</v>
      </c>
      <c r="J4816" s="14">
        <f>ABS(Solieusap!J4819)</f>
        <v>1.308E-2</v>
      </c>
      <c r="K4816" s="14">
        <f t="shared" si="28"/>
        <v>0.89249999999999996</v>
      </c>
      <c r="L4816" s="14">
        <f t="shared" si="29"/>
        <v>1.1780000000000001E-2</v>
      </c>
    </row>
    <row r="4817" spans="1:12" ht="15" customHeight="1">
      <c r="A4817" s="13" t="str">
        <f>Solieusap!A4820</f>
        <v>453</v>
      </c>
      <c r="B4817" s="13">
        <f>Solieusap!B4820</f>
        <v>2.2999999999999998</v>
      </c>
      <c r="C4817" s="13" t="str">
        <f>Solieusap!C4820</f>
        <v>BAO</v>
      </c>
      <c r="D4817" s="13" t="str">
        <f>Solieusap!D4820</f>
        <v>Combination</v>
      </c>
      <c r="E4817" s="14">
        <f>ABS(Solieusap!E4820)</f>
        <v>0.89249999999999996</v>
      </c>
      <c r="F4817" s="14">
        <f>ABS(Solieusap!F4820)</f>
        <v>5.4800000000000001E-2</v>
      </c>
      <c r="G4817" s="14">
        <f>ABS(Solieusap!G4820)</f>
        <v>3.8399999999999997E-2</v>
      </c>
      <c r="H4817" s="14">
        <f>ABS(Solieusap!H4820)</f>
        <v>1.31E-3</v>
      </c>
      <c r="I4817" s="14">
        <f>ABS(Solieusap!I4820)</f>
        <v>4.1860000000000001E-2</v>
      </c>
      <c r="J4817" s="14">
        <f>ABS(Solieusap!J4820)</f>
        <v>1.519E-2</v>
      </c>
      <c r="K4817" s="14">
        <f t="shared" si="28"/>
        <v>0.89249999999999996</v>
      </c>
      <c r="L4817" s="14">
        <f t="shared" si="29"/>
        <v>4.1860000000000001E-2</v>
      </c>
    </row>
    <row r="4818" spans="1:12" ht="15" customHeight="1">
      <c r="A4818" s="13" t="str">
        <f>Solieusap!A4821</f>
        <v>453</v>
      </c>
      <c r="B4818" s="13">
        <f>Solieusap!B4821</f>
        <v>0</v>
      </c>
      <c r="C4818" s="13" t="str">
        <f>Solieusap!C4821</f>
        <v>BAO</v>
      </c>
      <c r="D4818" s="13" t="str">
        <f>Solieusap!D4821</f>
        <v>Combination</v>
      </c>
      <c r="E4818" s="14">
        <f>ABS(Solieusap!E4821)</f>
        <v>1.5236000000000001</v>
      </c>
      <c r="F4818" s="14">
        <f>ABS(Solieusap!F4821)</f>
        <v>1.21E-2</v>
      </c>
      <c r="G4818" s="14">
        <f>ABS(Solieusap!G4821)</f>
        <v>6.1100000000000002E-2</v>
      </c>
      <c r="H4818" s="14">
        <f>ABS(Solieusap!H4821)</f>
        <v>6.8000000000000005E-4</v>
      </c>
      <c r="I4818" s="14">
        <f>ABS(Solieusap!I4821)</f>
        <v>9.9400000000000002E-2</v>
      </c>
      <c r="J4818" s="14">
        <f>ABS(Solieusap!J4821)</f>
        <v>1.259E-2</v>
      </c>
      <c r="K4818" s="14">
        <f t="shared" si="28"/>
        <v>1.5236000000000001</v>
      </c>
      <c r="L4818" s="14">
        <f t="shared" si="29"/>
        <v>9.9400000000000002E-2</v>
      </c>
    </row>
    <row r="4819" spans="1:12" ht="15" customHeight="1">
      <c r="A4819" s="13" t="str">
        <f>Solieusap!A4822</f>
        <v>453</v>
      </c>
      <c r="B4819" s="13">
        <f>Solieusap!B4822</f>
        <v>1.1499999999999999</v>
      </c>
      <c r="C4819" s="13" t="str">
        <f>Solieusap!C4822</f>
        <v>BAO</v>
      </c>
      <c r="D4819" s="13" t="str">
        <f>Solieusap!D4822</f>
        <v>Combination</v>
      </c>
      <c r="E4819" s="14">
        <f>ABS(Solieusap!E4822)</f>
        <v>1.5236000000000001</v>
      </c>
      <c r="F4819" s="14">
        <f>ABS(Solieusap!F4822)</f>
        <v>1.21E-2</v>
      </c>
      <c r="G4819" s="14">
        <f>ABS(Solieusap!G4822)</f>
        <v>6.1100000000000002E-2</v>
      </c>
      <c r="H4819" s="14">
        <f>ABS(Solieusap!H4822)</f>
        <v>6.8000000000000005E-4</v>
      </c>
      <c r="I4819" s="14">
        <f>ABS(Solieusap!I4822)</f>
        <v>2.9090000000000001E-2</v>
      </c>
      <c r="J4819" s="14">
        <f>ABS(Solieusap!J4822)</f>
        <v>1.2999999999999999E-3</v>
      </c>
      <c r="K4819" s="14">
        <f t="shared" si="28"/>
        <v>1.5236000000000001</v>
      </c>
      <c r="L4819" s="14">
        <f t="shared" si="29"/>
        <v>2.9090000000000001E-2</v>
      </c>
    </row>
    <row r="4820" spans="1:12" ht="15" customHeight="1">
      <c r="A4820" s="13" t="str">
        <f>Solieusap!A4823</f>
        <v>453</v>
      </c>
      <c r="B4820" s="13">
        <f>Solieusap!B4823</f>
        <v>2.2999999999999998</v>
      </c>
      <c r="C4820" s="13" t="str">
        <f>Solieusap!C4823</f>
        <v>BAO</v>
      </c>
      <c r="D4820" s="13" t="str">
        <f>Solieusap!D4823</f>
        <v>Combination</v>
      </c>
      <c r="E4820" s="14">
        <f>ABS(Solieusap!E4823)</f>
        <v>1.5236000000000001</v>
      </c>
      <c r="F4820" s="14">
        <f>ABS(Solieusap!F4823)</f>
        <v>1.21E-2</v>
      </c>
      <c r="G4820" s="14">
        <f>ABS(Solieusap!G4823)</f>
        <v>6.1100000000000002E-2</v>
      </c>
      <c r="H4820" s="14">
        <f>ABS(Solieusap!H4823)</f>
        <v>6.8000000000000005E-4</v>
      </c>
      <c r="I4820" s="14">
        <f>ABS(Solieusap!I4823)</f>
        <v>2.7539999999999999E-2</v>
      </c>
      <c r="J4820" s="14">
        <f>ABS(Solieusap!J4823)</f>
        <v>5.1380000000000002E-2</v>
      </c>
      <c r="K4820" s="14">
        <f t="shared" si="28"/>
        <v>1.5236000000000001</v>
      </c>
      <c r="L4820" s="14">
        <f t="shared" si="29"/>
        <v>2.7539999999999999E-2</v>
      </c>
    </row>
    <row r="4821" spans="1:12" ht="15" customHeight="1">
      <c r="A4821" s="13" t="str">
        <f>Solieusap!A4824</f>
        <v>454</v>
      </c>
      <c r="B4821" s="13">
        <f>Solieusap!B4824</f>
        <v>0</v>
      </c>
      <c r="C4821" s="13" t="str">
        <f>Solieusap!C4824</f>
        <v>BAO</v>
      </c>
      <c r="D4821" s="13" t="str">
        <f>Solieusap!D4824</f>
        <v>Combination</v>
      </c>
      <c r="E4821" s="14">
        <f>ABS(Solieusap!E4824)</f>
        <v>0.78469999999999995</v>
      </c>
      <c r="F4821" s="14">
        <f>ABS(Solieusap!F4824)</f>
        <v>2.8400000000000002E-2</v>
      </c>
      <c r="G4821" s="14">
        <f>ABS(Solieusap!G4824)</f>
        <v>1.4800000000000001E-2</v>
      </c>
      <c r="H4821" s="14">
        <f>ABS(Solieusap!H4824)</f>
        <v>2.2000000000000001E-3</v>
      </c>
      <c r="I4821" s="14">
        <f>ABS(Solieusap!I4824)</f>
        <v>9.1400000000000006E-3</v>
      </c>
      <c r="J4821" s="14">
        <f>ABS(Solieusap!J4824)</f>
        <v>1.7799999999999999E-3</v>
      </c>
      <c r="K4821" s="14">
        <f t="shared" si="28"/>
        <v>0.78469999999999995</v>
      </c>
      <c r="L4821" s="14">
        <f t="shared" si="29"/>
        <v>9.1400000000000006E-3</v>
      </c>
    </row>
    <row r="4822" spans="1:12" ht="15" customHeight="1">
      <c r="A4822" s="13" t="str">
        <f>Solieusap!A4825</f>
        <v>454</v>
      </c>
      <c r="B4822" s="13">
        <f>Solieusap!B4825</f>
        <v>0.5</v>
      </c>
      <c r="C4822" s="13" t="str">
        <f>Solieusap!C4825</f>
        <v>BAO</v>
      </c>
      <c r="D4822" s="13" t="str">
        <f>Solieusap!D4825</f>
        <v>Combination</v>
      </c>
      <c r="E4822" s="14">
        <f>ABS(Solieusap!E4825)</f>
        <v>0.78469999999999995</v>
      </c>
      <c r="F4822" s="14">
        <f>ABS(Solieusap!F4825)</f>
        <v>2.8400000000000002E-2</v>
      </c>
      <c r="G4822" s="14">
        <f>ABS(Solieusap!G4825)</f>
        <v>1.4800000000000001E-2</v>
      </c>
      <c r="H4822" s="14">
        <f>ABS(Solieusap!H4825)</f>
        <v>2.2000000000000001E-3</v>
      </c>
      <c r="I4822" s="14">
        <f>ABS(Solieusap!I4825)</f>
        <v>1.7600000000000001E-3</v>
      </c>
      <c r="J4822" s="14">
        <f>ABS(Solieusap!J4825)</f>
        <v>6.3600000000000002E-3</v>
      </c>
      <c r="K4822" s="14">
        <f t="shared" si="28"/>
        <v>0.78469999999999995</v>
      </c>
      <c r="L4822" s="14">
        <f t="shared" si="29"/>
        <v>1.7600000000000001E-3</v>
      </c>
    </row>
    <row r="4823" spans="1:12" ht="15" customHeight="1">
      <c r="A4823" s="13" t="str">
        <f>Solieusap!A4826</f>
        <v>454</v>
      </c>
      <c r="B4823" s="13">
        <f>Solieusap!B4826</f>
        <v>1</v>
      </c>
      <c r="C4823" s="13" t="str">
        <f>Solieusap!C4826</f>
        <v>BAO</v>
      </c>
      <c r="D4823" s="13" t="str">
        <f>Solieusap!D4826</f>
        <v>Combination</v>
      </c>
      <c r="E4823" s="14">
        <f>ABS(Solieusap!E4826)</f>
        <v>0.78469999999999995</v>
      </c>
      <c r="F4823" s="14">
        <f>ABS(Solieusap!F4826)</f>
        <v>2.8400000000000002E-2</v>
      </c>
      <c r="G4823" s="14">
        <f>ABS(Solieusap!G4826)</f>
        <v>1.4800000000000001E-2</v>
      </c>
      <c r="H4823" s="14">
        <f>ABS(Solieusap!H4826)</f>
        <v>2.2000000000000001E-3</v>
      </c>
      <c r="I4823" s="14">
        <f>ABS(Solieusap!I4826)</f>
        <v>2.66E-3</v>
      </c>
      <c r="J4823" s="14">
        <f>ABS(Solieusap!J4826)</f>
        <v>1.094E-2</v>
      </c>
      <c r="K4823" s="14">
        <f t="shared" si="28"/>
        <v>0.78469999999999995</v>
      </c>
      <c r="L4823" s="14">
        <f t="shared" si="29"/>
        <v>2.66E-3</v>
      </c>
    </row>
    <row r="4824" spans="1:12" ht="15" customHeight="1">
      <c r="A4824" s="13" t="str">
        <f>Solieusap!A4827</f>
        <v>454</v>
      </c>
      <c r="B4824" s="13">
        <f>Solieusap!B4827</f>
        <v>0</v>
      </c>
      <c r="C4824" s="13" t="str">
        <f>Solieusap!C4827</f>
        <v>BAO</v>
      </c>
      <c r="D4824" s="13" t="str">
        <f>Solieusap!D4827</f>
        <v>Combination</v>
      </c>
      <c r="E4824" s="14">
        <f>ABS(Solieusap!E4827)</f>
        <v>1.3623000000000001</v>
      </c>
      <c r="F4824" s="14">
        <f>ABS(Solieusap!F4827)</f>
        <v>9.1999999999999998E-3</v>
      </c>
      <c r="G4824" s="14">
        <f>ABS(Solieusap!G4827)</f>
        <v>7.9000000000000008E-3</v>
      </c>
      <c r="H4824" s="14">
        <f>ABS(Solieusap!H4827)</f>
        <v>4.47E-3</v>
      </c>
      <c r="I4824" s="14">
        <f>ABS(Solieusap!I4827)</f>
        <v>5.2399999999999999E-3</v>
      </c>
      <c r="J4824" s="14">
        <f>ABS(Solieusap!J4827)</f>
        <v>4.4799999999999996E-3</v>
      </c>
      <c r="K4824" s="14">
        <f t="shared" si="28"/>
        <v>1.3623000000000001</v>
      </c>
      <c r="L4824" s="14">
        <f t="shared" si="29"/>
        <v>5.2399999999999999E-3</v>
      </c>
    </row>
    <row r="4825" spans="1:12" ht="15" customHeight="1">
      <c r="A4825" s="13" t="str">
        <f>Solieusap!A4828</f>
        <v>454</v>
      </c>
      <c r="B4825" s="13">
        <f>Solieusap!B4828</f>
        <v>0.5</v>
      </c>
      <c r="C4825" s="13" t="str">
        <f>Solieusap!C4828</f>
        <v>BAO</v>
      </c>
      <c r="D4825" s="13" t="str">
        <f>Solieusap!D4828</f>
        <v>Combination</v>
      </c>
      <c r="E4825" s="14">
        <f>ABS(Solieusap!E4828)</f>
        <v>1.3623000000000001</v>
      </c>
      <c r="F4825" s="14">
        <f>ABS(Solieusap!F4828)</f>
        <v>9.1999999999999998E-3</v>
      </c>
      <c r="G4825" s="14">
        <f>ABS(Solieusap!G4828)</f>
        <v>7.9000000000000008E-3</v>
      </c>
      <c r="H4825" s="14">
        <f>ABS(Solieusap!H4828)</f>
        <v>4.47E-3</v>
      </c>
      <c r="I4825" s="14">
        <f>ABS(Solieusap!I4828)</f>
        <v>1.06E-3</v>
      </c>
      <c r="J4825" s="14">
        <f>ABS(Solieusap!J4828)</f>
        <v>1.8700000000000001E-2</v>
      </c>
      <c r="K4825" s="14">
        <f t="shared" si="28"/>
        <v>1.3623000000000001</v>
      </c>
      <c r="L4825" s="14">
        <f t="shared" si="29"/>
        <v>1.06E-3</v>
      </c>
    </row>
    <row r="4826" spans="1:12" ht="15" customHeight="1">
      <c r="A4826" s="13" t="str">
        <f>Solieusap!A4829</f>
        <v>454</v>
      </c>
      <c r="B4826" s="13">
        <f>Solieusap!B4829</f>
        <v>1</v>
      </c>
      <c r="C4826" s="13" t="str">
        <f>Solieusap!C4829</f>
        <v>BAO</v>
      </c>
      <c r="D4826" s="13" t="str">
        <f>Solieusap!D4829</f>
        <v>Combination</v>
      </c>
      <c r="E4826" s="14">
        <f>ABS(Solieusap!E4829)</f>
        <v>1.3623000000000001</v>
      </c>
      <c r="F4826" s="14">
        <f>ABS(Solieusap!F4829)</f>
        <v>9.1999999999999998E-3</v>
      </c>
      <c r="G4826" s="14">
        <f>ABS(Solieusap!G4829)</f>
        <v>7.9000000000000008E-3</v>
      </c>
      <c r="H4826" s="14">
        <f>ABS(Solieusap!H4829)</f>
        <v>4.47E-3</v>
      </c>
      <c r="I4826" s="14">
        <f>ABS(Solieusap!I4829)</f>
        <v>5.62E-3</v>
      </c>
      <c r="J4826" s="14">
        <f>ABS(Solieusap!J4829)</f>
        <v>3.2919999999999998E-2</v>
      </c>
      <c r="K4826" s="14">
        <f t="shared" si="28"/>
        <v>1.3623000000000001</v>
      </c>
      <c r="L4826" s="14">
        <f t="shared" si="29"/>
        <v>5.62E-3</v>
      </c>
    </row>
    <row r="4827" spans="1:12" ht="15" customHeight="1">
      <c r="A4827" s="13" t="str">
        <f>Solieusap!A4830</f>
        <v>455</v>
      </c>
      <c r="B4827" s="13">
        <f>Solieusap!B4830</f>
        <v>0</v>
      </c>
      <c r="C4827" s="13" t="str">
        <f>Solieusap!C4830</f>
        <v>BAO</v>
      </c>
      <c r="D4827" s="13" t="str">
        <f>Solieusap!D4830</f>
        <v>Combination</v>
      </c>
      <c r="E4827" s="14">
        <f>ABS(Solieusap!E4830)</f>
        <v>0.23230000000000001</v>
      </c>
      <c r="F4827" s="14">
        <f>ABS(Solieusap!F4830)</f>
        <v>1.01E-2</v>
      </c>
      <c r="G4827" s="14">
        <f>ABS(Solieusap!G4830)</f>
        <v>8.9999999999999993E-3</v>
      </c>
      <c r="H4827" s="14">
        <f>ABS(Solieusap!H4830)</f>
        <v>5.1999999999999995E-4</v>
      </c>
      <c r="I4827" s="14">
        <f>ABS(Solieusap!I4830)</f>
        <v>3.9300000000000003E-3</v>
      </c>
      <c r="J4827" s="14">
        <f>ABS(Solieusap!J4830)</f>
        <v>1.1639999999999999E-2</v>
      </c>
      <c r="K4827" s="14">
        <f t="shared" si="28"/>
        <v>0.23230000000000001</v>
      </c>
      <c r="L4827" s="14">
        <f t="shared" si="29"/>
        <v>3.9300000000000003E-3</v>
      </c>
    </row>
    <row r="4828" spans="1:12" ht="15" customHeight="1">
      <c r="A4828" s="13" t="str">
        <f>Solieusap!A4831</f>
        <v>455</v>
      </c>
      <c r="B4828" s="13">
        <f>Solieusap!B4831</f>
        <v>1.1499999999999999</v>
      </c>
      <c r="C4828" s="13" t="str">
        <f>Solieusap!C4831</f>
        <v>BAO</v>
      </c>
      <c r="D4828" s="13" t="str">
        <f>Solieusap!D4831</f>
        <v>Combination</v>
      </c>
      <c r="E4828" s="14">
        <f>ABS(Solieusap!E4831)</f>
        <v>0.23230000000000001</v>
      </c>
      <c r="F4828" s="14">
        <f>ABS(Solieusap!F4831)</f>
        <v>1.01E-2</v>
      </c>
      <c r="G4828" s="14">
        <f>ABS(Solieusap!G4831)</f>
        <v>8.9999999999999993E-3</v>
      </c>
      <c r="H4828" s="14">
        <f>ABS(Solieusap!H4831)</f>
        <v>5.1999999999999995E-4</v>
      </c>
      <c r="I4828" s="14">
        <f>ABS(Solieusap!I4831)</f>
        <v>2.0200000000000001E-3</v>
      </c>
      <c r="J4828" s="14">
        <f>ABS(Solieusap!J4831)</f>
        <v>8.8999999999999995E-4</v>
      </c>
      <c r="K4828" s="14">
        <f t="shared" si="28"/>
        <v>0.23230000000000001</v>
      </c>
      <c r="L4828" s="14">
        <f t="shared" si="29"/>
        <v>2.0200000000000001E-3</v>
      </c>
    </row>
    <row r="4829" spans="1:12" ht="15" customHeight="1">
      <c r="A4829" s="13" t="str">
        <f>Solieusap!A4832</f>
        <v>455</v>
      </c>
      <c r="B4829" s="13">
        <f>Solieusap!B4832</f>
        <v>2.2999999999999998</v>
      </c>
      <c r="C4829" s="13" t="str">
        <f>Solieusap!C4832</f>
        <v>BAO</v>
      </c>
      <c r="D4829" s="13" t="str">
        <f>Solieusap!D4832</f>
        <v>Combination</v>
      </c>
      <c r="E4829" s="14">
        <f>ABS(Solieusap!E4832)</f>
        <v>0.23230000000000001</v>
      </c>
      <c r="F4829" s="14">
        <f>ABS(Solieusap!F4832)</f>
        <v>1.01E-2</v>
      </c>
      <c r="G4829" s="14">
        <f>ABS(Solieusap!G4832)</f>
        <v>8.9999999999999993E-3</v>
      </c>
      <c r="H4829" s="14">
        <f>ABS(Solieusap!H4832)</f>
        <v>5.1999999999999995E-4</v>
      </c>
      <c r="I4829" s="14">
        <f>ABS(Solieusap!I4832)</f>
        <v>1.515E-2</v>
      </c>
      <c r="J4829" s="14">
        <f>ABS(Solieusap!J4832)</f>
        <v>7.6869999999999994E-2</v>
      </c>
      <c r="K4829" s="14">
        <f t="shared" si="28"/>
        <v>0.23230000000000001</v>
      </c>
      <c r="L4829" s="14">
        <f t="shared" si="29"/>
        <v>1.515E-2</v>
      </c>
    </row>
    <row r="4830" spans="1:12" ht="15" customHeight="1">
      <c r="A4830" s="13" t="str">
        <f>Solieusap!A4833</f>
        <v>455</v>
      </c>
      <c r="B4830" s="13">
        <f>Solieusap!B4833</f>
        <v>0</v>
      </c>
      <c r="C4830" s="13" t="str">
        <f>Solieusap!C4833</f>
        <v>BAO</v>
      </c>
      <c r="D4830" s="13" t="str">
        <f>Solieusap!D4833</f>
        <v>Combination</v>
      </c>
      <c r="E4830" s="14">
        <f>ABS(Solieusap!E4833)</f>
        <v>0.57720000000000005</v>
      </c>
      <c r="F4830" s="14">
        <f>ABS(Solieusap!F4833)</f>
        <v>7.0599999999999996E-2</v>
      </c>
      <c r="G4830" s="14">
        <f>ABS(Solieusap!G4833)</f>
        <v>1.14E-2</v>
      </c>
      <c r="H4830" s="14">
        <f>ABS(Solieusap!H4833)</f>
        <v>3.0000000000000001E-3</v>
      </c>
      <c r="I4830" s="14">
        <f>ABS(Solieusap!I4833)</f>
        <v>1.1979999999999999E-2</v>
      </c>
      <c r="J4830" s="14">
        <f>ABS(Solieusap!J4833)</f>
        <v>9.1069999999999998E-2</v>
      </c>
      <c r="K4830" s="14">
        <f t="shared" si="28"/>
        <v>0.57720000000000005</v>
      </c>
      <c r="L4830" s="14">
        <f t="shared" si="29"/>
        <v>1.1979999999999999E-2</v>
      </c>
    </row>
    <row r="4831" spans="1:12" ht="15" customHeight="1">
      <c r="A4831" s="13" t="str">
        <f>Solieusap!A4834</f>
        <v>455</v>
      </c>
      <c r="B4831" s="13">
        <f>Solieusap!B4834</f>
        <v>1.1499999999999999</v>
      </c>
      <c r="C4831" s="13" t="str">
        <f>Solieusap!C4834</f>
        <v>BAO</v>
      </c>
      <c r="D4831" s="13" t="str">
        <f>Solieusap!D4834</f>
        <v>Combination</v>
      </c>
      <c r="E4831" s="14">
        <f>ABS(Solieusap!E4834)</f>
        <v>0.57720000000000005</v>
      </c>
      <c r="F4831" s="14">
        <f>ABS(Solieusap!F4834)</f>
        <v>7.0599999999999996E-2</v>
      </c>
      <c r="G4831" s="14">
        <f>ABS(Solieusap!G4834)</f>
        <v>1.14E-2</v>
      </c>
      <c r="H4831" s="14">
        <f>ABS(Solieusap!H4834)</f>
        <v>3.0000000000000001E-3</v>
      </c>
      <c r="I4831" s="14">
        <f>ABS(Solieusap!I4834)</f>
        <v>7.6699999999999997E-3</v>
      </c>
      <c r="J4831" s="14">
        <f>ABS(Solieusap!J4834)</f>
        <v>1.133E-2</v>
      </c>
      <c r="K4831" s="14">
        <f t="shared" si="28"/>
        <v>0.57720000000000005</v>
      </c>
      <c r="L4831" s="14">
        <f t="shared" si="29"/>
        <v>7.6699999999999997E-3</v>
      </c>
    </row>
    <row r="4832" spans="1:12" ht="15" customHeight="1">
      <c r="A4832" s="13" t="str">
        <f>Solieusap!A4835</f>
        <v>455</v>
      </c>
      <c r="B4832" s="13">
        <f>Solieusap!B4835</f>
        <v>2.2999999999999998</v>
      </c>
      <c r="C4832" s="13" t="str">
        <f>Solieusap!C4835</f>
        <v>BAO</v>
      </c>
      <c r="D4832" s="13" t="str">
        <f>Solieusap!D4835</f>
        <v>Combination</v>
      </c>
      <c r="E4832" s="14">
        <f>ABS(Solieusap!E4835)</f>
        <v>0.57720000000000005</v>
      </c>
      <c r="F4832" s="14">
        <f>ABS(Solieusap!F4835)</f>
        <v>7.0599999999999996E-2</v>
      </c>
      <c r="G4832" s="14">
        <f>ABS(Solieusap!G4835)</f>
        <v>1.14E-2</v>
      </c>
      <c r="H4832" s="14">
        <f>ABS(Solieusap!H4835)</f>
        <v>3.0000000000000001E-3</v>
      </c>
      <c r="I4832" s="14">
        <f>ABS(Solieusap!I4835)</f>
        <v>1.7600000000000001E-2</v>
      </c>
      <c r="J4832" s="14">
        <f>ABS(Solieusap!J4835)</f>
        <v>1.158E-2</v>
      </c>
      <c r="K4832" s="14">
        <f t="shared" si="28"/>
        <v>0.57720000000000005</v>
      </c>
      <c r="L4832" s="14">
        <f t="shared" si="29"/>
        <v>1.7600000000000001E-2</v>
      </c>
    </row>
    <row r="4833" spans="1:12" ht="15" customHeight="1">
      <c r="A4833" s="13" t="str">
        <f>Solieusap!A4836</f>
        <v>456</v>
      </c>
      <c r="B4833" s="13">
        <f>Solieusap!B4836</f>
        <v>0</v>
      </c>
      <c r="C4833" s="13" t="str">
        <f>Solieusap!C4836</f>
        <v>BAO</v>
      </c>
      <c r="D4833" s="13" t="str">
        <f>Solieusap!D4836</f>
        <v>Combination</v>
      </c>
      <c r="E4833" s="14">
        <f>ABS(Solieusap!E4836)</f>
        <v>0.19339999999999999</v>
      </c>
      <c r="F4833" s="14">
        <f>ABS(Solieusap!F4836)</f>
        <v>8.8999999999999999E-3</v>
      </c>
      <c r="G4833" s="14">
        <f>ABS(Solieusap!G4836)</f>
        <v>8.3999999999999995E-3</v>
      </c>
      <c r="H4833" s="14">
        <f>ABS(Solieusap!H4836)</f>
        <v>3.0899999999999999E-3</v>
      </c>
      <c r="I4833" s="14">
        <f>ABS(Solieusap!I4836)</f>
        <v>2.66E-3</v>
      </c>
      <c r="J4833" s="14">
        <f>ABS(Solieusap!J4836)</f>
        <v>1.72E-3</v>
      </c>
      <c r="K4833" s="14">
        <f t="shared" si="28"/>
        <v>0.19339999999999999</v>
      </c>
      <c r="L4833" s="14">
        <f t="shared" si="29"/>
        <v>2.66E-3</v>
      </c>
    </row>
    <row r="4834" spans="1:12" ht="15" customHeight="1">
      <c r="A4834" s="13" t="str">
        <f>Solieusap!A4837</f>
        <v>456</v>
      </c>
      <c r="B4834" s="13">
        <f>Solieusap!B4837</f>
        <v>0.5</v>
      </c>
      <c r="C4834" s="13" t="str">
        <f>Solieusap!C4837</f>
        <v>BAO</v>
      </c>
      <c r="D4834" s="13" t="str">
        <f>Solieusap!D4837</f>
        <v>Combination</v>
      </c>
      <c r="E4834" s="14">
        <f>ABS(Solieusap!E4837)</f>
        <v>0.19339999999999999</v>
      </c>
      <c r="F4834" s="14">
        <f>ABS(Solieusap!F4837)</f>
        <v>8.8999999999999999E-3</v>
      </c>
      <c r="G4834" s="14">
        <f>ABS(Solieusap!G4837)</f>
        <v>8.3999999999999995E-3</v>
      </c>
      <c r="H4834" s="14">
        <f>ABS(Solieusap!H4837)</f>
        <v>3.0899999999999999E-3</v>
      </c>
      <c r="I4834" s="14">
        <f>ABS(Solieusap!I4837)</f>
        <v>7.5000000000000002E-4</v>
      </c>
      <c r="J4834" s="14">
        <f>ABS(Solieusap!J4837)</f>
        <v>2.299E-2</v>
      </c>
      <c r="K4834" s="14">
        <f t="shared" si="28"/>
        <v>0.19339999999999999</v>
      </c>
      <c r="L4834" s="14">
        <f t="shared" si="29"/>
        <v>7.5000000000000002E-4</v>
      </c>
    </row>
    <row r="4835" spans="1:12" ht="15" customHeight="1">
      <c r="A4835" s="13" t="str">
        <f>Solieusap!A4838</f>
        <v>456</v>
      </c>
      <c r="B4835" s="13">
        <f>Solieusap!B4838</f>
        <v>1</v>
      </c>
      <c r="C4835" s="13" t="str">
        <f>Solieusap!C4838</f>
        <v>BAO</v>
      </c>
      <c r="D4835" s="13" t="str">
        <f>Solieusap!D4838</f>
        <v>Combination</v>
      </c>
      <c r="E4835" s="14">
        <f>ABS(Solieusap!E4838)</f>
        <v>0.19339999999999999</v>
      </c>
      <c r="F4835" s="14">
        <f>ABS(Solieusap!F4838)</f>
        <v>8.8999999999999999E-3</v>
      </c>
      <c r="G4835" s="14">
        <f>ABS(Solieusap!G4838)</f>
        <v>8.3999999999999995E-3</v>
      </c>
      <c r="H4835" s="14">
        <f>ABS(Solieusap!H4838)</f>
        <v>3.0899999999999999E-3</v>
      </c>
      <c r="I4835" s="14">
        <f>ABS(Solieusap!I4838)</f>
        <v>9.3999999999999997E-4</v>
      </c>
      <c r="J4835" s="14">
        <f>ABS(Solieusap!J4838)</f>
        <v>5.4550000000000001E-2</v>
      </c>
      <c r="K4835" s="14">
        <f t="shared" si="28"/>
        <v>0.19339999999999999</v>
      </c>
      <c r="L4835" s="14">
        <f t="shared" si="29"/>
        <v>9.3999999999999997E-4</v>
      </c>
    </row>
    <row r="4836" spans="1:12" ht="15" customHeight="1">
      <c r="A4836" s="13" t="str">
        <f>Solieusap!A4839</f>
        <v>456</v>
      </c>
      <c r="B4836" s="13">
        <f>Solieusap!B4839</f>
        <v>0</v>
      </c>
      <c r="C4836" s="13" t="str">
        <f>Solieusap!C4839</f>
        <v>BAO</v>
      </c>
      <c r="D4836" s="13" t="str">
        <f>Solieusap!D4839</f>
        <v>Combination</v>
      </c>
      <c r="E4836" s="14">
        <f>ABS(Solieusap!E4839)</f>
        <v>0.51060000000000005</v>
      </c>
      <c r="F4836" s="14">
        <f>ABS(Solieusap!F4839)</f>
        <v>6.3100000000000003E-2</v>
      </c>
      <c r="G4836" s="14">
        <f>ABS(Solieusap!G4839)</f>
        <v>3.837E-4</v>
      </c>
      <c r="H4836" s="14">
        <f>ABS(Solieusap!H4839)</f>
        <v>9.7900000000000001E-3</v>
      </c>
      <c r="I4836" s="14">
        <f>ABS(Solieusap!I4839)</f>
        <v>3.3E-4</v>
      </c>
      <c r="J4836" s="14">
        <f>ABS(Solieusap!J4839)</f>
        <v>8.5800000000000008E-3</v>
      </c>
      <c r="K4836" s="14">
        <f t="shared" si="28"/>
        <v>0.51060000000000005</v>
      </c>
      <c r="L4836" s="14">
        <f t="shared" si="29"/>
        <v>3.3E-4</v>
      </c>
    </row>
    <row r="4837" spans="1:12" ht="15" customHeight="1">
      <c r="A4837" s="13" t="str">
        <f>Solieusap!A4840</f>
        <v>456</v>
      </c>
      <c r="B4837" s="13">
        <f>Solieusap!B4840</f>
        <v>0.5</v>
      </c>
      <c r="C4837" s="13" t="str">
        <f>Solieusap!C4840</f>
        <v>BAO</v>
      </c>
      <c r="D4837" s="13" t="str">
        <f>Solieusap!D4840</f>
        <v>Combination</v>
      </c>
      <c r="E4837" s="14">
        <f>ABS(Solieusap!E4840)</f>
        <v>0.51060000000000005</v>
      </c>
      <c r="F4837" s="14">
        <f>ABS(Solieusap!F4840)</f>
        <v>6.3100000000000003E-2</v>
      </c>
      <c r="G4837" s="14">
        <f>ABS(Solieusap!G4840)</f>
        <v>3.837E-4</v>
      </c>
      <c r="H4837" s="14">
        <f>ABS(Solieusap!H4840)</f>
        <v>9.7900000000000001E-3</v>
      </c>
      <c r="I4837" s="14">
        <f>ABS(Solieusap!I4840)</f>
        <v>1.6299999999999999E-3</v>
      </c>
      <c r="J4837" s="14">
        <f>ABS(Solieusap!J4840)</f>
        <v>4.4000000000000003E-3</v>
      </c>
      <c r="K4837" s="14">
        <f t="shared" si="28"/>
        <v>0.51060000000000005</v>
      </c>
      <c r="L4837" s="14">
        <f t="shared" si="29"/>
        <v>1.6299999999999999E-3</v>
      </c>
    </row>
    <row r="4838" spans="1:12" ht="15" customHeight="1">
      <c r="A4838" s="13" t="str">
        <f>Solieusap!A4841</f>
        <v>456</v>
      </c>
      <c r="B4838" s="13">
        <f>Solieusap!B4841</f>
        <v>1</v>
      </c>
      <c r="C4838" s="13" t="str">
        <f>Solieusap!C4841</f>
        <v>BAO</v>
      </c>
      <c r="D4838" s="13" t="str">
        <f>Solieusap!D4841</f>
        <v>Combination</v>
      </c>
      <c r="E4838" s="14">
        <f>ABS(Solieusap!E4841)</f>
        <v>0.51060000000000005</v>
      </c>
      <c r="F4838" s="14">
        <f>ABS(Solieusap!F4841)</f>
        <v>6.3100000000000003E-2</v>
      </c>
      <c r="G4838" s="14">
        <f>ABS(Solieusap!G4841)</f>
        <v>3.837E-4</v>
      </c>
      <c r="H4838" s="14">
        <f>ABS(Solieusap!H4841)</f>
        <v>9.7900000000000001E-3</v>
      </c>
      <c r="I4838" s="14">
        <f>ABS(Solieusap!I4841)</f>
        <v>5.7099999999999998E-3</v>
      </c>
      <c r="J4838" s="14">
        <f>ABS(Solieusap!J4841)</f>
        <v>8.8299999999999993E-3</v>
      </c>
      <c r="K4838" s="14">
        <f t="shared" si="28"/>
        <v>0.51060000000000005</v>
      </c>
      <c r="L4838" s="14">
        <f t="shared" si="29"/>
        <v>5.7099999999999998E-3</v>
      </c>
    </row>
    <row r="4839" spans="1:12" ht="15" customHeight="1">
      <c r="A4839" s="13" t="str">
        <f>Solieusap!A4842</f>
        <v>457</v>
      </c>
      <c r="B4839" s="13">
        <f>Solieusap!B4842</f>
        <v>0</v>
      </c>
      <c r="C4839" s="13" t="str">
        <f>Solieusap!C4842</f>
        <v>BAO</v>
      </c>
      <c r="D4839" s="13" t="str">
        <f>Solieusap!D4842</f>
        <v>Combination</v>
      </c>
      <c r="E4839" s="14">
        <f>ABS(Solieusap!E4842)</f>
        <v>0.17419999999999999</v>
      </c>
      <c r="F4839" s="14">
        <f>ABS(Solieusap!F4842)</f>
        <v>3.1800000000000002E-2</v>
      </c>
      <c r="G4839" s="14">
        <f>ABS(Solieusap!G4842)</f>
        <v>2.0799999999999999E-2</v>
      </c>
      <c r="H4839" s="14">
        <f>ABS(Solieusap!H4842)</f>
        <v>1.01E-3</v>
      </c>
      <c r="I4839" s="14">
        <f>ABS(Solieusap!I4842)</f>
        <v>5.1599999999999997E-3</v>
      </c>
      <c r="J4839" s="14">
        <f>ABS(Solieusap!J4842)</f>
        <v>4.9799999999999997E-2</v>
      </c>
      <c r="K4839" s="14">
        <f t="shared" si="28"/>
        <v>0.17419999999999999</v>
      </c>
      <c r="L4839" s="14">
        <f t="shared" si="29"/>
        <v>5.1599999999999997E-3</v>
      </c>
    </row>
    <row r="4840" spans="1:12" ht="15" customHeight="1">
      <c r="A4840" s="13" t="str">
        <f>Solieusap!A4843</f>
        <v>457</v>
      </c>
      <c r="B4840" s="13">
        <f>Solieusap!B4843</f>
        <v>1.1499999999999999</v>
      </c>
      <c r="C4840" s="13" t="str">
        <f>Solieusap!C4843</f>
        <v>BAO</v>
      </c>
      <c r="D4840" s="13" t="str">
        <f>Solieusap!D4843</f>
        <v>Combination</v>
      </c>
      <c r="E4840" s="14">
        <f>ABS(Solieusap!E4843)</f>
        <v>0.17419999999999999</v>
      </c>
      <c r="F4840" s="14">
        <f>ABS(Solieusap!F4843)</f>
        <v>3.1800000000000002E-2</v>
      </c>
      <c r="G4840" s="14">
        <f>ABS(Solieusap!G4843)</f>
        <v>2.0799999999999999E-2</v>
      </c>
      <c r="H4840" s="14">
        <f>ABS(Solieusap!H4843)</f>
        <v>1.01E-3</v>
      </c>
      <c r="I4840" s="14">
        <f>ABS(Solieusap!I4843)</f>
        <v>2.4599999999999999E-3</v>
      </c>
      <c r="J4840" s="14">
        <f>ABS(Solieusap!J4843)</f>
        <v>2.1350000000000001E-2</v>
      </c>
      <c r="K4840" s="14">
        <f t="shared" si="28"/>
        <v>0.17419999999999999</v>
      </c>
      <c r="L4840" s="14">
        <f t="shared" si="29"/>
        <v>2.4599999999999999E-3</v>
      </c>
    </row>
    <row r="4841" spans="1:12" ht="15" customHeight="1">
      <c r="A4841" s="13" t="str">
        <f>Solieusap!A4844</f>
        <v>457</v>
      </c>
      <c r="B4841" s="13">
        <f>Solieusap!B4844</f>
        <v>2.2999999999999998</v>
      </c>
      <c r="C4841" s="13" t="str">
        <f>Solieusap!C4844</f>
        <v>BAO</v>
      </c>
      <c r="D4841" s="13" t="str">
        <f>Solieusap!D4844</f>
        <v>Combination</v>
      </c>
      <c r="E4841" s="14">
        <f>ABS(Solieusap!E4844)</f>
        <v>0.17419999999999999</v>
      </c>
      <c r="F4841" s="14">
        <f>ABS(Solieusap!F4844)</f>
        <v>3.1800000000000002E-2</v>
      </c>
      <c r="G4841" s="14">
        <f>ABS(Solieusap!G4844)</f>
        <v>2.0799999999999999E-2</v>
      </c>
      <c r="H4841" s="14">
        <f>ABS(Solieusap!H4844)</f>
        <v>1.01E-3</v>
      </c>
      <c r="I4841" s="14">
        <f>ABS(Solieusap!I4844)</f>
        <v>1.4400000000000001E-3</v>
      </c>
      <c r="J4841" s="14">
        <f>ABS(Solieusap!J4844)</f>
        <v>0.16583000000000001</v>
      </c>
      <c r="K4841" s="14">
        <f t="shared" si="28"/>
        <v>0.17419999999999999</v>
      </c>
      <c r="L4841" s="14">
        <f t="shared" si="29"/>
        <v>1.4400000000000001E-3</v>
      </c>
    </row>
    <row r="4842" spans="1:12" ht="15" customHeight="1">
      <c r="A4842" s="13" t="str">
        <f>Solieusap!A4845</f>
        <v>457</v>
      </c>
      <c r="B4842" s="13">
        <f>Solieusap!B4845</f>
        <v>0</v>
      </c>
      <c r="C4842" s="13" t="str">
        <f>Solieusap!C4845</f>
        <v>BAO</v>
      </c>
      <c r="D4842" s="13" t="str">
        <f>Solieusap!D4845</f>
        <v>Combination</v>
      </c>
      <c r="E4842" s="14">
        <f>ABS(Solieusap!E4845)</f>
        <v>5.5846</v>
      </c>
      <c r="F4842" s="14">
        <f>ABS(Solieusap!F4845)</f>
        <v>0.1321</v>
      </c>
      <c r="G4842" s="14">
        <f>ABS(Solieusap!G4845)</f>
        <v>5.7999999999999996E-3</v>
      </c>
      <c r="H4842" s="14">
        <f>ABS(Solieusap!H4845)</f>
        <v>3.7799999999999999E-3</v>
      </c>
      <c r="I4842" s="14">
        <f>ABS(Solieusap!I4845)</f>
        <v>1.323E-2</v>
      </c>
      <c r="J4842" s="14">
        <f>ABS(Solieusap!J4845)</f>
        <v>0.14596999999999999</v>
      </c>
      <c r="K4842" s="14">
        <f t="shared" si="28"/>
        <v>5.5846</v>
      </c>
      <c r="L4842" s="14">
        <f t="shared" si="29"/>
        <v>1.323E-2</v>
      </c>
    </row>
    <row r="4843" spans="1:12" ht="15" customHeight="1">
      <c r="A4843" s="13" t="str">
        <f>Solieusap!A4846</f>
        <v>457</v>
      </c>
      <c r="B4843" s="13">
        <f>Solieusap!B4846</f>
        <v>1.1499999999999999</v>
      </c>
      <c r="C4843" s="13" t="str">
        <f>Solieusap!C4846</f>
        <v>BAO</v>
      </c>
      <c r="D4843" s="13" t="str">
        <f>Solieusap!D4846</f>
        <v>Combination</v>
      </c>
      <c r="E4843" s="14">
        <f>ABS(Solieusap!E4846)</f>
        <v>5.5846</v>
      </c>
      <c r="F4843" s="14">
        <f>ABS(Solieusap!F4846)</f>
        <v>0.1321</v>
      </c>
      <c r="G4843" s="14">
        <f>ABS(Solieusap!G4846)</f>
        <v>5.7999999999999996E-3</v>
      </c>
      <c r="H4843" s="14">
        <f>ABS(Solieusap!H4846)</f>
        <v>3.7799999999999999E-3</v>
      </c>
      <c r="I4843" s="14">
        <f>ABS(Solieusap!I4846)</f>
        <v>3.1140000000000001E-2</v>
      </c>
      <c r="J4843" s="14">
        <f>ABS(Solieusap!J4846)</f>
        <v>3.9199999999999999E-3</v>
      </c>
      <c r="K4843" s="14">
        <f t="shared" si="28"/>
        <v>5.5846</v>
      </c>
      <c r="L4843" s="14">
        <f t="shared" si="29"/>
        <v>3.1140000000000001E-2</v>
      </c>
    </row>
    <row r="4844" spans="1:12" ht="15" customHeight="1">
      <c r="A4844" s="13" t="str">
        <f>Solieusap!A4847</f>
        <v>457</v>
      </c>
      <c r="B4844" s="13">
        <f>Solieusap!B4847</f>
        <v>2.2999999999999998</v>
      </c>
      <c r="C4844" s="13" t="str">
        <f>Solieusap!C4847</f>
        <v>BAO</v>
      </c>
      <c r="D4844" s="13" t="str">
        <f>Solieusap!D4847</f>
        <v>Combination</v>
      </c>
      <c r="E4844" s="14">
        <f>ABS(Solieusap!E4847)</f>
        <v>5.5846</v>
      </c>
      <c r="F4844" s="14">
        <f>ABS(Solieusap!F4847)</f>
        <v>0.1321</v>
      </c>
      <c r="G4844" s="14">
        <f>ABS(Solieusap!G4847)</f>
        <v>5.7999999999999996E-3</v>
      </c>
      <c r="H4844" s="14">
        <f>ABS(Solieusap!H4847)</f>
        <v>3.7799999999999999E-3</v>
      </c>
      <c r="I4844" s="14">
        <f>ABS(Solieusap!I4847)</f>
        <v>5.2420000000000001E-2</v>
      </c>
      <c r="J4844" s="14">
        <f>ABS(Solieusap!J4847)</f>
        <v>2.3380000000000001E-2</v>
      </c>
      <c r="K4844" s="14">
        <f t="shared" si="28"/>
        <v>5.5846</v>
      </c>
      <c r="L4844" s="14">
        <f t="shared" si="29"/>
        <v>5.2420000000000001E-2</v>
      </c>
    </row>
    <row r="4845" spans="1:12" ht="15" customHeight="1">
      <c r="A4845" s="13" t="str">
        <f>Solieusap!A4848</f>
        <v>458</v>
      </c>
      <c r="B4845" s="13">
        <f>Solieusap!B4848</f>
        <v>0</v>
      </c>
      <c r="C4845" s="13" t="str">
        <f>Solieusap!C4848</f>
        <v>BAO</v>
      </c>
      <c r="D4845" s="13" t="str">
        <f>Solieusap!D4848</f>
        <v>Combination</v>
      </c>
      <c r="E4845" s="14">
        <f>ABS(Solieusap!E4848)</f>
        <v>0.17230000000000001</v>
      </c>
      <c r="F4845" s="14">
        <f>ABS(Solieusap!F4848)</f>
        <v>1.9900000000000001E-2</v>
      </c>
      <c r="G4845" s="14">
        <f>ABS(Solieusap!G4848)</f>
        <v>4.58E-2</v>
      </c>
      <c r="H4845" s="14">
        <f>ABS(Solieusap!H4848)</f>
        <v>4.5109999999999997E-2</v>
      </c>
      <c r="I4845" s="14">
        <f>ABS(Solieusap!I4848)</f>
        <v>2.0930000000000001E-2</v>
      </c>
      <c r="J4845" s="14">
        <f>ABS(Solieusap!J4848)</f>
        <v>1.6049999999999998E-2</v>
      </c>
      <c r="K4845" s="14">
        <f t="shared" si="28"/>
        <v>0.17230000000000001</v>
      </c>
      <c r="L4845" s="14">
        <f t="shared" si="29"/>
        <v>2.0930000000000001E-2</v>
      </c>
    </row>
    <row r="4846" spans="1:12" ht="15" customHeight="1">
      <c r="A4846" s="13" t="str">
        <f>Solieusap!A4849</f>
        <v>458</v>
      </c>
      <c r="B4846" s="13">
        <f>Solieusap!B4849</f>
        <v>0.5</v>
      </c>
      <c r="C4846" s="13" t="str">
        <f>Solieusap!C4849</f>
        <v>BAO</v>
      </c>
      <c r="D4846" s="13" t="str">
        <f>Solieusap!D4849</f>
        <v>Combination</v>
      </c>
      <c r="E4846" s="14">
        <f>ABS(Solieusap!E4849)</f>
        <v>0.17230000000000001</v>
      </c>
      <c r="F4846" s="14">
        <f>ABS(Solieusap!F4849)</f>
        <v>1.9900000000000001E-2</v>
      </c>
      <c r="G4846" s="14">
        <f>ABS(Solieusap!G4849)</f>
        <v>4.58E-2</v>
      </c>
      <c r="H4846" s="14">
        <f>ABS(Solieusap!H4849)</f>
        <v>4.5109999999999997E-2</v>
      </c>
      <c r="I4846" s="14">
        <f>ABS(Solieusap!I4849)</f>
        <v>1.6000000000000001E-4</v>
      </c>
      <c r="J4846" s="14">
        <f>ABS(Solieusap!J4849)</f>
        <v>0.15110999999999999</v>
      </c>
      <c r="K4846" s="14">
        <f t="shared" si="28"/>
        <v>0.17230000000000001</v>
      </c>
      <c r="L4846" s="14">
        <f t="shared" si="29"/>
        <v>1.6000000000000001E-4</v>
      </c>
    </row>
    <row r="4847" spans="1:12" ht="15" customHeight="1">
      <c r="A4847" s="13" t="str">
        <f>Solieusap!A4850</f>
        <v>458</v>
      </c>
      <c r="B4847" s="13">
        <f>Solieusap!B4850</f>
        <v>1</v>
      </c>
      <c r="C4847" s="13" t="str">
        <f>Solieusap!C4850</f>
        <v>BAO</v>
      </c>
      <c r="D4847" s="13" t="str">
        <f>Solieusap!D4850</f>
        <v>Combination</v>
      </c>
      <c r="E4847" s="14">
        <f>ABS(Solieusap!E4850)</f>
        <v>0.17230000000000001</v>
      </c>
      <c r="F4847" s="14">
        <f>ABS(Solieusap!F4850)</f>
        <v>1.9900000000000001E-2</v>
      </c>
      <c r="G4847" s="14">
        <f>ABS(Solieusap!G4850)</f>
        <v>4.58E-2</v>
      </c>
      <c r="H4847" s="14">
        <f>ABS(Solieusap!H4850)</f>
        <v>4.5109999999999997E-2</v>
      </c>
      <c r="I4847" s="14">
        <f>ABS(Solieusap!I4850)</f>
        <v>4.6000000000000001E-4</v>
      </c>
      <c r="J4847" s="14">
        <f>ABS(Solieusap!J4850)</f>
        <v>0.28616999999999998</v>
      </c>
      <c r="K4847" s="14">
        <f t="shared" si="28"/>
        <v>0.17230000000000001</v>
      </c>
      <c r="L4847" s="14">
        <f t="shared" si="29"/>
        <v>4.6000000000000001E-4</v>
      </c>
    </row>
    <row r="4848" spans="1:12" ht="15" customHeight="1">
      <c r="A4848" s="13" t="str">
        <f>Solieusap!A4851</f>
        <v>458</v>
      </c>
      <c r="B4848" s="13">
        <f>Solieusap!B4851</f>
        <v>0</v>
      </c>
      <c r="C4848" s="13" t="str">
        <f>Solieusap!C4851</f>
        <v>BAO</v>
      </c>
      <c r="D4848" s="13" t="str">
        <f>Solieusap!D4851</f>
        <v>Combination</v>
      </c>
      <c r="E4848" s="14">
        <f>ABS(Solieusap!E4851)</f>
        <v>5.1494999999999997</v>
      </c>
      <c r="F4848" s="14">
        <f>ABS(Solieusap!F4851)</f>
        <v>0.27010000000000001</v>
      </c>
      <c r="G4848" s="14">
        <f>ABS(Solieusap!G4851)</f>
        <v>1.1999999999999999E-3</v>
      </c>
      <c r="H4848" s="14">
        <f>ABS(Solieusap!H4851)</f>
        <v>5.9899999999999997E-3</v>
      </c>
      <c r="I4848" s="14">
        <f>ABS(Solieusap!I4851)</f>
        <v>7.7999999999999999E-4</v>
      </c>
      <c r="J4848" s="14">
        <f>ABS(Solieusap!J4851)</f>
        <v>5.62E-3</v>
      </c>
      <c r="K4848" s="14">
        <f t="shared" si="28"/>
        <v>5.1494999999999997</v>
      </c>
      <c r="L4848" s="14">
        <f t="shared" si="29"/>
        <v>7.7999999999999999E-4</v>
      </c>
    </row>
    <row r="4849" spans="1:12" ht="15" customHeight="1">
      <c r="A4849" s="13" t="str">
        <f>Solieusap!A4852</f>
        <v>458</v>
      </c>
      <c r="B4849" s="13">
        <f>Solieusap!B4852</f>
        <v>0.5</v>
      </c>
      <c r="C4849" s="13" t="str">
        <f>Solieusap!C4852</f>
        <v>BAO</v>
      </c>
      <c r="D4849" s="13" t="str">
        <f>Solieusap!D4852</f>
        <v>Combination</v>
      </c>
      <c r="E4849" s="14">
        <f>ABS(Solieusap!E4852)</f>
        <v>5.1494999999999997</v>
      </c>
      <c r="F4849" s="14">
        <f>ABS(Solieusap!F4852)</f>
        <v>0.27010000000000001</v>
      </c>
      <c r="G4849" s="14">
        <f>ABS(Solieusap!G4852)</f>
        <v>1.1999999999999999E-3</v>
      </c>
      <c r="H4849" s="14">
        <f>ABS(Solieusap!H4852)</f>
        <v>5.9899999999999997E-3</v>
      </c>
      <c r="I4849" s="14">
        <f>ABS(Solieusap!I4852)</f>
        <v>2.0600000000000002E-3</v>
      </c>
      <c r="J4849" s="14">
        <f>ABS(Solieusap!J4852)</f>
        <v>1.555E-2</v>
      </c>
      <c r="K4849" s="14">
        <f t="shared" si="28"/>
        <v>5.1494999999999997</v>
      </c>
      <c r="L4849" s="14">
        <f t="shared" si="29"/>
        <v>2.0600000000000002E-3</v>
      </c>
    </row>
    <row r="4850" spans="1:12" ht="15" customHeight="1">
      <c r="A4850" s="13" t="str">
        <f>Solieusap!A4853</f>
        <v>458</v>
      </c>
      <c r="B4850" s="13">
        <f>Solieusap!B4853</f>
        <v>1</v>
      </c>
      <c r="C4850" s="13" t="str">
        <f>Solieusap!C4853</f>
        <v>BAO</v>
      </c>
      <c r="D4850" s="13" t="str">
        <f>Solieusap!D4853</f>
        <v>Combination</v>
      </c>
      <c r="E4850" s="14">
        <f>ABS(Solieusap!E4853)</f>
        <v>5.1494999999999997</v>
      </c>
      <c r="F4850" s="14">
        <f>ABS(Solieusap!F4853)</f>
        <v>0.27010000000000001</v>
      </c>
      <c r="G4850" s="14">
        <f>ABS(Solieusap!G4853)</f>
        <v>1.1999999999999999E-3</v>
      </c>
      <c r="H4850" s="14">
        <f>ABS(Solieusap!H4853)</f>
        <v>5.9899999999999997E-3</v>
      </c>
      <c r="I4850" s="14">
        <f>ABS(Solieusap!I4853)</f>
        <v>2.487E-2</v>
      </c>
      <c r="J4850" s="14">
        <f>ABS(Solieusap!J4853)</f>
        <v>2.5479999999999999E-2</v>
      </c>
      <c r="K4850" s="14">
        <f t="shared" si="28"/>
        <v>5.1494999999999997</v>
      </c>
      <c r="L4850" s="14">
        <f t="shared" si="29"/>
        <v>2.487E-2</v>
      </c>
    </row>
    <row r="4851" spans="1:12" ht="15" customHeight="1">
      <c r="A4851" s="13" t="str">
        <f>Solieusap!A4854</f>
        <v>459</v>
      </c>
      <c r="B4851" s="13">
        <f>Solieusap!B4854</f>
        <v>0</v>
      </c>
      <c r="C4851" s="13" t="str">
        <f>Solieusap!C4854</f>
        <v>BAO</v>
      </c>
      <c r="D4851" s="13" t="str">
        <f>Solieusap!D4854</f>
        <v>Combination</v>
      </c>
      <c r="E4851" s="14">
        <f>ABS(Solieusap!E4854)</f>
        <v>1.4093</v>
      </c>
      <c r="F4851" s="14">
        <f>ABS(Solieusap!F4854)</f>
        <v>4.2200000000000001E-2</v>
      </c>
      <c r="G4851" s="14">
        <f>ABS(Solieusap!G4854)</f>
        <v>2.7400000000000001E-2</v>
      </c>
      <c r="H4851" s="14">
        <f>ABS(Solieusap!H4854)</f>
        <v>1.3820000000000001E-2</v>
      </c>
      <c r="I4851" s="14">
        <f>ABS(Solieusap!I4854)</f>
        <v>6.522E-2</v>
      </c>
      <c r="J4851" s="14">
        <f>ABS(Solieusap!J4854)</f>
        <v>0.10340000000000001</v>
      </c>
      <c r="K4851" s="14">
        <f t="shared" si="28"/>
        <v>1.4093</v>
      </c>
      <c r="L4851" s="14">
        <f t="shared" si="29"/>
        <v>6.522E-2</v>
      </c>
    </row>
    <row r="4852" spans="1:12" ht="15" customHeight="1">
      <c r="A4852" s="13" t="str">
        <f>Solieusap!A4855</f>
        <v>459</v>
      </c>
      <c r="B4852" s="13">
        <f>Solieusap!B4855</f>
        <v>1.89011</v>
      </c>
      <c r="C4852" s="13" t="str">
        <f>Solieusap!C4855</f>
        <v>BAO</v>
      </c>
      <c r="D4852" s="13" t="str">
        <f>Solieusap!D4855</f>
        <v>Combination</v>
      </c>
      <c r="E4852" s="14">
        <f>ABS(Solieusap!E4855)</f>
        <v>1.4093</v>
      </c>
      <c r="F4852" s="14">
        <f>ABS(Solieusap!F4855)</f>
        <v>4.2200000000000001E-2</v>
      </c>
      <c r="G4852" s="14">
        <f>ABS(Solieusap!G4855)</f>
        <v>2.7400000000000001E-2</v>
      </c>
      <c r="H4852" s="14">
        <f>ABS(Solieusap!H4855)</f>
        <v>1.3820000000000001E-2</v>
      </c>
      <c r="I4852" s="14">
        <f>ABS(Solieusap!I4855)</f>
        <v>1.341E-2</v>
      </c>
      <c r="J4852" s="14">
        <f>ABS(Solieusap!J4855)</f>
        <v>2.0729999999999998E-2</v>
      </c>
      <c r="K4852" s="14">
        <f t="shared" si="28"/>
        <v>1.4093</v>
      </c>
      <c r="L4852" s="14">
        <f t="shared" si="29"/>
        <v>1.341E-2</v>
      </c>
    </row>
    <row r="4853" spans="1:12" ht="15" customHeight="1">
      <c r="A4853" s="13" t="str">
        <f>Solieusap!A4856</f>
        <v>459</v>
      </c>
      <c r="B4853" s="13">
        <f>Solieusap!B4856</f>
        <v>3.7802099999999998</v>
      </c>
      <c r="C4853" s="13" t="str">
        <f>Solieusap!C4856</f>
        <v>BAO</v>
      </c>
      <c r="D4853" s="13" t="str">
        <f>Solieusap!D4856</f>
        <v>Combination</v>
      </c>
      <c r="E4853" s="14">
        <f>ABS(Solieusap!E4856)</f>
        <v>1.4093</v>
      </c>
      <c r="F4853" s="14">
        <f>ABS(Solieusap!F4856)</f>
        <v>4.2200000000000001E-2</v>
      </c>
      <c r="G4853" s="14">
        <f>ABS(Solieusap!G4856)</f>
        <v>2.7400000000000001E-2</v>
      </c>
      <c r="H4853" s="14">
        <f>ABS(Solieusap!H4856)</f>
        <v>1.3820000000000001E-2</v>
      </c>
      <c r="I4853" s="14">
        <f>ABS(Solieusap!I4856)</f>
        <v>1.5E-3</v>
      </c>
      <c r="J4853" s="14">
        <f>ABS(Solieusap!J4856)</f>
        <v>7.6149999999999995E-2</v>
      </c>
      <c r="K4853" s="14">
        <f t="shared" si="28"/>
        <v>1.4093</v>
      </c>
      <c r="L4853" s="14">
        <f t="shared" si="29"/>
        <v>1.5E-3</v>
      </c>
    </row>
    <row r="4854" spans="1:12" ht="15" customHeight="1">
      <c r="A4854" s="13" t="str">
        <f>Solieusap!A4857</f>
        <v>459</v>
      </c>
      <c r="B4854" s="13">
        <f>Solieusap!B4857</f>
        <v>0</v>
      </c>
      <c r="C4854" s="13" t="str">
        <f>Solieusap!C4857</f>
        <v>BAO</v>
      </c>
      <c r="D4854" s="13" t="str">
        <f>Solieusap!D4857</f>
        <v>Combination</v>
      </c>
      <c r="E4854" s="14">
        <f>ABS(Solieusap!E4857)</f>
        <v>0.81340000000000001</v>
      </c>
      <c r="F4854" s="14">
        <f>ABS(Solieusap!F4857)</f>
        <v>6.5600000000000006E-2</v>
      </c>
      <c r="G4854" s="14">
        <f>ABS(Solieusap!G4857)</f>
        <v>1.852E-4</v>
      </c>
      <c r="H4854" s="14">
        <f>ABS(Solieusap!H4857)</f>
        <v>4.4999999999999997E-3</v>
      </c>
      <c r="I4854" s="14">
        <f>ABS(Solieusap!I4857)</f>
        <v>2.1099999999999999E-3</v>
      </c>
      <c r="J4854" s="14">
        <f>ABS(Solieusap!J4857)</f>
        <v>0.18634999999999999</v>
      </c>
      <c r="K4854" s="14">
        <f t="shared" si="28"/>
        <v>0.81340000000000001</v>
      </c>
      <c r="L4854" s="14">
        <f t="shared" si="29"/>
        <v>2.1099999999999999E-3</v>
      </c>
    </row>
    <row r="4855" spans="1:12" ht="15" customHeight="1">
      <c r="A4855" s="13" t="str">
        <f>Solieusap!A4858</f>
        <v>459</v>
      </c>
      <c r="B4855" s="13">
        <f>Solieusap!B4858</f>
        <v>1.89011</v>
      </c>
      <c r="C4855" s="13" t="str">
        <f>Solieusap!C4858</f>
        <v>BAO</v>
      </c>
      <c r="D4855" s="13" t="str">
        <f>Solieusap!D4858</f>
        <v>Combination</v>
      </c>
      <c r="E4855" s="14">
        <f>ABS(Solieusap!E4858)</f>
        <v>0.81340000000000001</v>
      </c>
      <c r="F4855" s="14">
        <f>ABS(Solieusap!F4858)</f>
        <v>6.5600000000000006E-2</v>
      </c>
      <c r="G4855" s="14">
        <f>ABS(Solieusap!G4858)</f>
        <v>1.852E-4</v>
      </c>
      <c r="H4855" s="14">
        <f>ABS(Solieusap!H4858)</f>
        <v>4.4999999999999997E-3</v>
      </c>
      <c r="I4855" s="14">
        <f>ABS(Solieusap!I4858)</f>
        <v>1.7600000000000001E-3</v>
      </c>
      <c r="J4855" s="14">
        <f>ABS(Solieusap!J4858)</f>
        <v>6.2300000000000001E-2</v>
      </c>
      <c r="K4855" s="14">
        <f t="shared" si="28"/>
        <v>0.81340000000000001</v>
      </c>
      <c r="L4855" s="14">
        <f t="shared" si="29"/>
        <v>1.7600000000000001E-3</v>
      </c>
    </row>
    <row r="4856" spans="1:12" ht="15" customHeight="1">
      <c r="A4856" s="13" t="str">
        <f>Solieusap!A4859</f>
        <v>459</v>
      </c>
      <c r="B4856" s="13">
        <f>Solieusap!B4859</f>
        <v>3.7802099999999998</v>
      </c>
      <c r="C4856" s="13" t="str">
        <f>Solieusap!C4859</f>
        <v>BAO</v>
      </c>
      <c r="D4856" s="13" t="str">
        <f>Solieusap!D4859</f>
        <v>Combination</v>
      </c>
      <c r="E4856" s="14">
        <f>ABS(Solieusap!E4859)</f>
        <v>0.81340000000000001</v>
      </c>
      <c r="F4856" s="14">
        <f>ABS(Solieusap!F4859)</f>
        <v>6.5600000000000006E-2</v>
      </c>
      <c r="G4856" s="14">
        <f>ABS(Solieusap!G4859)</f>
        <v>1.852E-4</v>
      </c>
      <c r="H4856" s="14">
        <f>ABS(Solieusap!H4859)</f>
        <v>4.4999999999999997E-3</v>
      </c>
      <c r="I4856" s="14">
        <f>ABS(Solieusap!I4859)</f>
        <v>3.8399999999999997E-2</v>
      </c>
      <c r="J4856" s="14">
        <f>ABS(Solieusap!J4859)</f>
        <v>5.4899999999999997E-2</v>
      </c>
      <c r="K4856" s="14">
        <f t="shared" si="28"/>
        <v>0.81340000000000001</v>
      </c>
      <c r="L4856" s="14">
        <f t="shared" si="29"/>
        <v>3.8399999999999997E-2</v>
      </c>
    </row>
    <row r="4857" spans="1:12" ht="15" customHeight="1">
      <c r="A4857" s="13" t="str">
        <f>Solieusap!A4860</f>
        <v>460</v>
      </c>
      <c r="B4857" s="13">
        <f>Solieusap!B4860</f>
        <v>0</v>
      </c>
      <c r="C4857" s="13" t="str">
        <f>Solieusap!C4860</f>
        <v>BAO</v>
      </c>
      <c r="D4857" s="13" t="str">
        <f>Solieusap!D4860</f>
        <v>Combination</v>
      </c>
      <c r="E4857" s="14">
        <f>ABS(Solieusap!E4860)</f>
        <v>0.1429</v>
      </c>
      <c r="F4857" s="14">
        <f>ABS(Solieusap!F4860)</f>
        <v>1E-3</v>
      </c>
      <c r="G4857" s="14">
        <f>ABS(Solieusap!G4860)</f>
        <v>5.4999999999999997E-3</v>
      </c>
      <c r="H4857" s="14">
        <f>ABS(Solieusap!H4860)</f>
        <v>1.265E-2</v>
      </c>
      <c r="I4857" s="14">
        <f>ABS(Solieusap!I4860)</f>
        <v>9.9900000000000006E-3</v>
      </c>
      <c r="J4857" s="14">
        <f>ABS(Solieusap!J4860)</f>
        <v>2.5899999999999999E-3</v>
      </c>
      <c r="K4857" s="14">
        <f t="shared" si="28"/>
        <v>0.1429</v>
      </c>
      <c r="L4857" s="14">
        <f t="shared" si="29"/>
        <v>9.9900000000000006E-3</v>
      </c>
    </row>
    <row r="4858" spans="1:12" ht="15" customHeight="1">
      <c r="A4858" s="13" t="str">
        <f>Solieusap!A4861</f>
        <v>460</v>
      </c>
      <c r="B4858" s="13">
        <f>Solieusap!B4861</f>
        <v>1.95512</v>
      </c>
      <c r="C4858" s="13" t="str">
        <f>Solieusap!C4861</f>
        <v>BAO</v>
      </c>
      <c r="D4858" s="13" t="str">
        <f>Solieusap!D4861</f>
        <v>Combination</v>
      </c>
      <c r="E4858" s="14">
        <f>ABS(Solieusap!E4861)</f>
        <v>0.1429</v>
      </c>
      <c r="F4858" s="14">
        <f>ABS(Solieusap!F4861)</f>
        <v>1E-3</v>
      </c>
      <c r="G4858" s="14">
        <f>ABS(Solieusap!G4861)</f>
        <v>5.4999999999999997E-3</v>
      </c>
      <c r="H4858" s="14">
        <f>ABS(Solieusap!H4861)</f>
        <v>1.265E-2</v>
      </c>
      <c r="I4858" s="14">
        <f>ABS(Solieusap!I4861)</f>
        <v>5.94E-3</v>
      </c>
      <c r="J4858" s="14">
        <f>ABS(Solieusap!J4861)</f>
        <v>0.10229000000000001</v>
      </c>
      <c r="K4858" s="14">
        <f t="shared" si="28"/>
        <v>0.1429</v>
      </c>
      <c r="L4858" s="14">
        <f t="shared" si="29"/>
        <v>5.94E-3</v>
      </c>
    </row>
    <row r="4859" spans="1:12" ht="15" customHeight="1">
      <c r="A4859" s="13" t="str">
        <f>Solieusap!A4862</f>
        <v>460</v>
      </c>
      <c r="B4859" s="13">
        <f>Solieusap!B4862</f>
        <v>3.9102399999999999</v>
      </c>
      <c r="C4859" s="13" t="str">
        <f>Solieusap!C4862</f>
        <v>BAO</v>
      </c>
      <c r="D4859" s="13" t="str">
        <f>Solieusap!D4862</f>
        <v>Combination</v>
      </c>
      <c r="E4859" s="14">
        <f>ABS(Solieusap!E4862)</f>
        <v>0.1429</v>
      </c>
      <c r="F4859" s="14">
        <f>ABS(Solieusap!F4862)</f>
        <v>1E-3</v>
      </c>
      <c r="G4859" s="14">
        <f>ABS(Solieusap!G4862)</f>
        <v>5.4999999999999997E-3</v>
      </c>
      <c r="H4859" s="14">
        <f>ABS(Solieusap!H4862)</f>
        <v>1.265E-2</v>
      </c>
      <c r="I4859" s="14">
        <f>ABS(Solieusap!I4862)</f>
        <v>5.042E-2</v>
      </c>
      <c r="J4859" s="14">
        <f>ABS(Solieusap!J4862)</f>
        <v>0.40166000000000002</v>
      </c>
      <c r="K4859" s="14">
        <f t="shared" ref="K4859:K4922" si="30">E4859</f>
        <v>0.1429</v>
      </c>
      <c r="L4859" s="14">
        <f t="shared" ref="L4859:L4922" si="31">I4859</f>
        <v>5.042E-2</v>
      </c>
    </row>
    <row r="4860" spans="1:12" ht="15" customHeight="1">
      <c r="A4860" s="13" t="str">
        <f>Solieusap!A4863</f>
        <v>460</v>
      </c>
      <c r="B4860" s="13">
        <f>Solieusap!B4863</f>
        <v>0</v>
      </c>
      <c r="C4860" s="13" t="str">
        <f>Solieusap!C4863</f>
        <v>BAO</v>
      </c>
      <c r="D4860" s="13" t="str">
        <f>Solieusap!D4863</f>
        <v>Combination</v>
      </c>
      <c r="E4860" s="14">
        <f>ABS(Solieusap!E4863)</f>
        <v>0.32769999999999999</v>
      </c>
      <c r="F4860" s="14">
        <f>ABS(Solieusap!F4863)</f>
        <v>0.15310000000000001</v>
      </c>
      <c r="G4860" s="14">
        <f>ABS(Solieusap!G4863)</f>
        <v>2.3199999999999998E-2</v>
      </c>
      <c r="H4860" s="14">
        <f>ABS(Solieusap!H4863)</f>
        <v>1.3999999999999999E-4</v>
      </c>
      <c r="I4860" s="14">
        <f>ABS(Solieusap!I4863)</f>
        <v>4.0570000000000002E-2</v>
      </c>
      <c r="J4860" s="14">
        <f>ABS(Solieusap!J4863)</f>
        <v>0.19707</v>
      </c>
      <c r="K4860" s="14">
        <f t="shared" si="30"/>
        <v>0.32769999999999999</v>
      </c>
      <c r="L4860" s="14">
        <f t="shared" si="31"/>
        <v>4.0570000000000002E-2</v>
      </c>
    </row>
    <row r="4861" spans="1:12" ht="15" customHeight="1">
      <c r="A4861" s="13" t="str">
        <f>Solieusap!A4864</f>
        <v>460</v>
      </c>
      <c r="B4861" s="13">
        <f>Solieusap!B4864</f>
        <v>1.95512</v>
      </c>
      <c r="C4861" s="13" t="str">
        <f>Solieusap!C4864</f>
        <v>BAO</v>
      </c>
      <c r="D4861" s="13" t="str">
        <f>Solieusap!D4864</f>
        <v>Combination</v>
      </c>
      <c r="E4861" s="14">
        <f>ABS(Solieusap!E4864)</f>
        <v>0.32769999999999999</v>
      </c>
      <c r="F4861" s="14">
        <f>ABS(Solieusap!F4864)</f>
        <v>0.15310000000000001</v>
      </c>
      <c r="G4861" s="14">
        <f>ABS(Solieusap!G4864)</f>
        <v>2.3199999999999998E-2</v>
      </c>
      <c r="H4861" s="14">
        <f>ABS(Solieusap!H4864)</f>
        <v>1.3999999999999999E-4</v>
      </c>
      <c r="I4861" s="14">
        <f>ABS(Solieusap!I4864)</f>
        <v>8.3880000000000003E-5</v>
      </c>
      <c r="J4861" s="14">
        <f>ABS(Solieusap!J4864)</f>
        <v>5.9999999999999995E-4</v>
      </c>
      <c r="K4861" s="14">
        <f t="shared" si="30"/>
        <v>0.32769999999999999</v>
      </c>
      <c r="L4861" s="14">
        <f t="shared" si="31"/>
        <v>8.3880000000000003E-5</v>
      </c>
    </row>
    <row r="4862" spans="1:12" ht="15" customHeight="1">
      <c r="A4862" s="13" t="str">
        <f>Solieusap!A4865</f>
        <v>460</v>
      </c>
      <c r="B4862" s="13">
        <f>Solieusap!B4865</f>
        <v>3.9102399999999999</v>
      </c>
      <c r="C4862" s="13" t="str">
        <f>Solieusap!C4865</f>
        <v>BAO</v>
      </c>
      <c r="D4862" s="13" t="str">
        <f>Solieusap!D4865</f>
        <v>Combination</v>
      </c>
      <c r="E4862" s="14">
        <f>ABS(Solieusap!E4865)</f>
        <v>0.32769999999999999</v>
      </c>
      <c r="F4862" s="14">
        <f>ABS(Solieusap!F4865)</f>
        <v>0.15310000000000001</v>
      </c>
      <c r="G4862" s="14">
        <f>ABS(Solieusap!G4865)</f>
        <v>2.3199999999999998E-2</v>
      </c>
      <c r="H4862" s="14">
        <f>ABS(Solieusap!H4865)</f>
        <v>1.3999999999999999E-4</v>
      </c>
      <c r="I4862" s="14">
        <f>ABS(Solieusap!I4865)</f>
        <v>1.171E-2</v>
      </c>
      <c r="J4862" s="14">
        <f>ABS(Solieusap!J4865)</f>
        <v>1.3799999999999999E-3</v>
      </c>
      <c r="K4862" s="14">
        <f t="shared" si="30"/>
        <v>0.32769999999999999</v>
      </c>
      <c r="L4862" s="14">
        <f t="shared" si="31"/>
        <v>1.171E-2</v>
      </c>
    </row>
    <row r="4863" spans="1:12" ht="15" customHeight="1">
      <c r="A4863" s="13" t="str">
        <f>Solieusap!A4866</f>
        <v>461</v>
      </c>
      <c r="B4863" s="13">
        <f>Solieusap!B4866</f>
        <v>0</v>
      </c>
      <c r="C4863" s="13" t="str">
        <f>Solieusap!C4866</f>
        <v>BAO</v>
      </c>
      <c r="D4863" s="13" t="str">
        <f>Solieusap!D4866</f>
        <v>Combination</v>
      </c>
      <c r="E4863" s="14">
        <f>ABS(Solieusap!E4866)</f>
        <v>1.3542000000000001</v>
      </c>
      <c r="F4863" s="14">
        <f>ABS(Solieusap!F4866)</f>
        <v>7.1499999999999994E-2</v>
      </c>
      <c r="G4863" s="14">
        <f>ABS(Solieusap!G4866)</f>
        <v>3.2300000000000002E-2</v>
      </c>
      <c r="H4863" s="14">
        <f>ABS(Solieusap!H4866)</f>
        <v>1.2800000000000001E-3</v>
      </c>
      <c r="I4863" s="14">
        <f>ABS(Solieusap!I4866)</f>
        <v>6.173E-2</v>
      </c>
      <c r="J4863" s="14">
        <f>ABS(Solieusap!J4866)</f>
        <v>0.21675</v>
      </c>
      <c r="K4863" s="14">
        <f t="shared" si="30"/>
        <v>1.3542000000000001</v>
      </c>
      <c r="L4863" s="14">
        <f t="shared" si="31"/>
        <v>6.173E-2</v>
      </c>
    </row>
    <row r="4864" spans="1:12" ht="15" customHeight="1">
      <c r="A4864" s="13" t="str">
        <f>Solieusap!A4867</f>
        <v>461</v>
      </c>
      <c r="B4864" s="13">
        <f>Solieusap!B4867</f>
        <v>1.95512</v>
      </c>
      <c r="C4864" s="13" t="str">
        <f>Solieusap!C4867</f>
        <v>BAO</v>
      </c>
      <c r="D4864" s="13" t="str">
        <f>Solieusap!D4867</f>
        <v>Combination</v>
      </c>
      <c r="E4864" s="14">
        <f>ABS(Solieusap!E4867)</f>
        <v>1.3542000000000001</v>
      </c>
      <c r="F4864" s="14">
        <f>ABS(Solieusap!F4867)</f>
        <v>7.1499999999999994E-2</v>
      </c>
      <c r="G4864" s="14">
        <f>ABS(Solieusap!G4867)</f>
        <v>3.2300000000000002E-2</v>
      </c>
      <c r="H4864" s="14">
        <f>ABS(Solieusap!H4867)</f>
        <v>1.2800000000000001E-3</v>
      </c>
      <c r="I4864" s="14">
        <f>ABS(Solieusap!I4867)</f>
        <v>9.9799999999999993E-3</v>
      </c>
      <c r="J4864" s="14">
        <f>ABS(Solieusap!J4867)</f>
        <v>9.1980000000000006E-2</v>
      </c>
      <c r="K4864" s="14">
        <f t="shared" si="30"/>
        <v>1.3542000000000001</v>
      </c>
      <c r="L4864" s="14">
        <f t="shared" si="31"/>
        <v>9.9799999999999993E-3</v>
      </c>
    </row>
    <row r="4865" spans="1:12" ht="15" customHeight="1">
      <c r="A4865" s="13" t="str">
        <f>Solieusap!A4868</f>
        <v>461</v>
      </c>
      <c r="B4865" s="13">
        <f>Solieusap!B4868</f>
        <v>3.9102399999999999</v>
      </c>
      <c r="C4865" s="13" t="str">
        <f>Solieusap!C4868</f>
        <v>BAO</v>
      </c>
      <c r="D4865" s="13" t="str">
        <f>Solieusap!D4868</f>
        <v>Combination</v>
      </c>
      <c r="E4865" s="14">
        <f>ABS(Solieusap!E4868)</f>
        <v>1.3542000000000001</v>
      </c>
      <c r="F4865" s="14">
        <f>ABS(Solieusap!F4868)</f>
        <v>7.1499999999999994E-2</v>
      </c>
      <c r="G4865" s="14">
        <f>ABS(Solieusap!G4868)</f>
        <v>3.2300000000000002E-2</v>
      </c>
      <c r="H4865" s="14">
        <f>ABS(Solieusap!H4868)</f>
        <v>1.2800000000000001E-3</v>
      </c>
      <c r="I4865" s="14">
        <f>ABS(Solieusap!I4868)</f>
        <v>1.359E-2</v>
      </c>
      <c r="J4865" s="14">
        <f>ABS(Solieusap!J4868)</f>
        <v>1.2489999999999999E-2</v>
      </c>
      <c r="K4865" s="14">
        <f t="shared" si="30"/>
        <v>1.3542000000000001</v>
      </c>
      <c r="L4865" s="14">
        <f t="shared" si="31"/>
        <v>1.359E-2</v>
      </c>
    </row>
    <row r="4866" spans="1:12" ht="15" customHeight="1">
      <c r="A4866" s="13" t="str">
        <f>Solieusap!A4869</f>
        <v>461</v>
      </c>
      <c r="B4866" s="13">
        <f>Solieusap!B4869</f>
        <v>0</v>
      </c>
      <c r="C4866" s="13" t="str">
        <f>Solieusap!C4869</f>
        <v>BAO</v>
      </c>
      <c r="D4866" s="13" t="str">
        <f>Solieusap!D4869</f>
        <v>Combination</v>
      </c>
      <c r="E4866" s="14">
        <f>ABS(Solieusap!E4869)</f>
        <v>4.3487</v>
      </c>
      <c r="F4866" s="14">
        <f>ABS(Solieusap!F4869)</f>
        <v>4.1000000000000003E-3</v>
      </c>
      <c r="G4866" s="14">
        <f>ABS(Solieusap!G4869)</f>
        <v>2.8E-3</v>
      </c>
      <c r="H4866" s="14">
        <f>ABS(Solieusap!H4869)</f>
        <v>3.4549999999999997E-2</v>
      </c>
      <c r="I4866" s="14">
        <f>ABS(Solieusap!I4869)</f>
        <v>2.82E-3</v>
      </c>
      <c r="J4866" s="14">
        <f>ABS(Solieusap!J4869)</f>
        <v>3.9899999999999996E-3</v>
      </c>
      <c r="K4866" s="14">
        <f t="shared" si="30"/>
        <v>4.3487</v>
      </c>
      <c r="L4866" s="14">
        <f t="shared" si="31"/>
        <v>2.82E-3</v>
      </c>
    </row>
    <row r="4867" spans="1:12" ht="15" customHeight="1">
      <c r="A4867" s="13" t="str">
        <f>Solieusap!A4870</f>
        <v>461</v>
      </c>
      <c r="B4867" s="13">
        <f>Solieusap!B4870</f>
        <v>1.95512</v>
      </c>
      <c r="C4867" s="13" t="str">
        <f>Solieusap!C4870</f>
        <v>BAO</v>
      </c>
      <c r="D4867" s="13" t="str">
        <f>Solieusap!D4870</f>
        <v>Combination</v>
      </c>
      <c r="E4867" s="14">
        <f>ABS(Solieusap!E4870)</f>
        <v>4.3487</v>
      </c>
      <c r="F4867" s="14">
        <f>ABS(Solieusap!F4870)</f>
        <v>4.1000000000000003E-3</v>
      </c>
      <c r="G4867" s="14">
        <f>ABS(Solieusap!G4870)</f>
        <v>2.8E-3</v>
      </c>
      <c r="H4867" s="14">
        <f>ABS(Solieusap!H4870)</f>
        <v>3.4549999999999997E-2</v>
      </c>
      <c r="I4867" s="14">
        <f>ABS(Solieusap!I4870)</f>
        <v>3.62E-3</v>
      </c>
      <c r="J4867" s="14">
        <f>ABS(Solieusap!J4870)</f>
        <v>1.6119999999999999E-2</v>
      </c>
      <c r="K4867" s="14">
        <f t="shared" si="30"/>
        <v>4.3487</v>
      </c>
      <c r="L4867" s="14">
        <f t="shared" si="31"/>
        <v>3.62E-3</v>
      </c>
    </row>
    <row r="4868" spans="1:12" ht="15" customHeight="1">
      <c r="A4868" s="13" t="str">
        <f>Solieusap!A4871</f>
        <v>461</v>
      </c>
      <c r="B4868" s="13">
        <f>Solieusap!B4871</f>
        <v>3.9102399999999999</v>
      </c>
      <c r="C4868" s="13" t="str">
        <f>Solieusap!C4871</f>
        <v>BAO</v>
      </c>
      <c r="D4868" s="13" t="str">
        <f>Solieusap!D4871</f>
        <v>Combination</v>
      </c>
      <c r="E4868" s="14">
        <f>ABS(Solieusap!E4871)</f>
        <v>4.3487</v>
      </c>
      <c r="F4868" s="14">
        <f>ABS(Solieusap!F4871)</f>
        <v>4.1000000000000003E-3</v>
      </c>
      <c r="G4868" s="14">
        <f>ABS(Solieusap!G4871)</f>
        <v>2.8E-3</v>
      </c>
      <c r="H4868" s="14">
        <f>ABS(Solieusap!H4871)</f>
        <v>3.4549999999999997E-2</v>
      </c>
      <c r="I4868" s="14">
        <f>ABS(Solieusap!I4871)</f>
        <v>6.4750000000000002E-2</v>
      </c>
      <c r="J4868" s="14">
        <f>ABS(Solieusap!J4871)</f>
        <v>7.1819999999999995E-2</v>
      </c>
      <c r="K4868" s="14">
        <f t="shared" si="30"/>
        <v>4.3487</v>
      </c>
      <c r="L4868" s="14">
        <f t="shared" si="31"/>
        <v>6.4750000000000002E-2</v>
      </c>
    </row>
    <row r="4869" spans="1:12" ht="15" customHeight="1">
      <c r="A4869" s="13" t="str">
        <f>Solieusap!A4872</f>
        <v>462</v>
      </c>
      <c r="B4869" s="13">
        <f>Solieusap!B4872</f>
        <v>0</v>
      </c>
      <c r="C4869" s="13" t="str">
        <f>Solieusap!C4872</f>
        <v>BAO</v>
      </c>
      <c r="D4869" s="13" t="str">
        <f>Solieusap!D4872</f>
        <v>Combination</v>
      </c>
      <c r="E4869" s="14">
        <f>ABS(Solieusap!E4872)</f>
        <v>0.3024</v>
      </c>
      <c r="F4869" s="14">
        <f>ABS(Solieusap!F4872)</f>
        <v>0.17660000000000001</v>
      </c>
      <c r="G4869" s="14">
        <f>ABS(Solieusap!G4872)</f>
        <v>2.8E-3</v>
      </c>
      <c r="H4869" s="14">
        <f>ABS(Solieusap!H4872)</f>
        <v>3.9260000000000003E-2</v>
      </c>
      <c r="I4869" s="14">
        <f>ABS(Solieusap!I4872)</f>
        <v>7.9000000000000008E-3</v>
      </c>
      <c r="J4869" s="14">
        <f>ABS(Solieusap!J4872)</f>
        <v>0.2545</v>
      </c>
      <c r="K4869" s="14">
        <f t="shared" si="30"/>
        <v>0.3024</v>
      </c>
      <c r="L4869" s="14">
        <f t="shared" si="31"/>
        <v>7.9000000000000008E-3</v>
      </c>
    </row>
    <row r="4870" spans="1:12" ht="15" customHeight="1">
      <c r="A4870" s="13" t="str">
        <f>Solieusap!A4873</f>
        <v>462</v>
      </c>
      <c r="B4870" s="13">
        <f>Solieusap!B4873</f>
        <v>1.95512</v>
      </c>
      <c r="C4870" s="13" t="str">
        <f>Solieusap!C4873</f>
        <v>BAO</v>
      </c>
      <c r="D4870" s="13" t="str">
        <f>Solieusap!D4873</f>
        <v>Combination</v>
      </c>
      <c r="E4870" s="14">
        <f>ABS(Solieusap!E4873)</f>
        <v>0.3024</v>
      </c>
      <c r="F4870" s="14">
        <f>ABS(Solieusap!F4873)</f>
        <v>0.17660000000000001</v>
      </c>
      <c r="G4870" s="14">
        <f>ABS(Solieusap!G4873)</f>
        <v>2.8E-3</v>
      </c>
      <c r="H4870" s="14">
        <f>ABS(Solieusap!H4873)</f>
        <v>3.9260000000000003E-2</v>
      </c>
      <c r="I4870" s="14">
        <f>ABS(Solieusap!I4873)</f>
        <v>8.7600000000000004E-3</v>
      </c>
      <c r="J4870" s="14">
        <f>ABS(Solieusap!J4873)</f>
        <v>3.1780000000000003E-2</v>
      </c>
      <c r="K4870" s="14">
        <f t="shared" si="30"/>
        <v>0.3024</v>
      </c>
      <c r="L4870" s="14">
        <f t="shared" si="31"/>
        <v>8.7600000000000004E-3</v>
      </c>
    </row>
    <row r="4871" spans="1:12" ht="15" customHeight="1">
      <c r="A4871" s="13" t="str">
        <f>Solieusap!A4874</f>
        <v>462</v>
      </c>
      <c r="B4871" s="13">
        <f>Solieusap!B4874</f>
        <v>3.9102399999999999</v>
      </c>
      <c r="C4871" s="13" t="str">
        <f>Solieusap!C4874</f>
        <v>BAO</v>
      </c>
      <c r="D4871" s="13" t="str">
        <f>Solieusap!D4874</f>
        <v>Combination</v>
      </c>
      <c r="E4871" s="14">
        <f>ABS(Solieusap!E4874)</f>
        <v>0.3024</v>
      </c>
      <c r="F4871" s="14">
        <f>ABS(Solieusap!F4874)</f>
        <v>0.17660000000000001</v>
      </c>
      <c r="G4871" s="14">
        <f>ABS(Solieusap!G4874)</f>
        <v>2.8E-3</v>
      </c>
      <c r="H4871" s="14">
        <f>ABS(Solieusap!H4874)</f>
        <v>3.9260000000000003E-2</v>
      </c>
      <c r="I4871" s="14">
        <f>ABS(Solieusap!I4874)</f>
        <v>8.9139999999999997E-2</v>
      </c>
      <c r="J4871" s="14">
        <f>ABS(Solieusap!J4874)</f>
        <v>8.3919999999999995E-2</v>
      </c>
      <c r="K4871" s="14">
        <f t="shared" si="30"/>
        <v>0.3024</v>
      </c>
      <c r="L4871" s="14">
        <f t="shared" si="31"/>
        <v>8.9139999999999997E-2</v>
      </c>
    </row>
    <row r="4872" spans="1:12" ht="15" customHeight="1">
      <c r="A4872" s="13" t="str">
        <f>Solieusap!A4875</f>
        <v>462</v>
      </c>
      <c r="B4872" s="13">
        <f>Solieusap!B4875</f>
        <v>0</v>
      </c>
      <c r="C4872" s="13" t="str">
        <f>Solieusap!C4875</f>
        <v>BAO</v>
      </c>
      <c r="D4872" s="13" t="str">
        <f>Solieusap!D4875</f>
        <v>Combination</v>
      </c>
      <c r="E4872" s="14">
        <f>ABS(Solieusap!E4875)</f>
        <v>5.8061999999999996</v>
      </c>
      <c r="F4872" s="14">
        <f>ABS(Solieusap!F4875)</f>
        <v>2.6499999999999999E-2</v>
      </c>
      <c r="G4872" s="14">
        <f>ABS(Solieusap!G4875)</f>
        <v>4.2099999999999999E-2</v>
      </c>
      <c r="H4872" s="14">
        <f>ABS(Solieusap!H4875)</f>
        <v>1.146E-2</v>
      </c>
      <c r="I4872" s="14">
        <f>ABS(Solieusap!I4875)</f>
        <v>7.5399999999999995E-2</v>
      </c>
      <c r="J4872" s="14">
        <f>ABS(Solieusap!J4875)</f>
        <v>1.9869999999999999E-2</v>
      </c>
      <c r="K4872" s="14">
        <f t="shared" si="30"/>
        <v>5.8061999999999996</v>
      </c>
      <c r="L4872" s="14">
        <f t="shared" si="31"/>
        <v>7.5399999999999995E-2</v>
      </c>
    </row>
    <row r="4873" spans="1:12" ht="15" customHeight="1">
      <c r="A4873" s="13" t="str">
        <f>Solieusap!A4876</f>
        <v>462</v>
      </c>
      <c r="B4873" s="13">
        <f>Solieusap!B4876</f>
        <v>1.95512</v>
      </c>
      <c r="C4873" s="13" t="str">
        <f>Solieusap!C4876</f>
        <v>BAO</v>
      </c>
      <c r="D4873" s="13" t="str">
        <f>Solieusap!D4876</f>
        <v>Combination</v>
      </c>
      <c r="E4873" s="14">
        <f>ABS(Solieusap!E4876)</f>
        <v>5.8061999999999996</v>
      </c>
      <c r="F4873" s="14">
        <f>ABS(Solieusap!F4876)</f>
        <v>2.6499999999999999E-2</v>
      </c>
      <c r="G4873" s="14">
        <f>ABS(Solieusap!G4876)</f>
        <v>4.2099999999999999E-2</v>
      </c>
      <c r="H4873" s="14">
        <f>ABS(Solieusap!H4876)</f>
        <v>1.146E-2</v>
      </c>
      <c r="I4873" s="14">
        <f>ABS(Solieusap!I4876)</f>
        <v>3.3400000000000001E-3</v>
      </c>
      <c r="J4873" s="14">
        <f>ABS(Solieusap!J4876)</f>
        <v>9.8290000000000002E-2</v>
      </c>
      <c r="K4873" s="14">
        <f t="shared" si="30"/>
        <v>5.8061999999999996</v>
      </c>
      <c r="L4873" s="14">
        <f t="shared" si="31"/>
        <v>3.3400000000000001E-3</v>
      </c>
    </row>
    <row r="4874" spans="1:12" ht="15" customHeight="1">
      <c r="A4874" s="13" t="str">
        <f>Solieusap!A4877</f>
        <v>462</v>
      </c>
      <c r="B4874" s="13">
        <f>Solieusap!B4877</f>
        <v>3.9102399999999999</v>
      </c>
      <c r="C4874" s="13" t="str">
        <f>Solieusap!C4877</f>
        <v>BAO</v>
      </c>
      <c r="D4874" s="13" t="str">
        <f>Solieusap!D4877</f>
        <v>Combination</v>
      </c>
      <c r="E4874" s="14">
        <f>ABS(Solieusap!E4877)</f>
        <v>5.8061999999999996</v>
      </c>
      <c r="F4874" s="14">
        <f>ABS(Solieusap!F4877)</f>
        <v>2.6499999999999999E-2</v>
      </c>
      <c r="G4874" s="14">
        <f>ABS(Solieusap!G4877)</f>
        <v>4.2099999999999999E-2</v>
      </c>
      <c r="H4874" s="14">
        <f>ABS(Solieusap!H4877)</f>
        <v>1.146E-2</v>
      </c>
      <c r="I4874" s="14">
        <f>ABS(Solieusap!I4877)</f>
        <v>2.97E-3</v>
      </c>
      <c r="J4874" s="14">
        <f>ABS(Solieusap!J4877)</f>
        <v>0.44351000000000002</v>
      </c>
      <c r="K4874" s="14">
        <f t="shared" si="30"/>
        <v>5.8061999999999996</v>
      </c>
      <c r="L4874" s="14">
        <f t="shared" si="31"/>
        <v>2.97E-3</v>
      </c>
    </row>
    <row r="4875" spans="1:12" ht="15" customHeight="1">
      <c r="A4875" s="13" t="str">
        <f>Solieusap!A4878</f>
        <v>463</v>
      </c>
      <c r="B4875" s="13">
        <f>Solieusap!B4878</f>
        <v>0</v>
      </c>
      <c r="C4875" s="13" t="str">
        <f>Solieusap!C4878</f>
        <v>BAO</v>
      </c>
      <c r="D4875" s="13" t="str">
        <f>Solieusap!D4878</f>
        <v>Combination</v>
      </c>
      <c r="E4875" s="14">
        <f>ABS(Solieusap!E4878)</f>
        <v>0.1187</v>
      </c>
      <c r="F4875" s="14">
        <f>ABS(Solieusap!F4878)</f>
        <v>4.3200000000000002E-2</v>
      </c>
      <c r="G4875" s="14">
        <f>ABS(Solieusap!G4878)</f>
        <v>3.0219999999999997E-4</v>
      </c>
      <c r="H4875" s="14">
        <f>ABS(Solieusap!H4878)</f>
        <v>1.231E-2</v>
      </c>
      <c r="I4875" s="14">
        <f>ABS(Solieusap!I4878)</f>
        <v>4.4000000000000003E-3</v>
      </c>
      <c r="J4875" s="14">
        <f>ABS(Solieusap!J4878)</f>
        <v>0.10337</v>
      </c>
      <c r="K4875" s="14">
        <f t="shared" si="30"/>
        <v>0.1187</v>
      </c>
      <c r="L4875" s="14">
        <f t="shared" si="31"/>
        <v>4.4000000000000003E-3</v>
      </c>
    </row>
    <row r="4876" spans="1:12" ht="15" customHeight="1">
      <c r="A4876" s="13" t="str">
        <f>Solieusap!A4879</f>
        <v>463</v>
      </c>
      <c r="B4876" s="13">
        <f>Solieusap!B4879</f>
        <v>1.95512</v>
      </c>
      <c r="C4876" s="13" t="str">
        <f>Solieusap!C4879</f>
        <v>BAO</v>
      </c>
      <c r="D4876" s="13" t="str">
        <f>Solieusap!D4879</f>
        <v>Combination</v>
      </c>
      <c r="E4876" s="14">
        <f>ABS(Solieusap!E4879)</f>
        <v>0.1187</v>
      </c>
      <c r="F4876" s="14">
        <f>ABS(Solieusap!F4879)</f>
        <v>4.3200000000000002E-2</v>
      </c>
      <c r="G4876" s="14">
        <f>ABS(Solieusap!G4879)</f>
        <v>3.0219999999999997E-4</v>
      </c>
      <c r="H4876" s="14">
        <f>ABS(Solieusap!H4879)</f>
        <v>1.231E-2</v>
      </c>
      <c r="I4876" s="14">
        <f>ABS(Solieusap!I4879)</f>
        <v>1.6590000000000001E-2</v>
      </c>
      <c r="J4876" s="14">
        <f>ABS(Solieusap!J4879)</f>
        <v>0.11534</v>
      </c>
      <c r="K4876" s="14">
        <f t="shared" si="30"/>
        <v>0.1187</v>
      </c>
      <c r="L4876" s="14">
        <f t="shared" si="31"/>
        <v>1.6590000000000001E-2</v>
      </c>
    </row>
    <row r="4877" spans="1:12" ht="15" customHeight="1">
      <c r="A4877" s="13" t="str">
        <f>Solieusap!A4880</f>
        <v>463</v>
      </c>
      <c r="B4877" s="13">
        <f>Solieusap!B4880</f>
        <v>3.9102399999999999</v>
      </c>
      <c r="C4877" s="13" t="str">
        <f>Solieusap!C4880</f>
        <v>BAO</v>
      </c>
      <c r="D4877" s="13" t="str">
        <f>Solieusap!D4880</f>
        <v>Combination</v>
      </c>
      <c r="E4877" s="14">
        <f>ABS(Solieusap!E4880)</f>
        <v>0.1187</v>
      </c>
      <c r="F4877" s="14">
        <f>ABS(Solieusap!F4880)</f>
        <v>4.3200000000000002E-2</v>
      </c>
      <c r="G4877" s="14">
        <f>ABS(Solieusap!G4880)</f>
        <v>3.0219999999999997E-4</v>
      </c>
      <c r="H4877" s="14">
        <f>ABS(Solieusap!H4880)</f>
        <v>1.231E-2</v>
      </c>
      <c r="I4877" s="14">
        <f>ABS(Solieusap!I4880)</f>
        <v>9.5979999999999996E-2</v>
      </c>
      <c r="J4877" s="14">
        <f>ABS(Solieusap!J4880)</f>
        <v>0.86758000000000002</v>
      </c>
      <c r="K4877" s="14">
        <f t="shared" si="30"/>
        <v>0.1187</v>
      </c>
      <c r="L4877" s="14">
        <f t="shared" si="31"/>
        <v>9.5979999999999996E-2</v>
      </c>
    </row>
    <row r="4878" spans="1:12" ht="15" customHeight="1">
      <c r="A4878" s="13" t="str">
        <f>Solieusap!A4881</f>
        <v>463</v>
      </c>
      <c r="B4878" s="13">
        <f>Solieusap!B4881</f>
        <v>0</v>
      </c>
      <c r="C4878" s="13" t="str">
        <f>Solieusap!C4881</f>
        <v>BAO</v>
      </c>
      <c r="D4878" s="13" t="str">
        <f>Solieusap!D4881</f>
        <v>Combination</v>
      </c>
      <c r="E4878" s="14">
        <f>ABS(Solieusap!E4881)</f>
        <v>8.4719999999999995</v>
      </c>
      <c r="F4878" s="14">
        <f>ABS(Solieusap!F4881)</f>
        <v>0.38479999999999998</v>
      </c>
      <c r="G4878" s="14">
        <f>ABS(Solieusap!G4881)</f>
        <v>4.1700000000000001E-2</v>
      </c>
      <c r="H4878" s="14">
        <f>ABS(Solieusap!H4881)</f>
        <v>1.478E-2</v>
      </c>
      <c r="I4878" s="14">
        <f>ABS(Solieusap!I4881)</f>
        <v>7.1429999999999993E-2</v>
      </c>
      <c r="J4878" s="14">
        <f>ABS(Solieusap!J4881)</f>
        <v>0.64078000000000002</v>
      </c>
      <c r="K4878" s="14">
        <f t="shared" si="30"/>
        <v>8.4719999999999995</v>
      </c>
      <c r="L4878" s="14">
        <f t="shared" si="31"/>
        <v>7.1429999999999993E-2</v>
      </c>
    </row>
    <row r="4879" spans="1:12" ht="15" customHeight="1">
      <c r="A4879" s="13" t="str">
        <f>Solieusap!A4882</f>
        <v>463</v>
      </c>
      <c r="B4879" s="13">
        <f>Solieusap!B4882</f>
        <v>1.95512</v>
      </c>
      <c r="C4879" s="13" t="str">
        <f>Solieusap!C4882</f>
        <v>BAO</v>
      </c>
      <c r="D4879" s="13" t="str">
        <f>Solieusap!D4882</f>
        <v>Combination</v>
      </c>
      <c r="E4879" s="14">
        <f>ABS(Solieusap!E4882)</f>
        <v>8.4719999999999995</v>
      </c>
      <c r="F4879" s="14">
        <f>ABS(Solieusap!F4882)</f>
        <v>0.38479999999999998</v>
      </c>
      <c r="G4879" s="14">
        <f>ABS(Solieusap!G4882)</f>
        <v>4.1700000000000001E-2</v>
      </c>
      <c r="H4879" s="14">
        <f>ABS(Solieusap!H4882)</f>
        <v>1.478E-2</v>
      </c>
      <c r="I4879" s="14">
        <f>ABS(Solieusap!I4882)</f>
        <v>3.0200000000000001E-3</v>
      </c>
      <c r="J4879" s="14">
        <f>ABS(Solieusap!J4882)</f>
        <v>5.1249999999999997E-2</v>
      </c>
      <c r="K4879" s="14">
        <f t="shared" si="30"/>
        <v>8.4719999999999995</v>
      </c>
      <c r="L4879" s="14">
        <f t="shared" si="31"/>
        <v>3.0200000000000001E-3</v>
      </c>
    </row>
    <row r="4880" spans="1:12" ht="15" customHeight="1">
      <c r="A4880" s="13" t="str">
        <f>Solieusap!A4883</f>
        <v>463</v>
      </c>
      <c r="B4880" s="13">
        <f>Solieusap!B4883</f>
        <v>3.9102399999999999</v>
      </c>
      <c r="C4880" s="13" t="str">
        <f>Solieusap!C4883</f>
        <v>BAO</v>
      </c>
      <c r="D4880" s="13" t="str">
        <f>Solieusap!D4883</f>
        <v>Combination</v>
      </c>
      <c r="E4880" s="14">
        <f>ABS(Solieusap!E4883)</f>
        <v>8.4719999999999995</v>
      </c>
      <c r="F4880" s="14">
        <f>ABS(Solieusap!F4883)</f>
        <v>0.38479999999999998</v>
      </c>
      <c r="G4880" s="14">
        <f>ABS(Solieusap!G4883)</f>
        <v>4.1700000000000001E-2</v>
      </c>
      <c r="H4880" s="14">
        <f>ABS(Solieusap!H4883)</f>
        <v>1.478E-2</v>
      </c>
      <c r="I4880" s="14">
        <f>ABS(Solieusap!I4883)</f>
        <v>5.0600000000000003E-3</v>
      </c>
      <c r="J4880" s="14">
        <f>ABS(Solieusap!J4883)</f>
        <v>6.5540000000000001E-2</v>
      </c>
      <c r="K4880" s="14">
        <f t="shared" si="30"/>
        <v>8.4719999999999995</v>
      </c>
      <c r="L4880" s="14">
        <f t="shared" si="31"/>
        <v>5.0600000000000003E-3</v>
      </c>
    </row>
    <row r="4881" spans="1:12" ht="15" customHeight="1">
      <c r="A4881" s="13" t="str">
        <f>Solieusap!A4884</f>
        <v>464</v>
      </c>
      <c r="B4881" s="13">
        <f>Solieusap!B4884</f>
        <v>0</v>
      </c>
      <c r="C4881" s="13" t="str">
        <f>Solieusap!C4884</f>
        <v>BAO</v>
      </c>
      <c r="D4881" s="13" t="str">
        <f>Solieusap!D4884</f>
        <v>Combination</v>
      </c>
      <c r="E4881" s="14">
        <f>ABS(Solieusap!E4884)</f>
        <v>0.29680000000000001</v>
      </c>
      <c r="F4881" s="14">
        <f>ABS(Solieusap!F4884)</f>
        <v>2.63E-2</v>
      </c>
      <c r="G4881" s="14">
        <f>ABS(Solieusap!G4884)</f>
        <v>1.04E-2</v>
      </c>
      <c r="H4881" s="14">
        <f>ABS(Solieusap!H4884)</f>
        <v>1.17E-3</v>
      </c>
      <c r="I4881" s="14">
        <f>ABS(Solieusap!I4884)</f>
        <v>1.392E-2</v>
      </c>
      <c r="J4881" s="14">
        <f>ABS(Solieusap!J4884)</f>
        <v>0.1542</v>
      </c>
      <c r="K4881" s="14">
        <f t="shared" si="30"/>
        <v>0.29680000000000001</v>
      </c>
      <c r="L4881" s="14">
        <f t="shared" si="31"/>
        <v>1.392E-2</v>
      </c>
    </row>
    <row r="4882" spans="1:12" ht="15" customHeight="1">
      <c r="A4882" s="13" t="str">
        <f>Solieusap!A4885</f>
        <v>464</v>
      </c>
      <c r="B4882" s="13">
        <f>Solieusap!B4885</f>
        <v>1.1180300000000001</v>
      </c>
      <c r="C4882" s="13" t="str">
        <f>Solieusap!C4885</f>
        <v>BAO</v>
      </c>
      <c r="D4882" s="13" t="str">
        <f>Solieusap!D4885</f>
        <v>Combination</v>
      </c>
      <c r="E4882" s="14">
        <f>ABS(Solieusap!E4885)</f>
        <v>0.29680000000000001</v>
      </c>
      <c r="F4882" s="14">
        <f>ABS(Solieusap!F4885)</f>
        <v>2.63E-2</v>
      </c>
      <c r="G4882" s="14">
        <f>ABS(Solieusap!G4885)</f>
        <v>1.04E-2</v>
      </c>
      <c r="H4882" s="14">
        <f>ABS(Solieusap!H4885)</f>
        <v>1.17E-3</v>
      </c>
      <c r="I4882" s="14">
        <f>ABS(Solieusap!I4885)</f>
        <v>2.2399999999999998E-3</v>
      </c>
      <c r="J4882" s="14">
        <f>ABS(Solieusap!J4885)</f>
        <v>0.31363999999999997</v>
      </c>
      <c r="K4882" s="14">
        <f t="shared" si="30"/>
        <v>0.29680000000000001</v>
      </c>
      <c r="L4882" s="14">
        <f t="shared" si="31"/>
        <v>2.2399999999999998E-3</v>
      </c>
    </row>
    <row r="4883" spans="1:12" ht="15" customHeight="1">
      <c r="A4883" s="13" t="str">
        <f>Solieusap!A4886</f>
        <v>464</v>
      </c>
      <c r="B4883" s="13">
        <f>Solieusap!B4886</f>
        <v>2.2360699999999998</v>
      </c>
      <c r="C4883" s="13" t="str">
        <f>Solieusap!C4886</f>
        <v>BAO</v>
      </c>
      <c r="D4883" s="13" t="str">
        <f>Solieusap!D4886</f>
        <v>Combination</v>
      </c>
      <c r="E4883" s="14">
        <f>ABS(Solieusap!E4886)</f>
        <v>0.29680000000000001</v>
      </c>
      <c r="F4883" s="14">
        <f>ABS(Solieusap!F4886)</f>
        <v>2.63E-2</v>
      </c>
      <c r="G4883" s="14">
        <f>ABS(Solieusap!G4886)</f>
        <v>1.04E-2</v>
      </c>
      <c r="H4883" s="14">
        <f>ABS(Solieusap!H4886)</f>
        <v>1.17E-3</v>
      </c>
      <c r="I4883" s="14">
        <f>ABS(Solieusap!I4886)</f>
        <v>2.5999999999999998E-4</v>
      </c>
      <c r="J4883" s="14">
        <f>ABS(Solieusap!J4886)</f>
        <v>0.47308</v>
      </c>
      <c r="K4883" s="14">
        <f t="shared" si="30"/>
        <v>0.29680000000000001</v>
      </c>
      <c r="L4883" s="14">
        <f t="shared" si="31"/>
        <v>2.5999999999999998E-4</v>
      </c>
    </row>
    <row r="4884" spans="1:12" ht="15" customHeight="1">
      <c r="A4884" s="13" t="str">
        <f>Solieusap!A4887</f>
        <v>464</v>
      </c>
      <c r="B4884" s="13">
        <f>Solieusap!B4887</f>
        <v>0</v>
      </c>
      <c r="C4884" s="13" t="str">
        <f>Solieusap!C4887</f>
        <v>BAO</v>
      </c>
      <c r="D4884" s="13" t="str">
        <f>Solieusap!D4887</f>
        <v>Combination</v>
      </c>
      <c r="E4884" s="14">
        <f>ABS(Solieusap!E4887)</f>
        <v>5.0644</v>
      </c>
      <c r="F4884" s="14">
        <f>ABS(Solieusap!F4887)</f>
        <v>0.1426</v>
      </c>
      <c r="G4884" s="14">
        <f>ABS(Solieusap!G4887)</f>
        <v>7.852E-4</v>
      </c>
      <c r="H4884" s="14">
        <f>ABS(Solieusap!H4887)</f>
        <v>9.7699999999999992E-3</v>
      </c>
      <c r="I4884" s="14">
        <f>ABS(Solieusap!I4887)</f>
        <v>1.0499999999999999E-3</v>
      </c>
      <c r="J4884" s="14">
        <f>ABS(Solieusap!J4887)</f>
        <v>2.0570000000000001E-2</v>
      </c>
      <c r="K4884" s="14">
        <f t="shared" si="30"/>
        <v>5.0644</v>
      </c>
      <c r="L4884" s="14">
        <f t="shared" si="31"/>
        <v>1.0499999999999999E-3</v>
      </c>
    </row>
    <row r="4885" spans="1:12" ht="15" customHeight="1">
      <c r="A4885" s="13" t="str">
        <f>Solieusap!A4888</f>
        <v>464</v>
      </c>
      <c r="B4885" s="13">
        <f>Solieusap!B4888</f>
        <v>1.1180300000000001</v>
      </c>
      <c r="C4885" s="13" t="str">
        <f>Solieusap!C4888</f>
        <v>BAO</v>
      </c>
      <c r="D4885" s="13" t="str">
        <f>Solieusap!D4888</f>
        <v>Combination</v>
      </c>
      <c r="E4885" s="14">
        <f>ABS(Solieusap!E4888)</f>
        <v>5.0644</v>
      </c>
      <c r="F4885" s="14">
        <f>ABS(Solieusap!F4888)</f>
        <v>0.1426</v>
      </c>
      <c r="G4885" s="14">
        <f>ABS(Solieusap!G4888)</f>
        <v>7.852E-4</v>
      </c>
      <c r="H4885" s="14">
        <f>ABS(Solieusap!H4888)</f>
        <v>9.7699999999999992E-3</v>
      </c>
      <c r="I4885" s="14">
        <f>ABS(Solieusap!I4888)</f>
        <v>1.8000000000000001E-4</v>
      </c>
      <c r="J4885" s="14">
        <f>ABS(Solieusap!J4888)</f>
        <v>4.5500000000000002E-3</v>
      </c>
      <c r="K4885" s="14">
        <f t="shared" si="30"/>
        <v>5.0644</v>
      </c>
      <c r="L4885" s="14">
        <f t="shared" si="31"/>
        <v>1.8000000000000001E-4</v>
      </c>
    </row>
    <row r="4886" spans="1:12" ht="15" customHeight="1">
      <c r="A4886" s="13" t="str">
        <f>Solieusap!A4889</f>
        <v>464</v>
      </c>
      <c r="B4886" s="13">
        <f>Solieusap!B4889</f>
        <v>2.2360699999999998</v>
      </c>
      <c r="C4886" s="13" t="str">
        <f>Solieusap!C4889</f>
        <v>BAO</v>
      </c>
      <c r="D4886" s="13" t="str">
        <f>Solieusap!D4889</f>
        <v>Combination</v>
      </c>
      <c r="E4886" s="14">
        <f>ABS(Solieusap!E4889)</f>
        <v>5.0644</v>
      </c>
      <c r="F4886" s="14">
        <f>ABS(Solieusap!F4889)</f>
        <v>0.1426</v>
      </c>
      <c r="G4886" s="14">
        <f>ABS(Solieusap!G4889)</f>
        <v>7.852E-4</v>
      </c>
      <c r="H4886" s="14">
        <f>ABS(Solieusap!H4889)</f>
        <v>9.7699999999999992E-3</v>
      </c>
      <c r="I4886" s="14">
        <f>ABS(Solieusap!I4889)</f>
        <v>9.4400000000000005E-3</v>
      </c>
      <c r="J4886" s="14">
        <f>ABS(Solieusap!J4889)</f>
        <v>1.8489999999999999E-2</v>
      </c>
      <c r="K4886" s="14">
        <f t="shared" si="30"/>
        <v>5.0644</v>
      </c>
      <c r="L4886" s="14">
        <f t="shared" si="31"/>
        <v>9.4400000000000005E-3</v>
      </c>
    </row>
    <row r="4887" spans="1:12" ht="15" customHeight="1">
      <c r="A4887" s="13" t="str">
        <f>Solieusap!A4890</f>
        <v>465</v>
      </c>
      <c r="B4887" s="13">
        <f>Solieusap!B4890</f>
        <v>0</v>
      </c>
      <c r="C4887" s="13" t="str">
        <f>Solieusap!C4890</f>
        <v>BAO</v>
      </c>
      <c r="D4887" s="13" t="str">
        <f>Solieusap!D4890</f>
        <v>Combination</v>
      </c>
      <c r="E4887" s="14">
        <f>ABS(Solieusap!E4890)</f>
        <v>5.8500000000000003E-2</v>
      </c>
      <c r="F4887" s="14">
        <f>ABS(Solieusap!F4890)</f>
        <v>0.18090000000000001</v>
      </c>
      <c r="G4887" s="14">
        <f>ABS(Solieusap!G4890)</f>
        <v>7.7640000000000001E-4</v>
      </c>
      <c r="H4887" s="14">
        <f>ABS(Solieusap!H4890)</f>
        <v>0.01</v>
      </c>
      <c r="I4887" s="14">
        <f>ABS(Solieusap!I4890)</f>
        <v>2.9999999999999997E-4</v>
      </c>
      <c r="J4887" s="14">
        <f>ABS(Solieusap!J4890)</f>
        <v>0.54888000000000003</v>
      </c>
      <c r="K4887" s="14">
        <f t="shared" si="30"/>
        <v>5.8500000000000003E-2</v>
      </c>
      <c r="L4887" s="14">
        <f t="shared" si="31"/>
        <v>2.9999999999999997E-4</v>
      </c>
    </row>
    <row r="4888" spans="1:12" ht="15" customHeight="1">
      <c r="A4888" s="13" t="str">
        <f>Solieusap!A4891</f>
        <v>465</v>
      </c>
      <c r="B4888" s="13">
        <f>Solieusap!B4891</f>
        <v>1.1180300000000001</v>
      </c>
      <c r="C4888" s="13" t="str">
        <f>Solieusap!C4891</f>
        <v>BAO</v>
      </c>
      <c r="D4888" s="13" t="str">
        <f>Solieusap!D4891</f>
        <v>Combination</v>
      </c>
      <c r="E4888" s="14">
        <f>ABS(Solieusap!E4891)</f>
        <v>5.8500000000000003E-2</v>
      </c>
      <c r="F4888" s="14">
        <f>ABS(Solieusap!F4891)</f>
        <v>0.18090000000000001</v>
      </c>
      <c r="G4888" s="14">
        <f>ABS(Solieusap!G4891)</f>
        <v>7.7640000000000001E-4</v>
      </c>
      <c r="H4888" s="14">
        <f>ABS(Solieusap!H4891)</f>
        <v>0.01</v>
      </c>
      <c r="I4888" s="14">
        <f>ABS(Solieusap!I4891)</f>
        <v>4.62E-3</v>
      </c>
      <c r="J4888" s="14">
        <f>ABS(Solieusap!J4891)</f>
        <v>0.34660999999999997</v>
      </c>
      <c r="K4888" s="14">
        <f t="shared" si="30"/>
        <v>5.8500000000000003E-2</v>
      </c>
      <c r="L4888" s="14">
        <f t="shared" si="31"/>
        <v>4.62E-3</v>
      </c>
    </row>
    <row r="4889" spans="1:12" ht="15" customHeight="1">
      <c r="A4889" s="13" t="str">
        <f>Solieusap!A4892</f>
        <v>465</v>
      </c>
      <c r="B4889" s="13">
        <f>Solieusap!B4892</f>
        <v>2.2360699999999998</v>
      </c>
      <c r="C4889" s="13" t="str">
        <f>Solieusap!C4892</f>
        <v>BAO</v>
      </c>
      <c r="D4889" s="13" t="str">
        <f>Solieusap!D4892</f>
        <v>Combination</v>
      </c>
      <c r="E4889" s="14">
        <f>ABS(Solieusap!E4892)</f>
        <v>5.8500000000000003E-2</v>
      </c>
      <c r="F4889" s="14">
        <f>ABS(Solieusap!F4892)</f>
        <v>0.18090000000000001</v>
      </c>
      <c r="G4889" s="14">
        <f>ABS(Solieusap!G4892)</f>
        <v>7.7640000000000001E-4</v>
      </c>
      <c r="H4889" s="14">
        <f>ABS(Solieusap!H4892)</f>
        <v>0.01</v>
      </c>
      <c r="I4889" s="14">
        <f>ABS(Solieusap!I4892)</f>
        <v>3.7539999999999997E-2</v>
      </c>
      <c r="J4889" s="14">
        <f>ABS(Solieusap!J4892)</f>
        <v>0.14434</v>
      </c>
      <c r="K4889" s="14">
        <f t="shared" si="30"/>
        <v>5.8500000000000003E-2</v>
      </c>
      <c r="L4889" s="14">
        <f t="shared" si="31"/>
        <v>3.7539999999999997E-2</v>
      </c>
    </row>
    <row r="4890" spans="1:12" ht="15" customHeight="1">
      <c r="A4890" s="13" t="str">
        <f>Solieusap!A4893</f>
        <v>465</v>
      </c>
      <c r="B4890" s="13">
        <f>Solieusap!B4893</f>
        <v>0</v>
      </c>
      <c r="C4890" s="13" t="str">
        <f>Solieusap!C4893</f>
        <v>BAO</v>
      </c>
      <c r="D4890" s="13" t="str">
        <f>Solieusap!D4893</f>
        <v>Combination</v>
      </c>
      <c r="E4890" s="14">
        <f>ABS(Solieusap!E4893)</f>
        <v>6.8005000000000004</v>
      </c>
      <c r="F4890" s="14">
        <f>ABS(Solieusap!F4893)</f>
        <v>9.4000000000000004E-3</v>
      </c>
      <c r="G4890" s="14">
        <f>ABS(Solieusap!G4893)</f>
        <v>2.9499999999999998E-2</v>
      </c>
      <c r="H4890" s="14">
        <f>ABS(Solieusap!H4893)</f>
        <v>2.3600000000000001E-3</v>
      </c>
      <c r="I4890" s="14">
        <f>ABS(Solieusap!I4893)</f>
        <v>2.835E-2</v>
      </c>
      <c r="J4890" s="14">
        <f>ABS(Solieusap!J4893)</f>
        <v>1.2700000000000001E-3</v>
      </c>
      <c r="K4890" s="14">
        <f t="shared" si="30"/>
        <v>6.8005000000000004</v>
      </c>
      <c r="L4890" s="14">
        <f t="shared" si="31"/>
        <v>2.835E-2</v>
      </c>
    </row>
    <row r="4891" spans="1:12" ht="15" customHeight="1">
      <c r="A4891" s="13" t="str">
        <f>Solieusap!A4894</f>
        <v>465</v>
      </c>
      <c r="B4891" s="13">
        <f>Solieusap!B4894</f>
        <v>1.1180300000000001</v>
      </c>
      <c r="C4891" s="13" t="str">
        <f>Solieusap!C4894</f>
        <v>BAO</v>
      </c>
      <c r="D4891" s="13" t="str">
        <f>Solieusap!D4894</f>
        <v>Combination</v>
      </c>
      <c r="E4891" s="14">
        <f>ABS(Solieusap!E4894)</f>
        <v>6.8005000000000004</v>
      </c>
      <c r="F4891" s="14">
        <f>ABS(Solieusap!F4894)</f>
        <v>9.4000000000000004E-3</v>
      </c>
      <c r="G4891" s="14">
        <f>ABS(Solieusap!G4894)</f>
        <v>2.9499999999999998E-2</v>
      </c>
      <c r="H4891" s="14">
        <f>ABS(Solieusap!H4894)</f>
        <v>2.3600000000000001E-3</v>
      </c>
      <c r="I4891" s="14">
        <f>ABS(Solieusap!I4894)</f>
        <v>3.8000000000000002E-4</v>
      </c>
      <c r="J4891" s="14">
        <f>ABS(Solieusap!J4894)</f>
        <v>1.1730000000000001E-2</v>
      </c>
      <c r="K4891" s="14">
        <f t="shared" si="30"/>
        <v>6.8005000000000004</v>
      </c>
      <c r="L4891" s="14">
        <f t="shared" si="31"/>
        <v>3.8000000000000002E-4</v>
      </c>
    </row>
    <row r="4892" spans="1:12" ht="15" customHeight="1">
      <c r="A4892" s="13" t="str">
        <f>Solieusap!A4895</f>
        <v>465</v>
      </c>
      <c r="B4892" s="13">
        <f>Solieusap!B4895</f>
        <v>2.2360699999999998</v>
      </c>
      <c r="C4892" s="13" t="str">
        <f>Solieusap!C4895</f>
        <v>BAO</v>
      </c>
      <c r="D4892" s="13" t="str">
        <f>Solieusap!D4895</f>
        <v>Combination</v>
      </c>
      <c r="E4892" s="14">
        <f>ABS(Solieusap!E4895)</f>
        <v>6.8005000000000004</v>
      </c>
      <c r="F4892" s="14">
        <f>ABS(Solieusap!F4895)</f>
        <v>9.4000000000000004E-3</v>
      </c>
      <c r="G4892" s="14">
        <f>ABS(Solieusap!G4895)</f>
        <v>2.9499999999999998E-2</v>
      </c>
      <c r="H4892" s="14">
        <f>ABS(Solieusap!H4895)</f>
        <v>2.3600000000000001E-3</v>
      </c>
      <c r="I4892" s="14">
        <f>ABS(Solieusap!I4895)</f>
        <v>1.4300000000000001E-3</v>
      </c>
      <c r="J4892" s="14">
        <f>ABS(Solieusap!J4895)</f>
        <v>1.366E-2</v>
      </c>
      <c r="K4892" s="14">
        <f t="shared" si="30"/>
        <v>6.8005000000000004</v>
      </c>
      <c r="L4892" s="14">
        <f t="shared" si="31"/>
        <v>1.4300000000000001E-3</v>
      </c>
    </row>
    <row r="4893" spans="1:12" ht="15" customHeight="1">
      <c r="A4893" s="13" t="str">
        <f>Solieusap!A4896</f>
        <v>466</v>
      </c>
      <c r="B4893" s="13">
        <f>Solieusap!B4896</f>
        <v>0</v>
      </c>
      <c r="C4893" s="13" t="str">
        <f>Solieusap!C4896</f>
        <v>BAO</v>
      </c>
      <c r="D4893" s="13" t="str">
        <f>Solieusap!D4896</f>
        <v>Combination</v>
      </c>
      <c r="E4893" s="14">
        <f>ABS(Solieusap!E4896)</f>
        <v>9.3399999999999997E-2</v>
      </c>
      <c r="F4893" s="14">
        <f>ABS(Solieusap!F4896)</f>
        <v>0.1842</v>
      </c>
      <c r="G4893" s="14">
        <f>ABS(Solieusap!G4896)</f>
        <v>5.0200000000000002E-2</v>
      </c>
      <c r="H4893" s="14">
        <f>ABS(Solieusap!H4896)</f>
        <v>3.14E-3</v>
      </c>
      <c r="I4893" s="14">
        <f>ABS(Solieusap!I4896)</f>
        <v>0.11826</v>
      </c>
      <c r="J4893" s="14">
        <f>ABS(Solieusap!J4896)</f>
        <v>0.32790999999999998</v>
      </c>
      <c r="K4893" s="14">
        <f t="shared" si="30"/>
        <v>9.3399999999999997E-2</v>
      </c>
      <c r="L4893" s="14">
        <f t="shared" si="31"/>
        <v>0.11826</v>
      </c>
    </row>
    <row r="4894" spans="1:12" ht="15" customHeight="1">
      <c r="A4894" s="13" t="str">
        <f>Solieusap!A4897</f>
        <v>466</v>
      </c>
      <c r="B4894" s="13">
        <f>Solieusap!B4897</f>
        <v>1.95512</v>
      </c>
      <c r="C4894" s="13" t="str">
        <f>Solieusap!C4897</f>
        <v>BAO</v>
      </c>
      <c r="D4894" s="13" t="str">
        <f>Solieusap!D4897</f>
        <v>Combination</v>
      </c>
      <c r="E4894" s="14">
        <f>ABS(Solieusap!E4897)</f>
        <v>9.3399999999999997E-2</v>
      </c>
      <c r="F4894" s="14">
        <f>ABS(Solieusap!F4897)</f>
        <v>0.1842</v>
      </c>
      <c r="G4894" s="14">
        <f>ABS(Solieusap!G4897)</f>
        <v>5.0200000000000002E-2</v>
      </c>
      <c r="H4894" s="14">
        <f>ABS(Solieusap!H4897)</f>
        <v>3.14E-3</v>
      </c>
      <c r="I4894" s="14">
        <f>ABS(Solieusap!I4897)</f>
        <v>2.3400000000000001E-2</v>
      </c>
      <c r="J4894" s="14">
        <f>ABS(Solieusap!J4897)</f>
        <v>1.566E-2</v>
      </c>
      <c r="K4894" s="14">
        <f t="shared" si="30"/>
        <v>9.3399999999999997E-2</v>
      </c>
      <c r="L4894" s="14">
        <f t="shared" si="31"/>
        <v>2.3400000000000001E-2</v>
      </c>
    </row>
    <row r="4895" spans="1:12" ht="15" customHeight="1">
      <c r="A4895" s="13" t="str">
        <f>Solieusap!A4898</f>
        <v>466</v>
      </c>
      <c r="B4895" s="13">
        <f>Solieusap!B4898</f>
        <v>3.9102399999999999</v>
      </c>
      <c r="C4895" s="13" t="str">
        <f>Solieusap!C4898</f>
        <v>BAO</v>
      </c>
      <c r="D4895" s="13" t="str">
        <f>Solieusap!D4898</f>
        <v>Combination</v>
      </c>
      <c r="E4895" s="14">
        <f>ABS(Solieusap!E4898)</f>
        <v>9.3399999999999997E-2</v>
      </c>
      <c r="F4895" s="14">
        <f>ABS(Solieusap!F4898)</f>
        <v>0.1842</v>
      </c>
      <c r="G4895" s="14">
        <f>ABS(Solieusap!G4898)</f>
        <v>5.0200000000000002E-2</v>
      </c>
      <c r="H4895" s="14">
        <f>ABS(Solieusap!H4898)</f>
        <v>3.14E-3</v>
      </c>
      <c r="I4895" s="14">
        <f>ABS(Solieusap!I4898)</f>
        <v>2.5999999999999999E-3</v>
      </c>
      <c r="J4895" s="14">
        <f>ABS(Solieusap!J4898)</f>
        <v>7.6369999999999993E-2</v>
      </c>
      <c r="K4895" s="14">
        <f t="shared" si="30"/>
        <v>9.3399999999999997E-2</v>
      </c>
      <c r="L4895" s="14">
        <f t="shared" si="31"/>
        <v>2.5999999999999999E-3</v>
      </c>
    </row>
    <row r="4896" spans="1:12" ht="15" customHeight="1">
      <c r="A4896" s="13" t="str">
        <f>Solieusap!A4899</f>
        <v>466</v>
      </c>
      <c r="B4896" s="13">
        <f>Solieusap!B4899</f>
        <v>0</v>
      </c>
      <c r="C4896" s="13" t="str">
        <f>Solieusap!C4899</f>
        <v>BAO</v>
      </c>
      <c r="D4896" s="13" t="str">
        <f>Solieusap!D4899</f>
        <v>Combination</v>
      </c>
      <c r="E4896" s="14">
        <f>ABS(Solieusap!E4899)</f>
        <v>7.7541000000000002</v>
      </c>
      <c r="F4896" s="14">
        <f>ABS(Solieusap!F4899)</f>
        <v>2.7900000000000001E-2</v>
      </c>
      <c r="G4896" s="14">
        <f>ABS(Solieusap!G4899)</f>
        <v>2.5999999999999999E-3</v>
      </c>
      <c r="H4896" s="14">
        <f>ABS(Solieusap!H4899)</f>
        <v>4.4010000000000001E-2</v>
      </c>
      <c r="I4896" s="14">
        <f>ABS(Solieusap!I4899)</f>
        <v>1.1390000000000001E-2</v>
      </c>
      <c r="J4896" s="14">
        <f>ABS(Solieusap!J4899)</f>
        <v>3.1640000000000001E-2</v>
      </c>
      <c r="K4896" s="14">
        <f t="shared" si="30"/>
        <v>7.7541000000000002</v>
      </c>
      <c r="L4896" s="14">
        <f t="shared" si="31"/>
        <v>1.1390000000000001E-2</v>
      </c>
    </row>
    <row r="4897" spans="1:12" ht="15" customHeight="1">
      <c r="A4897" s="13" t="str">
        <f>Solieusap!A4900</f>
        <v>466</v>
      </c>
      <c r="B4897" s="13">
        <f>Solieusap!B4900</f>
        <v>1.95512</v>
      </c>
      <c r="C4897" s="13" t="str">
        <f>Solieusap!C4900</f>
        <v>BAO</v>
      </c>
      <c r="D4897" s="13" t="str">
        <f>Solieusap!D4900</f>
        <v>Combination</v>
      </c>
      <c r="E4897" s="14">
        <f>ABS(Solieusap!E4900)</f>
        <v>7.7541000000000002</v>
      </c>
      <c r="F4897" s="14">
        <f>ABS(Solieusap!F4900)</f>
        <v>2.7900000000000001E-2</v>
      </c>
      <c r="G4897" s="14">
        <f>ABS(Solieusap!G4900)</f>
        <v>2.5999999999999999E-3</v>
      </c>
      <c r="H4897" s="14">
        <f>ABS(Solieusap!H4900)</f>
        <v>4.4010000000000001E-2</v>
      </c>
      <c r="I4897" s="14">
        <f>ABS(Solieusap!I4900)</f>
        <v>3.4000000000000002E-4</v>
      </c>
      <c r="J4897" s="14">
        <f>ABS(Solieusap!J4900)</f>
        <v>5.9089999999999997E-2</v>
      </c>
      <c r="K4897" s="14">
        <f t="shared" si="30"/>
        <v>7.7541000000000002</v>
      </c>
      <c r="L4897" s="14">
        <f t="shared" si="31"/>
        <v>3.4000000000000002E-4</v>
      </c>
    </row>
    <row r="4898" spans="1:12" ht="15" customHeight="1">
      <c r="A4898" s="13" t="str">
        <f>Solieusap!A4901</f>
        <v>466</v>
      </c>
      <c r="B4898" s="13">
        <f>Solieusap!B4901</f>
        <v>3.9102399999999999</v>
      </c>
      <c r="C4898" s="13" t="str">
        <f>Solieusap!C4901</f>
        <v>BAO</v>
      </c>
      <c r="D4898" s="13" t="str">
        <f>Solieusap!D4901</f>
        <v>Combination</v>
      </c>
      <c r="E4898" s="14">
        <f>ABS(Solieusap!E4901)</f>
        <v>7.7541000000000002</v>
      </c>
      <c r="F4898" s="14">
        <f>ABS(Solieusap!F4901)</f>
        <v>2.7900000000000001E-2</v>
      </c>
      <c r="G4898" s="14">
        <f>ABS(Solieusap!G4901)</f>
        <v>2.5999999999999999E-3</v>
      </c>
      <c r="H4898" s="14">
        <f>ABS(Solieusap!H4901)</f>
        <v>4.4010000000000001E-2</v>
      </c>
      <c r="I4898" s="14">
        <f>ABS(Solieusap!I4901)</f>
        <v>7.9780000000000004E-2</v>
      </c>
      <c r="J4898" s="14">
        <f>ABS(Solieusap!J4901)</f>
        <v>0.40934999999999999</v>
      </c>
      <c r="K4898" s="14">
        <f t="shared" si="30"/>
        <v>7.7541000000000002</v>
      </c>
      <c r="L4898" s="14">
        <f t="shared" si="31"/>
        <v>7.9780000000000004E-2</v>
      </c>
    </row>
    <row r="4899" spans="1:12" ht="15" customHeight="1">
      <c r="A4899" s="13" t="str">
        <f>Solieusap!A4902</f>
        <v>467</v>
      </c>
      <c r="B4899" s="13">
        <f>Solieusap!B4902</f>
        <v>0</v>
      </c>
      <c r="C4899" s="13" t="str">
        <f>Solieusap!C4902</f>
        <v>BAO</v>
      </c>
      <c r="D4899" s="13" t="str">
        <f>Solieusap!D4902</f>
        <v>Combination</v>
      </c>
      <c r="E4899" s="14">
        <f>ABS(Solieusap!E4902)</f>
        <v>0.45850000000000002</v>
      </c>
      <c r="F4899" s="14">
        <f>ABS(Solieusap!F4902)</f>
        <v>6.8999999999999999E-3</v>
      </c>
      <c r="G4899" s="14">
        <f>ABS(Solieusap!G4902)</f>
        <v>2.9700000000000001E-2</v>
      </c>
      <c r="H4899" s="14">
        <f>ABS(Solieusap!H4902)</f>
        <v>2.7799999999999999E-3</v>
      </c>
      <c r="I4899" s="14">
        <f>ABS(Solieusap!I4902)</f>
        <v>5.0470000000000001E-2</v>
      </c>
      <c r="J4899" s="14">
        <f>ABS(Solieusap!J4902)</f>
        <v>2.665E-2</v>
      </c>
      <c r="K4899" s="14">
        <f t="shared" si="30"/>
        <v>0.45850000000000002</v>
      </c>
      <c r="L4899" s="14">
        <f t="shared" si="31"/>
        <v>5.0470000000000001E-2</v>
      </c>
    </row>
    <row r="4900" spans="1:12" ht="15" customHeight="1">
      <c r="A4900" s="13" t="str">
        <f>Solieusap!A4903</f>
        <v>467</v>
      </c>
      <c r="B4900" s="13">
        <f>Solieusap!B4903</f>
        <v>1.95512</v>
      </c>
      <c r="C4900" s="13" t="str">
        <f>Solieusap!C4903</f>
        <v>BAO</v>
      </c>
      <c r="D4900" s="13" t="str">
        <f>Solieusap!D4903</f>
        <v>Combination</v>
      </c>
      <c r="E4900" s="14">
        <f>ABS(Solieusap!E4903)</f>
        <v>0.45850000000000002</v>
      </c>
      <c r="F4900" s="14">
        <f>ABS(Solieusap!F4903)</f>
        <v>6.8999999999999999E-3</v>
      </c>
      <c r="G4900" s="14">
        <f>ABS(Solieusap!G4903)</f>
        <v>2.9700000000000001E-2</v>
      </c>
      <c r="H4900" s="14">
        <f>ABS(Solieusap!H4903)</f>
        <v>2.7799999999999999E-3</v>
      </c>
      <c r="I4900" s="14">
        <f>ABS(Solieusap!I4903)</f>
        <v>7.2999999999999996E-4</v>
      </c>
      <c r="J4900" s="14">
        <f>ABS(Solieusap!J4903)</f>
        <v>1.4489999999999999E-2</v>
      </c>
      <c r="K4900" s="14">
        <f t="shared" si="30"/>
        <v>0.45850000000000002</v>
      </c>
      <c r="L4900" s="14">
        <f t="shared" si="31"/>
        <v>7.2999999999999996E-4</v>
      </c>
    </row>
    <row r="4901" spans="1:12" ht="15" customHeight="1">
      <c r="A4901" s="13" t="str">
        <f>Solieusap!A4904</f>
        <v>467</v>
      </c>
      <c r="B4901" s="13">
        <f>Solieusap!B4904</f>
        <v>3.9102399999999999</v>
      </c>
      <c r="C4901" s="13" t="str">
        <f>Solieusap!C4904</f>
        <v>BAO</v>
      </c>
      <c r="D4901" s="13" t="str">
        <f>Solieusap!D4904</f>
        <v>Combination</v>
      </c>
      <c r="E4901" s="14">
        <f>ABS(Solieusap!E4904)</f>
        <v>0.45850000000000002</v>
      </c>
      <c r="F4901" s="14">
        <f>ABS(Solieusap!F4904)</f>
        <v>6.8999999999999999E-3</v>
      </c>
      <c r="G4901" s="14">
        <f>ABS(Solieusap!G4904)</f>
        <v>2.9700000000000001E-2</v>
      </c>
      <c r="H4901" s="14">
        <f>ABS(Solieusap!H4904)</f>
        <v>2.7799999999999999E-3</v>
      </c>
      <c r="I4901" s="14">
        <f>ABS(Solieusap!I4904)</f>
        <v>1.694E-2</v>
      </c>
      <c r="J4901" s="14">
        <f>ABS(Solieusap!J4904)</f>
        <v>0.33163999999999999</v>
      </c>
      <c r="K4901" s="14">
        <f t="shared" si="30"/>
        <v>0.45850000000000002</v>
      </c>
      <c r="L4901" s="14">
        <f t="shared" si="31"/>
        <v>1.694E-2</v>
      </c>
    </row>
    <row r="4902" spans="1:12" ht="15" customHeight="1">
      <c r="A4902" s="13" t="str">
        <f>Solieusap!A4905</f>
        <v>467</v>
      </c>
      <c r="B4902" s="13">
        <f>Solieusap!B4905</f>
        <v>0</v>
      </c>
      <c r="C4902" s="13" t="str">
        <f>Solieusap!C4905</f>
        <v>BAO</v>
      </c>
      <c r="D4902" s="13" t="str">
        <f>Solieusap!D4905</f>
        <v>Combination</v>
      </c>
      <c r="E4902" s="14">
        <f>ABS(Solieusap!E4905)</f>
        <v>5.6901999999999999</v>
      </c>
      <c r="F4902" s="14">
        <f>ABS(Solieusap!F4905)</f>
        <v>0.17299999999999999</v>
      </c>
      <c r="G4902" s="14">
        <f>ABS(Solieusap!G4905)</f>
        <v>3.3999999999999998E-3</v>
      </c>
      <c r="H4902" s="14">
        <f>ABS(Solieusap!H4905)</f>
        <v>4.6019999999999998E-2</v>
      </c>
      <c r="I4902" s="14">
        <f>ABS(Solieusap!I4905)</f>
        <v>3.5999999999999999E-3</v>
      </c>
      <c r="J4902" s="14">
        <f>ABS(Solieusap!J4905)</f>
        <v>0.35156999999999999</v>
      </c>
      <c r="K4902" s="14">
        <f t="shared" si="30"/>
        <v>5.6901999999999999</v>
      </c>
      <c r="L4902" s="14">
        <f t="shared" si="31"/>
        <v>3.5999999999999999E-3</v>
      </c>
    </row>
    <row r="4903" spans="1:12" ht="15" customHeight="1">
      <c r="A4903" s="13" t="str">
        <f>Solieusap!A4906</f>
        <v>467</v>
      </c>
      <c r="B4903" s="13">
        <f>Solieusap!B4906</f>
        <v>1.95512</v>
      </c>
      <c r="C4903" s="13" t="str">
        <f>Solieusap!C4906</f>
        <v>BAO</v>
      </c>
      <c r="D4903" s="13" t="str">
        <f>Solieusap!D4906</f>
        <v>Combination</v>
      </c>
      <c r="E4903" s="14">
        <f>ABS(Solieusap!E4906)</f>
        <v>5.6901999999999999</v>
      </c>
      <c r="F4903" s="14">
        <f>ABS(Solieusap!F4906)</f>
        <v>0.17299999999999999</v>
      </c>
      <c r="G4903" s="14">
        <f>ABS(Solieusap!G4906)</f>
        <v>3.3999999999999998E-3</v>
      </c>
      <c r="H4903" s="14">
        <f>ABS(Solieusap!H4906)</f>
        <v>4.6019999999999998E-2</v>
      </c>
      <c r="I4903" s="14">
        <f>ABS(Solieusap!I4906)</f>
        <v>1.7639999999999999E-2</v>
      </c>
      <c r="J4903" s="14">
        <f>ABS(Solieusap!J4906)</f>
        <v>6.7659999999999998E-2</v>
      </c>
      <c r="K4903" s="14">
        <f t="shared" si="30"/>
        <v>5.6901999999999999</v>
      </c>
      <c r="L4903" s="14">
        <f t="shared" si="31"/>
        <v>1.7639999999999999E-2</v>
      </c>
    </row>
    <row r="4904" spans="1:12" ht="15" customHeight="1">
      <c r="A4904" s="13" t="str">
        <f>Solieusap!A4907</f>
        <v>467</v>
      </c>
      <c r="B4904" s="13">
        <f>Solieusap!B4907</f>
        <v>3.9102399999999999</v>
      </c>
      <c r="C4904" s="13" t="str">
        <f>Solieusap!C4907</f>
        <v>BAO</v>
      </c>
      <c r="D4904" s="13" t="str">
        <f>Solieusap!D4907</f>
        <v>Combination</v>
      </c>
      <c r="E4904" s="14">
        <f>ABS(Solieusap!E4907)</f>
        <v>5.6901999999999999</v>
      </c>
      <c r="F4904" s="14">
        <f>ABS(Solieusap!F4907)</f>
        <v>0.17299999999999999</v>
      </c>
      <c r="G4904" s="14">
        <f>ABS(Solieusap!G4907)</f>
        <v>3.3999999999999998E-3</v>
      </c>
      <c r="H4904" s="14">
        <f>ABS(Solieusap!H4907)</f>
        <v>4.6019999999999998E-2</v>
      </c>
      <c r="I4904" s="14">
        <f>ABS(Solieusap!I4907)</f>
        <v>6.5559999999999993E-2</v>
      </c>
      <c r="J4904" s="14">
        <f>ABS(Solieusap!J4907)</f>
        <v>5.3629999999999997E-2</v>
      </c>
      <c r="K4904" s="14">
        <f t="shared" si="30"/>
        <v>5.6901999999999999</v>
      </c>
      <c r="L4904" s="14">
        <f t="shared" si="31"/>
        <v>6.5559999999999993E-2</v>
      </c>
    </row>
    <row r="4905" spans="1:12" ht="15" customHeight="1">
      <c r="A4905" s="13" t="str">
        <f>Solieusap!A4908</f>
        <v>468</v>
      </c>
      <c r="B4905" s="13">
        <f>Solieusap!B4908</f>
        <v>0</v>
      </c>
      <c r="C4905" s="13" t="str">
        <f>Solieusap!C4908</f>
        <v>BAO</v>
      </c>
      <c r="D4905" s="13" t="str">
        <f>Solieusap!D4908</f>
        <v>Combination</v>
      </c>
      <c r="E4905" s="14">
        <f>ABS(Solieusap!E4908)</f>
        <v>0.05</v>
      </c>
      <c r="F4905" s="14">
        <f>ABS(Solieusap!F4908)</f>
        <v>0.18110000000000001</v>
      </c>
      <c r="G4905" s="14">
        <f>ABS(Solieusap!G4908)</f>
        <v>1.6500000000000001E-2</v>
      </c>
      <c r="H4905" s="14">
        <f>ABS(Solieusap!H4908)</f>
        <v>3.6589999999999998E-2</v>
      </c>
      <c r="I4905" s="14">
        <f>ABS(Solieusap!I4908)</f>
        <v>5.0770000000000003E-2</v>
      </c>
      <c r="J4905" s="14">
        <f>ABS(Solieusap!J4908)</f>
        <v>0.52890999999999999</v>
      </c>
      <c r="K4905" s="14">
        <f t="shared" si="30"/>
        <v>0.05</v>
      </c>
      <c r="L4905" s="14">
        <f t="shared" si="31"/>
        <v>5.0770000000000003E-2</v>
      </c>
    </row>
    <row r="4906" spans="1:12" ht="15" customHeight="1">
      <c r="A4906" s="13" t="str">
        <f>Solieusap!A4909</f>
        <v>468</v>
      </c>
      <c r="B4906" s="13">
        <f>Solieusap!B4909</f>
        <v>2.4129900000000002</v>
      </c>
      <c r="C4906" s="13" t="str">
        <f>Solieusap!C4909</f>
        <v>BAO</v>
      </c>
      <c r="D4906" s="13" t="str">
        <f>Solieusap!D4909</f>
        <v>Combination</v>
      </c>
      <c r="E4906" s="14">
        <f>ABS(Solieusap!E4909)</f>
        <v>0.05</v>
      </c>
      <c r="F4906" s="14">
        <f>ABS(Solieusap!F4909)</f>
        <v>0.18110000000000001</v>
      </c>
      <c r="G4906" s="14">
        <f>ABS(Solieusap!G4909)</f>
        <v>1.6500000000000001E-2</v>
      </c>
      <c r="H4906" s="14">
        <f>ABS(Solieusap!H4909)</f>
        <v>3.6589999999999998E-2</v>
      </c>
      <c r="I4906" s="14">
        <f>ABS(Solieusap!I4909)</f>
        <v>1.703E-2</v>
      </c>
      <c r="J4906" s="14">
        <f>ABS(Solieusap!J4909)</f>
        <v>9.6920000000000006E-2</v>
      </c>
      <c r="K4906" s="14">
        <f t="shared" si="30"/>
        <v>0.05</v>
      </c>
      <c r="L4906" s="14">
        <f t="shared" si="31"/>
        <v>1.703E-2</v>
      </c>
    </row>
    <row r="4907" spans="1:12" ht="15" customHeight="1">
      <c r="A4907" s="13" t="str">
        <f>Solieusap!A4910</f>
        <v>468</v>
      </c>
      <c r="B4907" s="13">
        <f>Solieusap!B4910</f>
        <v>4.8259699999999999</v>
      </c>
      <c r="C4907" s="13" t="str">
        <f>Solieusap!C4910</f>
        <v>BAO</v>
      </c>
      <c r="D4907" s="13" t="str">
        <f>Solieusap!D4910</f>
        <v>Combination</v>
      </c>
      <c r="E4907" s="14">
        <f>ABS(Solieusap!E4910)</f>
        <v>0.05</v>
      </c>
      <c r="F4907" s="14">
        <f>ABS(Solieusap!F4910)</f>
        <v>0.18110000000000001</v>
      </c>
      <c r="G4907" s="14">
        <f>ABS(Solieusap!G4910)</f>
        <v>1.6500000000000001E-2</v>
      </c>
      <c r="H4907" s="14">
        <f>ABS(Solieusap!H4910)</f>
        <v>3.6589999999999998E-2</v>
      </c>
      <c r="I4907" s="14">
        <f>ABS(Solieusap!I4910)</f>
        <v>2.239E-2</v>
      </c>
      <c r="J4907" s="14">
        <f>ABS(Solieusap!J4910)</f>
        <v>8.9200000000000008E-3</v>
      </c>
      <c r="K4907" s="14">
        <f t="shared" si="30"/>
        <v>0.05</v>
      </c>
      <c r="L4907" s="14">
        <f t="shared" si="31"/>
        <v>2.239E-2</v>
      </c>
    </row>
    <row r="4908" spans="1:12" ht="15" customHeight="1">
      <c r="A4908" s="13" t="str">
        <f>Solieusap!A4911</f>
        <v>468</v>
      </c>
      <c r="B4908" s="13">
        <f>Solieusap!B4911</f>
        <v>0</v>
      </c>
      <c r="C4908" s="13" t="str">
        <f>Solieusap!C4911</f>
        <v>BAO</v>
      </c>
      <c r="D4908" s="13" t="str">
        <f>Solieusap!D4911</f>
        <v>Combination</v>
      </c>
      <c r="E4908" s="14">
        <f>ABS(Solieusap!E4911)</f>
        <v>8.9198000000000004</v>
      </c>
      <c r="F4908" s="14">
        <f>ABS(Solieusap!F4911)</f>
        <v>7.1000000000000004E-3</v>
      </c>
      <c r="G4908" s="14">
        <f>ABS(Solieusap!G4911)</f>
        <v>5.1000000000000004E-3</v>
      </c>
      <c r="H4908" s="14">
        <f>ABS(Solieusap!H4911)</f>
        <v>9.8700000000000003E-3</v>
      </c>
      <c r="I4908" s="14">
        <f>ABS(Solieusap!I4911)</f>
        <v>3.7299999999999998E-3</v>
      </c>
      <c r="J4908" s="14">
        <f>ABS(Solieusap!J4911)</f>
        <v>4.3200000000000002E-2</v>
      </c>
      <c r="K4908" s="14">
        <f t="shared" si="30"/>
        <v>8.9198000000000004</v>
      </c>
      <c r="L4908" s="14">
        <f t="shared" si="31"/>
        <v>3.7299999999999998E-3</v>
      </c>
    </row>
    <row r="4909" spans="1:12" ht="15" customHeight="1">
      <c r="A4909" s="13" t="str">
        <f>Solieusap!A4912</f>
        <v>468</v>
      </c>
      <c r="B4909" s="13">
        <f>Solieusap!B4912</f>
        <v>2.4129900000000002</v>
      </c>
      <c r="C4909" s="13" t="str">
        <f>Solieusap!C4912</f>
        <v>BAO</v>
      </c>
      <c r="D4909" s="13" t="str">
        <f>Solieusap!D4912</f>
        <v>Combination</v>
      </c>
      <c r="E4909" s="14">
        <f>ABS(Solieusap!E4912)</f>
        <v>8.9198000000000004</v>
      </c>
      <c r="F4909" s="14">
        <f>ABS(Solieusap!F4912)</f>
        <v>7.1000000000000004E-3</v>
      </c>
      <c r="G4909" s="14">
        <f>ABS(Solieusap!G4912)</f>
        <v>5.1000000000000004E-3</v>
      </c>
      <c r="H4909" s="14">
        <f>ABS(Solieusap!H4912)</f>
        <v>9.8700000000000003E-3</v>
      </c>
      <c r="I4909" s="14">
        <f>ABS(Solieusap!I4912)</f>
        <v>1.08E-3</v>
      </c>
      <c r="J4909" s="14">
        <f>ABS(Solieusap!J4912)</f>
        <v>8.6999999999999994E-3</v>
      </c>
      <c r="K4909" s="14">
        <f t="shared" si="30"/>
        <v>8.9198000000000004</v>
      </c>
      <c r="L4909" s="14">
        <f t="shared" si="31"/>
        <v>1.08E-3</v>
      </c>
    </row>
    <row r="4910" spans="1:12" ht="15" customHeight="1">
      <c r="A4910" s="13" t="str">
        <f>Solieusap!A4913</f>
        <v>468</v>
      </c>
      <c r="B4910" s="13">
        <f>Solieusap!B4913</f>
        <v>4.8259699999999999</v>
      </c>
      <c r="C4910" s="13" t="str">
        <f>Solieusap!C4913</f>
        <v>BAO</v>
      </c>
      <c r="D4910" s="13" t="str">
        <f>Solieusap!D4913</f>
        <v>Combination</v>
      </c>
      <c r="E4910" s="14">
        <f>ABS(Solieusap!E4913)</f>
        <v>8.9198000000000004</v>
      </c>
      <c r="F4910" s="14">
        <f>ABS(Solieusap!F4913)</f>
        <v>7.1000000000000004E-3</v>
      </c>
      <c r="G4910" s="14">
        <f>ABS(Solieusap!G4913)</f>
        <v>5.1000000000000004E-3</v>
      </c>
      <c r="H4910" s="14">
        <f>ABS(Solieusap!H4913)</f>
        <v>9.8700000000000003E-3</v>
      </c>
      <c r="I4910" s="14">
        <f>ABS(Solieusap!I4913)</f>
        <v>3.1040000000000002E-2</v>
      </c>
      <c r="J4910" s="14">
        <f>ABS(Solieusap!J4913)</f>
        <v>0.35604999999999998</v>
      </c>
      <c r="K4910" s="14">
        <f t="shared" si="30"/>
        <v>8.9198000000000004</v>
      </c>
      <c r="L4910" s="14">
        <f t="shared" si="31"/>
        <v>3.1040000000000002E-2</v>
      </c>
    </row>
    <row r="4911" spans="1:12" ht="15" customHeight="1">
      <c r="A4911" s="13" t="str">
        <f>Solieusap!A4914</f>
        <v>469</v>
      </c>
      <c r="B4911" s="13">
        <f>Solieusap!B4914</f>
        <v>0</v>
      </c>
      <c r="C4911" s="13" t="str">
        <f>Solieusap!C4914</f>
        <v>BAO</v>
      </c>
      <c r="D4911" s="13" t="str">
        <f>Solieusap!D4914</f>
        <v>Combination</v>
      </c>
      <c r="E4911" s="14">
        <f>ABS(Solieusap!E4914)</f>
        <v>1.0103</v>
      </c>
      <c r="F4911" s="14">
        <f>ABS(Solieusap!F4914)</f>
        <v>7.4399999999999994E-2</v>
      </c>
      <c r="G4911" s="14">
        <f>ABS(Solieusap!G4914)</f>
        <v>2.3E-3</v>
      </c>
      <c r="H4911" s="14">
        <f>ABS(Solieusap!H4914)</f>
        <v>3.1539999999999999E-2</v>
      </c>
      <c r="I4911" s="14">
        <f>ABS(Solieusap!I4914)</f>
        <v>1.0189999999999999E-2</v>
      </c>
      <c r="J4911" s="14">
        <f>ABS(Solieusap!J4914)</f>
        <v>0.18769</v>
      </c>
      <c r="K4911" s="14">
        <f t="shared" si="30"/>
        <v>1.0103</v>
      </c>
      <c r="L4911" s="14">
        <f t="shared" si="31"/>
        <v>1.0189999999999999E-2</v>
      </c>
    </row>
    <row r="4912" spans="1:12" ht="15" customHeight="1">
      <c r="A4912" s="13" t="str">
        <f>Solieusap!A4915</f>
        <v>469</v>
      </c>
      <c r="B4912" s="13">
        <f>Solieusap!B4915</f>
        <v>2.4129900000000002</v>
      </c>
      <c r="C4912" s="13" t="str">
        <f>Solieusap!C4915</f>
        <v>BAO</v>
      </c>
      <c r="D4912" s="13" t="str">
        <f>Solieusap!D4915</f>
        <v>Combination</v>
      </c>
      <c r="E4912" s="14">
        <f>ABS(Solieusap!E4915)</f>
        <v>1.0103</v>
      </c>
      <c r="F4912" s="14">
        <f>ABS(Solieusap!F4915)</f>
        <v>7.4399999999999994E-2</v>
      </c>
      <c r="G4912" s="14">
        <f>ABS(Solieusap!G4915)</f>
        <v>2.3E-3</v>
      </c>
      <c r="H4912" s="14">
        <f>ABS(Solieusap!H4915)</f>
        <v>3.1539999999999999E-2</v>
      </c>
      <c r="I4912" s="14">
        <f>ABS(Solieusap!I4915)</f>
        <v>9.5E-4</v>
      </c>
      <c r="J4912" s="14">
        <f>ABS(Solieusap!J4915)</f>
        <v>3.184E-2</v>
      </c>
      <c r="K4912" s="14">
        <f t="shared" si="30"/>
        <v>1.0103</v>
      </c>
      <c r="L4912" s="14">
        <f t="shared" si="31"/>
        <v>9.5E-4</v>
      </c>
    </row>
    <row r="4913" spans="1:12" ht="15" customHeight="1">
      <c r="A4913" s="13" t="str">
        <f>Solieusap!A4916</f>
        <v>469</v>
      </c>
      <c r="B4913" s="13">
        <f>Solieusap!B4916</f>
        <v>4.8259699999999999</v>
      </c>
      <c r="C4913" s="13" t="str">
        <f>Solieusap!C4916</f>
        <v>BAO</v>
      </c>
      <c r="D4913" s="13" t="str">
        <f>Solieusap!D4916</f>
        <v>Combination</v>
      </c>
      <c r="E4913" s="14">
        <f>ABS(Solieusap!E4916)</f>
        <v>1.0103</v>
      </c>
      <c r="F4913" s="14">
        <f>ABS(Solieusap!F4916)</f>
        <v>7.4399999999999994E-2</v>
      </c>
      <c r="G4913" s="14">
        <f>ABS(Solieusap!G4916)</f>
        <v>2.3E-3</v>
      </c>
      <c r="H4913" s="14">
        <f>ABS(Solieusap!H4916)</f>
        <v>3.1539999999999999E-2</v>
      </c>
      <c r="I4913" s="14">
        <f>ABS(Solieusap!I4916)</f>
        <v>1.555E-2</v>
      </c>
      <c r="J4913" s="14">
        <f>ABS(Solieusap!J4916)</f>
        <v>4.1799999999999997E-2</v>
      </c>
      <c r="K4913" s="14">
        <f t="shared" si="30"/>
        <v>1.0103</v>
      </c>
      <c r="L4913" s="14">
        <f t="shared" si="31"/>
        <v>1.555E-2</v>
      </c>
    </row>
    <row r="4914" spans="1:12" ht="15" customHeight="1">
      <c r="A4914" s="13" t="str">
        <f>Solieusap!A4917</f>
        <v>469</v>
      </c>
      <c r="B4914" s="13">
        <f>Solieusap!B4917</f>
        <v>0</v>
      </c>
      <c r="C4914" s="13" t="str">
        <f>Solieusap!C4917</f>
        <v>BAO</v>
      </c>
      <c r="D4914" s="13" t="str">
        <f>Solieusap!D4917</f>
        <v>Combination</v>
      </c>
      <c r="E4914" s="14">
        <f>ABS(Solieusap!E4917)</f>
        <v>10.9834</v>
      </c>
      <c r="F4914" s="14">
        <f>ABS(Solieusap!F4917)</f>
        <v>2.3E-2</v>
      </c>
      <c r="G4914" s="14">
        <f>ABS(Solieusap!G4917)</f>
        <v>8.6999999999999994E-3</v>
      </c>
      <c r="H4914" s="14">
        <f>ABS(Solieusap!H4917)</f>
        <v>4.7200000000000002E-3</v>
      </c>
      <c r="I4914" s="14">
        <f>ABS(Solieusap!I4917)</f>
        <v>4.1950000000000001E-2</v>
      </c>
      <c r="J4914" s="14">
        <f>ABS(Solieusap!J4917)</f>
        <v>6.9150000000000003E-2</v>
      </c>
      <c r="K4914" s="14">
        <f t="shared" si="30"/>
        <v>10.9834</v>
      </c>
      <c r="L4914" s="14">
        <f t="shared" si="31"/>
        <v>4.1950000000000001E-2</v>
      </c>
    </row>
    <row r="4915" spans="1:12" ht="15" customHeight="1">
      <c r="A4915" s="13" t="str">
        <f>Solieusap!A4918</f>
        <v>469</v>
      </c>
      <c r="B4915" s="13">
        <f>Solieusap!B4918</f>
        <v>2.4129900000000002</v>
      </c>
      <c r="C4915" s="13" t="str">
        <f>Solieusap!C4918</f>
        <v>BAO</v>
      </c>
      <c r="D4915" s="13" t="str">
        <f>Solieusap!D4918</f>
        <v>Combination</v>
      </c>
      <c r="E4915" s="14">
        <f>ABS(Solieusap!E4918)</f>
        <v>10.9834</v>
      </c>
      <c r="F4915" s="14">
        <f>ABS(Solieusap!F4918)</f>
        <v>2.3E-2</v>
      </c>
      <c r="G4915" s="14">
        <f>ABS(Solieusap!G4918)</f>
        <v>8.6999999999999994E-3</v>
      </c>
      <c r="H4915" s="14">
        <f>ABS(Solieusap!H4918)</f>
        <v>4.7200000000000002E-3</v>
      </c>
      <c r="I4915" s="14">
        <f>ABS(Solieusap!I4918)</f>
        <v>2.41E-2</v>
      </c>
      <c r="J4915" s="14">
        <f>ABS(Solieusap!J4918)</f>
        <v>3.7319999999999999E-2</v>
      </c>
      <c r="K4915" s="14">
        <f t="shared" si="30"/>
        <v>10.9834</v>
      </c>
      <c r="L4915" s="14">
        <f t="shared" si="31"/>
        <v>2.41E-2</v>
      </c>
    </row>
    <row r="4916" spans="1:12" ht="15" customHeight="1">
      <c r="A4916" s="13" t="str">
        <f>Solieusap!A4919</f>
        <v>469</v>
      </c>
      <c r="B4916" s="13">
        <f>Solieusap!B4919</f>
        <v>4.8259699999999999</v>
      </c>
      <c r="C4916" s="13" t="str">
        <f>Solieusap!C4919</f>
        <v>BAO</v>
      </c>
      <c r="D4916" s="13" t="str">
        <f>Solieusap!D4919</f>
        <v>Combination</v>
      </c>
      <c r="E4916" s="14">
        <f>ABS(Solieusap!E4919)</f>
        <v>10.9834</v>
      </c>
      <c r="F4916" s="14">
        <f>ABS(Solieusap!F4919)</f>
        <v>2.3E-2</v>
      </c>
      <c r="G4916" s="14">
        <f>ABS(Solieusap!G4919)</f>
        <v>8.6999999999999994E-3</v>
      </c>
      <c r="H4916" s="14">
        <f>ABS(Solieusap!H4919)</f>
        <v>4.7200000000000002E-3</v>
      </c>
      <c r="I4916" s="14">
        <f>ABS(Solieusap!I4919)</f>
        <v>1.0149999999999999E-2</v>
      </c>
      <c r="J4916" s="14">
        <f>ABS(Solieusap!J4919)</f>
        <v>0.17130000000000001</v>
      </c>
      <c r="K4916" s="14">
        <f t="shared" si="30"/>
        <v>10.9834</v>
      </c>
      <c r="L4916" s="14">
        <f t="shared" si="31"/>
        <v>1.0149999999999999E-2</v>
      </c>
    </row>
    <row r="4917" spans="1:12" ht="15" customHeight="1">
      <c r="A4917" s="13" t="str">
        <f>Solieusap!A4920</f>
        <v>470</v>
      </c>
      <c r="B4917" s="13">
        <f>Solieusap!B4920</f>
        <v>0</v>
      </c>
      <c r="C4917" s="13" t="str">
        <f>Solieusap!C4920</f>
        <v>BAO</v>
      </c>
      <c r="D4917" s="13" t="str">
        <f>Solieusap!D4920</f>
        <v>Combination</v>
      </c>
      <c r="E4917" s="14">
        <f>ABS(Solieusap!E4920)</f>
        <v>0.26019999999999999</v>
      </c>
      <c r="F4917" s="14">
        <f>ABS(Solieusap!F4920)</f>
        <v>1.4200000000000001E-2</v>
      </c>
      <c r="G4917" s="14">
        <f>ABS(Solieusap!G4920)</f>
        <v>1.0200000000000001E-2</v>
      </c>
      <c r="H4917" s="14">
        <f>ABS(Solieusap!H4920)</f>
        <v>7.1700000000000002E-3</v>
      </c>
      <c r="I4917" s="14">
        <f>ABS(Solieusap!I4920)</f>
        <v>1.435E-2</v>
      </c>
      <c r="J4917" s="14">
        <f>ABS(Solieusap!J4920)</f>
        <v>1.9300000000000001E-2</v>
      </c>
      <c r="K4917" s="14">
        <f t="shared" si="30"/>
        <v>0.26019999999999999</v>
      </c>
      <c r="L4917" s="14">
        <f t="shared" si="31"/>
        <v>1.435E-2</v>
      </c>
    </row>
    <row r="4918" spans="1:12" ht="15" customHeight="1">
      <c r="A4918" s="13" t="str">
        <f>Solieusap!A4921</f>
        <v>470</v>
      </c>
      <c r="B4918" s="13">
        <f>Solieusap!B4921</f>
        <v>2.4129900000000002</v>
      </c>
      <c r="C4918" s="13" t="str">
        <f>Solieusap!C4921</f>
        <v>BAO</v>
      </c>
      <c r="D4918" s="13" t="str">
        <f>Solieusap!D4921</f>
        <v>Combination</v>
      </c>
      <c r="E4918" s="14">
        <f>ABS(Solieusap!E4921)</f>
        <v>0.26019999999999999</v>
      </c>
      <c r="F4918" s="14">
        <f>ABS(Solieusap!F4921)</f>
        <v>1.4200000000000001E-2</v>
      </c>
      <c r="G4918" s="14">
        <f>ABS(Solieusap!G4921)</f>
        <v>1.0200000000000001E-2</v>
      </c>
      <c r="H4918" s="14">
        <f>ABS(Solieusap!H4921)</f>
        <v>7.1700000000000002E-3</v>
      </c>
      <c r="I4918" s="14">
        <f>ABS(Solieusap!I4921)</f>
        <v>2.7999999999999998E-4</v>
      </c>
      <c r="J4918" s="14">
        <f>ABS(Solieusap!J4921)</f>
        <v>3.14E-3</v>
      </c>
      <c r="K4918" s="14">
        <f t="shared" si="30"/>
        <v>0.26019999999999999</v>
      </c>
      <c r="L4918" s="14">
        <f t="shared" si="31"/>
        <v>2.7999999999999998E-4</v>
      </c>
    </row>
    <row r="4919" spans="1:12" ht="15" customHeight="1">
      <c r="A4919" s="13" t="str">
        <f>Solieusap!A4922</f>
        <v>470</v>
      </c>
      <c r="B4919" s="13">
        <f>Solieusap!B4922</f>
        <v>4.8259699999999999</v>
      </c>
      <c r="C4919" s="13" t="str">
        <f>Solieusap!C4922</f>
        <v>BAO</v>
      </c>
      <c r="D4919" s="13" t="str">
        <f>Solieusap!D4922</f>
        <v>Combination</v>
      </c>
      <c r="E4919" s="14">
        <f>ABS(Solieusap!E4922)</f>
        <v>0.26019999999999999</v>
      </c>
      <c r="F4919" s="14">
        <f>ABS(Solieusap!F4922)</f>
        <v>1.4200000000000001E-2</v>
      </c>
      <c r="G4919" s="14">
        <f>ABS(Solieusap!G4922)</f>
        <v>1.0200000000000001E-2</v>
      </c>
      <c r="H4919" s="14">
        <f>ABS(Solieusap!H4922)</f>
        <v>7.1700000000000002E-3</v>
      </c>
      <c r="I4919" s="14">
        <f>ABS(Solieusap!I4922)</f>
        <v>1.0109999999999999E-2</v>
      </c>
      <c r="J4919" s="14">
        <f>ABS(Solieusap!J4922)</f>
        <v>0.19126000000000001</v>
      </c>
      <c r="K4919" s="14">
        <f t="shared" si="30"/>
        <v>0.26019999999999999</v>
      </c>
      <c r="L4919" s="14">
        <f t="shared" si="31"/>
        <v>1.0109999999999999E-2</v>
      </c>
    </row>
    <row r="4920" spans="1:12" ht="15" customHeight="1">
      <c r="A4920" s="13" t="str">
        <f>Solieusap!A4923</f>
        <v>470</v>
      </c>
      <c r="B4920" s="13">
        <f>Solieusap!B4923</f>
        <v>0</v>
      </c>
      <c r="C4920" s="13" t="str">
        <f>Solieusap!C4923</f>
        <v>BAO</v>
      </c>
      <c r="D4920" s="13" t="str">
        <f>Solieusap!D4923</f>
        <v>Combination</v>
      </c>
      <c r="E4920" s="14">
        <f>ABS(Solieusap!E4923)</f>
        <v>12.5267</v>
      </c>
      <c r="F4920" s="14">
        <f>ABS(Solieusap!F4923)</f>
        <v>8.8599999999999998E-2</v>
      </c>
      <c r="G4920" s="14">
        <f>ABS(Solieusap!G4923)</f>
        <v>2.0999999999999999E-3</v>
      </c>
      <c r="H4920" s="14">
        <f>ABS(Solieusap!H4923)</f>
        <v>2.6329999999999999E-2</v>
      </c>
      <c r="I4920" s="14">
        <f>ABS(Solieusap!I4923)</f>
        <v>1.159E-2</v>
      </c>
      <c r="J4920" s="14">
        <f>ABS(Solieusap!J4923)</f>
        <v>0.23624000000000001</v>
      </c>
      <c r="K4920" s="14">
        <f t="shared" si="30"/>
        <v>12.5267</v>
      </c>
      <c r="L4920" s="14">
        <f t="shared" si="31"/>
        <v>1.159E-2</v>
      </c>
    </row>
    <row r="4921" spans="1:12" ht="15" customHeight="1">
      <c r="A4921" s="13" t="str">
        <f>Solieusap!A4924</f>
        <v>470</v>
      </c>
      <c r="B4921" s="13">
        <f>Solieusap!B4924</f>
        <v>2.4129900000000002</v>
      </c>
      <c r="C4921" s="13" t="str">
        <f>Solieusap!C4924</f>
        <v>BAO</v>
      </c>
      <c r="D4921" s="13" t="str">
        <f>Solieusap!D4924</f>
        <v>Combination</v>
      </c>
      <c r="E4921" s="14">
        <f>ABS(Solieusap!E4924)</f>
        <v>12.5267</v>
      </c>
      <c r="F4921" s="14">
        <f>ABS(Solieusap!F4924)</f>
        <v>8.8599999999999998E-2</v>
      </c>
      <c r="G4921" s="14">
        <f>ABS(Solieusap!G4924)</f>
        <v>2.0999999999999999E-3</v>
      </c>
      <c r="H4921" s="14">
        <f>ABS(Solieusap!H4924)</f>
        <v>2.6329999999999999E-2</v>
      </c>
      <c r="I4921" s="14">
        <f>ABS(Solieusap!I4924)</f>
        <v>2.913E-2</v>
      </c>
      <c r="J4921" s="14">
        <f>ABS(Solieusap!J4924)</f>
        <v>4.0660000000000002E-2</v>
      </c>
      <c r="K4921" s="14">
        <f t="shared" si="30"/>
        <v>12.5267</v>
      </c>
      <c r="L4921" s="14">
        <f t="shared" si="31"/>
        <v>2.913E-2</v>
      </c>
    </row>
    <row r="4922" spans="1:12" ht="15" customHeight="1">
      <c r="A4922" s="13" t="str">
        <f>Solieusap!A4925</f>
        <v>470</v>
      </c>
      <c r="B4922" s="13">
        <f>Solieusap!B4925</f>
        <v>4.8259699999999999</v>
      </c>
      <c r="C4922" s="13" t="str">
        <f>Solieusap!C4925</f>
        <v>BAO</v>
      </c>
      <c r="D4922" s="13" t="str">
        <f>Solieusap!D4925</f>
        <v>Combination</v>
      </c>
      <c r="E4922" s="14">
        <f>ABS(Solieusap!E4925)</f>
        <v>12.5267</v>
      </c>
      <c r="F4922" s="14">
        <f>ABS(Solieusap!F4925)</f>
        <v>8.8599999999999998E-2</v>
      </c>
      <c r="G4922" s="14">
        <f>ABS(Solieusap!G4925)</f>
        <v>2.0999999999999999E-3</v>
      </c>
      <c r="H4922" s="14">
        <f>ABS(Solieusap!H4925)</f>
        <v>2.6329999999999999E-2</v>
      </c>
      <c r="I4922" s="14">
        <f>ABS(Solieusap!I4925)</f>
        <v>5.0849999999999999E-2</v>
      </c>
      <c r="J4922" s="14">
        <f>ABS(Solieusap!J4925)</f>
        <v>4.9369999999999997E-2</v>
      </c>
      <c r="K4922" s="14">
        <f t="shared" si="30"/>
        <v>12.5267</v>
      </c>
      <c r="L4922" s="14">
        <f t="shared" si="31"/>
        <v>5.0849999999999999E-2</v>
      </c>
    </row>
    <row r="4923" spans="1:12" ht="15" customHeight="1">
      <c r="A4923" s="13" t="str">
        <f>Solieusap!A4926</f>
        <v>471</v>
      </c>
      <c r="B4923" s="13">
        <f>Solieusap!B4926</f>
        <v>0</v>
      </c>
      <c r="C4923" s="13" t="str">
        <f>Solieusap!C4926</f>
        <v>BAO</v>
      </c>
      <c r="D4923" s="13" t="str">
        <f>Solieusap!D4926</f>
        <v>Combination</v>
      </c>
      <c r="E4923" s="14">
        <f>ABS(Solieusap!E4926)</f>
        <v>0.4798</v>
      </c>
      <c r="F4923" s="14">
        <f>ABS(Solieusap!F4926)</f>
        <v>0.24990000000000001</v>
      </c>
      <c r="G4923" s="14">
        <f>ABS(Solieusap!G4926)</f>
        <v>2.7000000000000001E-3</v>
      </c>
      <c r="H4923" s="14">
        <f>ABS(Solieusap!H4926)</f>
        <v>0.33171</v>
      </c>
      <c r="I4923" s="14">
        <f>ABS(Solieusap!I4926)</f>
        <v>8.3499999999999998E-3</v>
      </c>
      <c r="J4923" s="14">
        <f>ABS(Solieusap!J4926)</f>
        <v>0.37635000000000002</v>
      </c>
      <c r="K4923" s="14">
        <f t="shared" ref="K4923:K4986" si="32">E4923</f>
        <v>0.4798</v>
      </c>
      <c r="L4923" s="14">
        <f t="shared" ref="L4923:L4986" si="33">I4923</f>
        <v>8.3499999999999998E-3</v>
      </c>
    </row>
    <row r="4924" spans="1:12" ht="15" customHeight="1">
      <c r="A4924" s="13" t="str">
        <f>Solieusap!A4927</f>
        <v>471</v>
      </c>
      <c r="B4924" s="13">
        <f>Solieusap!B4927</f>
        <v>0.5</v>
      </c>
      <c r="C4924" s="13" t="str">
        <f>Solieusap!C4927</f>
        <v>BAO</v>
      </c>
      <c r="D4924" s="13" t="str">
        <f>Solieusap!D4927</f>
        <v>Combination</v>
      </c>
      <c r="E4924" s="14">
        <f>ABS(Solieusap!E4927)</f>
        <v>0.4798</v>
      </c>
      <c r="F4924" s="14">
        <f>ABS(Solieusap!F4927)</f>
        <v>0.24990000000000001</v>
      </c>
      <c r="G4924" s="14">
        <f>ABS(Solieusap!G4927)</f>
        <v>2.7000000000000001E-3</v>
      </c>
      <c r="H4924" s="14">
        <f>ABS(Solieusap!H4927)</f>
        <v>0.33171</v>
      </c>
      <c r="I4924" s="14">
        <f>ABS(Solieusap!I4927)</f>
        <v>9.1599999999999997E-3</v>
      </c>
      <c r="J4924" s="14">
        <f>ABS(Solieusap!J4927)</f>
        <v>0.27578999999999998</v>
      </c>
      <c r="K4924" s="14">
        <f t="shared" si="32"/>
        <v>0.4798</v>
      </c>
      <c r="L4924" s="14">
        <f t="shared" si="33"/>
        <v>9.1599999999999997E-3</v>
      </c>
    </row>
    <row r="4925" spans="1:12" ht="15" customHeight="1">
      <c r="A4925" s="13" t="str">
        <f>Solieusap!A4928</f>
        <v>471</v>
      </c>
      <c r="B4925" s="13">
        <f>Solieusap!B4928</f>
        <v>1</v>
      </c>
      <c r="C4925" s="13" t="str">
        <f>Solieusap!C4928</f>
        <v>BAO</v>
      </c>
      <c r="D4925" s="13" t="str">
        <f>Solieusap!D4928</f>
        <v>Combination</v>
      </c>
      <c r="E4925" s="14">
        <f>ABS(Solieusap!E4928)</f>
        <v>0.4798</v>
      </c>
      <c r="F4925" s="14">
        <f>ABS(Solieusap!F4928)</f>
        <v>0.24990000000000001</v>
      </c>
      <c r="G4925" s="14">
        <f>ABS(Solieusap!G4928)</f>
        <v>2.7000000000000001E-3</v>
      </c>
      <c r="H4925" s="14">
        <f>ABS(Solieusap!H4928)</f>
        <v>0.33171</v>
      </c>
      <c r="I4925" s="14">
        <f>ABS(Solieusap!I4928)</f>
        <v>9.9699999999999997E-3</v>
      </c>
      <c r="J4925" s="14">
        <f>ABS(Solieusap!J4928)</f>
        <v>0.19025</v>
      </c>
      <c r="K4925" s="14">
        <f t="shared" si="32"/>
        <v>0.4798</v>
      </c>
      <c r="L4925" s="14">
        <f t="shared" si="33"/>
        <v>9.9699999999999997E-3</v>
      </c>
    </row>
    <row r="4926" spans="1:12" ht="15" customHeight="1">
      <c r="A4926" s="13" t="str">
        <f>Solieusap!A4929</f>
        <v>471</v>
      </c>
      <c r="B4926" s="13">
        <f>Solieusap!B4929</f>
        <v>1.5</v>
      </c>
      <c r="C4926" s="13" t="str">
        <f>Solieusap!C4929</f>
        <v>BAO</v>
      </c>
      <c r="D4926" s="13" t="str">
        <f>Solieusap!D4929</f>
        <v>Combination</v>
      </c>
      <c r="E4926" s="14">
        <f>ABS(Solieusap!E4929)</f>
        <v>0.4798</v>
      </c>
      <c r="F4926" s="14">
        <f>ABS(Solieusap!F4929)</f>
        <v>0.24990000000000001</v>
      </c>
      <c r="G4926" s="14">
        <f>ABS(Solieusap!G4929)</f>
        <v>2.7000000000000001E-3</v>
      </c>
      <c r="H4926" s="14">
        <f>ABS(Solieusap!H4929)</f>
        <v>0.33171</v>
      </c>
      <c r="I4926" s="14">
        <f>ABS(Solieusap!I4929)</f>
        <v>1.078E-2</v>
      </c>
      <c r="J4926" s="14">
        <f>ABS(Solieusap!J4929)</f>
        <v>0.10471999999999999</v>
      </c>
      <c r="K4926" s="14">
        <f t="shared" si="32"/>
        <v>0.4798</v>
      </c>
      <c r="L4926" s="14">
        <f t="shared" si="33"/>
        <v>1.078E-2</v>
      </c>
    </row>
    <row r="4927" spans="1:12" ht="15" customHeight="1">
      <c r="A4927" s="13" t="str">
        <f>Solieusap!A4930</f>
        <v>471</v>
      </c>
      <c r="B4927" s="13">
        <f>Solieusap!B4930</f>
        <v>2</v>
      </c>
      <c r="C4927" s="13" t="str">
        <f>Solieusap!C4930</f>
        <v>BAO</v>
      </c>
      <c r="D4927" s="13" t="str">
        <f>Solieusap!D4930</f>
        <v>Combination</v>
      </c>
      <c r="E4927" s="14">
        <f>ABS(Solieusap!E4930)</f>
        <v>0.4798</v>
      </c>
      <c r="F4927" s="14">
        <f>ABS(Solieusap!F4930)</f>
        <v>0.24990000000000001</v>
      </c>
      <c r="G4927" s="14">
        <f>ABS(Solieusap!G4930)</f>
        <v>2.7000000000000001E-3</v>
      </c>
      <c r="H4927" s="14">
        <f>ABS(Solieusap!H4930)</f>
        <v>0.33171</v>
      </c>
      <c r="I4927" s="14">
        <f>ABS(Solieusap!I4930)</f>
        <v>1.159E-2</v>
      </c>
      <c r="J4927" s="14">
        <f>ABS(Solieusap!J4930)</f>
        <v>4.1369999999999997E-2</v>
      </c>
      <c r="K4927" s="14">
        <f t="shared" si="32"/>
        <v>0.4798</v>
      </c>
      <c r="L4927" s="14">
        <f t="shared" si="33"/>
        <v>1.159E-2</v>
      </c>
    </row>
    <row r="4928" spans="1:12" ht="15" customHeight="1">
      <c r="A4928" s="13" t="str">
        <f>Solieusap!A4931</f>
        <v>471</v>
      </c>
      <c r="B4928" s="13">
        <f>Solieusap!B4931</f>
        <v>0</v>
      </c>
      <c r="C4928" s="13" t="str">
        <f>Solieusap!C4931</f>
        <v>BAO</v>
      </c>
      <c r="D4928" s="13" t="str">
        <f>Solieusap!D4931</f>
        <v>Combination</v>
      </c>
      <c r="E4928" s="14">
        <f>ABS(Solieusap!E4931)</f>
        <v>0.45629999999999998</v>
      </c>
      <c r="F4928" s="14">
        <f>ABS(Solieusap!F4931)</f>
        <v>0.1452</v>
      </c>
      <c r="G4928" s="14">
        <f>ABS(Solieusap!G4931)</f>
        <v>1.6000000000000001E-3</v>
      </c>
      <c r="H4928" s="14">
        <f>ABS(Solieusap!H4931)</f>
        <v>6.3439999999999996E-2</v>
      </c>
      <c r="I4928" s="14">
        <f>ABS(Solieusap!I4931)</f>
        <v>1.383E-2</v>
      </c>
      <c r="J4928" s="14">
        <f>ABS(Solieusap!J4931)</f>
        <v>0.33201000000000003</v>
      </c>
      <c r="K4928" s="14">
        <f t="shared" si="32"/>
        <v>0.45629999999999998</v>
      </c>
      <c r="L4928" s="14">
        <f t="shared" si="33"/>
        <v>1.383E-2</v>
      </c>
    </row>
    <row r="4929" spans="1:12" ht="15" customHeight="1">
      <c r="A4929" s="13" t="str">
        <f>Solieusap!A4932</f>
        <v>471</v>
      </c>
      <c r="B4929" s="13">
        <f>Solieusap!B4932</f>
        <v>0.5</v>
      </c>
      <c r="C4929" s="13" t="str">
        <f>Solieusap!C4932</f>
        <v>BAO</v>
      </c>
      <c r="D4929" s="13" t="str">
        <f>Solieusap!D4932</f>
        <v>Combination</v>
      </c>
      <c r="E4929" s="14">
        <f>ABS(Solieusap!E4932)</f>
        <v>0.45629999999999998</v>
      </c>
      <c r="F4929" s="14">
        <f>ABS(Solieusap!F4932)</f>
        <v>0.1452</v>
      </c>
      <c r="G4929" s="14">
        <f>ABS(Solieusap!G4932)</f>
        <v>1.6000000000000001E-3</v>
      </c>
      <c r="H4929" s="14">
        <f>ABS(Solieusap!H4932)</f>
        <v>6.3439999999999996E-2</v>
      </c>
      <c r="I4929" s="14">
        <f>ABS(Solieusap!I4932)</f>
        <v>1.5180000000000001E-2</v>
      </c>
      <c r="J4929" s="14">
        <f>ABS(Solieusap!J4932)</f>
        <v>0.29215000000000002</v>
      </c>
      <c r="K4929" s="14">
        <f t="shared" si="32"/>
        <v>0.45629999999999998</v>
      </c>
      <c r="L4929" s="14">
        <f t="shared" si="33"/>
        <v>1.5180000000000001E-2</v>
      </c>
    </row>
    <row r="4930" spans="1:12" ht="15" customHeight="1">
      <c r="A4930" s="13" t="str">
        <f>Solieusap!A4933</f>
        <v>471</v>
      </c>
      <c r="B4930" s="13">
        <f>Solieusap!B4933</f>
        <v>1</v>
      </c>
      <c r="C4930" s="13" t="str">
        <f>Solieusap!C4933</f>
        <v>BAO</v>
      </c>
      <c r="D4930" s="13" t="str">
        <f>Solieusap!D4933</f>
        <v>Combination</v>
      </c>
      <c r="E4930" s="14">
        <f>ABS(Solieusap!E4933)</f>
        <v>0.45629999999999998</v>
      </c>
      <c r="F4930" s="14">
        <f>ABS(Solieusap!F4933)</f>
        <v>0.1452</v>
      </c>
      <c r="G4930" s="14">
        <f>ABS(Solieusap!G4933)</f>
        <v>1.6000000000000001E-3</v>
      </c>
      <c r="H4930" s="14">
        <f>ABS(Solieusap!H4933)</f>
        <v>6.3439999999999996E-2</v>
      </c>
      <c r="I4930" s="14">
        <f>ABS(Solieusap!I4933)</f>
        <v>1.6539999999999999E-2</v>
      </c>
      <c r="J4930" s="14">
        <f>ABS(Solieusap!J4933)</f>
        <v>0.25253999999999999</v>
      </c>
      <c r="K4930" s="14">
        <f t="shared" si="32"/>
        <v>0.45629999999999998</v>
      </c>
      <c r="L4930" s="14">
        <f t="shared" si="33"/>
        <v>1.6539999999999999E-2</v>
      </c>
    </row>
    <row r="4931" spans="1:12" ht="15" customHeight="1">
      <c r="A4931" s="13" t="str">
        <f>Solieusap!A4934</f>
        <v>471</v>
      </c>
      <c r="B4931" s="13">
        <f>Solieusap!B4934</f>
        <v>1.5</v>
      </c>
      <c r="C4931" s="13" t="str">
        <f>Solieusap!C4934</f>
        <v>BAO</v>
      </c>
      <c r="D4931" s="13" t="str">
        <f>Solieusap!D4934</f>
        <v>Combination</v>
      </c>
      <c r="E4931" s="14">
        <f>ABS(Solieusap!E4934)</f>
        <v>0.45629999999999998</v>
      </c>
      <c r="F4931" s="14">
        <f>ABS(Solieusap!F4934)</f>
        <v>0.1452</v>
      </c>
      <c r="G4931" s="14">
        <f>ABS(Solieusap!G4934)</f>
        <v>1.6000000000000001E-3</v>
      </c>
      <c r="H4931" s="14">
        <f>ABS(Solieusap!H4934)</f>
        <v>6.3439999999999996E-2</v>
      </c>
      <c r="I4931" s="14">
        <f>ABS(Solieusap!I4934)</f>
        <v>1.7899999999999999E-2</v>
      </c>
      <c r="J4931" s="14">
        <f>ABS(Solieusap!J4934)</f>
        <v>0.21292</v>
      </c>
      <c r="K4931" s="14">
        <f t="shared" si="32"/>
        <v>0.45629999999999998</v>
      </c>
      <c r="L4931" s="14">
        <f t="shared" si="33"/>
        <v>1.7899999999999999E-2</v>
      </c>
    </row>
    <row r="4932" spans="1:12" ht="15" customHeight="1">
      <c r="A4932" s="13" t="str">
        <f>Solieusap!A4935</f>
        <v>471</v>
      </c>
      <c r="B4932" s="13">
        <f>Solieusap!B4935</f>
        <v>2</v>
      </c>
      <c r="C4932" s="13" t="str">
        <f>Solieusap!C4935</f>
        <v>BAO</v>
      </c>
      <c r="D4932" s="13" t="str">
        <f>Solieusap!D4935</f>
        <v>Combination</v>
      </c>
      <c r="E4932" s="14">
        <f>ABS(Solieusap!E4935)</f>
        <v>0.45629999999999998</v>
      </c>
      <c r="F4932" s="14">
        <f>ABS(Solieusap!F4935)</f>
        <v>0.1452</v>
      </c>
      <c r="G4932" s="14">
        <f>ABS(Solieusap!G4935)</f>
        <v>1.6000000000000001E-3</v>
      </c>
      <c r="H4932" s="14">
        <f>ABS(Solieusap!H4935)</f>
        <v>6.3439999999999996E-2</v>
      </c>
      <c r="I4932" s="14">
        <f>ABS(Solieusap!I4935)</f>
        <v>1.925E-2</v>
      </c>
      <c r="J4932" s="14">
        <f>ABS(Solieusap!J4935)</f>
        <v>0.23116999999999999</v>
      </c>
      <c r="K4932" s="14">
        <f t="shared" si="32"/>
        <v>0.45629999999999998</v>
      </c>
      <c r="L4932" s="14">
        <f t="shared" si="33"/>
        <v>1.925E-2</v>
      </c>
    </row>
    <row r="4933" spans="1:12" ht="15" customHeight="1">
      <c r="A4933" s="13" t="str">
        <f>Solieusap!A4936</f>
        <v>472</v>
      </c>
      <c r="B4933" s="13">
        <f>Solieusap!B4936</f>
        <v>0</v>
      </c>
      <c r="C4933" s="13" t="str">
        <f>Solieusap!C4936</f>
        <v>BAO</v>
      </c>
      <c r="D4933" s="13" t="str">
        <f>Solieusap!D4936</f>
        <v>Combination</v>
      </c>
      <c r="E4933" s="14">
        <f>ABS(Solieusap!E4936)</f>
        <v>0.1943</v>
      </c>
      <c r="F4933" s="14">
        <f>ABS(Solieusap!F4936)</f>
        <v>0.4632</v>
      </c>
      <c r="G4933" s="14">
        <f>ABS(Solieusap!G4936)</f>
        <v>2.0999999999999999E-3</v>
      </c>
      <c r="H4933" s="14">
        <f>ABS(Solieusap!H4936)</f>
        <v>0.1898</v>
      </c>
      <c r="I4933" s="14">
        <f>ABS(Solieusap!I4936)</f>
        <v>6.0899999999999999E-3</v>
      </c>
      <c r="J4933" s="14">
        <f>ABS(Solieusap!J4936)</f>
        <v>0.20765</v>
      </c>
      <c r="K4933" s="14">
        <f t="shared" si="32"/>
        <v>0.1943</v>
      </c>
      <c r="L4933" s="14">
        <f t="shared" si="33"/>
        <v>6.0899999999999999E-3</v>
      </c>
    </row>
    <row r="4934" spans="1:12" ht="15" customHeight="1">
      <c r="A4934" s="13" t="str">
        <f>Solieusap!A4937</f>
        <v>472</v>
      </c>
      <c r="B4934" s="13">
        <f>Solieusap!B4937</f>
        <v>0.45</v>
      </c>
      <c r="C4934" s="13" t="str">
        <f>Solieusap!C4937</f>
        <v>BAO</v>
      </c>
      <c r="D4934" s="13" t="str">
        <f>Solieusap!D4937</f>
        <v>Combination</v>
      </c>
      <c r="E4934" s="14">
        <f>ABS(Solieusap!E4937)</f>
        <v>0.1943</v>
      </c>
      <c r="F4934" s="14">
        <f>ABS(Solieusap!F4937)</f>
        <v>0.4632</v>
      </c>
      <c r="G4934" s="14">
        <f>ABS(Solieusap!G4937)</f>
        <v>2.0999999999999999E-3</v>
      </c>
      <c r="H4934" s="14">
        <f>ABS(Solieusap!H4937)</f>
        <v>0.1898</v>
      </c>
      <c r="I4934" s="14">
        <f>ABS(Solieusap!I4937)</f>
        <v>7.7499999999999999E-3</v>
      </c>
      <c r="J4934" s="14">
        <f>ABS(Solieusap!J4937)</f>
        <v>0.15098</v>
      </c>
      <c r="K4934" s="14">
        <f t="shared" si="32"/>
        <v>0.1943</v>
      </c>
      <c r="L4934" s="14">
        <f t="shared" si="33"/>
        <v>7.7499999999999999E-3</v>
      </c>
    </row>
    <row r="4935" spans="1:12" ht="15" customHeight="1">
      <c r="A4935" s="13" t="str">
        <f>Solieusap!A4938</f>
        <v>472</v>
      </c>
      <c r="B4935" s="13">
        <f>Solieusap!B4938</f>
        <v>0.9</v>
      </c>
      <c r="C4935" s="13" t="str">
        <f>Solieusap!C4938</f>
        <v>BAO</v>
      </c>
      <c r="D4935" s="13" t="str">
        <f>Solieusap!D4938</f>
        <v>Combination</v>
      </c>
      <c r="E4935" s="14">
        <f>ABS(Solieusap!E4938)</f>
        <v>0.1943</v>
      </c>
      <c r="F4935" s="14">
        <f>ABS(Solieusap!F4938)</f>
        <v>0.4632</v>
      </c>
      <c r="G4935" s="14">
        <f>ABS(Solieusap!G4938)</f>
        <v>2.0999999999999999E-3</v>
      </c>
      <c r="H4935" s="14">
        <f>ABS(Solieusap!H4938)</f>
        <v>0.1898</v>
      </c>
      <c r="I4935" s="14">
        <f>ABS(Solieusap!I4938)</f>
        <v>9.41E-3</v>
      </c>
      <c r="J4935" s="14">
        <f>ABS(Solieusap!J4938)</f>
        <v>0.15537000000000001</v>
      </c>
      <c r="K4935" s="14">
        <f t="shared" si="32"/>
        <v>0.1943</v>
      </c>
      <c r="L4935" s="14">
        <f t="shared" si="33"/>
        <v>9.41E-3</v>
      </c>
    </row>
    <row r="4936" spans="1:12" ht="15" customHeight="1">
      <c r="A4936" s="13" t="str">
        <f>Solieusap!A4939</f>
        <v>472</v>
      </c>
      <c r="B4936" s="13">
        <f>Solieusap!B4939</f>
        <v>1.35</v>
      </c>
      <c r="C4936" s="13" t="str">
        <f>Solieusap!C4939</f>
        <v>BAO</v>
      </c>
      <c r="D4936" s="13" t="str">
        <f>Solieusap!D4939</f>
        <v>Combination</v>
      </c>
      <c r="E4936" s="14">
        <f>ABS(Solieusap!E4939)</f>
        <v>0.1943</v>
      </c>
      <c r="F4936" s="14">
        <f>ABS(Solieusap!F4939)</f>
        <v>0.4632</v>
      </c>
      <c r="G4936" s="14">
        <f>ABS(Solieusap!G4939)</f>
        <v>2.0999999999999999E-3</v>
      </c>
      <c r="H4936" s="14">
        <f>ABS(Solieusap!H4939)</f>
        <v>0.1898</v>
      </c>
      <c r="I4936" s="14">
        <f>ABS(Solieusap!I4939)</f>
        <v>1.108E-2</v>
      </c>
      <c r="J4936" s="14">
        <f>ABS(Solieusap!J4939)</f>
        <v>0.18251000000000001</v>
      </c>
      <c r="K4936" s="14">
        <f t="shared" si="32"/>
        <v>0.1943</v>
      </c>
      <c r="L4936" s="14">
        <f t="shared" si="33"/>
        <v>1.108E-2</v>
      </c>
    </row>
    <row r="4937" spans="1:12" ht="15" customHeight="1">
      <c r="A4937" s="13" t="str">
        <f>Solieusap!A4940</f>
        <v>472</v>
      </c>
      <c r="B4937" s="13">
        <f>Solieusap!B4940</f>
        <v>1.8</v>
      </c>
      <c r="C4937" s="13" t="str">
        <f>Solieusap!C4940</f>
        <v>BAO</v>
      </c>
      <c r="D4937" s="13" t="str">
        <f>Solieusap!D4940</f>
        <v>Combination</v>
      </c>
      <c r="E4937" s="14">
        <f>ABS(Solieusap!E4940)</f>
        <v>0.1943</v>
      </c>
      <c r="F4937" s="14">
        <f>ABS(Solieusap!F4940)</f>
        <v>0.4632</v>
      </c>
      <c r="G4937" s="14">
        <f>ABS(Solieusap!G4940)</f>
        <v>2.0999999999999999E-3</v>
      </c>
      <c r="H4937" s="14">
        <f>ABS(Solieusap!H4940)</f>
        <v>0.1898</v>
      </c>
      <c r="I4937" s="14">
        <f>ABS(Solieusap!I4940)</f>
        <v>1.2749999999999999E-2</v>
      </c>
      <c r="J4937" s="14">
        <f>ABS(Solieusap!J4940)</f>
        <v>0.20965</v>
      </c>
      <c r="K4937" s="14">
        <f t="shared" si="32"/>
        <v>0.1943</v>
      </c>
      <c r="L4937" s="14">
        <f t="shared" si="33"/>
        <v>1.2749999999999999E-2</v>
      </c>
    </row>
    <row r="4938" spans="1:12" ht="15" customHeight="1">
      <c r="A4938" s="13" t="str">
        <f>Solieusap!A4941</f>
        <v>472</v>
      </c>
      <c r="B4938" s="13">
        <f>Solieusap!B4941</f>
        <v>2.25</v>
      </c>
      <c r="C4938" s="13" t="str">
        <f>Solieusap!C4941</f>
        <v>BAO</v>
      </c>
      <c r="D4938" s="13" t="str">
        <f>Solieusap!D4941</f>
        <v>Combination</v>
      </c>
      <c r="E4938" s="14">
        <f>ABS(Solieusap!E4941)</f>
        <v>0.1943</v>
      </c>
      <c r="F4938" s="14">
        <f>ABS(Solieusap!F4941)</f>
        <v>0.4632</v>
      </c>
      <c r="G4938" s="14">
        <f>ABS(Solieusap!G4941)</f>
        <v>2.0999999999999999E-3</v>
      </c>
      <c r="H4938" s="14">
        <f>ABS(Solieusap!H4941)</f>
        <v>0.1898</v>
      </c>
      <c r="I4938" s="14">
        <f>ABS(Solieusap!I4941)</f>
        <v>1.4420000000000001E-2</v>
      </c>
      <c r="J4938" s="14">
        <f>ABS(Solieusap!J4941)</f>
        <v>0.23679</v>
      </c>
      <c r="K4938" s="14">
        <f t="shared" si="32"/>
        <v>0.1943</v>
      </c>
      <c r="L4938" s="14">
        <f t="shared" si="33"/>
        <v>1.4420000000000001E-2</v>
      </c>
    </row>
    <row r="4939" spans="1:12" ht="15" customHeight="1">
      <c r="A4939" s="13" t="str">
        <f>Solieusap!A4942</f>
        <v>472</v>
      </c>
      <c r="B4939" s="13">
        <f>Solieusap!B4942</f>
        <v>2.7</v>
      </c>
      <c r="C4939" s="13" t="str">
        <f>Solieusap!C4942</f>
        <v>BAO</v>
      </c>
      <c r="D4939" s="13" t="str">
        <f>Solieusap!D4942</f>
        <v>Combination</v>
      </c>
      <c r="E4939" s="14">
        <f>ABS(Solieusap!E4942)</f>
        <v>0.1943</v>
      </c>
      <c r="F4939" s="14">
        <f>ABS(Solieusap!F4942)</f>
        <v>0.4632</v>
      </c>
      <c r="G4939" s="14">
        <f>ABS(Solieusap!G4942)</f>
        <v>2.0999999999999999E-3</v>
      </c>
      <c r="H4939" s="14">
        <f>ABS(Solieusap!H4942)</f>
        <v>0.1898</v>
      </c>
      <c r="I4939" s="14">
        <f>ABS(Solieusap!I4942)</f>
        <v>1.609E-2</v>
      </c>
      <c r="J4939" s="14">
        <f>ABS(Solieusap!J4942)</f>
        <v>0.26393</v>
      </c>
      <c r="K4939" s="14">
        <f t="shared" si="32"/>
        <v>0.1943</v>
      </c>
      <c r="L4939" s="14">
        <f t="shared" si="33"/>
        <v>1.609E-2</v>
      </c>
    </row>
    <row r="4940" spans="1:12" ht="15" customHeight="1">
      <c r="A4940" s="13" t="str">
        <f>Solieusap!A4943</f>
        <v>472</v>
      </c>
      <c r="B4940" s="13">
        <f>Solieusap!B4943</f>
        <v>0</v>
      </c>
      <c r="C4940" s="13" t="str">
        <f>Solieusap!C4943</f>
        <v>BAO</v>
      </c>
      <c r="D4940" s="13" t="str">
        <f>Solieusap!D4943</f>
        <v>Combination</v>
      </c>
      <c r="E4940" s="14">
        <f>ABS(Solieusap!E4943)</f>
        <v>0.19209999999999999</v>
      </c>
      <c r="F4940" s="14">
        <f>ABS(Solieusap!F4943)</f>
        <v>6.4699999999999994E-2</v>
      </c>
      <c r="G4940" s="14">
        <f>ABS(Solieusap!G4943)</f>
        <v>3.7000000000000002E-3</v>
      </c>
      <c r="H4940" s="14">
        <f>ABS(Solieusap!H4943)</f>
        <v>1.537E-2</v>
      </c>
      <c r="I4940" s="14">
        <f>ABS(Solieusap!I4943)</f>
        <v>2.63E-3</v>
      </c>
      <c r="J4940" s="14">
        <f>ABS(Solieusap!J4943)</f>
        <v>2.8830000000000001E-2</v>
      </c>
      <c r="K4940" s="14">
        <f t="shared" si="32"/>
        <v>0.19209999999999999</v>
      </c>
      <c r="L4940" s="14">
        <f t="shared" si="33"/>
        <v>2.63E-3</v>
      </c>
    </row>
    <row r="4941" spans="1:12" ht="15" customHeight="1">
      <c r="A4941" s="13" t="str">
        <f>Solieusap!A4944</f>
        <v>472</v>
      </c>
      <c r="B4941" s="13">
        <f>Solieusap!B4944</f>
        <v>0.45</v>
      </c>
      <c r="C4941" s="13" t="str">
        <f>Solieusap!C4944</f>
        <v>BAO</v>
      </c>
      <c r="D4941" s="13" t="str">
        <f>Solieusap!D4944</f>
        <v>Combination</v>
      </c>
      <c r="E4941" s="14">
        <f>ABS(Solieusap!E4944)</f>
        <v>0.19209999999999999</v>
      </c>
      <c r="F4941" s="14">
        <f>ABS(Solieusap!F4944)</f>
        <v>6.4699999999999994E-2</v>
      </c>
      <c r="G4941" s="14">
        <f>ABS(Solieusap!G4944)</f>
        <v>3.7000000000000002E-3</v>
      </c>
      <c r="H4941" s="14">
        <f>ABS(Solieusap!H4944)</f>
        <v>1.537E-2</v>
      </c>
      <c r="I4941" s="14">
        <f>ABS(Solieusap!I4944)</f>
        <v>3.5799999999999998E-3</v>
      </c>
      <c r="J4941" s="14">
        <f>ABS(Solieusap!J4944)</f>
        <v>0.15418000000000001</v>
      </c>
      <c r="K4941" s="14">
        <f t="shared" si="32"/>
        <v>0.19209999999999999</v>
      </c>
      <c r="L4941" s="14">
        <f t="shared" si="33"/>
        <v>3.5799999999999998E-3</v>
      </c>
    </row>
    <row r="4942" spans="1:12" ht="15" customHeight="1">
      <c r="A4942" s="13" t="str">
        <f>Solieusap!A4945</f>
        <v>472</v>
      </c>
      <c r="B4942" s="13">
        <f>Solieusap!B4945</f>
        <v>0.9</v>
      </c>
      <c r="C4942" s="13" t="str">
        <f>Solieusap!C4945</f>
        <v>BAO</v>
      </c>
      <c r="D4942" s="13" t="str">
        <f>Solieusap!D4945</f>
        <v>Combination</v>
      </c>
      <c r="E4942" s="14">
        <f>ABS(Solieusap!E4945)</f>
        <v>0.19209999999999999</v>
      </c>
      <c r="F4942" s="14">
        <f>ABS(Solieusap!F4945)</f>
        <v>6.4699999999999994E-2</v>
      </c>
      <c r="G4942" s="14">
        <f>ABS(Solieusap!G4945)</f>
        <v>3.7000000000000002E-3</v>
      </c>
      <c r="H4942" s="14">
        <f>ABS(Solieusap!H4945)</f>
        <v>1.537E-2</v>
      </c>
      <c r="I4942" s="14">
        <f>ABS(Solieusap!I4945)</f>
        <v>4.5399999999999998E-3</v>
      </c>
      <c r="J4942" s="14">
        <f>ABS(Solieusap!J4945)</f>
        <v>0.31387999999999999</v>
      </c>
      <c r="K4942" s="14">
        <f t="shared" si="32"/>
        <v>0.19209999999999999</v>
      </c>
      <c r="L4942" s="14">
        <f t="shared" si="33"/>
        <v>4.5399999999999998E-3</v>
      </c>
    </row>
    <row r="4943" spans="1:12" ht="15" customHeight="1">
      <c r="A4943" s="13" t="str">
        <f>Solieusap!A4946</f>
        <v>472</v>
      </c>
      <c r="B4943" s="13">
        <f>Solieusap!B4946</f>
        <v>1.35</v>
      </c>
      <c r="C4943" s="13" t="str">
        <f>Solieusap!C4946</f>
        <v>BAO</v>
      </c>
      <c r="D4943" s="13" t="str">
        <f>Solieusap!D4946</f>
        <v>Combination</v>
      </c>
      <c r="E4943" s="14">
        <f>ABS(Solieusap!E4946)</f>
        <v>0.19209999999999999</v>
      </c>
      <c r="F4943" s="14">
        <f>ABS(Solieusap!F4946)</f>
        <v>6.4699999999999994E-2</v>
      </c>
      <c r="G4943" s="14">
        <f>ABS(Solieusap!G4946)</f>
        <v>3.7000000000000002E-3</v>
      </c>
      <c r="H4943" s="14">
        <f>ABS(Solieusap!H4946)</f>
        <v>1.537E-2</v>
      </c>
      <c r="I4943" s="14">
        <f>ABS(Solieusap!I4946)</f>
        <v>5.4900000000000001E-3</v>
      </c>
      <c r="J4943" s="14">
        <f>ABS(Solieusap!J4946)</f>
        <v>0.52232000000000001</v>
      </c>
      <c r="K4943" s="14">
        <f t="shared" si="32"/>
        <v>0.19209999999999999</v>
      </c>
      <c r="L4943" s="14">
        <f t="shared" si="33"/>
        <v>5.4900000000000001E-3</v>
      </c>
    </row>
    <row r="4944" spans="1:12" ht="15" customHeight="1">
      <c r="A4944" s="13" t="str">
        <f>Solieusap!A4947</f>
        <v>472</v>
      </c>
      <c r="B4944" s="13">
        <f>Solieusap!B4947</f>
        <v>1.8</v>
      </c>
      <c r="C4944" s="13" t="str">
        <f>Solieusap!C4947</f>
        <v>BAO</v>
      </c>
      <c r="D4944" s="13" t="str">
        <f>Solieusap!D4947</f>
        <v>Combination</v>
      </c>
      <c r="E4944" s="14">
        <f>ABS(Solieusap!E4947)</f>
        <v>0.19209999999999999</v>
      </c>
      <c r="F4944" s="14">
        <f>ABS(Solieusap!F4947)</f>
        <v>6.4699999999999994E-2</v>
      </c>
      <c r="G4944" s="14">
        <f>ABS(Solieusap!G4947)</f>
        <v>3.7000000000000002E-3</v>
      </c>
      <c r="H4944" s="14">
        <f>ABS(Solieusap!H4947)</f>
        <v>1.537E-2</v>
      </c>
      <c r="I4944" s="14">
        <f>ABS(Solieusap!I4947)</f>
        <v>6.45E-3</v>
      </c>
      <c r="J4944" s="14">
        <f>ABS(Solieusap!J4947)</f>
        <v>0.73075999999999997</v>
      </c>
      <c r="K4944" s="14">
        <f t="shared" si="32"/>
        <v>0.19209999999999999</v>
      </c>
      <c r="L4944" s="14">
        <f t="shared" si="33"/>
        <v>6.45E-3</v>
      </c>
    </row>
    <row r="4945" spans="1:12" ht="15" customHeight="1">
      <c r="A4945" s="13" t="str">
        <f>Solieusap!A4948</f>
        <v>472</v>
      </c>
      <c r="B4945" s="13">
        <f>Solieusap!B4948</f>
        <v>2.25</v>
      </c>
      <c r="C4945" s="13" t="str">
        <f>Solieusap!C4948</f>
        <v>BAO</v>
      </c>
      <c r="D4945" s="13" t="str">
        <f>Solieusap!D4948</f>
        <v>Combination</v>
      </c>
      <c r="E4945" s="14">
        <f>ABS(Solieusap!E4948)</f>
        <v>0.19209999999999999</v>
      </c>
      <c r="F4945" s="14">
        <f>ABS(Solieusap!F4948)</f>
        <v>6.4699999999999994E-2</v>
      </c>
      <c r="G4945" s="14">
        <f>ABS(Solieusap!G4948)</f>
        <v>3.7000000000000002E-3</v>
      </c>
      <c r="H4945" s="14">
        <f>ABS(Solieusap!H4948)</f>
        <v>1.537E-2</v>
      </c>
      <c r="I4945" s="14">
        <f>ABS(Solieusap!I4948)</f>
        <v>7.4099999999999999E-3</v>
      </c>
      <c r="J4945" s="14">
        <f>ABS(Solieusap!J4948)</f>
        <v>0.93918999999999997</v>
      </c>
      <c r="K4945" s="14">
        <f t="shared" si="32"/>
        <v>0.19209999999999999</v>
      </c>
      <c r="L4945" s="14">
        <f t="shared" si="33"/>
        <v>7.4099999999999999E-3</v>
      </c>
    </row>
    <row r="4946" spans="1:12" ht="15" customHeight="1">
      <c r="A4946" s="13" t="str">
        <f>Solieusap!A4949</f>
        <v>472</v>
      </c>
      <c r="B4946" s="13">
        <f>Solieusap!B4949</f>
        <v>2.7</v>
      </c>
      <c r="C4946" s="13" t="str">
        <f>Solieusap!C4949</f>
        <v>BAO</v>
      </c>
      <c r="D4946" s="13" t="str">
        <f>Solieusap!D4949</f>
        <v>Combination</v>
      </c>
      <c r="E4946" s="14">
        <f>ABS(Solieusap!E4949)</f>
        <v>0.19209999999999999</v>
      </c>
      <c r="F4946" s="14">
        <f>ABS(Solieusap!F4949)</f>
        <v>6.4699999999999994E-2</v>
      </c>
      <c r="G4946" s="14">
        <f>ABS(Solieusap!G4949)</f>
        <v>3.7000000000000002E-3</v>
      </c>
      <c r="H4946" s="14">
        <f>ABS(Solieusap!H4949)</f>
        <v>1.537E-2</v>
      </c>
      <c r="I4946" s="14">
        <f>ABS(Solieusap!I4949)</f>
        <v>8.3599999999999994E-3</v>
      </c>
      <c r="J4946" s="14">
        <f>ABS(Solieusap!J4949)</f>
        <v>1.1476299999999999</v>
      </c>
      <c r="K4946" s="14">
        <f t="shared" si="32"/>
        <v>0.19209999999999999</v>
      </c>
      <c r="L4946" s="14">
        <f t="shared" si="33"/>
        <v>8.3599999999999994E-3</v>
      </c>
    </row>
    <row r="4947" spans="1:12" ht="15" customHeight="1">
      <c r="A4947" s="13" t="str">
        <f>Solieusap!A4950</f>
        <v>474</v>
      </c>
      <c r="B4947" s="13">
        <f>Solieusap!B4950</f>
        <v>0</v>
      </c>
      <c r="C4947" s="13" t="str">
        <f>Solieusap!C4950</f>
        <v>BAO</v>
      </c>
      <c r="D4947" s="13" t="str">
        <f>Solieusap!D4950</f>
        <v>Combination</v>
      </c>
      <c r="E4947" s="14">
        <f>ABS(Solieusap!E4950)</f>
        <v>0.60850000000000004</v>
      </c>
      <c r="F4947" s="14">
        <f>ABS(Solieusap!F4950)</f>
        <v>8.2100000000000006E-2</v>
      </c>
      <c r="G4947" s="14">
        <f>ABS(Solieusap!G4950)</f>
        <v>1.1900000000000001E-2</v>
      </c>
      <c r="H4947" s="14">
        <f>ABS(Solieusap!H4950)</f>
        <v>0.18534</v>
      </c>
      <c r="I4947" s="14">
        <f>ABS(Solieusap!I4950)</f>
        <v>2.2159999999999999E-2</v>
      </c>
      <c r="J4947" s="14">
        <f>ABS(Solieusap!J4950)</f>
        <v>0.13358999999999999</v>
      </c>
      <c r="K4947" s="14">
        <f t="shared" si="32"/>
        <v>0.60850000000000004</v>
      </c>
      <c r="L4947" s="14">
        <f t="shared" si="33"/>
        <v>2.2159999999999999E-2</v>
      </c>
    </row>
    <row r="4948" spans="1:12" ht="15" customHeight="1">
      <c r="A4948" s="13" t="str">
        <f>Solieusap!A4951</f>
        <v>474</v>
      </c>
      <c r="B4948" s="13">
        <f>Solieusap!B4951</f>
        <v>0.5</v>
      </c>
      <c r="C4948" s="13" t="str">
        <f>Solieusap!C4951</f>
        <v>BAO</v>
      </c>
      <c r="D4948" s="13" t="str">
        <f>Solieusap!D4951</f>
        <v>Combination</v>
      </c>
      <c r="E4948" s="14">
        <f>ABS(Solieusap!E4951)</f>
        <v>0.60850000000000004</v>
      </c>
      <c r="F4948" s="14">
        <f>ABS(Solieusap!F4951)</f>
        <v>8.2100000000000006E-2</v>
      </c>
      <c r="G4948" s="14">
        <f>ABS(Solieusap!G4951)</f>
        <v>1.1900000000000001E-2</v>
      </c>
      <c r="H4948" s="14">
        <f>ABS(Solieusap!H4951)</f>
        <v>0.18534</v>
      </c>
      <c r="I4948" s="14">
        <f>ABS(Solieusap!I4951)</f>
        <v>1.6199999999999999E-2</v>
      </c>
      <c r="J4948" s="14">
        <f>ABS(Solieusap!J4951)</f>
        <v>0.17047999999999999</v>
      </c>
      <c r="K4948" s="14">
        <f t="shared" si="32"/>
        <v>0.60850000000000004</v>
      </c>
      <c r="L4948" s="14">
        <f t="shared" si="33"/>
        <v>1.6199999999999999E-2</v>
      </c>
    </row>
    <row r="4949" spans="1:12" ht="15" customHeight="1">
      <c r="A4949" s="13" t="str">
        <f>Solieusap!A4952</f>
        <v>474</v>
      </c>
      <c r="B4949" s="13">
        <f>Solieusap!B4952</f>
        <v>1</v>
      </c>
      <c r="C4949" s="13" t="str">
        <f>Solieusap!C4952</f>
        <v>BAO</v>
      </c>
      <c r="D4949" s="13" t="str">
        <f>Solieusap!D4952</f>
        <v>Combination</v>
      </c>
      <c r="E4949" s="14">
        <f>ABS(Solieusap!E4952)</f>
        <v>0.60850000000000004</v>
      </c>
      <c r="F4949" s="14">
        <f>ABS(Solieusap!F4952)</f>
        <v>8.2100000000000006E-2</v>
      </c>
      <c r="G4949" s="14">
        <f>ABS(Solieusap!G4952)</f>
        <v>1.1900000000000001E-2</v>
      </c>
      <c r="H4949" s="14">
        <f>ABS(Solieusap!H4952)</f>
        <v>0.18534</v>
      </c>
      <c r="I4949" s="14">
        <f>ABS(Solieusap!I4952)</f>
        <v>1.0240000000000001E-2</v>
      </c>
      <c r="J4949" s="14">
        <f>ABS(Solieusap!J4952)</f>
        <v>0.17166000000000001</v>
      </c>
      <c r="K4949" s="14">
        <f t="shared" si="32"/>
        <v>0.60850000000000004</v>
      </c>
      <c r="L4949" s="14">
        <f t="shared" si="33"/>
        <v>1.0240000000000001E-2</v>
      </c>
    </row>
    <row r="4950" spans="1:12" ht="15" customHeight="1">
      <c r="A4950" s="13" t="str">
        <f>Solieusap!A4953</f>
        <v>474</v>
      </c>
      <c r="B4950" s="13">
        <f>Solieusap!B4953</f>
        <v>1.5</v>
      </c>
      <c r="C4950" s="13" t="str">
        <f>Solieusap!C4953</f>
        <v>BAO</v>
      </c>
      <c r="D4950" s="13" t="str">
        <f>Solieusap!D4953</f>
        <v>Combination</v>
      </c>
      <c r="E4950" s="14">
        <f>ABS(Solieusap!E4953)</f>
        <v>0.60850000000000004</v>
      </c>
      <c r="F4950" s="14">
        <f>ABS(Solieusap!F4953)</f>
        <v>8.2100000000000006E-2</v>
      </c>
      <c r="G4950" s="14">
        <f>ABS(Solieusap!G4953)</f>
        <v>1.1900000000000001E-2</v>
      </c>
      <c r="H4950" s="14">
        <f>ABS(Solieusap!H4953)</f>
        <v>0.18534</v>
      </c>
      <c r="I4950" s="14">
        <f>ABS(Solieusap!I4953)</f>
        <v>4.28E-3</v>
      </c>
      <c r="J4950" s="14">
        <f>ABS(Solieusap!J4953)</f>
        <v>0.17130999999999999</v>
      </c>
      <c r="K4950" s="14">
        <f t="shared" si="32"/>
        <v>0.60850000000000004</v>
      </c>
      <c r="L4950" s="14">
        <f t="shared" si="33"/>
        <v>4.28E-3</v>
      </c>
    </row>
    <row r="4951" spans="1:12" ht="15" customHeight="1">
      <c r="A4951" s="13" t="str">
        <f>Solieusap!A4954</f>
        <v>474</v>
      </c>
      <c r="B4951" s="13">
        <f>Solieusap!B4954</f>
        <v>2</v>
      </c>
      <c r="C4951" s="13" t="str">
        <f>Solieusap!C4954</f>
        <v>BAO</v>
      </c>
      <c r="D4951" s="13" t="str">
        <f>Solieusap!D4954</f>
        <v>Combination</v>
      </c>
      <c r="E4951" s="14">
        <f>ABS(Solieusap!E4954)</f>
        <v>0.60850000000000004</v>
      </c>
      <c r="F4951" s="14">
        <f>ABS(Solieusap!F4954)</f>
        <v>8.2100000000000006E-2</v>
      </c>
      <c r="G4951" s="14">
        <f>ABS(Solieusap!G4954)</f>
        <v>1.1900000000000001E-2</v>
      </c>
      <c r="H4951" s="14">
        <f>ABS(Solieusap!H4954)</f>
        <v>0.18534</v>
      </c>
      <c r="I4951" s="14">
        <f>ABS(Solieusap!I4954)</f>
        <v>3.2100000000000002E-3</v>
      </c>
      <c r="J4951" s="14">
        <f>ABS(Solieusap!J4954)</f>
        <v>0.17096</v>
      </c>
      <c r="K4951" s="14">
        <f t="shared" si="32"/>
        <v>0.60850000000000004</v>
      </c>
      <c r="L4951" s="14">
        <f t="shared" si="33"/>
        <v>3.2100000000000002E-3</v>
      </c>
    </row>
    <row r="4952" spans="1:12" ht="15" customHeight="1">
      <c r="A4952" s="13" t="str">
        <f>Solieusap!A4955</f>
        <v>474</v>
      </c>
      <c r="B4952" s="13">
        <f>Solieusap!B4955</f>
        <v>2.5</v>
      </c>
      <c r="C4952" s="13" t="str">
        <f>Solieusap!C4955</f>
        <v>BAO</v>
      </c>
      <c r="D4952" s="13" t="str">
        <f>Solieusap!D4955</f>
        <v>Combination</v>
      </c>
      <c r="E4952" s="14">
        <f>ABS(Solieusap!E4955)</f>
        <v>0.60850000000000004</v>
      </c>
      <c r="F4952" s="14">
        <f>ABS(Solieusap!F4955)</f>
        <v>8.2100000000000006E-2</v>
      </c>
      <c r="G4952" s="14">
        <f>ABS(Solieusap!G4955)</f>
        <v>1.1900000000000001E-2</v>
      </c>
      <c r="H4952" s="14">
        <f>ABS(Solieusap!H4955)</f>
        <v>0.18534</v>
      </c>
      <c r="I4952" s="14">
        <f>ABS(Solieusap!I4955)</f>
        <v>4.3499999999999997E-3</v>
      </c>
      <c r="J4952" s="14">
        <f>ABS(Solieusap!J4955)</f>
        <v>0.17061999999999999</v>
      </c>
      <c r="K4952" s="14">
        <f t="shared" si="32"/>
        <v>0.60850000000000004</v>
      </c>
      <c r="L4952" s="14">
        <f t="shared" si="33"/>
        <v>4.3499999999999997E-3</v>
      </c>
    </row>
    <row r="4953" spans="1:12" ht="15" customHeight="1">
      <c r="A4953" s="13" t="str">
        <f>Solieusap!A4956</f>
        <v>474</v>
      </c>
      <c r="B4953" s="13">
        <f>Solieusap!B4956</f>
        <v>3</v>
      </c>
      <c r="C4953" s="13" t="str">
        <f>Solieusap!C4956</f>
        <v>BAO</v>
      </c>
      <c r="D4953" s="13" t="str">
        <f>Solieusap!D4956</f>
        <v>Combination</v>
      </c>
      <c r="E4953" s="14">
        <f>ABS(Solieusap!E4956)</f>
        <v>0.60850000000000004</v>
      </c>
      <c r="F4953" s="14">
        <f>ABS(Solieusap!F4956)</f>
        <v>8.2100000000000006E-2</v>
      </c>
      <c r="G4953" s="14">
        <f>ABS(Solieusap!G4956)</f>
        <v>1.1900000000000001E-2</v>
      </c>
      <c r="H4953" s="14">
        <f>ABS(Solieusap!H4956)</f>
        <v>0.18534</v>
      </c>
      <c r="I4953" s="14">
        <f>ABS(Solieusap!I4956)</f>
        <v>1.038E-2</v>
      </c>
      <c r="J4953" s="14">
        <f>ABS(Solieusap!J4956)</f>
        <v>0.17027</v>
      </c>
      <c r="K4953" s="14">
        <f t="shared" si="32"/>
        <v>0.60850000000000004</v>
      </c>
      <c r="L4953" s="14">
        <f t="shared" si="33"/>
        <v>1.038E-2</v>
      </c>
    </row>
    <row r="4954" spans="1:12" ht="15" customHeight="1">
      <c r="A4954" s="13" t="str">
        <f>Solieusap!A4957</f>
        <v>474</v>
      </c>
      <c r="B4954" s="13">
        <f>Solieusap!B4957</f>
        <v>3.5</v>
      </c>
      <c r="C4954" s="13" t="str">
        <f>Solieusap!C4957</f>
        <v>BAO</v>
      </c>
      <c r="D4954" s="13" t="str">
        <f>Solieusap!D4957</f>
        <v>Combination</v>
      </c>
      <c r="E4954" s="14">
        <f>ABS(Solieusap!E4957)</f>
        <v>0.60850000000000004</v>
      </c>
      <c r="F4954" s="14">
        <f>ABS(Solieusap!F4957)</f>
        <v>8.2100000000000006E-2</v>
      </c>
      <c r="G4954" s="14">
        <f>ABS(Solieusap!G4957)</f>
        <v>1.1900000000000001E-2</v>
      </c>
      <c r="H4954" s="14">
        <f>ABS(Solieusap!H4957)</f>
        <v>0.18534</v>
      </c>
      <c r="I4954" s="14">
        <f>ABS(Solieusap!I4957)</f>
        <v>1.6400000000000001E-2</v>
      </c>
      <c r="J4954" s="14">
        <f>ABS(Solieusap!J4957)</f>
        <v>0.16824</v>
      </c>
      <c r="K4954" s="14">
        <f t="shared" si="32"/>
        <v>0.60850000000000004</v>
      </c>
      <c r="L4954" s="14">
        <f t="shared" si="33"/>
        <v>1.6400000000000001E-2</v>
      </c>
    </row>
    <row r="4955" spans="1:12" ht="15" customHeight="1">
      <c r="A4955" s="13" t="str">
        <f>Solieusap!A4958</f>
        <v>474</v>
      </c>
      <c r="B4955" s="13">
        <f>Solieusap!B4958</f>
        <v>4</v>
      </c>
      <c r="C4955" s="13" t="str">
        <f>Solieusap!C4958</f>
        <v>BAO</v>
      </c>
      <c r="D4955" s="13" t="str">
        <f>Solieusap!D4958</f>
        <v>Combination</v>
      </c>
      <c r="E4955" s="14">
        <f>ABS(Solieusap!E4958)</f>
        <v>0.60850000000000004</v>
      </c>
      <c r="F4955" s="14">
        <f>ABS(Solieusap!F4958)</f>
        <v>8.2100000000000006E-2</v>
      </c>
      <c r="G4955" s="14">
        <f>ABS(Solieusap!G4958)</f>
        <v>1.1900000000000001E-2</v>
      </c>
      <c r="H4955" s="14">
        <f>ABS(Solieusap!H4958)</f>
        <v>0.18534</v>
      </c>
      <c r="I4955" s="14">
        <f>ABS(Solieusap!I4958)</f>
        <v>2.2429999999999999E-2</v>
      </c>
      <c r="J4955" s="14">
        <f>ABS(Solieusap!J4958)</f>
        <v>0.13059999999999999</v>
      </c>
      <c r="K4955" s="14">
        <f t="shared" si="32"/>
        <v>0.60850000000000004</v>
      </c>
      <c r="L4955" s="14">
        <f t="shared" si="33"/>
        <v>2.2429999999999999E-2</v>
      </c>
    </row>
    <row r="4956" spans="1:12" ht="15" customHeight="1">
      <c r="A4956" s="13" t="str">
        <f>Solieusap!A4959</f>
        <v>474</v>
      </c>
      <c r="B4956" s="13">
        <f>Solieusap!B4959</f>
        <v>0</v>
      </c>
      <c r="C4956" s="13" t="str">
        <f>Solieusap!C4959</f>
        <v>BAO</v>
      </c>
      <c r="D4956" s="13" t="str">
        <f>Solieusap!D4959</f>
        <v>Combination</v>
      </c>
      <c r="E4956" s="14">
        <f>ABS(Solieusap!E4959)</f>
        <v>0.373</v>
      </c>
      <c r="F4956" s="14">
        <f>ABS(Solieusap!F4959)</f>
        <v>8.3599999999999994E-2</v>
      </c>
      <c r="G4956" s="14">
        <f>ABS(Solieusap!G4959)</f>
        <v>1.21E-2</v>
      </c>
      <c r="H4956" s="14">
        <f>ABS(Solieusap!H4959)</f>
        <v>0.18970999999999999</v>
      </c>
      <c r="I4956" s="14">
        <f>ABS(Solieusap!I4959)</f>
        <v>2.6100000000000002E-2</v>
      </c>
      <c r="J4956" s="14">
        <f>ABS(Solieusap!J4959)</f>
        <v>0.70487</v>
      </c>
      <c r="K4956" s="14">
        <f t="shared" si="32"/>
        <v>0.373</v>
      </c>
      <c r="L4956" s="14">
        <f t="shared" si="33"/>
        <v>2.6100000000000002E-2</v>
      </c>
    </row>
    <row r="4957" spans="1:12" ht="15" customHeight="1">
      <c r="A4957" s="13" t="str">
        <f>Solieusap!A4960</f>
        <v>474</v>
      </c>
      <c r="B4957" s="13">
        <f>Solieusap!B4960</f>
        <v>0.5</v>
      </c>
      <c r="C4957" s="13" t="str">
        <f>Solieusap!C4960</f>
        <v>BAO</v>
      </c>
      <c r="D4957" s="13" t="str">
        <f>Solieusap!D4960</f>
        <v>Combination</v>
      </c>
      <c r="E4957" s="14">
        <f>ABS(Solieusap!E4960)</f>
        <v>0.373</v>
      </c>
      <c r="F4957" s="14">
        <f>ABS(Solieusap!F4960)</f>
        <v>8.3599999999999994E-2</v>
      </c>
      <c r="G4957" s="14">
        <f>ABS(Solieusap!G4960)</f>
        <v>1.21E-2</v>
      </c>
      <c r="H4957" s="14">
        <f>ABS(Solieusap!H4960)</f>
        <v>0.18970999999999999</v>
      </c>
      <c r="I4957" s="14">
        <f>ABS(Solieusap!I4960)</f>
        <v>2.0650000000000002E-2</v>
      </c>
      <c r="J4957" s="14">
        <f>ABS(Solieusap!J4960)</f>
        <v>0.66722999999999999</v>
      </c>
      <c r="K4957" s="14">
        <f t="shared" si="32"/>
        <v>0.373</v>
      </c>
      <c r="L4957" s="14">
        <f t="shared" si="33"/>
        <v>2.0650000000000002E-2</v>
      </c>
    </row>
    <row r="4958" spans="1:12" ht="15" customHeight="1">
      <c r="A4958" s="13" t="str">
        <f>Solieusap!A4961</f>
        <v>474</v>
      </c>
      <c r="B4958" s="13">
        <f>Solieusap!B4961</f>
        <v>1</v>
      </c>
      <c r="C4958" s="13" t="str">
        <f>Solieusap!C4961</f>
        <v>BAO</v>
      </c>
      <c r="D4958" s="13" t="str">
        <f>Solieusap!D4961</f>
        <v>Combination</v>
      </c>
      <c r="E4958" s="14">
        <f>ABS(Solieusap!E4961)</f>
        <v>0.373</v>
      </c>
      <c r="F4958" s="14">
        <f>ABS(Solieusap!F4961)</f>
        <v>8.3599999999999994E-2</v>
      </c>
      <c r="G4958" s="14">
        <f>ABS(Solieusap!G4961)</f>
        <v>1.21E-2</v>
      </c>
      <c r="H4958" s="14">
        <f>ABS(Solieusap!H4961)</f>
        <v>0.18970999999999999</v>
      </c>
      <c r="I4958" s="14">
        <f>ABS(Solieusap!I4961)</f>
        <v>1.52E-2</v>
      </c>
      <c r="J4958" s="14">
        <f>ABS(Solieusap!J4961)</f>
        <v>0.64985000000000004</v>
      </c>
      <c r="K4958" s="14">
        <f t="shared" si="32"/>
        <v>0.373</v>
      </c>
      <c r="L4958" s="14">
        <f t="shared" si="33"/>
        <v>1.52E-2</v>
      </c>
    </row>
    <row r="4959" spans="1:12" ht="15" customHeight="1">
      <c r="A4959" s="13" t="str">
        <f>Solieusap!A4962</f>
        <v>474</v>
      </c>
      <c r="B4959" s="13">
        <f>Solieusap!B4962</f>
        <v>1.5</v>
      </c>
      <c r="C4959" s="13" t="str">
        <f>Solieusap!C4962</f>
        <v>BAO</v>
      </c>
      <c r="D4959" s="13" t="str">
        <f>Solieusap!D4962</f>
        <v>Combination</v>
      </c>
      <c r="E4959" s="14">
        <f>ABS(Solieusap!E4962)</f>
        <v>0.373</v>
      </c>
      <c r="F4959" s="14">
        <f>ABS(Solieusap!F4962)</f>
        <v>8.3599999999999994E-2</v>
      </c>
      <c r="G4959" s="14">
        <f>ABS(Solieusap!G4962)</f>
        <v>1.21E-2</v>
      </c>
      <c r="H4959" s="14">
        <f>ABS(Solieusap!H4962)</f>
        <v>0.18970999999999999</v>
      </c>
      <c r="I4959" s="14">
        <f>ABS(Solieusap!I4962)</f>
        <v>9.75E-3</v>
      </c>
      <c r="J4959" s="14">
        <f>ABS(Solieusap!J4962)</f>
        <v>0.64951000000000003</v>
      </c>
      <c r="K4959" s="14">
        <f t="shared" si="32"/>
        <v>0.373</v>
      </c>
      <c r="L4959" s="14">
        <f t="shared" si="33"/>
        <v>9.75E-3</v>
      </c>
    </row>
    <row r="4960" spans="1:12" ht="15" customHeight="1">
      <c r="A4960" s="13" t="str">
        <f>Solieusap!A4963</f>
        <v>474</v>
      </c>
      <c r="B4960" s="13">
        <f>Solieusap!B4963</f>
        <v>2</v>
      </c>
      <c r="C4960" s="13" t="str">
        <f>Solieusap!C4963</f>
        <v>BAO</v>
      </c>
      <c r="D4960" s="13" t="str">
        <f>Solieusap!D4963</f>
        <v>Combination</v>
      </c>
      <c r="E4960" s="14">
        <f>ABS(Solieusap!E4963)</f>
        <v>0.373</v>
      </c>
      <c r="F4960" s="14">
        <f>ABS(Solieusap!F4963)</f>
        <v>8.3599999999999994E-2</v>
      </c>
      <c r="G4960" s="14">
        <f>ABS(Solieusap!G4963)</f>
        <v>1.21E-2</v>
      </c>
      <c r="H4960" s="14">
        <f>ABS(Solieusap!H4963)</f>
        <v>0.18970999999999999</v>
      </c>
      <c r="I4960" s="14">
        <f>ABS(Solieusap!I4963)</f>
        <v>8.2400000000000008E-3</v>
      </c>
      <c r="J4960" s="14">
        <f>ABS(Solieusap!J4963)</f>
        <v>0.64917999999999998</v>
      </c>
      <c r="K4960" s="14">
        <f t="shared" si="32"/>
        <v>0.373</v>
      </c>
      <c r="L4960" s="14">
        <f t="shared" si="33"/>
        <v>8.2400000000000008E-3</v>
      </c>
    </row>
    <row r="4961" spans="1:12" ht="15" customHeight="1">
      <c r="A4961" s="13" t="str">
        <f>Solieusap!A4964</f>
        <v>474</v>
      </c>
      <c r="B4961" s="13">
        <f>Solieusap!B4964</f>
        <v>2.5</v>
      </c>
      <c r="C4961" s="13" t="str">
        <f>Solieusap!C4964</f>
        <v>BAO</v>
      </c>
      <c r="D4961" s="13" t="str">
        <f>Solieusap!D4964</f>
        <v>Combination</v>
      </c>
      <c r="E4961" s="14">
        <f>ABS(Solieusap!E4964)</f>
        <v>0.373</v>
      </c>
      <c r="F4961" s="14">
        <f>ABS(Solieusap!F4964)</f>
        <v>8.3599999999999994E-2</v>
      </c>
      <c r="G4961" s="14">
        <f>ABS(Solieusap!G4964)</f>
        <v>1.21E-2</v>
      </c>
      <c r="H4961" s="14">
        <f>ABS(Solieusap!H4964)</f>
        <v>0.18970999999999999</v>
      </c>
      <c r="I4961" s="14">
        <f>ABS(Solieusap!I4964)</f>
        <v>9.6299999999999997E-3</v>
      </c>
      <c r="J4961" s="14">
        <f>ABS(Solieusap!J4964)</f>
        <v>0.64883999999999997</v>
      </c>
      <c r="K4961" s="14">
        <f t="shared" si="32"/>
        <v>0.373</v>
      </c>
      <c r="L4961" s="14">
        <f t="shared" si="33"/>
        <v>9.6299999999999997E-3</v>
      </c>
    </row>
    <row r="4962" spans="1:12" ht="15" customHeight="1">
      <c r="A4962" s="13" t="str">
        <f>Solieusap!A4965</f>
        <v>474</v>
      </c>
      <c r="B4962" s="13">
        <f>Solieusap!B4965</f>
        <v>3</v>
      </c>
      <c r="C4962" s="13" t="str">
        <f>Solieusap!C4965</f>
        <v>BAO</v>
      </c>
      <c r="D4962" s="13" t="str">
        <f>Solieusap!D4965</f>
        <v>Combination</v>
      </c>
      <c r="E4962" s="14">
        <f>ABS(Solieusap!E4965)</f>
        <v>0.373</v>
      </c>
      <c r="F4962" s="14">
        <f>ABS(Solieusap!F4965)</f>
        <v>8.3599999999999994E-2</v>
      </c>
      <c r="G4962" s="14">
        <f>ABS(Solieusap!G4965)</f>
        <v>1.21E-2</v>
      </c>
      <c r="H4962" s="14">
        <f>ABS(Solieusap!H4965)</f>
        <v>0.18970999999999999</v>
      </c>
      <c r="I4962" s="14">
        <f>ABS(Solieusap!I4965)</f>
        <v>1.4970000000000001E-2</v>
      </c>
      <c r="J4962" s="14">
        <f>ABS(Solieusap!J4965)</f>
        <v>0.64849999999999997</v>
      </c>
      <c r="K4962" s="14">
        <f t="shared" si="32"/>
        <v>0.373</v>
      </c>
      <c r="L4962" s="14">
        <f t="shared" si="33"/>
        <v>1.4970000000000001E-2</v>
      </c>
    </row>
    <row r="4963" spans="1:12" ht="15" customHeight="1">
      <c r="A4963" s="13" t="str">
        <f>Solieusap!A4966</f>
        <v>474</v>
      </c>
      <c r="B4963" s="13">
        <f>Solieusap!B4966</f>
        <v>3.5</v>
      </c>
      <c r="C4963" s="13" t="str">
        <f>Solieusap!C4966</f>
        <v>BAO</v>
      </c>
      <c r="D4963" s="13" t="str">
        <f>Solieusap!D4966</f>
        <v>Combination</v>
      </c>
      <c r="E4963" s="14">
        <f>ABS(Solieusap!E4966)</f>
        <v>0.373</v>
      </c>
      <c r="F4963" s="14">
        <f>ABS(Solieusap!F4966)</f>
        <v>8.3599999999999994E-2</v>
      </c>
      <c r="G4963" s="14">
        <f>ABS(Solieusap!G4966)</f>
        <v>1.21E-2</v>
      </c>
      <c r="H4963" s="14">
        <f>ABS(Solieusap!H4966)</f>
        <v>0.18970999999999999</v>
      </c>
      <c r="I4963" s="14">
        <f>ABS(Solieusap!I4966)</f>
        <v>2.0330000000000001E-2</v>
      </c>
      <c r="J4963" s="14">
        <f>ABS(Solieusap!J4966)</f>
        <v>0.66500000000000004</v>
      </c>
      <c r="K4963" s="14">
        <f t="shared" si="32"/>
        <v>0.373</v>
      </c>
      <c r="L4963" s="14">
        <f t="shared" si="33"/>
        <v>2.0330000000000001E-2</v>
      </c>
    </row>
    <row r="4964" spans="1:12" ht="15" customHeight="1">
      <c r="A4964" s="13" t="str">
        <f>Solieusap!A4967</f>
        <v>474</v>
      </c>
      <c r="B4964" s="13">
        <f>Solieusap!B4967</f>
        <v>4</v>
      </c>
      <c r="C4964" s="13" t="str">
        <f>Solieusap!C4967</f>
        <v>BAO</v>
      </c>
      <c r="D4964" s="13" t="str">
        <f>Solieusap!D4967</f>
        <v>Combination</v>
      </c>
      <c r="E4964" s="14">
        <f>ABS(Solieusap!E4967)</f>
        <v>0.373</v>
      </c>
      <c r="F4964" s="14">
        <f>ABS(Solieusap!F4967)</f>
        <v>8.3599999999999994E-2</v>
      </c>
      <c r="G4964" s="14">
        <f>ABS(Solieusap!G4967)</f>
        <v>1.21E-2</v>
      </c>
      <c r="H4964" s="14">
        <f>ABS(Solieusap!H4967)</f>
        <v>0.18970999999999999</v>
      </c>
      <c r="I4964" s="14">
        <f>ABS(Solieusap!I4967)</f>
        <v>2.5690000000000001E-2</v>
      </c>
      <c r="J4964" s="14">
        <f>ABS(Solieusap!J4967)</f>
        <v>0.70189000000000001</v>
      </c>
      <c r="K4964" s="14">
        <f t="shared" si="32"/>
        <v>0.373</v>
      </c>
      <c r="L4964" s="14">
        <f t="shared" si="33"/>
        <v>2.5690000000000001E-2</v>
      </c>
    </row>
    <row r="4965" spans="1:12" ht="15" customHeight="1">
      <c r="A4965" s="13" t="str">
        <f>Solieusap!A4968</f>
        <v>475</v>
      </c>
      <c r="B4965" s="13">
        <f>Solieusap!B4968</f>
        <v>0</v>
      </c>
      <c r="C4965" s="13" t="str">
        <f>Solieusap!C4968</f>
        <v>BAO</v>
      </c>
      <c r="D4965" s="13" t="str">
        <f>Solieusap!D4968</f>
        <v>Combination</v>
      </c>
      <c r="E4965" s="14">
        <f>ABS(Solieusap!E4968)</f>
        <v>0.19270000000000001</v>
      </c>
      <c r="F4965" s="14">
        <f>ABS(Solieusap!F4968)</f>
        <v>7.4300000000000005E-2</v>
      </c>
      <c r="G4965" s="14">
        <f>ABS(Solieusap!G4968)</f>
        <v>3.7000000000000002E-3</v>
      </c>
      <c r="H4965" s="14">
        <f>ABS(Solieusap!H4968)</f>
        <v>9.1000000000000004E-3</v>
      </c>
      <c r="I4965" s="14">
        <f>ABS(Solieusap!I4968)</f>
        <v>1.592E-2</v>
      </c>
      <c r="J4965" s="14">
        <f>ABS(Solieusap!J4968)</f>
        <v>0.28039999999999998</v>
      </c>
      <c r="K4965" s="14">
        <f t="shared" si="32"/>
        <v>0.19270000000000001</v>
      </c>
      <c r="L4965" s="14">
        <f t="shared" si="33"/>
        <v>1.592E-2</v>
      </c>
    </row>
    <row r="4966" spans="1:12" ht="15" customHeight="1">
      <c r="A4966" s="13" t="str">
        <f>Solieusap!A4969</f>
        <v>475</v>
      </c>
      <c r="B4966" s="13">
        <f>Solieusap!B4969</f>
        <v>0.45</v>
      </c>
      <c r="C4966" s="13" t="str">
        <f>Solieusap!C4969</f>
        <v>BAO</v>
      </c>
      <c r="D4966" s="13" t="str">
        <f>Solieusap!D4969</f>
        <v>Combination</v>
      </c>
      <c r="E4966" s="14">
        <f>ABS(Solieusap!E4969)</f>
        <v>0.19270000000000001</v>
      </c>
      <c r="F4966" s="14">
        <f>ABS(Solieusap!F4969)</f>
        <v>7.4300000000000005E-2</v>
      </c>
      <c r="G4966" s="14">
        <f>ABS(Solieusap!G4969)</f>
        <v>3.7000000000000002E-3</v>
      </c>
      <c r="H4966" s="14">
        <f>ABS(Solieusap!H4969)</f>
        <v>9.1000000000000004E-3</v>
      </c>
      <c r="I4966" s="14">
        <f>ABS(Solieusap!I4969)</f>
        <v>1.427E-2</v>
      </c>
      <c r="J4966" s="14">
        <f>ABS(Solieusap!J4969)</f>
        <v>0.24895999999999999</v>
      </c>
      <c r="K4966" s="14">
        <f t="shared" si="32"/>
        <v>0.19270000000000001</v>
      </c>
      <c r="L4966" s="14">
        <f t="shared" si="33"/>
        <v>1.427E-2</v>
      </c>
    </row>
    <row r="4967" spans="1:12" ht="15" customHeight="1">
      <c r="A4967" s="13" t="str">
        <f>Solieusap!A4970</f>
        <v>475</v>
      </c>
      <c r="B4967" s="13">
        <f>Solieusap!B4970</f>
        <v>0.9</v>
      </c>
      <c r="C4967" s="13" t="str">
        <f>Solieusap!C4970</f>
        <v>BAO</v>
      </c>
      <c r="D4967" s="13" t="str">
        <f>Solieusap!D4970</f>
        <v>Combination</v>
      </c>
      <c r="E4967" s="14">
        <f>ABS(Solieusap!E4970)</f>
        <v>0.19270000000000001</v>
      </c>
      <c r="F4967" s="14">
        <f>ABS(Solieusap!F4970)</f>
        <v>7.4300000000000005E-2</v>
      </c>
      <c r="G4967" s="14">
        <f>ABS(Solieusap!G4970)</f>
        <v>3.7000000000000002E-3</v>
      </c>
      <c r="H4967" s="14">
        <f>ABS(Solieusap!H4970)</f>
        <v>9.1000000000000004E-3</v>
      </c>
      <c r="I4967" s="14">
        <f>ABS(Solieusap!I4970)</f>
        <v>1.2630000000000001E-2</v>
      </c>
      <c r="J4967" s="14">
        <f>ABS(Solieusap!J4970)</f>
        <v>0.21751999999999999</v>
      </c>
      <c r="K4967" s="14">
        <f t="shared" si="32"/>
        <v>0.19270000000000001</v>
      </c>
      <c r="L4967" s="14">
        <f t="shared" si="33"/>
        <v>1.2630000000000001E-2</v>
      </c>
    </row>
    <row r="4968" spans="1:12" ht="15" customHeight="1">
      <c r="A4968" s="13" t="str">
        <f>Solieusap!A4971</f>
        <v>475</v>
      </c>
      <c r="B4968" s="13">
        <f>Solieusap!B4971</f>
        <v>1.35</v>
      </c>
      <c r="C4968" s="13" t="str">
        <f>Solieusap!C4971</f>
        <v>BAO</v>
      </c>
      <c r="D4968" s="13" t="str">
        <f>Solieusap!D4971</f>
        <v>Combination</v>
      </c>
      <c r="E4968" s="14">
        <f>ABS(Solieusap!E4971)</f>
        <v>0.19270000000000001</v>
      </c>
      <c r="F4968" s="14">
        <f>ABS(Solieusap!F4971)</f>
        <v>7.4300000000000005E-2</v>
      </c>
      <c r="G4968" s="14">
        <f>ABS(Solieusap!G4971)</f>
        <v>3.7000000000000002E-3</v>
      </c>
      <c r="H4968" s="14">
        <f>ABS(Solieusap!H4971)</f>
        <v>9.1000000000000004E-3</v>
      </c>
      <c r="I4968" s="14">
        <f>ABS(Solieusap!I4971)</f>
        <v>1.098E-2</v>
      </c>
      <c r="J4968" s="14">
        <f>ABS(Solieusap!J4971)</f>
        <v>0.18608</v>
      </c>
      <c r="K4968" s="14">
        <f t="shared" si="32"/>
        <v>0.19270000000000001</v>
      </c>
      <c r="L4968" s="14">
        <f t="shared" si="33"/>
        <v>1.098E-2</v>
      </c>
    </row>
    <row r="4969" spans="1:12" ht="15" customHeight="1">
      <c r="A4969" s="13" t="str">
        <f>Solieusap!A4972</f>
        <v>475</v>
      </c>
      <c r="B4969" s="13">
        <f>Solieusap!B4972</f>
        <v>1.8</v>
      </c>
      <c r="C4969" s="13" t="str">
        <f>Solieusap!C4972</f>
        <v>BAO</v>
      </c>
      <c r="D4969" s="13" t="str">
        <f>Solieusap!D4972</f>
        <v>Combination</v>
      </c>
      <c r="E4969" s="14">
        <f>ABS(Solieusap!E4972)</f>
        <v>0.19270000000000001</v>
      </c>
      <c r="F4969" s="14">
        <f>ABS(Solieusap!F4972)</f>
        <v>7.4300000000000005E-2</v>
      </c>
      <c r="G4969" s="14">
        <f>ABS(Solieusap!G4972)</f>
        <v>3.7000000000000002E-3</v>
      </c>
      <c r="H4969" s="14">
        <f>ABS(Solieusap!H4972)</f>
        <v>9.1000000000000004E-3</v>
      </c>
      <c r="I4969" s="14">
        <f>ABS(Solieusap!I4972)</f>
        <v>9.3399999999999993E-3</v>
      </c>
      <c r="J4969" s="14">
        <f>ABS(Solieusap!J4972)</f>
        <v>0.15464</v>
      </c>
      <c r="K4969" s="14">
        <f t="shared" si="32"/>
        <v>0.19270000000000001</v>
      </c>
      <c r="L4969" s="14">
        <f t="shared" si="33"/>
        <v>9.3399999999999993E-3</v>
      </c>
    </row>
    <row r="4970" spans="1:12" ht="15" customHeight="1">
      <c r="A4970" s="13" t="str">
        <f>Solieusap!A4973</f>
        <v>475</v>
      </c>
      <c r="B4970" s="13">
        <f>Solieusap!B4973</f>
        <v>2.25</v>
      </c>
      <c r="C4970" s="13" t="str">
        <f>Solieusap!C4973</f>
        <v>BAO</v>
      </c>
      <c r="D4970" s="13" t="str">
        <f>Solieusap!D4973</f>
        <v>Combination</v>
      </c>
      <c r="E4970" s="14">
        <f>ABS(Solieusap!E4973)</f>
        <v>0.19270000000000001</v>
      </c>
      <c r="F4970" s="14">
        <f>ABS(Solieusap!F4973)</f>
        <v>7.4300000000000005E-2</v>
      </c>
      <c r="G4970" s="14">
        <f>ABS(Solieusap!G4973)</f>
        <v>3.7000000000000002E-3</v>
      </c>
      <c r="H4970" s="14">
        <f>ABS(Solieusap!H4973)</f>
        <v>9.1000000000000004E-3</v>
      </c>
      <c r="I4970" s="14">
        <f>ABS(Solieusap!I4973)</f>
        <v>7.6899999999999998E-3</v>
      </c>
      <c r="J4970" s="14">
        <f>ABS(Solieusap!J4973)</f>
        <v>0.14737</v>
      </c>
      <c r="K4970" s="14">
        <f t="shared" si="32"/>
        <v>0.19270000000000001</v>
      </c>
      <c r="L4970" s="14">
        <f t="shared" si="33"/>
        <v>7.6899999999999998E-3</v>
      </c>
    </row>
    <row r="4971" spans="1:12" ht="15" customHeight="1">
      <c r="A4971" s="13" t="str">
        <f>Solieusap!A4974</f>
        <v>475</v>
      </c>
      <c r="B4971" s="13">
        <f>Solieusap!B4974</f>
        <v>2.7</v>
      </c>
      <c r="C4971" s="13" t="str">
        <f>Solieusap!C4974</f>
        <v>BAO</v>
      </c>
      <c r="D4971" s="13" t="str">
        <f>Solieusap!D4974</f>
        <v>Combination</v>
      </c>
      <c r="E4971" s="14">
        <f>ABS(Solieusap!E4974)</f>
        <v>0.19270000000000001</v>
      </c>
      <c r="F4971" s="14">
        <f>ABS(Solieusap!F4974)</f>
        <v>7.4300000000000005E-2</v>
      </c>
      <c r="G4971" s="14">
        <f>ABS(Solieusap!G4974)</f>
        <v>3.7000000000000002E-3</v>
      </c>
      <c r="H4971" s="14">
        <f>ABS(Solieusap!H4974)</f>
        <v>9.1000000000000004E-3</v>
      </c>
      <c r="I4971" s="14">
        <f>ABS(Solieusap!I4974)</f>
        <v>6.0499999999999998E-3</v>
      </c>
      <c r="J4971" s="14">
        <f>ABS(Solieusap!J4974)</f>
        <v>0.19875999999999999</v>
      </c>
      <c r="K4971" s="14">
        <f t="shared" si="32"/>
        <v>0.19270000000000001</v>
      </c>
      <c r="L4971" s="14">
        <f t="shared" si="33"/>
        <v>6.0499999999999998E-3</v>
      </c>
    </row>
    <row r="4972" spans="1:12" ht="15" customHeight="1">
      <c r="A4972" s="13" t="str">
        <f>Solieusap!A4975</f>
        <v>475</v>
      </c>
      <c r="B4972" s="13">
        <f>Solieusap!B4975</f>
        <v>0</v>
      </c>
      <c r="C4972" s="13" t="str">
        <f>Solieusap!C4975</f>
        <v>BAO</v>
      </c>
      <c r="D4972" s="13" t="str">
        <f>Solieusap!D4975</f>
        <v>Combination</v>
      </c>
      <c r="E4972" s="14">
        <f>ABS(Solieusap!E4975)</f>
        <v>0.1925</v>
      </c>
      <c r="F4972" s="14">
        <f>ABS(Solieusap!F4975)</f>
        <v>0.4536</v>
      </c>
      <c r="G4972" s="14">
        <f>ABS(Solieusap!G4975)</f>
        <v>2.2000000000000001E-3</v>
      </c>
      <c r="H4972" s="14">
        <f>ABS(Solieusap!H4975)</f>
        <v>0.19697999999999999</v>
      </c>
      <c r="I4972" s="14">
        <f>ABS(Solieusap!I4975)</f>
        <v>8.5100000000000002E-3</v>
      </c>
      <c r="J4972" s="14">
        <f>ABS(Solieusap!J4975)</f>
        <v>1.1311800000000001</v>
      </c>
      <c r="K4972" s="14">
        <f t="shared" si="32"/>
        <v>0.1925</v>
      </c>
      <c r="L4972" s="14">
        <f t="shared" si="33"/>
        <v>8.5100000000000002E-3</v>
      </c>
    </row>
    <row r="4973" spans="1:12" ht="15" customHeight="1">
      <c r="A4973" s="13" t="str">
        <f>Solieusap!A4976</f>
        <v>475</v>
      </c>
      <c r="B4973" s="13">
        <f>Solieusap!B4976</f>
        <v>0.45</v>
      </c>
      <c r="C4973" s="13" t="str">
        <f>Solieusap!C4976</f>
        <v>BAO</v>
      </c>
      <c r="D4973" s="13" t="str">
        <f>Solieusap!D4976</f>
        <v>Combination</v>
      </c>
      <c r="E4973" s="14">
        <f>ABS(Solieusap!E4976)</f>
        <v>0.1925</v>
      </c>
      <c r="F4973" s="14">
        <f>ABS(Solieusap!F4976)</f>
        <v>0.4536</v>
      </c>
      <c r="G4973" s="14">
        <f>ABS(Solieusap!G4976)</f>
        <v>2.2000000000000001E-3</v>
      </c>
      <c r="H4973" s="14">
        <f>ABS(Solieusap!H4976)</f>
        <v>0.19697999999999999</v>
      </c>
      <c r="I4973" s="14">
        <f>ABS(Solieusap!I4976)</f>
        <v>7.5399999999999998E-3</v>
      </c>
      <c r="J4973" s="14">
        <f>ABS(Solieusap!J4976)</f>
        <v>0.92703999999999998</v>
      </c>
      <c r="K4973" s="14">
        <f t="shared" si="32"/>
        <v>0.1925</v>
      </c>
      <c r="L4973" s="14">
        <f t="shared" si="33"/>
        <v>7.5399999999999998E-3</v>
      </c>
    </row>
    <row r="4974" spans="1:12" ht="15" customHeight="1">
      <c r="A4974" s="13" t="str">
        <f>Solieusap!A4977</f>
        <v>475</v>
      </c>
      <c r="B4974" s="13">
        <f>Solieusap!B4977</f>
        <v>0.9</v>
      </c>
      <c r="C4974" s="13" t="str">
        <f>Solieusap!C4977</f>
        <v>BAO</v>
      </c>
      <c r="D4974" s="13" t="str">
        <f>Solieusap!D4977</f>
        <v>Combination</v>
      </c>
      <c r="E4974" s="14">
        <f>ABS(Solieusap!E4977)</f>
        <v>0.1925</v>
      </c>
      <c r="F4974" s="14">
        <f>ABS(Solieusap!F4977)</f>
        <v>0.4536</v>
      </c>
      <c r="G4974" s="14">
        <f>ABS(Solieusap!G4977)</f>
        <v>2.2000000000000001E-3</v>
      </c>
      <c r="H4974" s="14">
        <f>ABS(Solieusap!H4977)</f>
        <v>0.19697999999999999</v>
      </c>
      <c r="I4974" s="14">
        <f>ABS(Solieusap!I4977)</f>
        <v>6.5599999999999999E-3</v>
      </c>
      <c r="J4974" s="14">
        <f>ABS(Solieusap!J4977)</f>
        <v>0.72291000000000005</v>
      </c>
      <c r="K4974" s="14">
        <f t="shared" si="32"/>
        <v>0.1925</v>
      </c>
      <c r="L4974" s="14">
        <f t="shared" si="33"/>
        <v>6.5599999999999999E-3</v>
      </c>
    </row>
    <row r="4975" spans="1:12" ht="15" customHeight="1">
      <c r="A4975" s="13" t="str">
        <f>Solieusap!A4978</f>
        <v>475</v>
      </c>
      <c r="B4975" s="13">
        <f>Solieusap!B4978</f>
        <v>1.35</v>
      </c>
      <c r="C4975" s="13" t="str">
        <f>Solieusap!C4978</f>
        <v>BAO</v>
      </c>
      <c r="D4975" s="13" t="str">
        <f>Solieusap!D4978</f>
        <v>Combination</v>
      </c>
      <c r="E4975" s="14">
        <f>ABS(Solieusap!E4978)</f>
        <v>0.1925</v>
      </c>
      <c r="F4975" s="14">
        <f>ABS(Solieusap!F4978)</f>
        <v>0.4536</v>
      </c>
      <c r="G4975" s="14">
        <f>ABS(Solieusap!G4978)</f>
        <v>2.2000000000000001E-3</v>
      </c>
      <c r="H4975" s="14">
        <f>ABS(Solieusap!H4978)</f>
        <v>0.19697999999999999</v>
      </c>
      <c r="I4975" s="14">
        <f>ABS(Solieusap!I4978)</f>
        <v>5.5900000000000004E-3</v>
      </c>
      <c r="J4975" s="14">
        <f>ABS(Solieusap!J4978)</f>
        <v>0.51876999999999995</v>
      </c>
      <c r="K4975" s="14">
        <f t="shared" si="32"/>
        <v>0.1925</v>
      </c>
      <c r="L4975" s="14">
        <f t="shared" si="33"/>
        <v>5.5900000000000004E-3</v>
      </c>
    </row>
    <row r="4976" spans="1:12" ht="15" customHeight="1">
      <c r="A4976" s="13" t="str">
        <f>Solieusap!A4979</f>
        <v>475</v>
      </c>
      <c r="B4976" s="13">
        <f>Solieusap!B4979</f>
        <v>1.8</v>
      </c>
      <c r="C4976" s="13" t="str">
        <f>Solieusap!C4979</f>
        <v>BAO</v>
      </c>
      <c r="D4976" s="13" t="str">
        <f>Solieusap!D4979</f>
        <v>Combination</v>
      </c>
      <c r="E4976" s="14">
        <f>ABS(Solieusap!E4979)</f>
        <v>0.1925</v>
      </c>
      <c r="F4976" s="14">
        <f>ABS(Solieusap!F4979)</f>
        <v>0.4536</v>
      </c>
      <c r="G4976" s="14">
        <f>ABS(Solieusap!G4979)</f>
        <v>2.2000000000000001E-3</v>
      </c>
      <c r="H4976" s="14">
        <f>ABS(Solieusap!H4979)</f>
        <v>0.19697999999999999</v>
      </c>
      <c r="I4976" s="14">
        <f>ABS(Solieusap!I4979)</f>
        <v>4.62E-3</v>
      </c>
      <c r="J4976" s="14">
        <f>ABS(Solieusap!J4979)</f>
        <v>0.31463000000000002</v>
      </c>
      <c r="K4976" s="14">
        <f t="shared" si="32"/>
        <v>0.1925</v>
      </c>
      <c r="L4976" s="14">
        <f t="shared" si="33"/>
        <v>4.62E-3</v>
      </c>
    </row>
    <row r="4977" spans="1:12" ht="15" customHeight="1">
      <c r="A4977" s="13" t="str">
        <f>Solieusap!A4980</f>
        <v>475</v>
      </c>
      <c r="B4977" s="13">
        <f>Solieusap!B4980</f>
        <v>2.25</v>
      </c>
      <c r="C4977" s="13" t="str">
        <f>Solieusap!C4980</f>
        <v>BAO</v>
      </c>
      <c r="D4977" s="13" t="str">
        <f>Solieusap!D4980</f>
        <v>Combination</v>
      </c>
      <c r="E4977" s="14">
        <f>ABS(Solieusap!E4980)</f>
        <v>0.1925</v>
      </c>
      <c r="F4977" s="14">
        <f>ABS(Solieusap!F4980)</f>
        <v>0.4536</v>
      </c>
      <c r="G4977" s="14">
        <f>ABS(Solieusap!G4980)</f>
        <v>2.2000000000000001E-3</v>
      </c>
      <c r="H4977" s="14">
        <f>ABS(Solieusap!H4980)</f>
        <v>0.19697999999999999</v>
      </c>
      <c r="I4977" s="14">
        <f>ABS(Solieusap!I4980)</f>
        <v>3.64E-3</v>
      </c>
      <c r="J4977" s="14">
        <f>ABS(Solieusap!J4980)</f>
        <v>0.15922</v>
      </c>
      <c r="K4977" s="14">
        <f t="shared" si="32"/>
        <v>0.1925</v>
      </c>
      <c r="L4977" s="14">
        <f t="shared" si="33"/>
        <v>3.64E-3</v>
      </c>
    </row>
    <row r="4978" spans="1:12" ht="15" customHeight="1">
      <c r="A4978" s="13" t="str">
        <f>Solieusap!A4981</f>
        <v>475</v>
      </c>
      <c r="B4978" s="13">
        <f>Solieusap!B4981</f>
        <v>2.7</v>
      </c>
      <c r="C4978" s="13" t="str">
        <f>Solieusap!C4981</f>
        <v>BAO</v>
      </c>
      <c r="D4978" s="13" t="str">
        <f>Solieusap!D4981</f>
        <v>Combination</v>
      </c>
      <c r="E4978" s="14">
        <f>ABS(Solieusap!E4981)</f>
        <v>0.1925</v>
      </c>
      <c r="F4978" s="14">
        <f>ABS(Solieusap!F4981)</f>
        <v>0.4536</v>
      </c>
      <c r="G4978" s="14">
        <f>ABS(Solieusap!G4981)</f>
        <v>2.2000000000000001E-3</v>
      </c>
      <c r="H4978" s="14">
        <f>ABS(Solieusap!H4981)</f>
        <v>0.19697999999999999</v>
      </c>
      <c r="I4978" s="14">
        <f>ABS(Solieusap!I4981)</f>
        <v>2.6700000000000001E-3</v>
      </c>
      <c r="J4978" s="14">
        <f>ABS(Solieusap!J4981)</f>
        <v>3.8260000000000002E-2</v>
      </c>
      <c r="K4978" s="14">
        <f t="shared" si="32"/>
        <v>0.1925</v>
      </c>
      <c r="L4978" s="14">
        <f t="shared" si="33"/>
        <v>2.6700000000000001E-3</v>
      </c>
    </row>
    <row r="4979" spans="1:12" ht="15" customHeight="1">
      <c r="A4979" s="13" t="str">
        <f>Solieusap!A4982</f>
        <v>476</v>
      </c>
      <c r="B4979" s="13">
        <f>Solieusap!B4982</f>
        <v>0</v>
      </c>
      <c r="C4979" s="13" t="str">
        <f>Solieusap!C4982</f>
        <v>BAO</v>
      </c>
      <c r="D4979" s="13" t="str">
        <f>Solieusap!D4982</f>
        <v>Combination</v>
      </c>
      <c r="E4979" s="14">
        <f>ABS(Solieusap!E4982)</f>
        <v>0.47499999999999998</v>
      </c>
      <c r="F4979" s="14">
        <f>ABS(Solieusap!F4982)</f>
        <v>0.16109999999999999</v>
      </c>
      <c r="G4979" s="14">
        <f>ABS(Solieusap!G4982)</f>
        <v>1.6000000000000001E-3</v>
      </c>
      <c r="H4979" s="14">
        <f>ABS(Solieusap!H4982)</f>
        <v>5.3609999999999998E-2</v>
      </c>
      <c r="I4979" s="14">
        <f>ABS(Solieusap!I4982)</f>
        <v>1.172E-2</v>
      </c>
      <c r="J4979" s="14">
        <f>ABS(Solieusap!J4982)</f>
        <v>3.5450000000000002E-2</v>
      </c>
      <c r="K4979" s="14">
        <f t="shared" si="32"/>
        <v>0.47499999999999998</v>
      </c>
      <c r="L4979" s="14">
        <f t="shared" si="33"/>
        <v>1.172E-2</v>
      </c>
    </row>
    <row r="4980" spans="1:12" ht="15" customHeight="1">
      <c r="A4980" s="13" t="str">
        <f>Solieusap!A4983</f>
        <v>476</v>
      </c>
      <c r="B4980" s="13">
        <f>Solieusap!B4983</f>
        <v>0.5</v>
      </c>
      <c r="C4980" s="13" t="str">
        <f>Solieusap!C4983</f>
        <v>BAO</v>
      </c>
      <c r="D4980" s="13" t="str">
        <f>Solieusap!D4983</f>
        <v>Combination</v>
      </c>
      <c r="E4980" s="14">
        <f>ABS(Solieusap!E4983)</f>
        <v>0.47499999999999998</v>
      </c>
      <c r="F4980" s="14">
        <f>ABS(Solieusap!F4983)</f>
        <v>0.16109999999999999</v>
      </c>
      <c r="G4980" s="14">
        <f>ABS(Solieusap!G4983)</f>
        <v>1.6000000000000001E-3</v>
      </c>
      <c r="H4980" s="14">
        <f>ABS(Solieusap!H4983)</f>
        <v>5.3609999999999998E-2</v>
      </c>
      <c r="I4980" s="14">
        <f>ABS(Solieusap!I4983)</f>
        <v>1.09E-2</v>
      </c>
      <c r="J4980" s="14">
        <f>ABS(Solieusap!J4983)</f>
        <v>9.103E-2</v>
      </c>
      <c r="K4980" s="14">
        <f t="shared" si="32"/>
        <v>0.47499999999999998</v>
      </c>
      <c r="L4980" s="14">
        <f t="shared" si="33"/>
        <v>1.09E-2</v>
      </c>
    </row>
    <row r="4981" spans="1:12" ht="15" customHeight="1">
      <c r="A4981" s="13" t="str">
        <f>Solieusap!A4984</f>
        <v>476</v>
      </c>
      <c r="B4981" s="13">
        <f>Solieusap!B4984</f>
        <v>1</v>
      </c>
      <c r="C4981" s="13" t="str">
        <f>Solieusap!C4984</f>
        <v>BAO</v>
      </c>
      <c r="D4981" s="13" t="str">
        <f>Solieusap!D4984</f>
        <v>Combination</v>
      </c>
      <c r="E4981" s="14">
        <f>ABS(Solieusap!E4984)</f>
        <v>0.47499999999999998</v>
      </c>
      <c r="F4981" s="14">
        <f>ABS(Solieusap!F4984)</f>
        <v>0.16109999999999999</v>
      </c>
      <c r="G4981" s="14">
        <f>ABS(Solieusap!G4984)</f>
        <v>1.6000000000000001E-3</v>
      </c>
      <c r="H4981" s="14">
        <f>ABS(Solieusap!H4984)</f>
        <v>5.3609999999999998E-2</v>
      </c>
      <c r="I4981" s="14">
        <f>ABS(Solieusap!I4984)</f>
        <v>1.008E-2</v>
      </c>
      <c r="J4981" s="14">
        <f>ABS(Solieusap!J4984)</f>
        <v>0.16938</v>
      </c>
      <c r="K4981" s="14">
        <f t="shared" si="32"/>
        <v>0.47499999999999998</v>
      </c>
      <c r="L4981" s="14">
        <f t="shared" si="33"/>
        <v>1.008E-2</v>
      </c>
    </row>
    <row r="4982" spans="1:12" ht="15" customHeight="1">
      <c r="A4982" s="13" t="str">
        <f>Solieusap!A4985</f>
        <v>476</v>
      </c>
      <c r="B4982" s="13">
        <f>Solieusap!B4985</f>
        <v>1.5</v>
      </c>
      <c r="C4982" s="13" t="str">
        <f>Solieusap!C4985</f>
        <v>BAO</v>
      </c>
      <c r="D4982" s="13" t="str">
        <f>Solieusap!D4985</f>
        <v>Combination</v>
      </c>
      <c r="E4982" s="14">
        <f>ABS(Solieusap!E4985)</f>
        <v>0.47499999999999998</v>
      </c>
      <c r="F4982" s="14">
        <f>ABS(Solieusap!F4985)</f>
        <v>0.16109999999999999</v>
      </c>
      <c r="G4982" s="14">
        <f>ABS(Solieusap!G4985)</f>
        <v>1.6000000000000001E-3</v>
      </c>
      <c r="H4982" s="14">
        <f>ABS(Solieusap!H4985)</f>
        <v>5.3609999999999998E-2</v>
      </c>
      <c r="I4982" s="14">
        <f>ABS(Solieusap!I4985)</f>
        <v>9.2499999999999995E-3</v>
      </c>
      <c r="J4982" s="14">
        <f>ABS(Solieusap!J4985)</f>
        <v>0.24773999999999999</v>
      </c>
      <c r="K4982" s="14">
        <f t="shared" si="32"/>
        <v>0.47499999999999998</v>
      </c>
      <c r="L4982" s="14">
        <f t="shared" si="33"/>
        <v>9.2499999999999995E-3</v>
      </c>
    </row>
    <row r="4983" spans="1:12" ht="15" customHeight="1">
      <c r="A4983" s="13" t="str">
        <f>Solieusap!A4986</f>
        <v>476</v>
      </c>
      <c r="B4983" s="13">
        <f>Solieusap!B4986</f>
        <v>2</v>
      </c>
      <c r="C4983" s="13" t="str">
        <f>Solieusap!C4986</f>
        <v>BAO</v>
      </c>
      <c r="D4983" s="13" t="str">
        <f>Solieusap!D4986</f>
        <v>Combination</v>
      </c>
      <c r="E4983" s="14">
        <f>ABS(Solieusap!E4986)</f>
        <v>0.47499999999999998</v>
      </c>
      <c r="F4983" s="14">
        <f>ABS(Solieusap!F4986)</f>
        <v>0.16109999999999999</v>
      </c>
      <c r="G4983" s="14">
        <f>ABS(Solieusap!G4986)</f>
        <v>1.6000000000000001E-3</v>
      </c>
      <c r="H4983" s="14">
        <f>ABS(Solieusap!H4986)</f>
        <v>5.3609999999999998E-2</v>
      </c>
      <c r="I4983" s="14">
        <f>ABS(Solieusap!I4986)</f>
        <v>8.43E-3</v>
      </c>
      <c r="J4983" s="14">
        <f>ABS(Solieusap!J4986)</f>
        <v>0.34075</v>
      </c>
      <c r="K4983" s="14">
        <f t="shared" si="32"/>
        <v>0.47499999999999998</v>
      </c>
      <c r="L4983" s="14">
        <f t="shared" si="33"/>
        <v>8.43E-3</v>
      </c>
    </row>
    <row r="4984" spans="1:12" ht="15" customHeight="1">
      <c r="A4984" s="13" t="str">
        <f>Solieusap!A4987</f>
        <v>476</v>
      </c>
      <c r="B4984" s="13">
        <f>Solieusap!B4987</f>
        <v>0</v>
      </c>
      <c r="C4984" s="13" t="str">
        <f>Solieusap!C4987</f>
        <v>BAO</v>
      </c>
      <c r="D4984" s="13" t="str">
        <f>Solieusap!D4987</f>
        <v>Combination</v>
      </c>
      <c r="E4984" s="14">
        <f>ABS(Solieusap!E4987)</f>
        <v>0.45810000000000001</v>
      </c>
      <c r="F4984" s="14">
        <f>ABS(Solieusap!F4987)</f>
        <v>0.23530000000000001</v>
      </c>
      <c r="G4984" s="14">
        <f>ABS(Solieusap!G4987)</f>
        <v>2.7000000000000001E-3</v>
      </c>
      <c r="H4984" s="14">
        <f>ABS(Solieusap!H4987)</f>
        <v>0.32246000000000002</v>
      </c>
      <c r="I4984" s="14">
        <f>ABS(Solieusap!I4987)</f>
        <v>1.9040000000000001E-2</v>
      </c>
      <c r="J4984" s="14">
        <f>ABS(Solieusap!J4987)</f>
        <v>0.23763000000000001</v>
      </c>
      <c r="K4984" s="14">
        <f t="shared" si="32"/>
        <v>0.45810000000000001</v>
      </c>
      <c r="L4984" s="14">
        <f t="shared" si="33"/>
        <v>1.9040000000000001E-2</v>
      </c>
    </row>
    <row r="4985" spans="1:12" ht="15" customHeight="1">
      <c r="A4985" s="13" t="str">
        <f>Solieusap!A4988</f>
        <v>476</v>
      </c>
      <c r="B4985" s="13">
        <f>Solieusap!B4988</f>
        <v>0.5</v>
      </c>
      <c r="C4985" s="13" t="str">
        <f>Solieusap!C4988</f>
        <v>BAO</v>
      </c>
      <c r="D4985" s="13" t="str">
        <f>Solieusap!D4988</f>
        <v>Combination</v>
      </c>
      <c r="E4985" s="14">
        <f>ABS(Solieusap!E4988)</f>
        <v>0.45810000000000001</v>
      </c>
      <c r="F4985" s="14">
        <f>ABS(Solieusap!F4988)</f>
        <v>0.23530000000000001</v>
      </c>
      <c r="G4985" s="14">
        <f>ABS(Solieusap!G4988)</f>
        <v>2.7000000000000001E-3</v>
      </c>
      <c r="H4985" s="14">
        <f>ABS(Solieusap!H4988)</f>
        <v>0.32246000000000002</v>
      </c>
      <c r="I4985" s="14">
        <f>ABS(Solieusap!I4988)</f>
        <v>1.771E-2</v>
      </c>
      <c r="J4985" s="14">
        <f>ABS(Solieusap!J4988)</f>
        <v>0.2266</v>
      </c>
      <c r="K4985" s="14">
        <f t="shared" si="32"/>
        <v>0.45810000000000001</v>
      </c>
      <c r="L4985" s="14">
        <f t="shared" si="33"/>
        <v>1.771E-2</v>
      </c>
    </row>
    <row r="4986" spans="1:12" ht="15" customHeight="1">
      <c r="A4986" s="13" t="str">
        <f>Solieusap!A4989</f>
        <v>476</v>
      </c>
      <c r="B4986" s="13">
        <f>Solieusap!B4989</f>
        <v>1</v>
      </c>
      <c r="C4986" s="13" t="str">
        <f>Solieusap!C4989</f>
        <v>BAO</v>
      </c>
      <c r="D4986" s="13" t="str">
        <f>Solieusap!D4989</f>
        <v>Combination</v>
      </c>
      <c r="E4986" s="14">
        <f>ABS(Solieusap!E4989)</f>
        <v>0.45810000000000001</v>
      </c>
      <c r="F4986" s="14">
        <f>ABS(Solieusap!F4989)</f>
        <v>0.23530000000000001</v>
      </c>
      <c r="G4986" s="14">
        <f>ABS(Solieusap!G4989)</f>
        <v>2.7000000000000001E-3</v>
      </c>
      <c r="H4986" s="14">
        <f>ABS(Solieusap!H4989)</f>
        <v>0.32246000000000002</v>
      </c>
      <c r="I4986" s="14">
        <f>ABS(Solieusap!I4989)</f>
        <v>1.6379999999999999E-2</v>
      </c>
      <c r="J4986" s="14">
        <f>ABS(Solieusap!J4989)</f>
        <v>0.27342</v>
      </c>
      <c r="K4986" s="14">
        <f t="shared" si="32"/>
        <v>0.45810000000000001</v>
      </c>
      <c r="L4986" s="14">
        <f t="shared" si="33"/>
        <v>1.6379999999999999E-2</v>
      </c>
    </row>
    <row r="4987" spans="1:12" ht="15" customHeight="1">
      <c r="A4987" s="13" t="str">
        <f>Solieusap!A4990</f>
        <v>476</v>
      </c>
      <c r="B4987" s="13">
        <f>Solieusap!B4990</f>
        <v>1.5</v>
      </c>
      <c r="C4987" s="13" t="str">
        <f>Solieusap!C4990</f>
        <v>BAO</v>
      </c>
      <c r="D4987" s="13" t="str">
        <f>Solieusap!D4990</f>
        <v>Combination</v>
      </c>
      <c r="E4987" s="14">
        <f>ABS(Solieusap!E4990)</f>
        <v>0.45810000000000001</v>
      </c>
      <c r="F4987" s="14">
        <f>ABS(Solieusap!F4990)</f>
        <v>0.23530000000000001</v>
      </c>
      <c r="G4987" s="14">
        <f>ABS(Solieusap!G4990)</f>
        <v>2.7000000000000001E-3</v>
      </c>
      <c r="H4987" s="14">
        <f>ABS(Solieusap!H4990)</f>
        <v>0.32246000000000002</v>
      </c>
      <c r="I4987" s="14">
        <f>ABS(Solieusap!I4990)</f>
        <v>1.5049999999999999E-2</v>
      </c>
      <c r="J4987" s="14">
        <f>ABS(Solieusap!J4990)</f>
        <v>0.32118000000000002</v>
      </c>
      <c r="K4987" s="14">
        <f t="shared" ref="K4987:K5050" si="34">E4987</f>
        <v>0.45810000000000001</v>
      </c>
      <c r="L4987" s="14">
        <f t="shared" ref="L4987:L5050" si="35">I4987</f>
        <v>1.5049999999999999E-2</v>
      </c>
    </row>
    <row r="4988" spans="1:12" ht="15" customHeight="1">
      <c r="A4988" s="13" t="str">
        <f>Solieusap!A4991</f>
        <v>476</v>
      </c>
      <c r="B4988" s="13">
        <f>Solieusap!B4991</f>
        <v>2</v>
      </c>
      <c r="C4988" s="13" t="str">
        <f>Solieusap!C4991</f>
        <v>BAO</v>
      </c>
      <c r="D4988" s="13" t="str">
        <f>Solieusap!D4991</f>
        <v>Combination</v>
      </c>
      <c r="E4988" s="14">
        <f>ABS(Solieusap!E4991)</f>
        <v>0.45810000000000001</v>
      </c>
      <c r="F4988" s="14">
        <f>ABS(Solieusap!F4991)</f>
        <v>0.23530000000000001</v>
      </c>
      <c r="G4988" s="14">
        <f>ABS(Solieusap!G4991)</f>
        <v>2.7000000000000001E-3</v>
      </c>
      <c r="H4988" s="14">
        <f>ABS(Solieusap!H4991)</f>
        <v>0.32246000000000002</v>
      </c>
      <c r="I4988" s="14">
        <f>ABS(Solieusap!I4991)</f>
        <v>1.372E-2</v>
      </c>
      <c r="J4988" s="14">
        <f>ABS(Solieusap!J4991)</f>
        <v>0.36941000000000002</v>
      </c>
      <c r="K4988" s="14">
        <f t="shared" si="34"/>
        <v>0.45810000000000001</v>
      </c>
      <c r="L4988" s="14">
        <f t="shared" si="35"/>
        <v>1.372E-2</v>
      </c>
    </row>
    <row r="4989" spans="1:12" ht="15" customHeight="1">
      <c r="A4989" s="13" t="str">
        <f>Solieusap!A4992</f>
        <v>477</v>
      </c>
      <c r="B4989" s="13">
        <f>Solieusap!B4992</f>
        <v>0</v>
      </c>
      <c r="C4989" s="13" t="str">
        <f>Solieusap!C4992</f>
        <v>BAO</v>
      </c>
      <c r="D4989" s="13" t="str">
        <f>Solieusap!D4992</f>
        <v>Combination</v>
      </c>
      <c r="E4989" s="14">
        <f>ABS(Solieusap!E4992)</f>
        <v>4.5699999999999998E-2</v>
      </c>
      <c r="F4989" s="14">
        <f>ABS(Solieusap!F4992)</f>
        <v>0.25829999999999997</v>
      </c>
      <c r="G4989" s="14">
        <f>ABS(Solieusap!G4992)</f>
        <v>3.2650000000000002E-4</v>
      </c>
      <c r="H4989" s="14">
        <f>ABS(Solieusap!H4992)</f>
        <v>4.7800000000000004E-3</v>
      </c>
      <c r="I4989" s="14">
        <f>ABS(Solieusap!I4992)</f>
        <v>6.2E-4</v>
      </c>
      <c r="J4989" s="14">
        <f>ABS(Solieusap!J4992)</f>
        <v>0.53788999999999998</v>
      </c>
      <c r="K4989" s="14">
        <f t="shared" si="34"/>
        <v>4.5699999999999998E-2</v>
      </c>
      <c r="L4989" s="14">
        <f t="shared" si="35"/>
        <v>6.2E-4</v>
      </c>
    </row>
    <row r="4990" spans="1:12" ht="15" customHeight="1">
      <c r="A4990" s="13" t="str">
        <f>Solieusap!A4993</f>
        <v>477</v>
      </c>
      <c r="B4990" s="13">
        <f>Solieusap!B4993</f>
        <v>0.5</v>
      </c>
      <c r="C4990" s="13" t="str">
        <f>Solieusap!C4993</f>
        <v>BAO</v>
      </c>
      <c r="D4990" s="13" t="str">
        <f>Solieusap!D4993</f>
        <v>Combination</v>
      </c>
      <c r="E4990" s="14">
        <f>ABS(Solieusap!E4993)</f>
        <v>4.5699999999999998E-2</v>
      </c>
      <c r="F4990" s="14">
        <f>ABS(Solieusap!F4993)</f>
        <v>0.25829999999999997</v>
      </c>
      <c r="G4990" s="14">
        <f>ABS(Solieusap!G4993)</f>
        <v>3.2650000000000002E-4</v>
      </c>
      <c r="H4990" s="14">
        <f>ABS(Solieusap!H4993)</f>
        <v>4.7800000000000004E-3</v>
      </c>
      <c r="I4990" s="14">
        <f>ABS(Solieusap!I4993)</f>
        <v>4.4999999999999999E-4</v>
      </c>
      <c r="J4990" s="14">
        <f>ABS(Solieusap!J4993)</f>
        <v>0.40872000000000003</v>
      </c>
      <c r="K4990" s="14">
        <f t="shared" si="34"/>
        <v>4.5699999999999998E-2</v>
      </c>
      <c r="L4990" s="14">
        <f t="shared" si="35"/>
        <v>4.4999999999999999E-4</v>
      </c>
    </row>
    <row r="4991" spans="1:12" ht="15" customHeight="1">
      <c r="A4991" s="13" t="str">
        <f>Solieusap!A4994</f>
        <v>477</v>
      </c>
      <c r="B4991" s="13">
        <f>Solieusap!B4994</f>
        <v>1</v>
      </c>
      <c r="C4991" s="13" t="str">
        <f>Solieusap!C4994</f>
        <v>BAO</v>
      </c>
      <c r="D4991" s="13" t="str">
        <f>Solieusap!D4994</f>
        <v>Combination</v>
      </c>
      <c r="E4991" s="14">
        <f>ABS(Solieusap!E4994)</f>
        <v>4.5699999999999998E-2</v>
      </c>
      <c r="F4991" s="14">
        <f>ABS(Solieusap!F4994)</f>
        <v>0.25829999999999997</v>
      </c>
      <c r="G4991" s="14">
        <f>ABS(Solieusap!G4994)</f>
        <v>3.2650000000000002E-4</v>
      </c>
      <c r="H4991" s="14">
        <f>ABS(Solieusap!H4994)</f>
        <v>4.7800000000000004E-3</v>
      </c>
      <c r="I4991" s="14">
        <f>ABS(Solieusap!I4994)</f>
        <v>2.9E-4</v>
      </c>
      <c r="J4991" s="14">
        <f>ABS(Solieusap!J4994)</f>
        <v>0.27994000000000002</v>
      </c>
      <c r="K4991" s="14">
        <f t="shared" si="34"/>
        <v>4.5699999999999998E-2</v>
      </c>
      <c r="L4991" s="14">
        <f t="shared" si="35"/>
        <v>2.9E-4</v>
      </c>
    </row>
    <row r="4992" spans="1:12" ht="15" customHeight="1">
      <c r="A4992" s="13" t="str">
        <f>Solieusap!A4995</f>
        <v>477</v>
      </c>
      <c r="B4992" s="13">
        <f>Solieusap!B4995</f>
        <v>1.5</v>
      </c>
      <c r="C4992" s="13" t="str">
        <f>Solieusap!C4995</f>
        <v>BAO</v>
      </c>
      <c r="D4992" s="13" t="str">
        <f>Solieusap!D4995</f>
        <v>Combination</v>
      </c>
      <c r="E4992" s="14">
        <f>ABS(Solieusap!E4995)</f>
        <v>4.5699999999999998E-2</v>
      </c>
      <c r="F4992" s="14">
        <f>ABS(Solieusap!F4995)</f>
        <v>0.25829999999999997</v>
      </c>
      <c r="G4992" s="14">
        <f>ABS(Solieusap!G4995)</f>
        <v>3.2650000000000002E-4</v>
      </c>
      <c r="H4992" s="14">
        <f>ABS(Solieusap!H4995)</f>
        <v>4.7800000000000004E-3</v>
      </c>
      <c r="I4992" s="14">
        <f>ABS(Solieusap!I4995)</f>
        <v>1.2999999999999999E-4</v>
      </c>
      <c r="J4992" s="14">
        <f>ABS(Solieusap!J4995)</f>
        <v>0.16286999999999999</v>
      </c>
      <c r="K4992" s="14">
        <f t="shared" si="34"/>
        <v>4.5699999999999998E-2</v>
      </c>
      <c r="L4992" s="14">
        <f t="shared" si="35"/>
        <v>1.2999999999999999E-4</v>
      </c>
    </row>
    <row r="4993" spans="1:12" ht="15" customHeight="1">
      <c r="A4993" s="13" t="str">
        <f>Solieusap!A4996</f>
        <v>477</v>
      </c>
      <c r="B4993" s="13">
        <f>Solieusap!B4996</f>
        <v>2</v>
      </c>
      <c r="C4993" s="13" t="str">
        <f>Solieusap!C4996</f>
        <v>BAO</v>
      </c>
      <c r="D4993" s="13" t="str">
        <f>Solieusap!D4996</f>
        <v>Combination</v>
      </c>
      <c r="E4993" s="14">
        <f>ABS(Solieusap!E4996)</f>
        <v>4.5699999999999998E-2</v>
      </c>
      <c r="F4993" s="14">
        <f>ABS(Solieusap!F4996)</f>
        <v>0.25829999999999997</v>
      </c>
      <c r="G4993" s="14">
        <f>ABS(Solieusap!G4996)</f>
        <v>3.2650000000000002E-4</v>
      </c>
      <c r="H4993" s="14">
        <f>ABS(Solieusap!H4996)</f>
        <v>4.7800000000000004E-3</v>
      </c>
      <c r="I4993" s="14">
        <f>ABS(Solieusap!I4996)</f>
        <v>3.18E-5</v>
      </c>
      <c r="J4993" s="14">
        <f>ABS(Solieusap!J4996)</f>
        <v>4.8770000000000001E-2</v>
      </c>
      <c r="K4993" s="14">
        <f t="shared" si="34"/>
        <v>4.5699999999999998E-2</v>
      </c>
      <c r="L4993" s="14">
        <f t="shared" si="35"/>
        <v>3.18E-5</v>
      </c>
    </row>
    <row r="4994" spans="1:12" ht="15" customHeight="1">
      <c r="A4994" s="13" t="str">
        <f>Solieusap!A4997</f>
        <v>477</v>
      </c>
      <c r="B4994" s="13">
        <f>Solieusap!B4997</f>
        <v>2.5</v>
      </c>
      <c r="C4994" s="13" t="str">
        <f>Solieusap!C4997</f>
        <v>BAO</v>
      </c>
      <c r="D4994" s="13" t="str">
        <f>Solieusap!D4997</f>
        <v>Combination</v>
      </c>
      <c r="E4994" s="14">
        <f>ABS(Solieusap!E4997)</f>
        <v>4.5699999999999998E-2</v>
      </c>
      <c r="F4994" s="14">
        <f>ABS(Solieusap!F4997)</f>
        <v>0.25829999999999997</v>
      </c>
      <c r="G4994" s="14">
        <f>ABS(Solieusap!G4997)</f>
        <v>3.2650000000000002E-4</v>
      </c>
      <c r="H4994" s="14">
        <f>ABS(Solieusap!H4997)</f>
        <v>4.7800000000000004E-3</v>
      </c>
      <c r="I4994" s="14">
        <f>ABS(Solieusap!I4997)</f>
        <v>1.4999999999999999E-4</v>
      </c>
      <c r="J4994" s="14">
        <f>ABS(Solieusap!J4997)</f>
        <v>0.16223000000000001</v>
      </c>
      <c r="K4994" s="14">
        <f t="shared" si="34"/>
        <v>4.5699999999999998E-2</v>
      </c>
      <c r="L4994" s="14">
        <f t="shared" si="35"/>
        <v>1.4999999999999999E-4</v>
      </c>
    </row>
    <row r="4995" spans="1:12" ht="15" customHeight="1">
      <c r="A4995" s="13" t="str">
        <f>Solieusap!A4998</f>
        <v>477</v>
      </c>
      <c r="B4995" s="13">
        <f>Solieusap!B4998</f>
        <v>3</v>
      </c>
      <c r="C4995" s="13" t="str">
        <f>Solieusap!C4998</f>
        <v>BAO</v>
      </c>
      <c r="D4995" s="13" t="str">
        <f>Solieusap!D4998</f>
        <v>Combination</v>
      </c>
      <c r="E4995" s="14">
        <f>ABS(Solieusap!E4998)</f>
        <v>4.5699999999999998E-2</v>
      </c>
      <c r="F4995" s="14">
        <f>ABS(Solieusap!F4998)</f>
        <v>0.25829999999999997</v>
      </c>
      <c r="G4995" s="14">
        <f>ABS(Solieusap!G4998)</f>
        <v>3.2650000000000002E-4</v>
      </c>
      <c r="H4995" s="14">
        <f>ABS(Solieusap!H4998)</f>
        <v>4.7800000000000004E-3</v>
      </c>
      <c r="I4995" s="14">
        <f>ABS(Solieusap!I4998)</f>
        <v>3.4000000000000002E-4</v>
      </c>
      <c r="J4995" s="14">
        <f>ABS(Solieusap!J4998)</f>
        <v>0.27947</v>
      </c>
      <c r="K4995" s="14">
        <f t="shared" si="34"/>
        <v>4.5699999999999998E-2</v>
      </c>
      <c r="L4995" s="14">
        <f t="shared" si="35"/>
        <v>3.4000000000000002E-4</v>
      </c>
    </row>
    <row r="4996" spans="1:12" ht="15" customHeight="1">
      <c r="A4996" s="13" t="str">
        <f>Solieusap!A4999</f>
        <v>477</v>
      </c>
      <c r="B4996" s="13">
        <f>Solieusap!B4999</f>
        <v>3.5</v>
      </c>
      <c r="C4996" s="13" t="str">
        <f>Solieusap!C4999</f>
        <v>BAO</v>
      </c>
      <c r="D4996" s="13" t="str">
        <f>Solieusap!D4999</f>
        <v>Combination</v>
      </c>
      <c r="E4996" s="14">
        <f>ABS(Solieusap!E4999)</f>
        <v>4.5699999999999998E-2</v>
      </c>
      <c r="F4996" s="14">
        <f>ABS(Solieusap!F4999)</f>
        <v>0.25829999999999997</v>
      </c>
      <c r="G4996" s="14">
        <f>ABS(Solieusap!G4999)</f>
        <v>3.2650000000000002E-4</v>
      </c>
      <c r="H4996" s="14">
        <f>ABS(Solieusap!H4999)</f>
        <v>4.7800000000000004E-3</v>
      </c>
      <c r="I4996" s="14">
        <f>ABS(Solieusap!I4999)</f>
        <v>5.4000000000000001E-4</v>
      </c>
      <c r="J4996" s="14">
        <f>ABS(Solieusap!J4999)</f>
        <v>0.40860999999999997</v>
      </c>
      <c r="K4996" s="14">
        <f t="shared" si="34"/>
        <v>4.5699999999999998E-2</v>
      </c>
      <c r="L4996" s="14">
        <f t="shared" si="35"/>
        <v>5.4000000000000001E-4</v>
      </c>
    </row>
    <row r="4997" spans="1:12" ht="15" customHeight="1">
      <c r="A4997" s="13" t="str">
        <f>Solieusap!A5000</f>
        <v>477</v>
      </c>
      <c r="B4997" s="13">
        <f>Solieusap!B5000</f>
        <v>4</v>
      </c>
      <c r="C4997" s="13" t="str">
        <f>Solieusap!C5000</f>
        <v>BAO</v>
      </c>
      <c r="D4997" s="13" t="str">
        <f>Solieusap!D5000</f>
        <v>Combination</v>
      </c>
      <c r="E4997" s="14">
        <f>ABS(Solieusap!E5000)</f>
        <v>4.5699999999999998E-2</v>
      </c>
      <c r="F4997" s="14">
        <f>ABS(Solieusap!F5000)</f>
        <v>0.25829999999999997</v>
      </c>
      <c r="G4997" s="14">
        <f>ABS(Solieusap!G5000)</f>
        <v>3.2650000000000002E-4</v>
      </c>
      <c r="H4997" s="14">
        <f>ABS(Solieusap!H5000)</f>
        <v>4.7800000000000004E-3</v>
      </c>
      <c r="I4997" s="14">
        <f>ABS(Solieusap!I5000)</f>
        <v>7.2999999999999996E-4</v>
      </c>
      <c r="J4997" s="14">
        <f>ABS(Solieusap!J5000)</f>
        <v>0.53774</v>
      </c>
      <c r="K4997" s="14">
        <f t="shared" si="34"/>
        <v>4.5699999999999998E-2</v>
      </c>
      <c r="L4997" s="14">
        <f t="shared" si="35"/>
        <v>7.2999999999999996E-4</v>
      </c>
    </row>
    <row r="4998" spans="1:12" ht="15" customHeight="1">
      <c r="A4998" s="13" t="str">
        <f>Solieusap!A5001</f>
        <v>477</v>
      </c>
      <c r="B4998" s="13">
        <f>Solieusap!B5001</f>
        <v>0</v>
      </c>
      <c r="C4998" s="13" t="str">
        <f>Solieusap!C5001</f>
        <v>BAO</v>
      </c>
      <c r="D4998" s="13" t="str">
        <f>Solieusap!D5001</f>
        <v>Combination</v>
      </c>
      <c r="E4998" s="14">
        <f>ABS(Solieusap!E5001)</f>
        <v>0.10879999999999999</v>
      </c>
      <c r="F4998" s="14">
        <f>ABS(Solieusap!F5001)</f>
        <v>0.25829999999999997</v>
      </c>
      <c r="G4998" s="14">
        <f>ABS(Solieusap!G5001)</f>
        <v>3.8249999999999997E-4</v>
      </c>
      <c r="H4998" s="14">
        <f>ABS(Solieusap!H5001)</f>
        <v>4.9699999999999996E-3</v>
      </c>
      <c r="I4998" s="14">
        <f>ABS(Solieusap!I5001)</f>
        <v>8.0000000000000004E-4</v>
      </c>
      <c r="J4998" s="14">
        <f>ABS(Solieusap!J5001)</f>
        <v>0.49532999999999999</v>
      </c>
      <c r="K4998" s="14">
        <f t="shared" si="34"/>
        <v>0.10879999999999999</v>
      </c>
      <c r="L4998" s="14">
        <f t="shared" si="35"/>
        <v>8.0000000000000004E-4</v>
      </c>
    </row>
    <row r="4999" spans="1:12" ht="15" customHeight="1">
      <c r="A4999" s="13" t="str">
        <f>Solieusap!A5002</f>
        <v>477</v>
      </c>
      <c r="B4999" s="13">
        <f>Solieusap!B5002</f>
        <v>0.5</v>
      </c>
      <c r="C4999" s="13" t="str">
        <f>Solieusap!C5002</f>
        <v>BAO</v>
      </c>
      <c r="D4999" s="13" t="str">
        <f>Solieusap!D5002</f>
        <v>Combination</v>
      </c>
      <c r="E4999" s="14">
        <f>ABS(Solieusap!E5002)</f>
        <v>0.10879999999999999</v>
      </c>
      <c r="F4999" s="14">
        <f>ABS(Solieusap!F5002)</f>
        <v>0.25829999999999997</v>
      </c>
      <c r="G4999" s="14">
        <f>ABS(Solieusap!G5002)</f>
        <v>3.8249999999999997E-4</v>
      </c>
      <c r="H4999" s="14">
        <f>ABS(Solieusap!H5002)</f>
        <v>4.9699999999999996E-3</v>
      </c>
      <c r="I4999" s="14">
        <f>ABS(Solieusap!I5002)</f>
        <v>6.0999999999999997E-4</v>
      </c>
      <c r="J4999" s="14">
        <f>ABS(Solieusap!J5002)</f>
        <v>0.36620000000000003</v>
      </c>
      <c r="K4999" s="14">
        <f t="shared" si="34"/>
        <v>0.10879999999999999</v>
      </c>
      <c r="L4999" s="14">
        <f t="shared" si="35"/>
        <v>6.0999999999999997E-4</v>
      </c>
    </row>
    <row r="5000" spans="1:12" ht="15" customHeight="1">
      <c r="A5000" s="13" t="str">
        <f>Solieusap!A5003</f>
        <v>477</v>
      </c>
      <c r="B5000" s="13">
        <f>Solieusap!B5003</f>
        <v>1</v>
      </c>
      <c r="C5000" s="13" t="str">
        <f>Solieusap!C5003</f>
        <v>BAO</v>
      </c>
      <c r="D5000" s="13" t="str">
        <f>Solieusap!D5003</f>
        <v>Combination</v>
      </c>
      <c r="E5000" s="14">
        <f>ABS(Solieusap!E5003)</f>
        <v>0.10879999999999999</v>
      </c>
      <c r="F5000" s="14">
        <f>ABS(Solieusap!F5003)</f>
        <v>0.25829999999999997</v>
      </c>
      <c r="G5000" s="14">
        <f>ABS(Solieusap!G5003)</f>
        <v>3.8249999999999997E-4</v>
      </c>
      <c r="H5000" s="14">
        <f>ABS(Solieusap!H5003)</f>
        <v>4.9699999999999996E-3</v>
      </c>
      <c r="I5000" s="14">
        <f>ABS(Solieusap!I5003)</f>
        <v>4.2000000000000002E-4</v>
      </c>
      <c r="J5000" s="14">
        <f>ABS(Solieusap!J5003)</f>
        <v>0.23705999999999999</v>
      </c>
      <c r="K5000" s="14">
        <f t="shared" si="34"/>
        <v>0.10879999999999999</v>
      </c>
      <c r="L5000" s="14">
        <f t="shared" si="35"/>
        <v>4.2000000000000002E-4</v>
      </c>
    </row>
    <row r="5001" spans="1:12" ht="15" customHeight="1">
      <c r="A5001" s="13" t="str">
        <f>Solieusap!A5004</f>
        <v>477</v>
      </c>
      <c r="B5001" s="13">
        <f>Solieusap!B5004</f>
        <v>1.5</v>
      </c>
      <c r="C5001" s="13" t="str">
        <f>Solieusap!C5004</f>
        <v>BAO</v>
      </c>
      <c r="D5001" s="13" t="str">
        <f>Solieusap!D5004</f>
        <v>Combination</v>
      </c>
      <c r="E5001" s="14">
        <f>ABS(Solieusap!E5004)</f>
        <v>0.10879999999999999</v>
      </c>
      <c r="F5001" s="14">
        <f>ABS(Solieusap!F5004)</f>
        <v>0.25829999999999997</v>
      </c>
      <c r="G5001" s="14">
        <f>ABS(Solieusap!G5004)</f>
        <v>3.8249999999999997E-4</v>
      </c>
      <c r="H5001" s="14">
        <f>ABS(Solieusap!H5004)</f>
        <v>4.9699999999999996E-3</v>
      </c>
      <c r="I5001" s="14">
        <f>ABS(Solieusap!I5004)</f>
        <v>2.5000000000000001E-4</v>
      </c>
      <c r="J5001" s="14">
        <f>ABS(Solieusap!J5004)</f>
        <v>0.10793</v>
      </c>
      <c r="K5001" s="14">
        <f t="shared" si="34"/>
        <v>0.10879999999999999</v>
      </c>
      <c r="L5001" s="14">
        <f t="shared" si="35"/>
        <v>2.5000000000000001E-4</v>
      </c>
    </row>
    <row r="5002" spans="1:12" ht="15" customHeight="1">
      <c r="A5002" s="13" t="str">
        <f>Solieusap!A5005</f>
        <v>477</v>
      </c>
      <c r="B5002" s="13">
        <f>Solieusap!B5005</f>
        <v>2</v>
      </c>
      <c r="C5002" s="13" t="str">
        <f>Solieusap!C5005</f>
        <v>BAO</v>
      </c>
      <c r="D5002" s="13" t="str">
        <f>Solieusap!D5005</f>
        <v>Combination</v>
      </c>
      <c r="E5002" s="14">
        <f>ABS(Solieusap!E5005)</f>
        <v>0.10879999999999999</v>
      </c>
      <c r="F5002" s="14">
        <f>ABS(Solieusap!F5005)</f>
        <v>0.25829999999999997</v>
      </c>
      <c r="G5002" s="14">
        <f>ABS(Solieusap!G5005)</f>
        <v>3.8249999999999997E-4</v>
      </c>
      <c r="H5002" s="14">
        <f>ABS(Solieusap!H5005)</f>
        <v>4.9699999999999996E-3</v>
      </c>
      <c r="I5002" s="14">
        <f>ABS(Solieusap!I5005)</f>
        <v>8.2249999999999993E-5</v>
      </c>
      <c r="J5002" s="14">
        <f>ABS(Solieusap!J5005)</f>
        <v>2.051E-2</v>
      </c>
      <c r="K5002" s="14">
        <f t="shared" si="34"/>
        <v>0.10879999999999999</v>
      </c>
      <c r="L5002" s="14">
        <f t="shared" si="35"/>
        <v>8.2249999999999993E-5</v>
      </c>
    </row>
    <row r="5003" spans="1:12" ht="15" customHeight="1">
      <c r="A5003" s="13" t="str">
        <f>Solieusap!A5006</f>
        <v>477</v>
      </c>
      <c r="B5003" s="13">
        <f>Solieusap!B5006</f>
        <v>2.5</v>
      </c>
      <c r="C5003" s="13" t="str">
        <f>Solieusap!C5006</f>
        <v>BAO</v>
      </c>
      <c r="D5003" s="13" t="str">
        <f>Solieusap!D5006</f>
        <v>Combination</v>
      </c>
      <c r="E5003" s="14">
        <f>ABS(Solieusap!E5006)</f>
        <v>0.10879999999999999</v>
      </c>
      <c r="F5003" s="14">
        <f>ABS(Solieusap!F5006)</f>
        <v>0.25829999999999997</v>
      </c>
      <c r="G5003" s="14">
        <f>ABS(Solieusap!G5006)</f>
        <v>3.8249999999999997E-4</v>
      </c>
      <c r="H5003" s="14">
        <f>ABS(Solieusap!H5006)</f>
        <v>4.9699999999999996E-3</v>
      </c>
      <c r="I5003" s="14">
        <f>ABS(Solieusap!I5006)</f>
        <v>2.3000000000000001E-4</v>
      </c>
      <c r="J5003" s="14">
        <f>ABS(Solieusap!J5006)</f>
        <v>0.10797</v>
      </c>
      <c r="K5003" s="14">
        <f t="shared" si="34"/>
        <v>0.10879999999999999</v>
      </c>
      <c r="L5003" s="14">
        <f t="shared" si="35"/>
        <v>2.3000000000000001E-4</v>
      </c>
    </row>
    <row r="5004" spans="1:12" ht="15" customHeight="1">
      <c r="A5004" s="13" t="str">
        <f>Solieusap!A5007</f>
        <v>477</v>
      </c>
      <c r="B5004" s="13">
        <f>Solieusap!B5007</f>
        <v>3</v>
      </c>
      <c r="C5004" s="13" t="str">
        <f>Solieusap!C5007</f>
        <v>BAO</v>
      </c>
      <c r="D5004" s="13" t="str">
        <f>Solieusap!D5007</f>
        <v>Combination</v>
      </c>
      <c r="E5004" s="14">
        <f>ABS(Solieusap!E5007)</f>
        <v>0.10879999999999999</v>
      </c>
      <c r="F5004" s="14">
        <f>ABS(Solieusap!F5007)</f>
        <v>0.25829999999999997</v>
      </c>
      <c r="G5004" s="14">
        <f>ABS(Solieusap!G5007)</f>
        <v>3.8249999999999997E-4</v>
      </c>
      <c r="H5004" s="14">
        <f>ABS(Solieusap!H5007)</f>
        <v>4.9699999999999996E-3</v>
      </c>
      <c r="I5004" s="14">
        <f>ABS(Solieusap!I5007)</f>
        <v>3.8999999999999999E-4</v>
      </c>
      <c r="J5004" s="14">
        <f>ABS(Solieusap!J5007)</f>
        <v>0.23713999999999999</v>
      </c>
      <c r="K5004" s="14">
        <f t="shared" si="34"/>
        <v>0.10879999999999999</v>
      </c>
      <c r="L5004" s="14">
        <f t="shared" si="35"/>
        <v>3.8999999999999999E-4</v>
      </c>
    </row>
    <row r="5005" spans="1:12" ht="15" customHeight="1">
      <c r="A5005" s="13" t="str">
        <f>Solieusap!A5008</f>
        <v>477</v>
      </c>
      <c r="B5005" s="13">
        <f>Solieusap!B5008</f>
        <v>3.5</v>
      </c>
      <c r="C5005" s="13" t="str">
        <f>Solieusap!C5008</f>
        <v>BAO</v>
      </c>
      <c r="D5005" s="13" t="str">
        <f>Solieusap!D5008</f>
        <v>Combination</v>
      </c>
      <c r="E5005" s="14">
        <f>ABS(Solieusap!E5008)</f>
        <v>0.10879999999999999</v>
      </c>
      <c r="F5005" s="14">
        <f>ABS(Solieusap!F5008)</f>
        <v>0.25829999999999997</v>
      </c>
      <c r="G5005" s="14">
        <f>ABS(Solieusap!G5008)</f>
        <v>3.8249999999999997E-4</v>
      </c>
      <c r="H5005" s="14">
        <f>ABS(Solieusap!H5008)</f>
        <v>4.9699999999999996E-3</v>
      </c>
      <c r="I5005" s="14">
        <f>ABS(Solieusap!I5008)</f>
        <v>5.5000000000000003E-4</v>
      </c>
      <c r="J5005" s="14">
        <f>ABS(Solieusap!J5008)</f>
        <v>0.36631000000000002</v>
      </c>
      <c r="K5005" s="14">
        <f t="shared" si="34"/>
        <v>0.10879999999999999</v>
      </c>
      <c r="L5005" s="14">
        <f t="shared" si="35"/>
        <v>5.5000000000000003E-4</v>
      </c>
    </row>
    <row r="5006" spans="1:12" ht="15" customHeight="1">
      <c r="A5006" s="13" t="str">
        <f>Solieusap!A5009</f>
        <v>477</v>
      </c>
      <c r="B5006" s="13">
        <f>Solieusap!B5009</f>
        <v>4</v>
      </c>
      <c r="C5006" s="13" t="str">
        <f>Solieusap!C5009</f>
        <v>BAO</v>
      </c>
      <c r="D5006" s="13" t="str">
        <f>Solieusap!D5009</f>
        <v>Combination</v>
      </c>
      <c r="E5006" s="14">
        <f>ABS(Solieusap!E5009)</f>
        <v>0.10879999999999999</v>
      </c>
      <c r="F5006" s="14">
        <f>ABS(Solieusap!F5009)</f>
        <v>0.25829999999999997</v>
      </c>
      <c r="G5006" s="14">
        <f>ABS(Solieusap!G5009)</f>
        <v>3.8249999999999997E-4</v>
      </c>
      <c r="H5006" s="14">
        <f>ABS(Solieusap!H5009)</f>
        <v>4.9699999999999996E-3</v>
      </c>
      <c r="I5006" s="14">
        <f>ABS(Solieusap!I5009)</f>
        <v>7.1000000000000002E-4</v>
      </c>
      <c r="J5006" s="14">
        <f>ABS(Solieusap!J5009)</f>
        <v>0.49547999999999998</v>
      </c>
      <c r="K5006" s="14">
        <f t="shared" si="34"/>
        <v>0.10879999999999999</v>
      </c>
      <c r="L5006" s="14">
        <f t="shared" si="35"/>
        <v>7.1000000000000002E-4</v>
      </c>
    </row>
    <row r="5007" spans="1:12" ht="15" customHeight="1">
      <c r="A5007" s="13" t="str">
        <f>Solieusap!A5010</f>
        <v>478</v>
      </c>
      <c r="B5007" s="13">
        <f>Solieusap!B5010</f>
        <v>0</v>
      </c>
      <c r="C5007" s="13" t="str">
        <f>Solieusap!C5010</f>
        <v>BAO</v>
      </c>
      <c r="D5007" s="13" t="str">
        <f>Solieusap!D5010</f>
        <v>Combination</v>
      </c>
      <c r="E5007" s="14">
        <f>ABS(Solieusap!E5010)</f>
        <v>0</v>
      </c>
      <c r="F5007" s="14">
        <f>ABS(Solieusap!F5010)</f>
        <v>0</v>
      </c>
      <c r="G5007" s="14">
        <f>ABS(Solieusap!G5010)</f>
        <v>0</v>
      </c>
      <c r="H5007" s="14">
        <f>ABS(Solieusap!H5010)</f>
        <v>0</v>
      </c>
      <c r="I5007" s="14">
        <f>ABS(Solieusap!I5010)</f>
        <v>0</v>
      </c>
      <c r="J5007" s="14">
        <f>ABS(Solieusap!J5010)</f>
        <v>0</v>
      </c>
      <c r="K5007" s="14">
        <f t="shared" si="34"/>
        <v>0</v>
      </c>
      <c r="L5007" s="14">
        <f t="shared" si="35"/>
        <v>0</v>
      </c>
    </row>
    <row r="5008" spans="1:12" ht="15" customHeight="1">
      <c r="A5008" s="13" t="str">
        <f>Solieusap!A5011</f>
        <v>478</v>
      </c>
      <c r="B5008" s="13">
        <f>Solieusap!B5011</f>
        <v>0.5</v>
      </c>
      <c r="C5008" s="13" t="str">
        <f>Solieusap!C5011</f>
        <v>BAO</v>
      </c>
      <c r="D5008" s="13" t="str">
        <f>Solieusap!D5011</f>
        <v>Combination</v>
      </c>
      <c r="E5008" s="14">
        <f>ABS(Solieusap!E5011)</f>
        <v>0</v>
      </c>
      <c r="F5008" s="14">
        <f>ABS(Solieusap!F5011)</f>
        <v>0</v>
      </c>
      <c r="G5008" s="14">
        <f>ABS(Solieusap!G5011)</f>
        <v>0</v>
      </c>
      <c r="H5008" s="14">
        <f>ABS(Solieusap!H5011)</f>
        <v>0</v>
      </c>
      <c r="I5008" s="14">
        <f>ABS(Solieusap!I5011)</f>
        <v>0</v>
      </c>
      <c r="J5008" s="14">
        <f>ABS(Solieusap!J5011)</f>
        <v>0</v>
      </c>
      <c r="K5008" s="14">
        <f t="shared" si="34"/>
        <v>0</v>
      </c>
      <c r="L5008" s="14">
        <f t="shared" si="35"/>
        <v>0</v>
      </c>
    </row>
    <row r="5009" spans="1:12" ht="15" customHeight="1">
      <c r="A5009" s="13" t="str">
        <f>Solieusap!A5012</f>
        <v>478</v>
      </c>
      <c r="B5009" s="13">
        <f>Solieusap!B5012</f>
        <v>1</v>
      </c>
      <c r="C5009" s="13" t="str">
        <f>Solieusap!C5012</f>
        <v>BAO</v>
      </c>
      <c r="D5009" s="13" t="str">
        <f>Solieusap!D5012</f>
        <v>Combination</v>
      </c>
      <c r="E5009" s="14">
        <f>ABS(Solieusap!E5012)</f>
        <v>0</v>
      </c>
      <c r="F5009" s="14">
        <f>ABS(Solieusap!F5012)</f>
        <v>0</v>
      </c>
      <c r="G5009" s="14">
        <f>ABS(Solieusap!G5012)</f>
        <v>0</v>
      </c>
      <c r="H5009" s="14">
        <f>ABS(Solieusap!H5012)</f>
        <v>0</v>
      </c>
      <c r="I5009" s="14">
        <f>ABS(Solieusap!I5012)</f>
        <v>0</v>
      </c>
      <c r="J5009" s="14">
        <f>ABS(Solieusap!J5012)</f>
        <v>0</v>
      </c>
      <c r="K5009" s="14">
        <f t="shared" si="34"/>
        <v>0</v>
      </c>
      <c r="L5009" s="14">
        <f t="shared" si="35"/>
        <v>0</v>
      </c>
    </row>
    <row r="5010" spans="1:12" ht="15" customHeight="1">
      <c r="A5010" s="13" t="str">
        <f>Solieusap!A5013</f>
        <v>478</v>
      </c>
      <c r="B5010" s="13">
        <f>Solieusap!B5013</f>
        <v>1.5</v>
      </c>
      <c r="C5010" s="13" t="str">
        <f>Solieusap!C5013</f>
        <v>BAO</v>
      </c>
      <c r="D5010" s="13" t="str">
        <f>Solieusap!D5013</f>
        <v>Combination</v>
      </c>
      <c r="E5010" s="14">
        <f>ABS(Solieusap!E5013)</f>
        <v>0</v>
      </c>
      <c r="F5010" s="14">
        <f>ABS(Solieusap!F5013)</f>
        <v>0</v>
      </c>
      <c r="G5010" s="14">
        <f>ABS(Solieusap!G5013)</f>
        <v>0</v>
      </c>
      <c r="H5010" s="14">
        <f>ABS(Solieusap!H5013)</f>
        <v>0</v>
      </c>
      <c r="I5010" s="14">
        <f>ABS(Solieusap!I5013)</f>
        <v>0</v>
      </c>
      <c r="J5010" s="14">
        <f>ABS(Solieusap!J5013)</f>
        <v>0</v>
      </c>
      <c r="K5010" s="14">
        <f t="shared" si="34"/>
        <v>0</v>
      </c>
      <c r="L5010" s="14">
        <f t="shared" si="35"/>
        <v>0</v>
      </c>
    </row>
    <row r="5011" spans="1:12" ht="15" customHeight="1">
      <c r="A5011" s="13" t="str">
        <f>Solieusap!A5014</f>
        <v>478</v>
      </c>
      <c r="B5011" s="13">
        <f>Solieusap!B5014</f>
        <v>2</v>
      </c>
      <c r="C5011" s="13" t="str">
        <f>Solieusap!C5014</f>
        <v>BAO</v>
      </c>
      <c r="D5011" s="13" t="str">
        <f>Solieusap!D5014</f>
        <v>Combination</v>
      </c>
      <c r="E5011" s="14">
        <f>ABS(Solieusap!E5014)</f>
        <v>0</v>
      </c>
      <c r="F5011" s="14">
        <f>ABS(Solieusap!F5014)</f>
        <v>0</v>
      </c>
      <c r="G5011" s="14">
        <f>ABS(Solieusap!G5014)</f>
        <v>0</v>
      </c>
      <c r="H5011" s="14">
        <f>ABS(Solieusap!H5014)</f>
        <v>0</v>
      </c>
      <c r="I5011" s="14">
        <f>ABS(Solieusap!I5014)</f>
        <v>0</v>
      </c>
      <c r="J5011" s="14">
        <f>ABS(Solieusap!J5014)</f>
        <v>0</v>
      </c>
      <c r="K5011" s="14">
        <f t="shared" si="34"/>
        <v>0</v>
      </c>
      <c r="L5011" s="14">
        <f t="shared" si="35"/>
        <v>0</v>
      </c>
    </row>
    <row r="5012" spans="1:12" ht="15" customHeight="1">
      <c r="A5012" s="13" t="str">
        <f>Solieusap!A5015</f>
        <v>478</v>
      </c>
      <c r="B5012" s="13">
        <f>Solieusap!B5015</f>
        <v>2.5</v>
      </c>
      <c r="C5012" s="13" t="str">
        <f>Solieusap!C5015</f>
        <v>BAO</v>
      </c>
      <c r="D5012" s="13" t="str">
        <f>Solieusap!D5015</f>
        <v>Combination</v>
      </c>
      <c r="E5012" s="14">
        <f>ABS(Solieusap!E5015)</f>
        <v>0</v>
      </c>
      <c r="F5012" s="14">
        <f>ABS(Solieusap!F5015)</f>
        <v>0</v>
      </c>
      <c r="G5012" s="14">
        <f>ABS(Solieusap!G5015)</f>
        <v>0</v>
      </c>
      <c r="H5012" s="14">
        <f>ABS(Solieusap!H5015)</f>
        <v>0</v>
      </c>
      <c r="I5012" s="14">
        <f>ABS(Solieusap!I5015)</f>
        <v>0</v>
      </c>
      <c r="J5012" s="14">
        <f>ABS(Solieusap!J5015)</f>
        <v>0</v>
      </c>
      <c r="K5012" s="14">
        <f t="shared" si="34"/>
        <v>0</v>
      </c>
      <c r="L5012" s="14">
        <f t="shared" si="35"/>
        <v>0</v>
      </c>
    </row>
    <row r="5013" spans="1:12" ht="15" customHeight="1">
      <c r="A5013" s="13" t="str">
        <f>Solieusap!A5016</f>
        <v>478</v>
      </c>
      <c r="B5013" s="13">
        <f>Solieusap!B5016</f>
        <v>3</v>
      </c>
      <c r="C5013" s="13" t="str">
        <f>Solieusap!C5016</f>
        <v>BAO</v>
      </c>
      <c r="D5013" s="13" t="str">
        <f>Solieusap!D5016</f>
        <v>Combination</v>
      </c>
      <c r="E5013" s="14">
        <f>ABS(Solieusap!E5016)</f>
        <v>0</v>
      </c>
      <c r="F5013" s="14">
        <f>ABS(Solieusap!F5016)</f>
        <v>0</v>
      </c>
      <c r="G5013" s="14">
        <f>ABS(Solieusap!G5016)</f>
        <v>0</v>
      </c>
      <c r="H5013" s="14">
        <f>ABS(Solieusap!H5016)</f>
        <v>0</v>
      </c>
      <c r="I5013" s="14">
        <f>ABS(Solieusap!I5016)</f>
        <v>0</v>
      </c>
      <c r="J5013" s="14">
        <f>ABS(Solieusap!J5016)</f>
        <v>0</v>
      </c>
      <c r="K5013" s="14">
        <f t="shared" si="34"/>
        <v>0</v>
      </c>
      <c r="L5013" s="14">
        <f t="shared" si="35"/>
        <v>0</v>
      </c>
    </row>
    <row r="5014" spans="1:12" ht="15" customHeight="1">
      <c r="A5014" s="13" t="str">
        <f>Solieusap!A5017</f>
        <v>478</v>
      </c>
      <c r="B5014" s="13">
        <f>Solieusap!B5017</f>
        <v>3.5</v>
      </c>
      <c r="C5014" s="13" t="str">
        <f>Solieusap!C5017</f>
        <v>BAO</v>
      </c>
      <c r="D5014" s="13" t="str">
        <f>Solieusap!D5017</f>
        <v>Combination</v>
      </c>
      <c r="E5014" s="14">
        <f>ABS(Solieusap!E5017)</f>
        <v>0</v>
      </c>
      <c r="F5014" s="14">
        <f>ABS(Solieusap!F5017)</f>
        <v>0</v>
      </c>
      <c r="G5014" s="14">
        <f>ABS(Solieusap!G5017)</f>
        <v>0</v>
      </c>
      <c r="H5014" s="14">
        <f>ABS(Solieusap!H5017)</f>
        <v>0</v>
      </c>
      <c r="I5014" s="14">
        <f>ABS(Solieusap!I5017)</f>
        <v>0</v>
      </c>
      <c r="J5014" s="14">
        <f>ABS(Solieusap!J5017)</f>
        <v>0</v>
      </c>
      <c r="K5014" s="14">
        <f t="shared" si="34"/>
        <v>0</v>
      </c>
      <c r="L5014" s="14">
        <f t="shared" si="35"/>
        <v>0</v>
      </c>
    </row>
    <row r="5015" spans="1:12" ht="15" customHeight="1">
      <c r="A5015" s="13" t="str">
        <f>Solieusap!A5018</f>
        <v>478</v>
      </c>
      <c r="B5015" s="13">
        <f>Solieusap!B5018</f>
        <v>4</v>
      </c>
      <c r="C5015" s="13" t="str">
        <f>Solieusap!C5018</f>
        <v>BAO</v>
      </c>
      <c r="D5015" s="13" t="str">
        <f>Solieusap!D5018</f>
        <v>Combination</v>
      </c>
      <c r="E5015" s="14">
        <f>ABS(Solieusap!E5018)</f>
        <v>0</v>
      </c>
      <c r="F5015" s="14">
        <f>ABS(Solieusap!F5018)</f>
        <v>0</v>
      </c>
      <c r="G5015" s="14">
        <f>ABS(Solieusap!G5018)</f>
        <v>0</v>
      </c>
      <c r="H5015" s="14">
        <f>ABS(Solieusap!H5018)</f>
        <v>0</v>
      </c>
      <c r="I5015" s="14">
        <f>ABS(Solieusap!I5018)</f>
        <v>0</v>
      </c>
      <c r="J5015" s="14">
        <f>ABS(Solieusap!J5018)</f>
        <v>0</v>
      </c>
      <c r="K5015" s="14">
        <f t="shared" si="34"/>
        <v>0</v>
      </c>
      <c r="L5015" s="14">
        <f t="shared" si="35"/>
        <v>0</v>
      </c>
    </row>
    <row r="5016" spans="1:12" ht="15" customHeight="1">
      <c r="A5016" s="13" t="str">
        <f>Solieusap!A5019</f>
        <v>478</v>
      </c>
      <c r="B5016" s="13">
        <f>Solieusap!B5019</f>
        <v>0</v>
      </c>
      <c r="C5016" s="13" t="str">
        <f>Solieusap!C5019</f>
        <v>BAO</v>
      </c>
      <c r="D5016" s="13" t="str">
        <f>Solieusap!D5019</f>
        <v>Combination</v>
      </c>
      <c r="E5016" s="14">
        <f>ABS(Solieusap!E5019)</f>
        <v>0</v>
      </c>
      <c r="F5016" s="14">
        <f>ABS(Solieusap!F5019)</f>
        <v>0</v>
      </c>
      <c r="G5016" s="14">
        <f>ABS(Solieusap!G5019)</f>
        <v>0</v>
      </c>
      <c r="H5016" s="14">
        <f>ABS(Solieusap!H5019)</f>
        <v>0</v>
      </c>
      <c r="I5016" s="14">
        <f>ABS(Solieusap!I5019)</f>
        <v>0</v>
      </c>
      <c r="J5016" s="14">
        <f>ABS(Solieusap!J5019)</f>
        <v>0</v>
      </c>
      <c r="K5016" s="14">
        <f t="shared" si="34"/>
        <v>0</v>
      </c>
      <c r="L5016" s="14">
        <f t="shared" si="35"/>
        <v>0</v>
      </c>
    </row>
    <row r="5017" spans="1:12" ht="15" customHeight="1">
      <c r="A5017" s="13" t="str">
        <f>Solieusap!A5020</f>
        <v>478</v>
      </c>
      <c r="B5017" s="13">
        <f>Solieusap!B5020</f>
        <v>0.5</v>
      </c>
      <c r="C5017" s="13" t="str">
        <f>Solieusap!C5020</f>
        <v>BAO</v>
      </c>
      <c r="D5017" s="13" t="str">
        <f>Solieusap!D5020</f>
        <v>Combination</v>
      </c>
      <c r="E5017" s="14">
        <f>ABS(Solieusap!E5020)</f>
        <v>0</v>
      </c>
      <c r="F5017" s="14">
        <f>ABS(Solieusap!F5020)</f>
        <v>0</v>
      </c>
      <c r="G5017" s="14">
        <f>ABS(Solieusap!G5020)</f>
        <v>0</v>
      </c>
      <c r="H5017" s="14">
        <f>ABS(Solieusap!H5020)</f>
        <v>0</v>
      </c>
      <c r="I5017" s="14">
        <f>ABS(Solieusap!I5020)</f>
        <v>0</v>
      </c>
      <c r="J5017" s="14">
        <f>ABS(Solieusap!J5020)</f>
        <v>0</v>
      </c>
      <c r="K5017" s="14">
        <f t="shared" si="34"/>
        <v>0</v>
      </c>
      <c r="L5017" s="14">
        <f t="shared" si="35"/>
        <v>0</v>
      </c>
    </row>
    <row r="5018" spans="1:12" ht="15" customHeight="1">
      <c r="A5018" s="13" t="str">
        <f>Solieusap!A5021</f>
        <v>478</v>
      </c>
      <c r="B5018" s="13">
        <f>Solieusap!B5021</f>
        <v>1</v>
      </c>
      <c r="C5018" s="13" t="str">
        <f>Solieusap!C5021</f>
        <v>BAO</v>
      </c>
      <c r="D5018" s="13" t="str">
        <f>Solieusap!D5021</f>
        <v>Combination</v>
      </c>
      <c r="E5018" s="14">
        <f>ABS(Solieusap!E5021)</f>
        <v>0</v>
      </c>
      <c r="F5018" s="14">
        <f>ABS(Solieusap!F5021)</f>
        <v>0</v>
      </c>
      <c r="G5018" s="14">
        <f>ABS(Solieusap!G5021)</f>
        <v>0</v>
      </c>
      <c r="H5018" s="14">
        <f>ABS(Solieusap!H5021)</f>
        <v>0</v>
      </c>
      <c r="I5018" s="14">
        <f>ABS(Solieusap!I5021)</f>
        <v>0</v>
      </c>
      <c r="J5018" s="14">
        <f>ABS(Solieusap!J5021)</f>
        <v>0</v>
      </c>
      <c r="K5018" s="14">
        <f t="shared" si="34"/>
        <v>0</v>
      </c>
      <c r="L5018" s="14">
        <f t="shared" si="35"/>
        <v>0</v>
      </c>
    </row>
    <row r="5019" spans="1:12" ht="15" customHeight="1">
      <c r="A5019" s="13" t="str">
        <f>Solieusap!A5022</f>
        <v>478</v>
      </c>
      <c r="B5019" s="13">
        <f>Solieusap!B5022</f>
        <v>1.5</v>
      </c>
      <c r="C5019" s="13" t="str">
        <f>Solieusap!C5022</f>
        <v>BAO</v>
      </c>
      <c r="D5019" s="13" t="str">
        <f>Solieusap!D5022</f>
        <v>Combination</v>
      </c>
      <c r="E5019" s="14">
        <f>ABS(Solieusap!E5022)</f>
        <v>0</v>
      </c>
      <c r="F5019" s="14">
        <f>ABS(Solieusap!F5022)</f>
        <v>0</v>
      </c>
      <c r="G5019" s="14">
        <f>ABS(Solieusap!G5022)</f>
        <v>0</v>
      </c>
      <c r="H5019" s="14">
        <f>ABS(Solieusap!H5022)</f>
        <v>0</v>
      </c>
      <c r="I5019" s="14">
        <f>ABS(Solieusap!I5022)</f>
        <v>0</v>
      </c>
      <c r="J5019" s="14">
        <f>ABS(Solieusap!J5022)</f>
        <v>0</v>
      </c>
      <c r="K5019" s="14">
        <f t="shared" si="34"/>
        <v>0</v>
      </c>
      <c r="L5019" s="14">
        <f t="shared" si="35"/>
        <v>0</v>
      </c>
    </row>
    <row r="5020" spans="1:12" ht="15" customHeight="1">
      <c r="A5020" s="13" t="str">
        <f>Solieusap!A5023</f>
        <v>478</v>
      </c>
      <c r="B5020" s="13">
        <f>Solieusap!B5023</f>
        <v>2</v>
      </c>
      <c r="C5020" s="13" t="str">
        <f>Solieusap!C5023</f>
        <v>BAO</v>
      </c>
      <c r="D5020" s="13" t="str">
        <f>Solieusap!D5023</f>
        <v>Combination</v>
      </c>
      <c r="E5020" s="14">
        <f>ABS(Solieusap!E5023)</f>
        <v>0</v>
      </c>
      <c r="F5020" s="14">
        <f>ABS(Solieusap!F5023)</f>
        <v>0</v>
      </c>
      <c r="G5020" s="14">
        <f>ABS(Solieusap!G5023)</f>
        <v>0</v>
      </c>
      <c r="H5020" s="14">
        <f>ABS(Solieusap!H5023)</f>
        <v>0</v>
      </c>
      <c r="I5020" s="14">
        <f>ABS(Solieusap!I5023)</f>
        <v>0</v>
      </c>
      <c r="J5020" s="14">
        <f>ABS(Solieusap!J5023)</f>
        <v>0</v>
      </c>
      <c r="K5020" s="14">
        <f t="shared" si="34"/>
        <v>0</v>
      </c>
      <c r="L5020" s="14">
        <f t="shared" si="35"/>
        <v>0</v>
      </c>
    </row>
    <row r="5021" spans="1:12" ht="15" customHeight="1">
      <c r="A5021" s="13" t="str">
        <f>Solieusap!A5024</f>
        <v>478</v>
      </c>
      <c r="B5021" s="13">
        <f>Solieusap!B5024</f>
        <v>2.5</v>
      </c>
      <c r="C5021" s="13" t="str">
        <f>Solieusap!C5024</f>
        <v>BAO</v>
      </c>
      <c r="D5021" s="13" t="str">
        <f>Solieusap!D5024</f>
        <v>Combination</v>
      </c>
      <c r="E5021" s="14">
        <f>ABS(Solieusap!E5024)</f>
        <v>0</v>
      </c>
      <c r="F5021" s="14">
        <f>ABS(Solieusap!F5024)</f>
        <v>0</v>
      </c>
      <c r="G5021" s="14">
        <f>ABS(Solieusap!G5024)</f>
        <v>0</v>
      </c>
      <c r="H5021" s="14">
        <f>ABS(Solieusap!H5024)</f>
        <v>0</v>
      </c>
      <c r="I5021" s="14">
        <f>ABS(Solieusap!I5024)</f>
        <v>0</v>
      </c>
      <c r="J5021" s="14">
        <f>ABS(Solieusap!J5024)</f>
        <v>0</v>
      </c>
      <c r="K5021" s="14">
        <f t="shared" si="34"/>
        <v>0</v>
      </c>
      <c r="L5021" s="14">
        <f t="shared" si="35"/>
        <v>0</v>
      </c>
    </row>
    <row r="5022" spans="1:12" ht="15" customHeight="1">
      <c r="A5022" s="13" t="str">
        <f>Solieusap!A5025</f>
        <v>478</v>
      </c>
      <c r="B5022" s="13">
        <f>Solieusap!B5025</f>
        <v>3</v>
      </c>
      <c r="C5022" s="13" t="str">
        <f>Solieusap!C5025</f>
        <v>BAO</v>
      </c>
      <c r="D5022" s="13" t="str">
        <f>Solieusap!D5025</f>
        <v>Combination</v>
      </c>
      <c r="E5022" s="14">
        <f>ABS(Solieusap!E5025)</f>
        <v>0</v>
      </c>
      <c r="F5022" s="14">
        <f>ABS(Solieusap!F5025)</f>
        <v>0</v>
      </c>
      <c r="G5022" s="14">
        <f>ABS(Solieusap!G5025)</f>
        <v>0</v>
      </c>
      <c r="H5022" s="14">
        <f>ABS(Solieusap!H5025)</f>
        <v>0</v>
      </c>
      <c r="I5022" s="14">
        <f>ABS(Solieusap!I5025)</f>
        <v>0</v>
      </c>
      <c r="J5022" s="14">
        <f>ABS(Solieusap!J5025)</f>
        <v>0</v>
      </c>
      <c r="K5022" s="14">
        <f t="shared" si="34"/>
        <v>0</v>
      </c>
      <c r="L5022" s="14">
        <f t="shared" si="35"/>
        <v>0</v>
      </c>
    </row>
    <row r="5023" spans="1:12" ht="15" customHeight="1">
      <c r="A5023" s="13" t="str">
        <f>Solieusap!A5026</f>
        <v>478</v>
      </c>
      <c r="B5023" s="13">
        <f>Solieusap!B5026</f>
        <v>3.5</v>
      </c>
      <c r="C5023" s="13" t="str">
        <f>Solieusap!C5026</f>
        <v>BAO</v>
      </c>
      <c r="D5023" s="13" t="str">
        <f>Solieusap!D5026</f>
        <v>Combination</v>
      </c>
      <c r="E5023" s="14">
        <f>ABS(Solieusap!E5026)</f>
        <v>0</v>
      </c>
      <c r="F5023" s="14">
        <f>ABS(Solieusap!F5026)</f>
        <v>0</v>
      </c>
      <c r="G5023" s="14">
        <f>ABS(Solieusap!G5026)</f>
        <v>0</v>
      </c>
      <c r="H5023" s="14">
        <f>ABS(Solieusap!H5026)</f>
        <v>0</v>
      </c>
      <c r="I5023" s="14">
        <f>ABS(Solieusap!I5026)</f>
        <v>0</v>
      </c>
      <c r="J5023" s="14">
        <f>ABS(Solieusap!J5026)</f>
        <v>0</v>
      </c>
      <c r="K5023" s="14">
        <f t="shared" si="34"/>
        <v>0</v>
      </c>
      <c r="L5023" s="14">
        <f t="shared" si="35"/>
        <v>0</v>
      </c>
    </row>
    <row r="5024" spans="1:12" ht="15" customHeight="1">
      <c r="A5024" s="13" t="str">
        <f>Solieusap!A5027</f>
        <v>478</v>
      </c>
      <c r="B5024" s="13">
        <f>Solieusap!B5027</f>
        <v>4</v>
      </c>
      <c r="C5024" s="13" t="str">
        <f>Solieusap!C5027</f>
        <v>BAO</v>
      </c>
      <c r="D5024" s="13" t="str">
        <f>Solieusap!D5027</f>
        <v>Combination</v>
      </c>
      <c r="E5024" s="14">
        <f>ABS(Solieusap!E5027)</f>
        <v>0</v>
      </c>
      <c r="F5024" s="14">
        <f>ABS(Solieusap!F5027)</f>
        <v>0</v>
      </c>
      <c r="G5024" s="14">
        <f>ABS(Solieusap!G5027)</f>
        <v>0</v>
      </c>
      <c r="H5024" s="14">
        <f>ABS(Solieusap!H5027)</f>
        <v>0</v>
      </c>
      <c r="I5024" s="14">
        <f>ABS(Solieusap!I5027)</f>
        <v>0</v>
      </c>
      <c r="J5024" s="14">
        <f>ABS(Solieusap!J5027)</f>
        <v>0</v>
      </c>
      <c r="K5024" s="14">
        <f t="shared" si="34"/>
        <v>0</v>
      </c>
      <c r="L5024" s="14">
        <f t="shared" si="35"/>
        <v>0</v>
      </c>
    </row>
    <row r="5025" spans="1:12" ht="15" customHeight="1">
      <c r="A5025" s="13" t="str">
        <f>Solieusap!A5028</f>
        <v>479</v>
      </c>
      <c r="B5025" s="13">
        <f>Solieusap!B5028</f>
        <v>0</v>
      </c>
      <c r="C5025" s="13" t="str">
        <f>Solieusap!C5028</f>
        <v>BAO</v>
      </c>
      <c r="D5025" s="13" t="str">
        <f>Solieusap!D5028</f>
        <v>Combination</v>
      </c>
      <c r="E5025" s="14">
        <f>ABS(Solieusap!E5028)</f>
        <v>1.5426</v>
      </c>
      <c r="F5025" s="14">
        <f>ABS(Solieusap!F5028)</f>
        <v>1.5712999999999999</v>
      </c>
      <c r="G5025" s="14">
        <f>ABS(Solieusap!G5028)</f>
        <v>4.0000000000000001E-3</v>
      </c>
      <c r="H5025" s="14">
        <f>ABS(Solieusap!H5028)</f>
        <v>9.8419999999999994E-2</v>
      </c>
      <c r="I5025" s="14">
        <f>ABS(Solieusap!I5028)</f>
        <v>1.9140000000000001E-2</v>
      </c>
      <c r="J5025" s="14">
        <f>ABS(Solieusap!J5028)</f>
        <v>2.1197400000000002</v>
      </c>
      <c r="K5025" s="14">
        <f t="shared" si="34"/>
        <v>1.5426</v>
      </c>
      <c r="L5025" s="14">
        <f t="shared" si="35"/>
        <v>1.9140000000000001E-2</v>
      </c>
    </row>
    <row r="5026" spans="1:12" ht="15" customHeight="1">
      <c r="A5026" s="13" t="str">
        <f>Solieusap!A5029</f>
        <v>479</v>
      </c>
      <c r="B5026" s="13">
        <f>Solieusap!B5029</f>
        <v>0.5</v>
      </c>
      <c r="C5026" s="13" t="str">
        <f>Solieusap!C5029</f>
        <v>BAO</v>
      </c>
      <c r="D5026" s="13" t="str">
        <f>Solieusap!D5029</f>
        <v>Combination</v>
      </c>
      <c r="E5026" s="14">
        <f>ABS(Solieusap!E5029)</f>
        <v>1.5426</v>
      </c>
      <c r="F5026" s="14">
        <f>ABS(Solieusap!F5029)</f>
        <v>1.5712999999999999</v>
      </c>
      <c r="G5026" s="14">
        <f>ABS(Solieusap!G5029)</f>
        <v>4.0000000000000001E-3</v>
      </c>
      <c r="H5026" s="14">
        <f>ABS(Solieusap!H5029)</f>
        <v>9.8419999999999994E-2</v>
      </c>
      <c r="I5026" s="14">
        <f>ABS(Solieusap!I5029)</f>
        <v>1.8030000000000001E-2</v>
      </c>
      <c r="J5026" s="14">
        <f>ABS(Solieusap!J5029)</f>
        <v>1.3341099999999999</v>
      </c>
      <c r="K5026" s="14">
        <f t="shared" si="34"/>
        <v>1.5426</v>
      </c>
      <c r="L5026" s="14">
        <f t="shared" si="35"/>
        <v>1.8030000000000001E-2</v>
      </c>
    </row>
    <row r="5027" spans="1:12" ht="15" customHeight="1">
      <c r="A5027" s="13" t="str">
        <f>Solieusap!A5030</f>
        <v>479</v>
      </c>
      <c r="B5027" s="13">
        <f>Solieusap!B5030</f>
        <v>1</v>
      </c>
      <c r="C5027" s="13" t="str">
        <f>Solieusap!C5030</f>
        <v>BAO</v>
      </c>
      <c r="D5027" s="13" t="str">
        <f>Solieusap!D5030</f>
        <v>Combination</v>
      </c>
      <c r="E5027" s="14">
        <f>ABS(Solieusap!E5030)</f>
        <v>1.5426</v>
      </c>
      <c r="F5027" s="14">
        <f>ABS(Solieusap!F5030)</f>
        <v>1.5712999999999999</v>
      </c>
      <c r="G5027" s="14">
        <f>ABS(Solieusap!G5030)</f>
        <v>4.0000000000000001E-3</v>
      </c>
      <c r="H5027" s="14">
        <f>ABS(Solieusap!H5030)</f>
        <v>9.8419999999999994E-2</v>
      </c>
      <c r="I5027" s="14">
        <f>ABS(Solieusap!I5030)</f>
        <v>1.6920000000000001E-2</v>
      </c>
      <c r="J5027" s="14">
        <f>ABS(Solieusap!J5030)</f>
        <v>0.54847999999999997</v>
      </c>
      <c r="K5027" s="14">
        <f t="shared" si="34"/>
        <v>1.5426</v>
      </c>
      <c r="L5027" s="14">
        <f t="shared" si="35"/>
        <v>1.6920000000000001E-2</v>
      </c>
    </row>
    <row r="5028" spans="1:12" ht="15" customHeight="1">
      <c r="A5028" s="13" t="str">
        <f>Solieusap!A5031</f>
        <v>479</v>
      </c>
      <c r="B5028" s="13">
        <f>Solieusap!B5031</f>
        <v>1.5</v>
      </c>
      <c r="C5028" s="13" t="str">
        <f>Solieusap!C5031</f>
        <v>BAO</v>
      </c>
      <c r="D5028" s="13" t="str">
        <f>Solieusap!D5031</f>
        <v>Combination</v>
      </c>
      <c r="E5028" s="14">
        <f>ABS(Solieusap!E5031)</f>
        <v>1.5426</v>
      </c>
      <c r="F5028" s="14">
        <f>ABS(Solieusap!F5031)</f>
        <v>1.5712999999999999</v>
      </c>
      <c r="G5028" s="14">
        <f>ABS(Solieusap!G5031)</f>
        <v>4.0000000000000001E-3</v>
      </c>
      <c r="H5028" s="14">
        <f>ABS(Solieusap!H5031)</f>
        <v>9.8419999999999994E-2</v>
      </c>
      <c r="I5028" s="14">
        <f>ABS(Solieusap!I5031)</f>
        <v>1.5810000000000001E-2</v>
      </c>
      <c r="J5028" s="14">
        <f>ABS(Solieusap!J5031)</f>
        <v>0.24465999999999999</v>
      </c>
      <c r="K5028" s="14">
        <f t="shared" si="34"/>
        <v>1.5426</v>
      </c>
      <c r="L5028" s="14">
        <f t="shared" si="35"/>
        <v>1.5810000000000001E-2</v>
      </c>
    </row>
    <row r="5029" spans="1:12" ht="15" customHeight="1">
      <c r="A5029" s="13" t="str">
        <f>Solieusap!A5032</f>
        <v>479</v>
      </c>
      <c r="B5029" s="13">
        <f>Solieusap!B5032</f>
        <v>2</v>
      </c>
      <c r="C5029" s="13" t="str">
        <f>Solieusap!C5032</f>
        <v>BAO</v>
      </c>
      <c r="D5029" s="13" t="str">
        <f>Solieusap!D5032</f>
        <v>Combination</v>
      </c>
      <c r="E5029" s="14">
        <f>ABS(Solieusap!E5032)</f>
        <v>1.5426</v>
      </c>
      <c r="F5029" s="14">
        <f>ABS(Solieusap!F5032)</f>
        <v>1.5712999999999999</v>
      </c>
      <c r="G5029" s="14">
        <f>ABS(Solieusap!G5032)</f>
        <v>4.0000000000000001E-3</v>
      </c>
      <c r="H5029" s="14">
        <f>ABS(Solieusap!H5032)</f>
        <v>9.8419999999999994E-2</v>
      </c>
      <c r="I5029" s="14">
        <f>ABS(Solieusap!I5032)</f>
        <v>1.472E-2</v>
      </c>
      <c r="J5029" s="14">
        <f>ABS(Solieusap!J5032)</f>
        <v>1.27684</v>
      </c>
      <c r="K5029" s="14">
        <f t="shared" si="34"/>
        <v>1.5426</v>
      </c>
      <c r="L5029" s="14">
        <f t="shared" si="35"/>
        <v>1.472E-2</v>
      </c>
    </row>
    <row r="5030" spans="1:12" ht="15" customHeight="1">
      <c r="A5030" s="13" t="str">
        <f>Solieusap!A5033</f>
        <v>479</v>
      </c>
      <c r="B5030" s="13">
        <f>Solieusap!B5033</f>
        <v>0</v>
      </c>
      <c r="C5030" s="13" t="str">
        <f>Solieusap!C5033</f>
        <v>BAO</v>
      </c>
      <c r="D5030" s="13" t="str">
        <f>Solieusap!D5033</f>
        <v>Combination</v>
      </c>
      <c r="E5030" s="14">
        <f>ABS(Solieusap!E5033)</f>
        <v>1.6234</v>
      </c>
      <c r="F5030" s="14">
        <f>ABS(Solieusap!F5033)</f>
        <v>2.4397000000000002</v>
      </c>
      <c r="G5030" s="14">
        <f>ABS(Solieusap!G5033)</f>
        <v>7.1999999999999998E-3</v>
      </c>
      <c r="H5030" s="14">
        <f>ABS(Solieusap!H5033)</f>
        <v>0.11638</v>
      </c>
      <c r="I5030" s="14">
        <f>ABS(Solieusap!I5033)</f>
        <v>1.5900000000000001E-2</v>
      </c>
      <c r="J5030" s="14">
        <f>ABS(Solieusap!J5033)</f>
        <v>3.6026199999999999</v>
      </c>
      <c r="K5030" s="14">
        <f t="shared" si="34"/>
        <v>1.6234</v>
      </c>
      <c r="L5030" s="14">
        <f t="shared" si="35"/>
        <v>1.5900000000000001E-2</v>
      </c>
    </row>
    <row r="5031" spans="1:12" ht="15" customHeight="1">
      <c r="A5031" s="13" t="str">
        <f>Solieusap!A5034</f>
        <v>479</v>
      </c>
      <c r="B5031" s="13">
        <f>Solieusap!B5034</f>
        <v>0.5</v>
      </c>
      <c r="C5031" s="13" t="str">
        <f>Solieusap!C5034</f>
        <v>BAO</v>
      </c>
      <c r="D5031" s="13" t="str">
        <f>Solieusap!D5034</f>
        <v>Combination</v>
      </c>
      <c r="E5031" s="14">
        <f>ABS(Solieusap!E5034)</f>
        <v>1.6234</v>
      </c>
      <c r="F5031" s="14">
        <f>ABS(Solieusap!F5034)</f>
        <v>2.4397000000000002</v>
      </c>
      <c r="G5031" s="14">
        <f>ABS(Solieusap!G5034)</f>
        <v>7.1999999999999998E-3</v>
      </c>
      <c r="H5031" s="14">
        <f>ABS(Solieusap!H5034)</f>
        <v>0.11638</v>
      </c>
      <c r="I5031" s="14">
        <f>ABS(Solieusap!I5034)</f>
        <v>1.273E-2</v>
      </c>
      <c r="J5031" s="14">
        <f>ABS(Solieusap!J5034)</f>
        <v>2.3827500000000001</v>
      </c>
      <c r="K5031" s="14">
        <f t="shared" si="34"/>
        <v>1.6234</v>
      </c>
      <c r="L5031" s="14">
        <f t="shared" si="35"/>
        <v>1.273E-2</v>
      </c>
    </row>
    <row r="5032" spans="1:12" ht="15" customHeight="1">
      <c r="A5032" s="13" t="str">
        <f>Solieusap!A5035</f>
        <v>479</v>
      </c>
      <c r="B5032" s="13">
        <f>Solieusap!B5035</f>
        <v>1</v>
      </c>
      <c r="C5032" s="13" t="str">
        <f>Solieusap!C5035</f>
        <v>BAO</v>
      </c>
      <c r="D5032" s="13" t="str">
        <f>Solieusap!D5035</f>
        <v>Combination</v>
      </c>
      <c r="E5032" s="14">
        <f>ABS(Solieusap!E5035)</f>
        <v>1.6234</v>
      </c>
      <c r="F5032" s="14">
        <f>ABS(Solieusap!F5035)</f>
        <v>2.4397000000000002</v>
      </c>
      <c r="G5032" s="14">
        <f>ABS(Solieusap!G5035)</f>
        <v>7.1999999999999998E-3</v>
      </c>
      <c r="H5032" s="14">
        <f>ABS(Solieusap!H5035)</f>
        <v>0.11638</v>
      </c>
      <c r="I5032" s="14">
        <f>ABS(Solieusap!I5035)</f>
        <v>9.5600000000000008E-3</v>
      </c>
      <c r="J5032" s="14">
        <f>ABS(Solieusap!J5035)</f>
        <v>1.16289</v>
      </c>
      <c r="K5032" s="14">
        <f t="shared" si="34"/>
        <v>1.6234</v>
      </c>
      <c r="L5032" s="14">
        <f t="shared" si="35"/>
        <v>9.5600000000000008E-3</v>
      </c>
    </row>
    <row r="5033" spans="1:12" ht="15" customHeight="1">
      <c r="A5033" s="13" t="str">
        <f>Solieusap!A5036</f>
        <v>479</v>
      </c>
      <c r="B5033" s="13">
        <f>Solieusap!B5036</f>
        <v>1.5</v>
      </c>
      <c r="C5033" s="13" t="str">
        <f>Solieusap!C5036</f>
        <v>BAO</v>
      </c>
      <c r="D5033" s="13" t="str">
        <f>Solieusap!D5036</f>
        <v>Combination</v>
      </c>
      <c r="E5033" s="14">
        <f>ABS(Solieusap!E5036)</f>
        <v>1.6234</v>
      </c>
      <c r="F5033" s="14">
        <f>ABS(Solieusap!F5036)</f>
        <v>2.4397000000000002</v>
      </c>
      <c r="G5033" s="14">
        <f>ABS(Solieusap!G5036)</f>
        <v>7.1999999999999998E-3</v>
      </c>
      <c r="H5033" s="14">
        <f>ABS(Solieusap!H5036)</f>
        <v>0.11638</v>
      </c>
      <c r="I5033" s="14">
        <f>ABS(Solieusap!I5036)</f>
        <v>6.3899999999999998E-3</v>
      </c>
      <c r="J5033" s="14">
        <f>ABS(Solieusap!J5036)</f>
        <v>0.40393000000000001</v>
      </c>
      <c r="K5033" s="14">
        <f t="shared" si="34"/>
        <v>1.6234</v>
      </c>
      <c r="L5033" s="14">
        <f t="shared" si="35"/>
        <v>6.3899999999999998E-3</v>
      </c>
    </row>
    <row r="5034" spans="1:12" ht="15" customHeight="1">
      <c r="A5034" s="13" t="str">
        <f>Solieusap!A5037</f>
        <v>479</v>
      </c>
      <c r="B5034" s="13">
        <f>Solieusap!B5037</f>
        <v>2</v>
      </c>
      <c r="C5034" s="13" t="str">
        <f>Solieusap!C5037</f>
        <v>BAO</v>
      </c>
      <c r="D5034" s="13" t="str">
        <f>Solieusap!D5037</f>
        <v>Combination</v>
      </c>
      <c r="E5034" s="14">
        <f>ABS(Solieusap!E5037)</f>
        <v>1.6234</v>
      </c>
      <c r="F5034" s="14">
        <f>ABS(Solieusap!F5037)</f>
        <v>2.4397000000000002</v>
      </c>
      <c r="G5034" s="14">
        <f>ABS(Solieusap!G5037)</f>
        <v>7.1999999999999998E-3</v>
      </c>
      <c r="H5034" s="14">
        <f>ABS(Solieusap!H5037)</f>
        <v>0.11638</v>
      </c>
      <c r="I5034" s="14">
        <f>ABS(Solieusap!I5037)</f>
        <v>3.2200000000000002E-3</v>
      </c>
      <c r="J5034" s="14">
        <f>ABS(Solieusap!J5037)</f>
        <v>1.02278</v>
      </c>
      <c r="K5034" s="14">
        <f t="shared" si="34"/>
        <v>1.6234</v>
      </c>
      <c r="L5034" s="14">
        <f t="shared" si="35"/>
        <v>3.2200000000000002E-3</v>
      </c>
    </row>
    <row r="5035" spans="1:12" ht="15" customHeight="1">
      <c r="A5035" s="13" t="str">
        <f>Solieusap!A5038</f>
        <v>480</v>
      </c>
      <c r="B5035" s="13">
        <f>Solieusap!B5038</f>
        <v>0</v>
      </c>
      <c r="C5035" s="13" t="str">
        <f>Solieusap!C5038</f>
        <v>BAO</v>
      </c>
      <c r="D5035" s="13" t="str">
        <f>Solieusap!D5038</f>
        <v>Combination</v>
      </c>
      <c r="E5035" s="14">
        <f>ABS(Solieusap!E5038)</f>
        <v>1.5491999999999999</v>
      </c>
      <c r="F5035" s="14">
        <f>ABS(Solieusap!F5038)</f>
        <v>1.583</v>
      </c>
      <c r="G5035" s="14">
        <f>ABS(Solieusap!G5038)</f>
        <v>7.1000000000000004E-3</v>
      </c>
      <c r="H5035" s="14">
        <f>ABS(Solieusap!H5038)</f>
        <v>0.12159</v>
      </c>
      <c r="I5035" s="14">
        <f>ABS(Solieusap!I5038)</f>
        <v>1.592E-2</v>
      </c>
      <c r="J5035" s="14">
        <f>ABS(Solieusap!J5038)</f>
        <v>2.1441300000000001</v>
      </c>
      <c r="K5035" s="14">
        <f t="shared" si="34"/>
        <v>1.5491999999999999</v>
      </c>
      <c r="L5035" s="14">
        <f t="shared" si="35"/>
        <v>1.592E-2</v>
      </c>
    </row>
    <row r="5036" spans="1:12" ht="15" customHeight="1">
      <c r="A5036" s="13" t="str">
        <f>Solieusap!A5039</f>
        <v>480</v>
      </c>
      <c r="B5036" s="13">
        <f>Solieusap!B5039</f>
        <v>0.5</v>
      </c>
      <c r="C5036" s="13" t="str">
        <f>Solieusap!C5039</f>
        <v>BAO</v>
      </c>
      <c r="D5036" s="13" t="str">
        <f>Solieusap!D5039</f>
        <v>Combination</v>
      </c>
      <c r="E5036" s="14">
        <f>ABS(Solieusap!E5039)</f>
        <v>1.5491999999999999</v>
      </c>
      <c r="F5036" s="14">
        <f>ABS(Solieusap!F5039)</f>
        <v>1.583</v>
      </c>
      <c r="G5036" s="14">
        <f>ABS(Solieusap!G5039)</f>
        <v>7.1000000000000004E-3</v>
      </c>
      <c r="H5036" s="14">
        <f>ABS(Solieusap!H5039)</f>
        <v>0.12159</v>
      </c>
      <c r="I5036" s="14">
        <f>ABS(Solieusap!I5039)</f>
        <v>1.2800000000000001E-2</v>
      </c>
      <c r="J5036" s="14">
        <f>ABS(Solieusap!J5039)</f>
        <v>1.3526499999999999</v>
      </c>
      <c r="K5036" s="14">
        <f t="shared" si="34"/>
        <v>1.5491999999999999</v>
      </c>
      <c r="L5036" s="14">
        <f t="shared" si="35"/>
        <v>1.2800000000000001E-2</v>
      </c>
    </row>
    <row r="5037" spans="1:12" ht="15" customHeight="1">
      <c r="A5037" s="13" t="str">
        <f>Solieusap!A5040</f>
        <v>480</v>
      </c>
      <c r="B5037" s="13">
        <f>Solieusap!B5040</f>
        <v>1</v>
      </c>
      <c r="C5037" s="13" t="str">
        <f>Solieusap!C5040</f>
        <v>BAO</v>
      </c>
      <c r="D5037" s="13" t="str">
        <f>Solieusap!D5040</f>
        <v>Combination</v>
      </c>
      <c r="E5037" s="14">
        <f>ABS(Solieusap!E5040)</f>
        <v>1.5491999999999999</v>
      </c>
      <c r="F5037" s="14">
        <f>ABS(Solieusap!F5040)</f>
        <v>1.583</v>
      </c>
      <c r="G5037" s="14">
        <f>ABS(Solieusap!G5040)</f>
        <v>7.1000000000000004E-3</v>
      </c>
      <c r="H5037" s="14">
        <f>ABS(Solieusap!H5040)</f>
        <v>0.12159</v>
      </c>
      <c r="I5037" s="14">
        <f>ABS(Solieusap!I5040)</f>
        <v>9.6799999999999994E-3</v>
      </c>
      <c r="J5037" s="14">
        <f>ABS(Solieusap!J5040)</f>
        <v>0.56116999999999995</v>
      </c>
      <c r="K5037" s="14">
        <f t="shared" si="34"/>
        <v>1.5491999999999999</v>
      </c>
      <c r="L5037" s="14">
        <f t="shared" si="35"/>
        <v>9.6799999999999994E-3</v>
      </c>
    </row>
    <row r="5038" spans="1:12" ht="15" customHeight="1">
      <c r="A5038" s="13" t="str">
        <f>Solieusap!A5041</f>
        <v>480</v>
      </c>
      <c r="B5038" s="13">
        <f>Solieusap!B5041</f>
        <v>1.5</v>
      </c>
      <c r="C5038" s="13" t="str">
        <f>Solieusap!C5041</f>
        <v>BAO</v>
      </c>
      <c r="D5038" s="13" t="str">
        <f>Solieusap!D5041</f>
        <v>Combination</v>
      </c>
      <c r="E5038" s="14">
        <f>ABS(Solieusap!E5041)</f>
        <v>1.5491999999999999</v>
      </c>
      <c r="F5038" s="14">
        <f>ABS(Solieusap!F5041)</f>
        <v>1.583</v>
      </c>
      <c r="G5038" s="14">
        <f>ABS(Solieusap!G5041)</f>
        <v>7.1000000000000004E-3</v>
      </c>
      <c r="H5038" s="14">
        <f>ABS(Solieusap!H5041)</f>
        <v>0.12159</v>
      </c>
      <c r="I5038" s="14">
        <f>ABS(Solieusap!I5041)</f>
        <v>6.5599999999999999E-3</v>
      </c>
      <c r="J5038" s="14">
        <f>ABS(Solieusap!J5041)</f>
        <v>0.25151000000000001</v>
      </c>
      <c r="K5038" s="14">
        <f t="shared" si="34"/>
        <v>1.5491999999999999</v>
      </c>
      <c r="L5038" s="14">
        <f t="shared" si="35"/>
        <v>6.5599999999999999E-3</v>
      </c>
    </row>
    <row r="5039" spans="1:12" ht="15" customHeight="1">
      <c r="A5039" s="13" t="str">
        <f>Solieusap!A5042</f>
        <v>480</v>
      </c>
      <c r="B5039" s="13">
        <f>Solieusap!B5042</f>
        <v>2</v>
      </c>
      <c r="C5039" s="13" t="str">
        <f>Solieusap!C5042</f>
        <v>BAO</v>
      </c>
      <c r="D5039" s="13" t="str">
        <f>Solieusap!D5042</f>
        <v>Combination</v>
      </c>
      <c r="E5039" s="14">
        <f>ABS(Solieusap!E5042)</f>
        <v>1.5491999999999999</v>
      </c>
      <c r="F5039" s="14">
        <f>ABS(Solieusap!F5042)</f>
        <v>1.583</v>
      </c>
      <c r="G5039" s="14">
        <f>ABS(Solieusap!G5042)</f>
        <v>7.1000000000000004E-3</v>
      </c>
      <c r="H5039" s="14">
        <f>ABS(Solieusap!H5042)</f>
        <v>0.12159</v>
      </c>
      <c r="I5039" s="14">
        <f>ABS(Solieusap!I5042)</f>
        <v>3.4399999999999999E-3</v>
      </c>
      <c r="J5039" s="14">
        <f>ABS(Solieusap!J5042)</f>
        <v>1.27789</v>
      </c>
      <c r="K5039" s="14">
        <f t="shared" si="34"/>
        <v>1.5491999999999999</v>
      </c>
      <c r="L5039" s="14">
        <f t="shared" si="35"/>
        <v>3.4399999999999999E-3</v>
      </c>
    </row>
    <row r="5040" spans="1:12" ht="15" customHeight="1">
      <c r="A5040" s="13" t="str">
        <f>Solieusap!A5043</f>
        <v>480</v>
      </c>
      <c r="B5040" s="13">
        <f>Solieusap!B5043</f>
        <v>0</v>
      </c>
      <c r="C5040" s="13" t="str">
        <f>Solieusap!C5043</f>
        <v>BAO</v>
      </c>
      <c r="D5040" s="13" t="str">
        <f>Solieusap!D5043</f>
        <v>Combination</v>
      </c>
      <c r="E5040" s="14">
        <f>ABS(Solieusap!E5043)</f>
        <v>1.609</v>
      </c>
      <c r="F5040" s="14">
        <f>ABS(Solieusap!F5043)</f>
        <v>2.4281000000000001</v>
      </c>
      <c r="G5040" s="14">
        <f>ABS(Solieusap!G5043)</f>
        <v>4.1000000000000003E-3</v>
      </c>
      <c r="H5040" s="14">
        <f>ABS(Solieusap!H5043)</f>
        <v>9.4020000000000006E-2</v>
      </c>
      <c r="I5040" s="14">
        <f>ABS(Solieusap!I5043)</f>
        <v>1.9009999999999999E-2</v>
      </c>
      <c r="J5040" s="14">
        <f>ABS(Solieusap!J5043)</f>
        <v>3.5783700000000001</v>
      </c>
      <c r="K5040" s="14">
        <f t="shared" si="34"/>
        <v>1.609</v>
      </c>
      <c r="L5040" s="14">
        <f t="shared" si="35"/>
        <v>1.9009999999999999E-2</v>
      </c>
    </row>
    <row r="5041" spans="1:12" ht="15" customHeight="1">
      <c r="A5041" s="13" t="str">
        <f>Solieusap!A5044</f>
        <v>480</v>
      </c>
      <c r="B5041" s="13">
        <f>Solieusap!B5044</f>
        <v>0.5</v>
      </c>
      <c r="C5041" s="13" t="str">
        <f>Solieusap!C5044</f>
        <v>BAO</v>
      </c>
      <c r="D5041" s="13" t="str">
        <f>Solieusap!D5044</f>
        <v>Combination</v>
      </c>
      <c r="E5041" s="14">
        <f>ABS(Solieusap!E5044)</f>
        <v>1.609</v>
      </c>
      <c r="F5041" s="14">
        <f>ABS(Solieusap!F5044)</f>
        <v>2.4281000000000001</v>
      </c>
      <c r="G5041" s="14">
        <f>ABS(Solieusap!G5044)</f>
        <v>4.1000000000000003E-3</v>
      </c>
      <c r="H5041" s="14">
        <f>ABS(Solieusap!H5044)</f>
        <v>9.4020000000000006E-2</v>
      </c>
      <c r="I5041" s="14">
        <f>ABS(Solieusap!I5044)</f>
        <v>1.7860000000000001E-2</v>
      </c>
      <c r="J5041" s="14">
        <f>ABS(Solieusap!J5044)</f>
        <v>2.3643000000000001</v>
      </c>
      <c r="K5041" s="14">
        <f t="shared" si="34"/>
        <v>1.609</v>
      </c>
      <c r="L5041" s="14">
        <f t="shared" si="35"/>
        <v>1.7860000000000001E-2</v>
      </c>
    </row>
    <row r="5042" spans="1:12" ht="15" customHeight="1">
      <c r="A5042" s="13" t="str">
        <f>Solieusap!A5045</f>
        <v>480</v>
      </c>
      <c r="B5042" s="13">
        <f>Solieusap!B5045</f>
        <v>1</v>
      </c>
      <c r="C5042" s="13" t="str">
        <f>Solieusap!C5045</f>
        <v>BAO</v>
      </c>
      <c r="D5042" s="13" t="str">
        <f>Solieusap!D5045</f>
        <v>Combination</v>
      </c>
      <c r="E5042" s="14">
        <f>ABS(Solieusap!E5045)</f>
        <v>1.609</v>
      </c>
      <c r="F5042" s="14">
        <f>ABS(Solieusap!F5045)</f>
        <v>2.4281000000000001</v>
      </c>
      <c r="G5042" s="14">
        <f>ABS(Solieusap!G5045)</f>
        <v>4.1000000000000003E-3</v>
      </c>
      <c r="H5042" s="14">
        <f>ABS(Solieusap!H5045)</f>
        <v>9.4020000000000006E-2</v>
      </c>
      <c r="I5042" s="14">
        <f>ABS(Solieusap!I5045)</f>
        <v>1.6740000000000001E-2</v>
      </c>
      <c r="J5042" s="14">
        <f>ABS(Solieusap!J5045)</f>
        <v>1.1502399999999999</v>
      </c>
      <c r="K5042" s="14">
        <f t="shared" si="34"/>
        <v>1.609</v>
      </c>
      <c r="L5042" s="14">
        <f t="shared" si="35"/>
        <v>1.6740000000000001E-2</v>
      </c>
    </row>
    <row r="5043" spans="1:12" ht="15" customHeight="1">
      <c r="A5043" s="13" t="str">
        <f>Solieusap!A5046</f>
        <v>480</v>
      </c>
      <c r="B5043" s="13">
        <f>Solieusap!B5046</f>
        <v>1.5</v>
      </c>
      <c r="C5043" s="13" t="str">
        <f>Solieusap!C5046</f>
        <v>BAO</v>
      </c>
      <c r="D5043" s="13" t="str">
        <f>Solieusap!D5046</f>
        <v>Combination</v>
      </c>
      <c r="E5043" s="14">
        <f>ABS(Solieusap!E5046)</f>
        <v>1.609</v>
      </c>
      <c r="F5043" s="14">
        <f>ABS(Solieusap!F5046)</f>
        <v>2.4281000000000001</v>
      </c>
      <c r="G5043" s="14">
        <f>ABS(Solieusap!G5046)</f>
        <v>4.1000000000000003E-3</v>
      </c>
      <c r="H5043" s="14">
        <f>ABS(Solieusap!H5046)</f>
        <v>9.4020000000000006E-2</v>
      </c>
      <c r="I5043" s="14">
        <f>ABS(Solieusap!I5046)</f>
        <v>1.562E-2</v>
      </c>
      <c r="J5043" s="14">
        <f>ABS(Solieusap!J5046)</f>
        <v>0.39635999999999999</v>
      </c>
      <c r="K5043" s="14">
        <f t="shared" si="34"/>
        <v>1.609</v>
      </c>
      <c r="L5043" s="14">
        <f t="shared" si="35"/>
        <v>1.562E-2</v>
      </c>
    </row>
    <row r="5044" spans="1:12" ht="15" customHeight="1">
      <c r="A5044" s="13" t="str">
        <f>Solieusap!A5047</f>
        <v>480</v>
      </c>
      <c r="B5044" s="13">
        <f>Solieusap!B5047</f>
        <v>2</v>
      </c>
      <c r="C5044" s="13" t="str">
        <f>Solieusap!C5047</f>
        <v>BAO</v>
      </c>
      <c r="D5044" s="13" t="str">
        <f>Solieusap!D5047</f>
        <v>Combination</v>
      </c>
      <c r="E5044" s="14">
        <f>ABS(Solieusap!E5047)</f>
        <v>1.609</v>
      </c>
      <c r="F5044" s="14">
        <f>ABS(Solieusap!F5047)</f>
        <v>2.4281000000000001</v>
      </c>
      <c r="G5044" s="14">
        <f>ABS(Solieusap!G5047)</f>
        <v>4.1000000000000003E-3</v>
      </c>
      <c r="H5044" s="14">
        <f>ABS(Solieusap!H5047)</f>
        <v>9.4020000000000006E-2</v>
      </c>
      <c r="I5044" s="14">
        <f>ABS(Solieusap!I5047)</f>
        <v>1.451E-2</v>
      </c>
      <c r="J5044" s="14">
        <f>ABS(Solieusap!J5047)</f>
        <v>1.0217799999999999</v>
      </c>
      <c r="K5044" s="14">
        <f t="shared" si="34"/>
        <v>1.609</v>
      </c>
      <c r="L5044" s="14">
        <f t="shared" si="35"/>
        <v>1.451E-2</v>
      </c>
    </row>
    <row r="5045" spans="1:12" ht="15" customHeight="1">
      <c r="A5045" s="13" t="str">
        <f>Solieusap!A5048</f>
        <v>487</v>
      </c>
      <c r="B5045" s="13">
        <f>Solieusap!B5048</f>
        <v>0</v>
      </c>
      <c r="C5045" s="13" t="str">
        <f>Solieusap!C5048</f>
        <v>BAO</v>
      </c>
      <c r="D5045" s="13" t="str">
        <f>Solieusap!D5048</f>
        <v>Combination</v>
      </c>
      <c r="E5045" s="14">
        <f>ABS(Solieusap!E5048)</f>
        <v>0.9325</v>
      </c>
      <c r="F5045" s="14">
        <f>ABS(Solieusap!F5048)</f>
        <v>0.1303</v>
      </c>
      <c r="G5045" s="14">
        <f>ABS(Solieusap!G5048)</f>
        <v>0.10059999999999999</v>
      </c>
      <c r="H5045" s="14">
        <f>ABS(Solieusap!H5048)</f>
        <v>1.06E-3</v>
      </c>
      <c r="I5045" s="14">
        <f>ABS(Solieusap!I5048)</f>
        <v>0.39855000000000002</v>
      </c>
      <c r="J5045" s="14">
        <f>ABS(Solieusap!J5048)</f>
        <v>0.14738000000000001</v>
      </c>
      <c r="K5045" s="14">
        <f t="shared" si="34"/>
        <v>0.9325</v>
      </c>
      <c r="L5045" s="14">
        <f t="shared" si="35"/>
        <v>0.39855000000000002</v>
      </c>
    </row>
    <row r="5046" spans="1:12" ht="15" customHeight="1">
      <c r="A5046" s="13" t="str">
        <f>Solieusap!A5049</f>
        <v>487</v>
      </c>
      <c r="B5046" s="13">
        <f>Solieusap!B5049</f>
        <v>0.75</v>
      </c>
      <c r="C5046" s="13" t="str">
        <f>Solieusap!C5049</f>
        <v>BAO</v>
      </c>
      <c r="D5046" s="13" t="str">
        <f>Solieusap!D5049</f>
        <v>Combination</v>
      </c>
      <c r="E5046" s="14">
        <f>ABS(Solieusap!E5049)</f>
        <v>0.9325</v>
      </c>
      <c r="F5046" s="14">
        <f>ABS(Solieusap!F5049)</f>
        <v>0.1303</v>
      </c>
      <c r="G5046" s="14">
        <f>ABS(Solieusap!G5049)</f>
        <v>0.10059999999999999</v>
      </c>
      <c r="H5046" s="14">
        <f>ABS(Solieusap!H5049)</f>
        <v>1.06E-3</v>
      </c>
      <c r="I5046" s="14">
        <f>ABS(Solieusap!I5049)</f>
        <v>0.32308999999999999</v>
      </c>
      <c r="J5046" s="14">
        <f>ABS(Solieusap!J5049)</f>
        <v>5.1610000000000003E-2</v>
      </c>
      <c r="K5046" s="14">
        <f t="shared" si="34"/>
        <v>0.9325</v>
      </c>
      <c r="L5046" s="14">
        <f t="shared" si="35"/>
        <v>0.32308999999999999</v>
      </c>
    </row>
    <row r="5047" spans="1:12" ht="15" customHeight="1">
      <c r="A5047" s="13" t="str">
        <f>Solieusap!A5050</f>
        <v>487</v>
      </c>
      <c r="B5047" s="13">
        <f>Solieusap!B5050</f>
        <v>1.5</v>
      </c>
      <c r="C5047" s="13" t="str">
        <f>Solieusap!C5050</f>
        <v>BAO</v>
      </c>
      <c r="D5047" s="13" t="str">
        <f>Solieusap!D5050</f>
        <v>Combination</v>
      </c>
      <c r="E5047" s="14">
        <f>ABS(Solieusap!E5050)</f>
        <v>0.9325</v>
      </c>
      <c r="F5047" s="14">
        <f>ABS(Solieusap!F5050)</f>
        <v>0.1303</v>
      </c>
      <c r="G5047" s="14">
        <f>ABS(Solieusap!G5050)</f>
        <v>0.10059999999999999</v>
      </c>
      <c r="H5047" s="14">
        <f>ABS(Solieusap!H5050)</f>
        <v>1.06E-3</v>
      </c>
      <c r="I5047" s="14">
        <f>ABS(Solieusap!I5050)</f>
        <v>0.24762000000000001</v>
      </c>
      <c r="J5047" s="14">
        <f>ABS(Solieusap!J5050)</f>
        <v>0.10421999999999999</v>
      </c>
      <c r="K5047" s="14">
        <f t="shared" si="34"/>
        <v>0.9325</v>
      </c>
      <c r="L5047" s="14">
        <f t="shared" si="35"/>
        <v>0.24762000000000001</v>
      </c>
    </row>
    <row r="5048" spans="1:12" ht="15" customHeight="1">
      <c r="A5048" s="13" t="str">
        <f>Solieusap!A5051</f>
        <v>487</v>
      </c>
      <c r="B5048" s="13">
        <f>Solieusap!B5051</f>
        <v>0</v>
      </c>
      <c r="C5048" s="13" t="str">
        <f>Solieusap!C5051</f>
        <v>BAO</v>
      </c>
      <c r="D5048" s="13" t="str">
        <f>Solieusap!D5051</f>
        <v>Combination</v>
      </c>
      <c r="E5048" s="14">
        <f>ABS(Solieusap!E5051)</f>
        <v>3.6894999999999998</v>
      </c>
      <c r="F5048" s="14">
        <f>ABS(Solieusap!F5051)</f>
        <v>0.1769</v>
      </c>
      <c r="G5048" s="14">
        <f>ABS(Solieusap!G5051)</f>
        <v>0.2379</v>
      </c>
      <c r="H5048" s="14">
        <f>ABS(Solieusap!H5051)</f>
        <v>1.08E-3</v>
      </c>
      <c r="I5048" s="14">
        <f>ABS(Solieusap!I5051)</f>
        <v>0.64588000000000001</v>
      </c>
      <c r="J5048" s="14">
        <f>ABS(Solieusap!J5051)</f>
        <v>0.16594999999999999</v>
      </c>
      <c r="K5048" s="14">
        <f t="shared" si="34"/>
        <v>3.6894999999999998</v>
      </c>
      <c r="L5048" s="14">
        <f t="shared" si="35"/>
        <v>0.64588000000000001</v>
      </c>
    </row>
    <row r="5049" spans="1:12" ht="15" customHeight="1">
      <c r="A5049" s="13" t="str">
        <f>Solieusap!A5052</f>
        <v>487</v>
      </c>
      <c r="B5049" s="13">
        <f>Solieusap!B5052</f>
        <v>0.75</v>
      </c>
      <c r="C5049" s="13" t="str">
        <f>Solieusap!C5052</f>
        <v>BAO</v>
      </c>
      <c r="D5049" s="13" t="str">
        <f>Solieusap!D5052</f>
        <v>Combination</v>
      </c>
      <c r="E5049" s="14">
        <f>ABS(Solieusap!E5052)</f>
        <v>3.6894999999999998</v>
      </c>
      <c r="F5049" s="14">
        <f>ABS(Solieusap!F5052)</f>
        <v>0.1769</v>
      </c>
      <c r="G5049" s="14">
        <f>ABS(Solieusap!G5052)</f>
        <v>0.2379</v>
      </c>
      <c r="H5049" s="14">
        <f>ABS(Solieusap!H5052)</f>
        <v>1.08E-3</v>
      </c>
      <c r="I5049" s="14">
        <f>ABS(Solieusap!I5052)</f>
        <v>0.46747</v>
      </c>
      <c r="J5049" s="14">
        <f>ABS(Solieusap!J5052)</f>
        <v>3.909E-2</v>
      </c>
      <c r="K5049" s="14">
        <f t="shared" si="34"/>
        <v>3.6894999999999998</v>
      </c>
      <c r="L5049" s="14">
        <f t="shared" si="35"/>
        <v>0.46747</v>
      </c>
    </row>
    <row r="5050" spans="1:12" ht="15" customHeight="1">
      <c r="A5050" s="13" t="str">
        <f>Solieusap!A5053</f>
        <v>487</v>
      </c>
      <c r="B5050" s="13">
        <f>Solieusap!B5053</f>
        <v>1.5</v>
      </c>
      <c r="C5050" s="13" t="str">
        <f>Solieusap!C5053</f>
        <v>BAO</v>
      </c>
      <c r="D5050" s="13" t="str">
        <f>Solieusap!D5053</f>
        <v>Combination</v>
      </c>
      <c r="E5050" s="14">
        <f>ABS(Solieusap!E5053)</f>
        <v>3.6894999999999998</v>
      </c>
      <c r="F5050" s="14">
        <f>ABS(Solieusap!F5053)</f>
        <v>0.1769</v>
      </c>
      <c r="G5050" s="14">
        <f>ABS(Solieusap!G5053)</f>
        <v>0.2379</v>
      </c>
      <c r="H5050" s="14">
        <f>ABS(Solieusap!H5053)</f>
        <v>1.08E-3</v>
      </c>
      <c r="I5050" s="14">
        <f>ABS(Solieusap!I5053)</f>
        <v>0.28904999999999997</v>
      </c>
      <c r="J5050" s="14">
        <f>ABS(Solieusap!J5053)</f>
        <v>4.8079999999999998E-2</v>
      </c>
      <c r="K5050" s="14">
        <f t="shared" si="34"/>
        <v>3.6894999999999998</v>
      </c>
      <c r="L5050" s="14">
        <f t="shared" si="35"/>
        <v>0.28904999999999997</v>
      </c>
    </row>
    <row r="5051" spans="1:12" ht="15" customHeight="1">
      <c r="A5051" s="13" t="str">
        <f>Solieusap!A5054</f>
        <v>488</v>
      </c>
      <c r="B5051" s="13">
        <f>Solieusap!B5054</f>
        <v>0</v>
      </c>
      <c r="C5051" s="13" t="str">
        <f>Solieusap!C5054</f>
        <v>BAO</v>
      </c>
      <c r="D5051" s="13" t="str">
        <f>Solieusap!D5054</f>
        <v>Combination</v>
      </c>
      <c r="E5051" s="14">
        <f>ABS(Solieusap!E5054)</f>
        <v>1.0539000000000001</v>
      </c>
      <c r="F5051" s="14">
        <f>ABS(Solieusap!F5054)</f>
        <v>0.1958</v>
      </c>
      <c r="G5051" s="14">
        <f>ABS(Solieusap!G5054)</f>
        <v>0.10059999999999999</v>
      </c>
      <c r="H5051" s="14">
        <f>ABS(Solieusap!H5054)</f>
        <v>2.7999999999999998E-4</v>
      </c>
      <c r="I5051" s="14">
        <f>ABS(Solieusap!I5054)</f>
        <v>0.24751999999999999</v>
      </c>
      <c r="J5051" s="14">
        <f>ABS(Solieusap!J5054)</f>
        <v>0.49541000000000002</v>
      </c>
      <c r="K5051" s="14">
        <f t="shared" ref="K5051:K5068" si="36">E5051</f>
        <v>1.0539000000000001</v>
      </c>
      <c r="L5051" s="14">
        <f t="shared" ref="L5051:L5068" si="37">I5051</f>
        <v>0.24751999999999999</v>
      </c>
    </row>
    <row r="5052" spans="1:12" ht="15" customHeight="1">
      <c r="A5052" s="13" t="str">
        <f>Solieusap!A5055</f>
        <v>488</v>
      </c>
      <c r="B5052" s="13">
        <f>Solieusap!B5055</f>
        <v>2.4</v>
      </c>
      <c r="C5052" s="13" t="str">
        <f>Solieusap!C5055</f>
        <v>BAO</v>
      </c>
      <c r="D5052" s="13" t="str">
        <f>Solieusap!D5055</f>
        <v>Combination</v>
      </c>
      <c r="E5052" s="14">
        <f>ABS(Solieusap!E5055)</f>
        <v>1.0539000000000001</v>
      </c>
      <c r="F5052" s="14">
        <f>ABS(Solieusap!F5055)</f>
        <v>0.1958</v>
      </c>
      <c r="G5052" s="14">
        <f>ABS(Solieusap!G5055)</f>
        <v>0.10059999999999999</v>
      </c>
      <c r="H5052" s="14">
        <f>ABS(Solieusap!H5055)</f>
        <v>2.7999999999999998E-4</v>
      </c>
      <c r="I5052" s="14">
        <f>ABS(Solieusap!I5055)</f>
        <v>0.28227999999999998</v>
      </c>
      <c r="J5052" s="14">
        <f>ABS(Solieusap!J5055)</f>
        <v>6.3579999999999998E-2</v>
      </c>
      <c r="K5052" s="14">
        <f t="shared" si="36"/>
        <v>1.0539000000000001</v>
      </c>
      <c r="L5052" s="14">
        <f t="shared" si="37"/>
        <v>0.28227999999999998</v>
      </c>
    </row>
    <row r="5053" spans="1:12" ht="15" customHeight="1">
      <c r="A5053" s="13" t="str">
        <f>Solieusap!A5056</f>
        <v>488</v>
      </c>
      <c r="B5053" s="13">
        <f>Solieusap!B5056</f>
        <v>4.8</v>
      </c>
      <c r="C5053" s="13" t="str">
        <f>Solieusap!C5056</f>
        <v>BAO</v>
      </c>
      <c r="D5053" s="13" t="str">
        <f>Solieusap!D5056</f>
        <v>Combination</v>
      </c>
      <c r="E5053" s="14">
        <f>ABS(Solieusap!E5056)</f>
        <v>1.0539000000000001</v>
      </c>
      <c r="F5053" s="14">
        <f>ABS(Solieusap!F5056)</f>
        <v>0.1958</v>
      </c>
      <c r="G5053" s="14">
        <f>ABS(Solieusap!G5056)</f>
        <v>0.10059999999999999</v>
      </c>
      <c r="H5053" s="14">
        <f>ABS(Solieusap!H5056)</f>
        <v>2.7999999999999998E-4</v>
      </c>
      <c r="I5053" s="14">
        <f>ABS(Solieusap!I5056)</f>
        <v>0.85285</v>
      </c>
      <c r="J5053" s="14">
        <f>ABS(Solieusap!J5056)</f>
        <v>0.17732999999999999</v>
      </c>
      <c r="K5053" s="14">
        <f t="shared" si="36"/>
        <v>1.0539000000000001</v>
      </c>
      <c r="L5053" s="14">
        <f t="shared" si="37"/>
        <v>0.85285</v>
      </c>
    </row>
    <row r="5054" spans="1:12" ht="15" customHeight="1">
      <c r="A5054" s="13" t="str">
        <f>Solieusap!A5057</f>
        <v>488</v>
      </c>
      <c r="B5054" s="13">
        <f>Solieusap!B5057</f>
        <v>0</v>
      </c>
      <c r="C5054" s="13" t="str">
        <f>Solieusap!C5057</f>
        <v>BAO</v>
      </c>
      <c r="D5054" s="13" t="str">
        <f>Solieusap!D5057</f>
        <v>Combination</v>
      </c>
      <c r="E5054" s="14">
        <f>ABS(Solieusap!E5057)</f>
        <v>3.6076000000000001</v>
      </c>
      <c r="F5054" s="14">
        <f>ABS(Solieusap!F5057)</f>
        <v>0.12189999999999999</v>
      </c>
      <c r="G5054" s="14">
        <f>ABS(Solieusap!G5057)</f>
        <v>0.2379</v>
      </c>
      <c r="H5054" s="14">
        <f>ABS(Solieusap!H5057)</f>
        <v>4.8000000000000001E-4</v>
      </c>
      <c r="I5054" s="14">
        <f>ABS(Solieusap!I5057)</f>
        <v>0.28915000000000002</v>
      </c>
      <c r="J5054" s="14">
        <f>ABS(Solieusap!J5057)</f>
        <v>0.40756999999999999</v>
      </c>
      <c r="K5054" s="14">
        <f t="shared" si="36"/>
        <v>3.6076000000000001</v>
      </c>
      <c r="L5054" s="14">
        <f t="shared" si="37"/>
        <v>0.28915000000000002</v>
      </c>
    </row>
    <row r="5055" spans="1:12" ht="15" customHeight="1">
      <c r="A5055" s="13" t="str">
        <f>Solieusap!A5058</f>
        <v>488</v>
      </c>
      <c r="B5055" s="13">
        <f>Solieusap!B5058</f>
        <v>2.4</v>
      </c>
      <c r="C5055" s="13" t="str">
        <f>Solieusap!C5058</f>
        <v>BAO</v>
      </c>
      <c r="D5055" s="13" t="str">
        <f>Solieusap!D5058</f>
        <v>Combination</v>
      </c>
      <c r="E5055" s="14">
        <f>ABS(Solieusap!E5058)</f>
        <v>3.6076000000000001</v>
      </c>
      <c r="F5055" s="14">
        <f>ABS(Solieusap!F5058)</f>
        <v>0.12189999999999999</v>
      </c>
      <c r="G5055" s="14">
        <f>ABS(Solieusap!G5058)</f>
        <v>0.2379</v>
      </c>
      <c r="H5055" s="14">
        <f>ABS(Solieusap!H5058)</f>
        <v>4.8000000000000001E-4</v>
      </c>
      <c r="I5055" s="14">
        <f>ABS(Solieusap!I5058)</f>
        <v>6.1000000000000004E-3</v>
      </c>
      <c r="J5055" s="14">
        <f>ABS(Solieusap!J5058)</f>
        <v>0.13625999999999999</v>
      </c>
      <c r="K5055" s="14">
        <f t="shared" si="36"/>
        <v>3.6076000000000001</v>
      </c>
      <c r="L5055" s="14">
        <f t="shared" si="37"/>
        <v>6.1000000000000004E-3</v>
      </c>
    </row>
    <row r="5056" spans="1:12" ht="15" customHeight="1">
      <c r="A5056" s="13" t="str">
        <f>Solieusap!A5059</f>
        <v>488</v>
      </c>
      <c r="B5056" s="13">
        <f>Solieusap!B5059</f>
        <v>4.8</v>
      </c>
      <c r="C5056" s="13" t="str">
        <f>Solieusap!C5059</f>
        <v>BAO</v>
      </c>
      <c r="D5056" s="13" t="str">
        <f>Solieusap!D5059</f>
        <v>Combination</v>
      </c>
      <c r="E5056" s="14">
        <f>ABS(Solieusap!E5059)</f>
        <v>3.6076000000000001</v>
      </c>
      <c r="F5056" s="14">
        <f>ABS(Solieusap!F5059)</f>
        <v>0.12189999999999999</v>
      </c>
      <c r="G5056" s="14">
        <f>ABS(Solieusap!G5059)</f>
        <v>0.2379</v>
      </c>
      <c r="H5056" s="14">
        <f>ABS(Solieusap!H5059)</f>
        <v>4.8000000000000001E-4</v>
      </c>
      <c r="I5056" s="14">
        <f>ABS(Solieusap!I5059)</f>
        <v>0.23532</v>
      </c>
      <c r="J5056" s="14">
        <f>ABS(Solieusap!J5059)</f>
        <v>0.44463999999999998</v>
      </c>
      <c r="K5056" s="14">
        <f t="shared" si="36"/>
        <v>3.6076000000000001</v>
      </c>
      <c r="L5056" s="14">
        <f t="shared" si="37"/>
        <v>0.23532</v>
      </c>
    </row>
    <row r="5057" spans="1:12" ht="15" customHeight="1">
      <c r="A5057" s="13" t="str">
        <f>Solieusap!A5060</f>
        <v>489</v>
      </c>
      <c r="B5057" s="13">
        <f>Solieusap!B5060</f>
        <v>0</v>
      </c>
      <c r="C5057" s="13" t="str">
        <f>Solieusap!C5060</f>
        <v>BAO</v>
      </c>
      <c r="D5057" s="13" t="str">
        <f>Solieusap!D5060</f>
        <v>Combination</v>
      </c>
      <c r="E5057" s="14">
        <f>ABS(Solieusap!E5060)</f>
        <v>0.92810000000000004</v>
      </c>
      <c r="F5057" s="14">
        <f>ABS(Solieusap!F5060)</f>
        <v>0.17780000000000001</v>
      </c>
      <c r="G5057" s="14">
        <f>ABS(Solieusap!G5060)</f>
        <v>0.1008</v>
      </c>
      <c r="H5057" s="14">
        <f>ABS(Solieusap!H5060)</f>
        <v>1.1000000000000001E-3</v>
      </c>
      <c r="I5057" s="14">
        <f>ABS(Solieusap!I5060)</f>
        <v>0.39883999999999997</v>
      </c>
      <c r="J5057" s="14">
        <f>ABS(Solieusap!J5060)</f>
        <v>0.16602</v>
      </c>
      <c r="K5057" s="14">
        <f t="shared" si="36"/>
        <v>0.92810000000000004</v>
      </c>
      <c r="L5057" s="14">
        <f t="shared" si="37"/>
        <v>0.39883999999999997</v>
      </c>
    </row>
    <row r="5058" spans="1:12" ht="15" customHeight="1">
      <c r="A5058" s="13" t="str">
        <f>Solieusap!A5061</f>
        <v>489</v>
      </c>
      <c r="B5058" s="13">
        <f>Solieusap!B5061</f>
        <v>0.75</v>
      </c>
      <c r="C5058" s="13" t="str">
        <f>Solieusap!C5061</f>
        <v>BAO</v>
      </c>
      <c r="D5058" s="13" t="str">
        <f>Solieusap!D5061</f>
        <v>Combination</v>
      </c>
      <c r="E5058" s="14">
        <f>ABS(Solieusap!E5061)</f>
        <v>0.92810000000000004</v>
      </c>
      <c r="F5058" s="14">
        <f>ABS(Solieusap!F5061)</f>
        <v>0.17780000000000001</v>
      </c>
      <c r="G5058" s="14">
        <f>ABS(Solieusap!G5061)</f>
        <v>0.1008</v>
      </c>
      <c r="H5058" s="14">
        <f>ABS(Solieusap!H5061)</f>
        <v>1.1000000000000001E-3</v>
      </c>
      <c r="I5058" s="14">
        <f>ABS(Solieusap!I5061)</f>
        <v>0.32323000000000002</v>
      </c>
      <c r="J5058" s="14">
        <f>ABS(Solieusap!J5061)</f>
        <v>3.9100000000000003E-2</v>
      </c>
      <c r="K5058" s="14">
        <f t="shared" si="36"/>
        <v>0.92810000000000004</v>
      </c>
      <c r="L5058" s="14">
        <f t="shared" si="37"/>
        <v>0.32323000000000002</v>
      </c>
    </row>
    <row r="5059" spans="1:12" ht="15" customHeight="1">
      <c r="A5059" s="13" t="str">
        <f>Solieusap!A5062</f>
        <v>489</v>
      </c>
      <c r="B5059" s="13">
        <f>Solieusap!B5062</f>
        <v>1.5</v>
      </c>
      <c r="C5059" s="13" t="str">
        <f>Solieusap!C5062</f>
        <v>BAO</v>
      </c>
      <c r="D5059" s="13" t="str">
        <f>Solieusap!D5062</f>
        <v>Combination</v>
      </c>
      <c r="E5059" s="14">
        <f>ABS(Solieusap!E5062)</f>
        <v>0.92810000000000004</v>
      </c>
      <c r="F5059" s="14">
        <f>ABS(Solieusap!F5062)</f>
        <v>0.17780000000000001</v>
      </c>
      <c r="G5059" s="14">
        <f>ABS(Solieusap!G5062)</f>
        <v>0.1008</v>
      </c>
      <c r="H5059" s="14">
        <f>ABS(Solieusap!H5062)</f>
        <v>1.1000000000000001E-3</v>
      </c>
      <c r="I5059" s="14">
        <f>ABS(Solieusap!I5062)</f>
        <v>0.24762000000000001</v>
      </c>
      <c r="J5059" s="14">
        <f>ABS(Solieusap!J5062)</f>
        <v>4.802E-2</v>
      </c>
      <c r="K5059" s="14">
        <f t="shared" si="36"/>
        <v>0.92810000000000004</v>
      </c>
      <c r="L5059" s="14">
        <f t="shared" si="37"/>
        <v>0.24762000000000001</v>
      </c>
    </row>
    <row r="5060" spans="1:12" ht="15" customHeight="1">
      <c r="A5060" s="13" t="str">
        <f>Solieusap!A5063</f>
        <v>489</v>
      </c>
      <c r="B5060" s="13">
        <f>Solieusap!B5063</f>
        <v>0</v>
      </c>
      <c r="C5060" s="13" t="str">
        <f>Solieusap!C5063</f>
        <v>BAO</v>
      </c>
      <c r="D5060" s="13" t="str">
        <f>Solieusap!D5063</f>
        <v>Combination</v>
      </c>
      <c r="E5060" s="14">
        <f>ABS(Solieusap!E5063)</f>
        <v>3.6876000000000002</v>
      </c>
      <c r="F5060" s="14">
        <f>ABS(Solieusap!F5063)</f>
        <v>0.13020000000000001</v>
      </c>
      <c r="G5060" s="14">
        <f>ABS(Solieusap!G5063)</f>
        <v>0.23769999999999999</v>
      </c>
      <c r="H5060" s="14">
        <f>ABS(Solieusap!H5063)</f>
        <v>1.0399999999999999E-3</v>
      </c>
      <c r="I5060" s="14">
        <f>ABS(Solieusap!I5063)</f>
        <v>0.64559</v>
      </c>
      <c r="J5060" s="14">
        <f>ABS(Solieusap!J5063)</f>
        <v>0.14729999999999999</v>
      </c>
      <c r="K5060" s="14">
        <f t="shared" si="36"/>
        <v>3.6876000000000002</v>
      </c>
      <c r="L5060" s="14">
        <f t="shared" si="37"/>
        <v>0.64559</v>
      </c>
    </row>
    <row r="5061" spans="1:12" ht="15" customHeight="1">
      <c r="A5061" s="13" t="str">
        <f>Solieusap!A5064</f>
        <v>489</v>
      </c>
      <c r="B5061" s="13">
        <f>Solieusap!B5064</f>
        <v>0.75</v>
      </c>
      <c r="C5061" s="13" t="str">
        <f>Solieusap!C5064</f>
        <v>BAO</v>
      </c>
      <c r="D5061" s="13" t="str">
        <f>Solieusap!D5064</f>
        <v>Combination</v>
      </c>
      <c r="E5061" s="14">
        <f>ABS(Solieusap!E5064)</f>
        <v>3.6876000000000002</v>
      </c>
      <c r="F5061" s="14">
        <f>ABS(Solieusap!F5064)</f>
        <v>0.13020000000000001</v>
      </c>
      <c r="G5061" s="14">
        <f>ABS(Solieusap!G5064)</f>
        <v>0.23769999999999999</v>
      </c>
      <c r="H5061" s="14">
        <f>ABS(Solieusap!H5064)</f>
        <v>1.0399999999999999E-3</v>
      </c>
      <c r="I5061" s="14">
        <f>ABS(Solieusap!I5064)</f>
        <v>0.46732000000000001</v>
      </c>
      <c r="J5061" s="14">
        <f>ABS(Solieusap!J5064)</f>
        <v>5.1380000000000002E-2</v>
      </c>
      <c r="K5061" s="14">
        <f t="shared" si="36"/>
        <v>3.6876000000000002</v>
      </c>
      <c r="L5061" s="14">
        <f t="shared" si="37"/>
        <v>0.46732000000000001</v>
      </c>
    </row>
    <row r="5062" spans="1:12" ht="15" customHeight="1">
      <c r="A5062" s="13" t="str">
        <f>Solieusap!A5065</f>
        <v>489</v>
      </c>
      <c r="B5062" s="13">
        <f>Solieusap!B5065</f>
        <v>1.5</v>
      </c>
      <c r="C5062" s="13" t="str">
        <f>Solieusap!C5065</f>
        <v>BAO</v>
      </c>
      <c r="D5062" s="13" t="str">
        <f>Solieusap!D5065</f>
        <v>Combination</v>
      </c>
      <c r="E5062" s="14">
        <f>ABS(Solieusap!E5065)</f>
        <v>3.6876000000000002</v>
      </c>
      <c r="F5062" s="14">
        <f>ABS(Solieusap!F5065)</f>
        <v>0.13020000000000001</v>
      </c>
      <c r="G5062" s="14">
        <f>ABS(Solieusap!G5065)</f>
        <v>0.23769999999999999</v>
      </c>
      <c r="H5062" s="14">
        <f>ABS(Solieusap!H5065)</f>
        <v>1.0399999999999999E-3</v>
      </c>
      <c r="I5062" s="14">
        <f>ABS(Solieusap!I5065)</f>
        <v>0.28904999999999997</v>
      </c>
      <c r="J5062" s="14">
        <f>ABS(Solieusap!J5065)</f>
        <v>0.10452</v>
      </c>
      <c r="K5062" s="14">
        <f t="shared" si="36"/>
        <v>3.6876000000000002</v>
      </c>
      <c r="L5062" s="14">
        <f t="shared" si="37"/>
        <v>0.28904999999999997</v>
      </c>
    </row>
    <row r="5063" spans="1:12" ht="15" customHeight="1">
      <c r="A5063" s="13" t="str">
        <f>Solieusap!A5066</f>
        <v>490</v>
      </c>
      <c r="B5063" s="13">
        <f>Solieusap!B5066</f>
        <v>0</v>
      </c>
      <c r="C5063" s="13" t="str">
        <f>Solieusap!C5066</f>
        <v>BAO</v>
      </c>
      <c r="D5063" s="13" t="str">
        <f>Solieusap!D5066</f>
        <v>Combination</v>
      </c>
      <c r="E5063" s="14">
        <f>ABS(Solieusap!E5066)</f>
        <v>1.0491999999999999</v>
      </c>
      <c r="F5063" s="14">
        <f>ABS(Solieusap!F5066)</f>
        <v>0.12189999999999999</v>
      </c>
      <c r="G5063" s="14">
        <f>ABS(Solieusap!G5066)</f>
        <v>0.1008</v>
      </c>
      <c r="H5063" s="14">
        <f>ABS(Solieusap!H5066)</f>
        <v>5.0000000000000001E-4</v>
      </c>
      <c r="I5063" s="14">
        <f>ABS(Solieusap!I5066)</f>
        <v>0.24773000000000001</v>
      </c>
      <c r="J5063" s="14">
        <f>ABS(Solieusap!J5066)</f>
        <v>0.40765000000000001</v>
      </c>
      <c r="K5063" s="14">
        <f t="shared" si="36"/>
        <v>1.0491999999999999</v>
      </c>
      <c r="L5063" s="14">
        <f t="shared" si="37"/>
        <v>0.24773000000000001</v>
      </c>
    </row>
    <row r="5064" spans="1:12" ht="15" customHeight="1">
      <c r="A5064" s="13" t="str">
        <f>Solieusap!A5067</f>
        <v>490</v>
      </c>
      <c r="B5064" s="13">
        <f>Solieusap!B5067</f>
        <v>2.4</v>
      </c>
      <c r="C5064" s="13" t="str">
        <f>Solieusap!C5067</f>
        <v>BAO</v>
      </c>
      <c r="D5064" s="13" t="str">
        <f>Solieusap!D5067</f>
        <v>Combination</v>
      </c>
      <c r="E5064" s="14">
        <f>ABS(Solieusap!E5067)</f>
        <v>1.0491999999999999</v>
      </c>
      <c r="F5064" s="14">
        <f>ABS(Solieusap!F5067)</f>
        <v>0.12189999999999999</v>
      </c>
      <c r="G5064" s="14">
        <f>ABS(Solieusap!G5067)</f>
        <v>0.1008</v>
      </c>
      <c r="H5064" s="14">
        <f>ABS(Solieusap!H5067)</f>
        <v>5.0000000000000001E-4</v>
      </c>
      <c r="I5064" s="14">
        <f>ABS(Solieusap!I5067)</f>
        <v>0.28187000000000001</v>
      </c>
      <c r="J5064" s="14">
        <f>ABS(Solieusap!J5067)</f>
        <v>0.13639000000000001</v>
      </c>
      <c r="K5064" s="14">
        <f t="shared" si="36"/>
        <v>1.0491999999999999</v>
      </c>
      <c r="L5064" s="14">
        <f t="shared" si="37"/>
        <v>0.28187000000000001</v>
      </c>
    </row>
    <row r="5065" spans="1:12" ht="15" customHeight="1">
      <c r="A5065" s="13" t="str">
        <f>Solieusap!A5068</f>
        <v>490</v>
      </c>
      <c r="B5065" s="13">
        <f>Solieusap!B5068</f>
        <v>4.8</v>
      </c>
      <c r="C5065" s="13" t="str">
        <f>Solieusap!C5068</f>
        <v>BAO</v>
      </c>
      <c r="D5065" s="13" t="str">
        <f>Solieusap!D5068</f>
        <v>Combination</v>
      </c>
      <c r="E5065" s="14">
        <f>ABS(Solieusap!E5068)</f>
        <v>1.0491999999999999</v>
      </c>
      <c r="F5065" s="14">
        <f>ABS(Solieusap!F5068)</f>
        <v>0.12189999999999999</v>
      </c>
      <c r="G5065" s="14">
        <f>ABS(Solieusap!G5068)</f>
        <v>0.1008</v>
      </c>
      <c r="H5065" s="14">
        <f>ABS(Solieusap!H5068)</f>
        <v>5.0000000000000001E-4</v>
      </c>
      <c r="I5065" s="14">
        <f>ABS(Solieusap!I5068)</f>
        <v>0.85185999999999995</v>
      </c>
      <c r="J5065" s="14">
        <f>ABS(Solieusap!J5068)</f>
        <v>0.44350000000000001</v>
      </c>
      <c r="K5065" s="14">
        <f t="shared" si="36"/>
        <v>1.0491999999999999</v>
      </c>
      <c r="L5065" s="14">
        <f t="shared" si="37"/>
        <v>0.85185999999999995</v>
      </c>
    </row>
    <row r="5066" spans="1:12" ht="15" customHeight="1">
      <c r="A5066" s="13" t="str">
        <f>Solieusap!A5069</f>
        <v>490</v>
      </c>
      <c r="B5066" s="13">
        <f>Solieusap!B5069</f>
        <v>0</v>
      </c>
      <c r="C5066" s="13" t="str">
        <f>Solieusap!C5069</f>
        <v>BAO</v>
      </c>
      <c r="D5066" s="13" t="str">
        <f>Solieusap!D5069</f>
        <v>Combination</v>
      </c>
      <c r="E5066" s="14">
        <f>ABS(Solieusap!E5069)</f>
        <v>3.6030000000000002</v>
      </c>
      <c r="F5066" s="14">
        <f>ABS(Solieusap!F5069)</f>
        <v>0.1951</v>
      </c>
      <c r="G5066" s="14">
        <f>ABS(Solieusap!G5069)</f>
        <v>0.23769999999999999</v>
      </c>
      <c r="H5066" s="14">
        <f>ABS(Solieusap!H5069)</f>
        <v>3.5E-4</v>
      </c>
      <c r="I5066" s="14">
        <f>ABS(Solieusap!I5069)</f>
        <v>0.28894999999999998</v>
      </c>
      <c r="J5066" s="14">
        <f>ABS(Solieusap!J5069)</f>
        <v>0.4929</v>
      </c>
      <c r="K5066" s="14">
        <f t="shared" si="36"/>
        <v>3.6030000000000002</v>
      </c>
      <c r="L5066" s="14">
        <f t="shared" si="37"/>
        <v>0.28894999999999998</v>
      </c>
    </row>
    <row r="5067" spans="1:12" ht="15" customHeight="1">
      <c r="A5067" s="13" t="str">
        <f>Solieusap!A5070</f>
        <v>490</v>
      </c>
      <c r="B5067" s="13">
        <f>Solieusap!B5070</f>
        <v>2.4</v>
      </c>
      <c r="C5067" s="13" t="str">
        <f>Solieusap!C5070</f>
        <v>BAO</v>
      </c>
      <c r="D5067" s="13" t="str">
        <f>Solieusap!D5070</f>
        <v>Combination</v>
      </c>
      <c r="E5067" s="14">
        <f>ABS(Solieusap!E5070)</f>
        <v>3.6030000000000002</v>
      </c>
      <c r="F5067" s="14">
        <f>ABS(Solieusap!F5070)</f>
        <v>0.1951</v>
      </c>
      <c r="G5067" s="14">
        <f>ABS(Solieusap!G5070)</f>
        <v>0.23769999999999999</v>
      </c>
      <c r="H5067" s="14">
        <f>ABS(Solieusap!H5070)</f>
        <v>3.5E-4</v>
      </c>
      <c r="I5067" s="14">
        <f>ABS(Solieusap!I5070)</f>
        <v>5.7099999999999998E-3</v>
      </c>
      <c r="J5067" s="14">
        <f>ABS(Solieusap!J5070)</f>
        <v>6.3710000000000003E-2</v>
      </c>
      <c r="K5067" s="14">
        <f t="shared" si="36"/>
        <v>3.6030000000000002</v>
      </c>
      <c r="L5067" s="14">
        <f t="shared" si="37"/>
        <v>5.7099999999999998E-3</v>
      </c>
    </row>
    <row r="5068" spans="1:12" ht="15" customHeight="1">
      <c r="A5068" s="13" t="str">
        <f>Solieusap!A5071</f>
        <v>490</v>
      </c>
      <c r="B5068" s="13">
        <f>Solieusap!B5071</f>
        <v>4.8</v>
      </c>
      <c r="C5068" s="13" t="str">
        <f>Solieusap!C5071</f>
        <v>BAO</v>
      </c>
      <c r="D5068" s="13" t="str">
        <f>Solieusap!D5071</f>
        <v>Combination</v>
      </c>
      <c r="E5068" s="14">
        <f>ABS(Solieusap!E5071)</f>
        <v>3.6030000000000002</v>
      </c>
      <c r="F5068" s="14">
        <f>ABS(Solieusap!F5071)</f>
        <v>0.1951</v>
      </c>
      <c r="G5068" s="14">
        <f>ABS(Solieusap!G5071)</f>
        <v>0.23769999999999999</v>
      </c>
      <c r="H5068" s="14">
        <f>ABS(Solieusap!H5071)</f>
        <v>3.5E-4</v>
      </c>
      <c r="I5068" s="14">
        <f>ABS(Solieusap!I5071)</f>
        <v>0.23630999999999999</v>
      </c>
      <c r="J5068" s="14">
        <f>ABS(Solieusap!J5071)</f>
        <v>0.17768999999999999</v>
      </c>
      <c r="K5068" s="14">
        <f t="shared" si="36"/>
        <v>3.6030000000000002</v>
      </c>
      <c r="L5068" s="14">
        <f t="shared" si="37"/>
        <v>0.23630999999999999</v>
      </c>
    </row>
  </sheetData>
  <autoFilter ref="A2:L4000" xr:uid="{00000000-0001-0000-0100-000000000000}"/>
  <pageMargins left="0.75" right="0.75" top="1" bottom="1" header="0" footer="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000"/>
  <sheetViews>
    <sheetView topLeftCell="A127" workbookViewId="0">
      <selection activeCell="A137" sqref="A137"/>
    </sheetView>
  </sheetViews>
  <sheetFormatPr defaultColWidth="14.3984375" defaultRowHeight="15" customHeight="1"/>
  <cols>
    <col min="1" max="1" width="8.53125" customWidth="1"/>
    <col min="2" max="2" width="7.3984375" customWidth="1"/>
    <col min="7" max="9" width="9.1328125" style="144" customWidth="1"/>
    <col min="10" max="12" width="9.1328125" customWidth="1"/>
    <col min="14" max="27" width="9.1328125" customWidth="1"/>
  </cols>
  <sheetData>
    <row r="1" spans="1:27" ht="27.75" customHeight="1" thickBot="1">
      <c r="A1" s="154" t="s">
        <v>275</v>
      </c>
      <c r="B1" s="155"/>
      <c r="C1" s="155"/>
      <c r="D1" s="155"/>
      <c r="E1" s="155"/>
      <c r="F1" s="155"/>
      <c r="G1" s="141"/>
      <c r="H1" s="141"/>
      <c r="I1" s="141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ht="21" customHeight="1">
      <c r="A2" s="15" t="s">
        <v>276</v>
      </c>
      <c r="B2" s="16"/>
      <c r="C2" s="156" t="s">
        <v>277</v>
      </c>
      <c r="D2" s="157"/>
      <c r="E2" s="157"/>
      <c r="F2" s="158"/>
      <c r="G2" s="6"/>
      <c r="H2" s="6"/>
      <c r="I2" s="6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ht="18.75" customHeight="1">
      <c r="A3" s="17" t="s">
        <v>278</v>
      </c>
      <c r="B3" s="18"/>
      <c r="C3" s="19" t="s">
        <v>279</v>
      </c>
      <c r="D3" s="19" t="s">
        <v>280</v>
      </c>
      <c r="E3" s="20" t="s">
        <v>281</v>
      </c>
      <c r="F3" s="21" t="s">
        <v>282</v>
      </c>
      <c r="G3" s="6"/>
      <c r="H3" s="6"/>
      <c r="I3" s="6"/>
      <c r="J3" s="5"/>
      <c r="K3" s="5"/>
      <c r="L3" s="5"/>
      <c r="M3" s="19" t="s">
        <v>282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ht="18.75" customHeight="1" thickBot="1">
      <c r="A4" s="22" t="s">
        <v>283</v>
      </c>
      <c r="B4" s="23"/>
      <c r="C4" s="24" t="str">
        <f>LEFT(Solieusap!E3,3)</f>
        <v>Ton</v>
      </c>
      <c r="D4" s="24" t="str">
        <f>Solieu!J3</f>
        <v>Tonf-m</v>
      </c>
      <c r="E4" s="25" t="str">
        <f>D4</f>
        <v>Tonf-m</v>
      </c>
      <c r="F4" s="26" t="str">
        <f>C4</f>
        <v>Ton</v>
      </c>
      <c r="G4" s="6"/>
      <c r="H4" s="6"/>
      <c r="I4" s="6"/>
      <c r="J4" s="5"/>
      <c r="K4" s="5"/>
      <c r="L4" s="5"/>
      <c r="M4" s="24" t="s">
        <v>919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ht="18.75" customHeight="1" thickBot="1">
      <c r="A5" s="27" t="str">
        <f>Solieusap!A4</f>
        <v>1</v>
      </c>
      <c r="B5" s="28">
        <f>N5</f>
        <v>26</v>
      </c>
      <c r="C5" s="29">
        <f>MAX((Solieu!$A$4:$A$5071=A5)*Solieu!$E$4:$E$5068)</f>
        <v>0.20660000000000001</v>
      </c>
      <c r="D5" s="30">
        <f>VLOOKUP(C5,Solieu!$E$4:$L$4000,6,FALSE)</f>
        <v>1.4366300000000001</v>
      </c>
      <c r="E5" s="31">
        <f t="array" ref="E5">MAX((Solieu!$A$4:$A$4000=A5)*Solieu!$J$4:$J$4000)</f>
        <v>4.4192600000000004</v>
      </c>
      <c r="F5" s="32">
        <f>VLOOKUP(E5,Solieu!$J$4:$K$4000,2,FALSE)</f>
        <v>0.14430000000000001</v>
      </c>
      <c r="G5" s="142"/>
      <c r="H5" s="142"/>
      <c r="I5" s="143"/>
      <c r="J5" s="5"/>
      <c r="K5" s="5"/>
      <c r="L5" s="146" t="str">
        <f>Solieusap!A4</f>
        <v>1</v>
      </c>
      <c r="M5" s="29">
        <v>0.14430000000000001</v>
      </c>
      <c r="N5" s="5">
        <f>COUNTIF(Solieusap!A4:A5073,L5)</f>
        <v>26</v>
      </c>
      <c r="O5" s="5">
        <f>COUNTIF(Solieusap!A4:A5073,L5)</f>
        <v>26</v>
      </c>
      <c r="P5" s="5"/>
      <c r="Q5" s="5"/>
      <c r="R5" s="5">
        <f ca="1">+N6+O6</f>
        <v>44</v>
      </c>
      <c r="S5" s="5"/>
      <c r="T5" s="5"/>
      <c r="U5" s="5"/>
      <c r="V5" s="5"/>
      <c r="W5" s="5"/>
      <c r="X5" s="5"/>
      <c r="Y5" s="5"/>
      <c r="Z5" s="5"/>
      <c r="AA5" s="5"/>
    </row>
    <row r="6" spans="1:27" ht="18.75" customHeight="1" thickBot="1">
      <c r="A6" s="33" t="str">
        <f t="shared" ref="A6:A200" ca="1" si="0">INDIRECT("solieusap!A"&amp;B6)</f>
        <v>2</v>
      </c>
      <c r="B6" s="28">
        <f t="shared" ref="B6:B69" si="1">N6</f>
        <v>30</v>
      </c>
      <c r="C6" s="35">
        <f t="array" aca="1" ref="C6" ca="1">MAX((Solieu!$A$4:$A$4000=A6)*Solieu!$E$4:$E$4000)</f>
        <v>0.52470000000000006</v>
      </c>
      <c r="D6" s="36">
        <f ca="1">VLOOKUP(C6,Solieu!$E$4:$L$4000,6,FALSE)</f>
        <v>1.7816700000000001</v>
      </c>
      <c r="E6" s="37">
        <f t="array" aca="1" ref="E6" ca="1">MAX((Solieu!$A$4:$A$4000=A6)*Solieu!$J$4:$J$4000)</f>
        <v>2.9849999999999999</v>
      </c>
      <c r="F6" s="38">
        <f ca="1">VLOOKUP(E6,Solieu!$J$4:$K$4000,2,FALSE)</f>
        <v>0.47339999999999999</v>
      </c>
      <c r="G6" s="142"/>
      <c r="H6" s="145"/>
      <c r="I6" s="34"/>
      <c r="J6" s="5"/>
      <c r="K6" s="5"/>
      <c r="L6" s="5" t="str">
        <f ca="1">INDIRECT("solieusap!A"&amp;B6)</f>
        <v>2</v>
      </c>
      <c r="M6" s="35">
        <v>0.47339999999999999</v>
      </c>
      <c r="N6" s="5">
        <f>+N5+4</f>
        <v>30</v>
      </c>
      <c r="O6" s="5">
        <f ca="1">COUNTIF(Solieusap!A5:A5074,L6)</f>
        <v>14</v>
      </c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ht="18.75" customHeight="1" thickBot="1">
      <c r="A7" s="33" t="str">
        <f t="shared" ca="1" si="0"/>
        <v>3</v>
      </c>
      <c r="B7" s="28">
        <f t="shared" ca="1" si="1"/>
        <v>44</v>
      </c>
      <c r="C7" s="35">
        <f t="array" aca="1" ref="C7" ca="1">MAX((Solieu!$A$4:$A$4000=A7)*Solieu!$E$4:$E$4000)</f>
        <v>1.0645</v>
      </c>
      <c r="D7" s="36">
        <f ca="1">VLOOKUP(C7,Solieu!$E$4:$L$4000,6,FALSE)</f>
        <v>2.2798400000000001</v>
      </c>
      <c r="E7" s="37">
        <f t="array" aca="1" ref="E7" ca="1">MAX((Solieu!$A$4:$A$4000=A7)*Solieu!$J$4:$J$4000)</f>
        <v>3.47878</v>
      </c>
      <c r="F7" s="38">
        <f ca="1">VLOOKUP(E7,Solieu!$J$4:$K$4000,2,FALSE)</f>
        <v>0.9667</v>
      </c>
      <c r="G7" s="142"/>
      <c r="H7" s="142"/>
      <c r="I7" s="142"/>
      <c r="J7" s="5"/>
      <c r="K7" s="5"/>
      <c r="L7" s="5" t="str">
        <f ca="1">INDIRECT("solieusap!A"&amp;B7)</f>
        <v>3</v>
      </c>
      <c r="M7" s="35">
        <v>0.9667</v>
      </c>
      <c r="N7" s="5">
        <f ca="1">N6+O6</f>
        <v>44</v>
      </c>
      <c r="O7" s="5">
        <f ca="1">COUNTIF(Solieusap!A6:A5075,L7)</f>
        <v>24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ht="18.75" customHeight="1" thickBot="1">
      <c r="A8" s="33" t="str">
        <f t="shared" ca="1" si="0"/>
        <v>4</v>
      </c>
      <c r="B8" s="28">
        <f t="shared" ca="1" si="1"/>
        <v>68</v>
      </c>
      <c r="C8" s="35">
        <f t="array" aca="1" ref="C8" ca="1">MAX((Solieu!$A$4:$A$4000=A8)*Solieu!$E$4:$E$4000)</f>
        <v>1.4078999999999999</v>
      </c>
      <c r="D8" s="36">
        <f ca="1">VLOOKUP(C8,Solieu!$E$4:$L$4000,6,FALSE)</f>
        <v>1.5686500000000001</v>
      </c>
      <c r="E8" s="37">
        <f t="array" aca="1" ref="E8" ca="1">MAX((Solieu!$A$4:$A$4000=A8)*Solieu!$J$4:$J$4000)</f>
        <v>2.88015</v>
      </c>
      <c r="F8" s="38">
        <f ca="1">VLOOKUP(E8,Solieu!$J$4:$K$4000,2,FALSE)</f>
        <v>1.2968999999999999</v>
      </c>
      <c r="G8" s="142"/>
      <c r="H8" s="142"/>
      <c r="I8" s="142"/>
      <c r="J8" s="5"/>
      <c r="K8" s="5"/>
      <c r="L8" s="5" t="str">
        <f t="shared" ref="L8:L71" ca="1" si="2">INDIRECT("solieusap!A"&amp;B8)</f>
        <v>4</v>
      </c>
      <c r="M8" s="35">
        <v>1.2968999999999999</v>
      </c>
      <c r="N8" s="5">
        <f t="shared" ref="N8:N71" ca="1" si="3">N7+O7</f>
        <v>68</v>
      </c>
      <c r="O8" s="5">
        <f ca="1">COUNTIF(Solieusap!A7:A5076,L8)</f>
        <v>18</v>
      </c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ht="18.75" customHeight="1" thickBot="1">
      <c r="A9" s="33" t="str">
        <f t="shared" ca="1" si="0"/>
        <v>5</v>
      </c>
      <c r="B9" s="28">
        <f t="shared" ca="1" si="1"/>
        <v>86</v>
      </c>
      <c r="C9" s="35">
        <f t="array" aca="1" ref="C9" ca="1">MAX((Solieu!$A$4:$A$4000=A9)*Solieu!$E$4:$E$4000)</f>
        <v>1.0609999999999999</v>
      </c>
      <c r="D9" s="36">
        <f ca="1">VLOOKUP(C9,Solieu!$E$4:$L$4000,6,FALSE)</f>
        <v>2.5060099999999998</v>
      </c>
      <c r="E9" s="37">
        <f t="array" aca="1" ref="E9" ca="1">MAX((Solieu!$A$4:$A$4000=A9)*Solieu!$J$4:$J$4000)</f>
        <v>3.4734799999999999</v>
      </c>
      <c r="F9" s="38">
        <f ca="1">VLOOKUP(E9,Solieu!$J$4:$K$4000,2,FALSE)</f>
        <v>0.96750000000000003</v>
      </c>
      <c r="G9" s="142"/>
      <c r="H9" s="142"/>
      <c r="I9" s="142"/>
      <c r="J9" s="5"/>
      <c r="K9" s="5"/>
      <c r="L9" s="5" t="str">
        <f t="shared" ca="1" si="2"/>
        <v>5</v>
      </c>
      <c r="M9" s="35">
        <v>0.96750000000000003</v>
      </c>
      <c r="N9" s="5">
        <f t="shared" ca="1" si="3"/>
        <v>86</v>
      </c>
      <c r="O9" s="5">
        <f ca="1">COUNTIF(Solieusap!A8:A5077,L9)</f>
        <v>24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ht="18.75" customHeight="1" thickBot="1">
      <c r="A10" s="33" t="str">
        <f t="shared" ca="1" si="0"/>
        <v>6</v>
      </c>
      <c r="B10" s="28">
        <f t="shared" ca="1" si="1"/>
        <v>110</v>
      </c>
      <c r="C10" s="35">
        <f t="array" aca="1" ref="C10" ca="1">MAX((Solieu!$A$4:$A$4000=A10)*Solieu!$E$4:$E$4000)</f>
        <v>0.5222</v>
      </c>
      <c r="D10" s="36">
        <f ca="1">VLOOKUP(C10,Solieu!$E$4:$L$4000,6,FALSE)</f>
        <v>0.98638999999999999</v>
      </c>
      <c r="E10" s="37">
        <f t="array" aca="1" ref="E10" ca="1">MAX((Solieu!$A$4:$A$4000=A10)*Solieu!$J$4:$J$4000)</f>
        <v>2.9615200000000002</v>
      </c>
      <c r="F10" s="38">
        <f ca="1">VLOOKUP(E10,Solieu!$J$4:$K$4000,2,FALSE)</f>
        <v>0.4738</v>
      </c>
      <c r="G10" s="142"/>
      <c r="H10" s="142"/>
      <c r="I10" s="142"/>
      <c r="J10" s="5"/>
      <c r="K10" s="5"/>
      <c r="L10" s="5" t="str">
        <f t="shared" ca="1" si="2"/>
        <v>6</v>
      </c>
      <c r="M10" s="35">
        <v>0.14399999999999999</v>
      </c>
      <c r="N10" s="5">
        <f t="shared" ca="1" si="3"/>
        <v>110</v>
      </c>
      <c r="O10" s="5">
        <f ca="1">COUNTIF(Solieusap!A9:A5078,L10)</f>
        <v>14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ht="18.75" customHeight="1" thickBot="1">
      <c r="A11" s="33" t="str">
        <f t="shared" ca="1" si="0"/>
        <v>7</v>
      </c>
      <c r="B11" s="28">
        <f t="shared" ca="1" si="1"/>
        <v>124</v>
      </c>
      <c r="C11" s="35">
        <f t="array" aca="1" ref="C11" ca="1">MAX((Solieu!$A$4:$A$4000=A11)*Solieu!$E$4:$E$4000)</f>
        <v>0.20660000000000001</v>
      </c>
      <c r="D11" s="36">
        <f ca="1">VLOOKUP(C11,Solieu!$E$4:$L$4000,6,FALSE)</f>
        <v>1.4366300000000001</v>
      </c>
      <c r="E11" s="37">
        <f t="array" aca="1" ref="E11" ca="1">MAX((Solieu!$A$4:$A$4000=A11)*Solieu!$J$4:$J$4000)</f>
        <v>4.3985399999999997</v>
      </c>
      <c r="F11" s="38">
        <f ca="1">VLOOKUP(E11,Solieu!$J$4:$K$4000,2,FALSE)</f>
        <v>0.14399999999999999</v>
      </c>
      <c r="G11" s="142"/>
      <c r="H11" s="142"/>
      <c r="I11" s="142"/>
      <c r="J11" s="5"/>
      <c r="K11" s="5"/>
      <c r="L11" s="5" t="str">
        <f t="shared" ca="1" si="2"/>
        <v>7</v>
      </c>
      <c r="M11" s="35">
        <v>15.1983</v>
      </c>
      <c r="N11" s="5">
        <f t="shared" ca="1" si="3"/>
        <v>124</v>
      </c>
      <c r="O11" s="5">
        <f ca="1">COUNTIF(Solieusap!A10:A5079,L11)</f>
        <v>26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ht="18.75" customHeight="1" thickBot="1">
      <c r="A12" s="33" t="str">
        <f t="shared" ca="1" si="0"/>
        <v>8</v>
      </c>
      <c r="B12" s="28">
        <f t="shared" ca="1" si="1"/>
        <v>150</v>
      </c>
      <c r="C12" s="35">
        <f t="array" aca="1" ref="C12" ca="1">MAX((Solieu!$A$4:$A$4000=A12)*Solieu!$E$4:$E$4000)</f>
        <v>24.658100000000001</v>
      </c>
      <c r="D12" s="36">
        <f ca="1">VLOOKUP(C12,Solieu!$E$4:$L$4000,6,FALSE)</f>
        <v>1.0924400000000001</v>
      </c>
      <c r="E12" s="37">
        <f t="array" aca="1" ref="E12" ca="1">MAX((Solieu!$A$4:$A$4000=A12)*Solieu!$J$4:$J$4000)</f>
        <v>1.26187</v>
      </c>
      <c r="F12" s="38">
        <f ca="1">VLOOKUP(E12,Solieu!$J$4:$K$4000,2,FALSE)</f>
        <v>14.2723</v>
      </c>
      <c r="G12" s="142"/>
      <c r="H12" s="142"/>
      <c r="I12" s="142"/>
      <c r="J12" s="5"/>
      <c r="K12" s="5"/>
      <c r="L12" s="5" t="str">
        <f t="shared" ca="1" si="2"/>
        <v>8</v>
      </c>
      <c r="M12" s="35">
        <v>0.1489</v>
      </c>
      <c r="N12" s="5">
        <f t="shared" ca="1" si="3"/>
        <v>150</v>
      </c>
      <c r="O12" s="5">
        <f ca="1">COUNTIF(Solieusap!A11:A5080,L12)</f>
        <v>6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ht="18.75" customHeight="1" thickBot="1">
      <c r="A13" s="33" t="str">
        <f t="shared" ca="1" si="0"/>
        <v>9</v>
      </c>
      <c r="B13" s="28">
        <f t="shared" ca="1" si="1"/>
        <v>156</v>
      </c>
      <c r="C13" s="35">
        <f t="array" aca="1" ref="C13" ca="1">MAX((Solieu!$A$4:$A$4000=A13)*Solieu!$E$4:$E$4000)</f>
        <v>15.1983</v>
      </c>
      <c r="D13" s="36">
        <f ca="1">VLOOKUP(C13,Solieu!$E$4:$L$4000,6,FALSE)</f>
        <v>2.0461800000000001</v>
      </c>
      <c r="E13" s="37">
        <f t="array" aca="1" ref="E13" ca="1">MAX((Solieu!$A$4:$A$4000=A13)*Solieu!$J$4:$J$4000)</f>
        <v>2.0461800000000001</v>
      </c>
      <c r="F13" s="38">
        <f ca="1">VLOOKUP(E13,Solieu!$J$4:$K$4000,2,FALSE)</f>
        <v>15.1983</v>
      </c>
      <c r="G13" s="142"/>
      <c r="H13" s="142"/>
      <c r="I13" s="142"/>
      <c r="J13" s="5"/>
      <c r="K13" s="5"/>
      <c r="L13" s="5" t="str">
        <f t="shared" ca="1" si="2"/>
        <v>9</v>
      </c>
      <c r="M13" s="35">
        <v>0.23119999999999999</v>
      </c>
      <c r="N13" s="5">
        <f t="shared" ca="1" si="3"/>
        <v>156</v>
      </c>
      <c r="O13" s="5">
        <f ca="1">COUNTIF(Solieusap!A12:A5081,L13)</f>
        <v>6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ht="18.75" customHeight="1" thickBot="1">
      <c r="A14" s="33" t="str">
        <f t="shared" ca="1" si="0"/>
        <v>10</v>
      </c>
      <c r="B14" s="28">
        <f t="shared" ca="1" si="1"/>
        <v>162</v>
      </c>
      <c r="C14" s="35">
        <f t="array" aca="1" ref="C14" ca="1">MAX((Solieu!$A$4:$A$4000=A14)*Solieu!$E$4:$E$4000)</f>
        <v>5.7342000000000004</v>
      </c>
      <c r="D14" s="36">
        <f ca="1">VLOOKUP(C14,Solieu!$E$4:$L$4000,6,FALSE)</f>
        <v>1.26244</v>
      </c>
      <c r="E14" s="37">
        <f t="array" aca="1" ref="E14" ca="1">MAX((Solieu!$A$4:$A$4000=A14)*Solieu!$J$4:$J$4000)</f>
        <v>1.26244</v>
      </c>
      <c r="F14" s="38">
        <f ca="1">VLOOKUP(E14,Solieu!$J$4:$K$4000,2,FALSE)</f>
        <v>5.7342000000000004</v>
      </c>
      <c r="G14" s="142"/>
      <c r="H14" s="142"/>
      <c r="I14" s="142"/>
      <c r="J14" s="5"/>
      <c r="K14" s="5"/>
      <c r="L14" s="5" t="str">
        <f t="shared" ca="1" si="2"/>
        <v>10</v>
      </c>
      <c r="M14" s="35">
        <v>0.34620000000000001</v>
      </c>
      <c r="N14" s="5">
        <f t="shared" ca="1" si="3"/>
        <v>162</v>
      </c>
      <c r="O14" s="5">
        <f ca="1">COUNTIF(Solieusap!A13:A5082,L14)</f>
        <v>6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ht="18.75" customHeight="1" thickBot="1">
      <c r="A15" s="33" t="str">
        <f t="shared" ca="1" si="0"/>
        <v>11</v>
      </c>
      <c r="B15" s="28">
        <f t="shared" ca="1" si="1"/>
        <v>168</v>
      </c>
      <c r="C15" s="35">
        <f t="array" aca="1" ref="C15" ca="1">MAX((Solieu!$A$4:$A$4000=A15)*Solieu!$E$4:$E$4000)</f>
        <v>0.1489</v>
      </c>
      <c r="D15" s="36">
        <f ca="1">VLOOKUP(C15,Solieu!$E$4:$L$4000,6,FALSE)</f>
        <v>2.6404700000000001</v>
      </c>
      <c r="E15" s="37">
        <f t="array" aca="1" ref="E15" ca="1">MAX((Solieu!$A$4:$A$4000=A15)*Solieu!$J$4:$J$4000)</f>
        <v>2.6404700000000001</v>
      </c>
      <c r="F15" s="38">
        <f ca="1">VLOOKUP(E15,Solieu!$J$4:$K$4000,2,FALSE)</f>
        <v>0.1489</v>
      </c>
      <c r="G15" s="142"/>
      <c r="H15" s="142"/>
      <c r="I15" s="142"/>
      <c r="J15" s="5"/>
      <c r="K15" s="5"/>
      <c r="L15" s="5" t="str">
        <f t="shared" ca="1" si="2"/>
        <v>11</v>
      </c>
      <c r="M15" s="35">
        <v>0.23100000000000001</v>
      </c>
      <c r="N15" s="5">
        <f t="shared" ca="1" si="3"/>
        <v>168</v>
      </c>
      <c r="O15" s="5">
        <f ca="1">COUNTIF(Solieusap!A14:A5083,L15)</f>
        <v>26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ht="18.75" customHeight="1" thickBot="1">
      <c r="A16" s="33" t="str">
        <f t="shared" ca="1" si="0"/>
        <v>12</v>
      </c>
      <c r="B16" s="28">
        <f t="shared" ca="1" si="1"/>
        <v>194</v>
      </c>
      <c r="C16" s="35">
        <f t="array" aca="1" ref="C16" ca="1">MAX((Solieu!$A$4:$A$4000=A16)*Solieu!$E$4:$E$4000)</f>
        <v>0.11</v>
      </c>
      <c r="D16" s="36">
        <f ca="1">VLOOKUP(C16,Solieu!$E$4:$L$4000,6,FALSE)</f>
        <v>0.35713</v>
      </c>
      <c r="E16" s="37">
        <f t="array" aca="1" ref="E16" ca="1">MAX((Solieu!$A$4:$A$4000=A16)*Solieu!$J$4:$J$4000)</f>
        <v>1.78759</v>
      </c>
      <c r="F16" s="38">
        <f ca="1">VLOOKUP(E16,Solieu!$J$4:$K$4000,2,FALSE)</f>
        <v>9.35E-2</v>
      </c>
      <c r="G16" s="142"/>
      <c r="H16" s="142"/>
      <c r="I16" s="142"/>
      <c r="J16" s="5"/>
      <c r="K16" s="5"/>
      <c r="L16" s="5" t="str">
        <f t="shared" ca="1" si="2"/>
        <v>12</v>
      </c>
      <c r="M16" s="35">
        <v>0.1489</v>
      </c>
      <c r="N16" s="5">
        <f t="shared" ca="1" si="3"/>
        <v>194</v>
      </c>
      <c r="O16" s="5">
        <f ca="1">COUNTIF(Solieusap!A15:A5084,L16)</f>
        <v>14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ht="18.75" customHeight="1" thickBot="1">
      <c r="A17" s="33" t="str">
        <f t="shared" ca="1" si="0"/>
        <v>13</v>
      </c>
      <c r="B17" s="28">
        <f t="shared" ca="1" si="1"/>
        <v>208</v>
      </c>
      <c r="C17" s="35">
        <f t="array" aca="1" ref="C17" ca="1">MAX((Solieu!$A$4:$A$4000=A17)*Solieu!$E$4:$E$4000)</f>
        <v>0.26989999999999997</v>
      </c>
      <c r="D17" s="36">
        <f ca="1">VLOOKUP(C17,Solieu!$E$4:$L$4000,6,FALSE)</f>
        <v>0.89881</v>
      </c>
      <c r="E17" s="37">
        <f t="array" aca="1" ref="E17" ca="1">MAX((Solieu!$A$4:$A$4000=A17)*Solieu!$J$4:$J$4000)</f>
        <v>2.07274</v>
      </c>
      <c r="F17" s="38">
        <f ca="1">VLOOKUP(E17,Solieu!$J$4:$K$4000,2,FALSE)</f>
        <v>0.23119999999999999</v>
      </c>
      <c r="G17" s="142"/>
      <c r="H17" s="142"/>
      <c r="I17" s="142"/>
      <c r="J17" s="5"/>
      <c r="K17" s="5"/>
      <c r="L17" s="5" t="str">
        <f t="shared" ca="1" si="2"/>
        <v>13</v>
      </c>
      <c r="M17" s="35">
        <v>0.13150000000000001</v>
      </c>
      <c r="N17" s="5">
        <f t="shared" ca="1" si="3"/>
        <v>208</v>
      </c>
      <c r="O17" s="5">
        <f ca="1">COUNTIF(Solieusap!A16:A5085,L17)</f>
        <v>24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ht="18.75" customHeight="1" thickBot="1">
      <c r="A18" s="33" t="str">
        <f t="shared" ca="1" si="0"/>
        <v>14</v>
      </c>
      <c r="B18" s="28">
        <f t="shared" ca="1" si="1"/>
        <v>232</v>
      </c>
      <c r="C18" s="35">
        <f t="array" aca="1" ref="C18" ca="1">MAX((Solieu!$A$4:$A$4000=A18)*Solieu!$E$4:$E$4000)</f>
        <v>0.37009999999999998</v>
      </c>
      <c r="D18" s="36">
        <f ca="1">VLOOKUP(C18,Solieu!$E$4:$L$4000,6,FALSE)</f>
        <v>0.11394</v>
      </c>
      <c r="E18" s="37">
        <f t="array" aca="1" ref="E18" ca="1">MAX((Solieu!$A$4:$A$4000=A18)*Solieu!$J$4:$J$4000)</f>
        <v>1.05972</v>
      </c>
      <c r="F18" s="38">
        <f ca="1">VLOOKUP(E18,Solieu!$J$4:$K$4000,2,FALSE)</f>
        <v>0.34620000000000001</v>
      </c>
      <c r="G18" s="142"/>
      <c r="H18" s="142"/>
      <c r="I18" s="142"/>
      <c r="J18" s="5"/>
      <c r="K18" s="5"/>
      <c r="L18" s="5" t="str">
        <f t="shared" ca="1" si="2"/>
        <v>14</v>
      </c>
      <c r="M18" s="35">
        <v>0.1326</v>
      </c>
      <c r="N18" s="5">
        <f t="shared" ca="1" si="3"/>
        <v>232</v>
      </c>
      <c r="O18" s="5">
        <f ca="1">COUNTIF(Solieusap!A17:A5086,L18)</f>
        <v>18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ht="18.75" customHeight="1" thickBot="1">
      <c r="A19" s="33" t="str">
        <f t="shared" ca="1" si="0"/>
        <v>15</v>
      </c>
      <c r="B19" s="28">
        <f t="shared" ca="1" si="1"/>
        <v>250</v>
      </c>
      <c r="C19" s="35">
        <f t="array" aca="1" ref="C19" ca="1">MAX((Solieu!$A$4:$A$4000=A19)*Solieu!$E$4:$E$4000)</f>
        <v>0.2712</v>
      </c>
      <c r="D19" s="36">
        <f ca="1">VLOOKUP(C19,Solieu!$E$4:$L$4000,6,FALSE)</f>
        <v>1.1885600000000001</v>
      </c>
      <c r="E19" s="37">
        <f t="array" aca="1" ref="E19" ca="1">MAX((Solieu!$A$4:$A$4000=A19)*Solieu!$J$4:$J$4000)</f>
        <v>2.04053</v>
      </c>
      <c r="F19" s="38">
        <f ca="1">VLOOKUP(E19,Solieu!$J$4:$K$4000,2,FALSE)</f>
        <v>0.23100000000000001</v>
      </c>
      <c r="G19" s="142"/>
      <c r="H19" s="142"/>
      <c r="I19" s="142"/>
      <c r="J19" s="5"/>
      <c r="K19" s="5"/>
      <c r="L19" s="5" t="str">
        <f t="shared" ca="1" si="2"/>
        <v>15</v>
      </c>
      <c r="M19" s="35">
        <v>0.19320000000000001</v>
      </c>
      <c r="N19" s="5">
        <f t="shared" ca="1" si="3"/>
        <v>250</v>
      </c>
      <c r="O19" s="5">
        <f ca="1">COUNTIF(Solieusap!A18:A5087,L19)</f>
        <v>24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ht="18.75" customHeight="1" thickBot="1">
      <c r="A20" s="33" t="str">
        <f t="shared" ca="1" si="0"/>
        <v>16</v>
      </c>
      <c r="B20" s="28">
        <f t="shared" ca="1" si="1"/>
        <v>274</v>
      </c>
      <c r="C20" s="35">
        <f t="array" aca="1" ref="C20" ca="1">MAX((Solieu!$A$4:$A$4000=A20)*Solieu!$E$4:$E$4000)</f>
        <v>0.11020000000000001</v>
      </c>
      <c r="D20" s="36">
        <f ca="1">VLOOKUP(C20,Solieu!$E$4:$L$4000,6,FALSE)</f>
        <v>0.76995000000000002</v>
      </c>
      <c r="E20" s="37">
        <f t="array" aca="1" ref="E20" ca="1">MAX((Solieu!$A$4:$A$4000=A20)*Solieu!$J$4:$J$4000)</f>
        <v>1.83369</v>
      </c>
      <c r="F20" s="38">
        <f ca="1">VLOOKUP(E20,Solieu!$J$4:$K$4000,2,FALSE)</f>
        <v>9.3299999999999994E-2</v>
      </c>
      <c r="G20" s="142"/>
      <c r="H20" s="142"/>
      <c r="I20" s="142"/>
      <c r="J20" s="5"/>
      <c r="K20" s="5"/>
      <c r="L20" s="5" t="str">
        <f t="shared" ca="1" si="2"/>
        <v>16</v>
      </c>
      <c r="M20" s="35">
        <v>0.14760000000000001</v>
      </c>
      <c r="N20" s="5">
        <f t="shared" ca="1" si="3"/>
        <v>274</v>
      </c>
      <c r="O20" s="5">
        <f ca="1">COUNTIF(Solieusap!A19:A5088,L20)</f>
        <v>14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ht="18.75" customHeight="1" thickBot="1">
      <c r="A21" s="33" t="str">
        <f t="shared" ca="1" si="0"/>
        <v>17</v>
      </c>
      <c r="B21" s="28">
        <f t="shared" ca="1" si="1"/>
        <v>288</v>
      </c>
      <c r="C21" s="35">
        <f t="array" aca="1" ref="C21" ca="1">MAX((Solieu!$A$4:$A$4000=A21)*Solieu!$E$4:$E$4000)</f>
        <v>0.1489</v>
      </c>
      <c r="D21" s="36">
        <f ca="1">VLOOKUP(C21,Solieu!$E$4:$L$4000,6,FALSE)</f>
        <v>2.6404700000000001</v>
      </c>
      <c r="E21" s="37">
        <f t="array" aca="1" ref="E21" ca="1">MAX((Solieu!$A$4:$A$4000=A21)*Solieu!$J$4:$J$4000)</f>
        <v>2.6704300000000001</v>
      </c>
      <c r="F21" s="38">
        <f ca="1">VLOOKUP(E21,Solieu!$J$4:$K$4000,2,FALSE)</f>
        <v>0.1489</v>
      </c>
      <c r="G21" s="142"/>
      <c r="H21" s="142"/>
      <c r="I21" s="142"/>
      <c r="J21" s="5"/>
      <c r="K21" s="5"/>
      <c r="L21" s="5" t="str">
        <f t="shared" ca="1" si="2"/>
        <v>17</v>
      </c>
      <c r="M21" s="35">
        <v>1.9900000000000001E-2</v>
      </c>
      <c r="N21" s="5">
        <f t="shared" ca="1" si="3"/>
        <v>288</v>
      </c>
      <c r="O21" s="5">
        <f ca="1">COUNTIF(Solieusap!A20:A5089,L21)</f>
        <v>26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ht="18.75" customHeight="1" thickBot="1">
      <c r="A22" s="33" t="str">
        <f t="shared" ca="1" si="0"/>
        <v>18</v>
      </c>
      <c r="B22" s="28">
        <f t="shared" ca="1" si="1"/>
        <v>314</v>
      </c>
      <c r="C22" s="35">
        <f t="array" aca="1" ref="C22" ca="1">MAX((Solieu!$A$4:$A$4000=A22)*Solieu!$E$4:$E$4000)</f>
        <v>0.13150000000000001</v>
      </c>
      <c r="D22" s="36">
        <f ca="1">VLOOKUP(C22,Solieu!$E$4:$L$4000,6,FALSE)</f>
        <v>2.33365</v>
      </c>
      <c r="E22" s="37">
        <f t="array" aca="1" ref="E22" ca="1">MAX((Solieu!$A$4:$A$4000=A22)*Solieu!$J$4:$J$4000)</f>
        <v>2.33365</v>
      </c>
      <c r="F22" s="38">
        <f ca="1">VLOOKUP(E22,Solieu!$J$4:$K$4000,2,FALSE)</f>
        <v>0.13150000000000001</v>
      </c>
      <c r="G22" s="142"/>
      <c r="H22" s="142"/>
      <c r="I22" s="142"/>
      <c r="J22" s="5"/>
      <c r="K22" s="5"/>
      <c r="L22" s="5" t="str">
        <f t="shared" ca="1" si="2"/>
        <v>18</v>
      </c>
      <c r="M22" s="35">
        <v>1.427</v>
      </c>
      <c r="N22" s="5">
        <f t="shared" ca="1" si="3"/>
        <v>314</v>
      </c>
      <c r="O22" s="5">
        <f ca="1">COUNTIF(Solieusap!A21:A5090,L22)</f>
        <v>18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ht="18.75" customHeight="1" thickBot="1">
      <c r="A23" s="33" t="str">
        <f t="shared" ca="1" si="0"/>
        <v>19</v>
      </c>
      <c r="B23" s="28">
        <f t="shared" ca="1" si="1"/>
        <v>332</v>
      </c>
      <c r="C23" s="35">
        <f t="array" aca="1" ref="C23" ca="1">MAX((Solieu!$A$4:$A$4000=A23)*Solieu!$E$4:$E$4000)</f>
        <v>0.1326</v>
      </c>
      <c r="D23" s="36">
        <f ca="1">VLOOKUP(C23,Solieu!$E$4:$L$4000,6,FALSE)</f>
        <v>2.3458800000000002</v>
      </c>
      <c r="E23" s="37">
        <f t="array" aca="1" ref="E23" ca="1">MAX((Solieu!$A$4:$A$4000=A23)*Solieu!$J$4:$J$4000)</f>
        <v>2.3458800000000002</v>
      </c>
      <c r="F23" s="38">
        <f ca="1">VLOOKUP(E23,Solieu!$J$4:$K$4000,2,FALSE)</f>
        <v>0.1326</v>
      </c>
      <c r="G23" s="142"/>
      <c r="H23" s="142"/>
      <c r="I23" s="142"/>
      <c r="J23" s="5"/>
      <c r="K23" s="5"/>
      <c r="L23" s="5" t="str">
        <f t="shared" ca="1" si="2"/>
        <v>19</v>
      </c>
      <c r="M23" s="35">
        <v>1.4395</v>
      </c>
      <c r="N23" s="5">
        <f t="shared" ca="1" si="3"/>
        <v>332</v>
      </c>
      <c r="O23" s="5">
        <f ca="1">COUNTIF(Solieusap!A22:A5091,L23)</f>
        <v>18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ht="18.75" customHeight="1" thickBot="1">
      <c r="A24" s="33" t="str">
        <f t="shared" ca="1" si="0"/>
        <v>20</v>
      </c>
      <c r="B24" s="28">
        <f t="shared" ca="1" si="1"/>
        <v>350</v>
      </c>
      <c r="C24" s="35">
        <f t="array" aca="1" ref="C24" ca="1">MAX((Solieu!$A$4:$A$4000=A24)*Solieu!$E$4:$E$4000)</f>
        <v>0.15939999999999999</v>
      </c>
      <c r="D24" s="36">
        <f ca="1">VLOOKUP(C24,Solieu!$E$4:$L$4000,6,FALSE)</f>
        <v>3.6999999999999999E-4</v>
      </c>
      <c r="E24" s="37">
        <f t="array" aca="1" ref="E24" ca="1">MAX((Solieu!$A$4:$A$4000=A24)*Solieu!$J$4:$J$4000)</f>
        <v>1.7408999999999999</v>
      </c>
      <c r="F24" s="38">
        <f ca="1">VLOOKUP(E24,Solieu!$J$4:$K$4000,2,FALSE)</f>
        <v>0.12609999999999999</v>
      </c>
      <c r="G24" s="143"/>
      <c r="H24" s="143"/>
      <c r="I24" s="142"/>
      <c r="J24" s="5"/>
      <c r="K24" s="5"/>
      <c r="L24" s="5" t="str">
        <f t="shared" ca="1" si="2"/>
        <v>20</v>
      </c>
      <c r="M24" s="35">
        <v>0.68340000000000001</v>
      </c>
      <c r="N24" s="5">
        <f t="shared" ca="1" si="3"/>
        <v>350</v>
      </c>
      <c r="O24" s="5">
        <f ca="1">COUNTIF(Solieusap!A23:A5092,L24)</f>
        <v>10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ht="18.75" customHeight="1" thickBot="1">
      <c r="A25" s="33" t="str">
        <f t="shared" ca="1" si="0"/>
        <v>21</v>
      </c>
      <c r="B25" s="28">
        <f t="shared" ca="1" si="1"/>
        <v>360</v>
      </c>
      <c r="C25" s="35">
        <f t="array" aca="1" ref="C25" ca="1">MAX((Solieu!$A$4:$A$4000=A25)*Solieu!$E$4:$E$4000)</f>
        <v>0.253</v>
      </c>
      <c r="D25" s="36">
        <f ca="1">VLOOKUP(C25,Solieu!$E$4:$L$4000,6,FALSE)</f>
        <v>1.4051400000000001</v>
      </c>
      <c r="E25" s="37">
        <f t="array" aca="1" ref="E25" ca="1">MAX((Solieu!$A$4:$A$4000=A25)*Solieu!$J$4:$J$4000)</f>
        <v>2.4824000000000002</v>
      </c>
      <c r="F25" s="38">
        <f ca="1">VLOOKUP(E25,Solieu!$J$4:$K$4000,2,FALSE)</f>
        <v>0.19320000000000001</v>
      </c>
      <c r="G25" s="143"/>
      <c r="H25" s="143"/>
      <c r="I25" s="142"/>
      <c r="J25" s="5"/>
      <c r="K25" s="5"/>
      <c r="L25" s="5" t="str">
        <f t="shared" ca="1" si="2"/>
        <v>21</v>
      </c>
      <c r="M25" s="35">
        <v>0.17399999999999999</v>
      </c>
      <c r="N25" s="5">
        <f t="shared" ca="1" si="3"/>
        <v>360</v>
      </c>
      <c r="O25" s="5">
        <f ca="1">COUNTIF(Solieusap!A24:A5093,L25)</f>
        <v>18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ht="18.75" customHeight="1" thickBot="1">
      <c r="A26" s="33" t="str">
        <f t="shared" ca="1" si="0"/>
        <v>23</v>
      </c>
      <c r="B26" s="28">
        <f t="shared" ca="1" si="1"/>
        <v>378</v>
      </c>
      <c r="C26" s="35">
        <f t="array" aca="1" ref="C26" ca="1">MAX((Solieu!$A$4:$A$4000=A26)*Solieu!$E$4:$E$4000)</f>
        <v>0.18179999999999999</v>
      </c>
      <c r="D26" s="36">
        <f ca="1">VLOOKUP(C26,Solieu!$E$4:$L$4000,6,FALSE)</f>
        <v>0.28532000000000002</v>
      </c>
      <c r="E26" s="37">
        <f t="array" aca="1" ref="E26" ca="1">MAX((Solieu!$A$4:$A$4000=A26)*Solieu!$J$4:$J$4000)</f>
        <v>2.8831199999999999</v>
      </c>
      <c r="F26" s="38">
        <f ca="1">VLOOKUP(E26,Solieu!$J$4:$K$4000,2,FALSE)</f>
        <v>0.14760000000000001</v>
      </c>
      <c r="G26" s="143"/>
      <c r="H26" s="143"/>
      <c r="I26" s="142"/>
      <c r="J26" s="5"/>
      <c r="K26" s="5"/>
      <c r="L26" s="5" t="str">
        <f t="shared" ca="1" si="2"/>
        <v>23</v>
      </c>
      <c r="M26" s="35">
        <v>1.9800000000000002E-2</v>
      </c>
      <c r="N26" s="5">
        <f t="shared" ca="1" si="3"/>
        <v>378</v>
      </c>
      <c r="O26" s="5">
        <f ca="1">COUNTIF(Solieusap!A25:A5094,L26)</f>
        <v>18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ht="18.75" customHeight="1" thickBot="1">
      <c r="A27" s="33" t="str">
        <f t="shared" ca="1" si="0"/>
        <v>26</v>
      </c>
      <c r="B27" s="28">
        <f t="shared" ca="1" si="1"/>
        <v>396</v>
      </c>
      <c r="C27" s="35">
        <f t="array" aca="1" ref="C27" ca="1">MAX((Solieu!$A$4:$A$4000=A27)*Solieu!$E$4:$E$4000)</f>
        <v>7.6200000000000004E-2</v>
      </c>
      <c r="D27" s="36">
        <f ca="1">VLOOKUP(C27,Solieu!$E$4:$L$4000,6,FALSE)</f>
        <v>1.83497</v>
      </c>
      <c r="E27" s="37">
        <f t="array" aca="1" ref="E27" ca="1">MAX((Solieu!$A$4:$A$4000=A27)*Solieu!$J$4:$J$4000)</f>
        <v>3.6615099999999998</v>
      </c>
      <c r="F27" s="38">
        <f ca="1">VLOOKUP(E27,Solieu!$J$4:$K$4000,2,FALSE)</f>
        <v>1.9900000000000001E-2</v>
      </c>
      <c r="G27" s="143"/>
      <c r="H27" s="143"/>
      <c r="I27" s="142"/>
      <c r="J27" s="5"/>
      <c r="K27" s="5"/>
      <c r="L27" s="5" t="str">
        <f t="shared" ca="1" si="2"/>
        <v>26</v>
      </c>
      <c r="M27" s="35">
        <v>0.19309999999999999</v>
      </c>
      <c r="N27" s="5">
        <f t="shared" ca="1" si="3"/>
        <v>396</v>
      </c>
      <c r="O27" s="5">
        <f ca="1">COUNTIF(Solieusap!A26:A5095,L27)</f>
        <v>26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ht="18.75" customHeight="1" thickBot="1">
      <c r="A28" s="33" t="str">
        <f t="shared" ca="1" si="0"/>
        <v>30</v>
      </c>
      <c r="B28" s="28">
        <f t="shared" ca="1" si="1"/>
        <v>422</v>
      </c>
      <c r="C28" s="35">
        <f t="array" aca="1" ref="C28" ca="1">MAX((Solieu!$A$4:$A$4000=A28)*Solieu!$E$4:$E$4000)</f>
        <v>1.427</v>
      </c>
      <c r="D28" s="36">
        <f ca="1">VLOOKUP(C28,Solieu!$E$4:$L$4000,6,FALSE)</f>
        <v>1.6486799999999999</v>
      </c>
      <c r="E28" s="37">
        <f t="array" aca="1" ref="E28" ca="1">MAX((Solieu!$A$4:$A$4000=A28)*Solieu!$J$4:$J$4000)</f>
        <v>3.9223499999999998</v>
      </c>
      <c r="F28" s="38">
        <f ca="1">VLOOKUP(E28,Solieu!$J$4:$K$4000,2,FALSE)</f>
        <v>1.427</v>
      </c>
      <c r="G28" s="143"/>
      <c r="H28" s="143"/>
      <c r="I28" s="142"/>
      <c r="J28" s="5"/>
      <c r="K28" s="5"/>
      <c r="L28" s="5" t="str">
        <f t="shared" ca="1" si="2"/>
        <v>30</v>
      </c>
      <c r="M28" s="35">
        <v>0.19109999999999999</v>
      </c>
      <c r="N28" s="5">
        <f t="shared" ca="1" si="3"/>
        <v>422</v>
      </c>
      <c r="O28" s="5">
        <f ca="1">COUNTIF(Solieusap!A27:A5096,L28)</f>
        <v>28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ht="18.75" customHeight="1" thickBot="1">
      <c r="A29" s="33" t="str">
        <f t="shared" ca="1" si="0"/>
        <v>31</v>
      </c>
      <c r="B29" s="28">
        <f t="shared" ca="1" si="1"/>
        <v>450</v>
      </c>
      <c r="C29" s="35">
        <f t="array" aca="1" ref="C29" ca="1">MAX((Solieu!$A$4:$A$4000=A29)*Solieu!$E$4:$E$4000)</f>
        <v>1.4395</v>
      </c>
      <c r="D29" s="36">
        <f ca="1">VLOOKUP(C29,Solieu!$E$4:$L$4000,6,FALSE)</f>
        <v>3.9260700000000002</v>
      </c>
      <c r="E29" s="37">
        <f t="array" aca="1" ref="E29" ca="1">MAX((Solieu!$A$4:$A$4000=A29)*Solieu!$J$4:$J$4000)</f>
        <v>3.9260700000000002</v>
      </c>
      <c r="F29" s="38">
        <f ca="1">VLOOKUP(E29,Solieu!$J$4:$K$4000,2,FALSE)</f>
        <v>1.4395</v>
      </c>
      <c r="G29" s="143"/>
      <c r="H29" s="143"/>
      <c r="I29" s="142"/>
      <c r="J29" s="5"/>
      <c r="K29" s="5"/>
      <c r="L29" s="5" t="str">
        <f t="shared" ca="1" si="2"/>
        <v>31</v>
      </c>
      <c r="M29" s="35">
        <v>0.31469999999999998</v>
      </c>
      <c r="N29" s="5">
        <f t="shared" ca="1" si="3"/>
        <v>450</v>
      </c>
      <c r="O29" s="5">
        <f ca="1">COUNTIF(Solieusap!A28:A5097,L29)</f>
        <v>28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ht="18.75" customHeight="1" thickBot="1">
      <c r="A30" s="33" t="str">
        <f t="shared" ca="1" si="0"/>
        <v>32</v>
      </c>
      <c r="B30" s="28">
        <f t="shared" ca="1" si="1"/>
        <v>478</v>
      </c>
      <c r="C30" s="35">
        <f t="array" aca="1" ref="C30" ca="1">MAX((Solieu!$A$4:$A$4000=A30)*Solieu!$E$4:$E$4000)</f>
        <v>1.2179</v>
      </c>
      <c r="D30" s="36">
        <f ca="1">VLOOKUP(C30,Solieu!$E$4:$L$4000,6,FALSE)</f>
        <v>2.8696799999999998</v>
      </c>
      <c r="E30" s="37">
        <f t="array" aca="1" ref="E30" ca="1">MAX((Solieu!$A$4:$A$4000=A30)*Solieu!$J$4:$J$4000)</f>
        <v>2.88605</v>
      </c>
      <c r="F30" s="38">
        <f ca="1">VLOOKUP(E30,Solieu!$J$4:$K$4000,2,FALSE)</f>
        <v>1.2179</v>
      </c>
      <c r="G30" s="143"/>
      <c r="H30" s="143"/>
      <c r="I30" s="142"/>
      <c r="J30" s="5"/>
      <c r="K30" s="5"/>
      <c r="L30" s="5" t="str">
        <f t="shared" ca="1" si="2"/>
        <v>32</v>
      </c>
      <c r="M30" s="35">
        <v>0.1019</v>
      </c>
      <c r="N30" s="5">
        <f t="shared" ca="1" si="3"/>
        <v>478</v>
      </c>
      <c r="O30" s="5">
        <f ca="1">COUNTIF(Solieusap!A29:A5098,L30)</f>
        <v>18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8.75" customHeight="1" thickBot="1">
      <c r="A31" s="33" t="str">
        <f t="shared" ca="1" si="0"/>
        <v>33</v>
      </c>
      <c r="B31" s="28">
        <f t="shared" ca="1" si="1"/>
        <v>496</v>
      </c>
      <c r="C31" s="35">
        <f t="array" aca="1" ref="C31" ca="1">MAX((Solieu!$A$4:$A$4000=A31)*Solieu!$E$4:$E$4000)</f>
        <v>0.68340000000000001</v>
      </c>
      <c r="D31" s="36">
        <f ca="1">VLOOKUP(C31,Solieu!$E$4:$L$4000,6,FALSE)</f>
        <v>0.97950000000000004</v>
      </c>
      <c r="E31" s="37">
        <f t="array" aca="1" ref="E31" ca="1">MAX((Solieu!$A$4:$A$4000=A31)*Solieu!$J$4:$J$4000)</f>
        <v>3.0039500000000001</v>
      </c>
      <c r="F31" s="38">
        <f ca="1">VLOOKUP(E31,Solieu!$J$4:$K$4000,2,FALSE)</f>
        <v>0.68340000000000001</v>
      </c>
      <c r="G31" s="143"/>
      <c r="H31" s="143"/>
      <c r="I31" s="142"/>
      <c r="J31" s="5"/>
      <c r="K31" s="5"/>
      <c r="L31" s="5" t="str">
        <f t="shared" ca="1" si="2"/>
        <v>33</v>
      </c>
      <c r="M31" s="35">
        <v>2.0299999999999999E-2</v>
      </c>
      <c r="N31" s="5">
        <f t="shared" ca="1" si="3"/>
        <v>496</v>
      </c>
      <c r="O31" s="5">
        <f ca="1">COUNTIF(Solieusap!A30:A5099,L31)</f>
        <v>14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8.75" customHeight="1" thickBot="1">
      <c r="A32" s="33" t="str">
        <f t="shared" ca="1" si="0"/>
        <v>35</v>
      </c>
      <c r="B32" s="28">
        <f t="shared" ca="1" si="1"/>
        <v>510</v>
      </c>
      <c r="C32" s="35">
        <f t="array" aca="1" ref="C32" ca="1">MAX((Solieu!$A$4:$A$4000=A32)*Solieu!$E$4:$E$4000)</f>
        <v>0.17399999999999999</v>
      </c>
      <c r="D32" s="36">
        <f ca="1">VLOOKUP(C32,Solieu!$E$4:$L$4000,6,FALSE)</f>
        <v>2.0262699999999998</v>
      </c>
      <c r="E32" s="37">
        <f t="array" aca="1" ref="E32" ca="1">MAX((Solieu!$A$4:$A$4000=A32)*Solieu!$J$4:$J$4000)</f>
        <v>2.6185399999999999</v>
      </c>
      <c r="F32" s="38">
        <f ca="1">VLOOKUP(E32,Solieu!$J$4:$K$4000,2,FALSE)</f>
        <v>0.17399999999999999</v>
      </c>
      <c r="G32" s="143"/>
      <c r="H32" s="143"/>
      <c r="I32" s="142"/>
      <c r="J32" s="5"/>
      <c r="K32" s="5"/>
      <c r="L32" s="5" t="str">
        <f t="shared" ca="1" si="2"/>
        <v>35</v>
      </c>
      <c r="M32" s="35">
        <v>0.31419999999999998</v>
      </c>
      <c r="N32" s="5">
        <f t="shared" ca="1" si="3"/>
        <v>510</v>
      </c>
      <c r="O32" s="5">
        <f ca="1">COUNTIF(Solieusap!A31:A5100,L32)</f>
        <v>18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8.75" customHeight="1" thickBot="1">
      <c r="A33" s="33" t="str">
        <f t="shared" ca="1" si="0"/>
        <v>36</v>
      </c>
      <c r="B33" s="28">
        <f t="shared" ca="1" si="1"/>
        <v>528</v>
      </c>
      <c r="C33" s="35">
        <f t="array" aca="1" ref="C33" ca="1">MAX((Solieu!$A$4:$A$4000=A33)*Solieu!$E$4:$E$4000)</f>
        <v>7.6200000000000004E-2</v>
      </c>
      <c r="D33" s="36">
        <f ca="1">VLOOKUP(C33,Solieu!$E$4:$L$4000,6,FALSE)</f>
        <v>1.83497</v>
      </c>
      <c r="E33" s="37">
        <f t="array" aca="1" ref="E33" ca="1">MAX((Solieu!$A$4:$A$4000=A33)*Solieu!$J$4:$J$4000)</f>
        <v>3.6614800000000001</v>
      </c>
      <c r="F33" s="38">
        <f ca="1">VLOOKUP(E33,Solieu!$J$4:$K$4000,2,FALSE)</f>
        <v>1.9800000000000002E-2</v>
      </c>
      <c r="G33" s="143"/>
      <c r="H33" s="143"/>
      <c r="I33" s="142"/>
      <c r="J33" s="5"/>
      <c r="K33" s="5"/>
      <c r="L33" s="5" t="str">
        <f t="shared" ca="1" si="2"/>
        <v>36</v>
      </c>
      <c r="M33" s="35">
        <v>0.1908</v>
      </c>
      <c r="N33" s="5">
        <f t="shared" ca="1" si="3"/>
        <v>528</v>
      </c>
      <c r="O33" s="5">
        <f ca="1">COUNTIF(Solieusap!A32:A5101,L33)</f>
        <v>26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8.75" customHeight="1" thickBot="1">
      <c r="A34" s="33" t="str">
        <f t="shared" ca="1" si="0"/>
        <v>37</v>
      </c>
      <c r="B34" s="28">
        <f t="shared" ca="1" si="1"/>
        <v>554</v>
      </c>
      <c r="C34" s="35">
        <f t="array" aca="1" ref="C34" ca="1">MAX((Solieu!$A$4:$A$4000=A34)*Solieu!$E$4:$E$4000)</f>
        <v>0.18179999999999999</v>
      </c>
      <c r="D34" s="36">
        <f ca="1">VLOOKUP(C34,Solieu!$E$4:$L$4000,6,FALSE)</f>
        <v>0.28532000000000002</v>
      </c>
      <c r="E34" s="37">
        <f t="array" aca="1" ref="E34" ca="1">MAX((Solieu!$A$4:$A$4000=A34)*Solieu!$J$4:$J$4000)</f>
        <v>2.9042699999999999</v>
      </c>
      <c r="F34" s="38">
        <f ca="1">VLOOKUP(E34,Solieu!$J$4:$K$4000,2,FALSE)</f>
        <v>0.1477</v>
      </c>
      <c r="G34" s="143"/>
      <c r="H34" s="143"/>
      <c r="I34" s="142"/>
      <c r="J34" s="5"/>
      <c r="K34" s="5"/>
      <c r="L34" s="5" t="str">
        <f t="shared" ca="1" si="2"/>
        <v>37</v>
      </c>
      <c r="M34" s="35">
        <v>0.21820000000000001</v>
      </c>
      <c r="N34" s="5">
        <f t="shared" ca="1" si="3"/>
        <v>554</v>
      </c>
      <c r="O34" s="5">
        <f ca="1">COUNTIF(Solieusap!A33:A5102,L34)</f>
        <v>18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8.75" customHeight="1" thickBot="1">
      <c r="A35" s="33" t="str">
        <f t="shared" ca="1" si="0"/>
        <v>38</v>
      </c>
      <c r="B35" s="28">
        <f t="shared" ca="1" si="1"/>
        <v>572</v>
      </c>
      <c r="C35" s="35">
        <f t="array" aca="1" ref="C35" ca="1">MAX((Solieu!$A$4:$A$4000=A35)*Solieu!$E$4:$E$4000)</f>
        <v>0.25309999999999999</v>
      </c>
      <c r="D35" s="36">
        <f ca="1">VLOOKUP(C35,Solieu!$E$4:$L$4000,6,FALSE)</f>
        <v>1.45397</v>
      </c>
      <c r="E35" s="37">
        <f t="array" aca="1" ref="E35" ca="1">MAX((Solieu!$A$4:$A$4000=A35)*Solieu!$J$4:$J$4000)</f>
        <v>2.4857900000000002</v>
      </c>
      <c r="F35" s="38">
        <f ca="1">VLOOKUP(E35,Solieu!$J$4:$K$4000,2,FALSE)</f>
        <v>0.19309999999999999</v>
      </c>
      <c r="G35" s="143"/>
      <c r="H35" s="143"/>
      <c r="I35" s="142"/>
      <c r="J35" s="5"/>
      <c r="K35" s="5"/>
      <c r="L35" s="5" t="str">
        <f t="shared" ca="1" si="2"/>
        <v>38</v>
      </c>
      <c r="M35" s="35">
        <v>0.68169999999999997</v>
      </c>
      <c r="N35" s="5">
        <f t="shared" ca="1" si="3"/>
        <v>572</v>
      </c>
      <c r="O35" s="5">
        <f ca="1">COUNTIF(Solieusap!A34:A5103,L35)</f>
        <v>18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8.75" customHeight="1" thickBot="1">
      <c r="A36" s="33" t="str">
        <f t="shared" ca="1" si="0"/>
        <v>40</v>
      </c>
      <c r="B36" s="28">
        <f t="shared" ca="1" si="1"/>
        <v>590</v>
      </c>
      <c r="C36" s="35">
        <f t="array" aca="1" ref="C36" ca="1">MAX((Solieu!$A$4:$A$4000=A36)*Solieu!$E$4:$E$4000)</f>
        <v>0.1595</v>
      </c>
      <c r="D36" s="36">
        <f ca="1">VLOOKUP(C36,Solieu!$E$4:$L$4000,6,FALSE)</f>
        <v>5.4489999999999997E-2</v>
      </c>
      <c r="E36" s="37">
        <f t="array" aca="1" ref="E36" ca="1">MAX((Solieu!$A$4:$A$4000=A36)*Solieu!$J$4:$J$4000)</f>
        <v>1.8445199999999999</v>
      </c>
      <c r="F36" s="38">
        <f ca="1">VLOOKUP(E36,Solieu!$J$4:$K$4000,2,FALSE)</f>
        <v>0.126</v>
      </c>
      <c r="G36" s="143"/>
      <c r="H36" s="143"/>
      <c r="I36" s="142"/>
      <c r="J36" s="5"/>
      <c r="K36" s="5"/>
      <c r="L36" s="5" t="str">
        <f t="shared" ca="1" si="2"/>
        <v>40</v>
      </c>
      <c r="M36" s="35">
        <v>0.21809999999999999</v>
      </c>
      <c r="N36" s="5">
        <f t="shared" ca="1" si="3"/>
        <v>590</v>
      </c>
      <c r="O36" s="5">
        <f ca="1">COUNTIF(Solieusap!A35:A5104,L36)</f>
        <v>10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8.75" customHeight="1" thickBot="1">
      <c r="A37" s="33" t="str">
        <f t="shared" ca="1" si="0"/>
        <v>41</v>
      </c>
      <c r="B37" s="28">
        <f t="shared" ca="1" si="1"/>
        <v>600</v>
      </c>
      <c r="C37" s="35">
        <f t="array" aca="1" ref="C37" ca="1">MAX((Solieu!$A$4:$A$4000=A37)*Solieu!$E$4:$E$4000)</f>
        <v>0.19109999999999999</v>
      </c>
      <c r="D37" s="36">
        <f ca="1">VLOOKUP(C37,Solieu!$E$4:$L$4000,6,FALSE)</f>
        <v>2.1900900000000001</v>
      </c>
      <c r="E37" s="37">
        <f t="array" aca="1" ref="E37" ca="1">MAX((Solieu!$A$4:$A$4000=A37)*Solieu!$J$4:$J$4000)</f>
        <v>2.60894</v>
      </c>
      <c r="F37" s="38">
        <f ca="1">VLOOKUP(E37,Solieu!$J$4:$K$4000,2,FALSE)</f>
        <v>0.19109999999999999</v>
      </c>
      <c r="G37" s="143"/>
      <c r="H37" s="143"/>
      <c r="I37" s="142"/>
      <c r="J37" s="5"/>
      <c r="K37" s="5"/>
      <c r="L37" s="5" t="str">
        <f t="shared" ca="1" si="2"/>
        <v>41</v>
      </c>
      <c r="M37" s="35">
        <v>7.6999999999999999E-2</v>
      </c>
      <c r="N37" s="5">
        <f t="shared" ca="1" si="3"/>
        <v>600</v>
      </c>
      <c r="O37" s="5">
        <f ca="1">COUNTIF(Solieusap!A36:A5105,L37)</f>
        <v>26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8.75" customHeight="1" thickBot="1">
      <c r="A38" s="33" t="str">
        <f t="shared" ca="1" si="0"/>
        <v>42</v>
      </c>
      <c r="B38" s="28">
        <f t="shared" ca="1" si="1"/>
        <v>626</v>
      </c>
      <c r="C38" s="35">
        <f t="array" aca="1" ref="C38" ca="1">MAX((Solieu!$A$4:$A$4000=A38)*Solieu!$E$4:$E$4000)</f>
        <v>0.31469999999999998</v>
      </c>
      <c r="D38" s="36">
        <f ca="1">VLOOKUP(C38,Solieu!$E$4:$L$4000,6,FALSE)</f>
        <v>1.7534400000000001</v>
      </c>
      <c r="E38" s="37">
        <f t="array" aca="1" ref="E38" ca="1">MAX((Solieu!$A$4:$A$4000=A38)*Solieu!$J$4:$J$4000)</f>
        <v>1.7534400000000001</v>
      </c>
      <c r="F38" s="38">
        <f ca="1">VLOOKUP(E38,Solieu!$J$4:$K$4000,2,FALSE)</f>
        <v>0.31469999999999998</v>
      </c>
      <c r="G38" s="143"/>
      <c r="H38" s="143"/>
      <c r="I38" s="142"/>
      <c r="J38" s="5"/>
      <c r="K38" s="5"/>
      <c r="L38" s="5" t="str">
        <f t="shared" ca="1" si="2"/>
        <v>42</v>
      </c>
      <c r="M38" s="35">
        <v>0.1168</v>
      </c>
      <c r="N38" s="5">
        <f t="shared" ca="1" si="3"/>
        <v>626</v>
      </c>
      <c r="O38" s="5">
        <f ca="1">COUNTIF(Solieusap!A37:A5106,L38)</f>
        <v>14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8.75" customHeight="1" thickBot="1">
      <c r="A39" s="33" t="str">
        <f t="shared" ca="1" si="0"/>
        <v>43</v>
      </c>
      <c r="B39" s="28">
        <f t="shared" ca="1" si="1"/>
        <v>640</v>
      </c>
      <c r="C39" s="35">
        <f t="array" aca="1" ref="C39" ca="1">MAX((Solieu!$A$4:$A$4000=A39)*Solieu!$E$4:$E$4000)</f>
        <v>0.1019</v>
      </c>
      <c r="D39" s="36">
        <f ca="1">VLOOKUP(C39,Solieu!$E$4:$L$4000,6,FALSE)</f>
        <v>2.0617200000000002</v>
      </c>
      <c r="E39" s="37">
        <f t="array" aca="1" ref="E39" ca="1">MAX((Solieu!$A$4:$A$4000=A39)*Solieu!$J$4:$J$4000)</f>
        <v>2.0617200000000002</v>
      </c>
      <c r="F39" s="38">
        <f ca="1">VLOOKUP(E39,Solieu!$J$4:$K$4000,2,FALSE)</f>
        <v>0.1019</v>
      </c>
      <c r="G39" s="143"/>
      <c r="H39" s="143"/>
      <c r="I39" s="142"/>
      <c r="J39" s="5"/>
      <c r="K39" s="5"/>
      <c r="L39" s="5" t="str">
        <f t="shared" ca="1" si="2"/>
        <v>43</v>
      </c>
      <c r="M39" s="35">
        <v>0.18</v>
      </c>
      <c r="N39" s="5">
        <f t="shared" ca="1" si="3"/>
        <v>640</v>
      </c>
      <c r="O39" s="5">
        <f ca="1">COUNTIF(Solieusap!A38:A5107,L39)</f>
        <v>24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8.75" customHeight="1" thickBot="1">
      <c r="A40" s="33" t="str">
        <f t="shared" ca="1" si="0"/>
        <v>44</v>
      </c>
      <c r="B40" s="28">
        <f t="shared" ca="1" si="1"/>
        <v>664</v>
      </c>
      <c r="C40" s="35">
        <f t="array" aca="1" ref="C40" ca="1">MAX((Solieu!$A$4:$A$4000=A40)*Solieu!$E$4:$E$4000)</f>
        <v>5.4100000000000002E-2</v>
      </c>
      <c r="D40" s="36">
        <f ca="1">VLOOKUP(C40,Solieu!$E$4:$L$4000,6,FALSE)</f>
        <v>0.12379</v>
      </c>
      <c r="E40" s="37">
        <f t="array" aca="1" ref="E40" ca="1">MAX((Solieu!$A$4:$A$4000=A40)*Solieu!$J$4:$J$4000)</f>
        <v>1.07342</v>
      </c>
      <c r="F40" s="38">
        <f ca="1">VLOOKUP(E40,Solieu!$J$4:$K$4000,2,FALSE)</f>
        <v>2.0299999999999999E-2</v>
      </c>
      <c r="G40" s="143"/>
      <c r="H40" s="143"/>
      <c r="I40" s="142"/>
      <c r="J40" s="5"/>
      <c r="K40" s="5"/>
      <c r="L40" s="5" t="str">
        <f t="shared" ca="1" si="2"/>
        <v>44</v>
      </c>
      <c r="M40" s="35">
        <v>0.2707</v>
      </c>
      <c r="N40" s="5">
        <f t="shared" ca="1" si="3"/>
        <v>664</v>
      </c>
      <c r="O40" s="5">
        <f ca="1">COUNTIF(Solieusap!A39:A5108,L40)</f>
        <v>18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8.75" customHeight="1" thickBot="1">
      <c r="A41" s="33" t="str">
        <f t="shared" ca="1" si="0"/>
        <v>45</v>
      </c>
      <c r="B41" s="28">
        <f t="shared" ca="1" si="1"/>
        <v>682</v>
      </c>
      <c r="C41" s="35">
        <f t="array" aca="1" ref="C41" ca="1">MAX((Solieu!$A$4:$A$4000=A41)*Solieu!$E$4:$E$4000)</f>
        <v>0.1032</v>
      </c>
      <c r="D41" s="36">
        <f ca="1">VLOOKUP(C41,Solieu!$E$4:$L$4000,6,FALSE)</f>
        <v>1.8070900000000001</v>
      </c>
      <c r="E41" s="37">
        <f t="array" aca="1" ref="E41" ca="1">MAX((Solieu!$A$4:$A$4000=A41)*Solieu!$J$4:$J$4000)</f>
        <v>2.0242200000000001</v>
      </c>
      <c r="F41" s="38">
        <f ca="1">VLOOKUP(E41,Solieu!$J$4:$K$4000,2,FALSE)</f>
        <v>0.1032</v>
      </c>
      <c r="G41" s="143"/>
      <c r="H41" s="143"/>
      <c r="I41" s="142"/>
      <c r="J41" s="5"/>
      <c r="K41" s="5"/>
      <c r="L41" s="5" t="str">
        <f t="shared" ca="1" si="2"/>
        <v>45</v>
      </c>
      <c r="M41" s="35">
        <v>0.51370000000000005</v>
      </c>
      <c r="N41" s="5">
        <f t="shared" ca="1" si="3"/>
        <v>682</v>
      </c>
      <c r="O41" s="5">
        <f ca="1">COUNTIF(Solieusap!A40:A5109,L41)</f>
        <v>24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8.75" customHeight="1" thickBot="1">
      <c r="A42" s="33" t="str">
        <f t="shared" ca="1" si="0"/>
        <v>46</v>
      </c>
      <c r="B42" s="28">
        <f t="shared" ca="1" si="1"/>
        <v>706</v>
      </c>
      <c r="C42" s="35">
        <f t="array" aca="1" ref="C42" ca="1">MAX((Solieu!$A$4:$A$4000=A42)*Solieu!$E$4:$E$4000)</f>
        <v>0.31419999999999998</v>
      </c>
      <c r="D42" s="36">
        <f ca="1">VLOOKUP(C42,Solieu!$E$4:$L$4000,6,FALSE)</f>
        <v>1.5206299999999999</v>
      </c>
      <c r="E42" s="37">
        <f t="array" aca="1" ref="E42" ca="1">MAX((Solieu!$A$4:$A$4000=A42)*Solieu!$J$4:$J$4000)</f>
        <v>1.8015099999999999</v>
      </c>
      <c r="F42" s="38">
        <f ca="1">VLOOKUP(E42,Solieu!$J$4:$K$4000,2,FALSE)</f>
        <v>0.31419999999999998</v>
      </c>
      <c r="G42" s="143"/>
      <c r="H42" s="143"/>
      <c r="I42" s="142"/>
      <c r="J42" s="5"/>
      <c r="K42" s="5"/>
      <c r="L42" s="5" t="str">
        <f t="shared" ca="1" si="2"/>
        <v>46</v>
      </c>
      <c r="M42" s="35">
        <v>0.9325</v>
      </c>
      <c r="N42" s="5">
        <f t="shared" ca="1" si="3"/>
        <v>706</v>
      </c>
      <c r="O42" s="5">
        <f ca="1">COUNTIF(Solieusap!A41:A5110,L42)</f>
        <v>14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8.75" customHeight="1" thickBot="1">
      <c r="A43" s="33" t="str">
        <f t="shared" ca="1" si="0"/>
        <v>47</v>
      </c>
      <c r="B43" s="28">
        <f t="shared" ca="1" si="1"/>
        <v>720</v>
      </c>
      <c r="C43" s="35">
        <f t="array" aca="1" ref="C43" ca="1">MAX((Solieu!$A$4:$A$4000=A43)*Solieu!$E$4:$E$4000)</f>
        <v>0.1908</v>
      </c>
      <c r="D43" s="36">
        <f ca="1">VLOOKUP(C43,Solieu!$E$4:$L$4000,6,FALSE)</f>
        <v>2.62975</v>
      </c>
      <c r="E43" s="37">
        <f t="array" aca="1" ref="E43" ca="1">MAX((Solieu!$A$4:$A$4000=A43)*Solieu!$J$4:$J$4000)</f>
        <v>2.62975</v>
      </c>
      <c r="F43" s="38">
        <f ca="1">VLOOKUP(E43,Solieu!$J$4:$K$4000,2,FALSE)</f>
        <v>0.1908</v>
      </c>
      <c r="G43" s="143"/>
      <c r="H43" s="143"/>
      <c r="I43" s="142"/>
      <c r="J43" s="5"/>
      <c r="K43" s="5"/>
      <c r="L43" s="5" t="str">
        <f t="shared" ca="1" si="2"/>
        <v>47</v>
      </c>
      <c r="M43" s="35">
        <v>0.5171</v>
      </c>
      <c r="N43" s="5">
        <f t="shared" ca="1" si="3"/>
        <v>720</v>
      </c>
      <c r="O43" s="5">
        <f ca="1">COUNTIF(Solieusap!A42:A5111,L43)</f>
        <v>26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8.75" customHeight="1" thickBot="1">
      <c r="A44" s="33" t="str">
        <f t="shared" ca="1" si="0"/>
        <v>48</v>
      </c>
      <c r="B44" s="28">
        <f t="shared" ca="1" si="1"/>
        <v>746</v>
      </c>
      <c r="C44" s="35">
        <f t="array" aca="1" ref="C44" ca="1">MAX((Solieu!$A$4:$A$4000=A44)*Solieu!$E$4:$E$4000)</f>
        <v>0.29409999999999997</v>
      </c>
      <c r="D44" s="36">
        <f ca="1">VLOOKUP(C44,Solieu!$E$4:$L$4000,6,FALSE)</f>
        <v>0.64390000000000003</v>
      </c>
      <c r="E44" s="37">
        <f t="array" aca="1" ref="E44" ca="1">MAX((Solieu!$A$4:$A$4000=A44)*Solieu!$J$4:$J$4000)</f>
        <v>0.94527000000000005</v>
      </c>
      <c r="F44" s="38">
        <f ca="1">VLOOKUP(E44,Solieu!$J$4:$K$4000,2,FALSE)</f>
        <v>0.21820000000000001</v>
      </c>
      <c r="G44" s="143"/>
      <c r="H44" s="143"/>
      <c r="I44" s="142"/>
      <c r="J44" s="5"/>
      <c r="K44" s="5"/>
      <c r="L44" s="5" t="str">
        <f t="shared" ca="1" si="2"/>
        <v>48</v>
      </c>
      <c r="M44" s="35">
        <v>0.18</v>
      </c>
      <c r="N44" s="5">
        <f t="shared" ca="1" si="3"/>
        <v>746</v>
      </c>
      <c r="O44" s="5">
        <f ca="1">COUNTIF(Solieusap!A43:A5112,L44)</f>
        <v>26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8.75" customHeight="1" thickBot="1">
      <c r="A45" s="33" t="str">
        <f t="shared" ca="1" si="0"/>
        <v>49</v>
      </c>
      <c r="B45" s="28">
        <f t="shared" ca="1" si="1"/>
        <v>772</v>
      </c>
      <c r="C45" s="35">
        <f t="array" aca="1" ref="C45" ca="1">MAX((Solieu!$A$4:$A$4000=A45)*Solieu!$E$4:$E$4000)</f>
        <v>0.68169999999999997</v>
      </c>
      <c r="D45" s="36">
        <f ca="1">VLOOKUP(C45,Solieu!$E$4:$L$4000,6,FALSE)</f>
        <v>1.0083899999999999</v>
      </c>
      <c r="E45" s="37">
        <f t="array" aca="1" ref="E45" ca="1">MAX((Solieu!$A$4:$A$4000=A45)*Solieu!$J$4:$J$4000)</f>
        <v>2.9986799999999998</v>
      </c>
      <c r="F45" s="38">
        <f ca="1">VLOOKUP(E45,Solieu!$J$4:$K$4000,2,FALSE)</f>
        <v>0.68169999999999997</v>
      </c>
      <c r="G45" s="143"/>
      <c r="H45" s="143"/>
      <c r="I45" s="142"/>
      <c r="J45" s="5"/>
      <c r="K45" s="5"/>
      <c r="L45" s="5" t="str">
        <f t="shared" ca="1" si="2"/>
        <v>49</v>
      </c>
      <c r="M45" s="35">
        <v>0.34620000000000001</v>
      </c>
      <c r="N45" s="5">
        <f t="shared" ca="1" si="3"/>
        <v>772</v>
      </c>
      <c r="O45" s="5">
        <f ca="1">COUNTIF(Solieusap!A44:A5113,L45)</f>
        <v>14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8.75" customHeight="1" thickBot="1">
      <c r="A46" s="33" t="str">
        <f t="shared" ca="1" si="0"/>
        <v>50</v>
      </c>
      <c r="B46" s="28">
        <f t="shared" ca="1" si="1"/>
        <v>786</v>
      </c>
      <c r="C46" s="35">
        <f t="array" aca="1" ref="C46" ca="1">MAX((Solieu!$A$4:$A$4000=A46)*Solieu!$E$4:$E$4000)</f>
        <v>0.17349999999999999</v>
      </c>
      <c r="D46" s="36">
        <f ca="1">VLOOKUP(C46,Solieu!$E$4:$L$4000,6,FALSE)</f>
        <v>2.0260199999999999</v>
      </c>
      <c r="E46" s="37">
        <f t="array" aca="1" ref="E46" ca="1">MAX((Solieu!$A$4:$A$4000=A46)*Solieu!$J$4:$J$4000)</f>
        <v>2.6258300000000001</v>
      </c>
      <c r="F46" s="38">
        <f ca="1">VLOOKUP(E46,Solieu!$J$4:$K$4000,2,FALSE)</f>
        <v>0.17349999999999999</v>
      </c>
      <c r="G46" s="143"/>
      <c r="H46" s="143"/>
      <c r="I46" s="142"/>
      <c r="J46" s="5"/>
      <c r="K46" s="5"/>
      <c r="L46" s="5" t="str">
        <f t="shared" ca="1" si="2"/>
        <v>50</v>
      </c>
      <c r="M46" s="35">
        <v>7.9699999999999993E-2</v>
      </c>
      <c r="N46" s="5">
        <f t="shared" ca="1" si="3"/>
        <v>786</v>
      </c>
      <c r="O46" s="5">
        <f ca="1">COUNTIF(Solieusap!A45:A5114,L46)</f>
        <v>18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8.75" customHeight="1" thickBot="1">
      <c r="A47" s="33" t="str">
        <f t="shared" ca="1" si="0"/>
        <v>52</v>
      </c>
      <c r="B47" s="28">
        <f t="shared" ca="1" si="1"/>
        <v>804</v>
      </c>
      <c r="C47" s="35">
        <f t="array" aca="1" ref="C47" ca="1">MAX((Solieu!$A$4:$A$4000=A47)*Solieu!$E$4:$E$4000)</f>
        <v>0.29430000000000001</v>
      </c>
      <c r="D47" s="36">
        <f ca="1">VLOOKUP(C47,Solieu!$E$4:$L$4000,6,FALSE)</f>
        <v>0.58562999999999998</v>
      </c>
      <c r="E47" s="37">
        <f t="array" aca="1" ref="E47" ca="1">MAX((Solieu!$A$4:$A$4000=A47)*Solieu!$J$4:$J$4000)</f>
        <v>0.94208999999999998</v>
      </c>
      <c r="F47" s="38">
        <f ca="1">VLOOKUP(E47,Solieu!$J$4:$K$4000,2,FALSE)</f>
        <v>0.21809999999999999</v>
      </c>
      <c r="G47" s="143"/>
      <c r="H47" s="143"/>
      <c r="I47" s="142"/>
      <c r="J47" s="5"/>
      <c r="K47" s="5"/>
      <c r="L47" s="5" t="str">
        <f t="shared" ca="1" si="2"/>
        <v>52</v>
      </c>
      <c r="M47" s="35">
        <v>0.11700000000000001</v>
      </c>
      <c r="N47" s="5">
        <f t="shared" ca="1" si="3"/>
        <v>804</v>
      </c>
      <c r="O47" s="5">
        <f ca="1">COUNTIF(Solieusap!A46:A5115,L47)</f>
        <v>26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8.75" customHeight="1" thickBot="1">
      <c r="A48" s="33" t="str">
        <f t="shared" ca="1" si="0"/>
        <v>59</v>
      </c>
      <c r="B48" s="28">
        <f t="shared" ca="1" si="1"/>
        <v>830</v>
      </c>
      <c r="C48" s="35">
        <f t="array" aca="1" ref="C48" ca="1">MAX((Solieu!$A$4:$A$4000=A48)*Solieu!$E$4:$E$4000)</f>
        <v>7.6999999999999999E-2</v>
      </c>
      <c r="D48" s="36">
        <f ca="1">VLOOKUP(C48,Solieu!$E$4:$L$4000,6,FALSE)</f>
        <v>1.6394599999999999</v>
      </c>
      <c r="E48" s="37">
        <f t="array" aca="1" ref="E48" ca="1">MAX((Solieu!$A$4:$A$4000=A48)*Solieu!$J$4:$J$4000)</f>
        <v>1.6394599999999999</v>
      </c>
      <c r="F48" s="38">
        <f ca="1">VLOOKUP(E48,Solieu!$J$4:$K$4000,2,FALSE)</f>
        <v>7.6999999999999999E-2</v>
      </c>
      <c r="G48" s="143"/>
      <c r="H48" s="143"/>
      <c r="I48" s="142"/>
      <c r="J48" s="5"/>
      <c r="K48" s="5"/>
      <c r="L48" s="5" t="str">
        <f t="shared" ca="1" si="2"/>
        <v>59</v>
      </c>
      <c r="M48" s="35">
        <v>0.29699999999999999</v>
      </c>
      <c r="N48" s="5">
        <f t="shared" ca="1" si="3"/>
        <v>830</v>
      </c>
      <c r="O48" s="5">
        <f ca="1">COUNTIF(Solieusap!A47:A5116,L48)</f>
        <v>18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8.75" customHeight="1" thickBot="1">
      <c r="A49" s="33" t="str">
        <f t="shared" ca="1" si="0"/>
        <v>60</v>
      </c>
      <c r="B49" s="28">
        <f t="shared" ca="1" si="1"/>
        <v>848</v>
      </c>
      <c r="C49" s="35">
        <f t="array" aca="1" ref="C49" ca="1">MAX((Solieu!$A$4:$A$4000=A49)*Solieu!$E$4:$E$4000)</f>
        <v>6.54E-2</v>
      </c>
      <c r="D49" s="36">
        <f ca="1">VLOOKUP(C49,Solieu!$E$4:$L$4000,6,FALSE)</f>
        <v>0.94971000000000005</v>
      </c>
      <c r="E49" s="37">
        <f t="array" aca="1" ref="E49" ca="1">MAX((Solieu!$A$4:$A$4000=A49)*Solieu!$J$4:$J$4000)</f>
        <v>0.94971000000000005</v>
      </c>
      <c r="F49" s="38">
        <f ca="1">VLOOKUP(E49,Solieu!$J$4:$K$4000,2,FALSE)</f>
        <v>6.54E-2</v>
      </c>
      <c r="G49" s="143"/>
      <c r="H49" s="143"/>
      <c r="I49" s="142"/>
      <c r="J49" s="5"/>
      <c r="K49" s="5"/>
      <c r="L49" s="5" t="str">
        <f t="shared" ca="1" si="2"/>
        <v>60</v>
      </c>
      <c r="M49" s="35">
        <v>9.5000000000000001E-2</v>
      </c>
      <c r="N49" s="5">
        <f t="shared" ca="1" si="3"/>
        <v>848</v>
      </c>
      <c r="O49" s="5">
        <f ca="1">COUNTIF(Solieusap!A48:A5117,L49)</f>
        <v>10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8.75" customHeight="1" thickBot="1">
      <c r="A50" s="33" t="str">
        <f t="shared" ca="1" si="0"/>
        <v>61</v>
      </c>
      <c r="B50" s="28">
        <f t="shared" ca="1" si="1"/>
        <v>858</v>
      </c>
      <c r="C50" s="35">
        <f t="array" aca="1" ref="C50" ca="1">MAX((Solieu!$A$4:$A$4000=A50)*Solieu!$E$4:$E$4000)</f>
        <v>0.1168</v>
      </c>
      <c r="D50" s="36">
        <f ca="1">VLOOKUP(C50,Solieu!$E$4:$L$4000,6,FALSE)</f>
        <v>1.2244699999999999</v>
      </c>
      <c r="E50" s="37">
        <f t="array" aca="1" ref="E50" ca="1">MAX((Solieu!$A$4:$A$4000=A50)*Solieu!$J$4:$J$4000)</f>
        <v>1.81135</v>
      </c>
      <c r="F50" s="38">
        <f ca="1">VLOOKUP(E50,Solieu!$J$4:$K$4000,2,FALSE)</f>
        <v>0.1168</v>
      </c>
      <c r="G50" s="143"/>
      <c r="H50" s="143"/>
      <c r="I50" s="142"/>
      <c r="J50" s="5"/>
      <c r="K50" s="5"/>
      <c r="L50" s="5" t="str">
        <f t="shared" ca="1" si="2"/>
        <v>61</v>
      </c>
      <c r="M50" s="35">
        <v>5.57E-2</v>
      </c>
      <c r="N50" s="5">
        <f t="shared" ca="1" si="3"/>
        <v>858</v>
      </c>
      <c r="O50" s="5">
        <f ca="1">COUNTIF(Solieusap!A49:A5118,L50)</f>
        <v>18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8.75" customHeight="1" thickBot="1">
      <c r="A51" s="33" t="str">
        <f t="shared" ca="1" si="0"/>
        <v>62</v>
      </c>
      <c r="B51" s="28">
        <f t="shared" ca="1" si="1"/>
        <v>876</v>
      </c>
      <c r="C51" s="35">
        <f t="array" aca="1" ref="C51" ca="1">MAX((Solieu!$A$4:$A$4000=A51)*Solieu!$E$4:$E$4000)</f>
        <v>0.18</v>
      </c>
      <c r="D51" s="36">
        <f ca="1">VLOOKUP(C51,Solieu!$E$4:$L$4000,6,FALSE)</f>
        <v>1.6494599999999999</v>
      </c>
      <c r="E51" s="37">
        <f t="array" aca="1" ref="E51" ca="1">MAX((Solieu!$A$4:$A$4000=A51)*Solieu!$J$4:$J$4000)</f>
        <v>1.6494599999999999</v>
      </c>
      <c r="F51" s="38">
        <f ca="1">VLOOKUP(E51,Solieu!$J$4:$K$4000,2,FALSE)</f>
        <v>0.18</v>
      </c>
      <c r="G51" s="143"/>
      <c r="H51" s="143"/>
      <c r="I51" s="142"/>
      <c r="J51" s="5"/>
      <c r="K51" s="5"/>
      <c r="L51" s="5" t="str">
        <f t="shared" ca="1" si="2"/>
        <v>62</v>
      </c>
      <c r="M51" s="35">
        <v>9.1700000000000004E-2</v>
      </c>
      <c r="N51" s="5">
        <f t="shared" ca="1" si="3"/>
        <v>876</v>
      </c>
      <c r="O51" s="5">
        <f ca="1">COUNTIF(Solieusap!A50:A5119,L51)</f>
        <v>18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8.75" customHeight="1" thickBot="1">
      <c r="A52" s="33" t="str">
        <f t="shared" ca="1" si="0"/>
        <v>63</v>
      </c>
      <c r="B52" s="28">
        <f t="shared" ca="1" si="1"/>
        <v>894</v>
      </c>
      <c r="C52" s="35">
        <f t="array" aca="1" ref="C52" ca="1">MAX((Solieu!$A$4:$A$4000=A52)*Solieu!$E$4:$E$4000)</f>
        <v>0.17119999999999999</v>
      </c>
      <c r="D52" s="36">
        <f ca="1">VLOOKUP(C52,Solieu!$E$4:$L$4000,6,FALSE)</f>
        <v>0.95455000000000001</v>
      </c>
      <c r="E52" s="37">
        <f t="array" aca="1" ref="E52" ca="1">MAX((Solieu!$A$4:$A$4000=A52)*Solieu!$J$4:$J$4000)</f>
        <v>0.95455000000000001</v>
      </c>
      <c r="F52" s="38">
        <f ca="1">VLOOKUP(E52,Solieu!$J$4:$K$4000,2,FALSE)</f>
        <v>0.17119999999999999</v>
      </c>
      <c r="G52" s="143"/>
      <c r="H52" s="143"/>
      <c r="I52" s="142"/>
      <c r="J52" s="5"/>
      <c r="K52" s="5"/>
      <c r="L52" s="5" t="str">
        <f t="shared" ca="1" si="2"/>
        <v>63</v>
      </c>
      <c r="M52" s="35">
        <v>0.29809999999999998</v>
      </c>
      <c r="N52" s="5">
        <f t="shared" ca="1" si="3"/>
        <v>894</v>
      </c>
      <c r="O52" s="5">
        <f ca="1">COUNTIF(Solieusap!A51:A5120,L52)</f>
        <v>10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8.75" customHeight="1" thickBot="1">
      <c r="A53" s="33" t="str">
        <f t="shared" ca="1" si="0"/>
        <v>64</v>
      </c>
      <c r="B53" s="28">
        <f t="shared" ca="1" si="1"/>
        <v>904</v>
      </c>
      <c r="C53" s="35">
        <f t="array" aca="1" ref="C53" ca="1">MAX((Solieu!$A$4:$A$4000=A53)*Solieu!$E$4:$E$4000)</f>
        <v>0.2707</v>
      </c>
      <c r="D53" s="36">
        <f ca="1">VLOOKUP(C53,Solieu!$E$4:$L$4000,6,FALSE)</f>
        <v>0.28694999999999998</v>
      </c>
      <c r="E53" s="37">
        <f t="array" aca="1" ref="E53" ca="1">MAX((Solieu!$A$4:$A$4000=A53)*Solieu!$J$4:$J$4000)</f>
        <v>1.5755600000000001</v>
      </c>
      <c r="F53" s="38">
        <f ca="1">VLOOKUP(E53,Solieu!$J$4:$K$4000,2,FALSE)</f>
        <v>0.2707</v>
      </c>
      <c r="G53" s="143"/>
      <c r="H53" s="143"/>
      <c r="I53" s="142"/>
      <c r="J53" s="5"/>
      <c r="K53" s="5"/>
      <c r="L53" s="5" t="str">
        <f t="shared" ca="1" si="2"/>
        <v>64</v>
      </c>
      <c r="M53" s="35">
        <v>0.2029</v>
      </c>
      <c r="N53" s="5">
        <f t="shared" ca="1" si="3"/>
        <v>904</v>
      </c>
      <c r="O53" s="5">
        <f ca="1">COUNTIF(Solieusap!A52:A5121,L53)</f>
        <v>18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8.75" customHeight="1" thickBot="1">
      <c r="A54" s="33" t="str">
        <f t="shared" ca="1" si="0"/>
        <v>65</v>
      </c>
      <c r="B54" s="28">
        <f t="shared" ca="1" si="1"/>
        <v>922</v>
      </c>
      <c r="C54" s="35">
        <f t="array" aca="1" ref="C54" ca="1">MAX((Solieu!$A$4:$A$4000=A54)*Solieu!$E$4:$E$4000)</f>
        <v>0.37730000000000002</v>
      </c>
      <c r="D54" s="36">
        <f ca="1">VLOOKUP(C54,Solieu!$E$4:$L$4000,6,FALSE)</f>
        <v>1.6167</v>
      </c>
      <c r="E54" s="37">
        <f t="array" aca="1" ref="E54" ca="1">MAX((Solieu!$A$4:$A$4000=A54)*Solieu!$J$4:$J$4000)</f>
        <v>1.6167</v>
      </c>
      <c r="F54" s="38">
        <f ca="1">VLOOKUP(E54,Solieu!$J$4:$K$4000,2,FALSE)</f>
        <v>0.37730000000000002</v>
      </c>
      <c r="G54" s="143"/>
      <c r="H54" s="143"/>
      <c r="I54" s="142"/>
      <c r="J54" s="5"/>
      <c r="K54" s="5"/>
      <c r="L54" s="5" t="str">
        <f t="shared" ca="1" si="2"/>
        <v>65</v>
      </c>
      <c r="M54" s="35">
        <v>0.15570000000000001</v>
      </c>
      <c r="N54" s="5">
        <f t="shared" ca="1" si="3"/>
        <v>922</v>
      </c>
      <c r="O54" s="5">
        <f ca="1">COUNTIF(Solieusap!A53:A5122,L54)</f>
        <v>18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8.75" customHeight="1" thickBot="1">
      <c r="A55" s="33" t="str">
        <f t="shared" ca="1" si="0"/>
        <v>66</v>
      </c>
      <c r="B55" s="28">
        <f t="shared" ca="1" si="1"/>
        <v>940</v>
      </c>
      <c r="C55" s="35">
        <f t="array" aca="1" ref="C55" ca="1">MAX((Solieu!$A$4:$A$4000=A55)*Solieu!$E$4:$E$4000)</f>
        <v>0.51370000000000005</v>
      </c>
      <c r="D55" s="36">
        <f ca="1">VLOOKUP(C55,Solieu!$E$4:$L$4000,6,FALSE)</f>
        <v>0.88019999999999998</v>
      </c>
      <c r="E55" s="37">
        <f t="array" aca="1" ref="E55" ca="1">MAX((Solieu!$A$4:$A$4000=A55)*Solieu!$J$4:$J$4000)</f>
        <v>1.3958699999999999</v>
      </c>
      <c r="F55" s="38">
        <f ca="1">VLOOKUP(E55,Solieu!$J$4:$K$4000,2,FALSE)</f>
        <v>0.51370000000000005</v>
      </c>
      <c r="G55" s="143"/>
      <c r="H55" s="143"/>
      <c r="I55" s="142"/>
      <c r="J55" s="5"/>
      <c r="K55" s="5"/>
      <c r="L55" s="5" t="str">
        <f t="shared" ca="1" si="2"/>
        <v>66</v>
      </c>
      <c r="M55" s="35">
        <v>15.1983</v>
      </c>
      <c r="N55" s="5">
        <f t="shared" ca="1" si="3"/>
        <v>940</v>
      </c>
      <c r="O55" s="5">
        <f ca="1">COUNTIF(Solieusap!A54:A5123,L55)</f>
        <v>10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8.75" customHeight="1" thickBot="1">
      <c r="A56" s="33" t="str">
        <f t="shared" ca="1" si="0"/>
        <v>67</v>
      </c>
      <c r="B56" s="28">
        <f t="shared" ca="1" si="1"/>
        <v>950</v>
      </c>
      <c r="C56" s="35">
        <f t="array" aca="1" ref="C56" ca="1">MAX((Solieu!$A$4:$A$4000=A56)*Solieu!$E$4:$E$4000)</f>
        <v>0.9325</v>
      </c>
      <c r="D56" s="36">
        <f ca="1">VLOOKUP(C56,Solieu!$E$4:$L$4000,6,FALSE)</f>
        <v>1.21071</v>
      </c>
      <c r="E56" s="37">
        <f t="array" aca="1" ref="E56" ca="1">MAX((Solieu!$A$4:$A$4000=A56)*Solieu!$J$4:$J$4000)</f>
        <v>1.9153</v>
      </c>
      <c r="F56" s="38">
        <f ca="1">VLOOKUP(E56,Solieu!$J$4:$K$4000,2,FALSE)</f>
        <v>0.9325</v>
      </c>
      <c r="G56" s="143"/>
      <c r="H56" s="143"/>
      <c r="I56" s="142"/>
      <c r="J56" s="5"/>
      <c r="K56" s="5"/>
      <c r="L56" s="5" t="str">
        <f t="shared" ca="1" si="2"/>
        <v>67</v>
      </c>
      <c r="M56" s="35">
        <v>5.2900000000000003E-2</v>
      </c>
      <c r="N56" s="5">
        <f t="shared" ca="1" si="3"/>
        <v>950</v>
      </c>
      <c r="O56" s="5">
        <f ca="1">COUNTIF(Solieusap!A55:A5124,L56)</f>
        <v>18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8.75" customHeight="1" thickBot="1">
      <c r="A57" s="33" t="str">
        <f t="shared" ca="1" si="0"/>
        <v>68</v>
      </c>
      <c r="B57" s="28">
        <f t="shared" ca="1" si="1"/>
        <v>968</v>
      </c>
      <c r="C57" s="35">
        <f t="array" aca="1" ref="C57" ca="1">MAX((Solieu!$A$4:$A$4000=A57)*Solieu!$E$4:$E$4000)</f>
        <v>0.37859999999999999</v>
      </c>
      <c r="D57" s="36">
        <f ca="1">VLOOKUP(C57,Solieu!$E$4:$L$4000,6,FALSE)</f>
        <v>1.6173299999999999</v>
      </c>
      <c r="E57" s="37">
        <f t="array" aca="1" ref="E57" ca="1">MAX((Solieu!$A$4:$A$4000=A57)*Solieu!$J$4:$J$4000)</f>
        <v>1.6173299999999999</v>
      </c>
      <c r="F57" s="38">
        <f ca="1">VLOOKUP(E57,Solieu!$J$4:$K$4000,2,FALSE)</f>
        <v>0.37859999999999999</v>
      </c>
      <c r="G57" s="143"/>
      <c r="H57" s="143"/>
      <c r="I57" s="142"/>
      <c r="J57" s="5"/>
      <c r="K57" s="5"/>
      <c r="L57" s="5" t="str">
        <f t="shared" ca="1" si="2"/>
        <v>68</v>
      </c>
      <c r="M57" s="35">
        <v>0.1071</v>
      </c>
      <c r="N57" s="5">
        <f t="shared" ca="1" si="3"/>
        <v>968</v>
      </c>
      <c r="O57" s="5">
        <f ca="1">COUNTIF(Solieusap!A56:A5125,L57)</f>
        <v>18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8.75" customHeight="1" thickBot="1">
      <c r="A58" s="33" t="str">
        <f t="shared" ca="1" si="0"/>
        <v>69</v>
      </c>
      <c r="B58" s="28">
        <f t="shared" ca="1" si="1"/>
        <v>986</v>
      </c>
      <c r="C58" s="35">
        <f t="array" aca="1" ref="C58" ca="1">MAX((Solieu!$A$4:$A$4000=A58)*Solieu!$E$4:$E$4000)</f>
        <v>0.5171</v>
      </c>
      <c r="D58" s="36">
        <f ca="1">VLOOKUP(C58,Solieu!$E$4:$L$4000,6,FALSE)</f>
        <v>0.87117999999999995</v>
      </c>
      <c r="E58" s="37">
        <f t="array" aca="1" ref="E58" ca="1">MAX((Solieu!$A$4:$A$4000=A58)*Solieu!$J$4:$J$4000)</f>
        <v>1.41238</v>
      </c>
      <c r="F58" s="38">
        <f ca="1">VLOOKUP(E58,Solieu!$J$4:$K$4000,2,FALSE)</f>
        <v>0.5171</v>
      </c>
      <c r="G58" s="143"/>
      <c r="H58" s="143"/>
      <c r="I58" s="142"/>
      <c r="J58" s="5"/>
      <c r="K58" s="5"/>
      <c r="L58" s="5" t="str">
        <f t="shared" ca="1" si="2"/>
        <v>69</v>
      </c>
      <c r="M58" s="35">
        <v>0.20419999999999999</v>
      </c>
      <c r="N58" s="5">
        <f t="shared" ca="1" si="3"/>
        <v>986</v>
      </c>
      <c r="O58" s="5">
        <f ca="1">COUNTIF(Solieusap!A57:A5126,L58)</f>
        <v>10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8.75" customHeight="1" thickBot="1">
      <c r="A59" s="33" t="str">
        <f t="shared" ca="1" si="0"/>
        <v>70</v>
      </c>
      <c r="B59" s="28">
        <f t="shared" ca="1" si="1"/>
        <v>996</v>
      </c>
      <c r="C59" s="35">
        <f t="array" aca="1" ref="C59" ca="1">MAX((Solieu!$A$4:$A$4000=A59)*Solieu!$E$4:$E$4000)</f>
        <v>0.94269999999999998</v>
      </c>
      <c r="D59" s="36">
        <f ca="1">VLOOKUP(C59,Solieu!$E$4:$L$4000,6,FALSE)</f>
        <v>1.20661</v>
      </c>
      <c r="E59" s="37">
        <f t="array" aca="1" ref="E59" ca="1">MAX((Solieu!$A$4:$A$4000=A59)*Solieu!$J$4:$J$4000)</f>
        <v>1.91804</v>
      </c>
      <c r="F59" s="38">
        <f ca="1">VLOOKUP(E59,Solieu!$J$4:$K$4000,2,FALSE)</f>
        <v>0.94269999999999998</v>
      </c>
      <c r="G59" s="143"/>
      <c r="H59" s="143"/>
      <c r="I59" s="142"/>
      <c r="J59" s="5"/>
      <c r="K59" s="5"/>
      <c r="L59" s="5" t="str">
        <f t="shared" ca="1" si="2"/>
        <v>70</v>
      </c>
      <c r="M59" s="35">
        <v>0.18149999999999999</v>
      </c>
      <c r="N59" s="5">
        <f t="shared" ca="1" si="3"/>
        <v>996</v>
      </c>
      <c r="O59" s="5">
        <f ca="1">COUNTIF(Solieusap!A58:A5127,L59)</f>
        <v>18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8.75" customHeight="1" thickBot="1">
      <c r="A60" s="33" t="str">
        <f t="shared" ca="1" si="0"/>
        <v>71</v>
      </c>
      <c r="B60" s="28">
        <f t="shared" ca="1" si="1"/>
        <v>1014</v>
      </c>
      <c r="C60" s="35">
        <f t="array" aca="1" ref="C60" ca="1">MAX((Solieu!$A$4:$A$4000=A60)*Solieu!$E$4:$E$4000)</f>
        <v>0.18</v>
      </c>
      <c r="D60" s="36">
        <f ca="1">VLOOKUP(C60,Solieu!$E$4:$L$4000,6,FALSE)</f>
        <v>1.6494599999999999</v>
      </c>
      <c r="E60" s="37">
        <f t="array" aca="1" ref="E60" ca="1">MAX((Solieu!$A$4:$A$4000=A60)*Solieu!$J$4:$J$4000)</f>
        <v>1.6675</v>
      </c>
      <c r="F60" s="38">
        <f ca="1">VLOOKUP(E60,Solieu!$J$4:$K$4000,2,FALSE)</f>
        <v>0.18</v>
      </c>
      <c r="G60" s="143"/>
      <c r="H60" s="143"/>
      <c r="I60" s="142"/>
      <c r="J60" s="5"/>
      <c r="K60" s="5"/>
      <c r="L60" s="5" t="str">
        <f t="shared" ca="1" si="2"/>
        <v>71</v>
      </c>
      <c r="M60" s="35">
        <v>6.93E-2</v>
      </c>
      <c r="N60" s="5">
        <f t="shared" ca="1" si="3"/>
        <v>1014</v>
      </c>
      <c r="O60" s="5">
        <f ca="1">COUNTIF(Solieusap!A59:A5128,L60)</f>
        <v>18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8.75" customHeight="1" thickBot="1">
      <c r="A61" s="33" t="str">
        <f t="shared" ca="1" si="0"/>
        <v>72</v>
      </c>
      <c r="B61" s="28">
        <f t="shared" ca="1" si="1"/>
        <v>1032</v>
      </c>
      <c r="C61" s="35">
        <f t="array" aca="1" ref="C61" ca="1">MAX((Solieu!$A$4:$A$4000=A61)*Solieu!$E$4:$E$4000)</f>
        <v>0.1721</v>
      </c>
      <c r="D61" s="36">
        <f ca="1">VLOOKUP(C61,Solieu!$E$4:$L$4000,6,FALSE)</f>
        <v>0.97580999999999996</v>
      </c>
      <c r="E61" s="37">
        <f t="array" aca="1" ref="E61" ca="1">MAX((Solieu!$A$4:$A$4000=A61)*Solieu!$J$4:$J$4000)</f>
        <v>0.97580999999999996</v>
      </c>
      <c r="F61" s="38">
        <f ca="1">VLOOKUP(E61,Solieu!$J$4:$K$4000,2,FALSE)</f>
        <v>0.1721</v>
      </c>
      <c r="G61" s="143"/>
      <c r="H61" s="143"/>
      <c r="I61" s="142"/>
      <c r="J61" s="5"/>
      <c r="K61" s="5"/>
      <c r="L61" s="5" t="str">
        <f t="shared" ca="1" si="2"/>
        <v>72</v>
      </c>
      <c r="M61" s="35">
        <v>0.1037</v>
      </c>
      <c r="N61" s="5">
        <f t="shared" ca="1" si="3"/>
        <v>1032</v>
      </c>
      <c r="O61" s="5">
        <f ca="1">COUNTIF(Solieusap!A60:A5129,L61)</f>
        <v>10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8.75" customHeight="1" thickBot="1">
      <c r="A62" s="33" t="str">
        <f t="shared" ca="1" si="0"/>
        <v>73</v>
      </c>
      <c r="B62" s="28">
        <f t="shared" ca="1" si="1"/>
        <v>1042</v>
      </c>
      <c r="C62" s="35">
        <f t="array" aca="1" ref="C62" ca="1">MAX((Solieu!$A$4:$A$4000=A62)*Solieu!$E$4:$E$4000)</f>
        <v>0.27279999999999999</v>
      </c>
      <c r="D62" s="36">
        <f ca="1">VLOOKUP(C62,Solieu!$E$4:$L$4000,6,FALSE)</f>
        <v>0.71338000000000001</v>
      </c>
      <c r="E62" s="37">
        <f t="array" aca="1" ref="E62" ca="1">MAX((Solieu!$A$4:$A$4000=A62)*Solieu!$J$4:$J$4000)</f>
        <v>1.05698</v>
      </c>
      <c r="F62" s="38">
        <f ca="1">VLOOKUP(E62,Solieu!$J$4:$K$4000,2,FALSE)</f>
        <v>0.34620000000000001</v>
      </c>
      <c r="G62" s="143"/>
      <c r="H62" s="143"/>
      <c r="I62" s="142"/>
      <c r="J62" s="5"/>
      <c r="K62" s="5"/>
      <c r="L62" s="5" t="str">
        <f t="shared" ca="1" si="2"/>
        <v>73</v>
      </c>
      <c r="M62" s="35">
        <v>0.25090000000000001</v>
      </c>
      <c r="N62" s="5">
        <f t="shared" ca="1" si="3"/>
        <v>1042</v>
      </c>
      <c r="O62" s="5">
        <f ca="1">COUNTIF(Solieusap!A61:A5130,L62)</f>
        <v>18</v>
      </c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8.75" customHeight="1" thickBot="1">
      <c r="A63" s="33" t="str">
        <f t="shared" ca="1" si="0"/>
        <v>74</v>
      </c>
      <c r="B63" s="28">
        <f t="shared" ca="1" si="1"/>
        <v>1060</v>
      </c>
      <c r="C63" s="35">
        <f t="array" aca="1" ref="C63" ca="1">MAX((Solieu!$A$4:$A$4000=A63)*Solieu!$E$4:$E$4000)</f>
        <v>7.9699999999999993E-2</v>
      </c>
      <c r="D63" s="36">
        <f ca="1">VLOOKUP(C63,Solieu!$E$4:$L$4000,6,FALSE)</f>
        <v>1.0470900000000001</v>
      </c>
      <c r="E63" s="37">
        <f t="array" aca="1" ref="E63" ca="1">MAX((Solieu!$A$4:$A$4000=A63)*Solieu!$J$4:$J$4000)</f>
        <v>1.0470900000000001</v>
      </c>
      <c r="F63" s="38">
        <f ca="1">VLOOKUP(E63,Solieu!$J$4:$K$4000,2,FALSE)</f>
        <v>7.9699999999999993E-2</v>
      </c>
      <c r="G63" s="143"/>
      <c r="H63" s="143"/>
      <c r="I63" s="142"/>
      <c r="J63" s="5"/>
      <c r="K63" s="5"/>
      <c r="L63" s="5" t="str">
        <f t="shared" ca="1" si="2"/>
        <v>74</v>
      </c>
      <c r="M63" s="35">
        <v>0.1487</v>
      </c>
      <c r="N63" s="5">
        <f t="shared" ca="1" si="3"/>
        <v>1060</v>
      </c>
      <c r="O63" s="5">
        <f ca="1">COUNTIF(Solieusap!A62:A5131,L63)</f>
        <v>18</v>
      </c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8.75" customHeight="1" thickBot="1">
      <c r="A64" s="33" t="str">
        <f t="shared" ca="1" si="0"/>
        <v>75</v>
      </c>
      <c r="B64" s="28">
        <f t="shared" ca="1" si="1"/>
        <v>1078</v>
      </c>
      <c r="C64" s="35">
        <f t="array" aca="1" ref="C64" ca="1">MAX((Solieu!$A$4:$A$4000=A64)*Solieu!$E$4:$E$4000)</f>
        <v>6.5799999999999997E-2</v>
      </c>
      <c r="D64" s="36">
        <f ca="1">VLOOKUP(C64,Solieu!$E$4:$L$4000,6,FALSE)</f>
        <v>0.56925000000000003</v>
      </c>
      <c r="E64" s="37">
        <f t="array" aca="1" ref="E64" ca="1">MAX((Solieu!$A$4:$A$4000=A64)*Solieu!$J$4:$J$4000)</f>
        <v>0.80440999999999996</v>
      </c>
      <c r="F64" s="38">
        <f ca="1">VLOOKUP(E64,Solieu!$J$4:$K$4000,2,FALSE)</f>
        <v>6.5799999999999997E-2</v>
      </c>
      <c r="G64" s="143"/>
      <c r="H64" s="143"/>
      <c r="I64" s="142"/>
      <c r="J64" s="5"/>
      <c r="K64" s="5"/>
      <c r="L64" s="5" t="str">
        <f t="shared" ca="1" si="2"/>
        <v>75</v>
      </c>
      <c r="M64" s="35">
        <v>0.13600000000000001</v>
      </c>
      <c r="N64" s="5">
        <f t="shared" ca="1" si="3"/>
        <v>1078</v>
      </c>
      <c r="O64" s="5">
        <f ca="1">COUNTIF(Solieusap!A63:A5132,L64)</f>
        <v>10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8.75" customHeight="1" thickBot="1">
      <c r="A65" s="33" t="str">
        <f t="shared" ca="1" si="0"/>
        <v>76</v>
      </c>
      <c r="B65" s="28">
        <f t="shared" ca="1" si="1"/>
        <v>1088</v>
      </c>
      <c r="C65" s="35">
        <f t="array" aca="1" ref="C65" ca="1">MAX((Solieu!$A$4:$A$4000=A65)*Solieu!$E$4:$E$4000)</f>
        <v>0.11700000000000001</v>
      </c>
      <c r="D65" s="36">
        <f ca="1">VLOOKUP(C65,Solieu!$E$4:$L$4000,6,FALSE)</f>
        <v>1.17557</v>
      </c>
      <c r="E65" s="37">
        <f t="array" aca="1" ref="E65" ca="1">MAX((Solieu!$A$4:$A$4000=A65)*Solieu!$J$4:$J$4000)</f>
        <v>1.81976</v>
      </c>
      <c r="F65" s="38">
        <f ca="1">VLOOKUP(E65,Solieu!$J$4:$K$4000,2,FALSE)</f>
        <v>0.11700000000000001</v>
      </c>
      <c r="G65" s="143"/>
      <c r="H65" s="143"/>
      <c r="I65" s="142"/>
      <c r="J65" s="5"/>
      <c r="K65" s="5"/>
      <c r="L65" s="5" t="str">
        <f t="shared" ca="1" si="2"/>
        <v>76</v>
      </c>
      <c r="M65" s="35">
        <v>0.25069999999999998</v>
      </c>
      <c r="N65" s="5">
        <f t="shared" ca="1" si="3"/>
        <v>1088</v>
      </c>
      <c r="O65" s="5">
        <f ca="1">COUNTIF(Solieusap!A64:A5133,L65)</f>
        <v>18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8.75" customHeight="1" thickBot="1">
      <c r="A66" s="33" t="str">
        <f t="shared" ca="1" si="0"/>
        <v>77</v>
      </c>
      <c r="B66" s="28">
        <f t="shared" ca="1" si="1"/>
        <v>1106</v>
      </c>
      <c r="C66" s="35">
        <f t="array" aca="1" ref="C66" ca="1">MAX((Solieu!$A$4:$A$4000=A66)*Solieu!$E$4:$E$4000)</f>
        <v>0.29699999999999999</v>
      </c>
      <c r="D66" s="36">
        <f ca="1">VLOOKUP(C66,Solieu!$E$4:$L$4000,6,FALSE)</f>
        <v>2.8785599999999998</v>
      </c>
      <c r="E66" s="37">
        <f t="array" aca="1" ref="E66" ca="1">MAX((Solieu!$A$4:$A$4000=A66)*Solieu!$J$4:$J$4000)</f>
        <v>4.2365899999999996</v>
      </c>
      <c r="F66" s="38">
        <f ca="1">VLOOKUP(E66,Solieu!$J$4:$K$4000,2,FALSE)</f>
        <v>0.29699999999999999</v>
      </c>
      <c r="G66" s="143"/>
      <c r="H66" s="143"/>
      <c r="I66" s="142"/>
      <c r="J66" s="5"/>
      <c r="K66" s="5"/>
      <c r="L66" s="5" t="str">
        <f t="shared" ca="1" si="2"/>
        <v>77</v>
      </c>
      <c r="M66" s="35">
        <v>0.1449</v>
      </c>
      <c r="N66" s="5">
        <f t="shared" ca="1" si="3"/>
        <v>1106</v>
      </c>
      <c r="O66" s="5">
        <f ca="1">COUNTIF(Solieusap!A65:A5134,L66)</f>
        <v>26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8.75" customHeight="1" thickBot="1">
      <c r="A67" s="33" t="str">
        <f t="shared" ca="1" si="0"/>
        <v>78</v>
      </c>
      <c r="B67" s="28">
        <f t="shared" ca="1" si="1"/>
        <v>1132</v>
      </c>
      <c r="C67" s="35">
        <f t="array" aca="1" ref="C67" ca="1">MAX((Solieu!$A$4:$A$4000=A67)*Solieu!$E$4:$E$4000)</f>
        <v>9.9900000000000003E-2</v>
      </c>
      <c r="D67" s="36">
        <f ca="1">VLOOKUP(C67,Solieu!$E$4:$L$4000,6,FALSE)</f>
        <v>2.8924099999999999</v>
      </c>
      <c r="E67" s="37">
        <f t="array" aca="1" ref="E67" ca="1">MAX((Solieu!$A$4:$A$4000=A67)*Solieu!$J$4:$J$4000)</f>
        <v>2.8924099999999999</v>
      </c>
      <c r="F67" s="38">
        <f ca="1">VLOOKUP(E67,Solieu!$J$4:$K$4000,2,FALSE)</f>
        <v>9.9900000000000003E-2</v>
      </c>
      <c r="G67" s="143"/>
      <c r="H67" s="143"/>
      <c r="I67" s="142"/>
      <c r="J67" s="5"/>
      <c r="K67" s="5"/>
      <c r="L67" s="5" t="str">
        <f t="shared" ca="1" si="2"/>
        <v>78</v>
      </c>
      <c r="M67" s="35">
        <v>0.10290000000000001</v>
      </c>
      <c r="N67" s="5">
        <f t="shared" ca="1" si="3"/>
        <v>1132</v>
      </c>
      <c r="O67" s="5">
        <f ca="1">COUNTIF(Solieusap!A66:A5135,L67)</f>
        <v>14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8.75" customHeight="1" thickBot="1">
      <c r="A68" s="33" t="str">
        <f t="shared" ca="1" si="0"/>
        <v>79</v>
      </c>
      <c r="B68" s="28">
        <f t="shared" ca="1" si="1"/>
        <v>1146</v>
      </c>
      <c r="C68" s="35">
        <f t="array" aca="1" ref="C68" ca="1">MAX((Solieu!$A$4:$A$4000=A68)*Solieu!$E$4:$E$4000)</f>
        <v>0.1057</v>
      </c>
      <c r="D68" s="36">
        <f ca="1">VLOOKUP(C68,Solieu!$E$4:$L$4000,6,FALSE)</f>
        <v>2.4030499999999999</v>
      </c>
      <c r="E68" s="37">
        <f t="array" aca="1" ref="E68" ca="1">MAX((Solieu!$A$4:$A$4000=A68)*Solieu!$J$4:$J$4000)</f>
        <v>3.3057699999999999</v>
      </c>
      <c r="F68" s="38">
        <f ca="1">VLOOKUP(E68,Solieu!$J$4:$K$4000,2,FALSE)</f>
        <v>9.5000000000000001E-2</v>
      </c>
      <c r="G68" s="143"/>
      <c r="H68" s="143"/>
      <c r="I68" s="142"/>
      <c r="J68" s="5"/>
      <c r="K68" s="5"/>
      <c r="L68" s="5" t="str">
        <f t="shared" ca="1" si="2"/>
        <v>79</v>
      </c>
      <c r="M68" s="35">
        <v>0.22869999999999999</v>
      </c>
      <c r="N68" s="5">
        <f t="shared" ca="1" si="3"/>
        <v>1146</v>
      </c>
      <c r="O68" s="5">
        <f ca="1">COUNTIF(Solieusap!A67:A5136,L68)</f>
        <v>24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8.75" customHeight="1" thickBot="1">
      <c r="A69" s="33" t="str">
        <f t="shared" ca="1" si="0"/>
        <v>80</v>
      </c>
      <c r="B69" s="28">
        <f t="shared" ca="1" si="1"/>
        <v>1170</v>
      </c>
      <c r="C69" s="35">
        <f t="array" aca="1" ref="C69" ca="1">MAX((Solieu!$A$4:$A$4000=A69)*Solieu!$E$4:$E$4000)</f>
        <v>0.1721</v>
      </c>
      <c r="D69" s="36">
        <f ca="1">VLOOKUP(C69,Solieu!$E$4:$L$4000,6,FALSE)</f>
        <v>0.97580999999999996</v>
      </c>
      <c r="E69" s="37">
        <f t="array" aca="1" ref="E69" ca="1">MAX((Solieu!$A$4:$A$4000=A69)*Solieu!$J$4:$J$4000)</f>
        <v>2.6991999999999998</v>
      </c>
      <c r="F69" s="38">
        <f ca="1">VLOOKUP(E69,Solieu!$J$4:$K$4000,2,FALSE)</f>
        <v>5.57E-2</v>
      </c>
      <c r="G69" s="143"/>
      <c r="H69" s="143"/>
      <c r="I69" s="142"/>
      <c r="J69" s="5"/>
      <c r="K69" s="5"/>
      <c r="L69" s="5" t="str">
        <f t="shared" ca="1" si="2"/>
        <v>80</v>
      </c>
      <c r="M69" s="35">
        <v>0.1331</v>
      </c>
      <c r="N69" s="5">
        <f t="shared" ca="1" si="3"/>
        <v>1170</v>
      </c>
      <c r="O69" s="5">
        <f ca="1">COUNTIF(Solieusap!A68:A5137,L69)</f>
        <v>18</v>
      </c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8.75" customHeight="1" thickBot="1">
      <c r="A70" s="33" t="str">
        <f t="shared" ca="1" si="0"/>
        <v>81</v>
      </c>
      <c r="B70" s="28">
        <f t="shared" ref="B70:B133" ca="1" si="4">N70</f>
        <v>1188</v>
      </c>
      <c r="C70" s="35">
        <f t="array" aca="1" ref="C70" ca="1">MAX((Solieu!$A$4:$A$4000=A70)*Solieu!$E$4:$E$4000)</f>
        <v>0.1072</v>
      </c>
      <c r="D70" s="36">
        <f ca="1">VLOOKUP(C70,Solieu!$E$4:$L$4000,6,FALSE)</f>
        <v>2.5866099999999999</v>
      </c>
      <c r="E70" s="37">
        <f t="array" aca="1" ref="E70" ca="1">MAX((Solieu!$A$4:$A$4000=A70)*Solieu!$J$4:$J$4000)</f>
        <v>3.2972899999999998</v>
      </c>
      <c r="F70" s="38">
        <f ca="1">VLOOKUP(E70,Solieu!$J$4:$K$4000,2,FALSE)</f>
        <v>9.1700000000000004E-2</v>
      </c>
      <c r="G70" s="143"/>
      <c r="H70" s="143"/>
      <c r="I70" s="142"/>
      <c r="J70" s="5"/>
      <c r="K70" s="5"/>
      <c r="L70" s="5" t="str">
        <f t="shared" ca="1" si="2"/>
        <v>81</v>
      </c>
      <c r="M70" s="35">
        <v>5.7500000000000002E-2</v>
      </c>
      <c r="N70" s="5">
        <f t="shared" ca="1" si="3"/>
        <v>1188</v>
      </c>
      <c r="O70" s="5">
        <f ca="1">COUNTIF(Solieusap!A69:A5138,L70)</f>
        <v>24</v>
      </c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8.75" customHeight="1" thickBot="1">
      <c r="A71" s="33" t="str">
        <f t="shared" ca="1" si="0"/>
        <v>82</v>
      </c>
      <c r="B71" s="28">
        <f t="shared" ca="1" si="4"/>
        <v>1212</v>
      </c>
      <c r="C71" s="35">
        <f t="array" aca="1" ref="C71" ca="1">MAX((Solieu!$A$4:$A$4000=A71)*Solieu!$E$4:$E$4000)</f>
        <v>9.6000000000000002E-2</v>
      </c>
      <c r="D71" s="36">
        <f ca="1">VLOOKUP(C71,Solieu!$E$4:$L$4000,6,FALSE)</f>
        <v>2.3491300000000002</v>
      </c>
      <c r="E71" s="37">
        <f t="array" aca="1" ref="E71" ca="1">MAX((Solieu!$A$4:$A$4000=A71)*Solieu!$J$4:$J$4000)</f>
        <v>2.8591099999999998</v>
      </c>
      <c r="F71" s="38">
        <f ca="1">VLOOKUP(E71,Solieu!$J$4:$K$4000,2,FALSE)</f>
        <v>9.6000000000000002E-2</v>
      </c>
      <c r="G71" s="143"/>
      <c r="H71" s="143"/>
      <c r="I71" s="142"/>
      <c r="J71" s="5"/>
      <c r="K71" s="5"/>
      <c r="L71" s="5" t="str">
        <f t="shared" ca="1" si="2"/>
        <v>82</v>
      </c>
      <c r="M71" s="35">
        <v>0.13289999999999999</v>
      </c>
      <c r="N71" s="5">
        <f t="shared" ca="1" si="3"/>
        <v>1212</v>
      </c>
      <c r="O71" s="5">
        <f ca="1">COUNTIF(Solieusap!A70:A5139,L71)</f>
        <v>14</v>
      </c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8.75" customHeight="1" thickBot="1">
      <c r="A72" s="33" t="str">
        <f t="shared" ca="1" si="0"/>
        <v>83</v>
      </c>
      <c r="B72" s="28">
        <f t="shared" ca="1" si="4"/>
        <v>1226</v>
      </c>
      <c r="C72" s="35">
        <f t="array" aca="1" ref="C72" ca="1">MAX((Solieu!$A$4:$A$4000=A72)*Solieu!$E$4:$E$4000)</f>
        <v>0.29809999999999998</v>
      </c>
      <c r="D72" s="36">
        <f ca="1">VLOOKUP(C72,Solieu!$E$4:$L$4000,6,FALSE)</f>
        <v>4.2051100000000003</v>
      </c>
      <c r="E72" s="37">
        <f t="array" aca="1" ref="E72" ca="1">MAX((Solieu!$A$4:$A$4000=A72)*Solieu!$J$4:$J$4000)</f>
        <v>4.2051100000000003</v>
      </c>
      <c r="F72" s="38">
        <f ca="1">VLOOKUP(E72,Solieu!$J$4:$K$4000,2,FALSE)</f>
        <v>0.29809999999999998</v>
      </c>
      <c r="G72" s="143"/>
      <c r="H72" s="143"/>
      <c r="I72" s="142"/>
      <c r="J72" s="5"/>
      <c r="K72" s="5"/>
      <c r="L72" s="5" t="str">
        <f t="shared" ref="L72:L135" ca="1" si="5">INDIRECT("solieusap!A"&amp;B72)</f>
        <v>83</v>
      </c>
      <c r="M72" s="35">
        <v>0.1389</v>
      </c>
      <c r="N72" s="5">
        <f t="shared" ref="N72:N135" ca="1" si="6">N71+O71</f>
        <v>1226</v>
      </c>
      <c r="O72" s="5">
        <f ca="1">COUNTIF(Solieusap!A71:A5140,L72)</f>
        <v>26</v>
      </c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8.75" customHeight="1" thickBot="1">
      <c r="A73" s="33" t="str">
        <f t="shared" ca="1" si="0"/>
        <v>84</v>
      </c>
      <c r="B73" s="28">
        <f t="shared" ca="1" si="4"/>
        <v>1252</v>
      </c>
      <c r="C73" s="35">
        <f t="array" aca="1" ref="C73" ca="1">MAX((Solieu!$A$4:$A$4000=A73)*Solieu!$E$4:$E$4000)</f>
        <v>0.2029</v>
      </c>
      <c r="D73" s="36">
        <f ca="1">VLOOKUP(C73,Solieu!$E$4:$L$4000,6,FALSE)</f>
        <v>2.4853399999999999</v>
      </c>
      <c r="E73" s="37">
        <f t="array" aca="1" ref="E73" ca="1">MAX((Solieu!$A$4:$A$4000=A73)*Solieu!$J$4:$J$4000)</f>
        <v>2.4853399999999999</v>
      </c>
      <c r="F73" s="38">
        <f ca="1">VLOOKUP(E73,Solieu!$J$4:$K$4000,2,FALSE)</f>
        <v>0.2029</v>
      </c>
      <c r="G73" s="143"/>
      <c r="H73" s="143"/>
      <c r="I73" s="142"/>
      <c r="J73" s="5"/>
      <c r="K73" s="5"/>
      <c r="L73" s="5" t="str">
        <f t="shared" ca="1" si="5"/>
        <v>84</v>
      </c>
      <c r="M73" s="35">
        <v>0.2296</v>
      </c>
      <c r="N73" s="5">
        <f t="shared" ca="1" si="6"/>
        <v>1252</v>
      </c>
      <c r="O73" s="5">
        <f ca="1">COUNTIF(Solieusap!A72:A5141,L73)</f>
        <v>26</v>
      </c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8.75" customHeight="1" thickBot="1">
      <c r="A74" s="33" t="str">
        <f t="shared" ca="1" si="0"/>
        <v>85</v>
      </c>
      <c r="B74" s="28">
        <f t="shared" ca="1" si="4"/>
        <v>1278</v>
      </c>
      <c r="C74" s="35">
        <f t="array" aca="1" ref="C74" ca="1">MAX((Solieu!$A$4:$A$4000=A74)*Solieu!$E$4:$E$4000)</f>
        <v>0.15570000000000001</v>
      </c>
      <c r="D74" s="36">
        <f ca="1">VLOOKUP(C74,Solieu!$E$4:$L$4000,6,FALSE)</f>
        <v>1.5639799999999999</v>
      </c>
      <c r="E74" s="37">
        <f t="array" aca="1" ref="E74" ca="1">MAX((Solieu!$A$4:$A$4000=A74)*Solieu!$J$4:$J$4000)</f>
        <v>1.68821</v>
      </c>
      <c r="F74" s="38">
        <f ca="1">VLOOKUP(E74,Solieu!$J$4:$K$4000,2,FALSE)</f>
        <v>0.15570000000000001</v>
      </c>
      <c r="G74" s="143"/>
      <c r="H74" s="143"/>
      <c r="I74" s="142"/>
      <c r="J74" s="5"/>
      <c r="K74" s="5"/>
      <c r="L74" s="5" t="str">
        <f t="shared" ca="1" si="5"/>
        <v>85</v>
      </c>
      <c r="M74" s="35">
        <v>0.15429999999999999</v>
      </c>
      <c r="N74" s="5">
        <f t="shared" ca="1" si="6"/>
        <v>1278</v>
      </c>
      <c r="O74" s="5">
        <f ca="1">COUNTIF(Solieusap!A73:A5142,L74)</f>
        <v>14</v>
      </c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8.75" customHeight="1" thickBot="1">
      <c r="A75" s="33" t="str">
        <f t="shared" ca="1" si="0"/>
        <v>86</v>
      </c>
      <c r="B75" s="28">
        <f t="shared" ca="1" si="4"/>
        <v>1292</v>
      </c>
      <c r="C75" s="35">
        <f t="array" aca="1" ref="C75" ca="1">MAX((Solieu!$A$4:$A$4000=A75)*Solieu!$E$4:$E$4000)</f>
        <v>0.1074</v>
      </c>
      <c r="D75" s="36">
        <f ca="1">VLOOKUP(C75,Solieu!$E$4:$L$4000,6,FALSE)</f>
        <v>1.6366499999999999</v>
      </c>
      <c r="E75" s="37">
        <f t="array" aca="1" ref="E75" ca="1">MAX((Solieu!$A$4:$A$4000=A75)*Solieu!$J$4:$J$4000)</f>
        <v>2.0461800000000001</v>
      </c>
      <c r="F75" s="38">
        <f ca="1">VLOOKUP(E75,Solieu!$J$4:$K$4000,2,FALSE)</f>
        <v>15.1983</v>
      </c>
      <c r="G75" s="143"/>
      <c r="H75" s="143"/>
      <c r="I75" s="142"/>
      <c r="J75" s="5"/>
      <c r="K75" s="5"/>
      <c r="L75" s="5" t="str">
        <f t="shared" ca="1" si="5"/>
        <v>86</v>
      </c>
      <c r="M75" s="35">
        <v>0.13689999999999999</v>
      </c>
      <c r="N75" s="5">
        <f t="shared" ca="1" si="6"/>
        <v>1292</v>
      </c>
      <c r="O75" s="5">
        <f ca="1">COUNTIF(Solieusap!A74:A5143,L75)</f>
        <v>24</v>
      </c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8.75" customHeight="1" thickBot="1">
      <c r="A76" s="33" t="str">
        <f t="shared" ca="1" si="0"/>
        <v>87</v>
      </c>
      <c r="B76" s="28">
        <f t="shared" ca="1" si="4"/>
        <v>1316</v>
      </c>
      <c r="C76" s="35">
        <f t="array" aca="1" ref="C76" ca="1">MAX((Solieu!$A$4:$A$4000=A76)*Solieu!$E$4:$E$4000)</f>
        <v>5.2900000000000003E-2</v>
      </c>
      <c r="D76" s="36">
        <f ca="1">VLOOKUP(C76,Solieu!$E$4:$L$4000,6,FALSE)</f>
        <v>0.91668000000000005</v>
      </c>
      <c r="E76" s="37">
        <f t="array" aca="1" ref="E76" ca="1">MAX((Solieu!$A$4:$A$4000=A76)*Solieu!$J$4:$J$4000)</f>
        <v>0.91668000000000005</v>
      </c>
      <c r="F76" s="38">
        <f ca="1">VLOOKUP(E76,Solieu!$J$4:$K$4000,2,FALSE)</f>
        <v>5.2900000000000003E-2</v>
      </c>
      <c r="G76" s="143"/>
      <c r="H76" s="143"/>
      <c r="I76" s="142"/>
      <c r="J76" s="5"/>
      <c r="K76" s="5"/>
      <c r="L76" s="5" t="str">
        <f t="shared" ca="1" si="5"/>
        <v>87</v>
      </c>
      <c r="M76" s="35">
        <v>0.15049999999999999</v>
      </c>
      <c r="N76" s="5">
        <f t="shared" ca="1" si="6"/>
        <v>1316</v>
      </c>
      <c r="O76" s="5">
        <f ca="1">COUNTIF(Solieusap!A75:A5144,L76)</f>
        <v>18</v>
      </c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8.75" customHeight="1" thickBot="1">
      <c r="A77" s="33" t="str">
        <f t="shared" ca="1" si="0"/>
        <v>88</v>
      </c>
      <c r="B77" s="28">
        <f t="shared" ca="1" si="4"/>
        <v>1334</v>
      </c>
      <c r="C77" s="35">
        <f t="array" aca="1" ref="C77" ca="1">MAX((Solieu!$A$4:$A$4000=A77)*Solieu!$E$4:$E$4000)</f>
        <v>0.1071</v>
      </c>
      <c r="D77" s="36">
        <f ca="1">VLOOKUP(C77,Solieu!$E$4:$L$4000,6,FALSE)</f>
        <v>1.9567600000000001</v>
      </c>
      <c r="E77" s="37">
        <f t="array" aca="1" ref="E77" ca="1">MAX((Solieu!$A$4:$A$4000=A77)*Solieu!$J$4:$J$4000)</f>
        <v>1.9567600000000001</v>
      </c>
      <c r="F77" s="38">
        <f ca="1">VLOOKUP(E77,Solieu!$J$4:$K$4000,2,FALSE)</f>
        <v>0.1071</v>
      </c>
      <c r="G77" s="143"/>
      <c r="H77" s="143"/>
      <c r="I77" s="142"/>
      <c r="J77" s="5"/>
      <c r="K77" s="5"/>
      <c r="L77" s="5" t="str">
        <f t="shared" ca="1" si="5"/>
        <v>88</v>
      </c>
      <c r="M77" s="35">
        <v>0.04</v>
      </c>
      <c r="N77" s="5">
        <f t="shared" ca="1" si="6"/>
        <v>1334</v>
      </c>
      <c r="O77" s="5">
        <f ca="1">COUNTIF(Solieusap!A76:A5145,L77)</f>
        <v>24</v>
      </c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8.75" customHeight="1" thickBot="1">
      <c r="A78" s="33" t="str">
        <f t="shared" ca="1" si="0"/>
        <v>89</v>
      </c>
      <c r="B78" s="28">
        <f t="shared" ca="1" si="4"/>
        <v>1358</v>
      </c>
      <c r="C78" s="35">
        <f t="array" aca="1" ref="C78" ca="1">MAX((Solieu!$A$4:$A$4000=A78)*Solieu!$E$4:$E$4000)</f>
        <v>0.15670000000000001</v>
      </c>
      <c r="D78" s="36">
        <f ca="1">VLOOKUP(C78,Solieu!$E$4:$L$4000,6,FALSE)</f>
        <v>1.7581899999999999</v>
      </c>
      <c r="E78" s="37">
        <f t="array" aca="1" ref="E78" ca="1">MAX((Solieu!$A$4:$A$4000=A78)*Solieu!$J$4:$J$4000)</f>
        <v>1.7581899999999999</v>
      </c>
      <c r="F78" s="38">
        <f ca="1">VLOOKUP(E78,Solieu!$J$4:$K$4000,2,FALSE)</f>
        <v>0.15670000000000001</v>
      </c>
      <c r="G78" s="143"/>
      <c r="H78" s="143"/>
      <c r="I78" s="142"/>
      <c r="J78" s="5"/>
      <c r="K78" s="5"/>
      <c r="L78" s="5" t="str">
        <f t="shared" ca="1" si="5"/>
        <v>89</v>
      </c>
      <c r="M78" s="35">
        <v>4.8500000000000001E-2</v>
      </c>
      <c r="N78" s="5">
        <f t="shared" ca="1" si="6"/>
        <v>1358</v>
      </c>
      <c r="O78" s="5">
        <f ca="1">COUNTIF(Solieusap!A77:A5146,L78)</f>
        <v>14</v>
      </c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8.75" customHeight="1" thickBot="1">
      <c r="A79" s="33" t="str">
        <f t="shared" ca="1" si="0"/>
        <v>90</v>
      </c>
      <c r="B79" s="28">
        <f t="shared" ca="1" si="4"/>
        <v>1372</v>
      </c>
      <c r="C79" s="35">
        <f t="array" aca="1" ref="C79" ca="1">MAX((Solieu!$A$4:$A$4000=A79)*Solieu!$E$4:$E$4000)</f>
        <v>0.20419999999999999</v>
      </c>
      <c r="D79" s="36">
        <f ca="1">VLOOKUP(C79,Solieu!$E$4:$L$4000,6,FALSE)</f>
        <v>1.78681</v>
      </c>
      <c r="E79" s="37">
        <f t="array" aca="1" ref="E79" ca="1">MAX((Solieu!$A$4:$A$4000=A79)*Solieu!$J$4:$J$4000)</f>
        <v>2.52942</v>
      </c>
      <c r="F79" s="38">
        <f ca="1">VLOOKUP(E79,Solieu!$J$4:$K$4000,2,FALSE)</f>
        <v>0.20419999999999999</v>
      </c>
      <c r="G79" s="143"/>
      <c r="H79" s="143"/>
      <c r="I79" s="142"/>
      <c r="J79" s="5"/>
      <c r="K79" s="5"/>
      <c r="L79" s="5" t="str">
        <f t="shared" ca="1" si="5"/>
        <v>90</v>
      </c>
      <c r="M79" s="35">
        <v>4.1599999999999998E-2</v>
      </c>
      <c r="N79" s="5">
        <f t="shared" ca="1" si="6"/>
        <v>1372</v>
      </c>
      <c r="O79" s="5">
        <f ca="1">COUNTIF(Solieusap!A78:A5147,L79)</f>
        <v>26</v>
      </c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8.75" customHeight="1" thickBot="1">
      <c r="A80" s="33" t="str">
        <f t="shared" ca="1" si="0"/>
        <v>91</v>
      </c>
      <c r="B80" s="28">
        <f t="shared" ca="1" si="4"/>
        <v>1398</v>
      </c>
      <c r="C80" s="35">
        <f t="array" aca="1" ref="C80" ca="1">MAX((Solieu!$A$4:$A$4000=A80)*Solieu!$E$4:$E$4000)</f>
        <v>0.18149999999999999</v>
      </c>
      <c r="D80" s="36">
        <f ca="1">VLOOKUP(C80,Solieu!$E$4:$L$4000,6,FALSE)</f>
        <v>2.3129599999999999</v>
      </c>
      <c r="E80" s="37">
        <f t="array" aca="1" ref="E80" ca="1">MAX((Solieu!$A$4:$A$4000=A80)*Solieu!$J$4:$J$4000)</f>
        <v>2.3129599999999999</v>
      </c>
      <c r="F80" s="38">
        <f ca="1">VLOOKUP(E80,Solieu!$J$4:$K$4000,2,FALSE)</f>
        <v>0.18149999999999999</v>
      </c>
      <c r="G80" s="143"/>
      <c r="H80" s="143"/>
      <c r="I80" s="142"/>
      <c r="J80" s="5"/>
      <c r="K80" s="5"/>
      <c r="L80" s="5" t="str">
        <f t="shared" ca="1" si="5"/>
        <v>91</v>
      </c>
      <c r="M80" s="35">
        <v>0.1091</v>
      </c>
      <c r="N80" s="5">
        <f t="shared" ca="1" si="6"/>
        <v>1398</v>
      </c>
      <c r="O80" s="5">
        <f ca="1">COUNTIF(Solieusap!A79:A5148,L80)</f>
        <v>18</v>
      </c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8.75" customHeight="1" thickBot="1">
      <c r="A81" s="33" t="str">
        <f t="shared" ca="1" si="0"/>
        <v>92</v>
      </c>
      <c r="B81" s="28">
        <f t="shared" ca="1" si="4"/>
        <v>1416</v>
      </c>
      <c r="C81" s="35">
        <f t="array" aca="1" ref="C81" ca="1">MAX((Solieu!$A$4:$A$4000=A81)*Solieu!$E$4:$E$4000)</f>
        <v>0.17849999999999999</v>
      </c>
      <c r="D81" s="36">
        <f ca="1">VLOOKUP(C81,Solieu!$E$4:$L$4000,6,FALSE)</f>
        <v>2.2202700000000002</v>
      </c>
      <c r="E81" s="37">
        <f t="array" aca="1" ref="E81" ca="1">MAX((Solieu!$A$4:$A$4000=A81)*Solieu!$J$4:$J$4000)</f>
        <v>2.2202700000000002</v>
      </c>
      <c r="F81" s="38">
        <f ca="1">VLOOKUP(E81,Solieu!$J$4:$K$4000,2,FALSE)</f>
        <v>0.17849999999999999</v>
      </c>
      <c r="G81" s="143"/>
      <c r="H81" s="143"/>
      <c r="I81" s="142"/>
      <c r="J81" s="5"/>
      <c r="K81" s="5"/>
      <c r="L81" s="5" t="str">
        <f t="shared" ca="1" si="5"/>
        <v>92</v>
      </c>
      <c r="M81" s="35">
        <v>5.5899999999999998E-2</v>
      </c>
      <c r="N81" s="5">
        <f t="shared" ca="1" si="6"/>
        <v>1416</v>
      </c>
      <c r="O81" s="5">
        <f ca="1">COUNTIF(Solieusap!A80:A5149,L81)</f>
        <v>18</v>
      </c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8.75" customHeight="1" thickBot="1">
      <c r="A82" s="33" t="str">
        <f t="shared" ca="1" si="0"/>
        <v>93</v>
      </c>
      <c r="B82" s="28">
        <f t="shared" ca="1" si="4"/>
        <v>1434</v>
      </c>
      <c r="C82" s="35">
        <f t="array" aca="1" ref="C82" ca="1">MAX((Solieu!$A$4:$A$4000=A82)*Solieu!$E$4:$E$4000)</f>
        <v>0.12039999999999999</v>
      </c>
      <c r="D82" s="36">
        <f ca="1">VLOOKUP(C82,Solieu!$E$4:$L$4000,6,FALSE)</f>
        <v>0.20929</v>
      </c>
      <c r="E82" s="37">
        <f t="array" aca="1" ref="E82" ca="1">MAX((Solieu!$A$4:$A$4000=A82)*Solieu!$J$4:$J$4000)</f>
        <v>1.64584</v>
      </c>
      <c r="F82" s="38">
        <f ca="1">VLOOKUP(E82,Solieu!$J$4:$K$4000,2,FALSE)</f>
        <v>6.93E-2</v>
      </c>
      <c r="G82" s="143"/>
      <c r="H82" s="143"/>
      <c r="I82" s="142"/>
      <c r="J82" s="5"/>
      <c r="K82" s="5"/>
      <c r="L82" s="5" t="str">
        <f t="shared" ca="1" si="5"/>
        <v>93</v>
      </c>
      <c r="M82" s="35">
        <v>0.10879999999999999</v>
      </c>
      <c r="N82" s="5">
        <f t="shared" ca="1" si="6"/>
        <v>1434</v>
      </c>
      <c r="O82" s="5">
        <f ca="1">COUNTIF(Solieusap!A81:A5150,L82)</f>
        <v>10</v>
      </c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8.75" customHeight="1" thickBot="1">
      <c r="A83" s="33" t="str">
        <f t="shared" ca="1" si="0"/>
        <v>94</v>
      </c>
      <c r="B83" s="28">
        <f t="shared" ca="1" si="4"/>
        <v>1444</v>
      </c>
      <c r="C83" s="35">
        <f t="array" aca="1" ref="C83" ca="1">MAX((Solieu!$A$4:$A$4000=A83)*Solieu!$E$4:$E$4000)</f>
        <v>0.14360000000000001</v>
      </c>
      <c r="D83" s="36">
        <f ca="1">VLOOKUP(C83,Solieu!$E$4:$L$4000,6,FALSE)</f>
        <v>1.45469</v>
      </c>
      <c r="E83" s="37">
        <f t="array" aca="1" ref="E83" ca="1">MAX((Solieu!$A$4:$A$4000=A83)*Solieu!$J$4:$J$4000)</f>
        <v>2.4108200000000002</v>
      </c>
      <c r="F83" s="38">
        <f ca="1">VLOOKUP(E83,Solieu!$J$4:$K$4000,2,FALSE)</f>
        <v>0.1037</v>
      </c>
      <c r="G83" s="143"/>
      <c r="H83" s="143"/>
      <c r="I83" s="142"/>
      <c r="J83" s="5"/>
      <c r="K83" s="5"/>
      <c r="L83" s="5" t="str">
        <f t="shared" ca="1" si="5"/>
        <v>94</v>
      </c>
      <c r="M83" s="35">
        <v>5.74E-2</v>
      </c>
      <c r="N83" s="5">
        <f t="shared" ca="1" si="6"/>
        <v>1444</v>
      </c>
      <c r="O83" s="5">
        <f ca="1">COUNTIF(Solieusap!A82:A5151,L83)</f>
        <v>18</v>
      </c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8.75" customHeight="1" thickBot="1">
      <c r="A84" s="33" t="str">
        <f t="shared" ca="1" si="0"/>
        <v>96</v>
      </c>
      <c r="B84" s="28">
        <f t="shared" ca="1" si="4"/>
        <v>1462</v>
      </c>
      <c r="C84" s="35">
        <f t="array" aca="1" ref="C84" ca="1">MAX((Solieu!$A$4:$A$4000=A84)*Solieu!$E$4:$E$4000)</f>
        <v>0.14599999999999999</v>
      </c>
      <c r="D84" s="36">
        <f ca="1">VLOOKUP(C84,Solieu!$E$4:$L$4000,6,FALSE)</f>
        <v>1.6915500000000001</v>
      </c>
      <c r="E84" s="37">
        <f t="array" aca="1" ref="E84" ca="1">MAX((Solieu!$A$4:$A$4000=A84)*Solieu!$J$4:$J$4000)</f>
        <v>2.6763499999999998</v>
      </c>
      <c r="F84" s="38">
        <f ca="1">VLOOKUP(E84,Solieu!$J$4:$K$4000,2,FALSE)</f>
        <v>0.14599999999999999</v>
      </c>
      <c r="G84" s="143"/>
      <c r="H84" s="143"/>
      <c r="I84" s="142"/>
      <c r="J84" s="5"/>
      <c r="K84" s="5"/>
      <c r="L84" s="5" t="str">
        <f t="shared" ca="1" si="5"/>
        <v>96</v>
      </c>
      <c r="M84" s="35">
        <v>0.1278</v>
      </c>
      <c r="N84" s="5">
        <f t="shared" ca="1" si="6"/>
        <v>1462</v>
      </c>
      <c r="O84" s="5">
        <f ca="1">COUNTIF(Solieusap!A83:A5152,L84)</f>
        <v>18</v>
      </c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8.75" customHeight="1" thickBot="1">
      <c r="A85" s="33" t="str">
        <f t="shared" ca="1" si="0"/>
        <v>97</v>
      </c>
      <c r="B85" s="28">
        <f t="shared" ca="1" si="4"/>
        <v>1480</v>
      </c>
      <c r="C85" s="35">
        <f t="array" aca="1" ref="C85" ca="1">MAX((Solieu!$A$4:$A$4000=A85)*Solieu!$E$4:$E$4000)</f>
        <v>0.25090000000000001</v>
      </c>
      <c r="D85" s="36">
        <f ca="1">VLOOKUP(C85,Solieu!$E$4:$L$4000,6,FALSE)</f>
        <v>3.3204799999999999</v>
      </c>
      <c r="E85" s="37">
        <f t="array" aca="1" ref="E85" ca="1">MAX((Solieu!$A$4:$A$4000=A85)*Solieu!$J$4:$J$4000)</f>
        <v>3.32816</v>
      </c>
      <c r="F85" s="38">
        <f ca="1">VLOOKUP(E85,Solieu!$J$4:$K$4000,2,FALSE)</f>
        <v>0.25090000000000001</v>
      </c>
      <c r="G85" s="143"/>
      <c r="H85" s="143"/>
      <c r="I85" s="142"/>
      <c r="J85" s="5"/>
      <c r="K85" s="5"/>
      <c r="L85" s="5" t="str">
        <f t="shared" ca="1" si="5"/>
        <v>97</v>
      </c>
      <c r="M85" s="35">
        <v>3.4700000000000002E-2</v>
      </c>
      <c r="N85" s="5">
        <f t="shared" ca="1" si="6"/>
        <v>1480</v>
      </c>
      <c r="O85" s="5">
        <f ca="1">COUNTIF(Solieusap!A84:A5153,L85)</f>
        <v>26</v>
      </c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8.75" customHeight="1" thickBot="1">
      <c r="A86" s="33" t="str">
        <f t="shared" ca="1" si="0"/>
        <v>100</v>
      </c>
      <c r="B86" s="28">
        <f t="shared" ca="1" si="4"/>
        <v>1506</v>
      </c>
      <c r="C86" s="35">
        <f t="array" aca="1" ref="C86" ca="1">MAX((Solieu!$A$4:$A$4000=A86)*Solieu!$E$4:$E$4000)</f>
        <v>0.1487</v>
      </c>
      <c r="D86" s="36">
        <f ca="1">VLOOKUP(C86,Solieu!$E$4:$L$4000,6,FALSE)</f>
        <v>2.71428</v>
      </c>
      <c r="E86" s="37">
        <f t="array" aca="1" ref="E86" ca="1">MAX((Solieu!$A$4:$A$4000=A86)*Solieu!$J$4:$J$4000)</f>
        <v>2.7423799999999998</v>
      </c>
      <c r="F86" s="38">
        <f ca="1">VLOOKUP(E86,Solieu!$J$4:$K$4000,2,FALSE)</f>
        <v>0.1487</v>
      </c>
      <c r="G86" s="143"/>
      <c r="H86" s="143"/>
      <c r="I86" s="142"/>
      <c r="J86" s="5"/>
      <c r="K86" s="5"/>
      <c r="L86" s="5" t="str">
        <f t="shared" ca="1" si="5"/>
        <v>100</v>
      </c>
      <c r="M86" s="35">
        <v>3.8399999999999997E-2</v>
      </c>
      <c r="N86" s="5">
        <f t="shared" ca="1" si="6"/>
        <v>1506</v>
      </c>
      <c r="O86" s="5">
        <f ca="1">COUNTIF(Solieusap!A85:A5154,L86)</f>
        <v>18</v>
      </c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8.75" customHeight="1" thickBot="1">
      <c r="A87" s="33" t="str">
        <f t="shared" ca="1" si="0"/>
        <v>101</v>
      </c>
      <c r="B87" s="28">
        <f t="shared" ca="1" si="4"/>
        <v>1524</v>
      </c>
      <c r="C87" s="35">
        <f t="array" aca="1" ref="C87" ca="1">MAX((Solieu!$A$4:$A$4000=A87)*Solieu!$E$4:$E$4000)</f>
        <v>0.38119999999999998</v>
      </c>
      <c r="D87" s="36">
        <f ca="1">VLOOKUP(C87,Solieu!$E$4:$L$4000,6,FALSE)</f>
        <v>0.86600999999999995</v>
      </c>
      <c r="E87" s="37">
        <f t="array" aca="1" ref="E87" ca="1">MAX((Solieu!$A$4:$A$4000=A87)*Solieu!$J$4:$J$4000)</f>
        <v>3.1776399999999998</v>
      </c>
      <c r="F87" s="38">
        <f ca="1">VLOOKUP(E87,Solieu!$J$4:$K$4000,2,FALSE)</f>
        <v>0.38119999999999998</v>
      </c>
      <c r="G87" s="143"/>
      <c r="H87" s="143"/>
      <c r="I87" s="142"/>
      <c r="J87" s="5"/>
      <c r="K87" s="5"/>
      <c r="L87" s="5" t="str">
        <f t="shared" ca="1" si="5"/>
        <v>101</v>
      </c>
      <c r="M87" s="35">
        <v>23.557600000000001</v>
      </c>
      <c r="N87" s="5">
        <f t="shared" ca="1" si="6"/>
        <v>1524</v>
      </c>
      <c r="O87" s="5">
        <f ca="1">COUNTIF(Solieusap!A86:A5155,L87)</f>
        <v>14</v>
      </c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8.75" customHeight="1" thickBot="1">
      <c r="A88" s="33" t="str">
        <f t="shared" ca="1" si="0"/>
        <v>103</v>
      </c>
      <c r="B88" s="28">
        <f t="shared" ca="1" si="4"/>
        <v>1538</v>
      </c>
      <c r="C88" s="35">
        <f t="array" aca="1" ref="C88" ca="1">MAX((Solieu!$A$4:$A$4000=A88)*Solieu!$E$4:$E$4000)</f>
        <v>0.13600000000000001</v>
      </c>
      <c r="D88" s="36">
        <f ca="1">VLOOKUP(C88,Solieu!$E$4:$L$4000,6,FALSE)</f>
        <v>1.8140799999999999</v>
      </c>
      <c r="E88" s="37">
        <f t="array" aca="1" ref="E88" ca="1">MAX((Solieu!$A$4:$A$4000=A88)*Solieu!$J$4:$J$4000)</f>
        <v>2.4274200000000001</v>
      </c>
      <c r="F88" s="38">
        <f ca="1">VLOOKUP(E88,Solieu!$J$4:$K$4000,2,FALSE)</f>
        <v>0.13600000000000001</v>
      </c>
      <c r="G88" s="143"/>
      <c r="H88" s="143"/>
      <c r="I88" s="142"/>
      <c r="J88" s="5"/>
      <c r="K88" s="5"/>
      <c r="L88" s="5" t="str">
        <f t="shared" ca="1" si="5"/>
        <v>103</v>
      </c>
      <c r="M88" s="35">
        <v>6.9722</v>
      </c>
      <c r="N88" s="5">
        <f t="shared" ca="1" si="6"/>
        <v>1538</v>
      </c>
      <c r="O88" s="5">
        <f ca="1">COUNTIF(Solieusap!A87:A5156,L88)</f>
        <v>18</v>
      </c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8.75" customHeight="1" thickBot="1">
      <c r="A89" s="33" t="str">
        <f t="shared" ca="1" si="0"/>
        <v>104</v>
      </c>
      <c r="B89" s="28">
        <f t="shared" ca="1" si="4"/>
        <v>1556</v>
      </c>
      <c r="C89" s="35">
        <f t="array" aca="1" ref="C89" ca="1">MAX((Solieu!$A$4:$A$4000=A89)*Solieu!$E$4:$E$4000)</f>
        <v>0.25069999999999998</v>
      </c>
      <c r="D89" s="36">
        <f ca="1">VLOOKUP(C89,Solieu!$E$4:$L$4000,6,FALSE)</f>
        <v>3.3275999999999999</v>
      </c>
      <c r="E89" s="37">
        <f t="array" aca="1" ref="E89" ca="1">MAX((Solieu!$A$4:$A$4000=A89)*Solieu!$J$4:$J$4000)</f>
        <v>3.3275999999999999</v>
      </c>
      <c r="F89" s="38">
        <f ca="1">VLOOKUP(E89,Solieu!$J$4:$K$4000,2,FALSE)</f>
        <v>0.25069999999999998</v>
      </c>
      <c r="G89" s="143"/>
      <c r="H89" s="143"/>
      <c r="I89" s="142"/>
      <c r="J89" s="5"/>
      <c r="K89" s="5"/>
      <c r="L89" s="5" t="str">
        <f t="shared" ca="1" si="5"/>
        <v>104</v>
      </c>
      <c r="M89" s="35">
        <v>28.066600000000001</v>
      </c>
      <c r="N89" s="5">
        <f t="shared" ca="1" si="6"/>
        <v>1556</v>
      </c>
      <c r="O89" s="5">
        <f ca="1">COUNTIF(Solieusap!A88:A5157,L89)</f>
        <v>26</v>
      </c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8.75" customHeight="1" thickBot="1">
      <c r="A90" s="33" t="str">
        <f t="shared" ca="1" si="0"/>
        <v>105</v>
      </c>
      <c r="B90" s="28">
        <f t="shared" ca="1" si="4"/>
        <v>1582</v>
      </c>
      <c r="C90" s="35">
        <f t="array" aca="1" ref="C90" ca="1">MAX((Solieu!$A$4:$A$4000=A90)*Solieu!$E$4:$E$4000)</f>
        <v>0.1449</v>
      </c>
      <c r="D90" s="36">
        <f ca="1">VLOOKUP(C90,Solieu!$E$4:$L$4000,6,FALSE)</f>
        <v>1.6835100000000001</v>
      </c>
      <c r="E90" s="37">
        <f t="array" aca="1" ref="E90" ca="1">MAX((Solieu!$A$4:$A$4000=A90)*Solieu!$J$4:$J$4000)</f>
        <v>2.7261500000000001</v>
      </c>
      <c r="F90" s="38">
        <f ca="1">VLOOKUP(E90,Solieu!$J$4:$K$4000,2,FALSE)</f>
        <v>0.1449</v>
      </c>
      <c r="G90" s="143"/>
      <c r="H90" s="143"/>
      <c r="I90" s="142"/>
      <c r="J90" s="5"/>
      <c r="K90" s="5"/>
      <c r="L90" s="5" t="str">
        <f t="shared" ca="1" si="5"/>
        <v>105</v>
      </c>
      <c r="M90" s="35">
        <v>22.743200000000002</v>
      </c>
      <c r="N90" s="5">
        <f t="shared" ca="1" si="6"/>
        <v>1582</v>
      </c>
      <c r="O90" s="5">
        <f ca="1">COUNTIF(Solieusap!A89:A5158,L90)</f>
        <v>18</v>
      </c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8.75" customHeight="1" thickBot="1">
      <c r="A91" s="33" t="str">
        <f t="shared" ca="1" si="0"/>
        <v>106</v>
      </c>
      <c r="B91" s="28">
        <f t="shared" ca="1" si="4"/>
        <v>1600</v>
      </c>
      <c r="C91" s="35">
        <f t="array" aca="1" ref="C91" ca="1">MAX((Solieu!$A$4:$A$4000=A91)*Solieu!$E$4:$E$4000)</f>
        <v>0.1431</v>
      </c>
      <c r="D91" s="36">
        <f ca="1">VLOOKUP(C91,Solieu!$E$4:$L$4000,6,FALSE)</f>
        <v>1.5301499999999999</v>
      </c>
      <c r="E91" s="37">
        <f t="array" aca="1" ref="E91" ca="1">MAX((Solieu!$A$4:$A$4000=A91)*Solieu!$J$4:$J$4000)</f>
        <v>2.4201899999999998</v>
      </c>
      <c r="F91" s="38">
        <f ca="1">VLOOKUP(E91,Solieu!$J$4:$K$4000,2,FALSE)</f>
        <v>0.10290000000000001</v>
      </c>
      <c r="G91" s="143"/>
      <c r="H91" s="143"/>
      <c r="I91" s="142"/>
      <c r="J91" s="5"/>
      <c r="K91" s="5"/>
      <c r="L91" s="5" t="str">
        <f t="shared" ca="1" si="5"/>
        <v>106</v>
      </c>
      <c r="M91" s="35">
        <v>0.47610000000000002</v>
      </c>
      <c r="N91" s="5">
        <f t="shared" ca="1" si="6"/>
        <v>1600</v>
      </c>
      <c r="O91" s="5">
        <f ca="1">COUNTIF(Solieusap!A90:A5159,L91)</f>
        <v>18</v>
      </c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8.75" customHeight="1" thickBot="1">
      <c r="A92" s="33" t="str">
        <f t="shared" ca="1" si="0"/>
        <v>108</v>
      </c>
      <c r="B92" s="28">
        <f t="shared" ca="1" si="4"/>
        <v>1618</v>
      </c>
      <c r="C92" s="35">
        <f t="array" aca="1" ref="C92" ca="1">MAX((Solieu!$A$4:$A$4000=A92)*Solieu!$E$4:$E$4000)</f>
        <v>0.1206</v>
      </c>
      <c r="D92" s="36">
        <f ca="1">VLOOKUP(C92,Solieu!$E$4:$L$4000,6,FALSE)</f>
        <v>0.10315000000000001</v>
      </c>
      <c r="E92" s="37">
        <f t="array" aca="1" ref="E92" ca="1">MAX((Solieu!$A$4:$A$4000=A92)*Solieu!$J$4:$J$4000)</f>
        <v>1.81871</v>
      </c>
      <c r="F92" s="38">
        <f ca="1">VLOOKUP(E92,Solieu!$J$4:$K$4000,2,FALSE)</f>
        <v>6.83E-2</v>
      </c>
      <c r="G92" s="143"/>
      <c r="H92" s="143"/>
      <c r="I92" s="142"/>
      <c r="J92" s="5"/>
      <c r="K92" s="5"/>
      <c r="L92" s="5" t="str">
        <f t="shared" ca="1" si="5"/>
        <v>108</v>
      </c>
      <c r="M92" s="35">
        <v>10.270899999999999</v>
      </c>
      <c r="N92" s="5">
        <f t="shared" ca="1" si="6"/>
        <v>1618</v>
      </c>
      <c r="O92" s="5">
        <f ca="1">COUNTIF(Solieusap!A91:A5160,L92)</f>
        <v>10</v>
      </c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8.75" customHeight="1" thickBot="1">
      <c r="A93" s="33" t="str">
        <f t="shared" ca="1" si="0"/>
        <v>109</v>
      </c>
      <c r="B93" s="28">
        <f t="shared" ca="1" si="4"/>
        <v>1628</v>
      </c>
      <c r="C93" s="35">
        <f t="array" aca="1" ref="C93" ca="1">MAX((Solieu!$A$4:$A$4000=A93)*Solieu!$E$4:$E$4000)</f>
        <v>0.22869999999999999</v>
      </c>
      <c r="D93" s="36">
        <f ca="1">VLOOKUP(C93,Solieu!$E$4:$L$4000,6,FALSE)</f>
        <v>1.8972899999999999</v>
      </c>
      <c r="E93" s="37">
        <f t="array" aca="1" ref="E93" ca="1">MAX((Solieu!$A$4:$A$4000=A93)*Solieu!$J$4:$J$4000)</f>
        <v>2.4494199999999999</v>
      </c>
      <c r="F93" s="38">
        <f ca="1">VLOOKUP(E93,Solieu!$J$4:$K$4000,2,FALSE)</f>
        <v>0.22869999999999999</v>
      </c>
      <c r="G93" s="143"/>
      <c r="H93" s="143"/>
      <c r="I93" s="142"/>
      <c r="J93" s="5"/>
      <c r="K93" s="5"/>
      <c r="L93" s="5" t="str">
        <f t="shared" ca="1" si="5"/>
        <v>109</v>
      </c>
      <c r="M93" s="35">
        <v>0.36680000000000001</v>
      </c>
      <c r="N93" s="5">
        <f t="shared" ca="1" si="6"/>
        <v>1628</v>
      </c>
      <c r="O93" s="5">
        <f ca="1">COUNTIF(Solieusap!A92:A5161,L93)</f>
        <v>26</v>
      </c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8.75" customHeight="1" thickBot="1">
      <c r="A94" s="33" t="str">
        <f t="shared" ca="1" si="0"/>
        <v>110</v>
      </c>
      <c r="B94" s="28">
        <f t="shared" ca="1" si="4"/>
        <v>1654</v>
      </c>
      <c r="C94" s="35">
        <f t="array" aca="1" ref="C94" ca="1">MAX((Solieu!$A$4:$A$4000=A94)*Solieu!$E$4:$E$4000)</f>
        <v>0.1401</v>
      </c>
      <c r="D94" s="36">
        <f ca="1">VLOOKUP(C94,Solieu!$E$4:$L$4000,6,FALSE)</f>
        <v>1.6460900000000001</v>
      </c>
      <c r="E94" s="37">
        <f t="array" aca="1" ref="E94" ca="1">MAX((Solieu!$A$4:$A$4000=A94)*Solieu!$J$4:$J$4000)</f>
        <v>1.6460900000000001</v>
      </c>
      <c r="F94" s="38">
        <f ca="1">VLOOKUP(E94,Solieu!$J$4:$K$4000,2,FALSE)</f>
        <v>0.1401</v>
      </c>
      <c r="G94" s="143"/>
      <c r="H94" s="143"/>
      <c r="I94" s="142"/>
      <c r="J94" s="5"/>
      <c r="K94" s="5"/>
      <c r="L94" s="5" t="str">
        <f t="shared" ca="1" si="5"/>
        <v>110</v>
      </c>
      <c r="M94" s="35">
        <v>15.886900000000001</v>
      </c>
      <c r="N94" s="5">
        <f t="shared" ca="1" si="6"/>
        <v>1654</v>
      </c>
      <c r="O94" s="5">
        <f ca="1">COUNTIF(Solieusap!A93:A5162,L94)</f>
        <v>14</v>
      </c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8.75" customHeight="1" thickBot="1">
      <c r="A95" s="33" t="str">
        <f t="shared" ca="1" si="0"/>
        <v>111</v>
      </c>
      <c r="B95" s="28">
        <f t="shared" ca="1" si="4"/>
        <v>1668</v>
      </c>
      <c r="C95" s="35">
        <f t="array" aca="1" ref="C95" ca="1">MAX((Solieu!$A$4:$A$4000=A95)*Solieu!$E$4:$E$4000)</f>
        <v>0.1331</v>
      </c>
      <c r="D95" s="36">
        <f ca="1">VLOOKUP(C95,Solieu!$E$4:$L$4000,6,FALSE)</f>
        <v>2.0070700000000001</v>
      </c>
      <c r="E95" s="37">
        <f t="array" aca="1" ref="E95" ca="1">MAX((Solieu!$A$4:$A$4000=A95)*Solieu!$J$4:$J$4000)</f>
        <v>2.0070700000000001</v>
      </c>
      <c r="F95" s="38">
        <f ca="1">VLOOKUP(E95,Solieu!$J$4:$K$4000,2,FALSE)</f>
        <v>0.1331</v>
      </c>
      <c r="G95" s="143"/>
      <c r="H95" s="143"/>
      <c r="I95" s="142"/>
      <c r="J95" s="5"/>
      <c r="K95" s="5"/>
      <c r="L95" s="5" t="str">
        <f t="shared" ca="1" si="5"/>
        <v>111</v>
      </c>
      <c r="M95" s="35">
        <v>5.0728999999999997</v>
      </c>
      <c r="N95" s="5">
        <f t="shared" ca="1" si="6"/>
        <v>1668</v>
      </c>
      <c r="O95" s="5">
        <f ca="1">COUNTIF(Solieusap!A94:A5163,L95)</f>
        <v>24</v>
      </c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8.75" customHeight="1" thickBot="1">
      <c r="A96" s="33" t="str">
        <f t="shared" ca="1" si="0"/>
        <v>112</v>
      </c>
      <c r="B96" s="28">
        <f t="shared" ca="1" si="4"/>
        <v>1692</v>
      </c>
      <c r="C96" s="35">
        <f t="array" aca="1" ref="C96" ca="1">MAX((Solieu!$A$4:$A$4000=A96)*Solieu!$E$4:$E$4000)</f>
        <v>5.7500000000000002E-2</v>
      </c>
      <c r="D96" s="36">
        <f ca="1">VLOOKUP(C96,Solieu!$E$4:$L$4000,6,FALSE)</f>
        <v>0.9224</v>
      </c>
      <c r="E96" s="37">
        <f t="array" aca="1" ref="E96" ca="1">MAX((Solieu!$A$4:$A$4000=A96)*Solieu!$J$4:$J$4000)</f>
        <v>0.94735000000000003</v>
      </c>
      <c r="F96" s="38">
        <f ca="1">VLOOKUP(E96,Solieu!$J$4:$K$4000,2,FALSE)</f>
        <v>5.7500000000000002E-2</v>
      </c>
      <c r="G96" s="143"/>
      <c r="H96" s="143"/>
      <c r="I96" s="142"/>
      <c r="J96" s="5"/>
      <c r="K96" s="5"/>
      <c r="L96" s="5" t="str">
        <f t="shared" ca="1" si="5"/>
        <v>112</v>
      </c>
      <c r="M96" s="35">
        <v>10.6988</v>
      </c>
      <c r="N96" s="5">
        <f t="shared" ca="1" si="6"/>
        <v>1692</v>
      </c>
      <c r="O96" s="5">
        <f ca="1">COUNTIF(Solieusap!A95:A5164,L96)</f>
        <v>18</v>
      </c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8.75" customHeight="1" thickBot="1">
      <c r="A97" s="33" t="str">
        <f t="shared" ca="1" si="0"/>
        <v>113</v>
      </c>
      <c r="B97" s="28">
        <f t="shared" ca="1" si="4"/>
        <v>1710</v>
      </c>
      <c r="C97" s="35">
        <f t="array" aca="1" ref="C97" ca="1">MAX((Solieu!$A$4:$A$4000=A97)*Solieu!$E$4:$E$4000)</f>
        <v>0.13289999999999999</v>
      </c>
      <c r="D97" s="36">
        <f ca="1">VLOOKUP(C97,Solieu!$E$4:$L$4000,6,FALSE)</f>
        <v>1.6960999999999999</v>
      </c>
      <c r="E97" s="37">
        <f t="array" aca="1" ref="E97" ca="1">MAX((Solieu!$A$4:$A$4000=A97)*Solieu!$J$4:$J$4000)</f>
        <v>1.9704299999999999</v>
      </c>
      <c r="F97" s="38">
        <f ca="1">VLOOKUP(E97,Solieu!$J$4:$K$4000,2,FALSE)</f>
        <v>0.13289999999999999</v>
      </c>
      <c r="G97" s="143"/>
      <c r="H97" s="143"/>
      <c r="I97" s="142"/>
      <c r="J97" s="5"/>
      <c r="K97" s="5"/>
      <c r="L97" s="5" t="str">
        <f t="shared" ca="1" si="5"/>
        <v>113</v>
      </c>
      <c r="M97" s="35">
        <v>12.0174</v>
      </c>
      <c r="N97" s="5">
        <f t="shared" ca="1" si="6"/>
        <v>1710</v>
      </c>
      <c r="O97" s="5">
        <f ca="1">COUNTIF(Solieusap!A96:A5165,L97)</f>
        <v>24</v>
      </c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8.75" customHeight="1" thickBot="1">
      <c r="A98" s="33" t="str">
        <f t="shared" ca="1" si="0"/>
        <v>114</v>
      </c>
      <c r="B98" s="28">
        <f t="shared" ca="1" si="4"/>
        <v>1734</v>
      </c>
      <c r="C98" s="35">
        <f t="array" aca="1" ref="C98" ca="1">MAX((Solieu!$A$4:$A$4000=A98)*Solieu!$E$4:$E$4000)</f>
        <v>0.1389</v>
      </c>
      <c r="D98" s="36">
        <f ca="1">VLOOKUP(C98,Solieu!$E$4:$L$4000,6,FALSE)</f>
        <v>1.4355100000000001</v>
      </c>
      <c r="E98" s="37">
        <f t="array" aca="1" ref="E98" ca="1">MAX((Solieu!$A$4:$A$4000=A98)*Solieu!$J$4:$J$4000)</f>
        <v>1.7178599999999999</v>
      </c>
      <c r="F98" s="38">
        <f ca="1">VLOOKUP(E98,Solieu!$J$4:$K$4000,2,FALSE)</f>
        <v>0.1389</v>
      </c>
      <c r="G98" s="143"/>
      <c r="H98" s="143"/>
      <c r="I98" s="142"/>
      <c r="J98" s="5"/>
      <c r="K98" s="5"/>
      <c r="L98" s="5" t="str">
        <f t="shared" ca="1" si="5"/>
        <v>114</v>
      </c>
      <c r="M98" s="35">
        <v>23.782800000000002</v>
      </c>
      <c r="N98" s="5">
        <f t="shared" ca="1" si="6"/>
        <v>1734</v>
      </c>
      <c r="O98" s="5">
        <f ca="1">COUNTIF(Solieusap!A97:A5166,L98)</f>
        <v>14</v>
      </c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8.75" customHeight="1" thickBot="1">
      <c r="A99" s="33" t="str">
        <f t="shared" ca="1" si="0"/>
        <v>115</v>
      </c>
      <c r="B99" s="28">
        <f t="shared" ca="1" si="4"/>
        <v>1748</v>
      </c>
      <c r="C99" s="35">
        <f t="array" aca="1" ref="C99" ca="1">MAX((Solieu!$A$4:$A$4000=A99)*Solieu!$E$4:$E$4000)</f>
        <v>0.2296</v>
      </c>
      <c r="D99" s="36">
        <f ca="1">VLOOKUP(C99,Solieu!$E$4:$L$4000,6,FALSE)</f>
        <v>2.4830199999999998</v>
      </c>
      <c r="E99" s="37">
        <f t="array" aca="1" ref="E99" ca="1">MAX((Solieu!$A$4:$A$4000=A99)*Solieu!$J$4:$J$4000)</f>
        <v>2.4830199999999998</v>
      </c>
      <c r="F99" s="38">
        <f ca="1">VLOOKUP(E99,Solieu!$J$4:$K$4000,2,FALSE)</f>
        <v>0.2296</v>
      </c>
      <c r="G99" s="143"/>
      <c r="H99" s="143"/>
      <c r="I99" s="142"/>
      <c r="J99" s="5"/>
      <c r="K99" s="5"/>
      <c r="L99" s="5" t="str">
        <f t="shared" ca="1" si="5"/>
        <v>115</v>
      </c>
      <c r="M99" s="35">
        <v>6.9962</v>
      </c>
      <c r="N99" s="5">
        <f t="shared" ca="1" si="6"/>
        <v>1748</v>
      </c>
      <c r="O99" s="5">
        <f ca="1">COUNTIF(Solieusap!A98:A5167,L99)</f>
        <v>26</v>
      </c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8.75" customHeight="1" thickBot="1">
      <c r="A100" s="33" t="str">
        <f t="shared" ca="1" si="0"/>
        <v>116</v>
      </c>
      <c r="B100" s="28">
        <f t="shared" ca="1" si="4"/>
        <v>1774</v>
      </c>
      <c r="C100" s="35">
        <f t="array" aca="1" ref="C100" ca="1">MAX((Solieu!$A$4:$A$4000=A100)*Solieu!$E$4:$E$4000)</f>
        <v>0.17979999999999999</v>
      </c>
      <c r="D100" s="36">
        <f ca="1">VLOOKUP(C100,Solieu!$E$4:$L$4000,6,FALSE)</f>
        <v>0.48682999999999998</v>
      </c>
      <c r="E100" s="37">
        <f t="array" aca="1" ref="E100" ca="1">MAX((Solieu!$A$4:$A$4000=A100)*Solieu!$J$4:$J$4000)</f>
        <v>0.72921000000000002</v>
      </c>
      <c r="F100" s="38">
        <f ca="1">VLOOKUP(E100,Solieu!$J$4:$K$4000,2,FALSE)</f>
        <v>0.15429999999999999</v>
      </c>
      <c r="G100" s="143"/>
      <c r="H100" s="143"/>
      <c r="I100" s="142"/>
      <c r="J100" s="5"/>
      <c r="K100" s="5"/>
      <c r="L100" s="5" t="str">
        <f t="shared" ca="1" si="5"/>
        <v>116</v>
      </c>
      <c r="M100" s="35">
        <v>0.22939999999999999</v>
      </c>
      <c r="N100" s="5">
        <f t="shared" ca="1" si="6"/>
        <v>1774</v>
      </c>
      <c r="O100" s="5">
        <f ca="1">COUNTIF(Solieusap!A99:A5168,L100)</f>
        <v>26</v>
      </c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8.75" customHeight="1" thickBot="1">
      <c r="A101" s="33" t="str">
        <f t="shared" ca="1" si="0"/>
        <v>117</v>
      </c>
      <c r="B101" s="28">
        <f t="shared" ca="1" si="4"/>
        <v>1800</v>
      </c>
      <c r="C101" s="35">
        <f t="array" aca="1" ref="C101" ca="1">MAX((Solieu!$A$4:$A$4000=A101)*Solieu!$E$4:$E$4000)</f>
        <v>0.38450000000000001</v>
      </c>
      <c r="D101" s="36">
        <f ca="1">VLOOKUP(C101,Solieu!$E$4:$L$4000,6,FALSE)</f>
        <v>0.90964</v>
      </c>
      <c r="E101" s="37">
        <f t="array" aca="1" ref="E101" ca="1">MAX((Solieu!$A$4:$A$4000=A101)*Solieu!$J$4:$J$4000)</f>
        <v>3.1559699999999999</v>
      </c>
      <c r="F101" s="38">
        <f ca="1">VLOOKUP(E101,Solieu!$J$4:$K$4000,2,FALSE)</f>
        <v>0.38450000000000001</v>
      </c>
      <c r="G101" s="143"/>
      <c r="H101" s="143"/>
      <c r="I101" s="142"/>
      <c r="J101" s="5"/>
      <c r="K101" s="5"/>
      <c r="L101" s="5" t="str">
        <f t="shared" ca="1" si="5"/>
        <v>117</v>
      </c>
      <c r="M101" s="35">
        <v>13.7159</v>
      </c>
      <c r="N101" s="5">
        <f t="shared" ca="1" si="6"/>
        <v>1800</v>
      </c>
      <c r="O101" s="5">
        <f ca="1">COUNTIF(Solieusap!A100:A5169,L101)</f>
        <v>14</v>
      </c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8.75" customHeight="1" thickBot="1">
      <c r="A102" s="33" t="str">
        <f t="shared" ca="1" si="0"/>
        <v>118</v>
      </c>
      <c r="B102" s="28">
        <f t="shared" ca="1" si="4"/>
        <v>1814</v>
      </c>
      <c r="C102" s="35">
        <f t="array" aca="1" ref="C102" ca="1">MAX((Solieu!$A$4:$A$4000=A102)*Solieu!$E$4:$E$4000)</f>
        <v>0.13689999999999999</v>
      </c>
      <c r="D102" s="36">
        <f ca="1">VLOOKUP(C102,Solieu!$E$4:$L$4000,6,FALSE)</f>
        <v>1.81558</v>
      </c>
      <c r="E102" s="37">
        <f t="array" aca="1" ref="E102" ca="1">MAX((Solieu!$A$4:$A$4000=A102)*Solieu!$J$4:$J$4000)</f>
        <v>2.4222899999999998</v>
      </c>
      <c r="F102" s="38">
        <f ca="1">VLOOKUP(E102,Solieu!$J$4:$K$4000,2,FALSE)</f>
        <v>0.13689999999999999</v>
      </c>
      <c r="G102" s="143"/>
      <c r="H102" s="143"/>
      <c r="I102" s="142"/>
      <c r="J102" s="5"/>
      <c r="K102" s="5"/>
      <c r="L102" s="5" t="str">
        <f t="shared" ca="1" si="5"/>
        <v>118</v>
      </c>
      <c r="M102" s="35">
        <v>0.29980000000000001</v>
      </c>
      <c r="N102" s="5">
        <f t="shared" ca="1" si="6"/>
        <v>1814</v>
      </c>
      <c r="O102" s="5">
        <f ca="1">COUNTIF(Solieusap!A101:A5170,L102)</f>
        <v>18</v>
      </c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8.75" customHeight="1" thickBot="1">
      <c r="A103" s="33" t="str">
        <f t="shared" ca="1" si="0"/>
        <v>120</v>
      </c>
      <c r="B103" s="28">
        <f t="shared" ca="1" si="4"/>
        <v>1832</v>
      </c>
      <c r="C103" s="35">
        <f t="array" aca="1" ref="C103" ca="1">MAX((Solieu!$A$4:$A$4000=A103)*Solieu!$E$4:$E$4000)</f>
        <v>0.1797</v>
      </c>
      <c r="D103" s="36">
        <f ca="1">VLOOKUP(C103,Solieu!$E$4:$L$4000,6,FALSE)</f>
        <v>0.42326999999999998</v>
      </c>
      <c r="E103" s="37">
        <f t="array" aca="1" ref="E103" ca="1">MAX((Solieu!$A$4:$A$4000=A103)*Solieu!$J$4:$J$4000)</f>
        <v>0.72694999999999999</v>
      </c>
      <c r="F103" s="38">
        <f ca="1">VLOOKUP(E103,Solieu!$J$4:$K$4000,2,FALSE)</f>
        <v>0.15049999999999999</v>
      </c>
      <c r="G103" s="143"/>
      <c r="H103" s="143"/>
      <c r="I103" s="142"/>
      <c r="J103" s="5"/>
      <c r="K103" s="5"/>
      <c r="L103" s="5" t="str">
        <f t="shared" ca="1" si="5"/>
        <v>120</v>
      </c>
      <c r="M103" s="35">
        <v>19.476400000000002</v>
      </c>
      <c r="N103" s="5">
        <f t="shared" ca="1" si="6"/>
        <v>1832</v>
      </c>
      <c r="O103" s="5">
        <f ca="1">COUNTIF(Solieusap!A102:A5171,L103)</f>
        <v>26</v>
      </c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8.75" customHeight="1" thickBot="1">
      <c r="A104" s="33" t="str">
        <f t="shared" ca="1" si="0"/>
        <v>121</v>
      </c>
      <c r="B104" s="28">
        <f t="shared" ca="1" si="4"/>
        <v>1858</v>
      </c>
      <c r="C104" s="35">
        <f t="array" aca="1" ref="C104" ca="1">MAX((Solieu!$A$4:$A$4000=A104)*Solieu!$E$4:$E$4000)</f>
        <v>9.6199999999999994E-2</v>
      </c>
      <c r="D104" s="36">
        <f ca="1">VLOOKUP(C104,Solieu!$E$4:$L$4000,6,FALSE)</f>
        <v>0.18715999999999999</v>
      </c>
      <c r="E104" s="37">
        <f t="array" aca="1" ref="E104" ca="1">MAX((Solieu!$A$4:$A$4000=A104)*Solieu!$J$4:$J$4000)</f>
        <v>1.3977900000000001</v>
      </c>
      <c r="F104" s="38">
        <f ca="1">VLOOKUP(E104,Solieu!$J$4:$K$4000,2,FALSE)</f>
        <v>9.6199999999999994E-2</v>
      </c>
      <c r="G104" s="143"/>
      <c r="H104" s="143"/>
      <c r="I104" s="142"/>
      <c r="J104" s="5"/>
      <c r="K104" s="5"/>
      <c r="L104" s="5" t="str">
        <f t="shared" ca="1" si="5"/>
        <v>121</v>
      </c>
      <c r="M104" s="35">
        <v>4.8899999999999999E-2</v>
      </c>
      <c r="N104" s="5">
        <f t="shared" ca="1" si="6"/>
        <v>1858</v>
      </c>
      <c r="O104" s="5">
        <f ca="1">COUNTIF(Solieusap!A103:A5172,L104)</f>
        <v>18</v>
      </c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8.75" customHeight="1" thickBot="1">
      <c r="A105" s="33" t="str">
        <f t="shared" ca="1" si="0"/>
        <v>122</v>
      </c>
      <c r="B105" s="28">
        <f t="shared" ca="1" si="4"/>
        <v>1876</v>
      </c>
      <c r="C105" s="35">
        <f t="array" aca="1" ref="C105" ca="1">MAX((Solieu!$A$4:$A$4000=A105)*Solieu!$E$4:$E$4000)</f>
        <v>0.04</v>
      </c>
      <c r="D105" s="36">
        <f ca="1">VLOOKUP(C105,Solieu!$E$4:$L$4000,6,FALSE)</f>
        <v>0.83655000000000002</v>
      </c>
      <c r="E105" s="37">
        <f t="array" aca="1" ref="E105" ca="1">MAX((Solieu!$A$4:$A$4000=A105)*Solieu!$J$4:$J$4000)</f>
        <v>0.83655000000000002</v>
      </c>
      <c r="F105" s="38">
        <f ca="1">VLOOKUP(E105,Solieu!$J$4:$K$4000,2,FALSE)</f>
        <v>0.04</v>
      </c>
      <c r="G105" s="143"/>
      <c r="H105" s="143"/>
      <c r="I105" s="142"/>
      <c r="J105" s="5"/>
      <c r="K105" s="5"/>
      <c r="L105" s="5" t="str">
        <f t="shared" ca="1" si="5"/>
        <v>122</v>
      </c>
      <c r="M105" s="35">
        <v>15.4704</v>
      </c>
      <c r="N105" s="5">
        <f t="shared" ca="1" si="6"/>
        <v>1876</v>
      </c>
      <c r="O105" s="5">
        <f ca="1">COUNTIF(Solieusap!A104:A5173,L105)</f>
        <v>10</v>
      </c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8.75" customHeight="1" thickBot="1">
      <c r="A106" s="33" t="str">
        <f t="shared" ca="1" si="0"/>
        <v>123</v>
      </c>
      <c r="B106" s="28">
        <f t="shared" ca="1" si="4"/>
        <v>1886</v>
      </c>
      <c r="C106" s="35">
        <f t="array" aca="1" ref="C106" ca="1">MAX((Solieu!$A$4:$A$4000=A106)*Solieu!$E$4:$E$4000)</f>
        <v>4.8500000000000001E-2</v>
      </c>
      <c r="D106" s="36">
        <f ca="1">VLOOKUP(C106,Solieu!$E$4:$L$4000,6,FALSE)</f>
        <v>1.27058</v>
      </c>
      <c r="E106" s="37">
        <f t="array" aca="1" ref="E106" ca="1">MAX((Solieu!$A$4:$A$4000=A106)*Solieu!$J$4:$J$4000)</f>
        <v>1.74993</v>
      </c>
      <c r="F106" s="38">
        <f ca="1">VLOOKUP(E106,Solieu!$J$4:$K$4000,2,FALSE)</f>
        <v>4.8500000000000001E-2</v>
      </c>
      <c r="G106" s="143"/>
      <c r="H106" s="143"/>
      <c r="I106" s="142"/>
      <c r="J106" s="5"/>
      <c r="K106" s="5"/>
      <c r="L106" s="5" t="str">
        <f t="shared" ca="1" si="5"/>
        <v>123</v>
      </c>
      <c r="M106" s="35">
        <v>23.234000000000002</v>
      </c>
      <c r="N106" s="5">
        <f t="shared" ca="1" si="6"/>
        <v>1886</v>
      </c>
      <c r="O106" s="5">
        <f ca="1">COUNTIF(Solieusap!A105:A5174,L106)</f>
        <v>18</v>
      </c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8.75" customHeight="1" thickBot="1">
      <c r="A107" s="33" t="str">
        <f t="shared" ca="1" si="0"/>
        <v>124</v>
      </c>
      <c r="B107" s="28">
        <f t="shared" ca="1" si="4"/>
        <v>1904</v>
      </c>
      <c r="C107" s="35">
        <f t="array" aca="1" ref="C107" ca="1">MAX((Solieu!$A$4:$A$4000=A107)*Solieu!$E$4:$E$4000)</f>
        <v>0.1108</v>
      </c>
      <c r="D107" s="36">
        <f ca="1">VLOOKUP(C107,Solieu!$E$4:$L$4000,6,FALSE)</f>
        <v>1.3819699999999999</v>
      </c>
      <c r="E107" s="37">
        <f t="array" aca="1" ref="E107" ca="1">MAX((Solieu!$A$4:$A$4000=A107)*Solieu!$J$4:$J$4000)</f>
        <v>1.3819699999999999</v>
      </c>
      <c r="F107" s="38">
        <f ca="1">VLOOKUP(E107,Solieu!$J$4:$K$4000,2,FALSE)</f>
        <v>0.1108</v>
      </c>
      <c r="G107" s="143"/>
      <c r="H107" s="143"/>
      <c r="I107" s="142"/>
      <c r="J107" s="5"/>
      <c r="K107" s="5"/>
      <c r="L107" s="5" t="str">
        <f t="shared" ca="1" si="5"/>
        <v>124</v>
      </c>
      <c r="M107" s="35">
        <v>15.2029</v>
      </c>
      <c r="N107" s="5">
        <f t="shared" ca="1" si="6"/>
        <v>1904</v>
      </c>
      <c r="O107" s="5">
        <f ca="1">COUNTIF(Solieusap!A106:A5175,L107)</f>
        <v>18</v>
      </c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8.75" customHeight="1" thickBot="1">
      <c r="A108" s="33" t="str">
        <f t="shared" ca="1" si="0"/>
        <v>125</v>
      </c>
      <c r="B108" s="28">
        <f t="shared" ca="1" si="4"/>
        <v>1922</v>
      </c>
      <c r="C108" s="35">
        <f t="array" aca="1" ref="C108" ca="1">MAX((Solieu!$A$4:$A$4000=A108)*Solieu!$E$4:$E$4000)</f>
        <v>4.1599999999999998E-2</v>
      </c>
      <c r="D108" s="36">
        <f ca="1">VLOOKUP(C108,Solieu!$E$4:$L$4000,6,FALSE)</f>
        <v>0.86919999999999997</v>
      </c>
      <c r="E108" s="37">
        <f t="array" aca="1" ref="E108" ca="1">MAX((Solieu!$A$4:$A$4000=A108)*Solieu!$J$4:$J$4000)</f>
        <v>0.86919999999999997</v>
      </c>
      <c r="F108" s="38">
        <f ca="1">VLOOKUP(E108,Solieu!$J$4:$K$4000,2,FALSE)</f>
        <v>4.1599999999999998E-2</v>
      </c>
      <c r="G108" s="143"/>
      <c r="H108" s="143"/>
      <c r="I108" s="142"/>
      <c r="J108" s="5"/>
      <c r="K108" s="5"/>
      <c r="L108" s="5" t="str">
        <f t="shared" ca="1" si="5"/>
        <v>125</v>
      </c>
      <c r="M108" s="35">
        <v>16.249700000000001</v>
      </c>
      <c r="N108" s="5">
        <f t="shared" ca="1" si="6"/>
        <v>1922</v>
      </c>
      <c r="O108" s="5">
        <f ca="1">COUNTIF(Solieusap!A107:A5176,L108)</f>
        <v>10</v>
      </c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8.75" customHeight="1" thickBot="1">
      <c r="A109" s="33" t="str">
        <f t="shared" ca="1" si="0"/>
        <v>126</v>
      </c>
      <c r="B109" s="28">
        <f t="shared" ca="1" si="4"/>
        <v>1932</v>
      </c>
      <c r="C109" s="35">
        <f t="array" aca="1" ref="C109" ca="1">MAX((Solieu!$A$4:$A$4000=A109)*Solieu!$E$4:$E$4000)</f>
        <v>0.1031</v>
      </c>
      <c r="D109" s="36">
        <f ca="1">VLOOKUP(C109,Solieu!$E$4:$L$4000,6,FALSE)</f>
        <v>1.4744200000000001</v>
      </c>
      <c r="E109" s="37">
        <f t="array" aca="1" ref="E109" ca="1">MAX((Solieu!$A$4:$A$4000=A109)*Solieu!$J$4:$J$4000)</f>
        <v>1.4744200000000001</v>
      </c>
      <c r="F109" s="38">
        <f ca="1">VLOOKUP(E109,Solieu!$J$4:$K$4000,2,FALSE)</f>
        <v>0.1031</v>
      </c>
      <c r="G109" s="143"/>
      <c r="H109" s="143"/>
      <c r="I109" s="142"/>
      <c r="J109" s="5"/>
      <c r="K109" s="5"/>
      <c r="L109" s="5" t="str">
        <f t="shared" ca="1" si="5"/>
        <v>126</v>
      </c>
      <c r="M109" s="35">
        <v>0.55010000000000003</v>
      </c>
      <c r="N109" s="5">
        <f t="shared" ca="1" si="6"/>
        <v>1932</v>
      </c>
      <c r="O109" s="5">
        <f ca="1">COUNTIF(Solieusap!A108:A5177,L109)</f>
        <v>18</v>
      </c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8.75" customHeight="1" thickBot="1">
      <c r="A110" s="33" t="str">
        <f t="shared" ca="1" si="0"/>
        <v>127</v>
      </c>
      <c r="B110" s="28">
        <f t="shared" ca="1" si="4"/>
        <v>1950</v>
      </c>
      <c r="C110" s="35">
        <f t="array" aca="1" ref="C110" ca="1">MAX((Solieu!$A$4:$A$4000=A110)*Solieu!$E$4:$E$4000)</f>
        <v>0.1091</v>
      </c>
      <c r="D110" s="36">
        <f ca="1">VLOOKUP(C110,Solieu!$E$4:$L$4000,6,FALSE)</f>
        <v>1.3700399999999999</v>
      </c>
      <c r="E110" s="37">
        <f t="array" aca="1" ref="E110" ca="1">MAX((Solieu!$A$4:$A$4000=A110)*Solieu!$J$4:$J$4000)</f>
        <v>1.3700399999999999</v>
      </c>
      <c r="F110" s="38">
        <f ca="1">VLOOKUP(E110,Solieu!$J$4:$K$4000,2,FALSE)</f>
        <v>0.1091</v>
      </c>
      <c r="G110" s="143"/>
      <c r="H110" s="143"/>
      <c r="I110" s="142"/>
      <c r="J110" s="5"/>
      <c r="K110" s="5"/>
      <c r="L110" s="5" t="str">
        <f t="shared" ca="1" si="5"/>
        <v>127</v>
      </c>
      <c r="M110" s="35">
        <v>8.4534000000000002</v>
      </c>
      <c r="N110" s="5">
        <f t="shared" ca="1" si="6"/>
        <v>1950</v>
      </c>
      <c r="O110" s="5">
        <f ca="1">COUNTIF(Solieusap!A109:A5178,L110)</f>
        <v>18</v>
      </c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8.75" customHeight="1" thickBot="1">
      <c r="A111" s="33" t="str">
        <f t="shared" ca="1" si="0"/>
        <v>128</v>
      </c>
      <c r="B111" s="28">
        <f t="shared" ca="1" si="4"/>
        <v>1968</v>
      </c>
      <c r="C111" s="35">
        <f t="array" aca="1" ref="C111" ca="1">MAX((Solieu!$A$4:$A$4000=A111)*Solieu!$E$4:$E$4000)</f>
        <v>5.4899999999999997E-2</v>
      </c>
      <c r="D111" s="36">
        <f ca="1">VLOOKUP(C111,Solieu!$E$4:$L$4000,6,FALSE)</f>
        <v>0.67035</v>
      </c>
      <c r="E111" s="37">
        <f t="array" aca="1" ref="E111" ca="1">MAX((Solieu!$A$4:$A$4000=A111)*Solieu!$J$4:$J$4000)</f>
        <v>0.87114000000000003</v>
      </c>
      <c r="F111" s="38">
        <f ca="1">VLOOKUP(E111,Solieu!$J$4:$K$4000,2,FALSE)</f>
        <v>5.4899999999999997E-2</v>
      </c>
      <c r="G111" s="143"/>
      <c r="H111" s="143"/>
      <c r="I111" s="142"/>
      <c r="J111" s="5"/>
      <c r="K111" s="5"/>
      <c r="L111" s="5" t="str">
        <f t="shared" ca="1" si="5"/>
        <v>128</v>
      </c>
      <c r="M111" s="35">
        <v>0.31869999999999998</v>
      </c>
      <c r="N111" s="5">
        <f t="shared" ca="1" si="6"/>
        <v>1968</v>
      </c>
      <c r="O111" s="5">
        <f ca="1">COUNTIF(Solieusap!A110:A5179,L111)</f>
        <v>10</v>
      </c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8.75" customHeight="1" thickBot="1">
      <c r="A112" s="33" t="str">
        <f t="shared" ca="1" si="0"/>
        <v>129</v>
      </c>
      <c r="B112" s="28">
        <f t="shared" ca="1" si="4"/>
        <v>1978</v>
      </c>
      <c r="C112" s="35">
        <f t="array" aca="1" ref="C112" ca="1">MAX((Solieu!$A$4:$A$4000=A112)*Solieu!$E$4:$E$4000)</f>
        <v>5.5899999999999998E-2</v>
      </c>
      <c r="D112" s="36">
        <f ca="1">VLOOKUP(C112,Solieu!$E$4:$L$4000,6,FALSE)</f>
        <v>1.4215</v>
      </c>
      <c r="E112" s="37">
        <f t="array" aca="1" ref="E112" ca="1">MAX((Solieu!$A$4:$A$4000=A112)*Solieu!$J$4:$J$4000)</f>
        <v>2.2538499999999999</v>
      </c>
      <c r="F112" s="38">
        <f ca="1">VLOOKUP(E112,Solieu!$J$4:$K$4000,2,FALSE)</f>
        <v>5.5899999999999998E-2</v>
      </c>
      <c r="G112" s="143"/>
      <c r="H112" s="143"/>
      <c r="I112" s="142"/>
      <c r="J112" s="5"/>
      <c r="K112" s="5"/>
      <c r="L112" s="5" t="str">
        <f t="shared" ca="1" si="5"/>
        <v>129</v>
      </c>
      <c r="M112" s="35">
        <v>3.8999999999999998E-3</v>
      </c>
      <c r="N112" s="5">
        <f t="shared" ca="1" si="6"/>
        <v>1978</v>
      </c>
      <c r="O112" s="5">
        <f ca="1">COUNTIF(Solieusap!A111:A5180,L112)</f>
        <v>18</v>
      </c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8.75" customHeight="1" thickBot="1">
      <c r="A113" s="33" t="str">
        <f t="shared" ca="1" si="0"/>
        <v>130</v>
      </c>
      <c r="B113" s="28">
        <f t="shared" ca="1" si="4"/>
        <v>1996</v>
      </c>
      <c r="C113" s="35">
        <f t="array" aca="1" ref="C113" ca="1">MAX((Solieu!$A$4:$A$4000=A113)*Solieu!$E$4:$E$4000)</f>
        <v>0.10879999999999999</v>
      </c>
      <c r="D113" s="36">
        <f ca="1">VLOOKUP(C113,Solieu!$E$4:$L$4000,6,FALSE)</f>
        <v>1.37079</v>
      </c>
      <c r="E113" s="37">
        <f t="array" aca="1" ref="E113" ca="1">MAX((Solieu!$A$4:$A$4000=A113)*Solieu!$J$4:$J$4000)</f>
        <v>1.37079</v>
      </c>
      <c r="F113" s="38">
        <f ca="1">VLOOKUP(E113,Solieu!$J$4:$K$4000,2,FALSE)</f>
        <v>0.10879999999999999</v>
      </c>
      <c r="G113" s="143"/>
      <c r="H113" s="143"/>
      <c r="I113" s="142"/>
      <c r="J113" s="5"/>
      <c r="K113" s="5"/>
      <c r="L113" s="5" t="str">
        <f t="shared" ca="1" si="5"/>
        <v>130</v>
      </c>
      <c r="M113" s="35">
        <v>8.2000000000000007E-3</v>
      </c>
      <c r="N113" s="5">
        <f t="shared" ca="1" si="6"/>
        <v>1996</v>
      </c>
      <c r="O113" s="5">
        <f ca="1">COUNTIF(Solieusap!A112:A5181,L113)</f>
        <v>18</v>
      </c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8.75" customHeight="1" thickBot="1">
      <c r="A114" s="33" t="str">
        <f t="shared" ca="1" si="0"/>
        <v>131</v>
      </c>
      <c r="B114" s="28">
        <f t="shared" ca="1" si="4"/>
        <v>2014</v>
      </c>
      <c r="C114" s="35">
        <f t="array" aca="1" ref="C114" ca="1">MAX((Solieu!$A$4:$A$4000=A114)*Solieu!$E$4:$E$4000)</f>
        <v>5.3800000000000001E-2</v>
      </c>
      <c r="D114" s="36">
        <f ca="1">VLOOKUP(C114,Solieu!$E$4:$L$4000,6,FALSE)</f>
        <v>0.66020000000000001</v>
      </c>
      <c r="E114" s="37">
        <f t="array" aca="1" ref="E114" ca="1">MAX((Solieu!$A$4:$A$4000=A114)*Solieu!$J$4:$J$4000)</f>
        <v>0.89051000000000002</v>
      </c>
      <c r="F114" s="38">
        <f ca="1">VLOOKUP(E114,Solieu!$J$4:$K$4000,2,FALSE)</f>
        <v>5.3800000000000001E-2</v>
      </c>
      <c r="G114" s="143"/>
      <c r="H114" s="143"/>
      <c r="I114" s="142"/>
      <c r="J114" s="5"/>
      <c r="K114" s="5"/>
      <c r="L114" s="5" t="str">
        <f t="shared" ca="1" si="5"/>
        <v>131</v>
      </c>
      <c r="M114" s="35">
        <v>4.6100000000000002E-2</v>
      </c>
      <c r="N114" s="5">
        <f t="shared" ca="1" si="6"/>
        <v>2014</v>
      </c>
      <c r="O114" s="5">
        <f ca="1">COUNTIF(Solieusap!A113:A5182,L114)</f>
        <v>10</v>
      </c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8.75" customHeight="1" thickBot="1">
      <c r="A115" s="33" t="str">
        <f t="shared" ca="1" si="0"/>
        <v>132</v>
      </c>
      <c r="B115" s="28">
        <f t="shared" ca="1" si="4"/>
        <v>2024</v>
      </c>
      <c r="C115" s="35">
        <f t="array" aca="1" ref="C115" ca="1">MAX((Solieu!$A$4:$A$4000=A115)*Solieu!$E$4:$E$4000)</f>
        <v>5.74E-2</v>
      </c>
      <c r="D115" s="36">
        <f ca="1">VLOOKUP(C115,Solieu!$E$4:$L$4000,6,FALSE)</f>
        <v>0.16372</v>
      </c>
      <c r="E115" s="37">
        <f t="array" aca="1" ref="E115" ca="1">MAX((Solieu!$A$4:$A$4000=A115)*Solieu!$J$4:$J$4000)</f>
        <v>2.2506599999999999</v>
      </c>
      <c r="F115" s="38">
        <f ca="1">VLOOKUP(E115,Solieu!$J$4:$K$4000,2,FALSE)</f>
        <v>5.74E-2</v>
      </c>
      <c r="G115" s="143"/>
      <c r="H115" s="143"/>
      <c r="I115" s="142"/>
      <c r="J115" s="5"/>
      <c r="K115" s="5"/>
      <c r="L115" s="5" t="str">
        <f t="shared" ca="1" si="5"/>
        <v>132</v>
      </c>
      <c r="M115" s="35">
        <v>1.2E-2</v>
      </c>
      <c r="N115" s="5">
        <f t="shared" ca="1" si="6"/>
        <v>2024</v>
      </c>
      <c r="O115" s="5">
        <f ca="1">COUNTIF(Solieusap!A114:A5183,L115)</f>
        <v>18</v>
      </c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8.75" customHeight="1" thickBot="1">
      <c r="A116" s="33" t="str">
        <f t="shared" ca="1" si="0"/>
        <v>133</v>
      </c>
      <c r="B116" s="28">
        <f t="shared" ca="1" si="4"/>
        <v>2042</v>
      </c>
      <c r="C116" s="35">
        <f t="array" aca="1" ref="C116" ca="1">MAX((Solieu!$A$4:$A$4000=A116)*Solieu!$E$4:$E$4000)</f>
        <v>0.1101</v>
      </c>
      <c r="D116" s="36">
        <f ca="1">VLOOKUP(C116,Solieu!$E$4:$L$4000,6,FALSE)</f>
        <v>1.4004700000000001</v>
      </c>
      <c r="E116" s="37">
        <f t="array" aca="1" ref="E116" ca="1">MAX((Solieu!$A$4:$A$4000=A116)*Solieu!$J$4:$J$4000)</f>
        <v>1.4004700000000001</v>
      </c>
      <c r="F116" s="38">
        <f ca="1">VLOOKUP(E116,Solieu!$J$4:$K$4000,2,FALSE)</f>
        <v>0.1278</v>
      </c>
      <c r="G116" s="6"/>
      <c r="H116" s="6"/>
      <c r="I116" s="142"/>
      <c r="J116" s="5"/>
      <c r="K116" s="5"/>
      <c r="L116" s="5" t="str">
        <f t="shared" ca="1" si="5"/>
        <v>133</v>
      </c>
      <c r="M116" s="35">
        <v>0.158</v>
      </c>
      <c r="N116" s="5">
        <f t="shared" ca="1" si="6"/>
        <v>2042</v>
      </c>
      <c r="O116" s="5">
        <f ca="1">COUNTIF(Solieusap!A115:A5184,L116)</f>
        <v>18</v>
      </c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8.75" customHeight="1" thickBot="1">
      <c r="A117" s="33" t="str">
        <f t="shared" ca="1" si="0"/>
        <v>134</v>
      </c>
      <c r="B117" s="28">
        <f t="shared" ca="1" si="4"/>
        <v>2060</v>
      </c>
      <c r="C117" s="35">
        <f t="array" aca="1" ref="C117" ca="1">MAX((Solieu!$A$4:$A$4000=A117)*Solieu!$E$4:$E$4000)</f>
        <v>4.0500000000000001E-2</v>
      </c>
      <c r="D117" s="36">
        <f ca="1">VLOOKUP(C117,Solieu!$E$4:$L$4000,6,FALSE)</f>
        <v>0.85016000000000003</v>
      </c>
      <c r="E117" s="37">
        <f t="array" aca="1" ref="E117" ca="1">MAX((Solieu!$A$4:$A$4000=A117)*Solieu!$J$4:$J$4000)</f>
        <v>0.85016000000000003</v>
      </c>
      <c r="F117" s="38">
        <f ca="1">VLOOKUP(E117,Solieu!$J$4:$K$4000,2,FALSE)</f>
        <v>4.0500000000000001E-2</v>
      </c>
      <c r="G117" s="6"/>
      <c r="H117" s="6"/>
      <c r="I117" s="142"/>
      <c r="J117" s="5"/>
      <c r="K117" s="5"/>
      <c r="L117" s="5" t="str">
        <f t="shared" ca="1" si="5"/>
        <v>134</v>
      </c>
      <c r="M117" s="35">
        <v>0.30499999999999999</v>
      </c>
      <c r="N117" s="5">
        <f t="shared" ca="1" si="6"/>
        <v>2060</v>
      </c>
      <c r="O117" s="5">
        <f ca="1">COUNTIF(Solieusap!A116:A5185,L117)</f>
        <v>10</v>
      </c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8.75" customHeight="1" thickBot="1">
      <c r="A118" s="33" t="str">
        <f t="shared" ca="1" si="0"/>
        <v>135</v>
      </c>
      <c r="B118" s="28">
        <f t="shared" ca="1" si="4"/>
        <v>2070</v>
      </c>
      <c r="C118" s="35">
        <f t="array" aca="1" ref="C118" ca="1">MAX((Solieu!$A$4:$A$4000=A118)*Solieu!$E$4:$E$4000)</f>
        <v>9.5299999999999996E-2</v>
      </c>
      <c r="D118" s="36">
        <f ca="1">VLOOKUP(C118,Solieu!$E$4:$L$4000,6,FALSE)</f>
        <v>0.63256999999999997</v>
      </c>
      <c r="E118" s="37">
        <f t="array" aca="1" ref="E118" ca="1">MAX((Solieu!$A$4:$A$4000=A118)*Solieu!$J$4:$J$4000)</f>
        <v>0.86334999999999995</v>
      </c>
      <c r="F118" s="38">
        <f ca="1">VLOOKUP(E118,Solieu!$J$4:$K$4000,2,FALSE)</f>
        <v>3.4700000000000002E-2</v>
      </c>
      <c r="G118" s="6"/>
      <c r="H118" s="6"/>
      <c r="I118" s="142"/>
      <c r="J118" s="5"/>
      <c r="K118" s="5"/>
      <c r="L118" s="5" t="str">
        <f t="shared" ca="1" si="5"/>
        <v>135</v>
      </c>
      <c r="M118" s="35">
        <v>8.6699999999999999E-2</v>
      </c>
      <c r="N118" s="5">
        <f t="shared" ca="1" si="6"/>
        <v>2070</v>
      </c>
      <c r="O118" s="5">
        <f ca="1">COUNTIF(Solieusap!A117:A5186,L118)</f>
        <v>18</v>
      </c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8.75" customHeight="1" thickBot="1">
      <c r="A119" s="33" t="str">
        <f t="shared" ca="1" si="0"/>
        <v>136</v>
      </c>
      <c r="B119" s="28">
        <f t="shared" ca="1" si="4"/>
        <v>2088</v>
      </c>
      <c r="C119" s="35">
        <f t="array" aca="1" ref="C119" ca="1">MAX((Solieu!$A$4:$A$4000=A119)*Solieu!$E$4:$E$4000)</f>
        <v>8.7400000000000005E-2</v>
      </c>
      <c r="D119" s="36">
        <f ca="1">VLOOKUP(C119,Solieu!$E$4:$L$4000,6,FALSE)</f>
        <v>0.80674999999999997</v>
      </c>
      <c r="E119" s="37">
        <f t="array" aca="1" ref="E119" ca="1">MAX((Solieu!$A$4:$A$4000=A119)*Solieu!$J$4:$J$4000)</f>
        <v>0.80674999999999997</v>
      </c>
      <c r="F119" s="38">
        <f ca="1">VLOOKUP(E119,Solieu!$J$4:$K$4000,2,FALSE)</f>
        <v>8.7400000000000005E-2</v>
      </c>
      <c r="G119" s="6"/>
      <c r="H119" s="6"/>
      <c r="I119" s="142"/>
      <c r="J119" s="5"/>
      <c r="K119" s="5"/>
      <c r="L119" s="5" t="str">
        <f t="shared" ca="1" si="5"/>
        <v>136</v>
      </c>
      <c r="M119" s="35">
        <v>0.1421</v>
      </c>
      <c r="N119" s="5">
        <f t="shared" ca="1" si="6"/>
        <v>2088</v>
      </c>
      <c r="O119" s="5">
        <f ca="1">COUNTIF(Solieusap!A118:A5187,L119)</f>
        <v>18</v>
      </c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8.75" customHeight="1" thickBot="1">
      <c r="A120" s="33" t="str">
        <f t="shared" ca="1" si="0"/>
        <v>137</v>
      </c>
      <c r="B120" s="28">
        <f t="shared" ca="1" si="4"/>
        <v>2106</v>
      </c>
      <c r="C120" s="35">
        <f t="array" aca="1" ref="C120" ca="1">MAX((Solieu!$A$4:$A$4000=A120)*Solieu!$E$4:$E$4000)</f>
        <v>3.8399999999999997E-2</v>
      </c>
      <c r="D120" s="36">
        <f ca="1">VLOOKUP(C120,Solieu!$E$4:$L$4000,6,FALSE)</f>
        <v>0.51214000000000004</v>
      </c>
      <c r="E120" s="37">
        <f t="array" aca="1" ref="E120" ca="1">MAX((Solieu!$A$4:$A$4000=A120)*Solieu!$J$4:$J$4000)</f>
        <v>0.67722000000000004</v>
      </c>
      <c r="F120" s="38">
        <f ca="1">VLOOKUP(E120,Solieu!$J$4:$K$4000,2,FALSE)</f>
        <v>3.8399999999999997E-2</v>
      </c>
      <c r="G120" s="6"/>
      <c r="H120" s="6"/>
      <c r="I120" s="142"/>
      <c r="J120" s="5"/>
      <c r="K120" s="5"/>
      <c r="L120" s="5" t="str">
        <f t="shared" ca="1" si="5"/>
        <v>137</v>
      </c>
      <c r="M120" s="35">
        <v>1.1072</v>
      </c>
      <c r="N120" s="5">
        <f t="shared" ca="1" si="6"/>
        <v>2106</v>
      </c>
      <c r="O120" s="5">
        <f ca="1">COUNTIF(Solieusap!A119:A5188,L120)</f>
        <v>10</v>
      </c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8.75" customHeight="1" thickBot="1">
      <c r="A121" s="33" t="str">
        <f t="shared" ca="1" si="0"/>
        <v>138</v>
      </c>
      <c r="B121" s="28">
        <f t="shared" ca="1" si="4"/>
        <v>2116</v>
      </c>
      <c r="C121" s="35">
        <f t="array" aca="1" ref="C121" ca="1">MAX((Solieu!$A$4:$A$4000=A121)*Solieu!$E$4:$E$4000)</f>
        <v>4.7600000000000003E-2</v>
      </c>
      <c r="D121" s="36">
        <f ca="1">VLOOKUP(C121,Solieu!$E$4:$L$4000,6,FALSE)</f>
        <v>1.14672</v>
      </c>
      <c r="E121" s="37">
        <f t="array" aca="1" ref="E121" ca="1">MAX((Solieu!$A$4:$A$4000=A121)*Solieu!$J$4:$J$4000)</f>
        <v>1.7696099999999999</v>
      </c>
      <c r="F121" s="38">
        <f ca="1">VLOOKUP(E121,Solieu!$J$4:$K$4000,2,FALSE)</f>
        <v>4.7600000000000003E-2</v>
      </c>
      <c r="G121" s="6"/>
      <c r="H121" s="6"/>
      <c r="I121" s="142"/>
      <c r="J121" s="5"/>
      <c r="K121" s="5"/>
      <c r="L121" s="5" t="str">
        <f t="shared" ca="1" si="5"/>
        <v>138</v>
      </c>
      <c r="M121" s="35">
        <v>0.66710000000000003</v>
      </c>
      <c r="N121" s="5">
        <f t="shared" ca="1" si="6"/>
        <v>2116</v>
      </c>
      <c r="O121" s="5">
        <f ca="1">COUNTIF(Solieusap!A120:A5189,L121)</f>
        <v>18</v>
      </c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8.75" customHeight="1" thickBot="1">
      <c r="A122" s="33" t="str">
        <f t="shared" ca="1" si="0"/>
        <v>140</v>
      </c>
      <c r="B122" s="28">
        <f t="shared" ca="1" si="4"/>
        <v>2134</v>
      </c>
      <c r="C122" s="35">
        <f t="array" aca="1" ref="C122" ca="1">MAX((Solieu!$A$4:$A$4000=A122)*Solieu!$E$4:$E$4000)</f>
        <v>23.557600000000001</v>
      </c>
      <c r="D122" s="36">
        <f ca="1">VLOOKUP(C122,Solieu!$E$4:$L$4000,6,FALSE)</f>
        <v>4.7489999999999997E-2</v>
      </c>
      <c r="E122" s="37">
        <f t="array" aca="1" ref="E122" ca="1">MAX((Solieu!$A$4:$A$4000=A122)*Solieu!$J$4:$J$4000)</f>
        <v>1.41967</v>
      </c>
      <c r="F122" s="38">
        <f ca="1">VLOOKUP(E122,Solieu!$J$4:$K$4000,2,FALSE)</f>
        <v>23.557600000000001</v>
      </c>
      <c r="G122" s="6"/>
      <c r="H122" s="6"/>
      <c r="I122" s="142"/>
      <c r="J122" s="5"/>
      <c r="K122" s="5"/>
      <c r="L122" s="5" t="str">
        <f t="shared" ca="1" si="5"/>
        <v>140</v>
      </c>
      <c r="M122" s="35">
        <v>0.22059999999999999</v>
      </c>
      <c r="N122" s="5">
        <f t="shared" ca="1" si="6"/>
        <v>2134</v>
      </c>
      <c r="O122" s="5">
        <f ca="1">COUNTIF(Solieusap!A121:A5190,L122)</f>
        <v>6</v>
      </c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8.75" customHeight="1" thickBot="1">
      <c r="A123" s="33" t="str">
        <f t="shared" ca="1" si="0"/>
        <v>141</v>
      </c>
      <c r="B123" s="28">
        <f t="shared" ca="1" si="4"/>
        <v>2140</v>
      </c>
      <c r="C123" s="35">
        <f t="array" aca="1" ref="C123" ca="1">MAX((Solieu!$A$4:$A$4000=A123)*Solieu!$E$4:$E$4000)</f>
        <v>13.8393</v>
      </c>
      <c r="D123" s="36">
        <f ca="1">VLOOKUP(C123,Solieu!$E$4:$L$4000,6,FALSE)</f>
        <v>0.45666000000000001</v>
      </c>
      <c r="E123" s="37">
        <f t="array" aca="1" ref="E123" ca="1">MAX((Solieu!$A$4:$A$4000=A123)*Solieu!$J$4:$J$4000)</f>
        <v>1.89056</v>
      </c>
      <c r="F123" s="38">
        <f ca="1">VLOOKUP(E123,Solieu!$J$4:$K$4000,2,FALSE)</f>
        <v>13.8393</v>
      </c>
      <c r="G123" s="6"/>
      <c r="H123" s="6"/>
      <c r="I123" s="142"/>
      <c r="J123" s="5"/>
      <c r="K123" s="5"/>
      <c r="L123" s="5" t="str">
        <f t="shared" ca="1" si="5"/>
        <v>141</v>
      </c>
      <c r="M123" s="35">
        <v>0.21629999999999999</v>
      </c>
      <c r="N123" s="5">
        <f t="shared" ca="1" si="6"/>
        <v>2140</v>
      </c>
      <c r="O123" s="5">
        <f ca="1">COUNTIF(Solieusap!A122:A5191,L123)</f>
        <v>6</v>
      </c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8.75" customHeight="1" thickBot="1">
      <c r="A124" s="33" t="str">
        <f t="shared" ca="1" si="0"/>
        <v>142</v>
      </c>
      <c r="B124" s="28">
        <f t="shared" ca="1" si="4"/>
        <v>2146</v>
      </c>
      <c r="C124" s="35">
        <f t="array" aca="1" ref="C124" ca="1">MAX((Solieu!$A$4:$A$4000=A124)*Solieu!$E$4:$E$4000)</f>
        <v>4.1197999999999997</v>
      </c>
      <c r="D124" s="36">
        <f ca="1">VLOOKUP(C124,Solieu!$E$4:$L$4000,6,FALSE)</f>
        <v>0.59919</v>
      </c>
      <c r="E124" s="37">
        <f t="array" aca="1" ref="E124" ca="1">MAX((Solieu!$A$4:$A$4000=A124)*Solieu!$J$4:$J$4000)</f>
        <v>1.0025299999999999</v>
      </c>
      <c r="F124" s="38">
        <f ca="1">VLOOKUP(E124,Solieu!$J$4:$K$4000,2,FALSE)</f>
        <v>6.5100000000000005E-2</v>
      </c>
      <c r="G124" s="6"/>
      <c r="H124" s="6"/>
      <c r="I124" s="142"/>
      <c r="J124" s="5"/>
      <c r="K124" s="5"/>
      <c r="L124" s="5" t="str">
        <f t="shared" ca="1" si="5"/>
        <v>142</v>
      </c>
      <c r="M124" s="35">
        <v>0.74539999999999995</v>
      </c>
      <c r="N124" s="5">
        <f t="shared" ca="1" si="6"/>
        <v>2146</v>
      </c>
      <c r="O124" s="5">
        <f ca="1">COUNTIF(Solieusap!A123:A5192,L124)</f>
        <v>6</v>
      </c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8.75" customHeight="1" thickBot="1">
      <c r="A125" s="33" t="str">
        <f t="shared" ca="1" si="0"/>
        <v>143</v>
      </c>
      <c r="B125" s="28">
        <f t="shared" ca="1" si="4"/>
        <v>2152</v>
      </c>
      <c r="C125" s="35">
        <f t="array" aca="1" ref="C125" ca="1">MAX((Solieu!$A$4:$A$4000=A125)*Solieu!$E$4:$E$4000)</f>
        <v>24.198899999999998</v>
      </c>
      <c r="D125" s="36">
        <f ca="1">VLOOKUP(C125,Solieu!$E$4:$L$4000,6,FALSE)</f>
        <v>1.0321199999999999</v>
      </c>
      <c r="E125" s="37">
        <f t="array" aca="1" ref="E125" ca="1">MAX((Solieu!$A$4:$A$4000=A125)*Solieu!$J$4:$J$4000)</f>
        <v>1.42005</v>
      </c>
      <c r="F125" s="38">
        <f ca="1">VLOOKUP(E125,Solieu!$J$4:$K$4000,2,FALSE)</f>
        <v>14.303000000000001</v>
      </c>
      <c r="G125" s="6"/>
      <c r="H125" s="6"/>
      <c r="I125" s="142"/>
      <c r="J125" s="5"/>
      <c r="K125" s="5"/>
      <c r="L125" s="5" t="str">
        <f t="shared" ca="1" si="5"/>
        <v>143</v>
      </c>
      <c r="M125" s="35">
        <v>4.6899999999999997E-2</v>
      </c>
      <c r="N125" s="5">
        <f t="shared" ca="1" si="6"/>
        <v>2152</v>
      </c>
      <c r="O125" s="5">
        <f ca="1">COUNTIF(Solieusap!A124:A5193,L125)</f>
        <v>6</v>
      </c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8.75" customHeight="1" thickBot="1">
      <c r="A126" s="33" t="str">
        <f t="shared" ca="1" si="0"/>
        <v>144</v>
      </c>
      <c r="B126" s="28">
        <f t="shared" ca="1" si="4"/>
        <v>2158</v>
      </c>
      <c r="C126" s="35">
        <f t="array" aca="1" ref="C126" ca="1">MAX((Solieu!$A$4:$A$4000=A126)*Solieu!$E$4:$E$4000)</f>
        <v>13.7896</v>
      </c>
      <c r="D126" s="36">
        <f ca="1">VLOOKUP(C126,Solieu!$E$4:$L$4000,6,FALSE)</f>
        <v>1.8452299999999999</v>
      </c>
      <c r="E126" s="37">
        <f t="array" aca="1" ref="E126" ca="1">MAX((Solieu!$A$4:$A$4000=A126)*Solieu!$J$4:$J$4000)</f>
        <v>1.8897699999999999</v>
      </c>
      <c r="F126" s="38">
        <f ca="1">VLOOKUP(E126,Solieu!$J$4:$K$4000,2,FALSE)</f>
        <v>6.9722</v>
      </c>
      <c r="G126" s="6"/>
      <c r="H126" s="6"/>
      <c r="I126" s="142"/>
      <c r="J126" s="5"/>
      <c r="K126" s="5"/>
      <c r="L126" s="5" t="str">
        <f t="shared" ca="1" si="5"/>
        <v>144</v>
      </c>
      <c r="M126" s="35">
        <v>1.0925</v>
      </c>
      <c r="N126" s="5">
        <f t="shared" ca="1" si="6"/>
        <v>2158</v>
      </c>
      <c r="O126" s="5">
        <f ca="1">COUNTIF(Solieusap!A125:A5194,L126)</f>
        <v>6</v>
      </c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8.75" customHeight="1" thickBot="1">
      <c r="A127" s="33" t="str">
        <f t="shared" ca="1" si="0"/>
        <v>145</v>
      </c>
      <c r="B127" s="28">
        <f t="shared" ca="1" si="4"/>
        <v>2164</v>
      </c>
      <c r="C127" s="35">
        <f t="array" aca="1" ref="C127" ca="1">MAX((Solieu!$A$4:$A$4000=A127)*Solieu!$E$4:$E$4000)</f>
        <v>3.3414000000000001</v>
      </c>
      <c r="D127" s="36">
        <f ca="1">VLOOKUP(C127,Solieu!$E$4:$L$4000,6,FALSE)</f>
        <v>1.004</v>
      </c>
      <c r="E127" s="37">
        <f t="array" aca="1" ref="E127" ca="1">MAX((Solieu!$A$4:$A$4000=A127)*Solieu!$J$4:$J$4000)</f>
        <v>1.004</v>
      </c>
      <c r="F127" s="38">
        <f ca="1">VLOOKUP(E127,Solieu!$J$4:$K$4000,2,FALSE)</f>
        <v>3.3414000000000001</v>
      </c>
      <c r="G127" s="6"/>
      <c r="H127" s="6"/>
      <c r="I127" s="142"/>
      <c r="J127" s="5"/>
      <c r="K127" s="5"/>
      <c r="L127" s="5" t="str">
        <f t="shared" ca="1" si="5"/>
        <v>145</v>
      </c>
      <c r="M127" s="35">
        <v>0.28460000000000002</v>
      </c>
      <c r="N127" s="5">
        <f t="shared" ca="1" si="6"/>
        <v>2164</v>
      </c>
      <c r="O127" s="5">
        <f ca="1">COUNTIF(Solieusap!A126:A5195,L127)</f>
        <v>6</v>
      </c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8.75" customHeight="1" thickBot="1">
      <c r="A128" s="33" t="str">
        <f t="shared" ca="1" si="0"/>
        <v>146</v>
      </c>
      <c r="B128" s="28">
        <f t="shared" ca="1" si="4"/>
        <v>2170</v>
      </c>
      <c r="C128" s="35">
        <f t="array" aca="1" ref="C128" ca="1">MAX((Solieu!$A$4:$A$4000=A128)*Solieu!$E$4:$E$4000)</f>
        <v>25.4681</v>
      </c>
      <c r="D128" s="36">
        <f ca="1">VLOOKUP(C128,Solieu!$E$4:$L$4000,6,FALSE)</f>
        <v>0.14268</v>
      </c>
      <c r="E128" s="37">
        <f t="array" aca="1" ref="E128" ca="1">MAX((Solieu!$A$4:$A$4000=A128)*Solieu!$J$4:$J$4000)</f>
        <v>1.26102</v>
      </c>
      <c r="F128" s="38">
        <f ca="1">VLOOKUP(E128,Solieu!$J$4:$K$4000,2,FALSE)</f>
        <v>25.4681</v>
      </c>
      <c r="G128" s="6"/>
      <c r="H128" s="6"/>
      <c r="I128" s="142"/>
      <c r="J128" s="5"/>
      <c r="K128" s="5"/>
      <c r="L128" s="5" t="str">
        <f t="shared" ca="1" si="5"/>
        <v>146</v>
      </c>
      <c r="M128" s="35">
        <v>0.92200000000000004</v>
      </c>
      <c r="N128" s="5">
        <f t="shared" ca="1" si="6"/>
        <v>2170</v>
      </c>
      <c r="O128" s="5">
        <f ca="1">COUNTIF(Solieusap!A127:A5196,L128)</f>
        <v>6</v>
      </c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8.75" customHeight="1" thickBot="1">
      <c r="A129" s="33" t="str">
        <f t="shared" ca="1" si="0"/>
        <v>147</v>
      </c>
      <c r="B129" s="28">
        <f t="shared" ca="1" si="4"/>
        <v>2176</v>
      </c>
      <c r="C129" s="35">
        <f t="array" aca="1" ref="C129" ca="1">MAX((Solieu!$A$4:$A$4000=A129)*Solieu!$E$4:$E$4000)</f>
        <v>15.263299999999999</v>
      </c>
      <c r="D129" s="36">
        <f ca="1">VLOOKUP(C129,Solieu!$E$4:$L$4000,6,FALSE)</f>
        <v>0.18484</v>
      </c>
      <c r="E129" s="37">
        <f t="array" aca="1" ref="E129" ca="1">MAX((Solieu!$A$4:$A$4000=A129)*Solieu!$J$4:$J$4000)</f>
        <v>2.0461200000000002</v>
      </c>
      <c r="F129" s="38">
        <f ca="1">VLOOKUP(E129,Solieu!$J$4:$K$4000,2,FALSE)</f>
        <v>6.8516000000000004</v>
      </c>
      <c r="G129" s="6"/>
      <c r="H129" s="6"/>
      <c r="I129" s="142"/>
      <c r="J129" s="5"/>
      <c r="K129" s="5"/>
      <c r="L129" s="5" t="str">
        <f t="shared" ca="1" si="5"/>
        <v>147</v>
      </c>
      <c r="M129" s="35">
        <v>2.6581999999999999</v>
      </c>
      <c r="N129" s="5">
        <f t="shared" ca="1" si="6"/>
        <v>2176</v>
      </c>
      <c r="O129" s="5">
        <f ca="1">COUNTIF(Solieusap!A128:A5197,L129)</f>
        <v>6</v>
      </c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8.75" customHeight="1" thickBot="1">
      <c r="A130" s="33" t="str">
        <f t="shared" ca="1" si="0"/>
        <v>148</v>
      </c>
      <c r="B130" s="28">
        <f t="shared" ca="1" si="4"/>
        <v>2182</v>
      </c>
      <c r="C130" s="35">
        <f t="array" aca="1" ref="C130" ca="1">MAX((Solieu!$A$4:$A$4000=A130)*Solieu!$E$4:$E$4000)</f>
        <v>5.0285000000000002</v>
      </c>
      <c r="D130" s="36">
        <f ca="1">VLOOKUP(C130,Solieu!$E$4:$L$4000,6,FALSE)</f>
        <v>0.22856000000000001</v>
      </c>
      <c r="E130" s="37">
        <f t="array" aca="1" ref="E130" ca="1">MAX((Solieu!$A$4:$A$4000=A130)*Solieu!$J$4:$J$4000)</f>
        <v>1.2611600000000001</v>
      </c>
      <c r="F130" s="38">
        <f ca="1">VLOOKUP(E130,Solieu!$J$4:$K$4000,2,FALSE)</f>
        <v>3.0499999999999999E-2</v>
      </c>
      <c r="G130" s="6"/>
      <c r="H130" s="6"/>
      <c r="I130" s="142"/>
      <c r="J130" s="5"/>
      <c r="K130" s="5"/>
      <c r="L130" s="5" t="str">
        <f t="shared" ca="1" si="5"/>
        <v>148</v>
      </c>
      <c r="M130" s="35">
        <v>0.248</v>
      </c>
      <c r="N130" s="5">
        <f t="shared" ca="1" si="6"/>
        <v>2182</v>
      </c>
      <c r="O130" s="5">
        <f ca="1">COUNTIF(Solieusap!A129:A5198,L130)</f>
        <v>6</v>
      </c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8.75" customHeight="1" thickBot="1">
      <c r="A131" s="33" t="str">
        <f t="shared" ca="1" si="0"/>
        <v>149</v>
      </c>
      <c r="B131" s="28">
        <f t="shared" ca="1" si="4"/>
        <v>2188</v>
      </c>
      <c r="C131" s="35">
        <f t="array" aca="1" ref="C131" ca="1">MAX((Solieu!$A$4:$A$4000=A131)*Solieu!$E$4:$E$4000)</f>
        <v>28.066600000000001</v>
      </c>
      <c r="D131" s="36">
        <f ca="1">VLOOKUP(C131,Solieu!$E$4:$L$4000,6,FALSE)</f>
        <v>0.66713999999999996</v>
      </c>
      <c r="E131" s="37">
        <f t="array" aca="1" ref="E131" ca="1">MAX((Solieu!$A$4:$A$4000=A131)*Solieu!$J$4:$J$4000)</f>
        <v>0.66713999999999996</v>
      </c>
      <c r="F131" s="38">
        <f ca="1">VLOOKUP(E131,Solieu!$J$4:$K$4000,2,FALSE)</f>
        <v>28.066600000000001</v>
      </c>
      <c r="G131" s="6"/>
      <c r="H131" s="6"/>
      <c r="I131" s="142"/>
      <c r="J131" s="5"/>
      <c r="K131" s="5"/>
      <c r="L131" s="5" t="str">
        <f t="shared" ca="1" si="5"/>
        <v>149</v>
      </c>
      <c r="M131" s="35">
        <v>2.6911</v>
      </c>
      <c r="N131" s="5">
        <f t="shared" ca="1" si="6"/>
        <v>2188</v>
      </c>
      <c r="O131" s="5">
        <f ca="1">COUNTIF(Solieusap!A130:A5199,L131)</f>
        <v>6</v>
      </c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8.75" customHeight="1" thickBot="1">
      <c r="A132" s="33" t="str">
        <f t="shared" ca="1" si="0"/>
        <v>150</v>
      </c>
      <c r="B132" s="28">
        <f t="shared" ca="1" si="4"/>
        <v>2194</v>
      </c>
      <c r="C132" s="35">
        <f t="array" aca="1" ref="C132" ca="1">MAX((Solieu!$A$4:$A$4000=A132)*Solieu!$E$4:$E$4000)</f>
        <v>15.4466</v>
      </c>
      <c r="D132" s="36">
        <f ca="1">VLOOKUP(C132,Solieu!$E$4:$L$4000,6,FALSE)</f>
        <v>0.95355000000000001</v>
      </c>
      <c r="E132" s="37">
        <f t="array" aca="1" ref="E132" ca="1">MAX((Solieu!$A$4:$A$4000=A132)*Solieu!$J$4:$J$4000)</f>
        <v>0.95355000000000001</v>
      </c>
      <c r="F132" s="38">
        <f ca="1">VLOOKUP(E132,Solieu!$J$4:$K$4000,2,FALSE)</f>
        <v>15.4466</v>
      </c>
      <c r="G132" s="6"/>
      <c r="H132" s="6"/>
      <c r="I132" s="142"/>
      <c r="J132" s="5"/>
      <c r="K132" s="5"/>
      <c r="L132" s="5" t="str">
        <f t="shared" ca="1" si="5"/>
        <v>150</v>
      </c>
      <c r="M132" s="35">
        <v>0.58189999999999997</v>
      </c>
      <c r="N132" s="5">
        <f t="shared" ca="1" si="6"/>
        <v>2194</v>
      </c>
      <c r="O132" s="5">
        <f ca="1">COUNTIF(Solieusap!A131:A5200,L132)</f>
        <v>6</v>
      </c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8.75" customHeight="1" thickBot="1">
      <c r="A133" s="33" t="str">
        <f t="shared" ca="1" si="0"/>
        <v>151</v>
      </c>
      <c r="B133" s="28">
        <f t="shared" ca="1" si="4"/>
        <v>2200</v>
      </c>
      <c r="C133" s="35">
        <f t="array" aca="1" ref="C133" ca="1">MAX((Solieu!$A$4:$A$4000=A133)*Solieu!$E$4:$E$4000)</f>
        <v>2.7688000000000001</v>
      </c>
      <c r="D133" s="36">
        <f ca="1">VLOOKUP(C133,Solieu!$E$4:$L$4000,6,FALSE)</f>
        <v>0.52561999999999998</v>
      </c>
      <c r="E133" s="37">
        <f t="array" aca="1" ref="E133" ca="1">MAX((Solieu!$A$4:$A$4000=A133)*Solieu!$J$4:$J$4000)</f>
        <v>0.52561999999999998</v>
      </c>
      <c r="F133" s="38">
        <f ca="1">VLOOKUP(E133,Solieu!$J$4:$K$4000,2,FALSE)</f>
        <v>2.7688000000000001</v>
      </c>
      <c r="G133" s="6"/>
      <c r="H133" s="6"/>
      <c r="I133" s="142"/>
      <c r="J133" s="5"/>
      <c r="K133" s="5"/>
      <c r="L133" s="5" t="str">
        <f t="shared" ca="1" si="5"/>
        <v>151</v>
      </c>
      <c r="M133" s="35">
        <v>2.0985999999999998</v>
      </c>
      <c r="N133" s="5">
        <f t="shared" ca="1" si="6"/>
        <v>2200</v>
      </c>
      <c r="O133" s="5">
        <f ca="1">COUNTIF(Solieusap!A132:A5201,L133)</f>
        <v>6</v>
      </c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8.75" customHeight="1" thickBot="1">
      <c r="A134" s="33" t="str">
        <f t="shared" ca="1" si="0"/>
        <v>152</v>
      </c>
      <c r="B134" s="28">
        <f t="shared" ref="B134:B197" ca="1" si="7">N134</f>
        <v>2206</v>
      </c>
      <c r="C134" s="35">
        <f t="array" aca="1" ref="C134" ca="1">MAX((Solieu!$A$4:$A$4000=A134)*Solieu!$E$4:$E$4000)</f>
        <v>36.751800000000003</v>
      </c>
      <c r="D134" s="36">
        <f ca="1">VLOOKUP(C134,Solieu!$E$4:$L$4000,6,FALSE)</f>
        <v>0.64197000000000004</v>
      </c>
      <c r="E134" s="37">
        <f t="array" aca="1" ref="E134" ca="1">MAX((Solieu!$A$4:$A$4000=A134)*Solieu!$J$4:$J$4000)</f>
        <v>0.65054000000000001</v>
      </c>
      <c r="F134" s="38">
        <f ca="1">VLOOKUP(E134,Solieu!$J$4:$K$4000,2,FALSE)</f>
        <v>17.222100000000001</v>
      </c>
      <c r="G134" s="6"/>
      <c r="H134" s="6"/>
      <c r="I134" s="142"/>
      <c r="J134" s="5"/>
      <c r="K134" s="5"/>
      <c r="L134" s="5" t="str">
        <f t="shared" ca="1" si="5"/>
        <v>152</v>
      </c>
      <c r="M134" s="35">
        <v>0.52700000000000002</v>
      </c>
      <c r="N134" s="5">
        <f t="shared" ca="1" si="6"/>
        <v>2206</v>
      </c>
      <c r="O134" s="5">
        <f ca="1">COUNTIF(Solieusap!A133:A5202,L134)</f>
        <v>6</v>
      </c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8.75" customHeight="1" thickBot="1">
      <c r="A135" s="33" t="str">
        <f t="shared" ca="1" si="0"/>
        <v>153</v>
      </c>
      <c r="B135" s="28">
        <f t="shared" ca="1" si="7"/>
        <v>2212</v>
      </c>
      <c r="C135" s="35">
        <f t="array" aca="1" ref="C135" ca="1">MAX((Solieu!$A$4:$A$4000=A135)*Solieu!$E$4:$E$4000)</f>
        <v>22.743200000000002</v>
      </c>
      <c r="D135" s="36">
        <f ca="1">VLOOKUP(C135,Solieu!$E$4:$L$4000,6,FALSE)</f>
        <v>0.83008000000000004</v>
      </c>
      <c r="E135" s="37">
        <f t="array" aca="1" ref="E135" ca="1">MAX((Solieu!$A$4:$A$4000=A135)*Solieu!$J$4:$J$4000)</f>
        <v>0.86831000000000003</v>
      </c>
      <c r="F135" s="38">
        <f ca="1">VLOOKUP(E135,Solieu!$J$4:$K$4000,2,FALSE)</f>
        <v>22.743200000000002</v>
      </c>
      <c r="G135" s="6"/>
      <c r="H135" s="6"/>
      <c r="I135" s="142"/>
      <c r="J135" s="5"/>
      <c r="K135" s="5"/>
      <c r="L135" s="5" t="str">
        <f t="shared" ca="1" si="5"/>
        <v>153</v>
      </c>
      <c r="M135" s="35">
        <v>0.44919999999999999</v>
      </c>
      <c r="N135" s="5">
        <f t="shared" ca="1" si="6"/>
        <v>2212</v>
      </c>
      <c r="O135" s="5">
        <f ca="1">COUNTIF(Solieusap!A134:A5203,L135)</f>
        <v>6</v>
      </c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8.75" customHeight="1" thickBot="1">
      <c r="A136" s="33" t="str">
        <f t="shared" ca="1" si="0"/>
        <v>154</v>
      </c>
      <c r="B136" s="28">
        <f t="shared" ca="1" si="7"/>
        <v>2218</v>
      </c>
      <c r="C136" s="35">
        <f t="array" aca="1" ref="C136" ca="1">MAX((Solieu!$A$4:$A$4000=A136)*Solieu!$E$4:$E$4000)</f>
        <v>9.0855999999999995</v>
      </c>
      <c r="D136" s="36">
        <f ca="1">VLOOKUP(C136,Solieu!$E$4:$L$4000,6,FALSE)</f>
        <v>0.27566000000000002</v>
      </c>
      <c r="E136" s="37">
        <f t="array" aca="1" ref="E136" ca="1">MAX((Solieu!$A$4:$A$4000=A136)*Solieu!$J$4:$J$4000)</f>
        <v>0.38312000000000002</v>
      </c>
      <c r="F136" s="38">
        <f ca="1">VLOOKUP(E136,Solieu!$J$4:$K$4000,2,FALSE)</f>
        <v>9.0855999999999995</v>
      </c>
      <c r="G136" s="6"/>
      <c r="H136" s="6"/>
      <c r="I136" s="142"/>
      <c r="J136" s="5"/>
      <c r="K136" s="5"/>
      <c r="L136" s="5" t="str">
        <f t="shared" ref="L136:L199" ca="1" si="8">INDIRECT("solieusap!A"&amp;B136)</f>
        <v>154</v>
      </c>
      <c r="M136" s="35">
        <v>4.1852999999999998</v>
      </c>
      <c r="N136" s="5">
        <f t="shared" ref="N136:N199" ca="1" si="9">N135+O135</f>
        <v>2218</v>
      </c>
      <c r="O136" s="5">
        <f ca="1">COUNTIF(Solieusap!A135:A5204,L136)</f>
        <v>6</v>
      </c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8.75" customHeight="1" thickBot="1">
      <c r="A137" s="33" t="str">
        <f t="shared" ca="1" si="0"/>
        <v>155</v>
      </c>
      <c r="B137" s="28">
        <f t="shared" ca="1" si="7"/>
        <v>2224</v>
      </c>
      <c r="C137" s="35">
        <f t="array" aca="1" ref="C137" ca="1">MAX((Solieu!$A$4:$A$4000=A137)*Solieu!$E$4:$E$4000)</f>
        <v>23.87</v>
      </c>
      <c r="D137" s="36">
        <f ca="1">VLOOKUP(C137,Solieu!$E$4:$L$4000,6,FALSE)</f>
        <v>0.74805999999999995</v>
      </c>
      <c r="E137" s="37">
        <f t="array" aca="1" ref="E137" ca="1">MAX((Solieu!$A$4:$A$4000=A137)*Solieu!$J$4:$J$4000)</f>
        <v>0.81803999999999999</v>
      </c>
      <c r="F137" s="38">
        <f ca="1">VLOOKUP(E137,Solieu!$J$4:$K$4000,2,FALSE)</f>
        <v>15.153</v>
      </c>
      <c r="G137" s="6"/>
      <c r="H137" s="6"/>
      <c r="I137" s="142"/>
      <c r="J137" s="5"/>
      <c r="K137" s="5"/>
      <c r="L137" s="5" t="str">
        <f t="shared" ca="1" si="8"/>
        <v>155</v>
      </c>
      <c r="M137" s="35">
        <v>0.46560000000000001</v>
      </c>
      <c r="N137" s="5">
        <f t="shared" ca="1" si="9"/>
        <v>2224</v>
      </c>
      <c r="O137" s="5">
        <f ca="1">COUNTIF(Solieusap!A136:A5205,L137)</f>
        <v>6</v>
      </c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8.75" customHeight="1" thickBot="1">
      <c r="A138" s="33" t="str">
        <f t="shared" ca="1" si="0"/>
        <v>156</v>
      </c>
      <c r="B138" s="28">
        <f t="shared" ca="1" si="7"/>
        <v>2230</v>
      </c>
      <c r="C138" s="35">
        <f t="array" aca="1" ref="C138" ca="1">MAX((Solieu!$A$4:$A$4000=A138)*Solieu!$E$4:$E$4000)</f>
        <v>12.24</v>
      </c>
      <c r="D138" s="36">
        <f ca="1">VLOOKUP(C138,Solieu!$E$4:$L$4000,6,FALSE)</f>
        <v>1.0952200000000001</v>
      </c>
      <c r="E138" s="37">
        <f t="array" aca="1" ref="E138" ca="1">MAX((Solieu!$A$4:$A$4000=A138)*Solieu!$J$4:$J$4000)</f>
        <v>1.11069</v>
      </c>
      <c r="F138" s="38">
        <f ca="1">VLOOKUP(E138,Solieu!$J$4:$K$4000,2,FALSE)</f>
        <v>7.2899000000000003</v>
      </c>
      <c r="G138" s="6"/>
      <c r="H138" s="6"/>
      <c r="I138" s="142"/>
      <c r="J138" s="5"/>
      <c r="K138" s="5"/>
      <c r="L138" s="5" t="str">
        <f t="shared" ca="1" si="8"/>
        <v>156</v>
      </c>
      <c r="M138" s="35">
        <v>4.1120999999999999</v>
      </c>
      <c r="N138" s="5">
        <f t="shared" ca="1" si="9"/>
        <v>2230</v>
      </c>
      <c r="O138" s="5">
        <f ca="1">COUNTIF(Solieusap!A137:A5206,L138)</f>
        <v>6</v>
      </c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8.75" customHeight="1" thickBot="1">
      <c r="A139" s="33" t="str">
        <f t="shared" ca="1" si="0"/>
        <v>157</v>
      </c>
      <c r="B139" s="28">
        <f t="shared" ca="1" si="7"/>
        <v>2236</v>
      </c>
      <c r="C139" s="35">
        <f t="array" aca="1" ref="C139" ca="1">MAX((Solieu!$A$4:$A$4000=A139)*Solieu!$E$4:$E$4000)</f>
        <v>0.47610000000000002</v>
      </c>
      <c r="D139" s="36">
        <f ca="1">VLOOKUP(C139,Solieu!$E$4:$L$4000,6,FALSE)</f>
        <v>0.46489999999999998</v>
      </c>
      <c r="E139" s="37">
        <f t="array" aca="1" ref="E139" ca="1">MAX((Solieu!$A$4:$A$4000=A139)*Solieu!$J$4:$J$4000)</f>
        <v>0.46489999999999998</v>
      </c>
      <c r="F139" s="38">
        <f ca="1">VLOOKUP(E139,Solieu!$J$4:$K$4000,2,FALSE)</f>
        <v>0.47610000000000002</v>
      </c>
      <c r="G139" s="6"/>
      <c r="H139" s="6"/>
      <c r="I139" s="142"/>
      <c r="J139" s="5"/>
      <c r="K139" s="5"/>
      <c r="L139" s="5" t="str">
        <f t="shared" ca="1" si="8"/>
        <v>157</v>
      </c>
      <c r="M139" s="35">
        <v>0.50280000000000002</v>
      </c>
      <c r="N139" s="5">
        <f t="shared" ca="1" si="9"/>
        <v>2236</v>
      </c>
      <c r="O139" s="5">
        <f ca="1">COUNTIF(Solieusap!A138:A5207,L139)</f>
        <v>6</v>
      </c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8.75" customHeight="1" thickBot="1">
      <c r="A140" s="33" t="str">
        <f t="shared" ca="1" si="0"/>
        <v>158</v>
      </c>
      <c r="B140" s="28">
        <f t="shared" ca="1" si="7"/>
        <v>2242</v>
      </c>
      <c r="C140" s="35">
        <f t="array" aca="1" ref="C140" ca="1">MAX((Solieu!$A$4:$A$4000=A140)*Solieu!$E$4:$E$4000)</f>
        <v>34.032400000000003</v>
      </c>
      <c r="D140" s="36">
        <f ca="1">VLOOKUP(C140,Solieu!$E$4:$L$4000,6,FALSE)</f>
        <v>0.50063999999999997</v>
      </c>
      <c r="E140" s="37">
        <f t="array" aca="1" ref="E140" ca="1">MAX((Solieu!$A$4:$A$4000=A140)*Solieu!$J$4:$J$4000)</f>
        <v>0.76805999999999996</v>
      </c>
      <c r="F140" s="38">
        <f ca="1">VLOOKUP(E140,Solieu!$J$4:$K$4000,2,FALSE)</f>
        <v>34.032400000000003</v>
      </c>
      <c r="G140" s="6"/>
      <c r="H140" s="6"/>
      <c r="I140" s="142"/>
      <c r="J140" s="5"/>
      <c r="K140" s="5"/>
      <c r="L140" s="5" t="str">
        <f t="shared" ca="1" si="8"/>
        <v>158</v>
      </c>
      <c r="M140" s="35">
        <v>4.1372999999999998</v>
      </c>
      <c r="N140" s="5">
        <f t="shared" ca="1" si="9"/>
        <v>2242</v>
      </c>
      <c r="O140" s="5">
        <f ca="1">COUNTIF(Solieusap!A139:A5208,L140)</f>
        <v>6</v>
      </c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8.75" customHeight="1" thickBot="1">
      <c r="A141" s="33" t="str">
        <f t="shared" ca="1" si="0"/>
        <v>159</v>
      </c>
      <c r="B141" s="28">
        <f t="shared" ca="1" si="7"/>
        <v>2248</v>
      </c>
      <c r="C141" s="35">
        <f t="array" aca="1" ref="C141" ca="1">MAX((Solieu!$A$4:$A$4000=A141)*Solieu!$E$4:$E$4000)</f>
        <v>17.696200000000001</v>
      </c>
      <c r="D141" s="36">
        <f ca="1">VLOOKUP(C141,Solieu!$E$4:$L$4000,6,FALSE)</f>
        <v>0.53320000000000001</v>
      </c>
      <c r="E141" s="37">
        <f t="array" aca="1" ref="E141" ca="1">MAX((Solieu!$A$4:$A$4000=A141)*Solieu!$J$4:$J$4000)</f>
        <v>1.0888</v>
      </c>
      <c r="F141" s="38">
        <f ca="1">VLOOKUP(E141,Solieu!$J$4:$K$4000,2,FALSE)</f>
        <v>17.696200000000001</v>
      </c>
      <c r="G141" s="6"/>
      <c r="H141" s="6"/>
      <c r="I141" s="142"/>
      <c r="J141" s="5"/>
      <c r="K141" s="5"/>
      <c r="L141" s="5" t="str">
        <f t="shared" ca="1" si="8"/>
        <v>159</v>
      </c>
      <c r="M141" s="35">
        <v>4.1093999999999999</v>
      </c>
      <c r="N141" s="5">
        <f t="shared" ca="1" si="9"/>
        <v>2248</v>
      </c>
      <c r="O141" s="5">
        <f ca="1">COUNTIF(Solieusap!A140:A5209,L141)</f>
        <v>6</v>
      </c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8.75" customHeight="1" thickBot="1">
      <c r="A142" s="33" t="str">
        <f t="shared" ca="1" si="0"/>
        <v>160</v>
      </c>
      <c r="B142" s="28">
        <f t="shared" ca="1" si="7"/>
        <v>2254</v>
      </c>
      <c r="C142" s="35">
        <f t="array" aca="1" ref="C142" ca="1">MAX((Solieu!$A$4:$A$4000=A142)*Solieu!$E$4:$E$4000)</f>
        <v>1.1721999999999999</v>
      </c>
      <c r="D142" s="36">
        <f ca="1">VLOOKUP(C142,Solieu!$E$4:$L$4000,6,FALSE)</f>
        <v>0.47416000000000003</v>
      </c>
      <c r="E142" s="37">
        <f t="array" aca="1" ref="E142" ca="1">MAX((Solieu!$A$4:$A$4000=A142)*Solieu!$J$4:$J$4000)</f>
        <v>0.47416000000000003</v>
      </c>
      <c r="F142" s="38">
        <f ca="1">VLOOKUP(E142,Solieu!$J$4:$K$4000,2,FALSE)</f>
        <v>1.1721999999999999</v>
      </c>
      <c r="G142" s="6"/>
      <c r="H142" s="6"/>
      <c r="I142" s="142"/>
      <c r="J142" s="5"/>
      <c r="K142" s="5"/>
      <c r="L142" s="5" t="str">
        <f t="shared" ca="1" si="8"/>
        <v>160</v>
      </c>
      <c r="M142" s="35">
        <v>5.9020000000000001</v>
      </c>
      <c r="N142" s="5">
        <f t="shared" ca="1" si="9"/>
        <v>2254</v>
      </c>
      <c r="O142" s="5">
        <f ca="1">COUNTIF(Solieusap!A141:A5210,L142)</f>
        <v>6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8.75" customHeight="1" thickBot="1">
      <c r="A143" s="33" t="str">
        <f t="shared" ca="1" si="0"/>
        <v>161</v>
      </c>
      <c r="B143" s="28">
        <f t="shared" ca="1" si="7"/>
        <v>2260</v>
      </c>
      <c r="C143" s="35">
        <f t="array" aca="1" ref="C143" ca="1">MAX((Solieu!$A$4:$A$4000=A143)*Solieu!$E$4:$E$4000)</f>
        <v>34.093499999999999</v>
      </c>
      <c r="D143" s="36">
        <f ca="1">VLOOKUP(C143,Solieu!$E$4:$L$4000,6,FALSE)</f>
        <v>0.71155000000000002</v>
      </c>
      <c r="E143" s="37">
        <f t="array" aca="1" ref="E143" ca="1">MAX((Solieu!$A$4:$A$4000=A143)*Solieu!$J$4:$J$4000)</f>
        <v>0.77183999999999997</v>
      </c>
      <c r="F143" s="38">
        <f ca="1">VLOOKUP(E143,Solieu!$J$4:$K$4000,2,FALSE)</f>
        <v>18.052299999999999</v>
      </c>
      <c r="G143" s="6"/>
      <c r="H143" s="6"/>
      <c r="I143" s="142"/>
      <c r="J143" s="5"/>
      <c r="K143" s="5"/>
      <c r="L143" s="5" t="str">
        <f t="shared" ca="1" si="8"/>
        <v>161</v>
      </c>
      <c r="M143" s="35">
        <v>0.12970000000000001</v>
      </c>
      <c r="N143" s="5">
        <f t="shared" ca="1" si="9"/>
        <v>2260</v>
      </c>
      <c r="O143" s="5">
        <f ca="1">COUNTIF(Solieusap!A142:A5211,L143)</f>
        <v>6</v>
      </c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8.75" customHeight="1" thickBot="1">
      <c r="A144" s="33" t="str">
        <f t="shared" ca="1" si="0"/>
        <v>162</v>
      </c>
      <c r="B144" s="28">
        <f t="shared" ca="1" si="7"/>
        <v>2266</v>
      </c>
      <c r="C144" s="35">
        <f t="array" aca="1" ref="C144" ca="1">MAX((Solieu!$A$4:$A$4000=A144)*Solieu!$E$4:$E$4000)</f>
        <v>17.766200000000001</v>
      </c>
      <c r="D144" s="36">
        <f ca="1">VLOOKUP(C144,Solieu!$E$4:$L$4000,6,FALSE)</f>
        <v>1.0546</v>
      </c>
      <c r="E144" s="37">
        <f t="array" aca="1" ref="E144" ca="1">MAX((Solieu!$A$4:$A$4000=A144)*Solieu!$J$4:$J$4000)</f>
        <v>1.0938099999999999</v>
      </c>
      <c r="F144" s="38">
        <f ca="1">VLOOKUP(E144,Solieu!$J$4:$K$4000,2,FALSE)</f>
        <v>10.270899999999999</v>
      </c>
      <c r="G144" s="6"/>
      <c r="H144" s="6"/>
      <c r="I144" s="142"/>
      <c r="J144" s="5"/>
      <c r="K144" s="5"/>
      <c r="L144" s="5" t="str">
        <f t="shared" ca="1" si="8"/>
        <v>162</v>
      </c>
      <c r="M144" s="35">
        <v>5.6234000000000002</v>
      </c>
      <c r="N144" s="5">
        <f t="shared" ca="1" si="9"/>
        <v>2266</v>
      </c>
      <c r="O144" s="5">
        <f ca="1">COUNTIF(Solieusap!A143:A5212,L144)</f>
        <v>6</v>
      </c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8.75" customHeight="1" thickBot="1">
      <c r="A145" s="33" t="str">
        <f t="shared" ca="1" si="0"/>
        <v>163</v>
      </c>
      <c r="B145" s="28">
        <f t="shared" ca="1" si="7"/>
        <v>2272</v>
      </c>
      <c r="C145" s="35">
        <f t="array" aca="1" ref="C145" ca="1">MAX((Solieu!$A$4:$A$4000=A145)*Solieu!$E$4:$E$4000)</f>
        <v>1.147</v>
      </c>
      <c r="D145" s="36">
        <f ca="1">VLOOKUP(C145,Solieu!$E$4:$L$4000,6,FALSE)</f>
        <v>7.3849999999999999E-2</v>
      </c>
      <c r="E145" s="37">
        <f t="array" aca="1" ref="E145" ca="1">MAX((Solieu!$A$4:$A$4000=A145)*Solieu!$J$4:$J$4000)</f>
        <v>0.47159000000000001</v>
      </c>
      <c r="F145" s="38">
        <f ca="1">VLOOKUP(E145,Solieu!$J$4:$K$4000,2,FALSE)</f>
        <v>0.48280000000000001</v>
      </c>
      <c r="G145" s="6"/>
      <c r="H145" s="6"/>
      <c r="I145" s="142"/>
      <c r="J145" s="5"/>
      <c r="K145" s="5"/>
      <c r="L145" s="5" t="str">
        <f t="shared" ca="1" si="8"/>
        <v>163</v>
      </c>
      <c r="M145" s="35">
        <v>0.13750000000000001</v>
      </c>
      <c r="N145" s="5">
        <f t="shared" ca="1" si="9"/>
        <v>2272</v>
      </c>
      <c r="O145" s="5">
        <f ca="1">COUNTIF(Solieusap!A144:A5213,L145)</f>
        <v>6</v>
      </c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8.75" customHeight="1" thickBot="1">
      <c r="A146" s="33" t="str">
        <f t="shared" ca="1" si="0"/>
        <v>164</v>
      </c>
      <c r="B146" s="28">
        <f t="shared" ca="1" si="7"/>
        <v>2278</v>
      </c>
      <c r="C146" s="35">
        <f t="array" aca="1" ref="C146" ca="1">MAX((Solieu!$A$4:$A$4000=A146)*Solieu!$E$4:$E$4000)</f>
        <v>26.5244</v>
      </c>
      <c r="D146" s="36">
        <f ca="1">VLOOKUP(C146,Solieu!$E$4:$L$4000,6,FALSE)</f>
        <v>0.52408999999999994</v>
      </c>
      <c r="E146" s="37">
        <f t="array" aca="1" ref="E146" ca="1">MAX((Solieu!$A$4:$A$4000=A146)*Solieu!$J$4:$J$4000)</f>
        <v>0.82238</v>
      </c>
      <c r="F146" s="38">
        <f ca="1">VLOOKUP(E146,Solieu!$J$4:$K$4000,2,FALSE)</f>
        <v>26.5244</v>
      </c>
      <c r="G146" s="6"/>
      <c r="H146" s="6"/>
      <c r="I146" s="142"/>
      <c r="J146" s="5"/>
      <c r="K146" s="5"/>
      <c r="L146" s="5" t="str">
        <f t="shared" ca="1" si="8"/>
        <v>164</v>
      </c>
      <c r="M146" s="35">
        <v>5.6066000000000003</v>
      </c>
      <c r="N146" s="5">
        <f t="shared" ca="1" si="9"/>
        <v>2278</v>
      </c>
      <c r="O146" s="5">
        <f ca="1">COUNTIF(Solieusap!A145:A5214,L146)</f>
        <v>6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8.75" customHeight="1" thickBot="1">
      <c r="A147" s="33" t="str">
        <f t="shared" ca="1" si="0"/>
        <v>165</v>
      </c>
      <c r="B147" s="28">
        <f t="shared" ca="1" si="7"/>
        <v>2284</v>
      </c>
      <c r="C147" s="35">
        <f t="array" aca="1" ref="C147" ca="1">MAX((Solieu!$A$4:$A$4000=A147)*Solieu!$E$4:$E$4000)</f>
        <v>13.575900000000001</v>
      </c>
      <c r="D147" s="36">
        <f ca="1">VLOOKUP(C147,Solieu!$E$4:$L$4000,6,FALSE)</f>
        <v>0.55340999999999996</v>
      </c>
      <c r="E147" s="37">
        <f t="array" aca="1" ref="E147" ca="1">MAX((Solieu!$A$4:$A$4000=A147)*Solieu!$J$4:$J$4000)</f>
        <v>1.11768</v>
      </c>
      <c r="F147" s="38">
        <f ca="1">VLOOKUP(E147,Solieu!$J$4:$K$4000,2,FALSE)</f>
        <v>13.575900000000001</v>
      </c>
      <c r="G147" s="6"/>
      <c r="H147" s="6"/>
      <c r="I147" s="142"/>
      <c r="J147" s="5"/>
      <c r="K147" s="5"/>
      <c r="L147" s="5" t="str">
        <f t="shared" ca="1" si="8"/>
        <v>165</v>
      </c>
      <c r="M147" s="35">
        <v>5.3472</v>
      </c>
      <c r="N147" s="5">
        <f t="shared" ca="1" si="9"/>
        <v>2284</v>
      </c>
      <c r="O147" s="5">
        <f ca="1">COUNTIF(Solieusap!A146:A5215,L147)</f>
        <v>6</v>
      </c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8.75" customHeight="1" thickBot="1">
      <c r="A148" s="33" t="str">
        <f t="shared" ca="1" si="0"/>
        <v>166</v>
      </c>
      <c r="B148" s="28">
        <f t="shared" ca="1" si="7"/>
        <v>2290</v>
      </c>
      <c r="C148" s="35">
        <f t="array" aca="1" ref="C148" ca="1">MAX((Solieu!$A$4:$A$4000=A148)*Solieu!$E$4:$E$4000)</f>
        <v>0.49419999999999997</v>
      </c>
      <c r="D148" s="36">
        <f ca="1">VLOOKUP(C148,Solieu!$E$4:$L$4000,6,FALSE)</f>
        <v>9.0789999999999996E-2</v>
      </c>
      <c r="E148" s="37">
        <f t="array" aca="1" ref="E148" ca="1">MAX((Solieu!$A$4:$A$4000=A148)*Solieu!$J$4:$J$4000)</f>
        <v>0.47899000000000003</v>
      </c>
      <c r="F148" s="38">
        <f ca="1">VLOOKUP(E148,Solieu!$J$4:$K$4000,2,FALSE)</f>
        <v>0.36680000000000001</v>
      </c>
      <c r="G148" s="6"/>
      <c r="H148" s="6"/>
      <c r="I148" s="142"/>
      <c r="J148" s="5"/>
      <c r="K148" s="5"/>
      <c r="L148" s="5" t="str">
        <f t="shared" ca="1" si="8"/>
        <v>166</v>
      </c>
      <c r="M148" s="35">
        <v>3.2858000000000001</v>
      </c>
      <c r="N148" s="5">
        <f t="shared" ca="1" si="9"/>
        <v>2290</v>
      </c>
      <c r="O148" s="5">
        <f ca="1">COUNTIF(Solieusap!A147:A5216,L148)</f>
        <v>6</v>
      </c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8.75" customHeight="1" thickBot="1">
      <c r="A149" s="33" t="str">
        <f t="shared" ca="1" si="0"/>
        <v>167</v>
      </c>
      <c r="B149" s="28">
        <f t="shared" ca="1" si="7"/>
        <v>2296</v>
      </c>
      <c r="C149" s="35">
        <f t="array" aca="1" ref="C149" ca="1">MAX((Solieu!$A$4:$A$4000=A149)*Solieu!$E$4:$E$4000)</f>
        <v>40.240699999999997</v>
      </c>
      <c r="D149" s="36">
        <f ca="1">VLOOKUP(C149,Solieu!$E$4:$L$4000,6,FALSE)</f>
        <v>0.64746000000000004</v>
      </c>
      <c r="E149" s="37">
        <f t="array" aca="1" ref="E149" ca="1">MAX((Solieu!$A$4:$A$4000=A149)*Solieu!$J$4:$J$4000)</f>
        <v>0.64746000000000004</v>
      </c>
      <c r="F149" s="38">
        <f ca="1">VLOOKUP(E149,Solieu!$J$4:$K$4000,2,FALSE)</f>
        <v>40.240699999999997</v>
      </c>
      <c r="G149" s="6"/>
      <c r="H149" s="6"/>
      <c r="I149" s="142"/>
      <c r="J149" s="5"/>
      <c r="K149" s="5"/>
      <c r="L149" s="5" t="str">
        <f t="shared" ca="1" si="8"/>
        <v>167</v>
      </c>
      <c r="M149" s="35">
        <v>0.7</v>
      </c>
      <c r="N149" s="5">
        <f t="shared" ca="1" si="9"/>
        <v>2296</v>
      </c>
      <c r="O149" s="5">
        <f ca="1">COUNTIF(Solieusap!A148:A5217,L149)</f>
        <v>6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8.75" customHeight="1" thickBot="1">
      <c r="A150" s="33" t="str">
        <f t="shared" ca="1" si="0"/>
        <v>168</v>
      </c>
      <c r="B150" s="28">
        <f t="shared" ca="1" si="7"/>
        <v>2302</v>
      </c>
      <c r="C150" s="35">
        <f t="array" aca="1" ref="C150" ca="1">MAX((Solieu!$A$4:$A$4000=A150)*Solieu!$E$4:$E$4000)</f>
        <v>24.845600000000001</v>
      </c>
      <c r="D150" s="36">
        <f ca="1">VLOOKUP(C150,Solieu!$E$4:$L$4000,6,FALSE)</f>
        <v>0.84794999999999998</v>
      </c>
      <c r="E150" s="37">
        <f t="array" aca="1" ref="E150" ca="1">MAX((Solieu!$A$4:$A$4000=A150)*Solieu!$J$4:$J$4000)</f>
        <v>0.85706000000000004</v>
      </c>
      <c r="F150" s="38">
        <f ca="1">VLOOKUP(E150,Solieu!$J$4:$K$4000,2,FALSE)</f>
        <v>8.2790999999999997</v>
      </c>
      <c r="G150" s="6"/>
      <c r="H150" s="6"/>
      <c r="I150" s="142"/>
      <c r="J150" s="5"/>
      <c r="K150" s="5"/>
      <c r="L150" s="5" t="str">
        <f t="shared" ca="1" si="8"/>
        <v>168</v>
      </c>
      <c r="M150" s="35">
        <v>0.53420000000000001</v>
      </c>
      <c r="N150" s="5">
        <f t="shared" ca="1" si="9"/>
        <v>2302</v>
      </c>
      <c r="O150" s="5">
        <f ca="1">COUNTIF(Solieusap!A149:A5218,L150)</f>
        <v>6</v>
      </c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8.75" customHeight="1" thickBot="1">
      <c r="A151" s="33" t="str">
        <f t="shared" ca="1" si="0"/>
        <v>169</v>
      </c>
      <c r="B151" s="28">
        <f t="shared" ca="1" si="7"/>
        <v>2308</v>
      </c>
      <c r="C151" s="35">
        <f t="array" aca="1" ref="C151" ca="1">MAX((Solieu!$A$4:$A$4000=A151)*Solieu!$E$4:$E$4000)</f>
        <v>9.8566000000000003</v>
      </c>
      <c r="D151" s="36">
        <f ca="1">VLOOKUP(C151,Solieu!$E$4:$L$4000,6,FALSE)</f>
        <v>0.33785999999999999</v>
      </c>
      <c r="E151" s="37">
        <f t="array" aca="1" ref="E151" ca="1">MAX((Solieu!$A$4:$A$4000=A151)*Solieu!$J$4:$J$4000)</f>
        <v>0.36215000000000003</v>
      </c>
      <c r="F151" s="38">
        <f ca="1">VLOOKUP(E151,Solieu!$J$4:$K$4000,2,FALSE)</f>
        <v>1.0367</v>
      </c>
      <c r="G151" s="6"/>
      <c r="H151" s="6"/>
      <c r="I151" s="142"/>
      <c r="J151" s="5"/>
      <c r="K151" s="5"/>
      <c r="L151" s="5" t="str">
        <f t="shared" ca="1" si="8"/>
        <v>169</v>
      </c>
      <c r="M151" s="35">
        <v>0.12790000000000001</v>
      </c>
      <c r="N151" s="5">
        <f t="shared" ca="1" si="9"/>
        <v>2308</v>
      </c>
      <c r="O151" s="5">
        <f ca="1">COUNTIF(Solieusap!A150:A5219,L151)</f>
        <v>6</v>
      </c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8.75" customHeight="1" thickBot="1">
      <c r="A152" s="33" t="str">
        <f t="shared" ca="1" si="0"/>
        <v>170</v>
      </c>
      <c r="B152" s="28">
        <f t="shared" ca="1" si="7"/>
        <v>2314</v>
      </c>
      <c r="C152" s="35">
        <f t="array" aca="1" ref="C152" ca="1">MAX((Solieu!$A$4:$A$4000=A152)*Solieu!$E$4:$E$4000)</f>
        <v>32.349699999999999</v>
      </c>
      <c r="D152" s="36">
        <f ca="1">VLOOKUP(C152,Solieu!$E$4:$L$4000,6,FALSE)</f>
        <v>0.63509000000000004</v>
      </c>
      <c r="E152" s="37">
        <f t="array" aca="1" ref="E152" ca="1">MAX((Solieu!$A$4:$A$4000=A152)*Solieu!$J$4:$J$4000)</f>
        <v>0.66610999999999998</v>
      </c>
      <c r="F152" s="38">
        <f ca="1">VLOOKUP(E152,Solieu!$J$4:$K$4000,2,FALSE)</f>
        <v>15.886900000000001</v>
      </c>
      <c r="G152" s="6"/>
      <c r="H152" s="6"/>
      <c r="I152" s="142"/>
      <c r="J152" s="5"/>
      <c r="K152" s="5"/>
      <c r="L152" s="5" t="str">
        <f t="shared" ca="1" si="8"/>
        <v>170</v>
      </c>
      <c r="M152" s="35">
        <v>5.7786</v>
      </c>
      <c r="N152" s="5">
        <f t="shared" ca="1" si="9"/>
        <v>2314</v>
      </c>
      <c r="O152" s="5">
        <f ca="1">COUNTIF(Solieusap!A151:A5220,L152)</f>
        <v>6</v>
      </c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8.75" customHeight="1" thickBot="1">
      <c r="A153" s="33" t="str">
        <f t="shared" ca="1" si="0"/>
        <v>171</v>
      </c>
      <c r="B153" s="28">
        <f t="shared" ca="1" si="7"/>
        <v>2320</v>
      </c>
      <c r="C153" s="35">
        <f t="array" aca="1" ref="C153" ca="1">MAX((Solieu!$A$4:$A$4000=A153)*Solieu!$E$4:$E$4000)</f>
        <v>18.364000000000001</v>
      </c>
      <c r="D153" s="36">
        <f ca="1">VLOOKUP(C153,Solieu!$E$4:$L$4000,6,FALSE)</f>
        <v>0.87865000000000004</v>
      </c>
      <c r="E153" s="37">
        <f t="array" aca="1" ref="E153" ca="1">MAX((Solieu!$A$4:$A$4000=A153)*Solieu!$J$4:$J$4000)</f>
        <v>0.95079000000000002</v>
      </c>
      <c r="F153" s="38">
        <f ca="1">VLOOKUP(E153,Solieu!$J$4:$K$4000,2,FALSE)</f>
        <v>7.976</v>
      </c>
      <c r="G153" s="6"/>
      <c r="H153" s="6"/>
      <c r="I153" s="142"/>
      <c r="J153" s="5"/>
      <c r="K153" s="5"/>
      <c r="L153" s="5" t="str">
        <f t="shared" ca="1" si="8"/>
        <v>171</v>
      </c>
      <c r="M153" s="35">
        <v>0.77980000000000005</v>
      </c>
      <c r="N153" s="5">
        <f t="shared" ca="1" si="9"/>
        <v>2320</v>
      </c>
      <c r="O153" s="5">
        <f ca="1">COUNTIF(Solieusap!A152:A5221,L153)</f>
        <v>6</v>
      </c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8.75" customHeight="1" thickBot="1">
      <c r="A154" s="33" t="str">
        <f t="shared" ca="1" si="0"/>
        <v>172</v>
      </c>
      <c r="B154" s="28">
        <f t="shared" ca="1" si="7"/>
        <v>2326</v>
      </c>
      <c r="C154" s="35">
        <f t="array" aca="1" ref="C154" ca="1">MAX((Solieu!$A$4:$A$4000=A154)*Solieu!$E$4:$E$4000)</f>
        <v>4.3684000000000003</v>
      </c>
      <c r="D154" s="36">
        <f ca="1">VLOOKUP(C154,Solieu!$E$4:$L$4000,6,FALSE)</f>
        <v>0.49586999999999998</v>
      </c>
      <c r="E154" s="37">
        <f t="array" aca="1" ref="E154" ca="1">MAX((Solieu!$A$4:$A$4000=A154)*Solieu!$J$4:$J$4000)</f>
        <v>0.57950000000000002</v>
      </c>
      <c r="F154" s="38">
        <f ca="1">VLOOKUP(E154,Solieu!$J$4:$K$4000,2,FALSE)</f>
        <v>0.11509999999999999</v>
      </c>
      <c r="G154" s="6"/>
      <c r="H154" s="6"/>
      <c r="I154" s="142"/>
      <c r="J154" s="5"/>
      <c r="K154" s="5"/>
      <c r="L154" s="5" t="str">
        <f t="shared" ca="1" si="8"/>
        <v>172</v>
      </c>
      <c r="M154" s="35">
        <v>1.3562000000000001</v>
      </c>
      <c r="N154" s="5">
        <f t="shared" ca="1" si="9"/>
        <v>2326</v>
      </c>
      <c r="O154" s="5">
        <f ca="1">COUNTIF(Solieusap!A153:A5222,L154)</f>
        <v>6</v>
      </c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8.75" customHeight="1" thickBot="1">
      <c r="A155" s="33" t="str">
        <f t="shared" ca="1" si="0"/>
        <v>173</v>
      </c>
      <c r="B155" s="28">
        <f t="shared" ca="1" si="7"/>
        <v>2332</v>
      </c>
      <c r="C155" s="35">
        <f t="array" aca="1" ref="C155" ca="1">MAX((Solieu!$A$4:$A$4000=A155)*Solieu!$E$4:$E$4000)</f>
        <v>25.8384</v>
      </c>
      <c r="D155" s="36">
        <f ca="1">VLOOKUP(C155,Solieu!$E$4:$L$4000,6,FALSE)</f>
        <v>0.88634000000000002</v>
      </c>
      <c r="E155" s="37">
        <f t="array" aca="1" ref="E155" ca="1">MAX((Solieu!$A$4:$A$4000=A155)*Solieu!$J$4:$J$4000)</f>
        <v>0.88634000000000002</v>
      </c>
      <c r="F155" s="38">
        <f ca="1">VLOOKUP(E155,Solieu!$J$4:$K$4000,2,FALSE)</f>
        <v>1.6999999999999999E-3</v>
      </c>
      <c r="G155" s="6"/>
      <c r="H155" s="6"/>
      <c r="I155" s="142"/>
      <c r="J155" s="5"/>
      <c r="K155" s="5"/>
      <c r="L155" s="5" t="str">
        <f t="shared" ca="1" si="8"/>
        <v>173</v>
      </c>
      <c r="M155" s="35">
        <v>0.75080000000000002</v>
      </c>
      <c r="N155" s="5">
        <f t="shared" ca="1" si="9"/>
        <v>2332</v>
      </c>
      <c r="O155" s="5">
        <f ca="1">COUNTIF(Solieusap!A154:A5223,L155)</f>
        <v>6</v>
      </c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8.75" customHeight="1" thickBot="1">
      <c r="A156" s="33" t="str">
        <f t="shared" ca="1" si="0"/>
        <v>174</v>
      </c>
      <c r="B156" s="28">
        <f t="shared" ca="1" si="7"/>
        <v>2338</v>
      </c>
      <c r="C156" s="35">
        <f t="array" aca="1" ref="C156" ca="1">MAX((Solieu!$A$4:$A$4000=A156)*Solieu!$E$4:$E$4000)</f>
        <v>15.419499999999999</v>
      </c>
      <c r="D156" s="36">
        <f ca="1">VLOOKUP(C156,Solieu!$E$4:$L$4000,6,FALSE)</f>
        <v>1.36629</v>
      </c>
      <c r="E156" s="37">
        <f t="array" aca="1" ref="E156" ca="1">MAX((Solieu!$A$4:$A$4000=A156)*Solieu!$J$4:$J$4000)</f>
        <v>1.36629</v>
      </c>
      <c r="F156" s="38">
        <f ca="1">VLOOKUP(E156,Solieu!$J$4:$K$4000,2,FALSE)</f>
        <v>15.419499999999999</v>
      </c>
      <c r="G156" s="6"/>
      <c r="H156" s="6"/>
      <c r="I156" s="142"/>
      <c r="J156" s="5"/>
      <c r="K156" s="5"/>
      <c r="L156" s="5" t="str">
        <f t="shared" ca="1" si="8"/>
        <v>174</v>
      </c>
      <c r="M156" s="35">
        <v>1.3579000000000001</v>
      </c>
      <c r="N156" s="5">
        <f t="shared" ca="1" si="9"/>
        <v>2338</v>
      </c>
      <c r="O156" s="5">
        <f ca="1">COUNTIF(Solieusap!A155:A5224,L156)</f>
        <v>6</v>
      </c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8.75" customHeight="1" thickBot="1">
      <c r="A157" s="33" t="str">
        <f t="shared" ca="1" si="0"/>
        <v>175</v>
      </c>
      <c r="B157" s="28">
        <f t="shared" ca="1" si="7"/>
        <v>2344</v>
      </c>
      <c r="C157" s="35">
        <f t="array" aca="1" ref="C157" ca="1">MAX((Solieu!$A$4:$A$4000=A157)*Solieu!$E$4:$E$4000)</f>
        <v>5.0728999999999997</v>
      </c>
      <c r="D157" s="36">
        <f ca="1">VLOOKUP(C157,Solieu!$E$4:$L$4000,6,FALSE)</f>
        <v>0.87966</v>
      </c>
      <c r="E157" s="37">
        <f t="array" aca="1" ref="E157" ca="1">MAX((Solieu!$A$4:$A$4000=A157)*Solieu!$J$4:$J$4000)</f>
        <v>0.87966</v>
      </c>
      <c r="F157" s="38">
        <f ca="1">VLOOKUP(E157,Solieu!$J$4:$K$4000,2,FALSE)</f>
        <v>5.0728999999999997</v>
      </c>
      <c r="G157" s="6"/>
      <c r="H157" s="6"/>
      <c r="I157" s="142"/>
      <c r="J157" s="5"/>
      <c r="K157" s="5"/>
      <c r="L157" s="5" t="str">
        <f t="shared" ca="1" si="8"/>
        <v>175</v>
      </c>
      <c r="M157" s="35">
        <v>0.54069999999999996</v>
      </c>
      <c r="N157" s="5">
        <f t="shared" ca="1" si="9"/>
        <v>2344</v>
      </c>
      <c r="O157" s="5">
        <f ca="1">COUNTIF(Solieusap!A156:A5225,L157)</f>
        <v>6</v>
      </c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8.75" customHeight="1" thickBot="1">
      <c r="A158" s="33" t="str">
        <f t="shared" ca="1" si="0"/>
        <v>176</v>
      </c>
      <c r="B158" s="28">
        <f t="shared" ca="1" si="7"/>
        <v>2350</v>
      </c>
      <c r="C158" s="35">
        <f t="array" aca="1" ref="C158" ca="1">MAX((Solieu!$A$4:$A$4000=A158)*Solieu!$E$4:$E$4000)</f>
        <v>27.771899999999999</v>
      </c>
      <c r="D158" s="36">
        <f ca="1">VLOOKUP(C158,Solieu!$E$4:$L$4000,6,FALSE)</f>
        <v>0.55564999999999998</v>
      </c>
      <c r="E158" s="37">
        <f t="array" aca="1" ref="E158" ca="1">MAX((Solieu!$A$4:$A$4000=A158)*Solieu!$J$4:$J$4000)</f>
        <v>0.91454000000000002</v>
      </c>
      <c r="F158" s="38">
        <f ca="1">VLOOKUP(E158,Solieu!$J$4:$K$4000,2,FALSE)</f>
        <v>27.771899999999999</v>
      </c>
      <c r="G158" s="6"/>
      <c r="H158" s="6"/>
      <c r="I158" s="142"/>
      <c r="J158" s="5"/>
      <c r="K158" s="5"/>
      <c r="L158" s="5" t="str">
        <f t="shared" ca="1" si="8"/>
        <v>176</v>
      </c>
      <c r="M158" s="35">
        <v>1.1464000000000001</v>
      </c>
      <c r="N158" s="5">
        <f t="shared" ca="1" si="9"/>
        <v>2350</v>
      </c>
      <c r="O158" s="5">
        <f ca="1">COUNTIF(Solieusap!A157:A5226,L158)</f>
        <v>6</v>
      </c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8.75" customHeight="1" thickBot="1">
      <c r="A159" s="33" t="str">
        <f t="shared" ca="1" si="0"/>
        <v>177</v>
      </c>
      <c r="B159" s="28">
        <f t="shared" ca="1" si="7"/>
        <v>2356</v>
      </c>
      <c r="C159" s="35">
        <f t="array" aca="1" ref="C159" ca="1">MAX((Solieu!$A$4:$A$4000=A159)*Solieu!$E$4:$E$4000)</f>
        <v>15.573399999999999</v>
      </c>
      <c r="D159" s="36">
        <f ca="1">VLOOKUP(C159,Solieu!$E$4:$L$4000,6,FALSE)</f>
        <v>0.52890999999999999</v>
      </c>
      <c r="E159" s="37">
        <f t="array" aca="1" ref="E159" ca="1">MAX((Solieu!$A$4:$A$4000=A159)*Solieu!$J$4:$J$4000)</f>
        <v>1.15157</v>
      </c>
      <c r="F159" s="38">
        <f ca="1">VLOOKUP(E159,Solieu!$J$4:$K$4000,2,FALSE)</f>
        <v>15.573399999999999</v>
      </c>
      <c r="G159" s="6"/>
      <c r="H159" s="6"/>
      <c r="I159" s="142"/>
      <c r="J159" s="5"/>
      <c r="K159" s="5"/>
      <c r="L159" s="5" t="str">
        <f t="shared" ca="1" si="8"/>
        <v>177</v>
      </c>
      <c r="M159" s="35">
        <v>5.2122999999999999</v>
      </c>
      <c r="N159" s="5">
        <f t="shared" ca="1" si="9"/>
        <v>2356</v>
      </c>
      <c r="O159" s="5">
        <f ca="1">COUNTIF(Solieusap!A158:A5227,L159)</f>
        <v>6</v>
      </c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8.75" customHeight="1" thickBot="1">
      <c r="A160" s="33" t="str">
        <f t="shared" ca="1" si="0"/>
        <v>178</v>
      </c>
      <c r="B160" s="28">
        <f t="shared" ca="1" si="7"/>
        <v>2362</v>
      </c>
      <c r="C160" s="35">
        <f t="array" aca="1" ref="C160" ca="1">MAX((Solieu!$A$4:$A$4000=A160)*Solieu!$E$4:$E$4000)</f>
        <v>3.3954</v>
      </c>
      <c r="D160" s="36">
        <f ca="1">VLOOKUP(C160,Solieu!$E$4:$L$4000,6,FALSE)</f>
        <v>6.9080000000000003E-2</v>
      </c>
      <c r="E160" s="37">
        <f t="array" aca="1" ref="E160" ca="1">MAX((Solieu!$A$4:$A$4000=A160)*Solieu!$J$4:$J$4000)</f>
        <v>0.48814999999999997</v>
      </c>
      <c r="F160" s="38">
        <f ca="1">VLOOKUP(E160,Solieu!$J$4:$K$4000,2,FALSE)</f>
        <v>4.36E-2</v>
      </c>
      <c r="G160" s="6"/>
      <c r="H160" s="6"/>
      <c r="I160" s="142"/>
      <c r="J160" s="5"/>
      <c r="K160" s="5"/>
      <c r="L160" s="5" t="str">
        <f t="shared" ca="1" si="8"/>
        <v>178</v>
      </c>
      <c r="M160" s="35" t="e">
        <v>#N/A</v>
      </c>
      <c r="N160" s="5">
        <f t="shared" ca="1" si="9"/>
        <v>2362</v>
      </c>
      <c r="O160" s="5">
        <f ca="1">COUNTIF(Solieusap!A159:A5228,L160)</f>
        <v>6</v>
      </c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8.75" customHeight="1" thickBot="1">
      <c r="A161" s="33" t="str">
        <f t="shared" ca="1" si="0"/>
        <v>179</v>
      </c>
      <c r="B161" s="28">
        <f t="shared" ca="1" si="7"/>
        <v>2368</v>
      </c>
      <c r="C161" s="35">
        <f t="array" aca="1" ref="C161" ca="1">MAX((Solieu!$A$4:$A$4000=A161)*Solieu!$E$4:$E$4000)</f>
        <v>20.538</v>
      </c>
      <c r="D161" s="36">
        <f ca="1">VLOOKUP(C161,Solieu!$E$4:$L$4000,6,FALSE)</f>
        <v>0.76493999999999995</v>
      </c>
      <c r="E161" s="37">
        <f t="array" aca="1" ref="E161" ca="1">MAX((Solieu!$A$4:$A$4000=A161)*Solieu!$J$4:$J$4000)</f>
        <v>0.81228</v>
      </c>
      <c r="F161" s="38">
        <f ca="1">VLOOKUP(E161,Solieu!$J$4:$K$4000,2,FALSE)</f>
        <v>10.6988</v>
      </c>
      <c r="G161" s="6"/>
      <c r="H161" s="6"/>
      <c r="I161" s="142"/>
      <c r="J161" s="5"/>
      <c r="K161" s="5"/>
      <c r="L161" s="5" t="str">
        <f t="shared" ca="1" si="8"/>
        <v>179</v>
      </c>
      <c r="M161" s="35" t="e">
        <v>#N/A</v>
      </c>
      <c r="N161" s="5">
        <f t="shared" ca="1" si="9"/>
        <v>2368</v>
      </c>
      <c r="O161" s="5">
        <f ca="1">COUNTIF(Solieusap!A160:A5229,L161)</f>
        <v>6</v>
      </c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8.75" customHeight="1" thickBot="1">
      <c r="A162" s="33" t="str">
        <f t="shared" ca="1" si="0"/>
        <v>180</v>
      </c>
      <c r="B162" s="28">
        <f t="shared" ca="1" si="7"/>
        <v>2374</v>
      </c>
      <c r="C162" s="35">
        <f t="array" aca="1" ref="C162" ca="1">MAX((Solieu!$A$4:$A$4000=A162)*Solieu!$E$4:$E$4000)</f>
        <v>10.640599999999999</v>
      </c>
      <c r="D162" s="36">
        <f ca="1">VLOOKUP(C162,Solieu!$E$4:$L$4000,6,FALSE)</f>
        <v>1.02576</v>
      </c>
      <c r="E162" s="37">
        <f t="array" aca="1" ref="E162" ca="1">MAX((Solieu!$A$4:$A$4000=A162)*Solieu!$J$4:$J$4000)</f>
        <v>1.03776</v>
      </c>
      <c r="F162" s="38">
        <f ca="1">VLOOKUP(E162,Solieu!$J$4:$K$4000,2,FALSE)</f>
        <v>5.5808999999999997</v>
      </c>
      <c r="G162" s="6"/>
      <c r="H162" s="6"/>
      <c r="I162" s="142"/>
      <c r="J162" s="5"/>
      <c r="K162" s="5"/>
      <c r="L162" s="5" t="str">
        <f t="shared" ca="1" si="8"/>
        <v>180</v>
      </c>
      <c r="M162" s="35" t="e">
        <v>#N/A</v>
      </c>
      <c r="N162" s="5">
        <f t="shared" ca="1" si="9"/>
        <v>2374</v>
      </c>
      <c r="O162" s="5">
        <f ca="1">COUNTIF(Solieusap!A161:A5230,L162)</f>
        <v>6</v>
      </c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8.75" customHeight="1" thickBot="1">
      <c r="A163" s="33" t="str">
        <f t="shared" ca="1" si="0"/>
        <v>181</v>
      </c>
      <c r="B163" s="28">
        <f t="shared" ca="1" si="7"/>
        <v>2380</v>
      </c>
      <c r="C163" s="35">
        <f t="array" aca="1" ref="C163" ca="1">MAX((Solieu!$A$4:$A$4000=A163)*Solieu!$E$4:$E$4000)</f>
        <v>0.6371</v>
      </c>
      <c r="D163" s="36">
        <f ca="1">VLOOKUP(C163,Solieu!$E$4:$L$4000,6,FALSE)</f>
        <v>0.41321000000000002</v>
      </c>
      <c r="E163" s="37">
        <f t="array" aca="1" ref="E163" ca="1">MAX((Solieu!$A$4:$A$4000=A163)*Solieu!$J$4:$J$4000)</f>
        <v>0.41321000000000002</v>
      </c>
      <c r="F163" s="38">
        <f ca="1">VLOOKUP(E163,Solieu!$J$4:$K$4000,2,FALSE)</f>
        <v>0.6371</v>
      </c>
      <c r="G163" s="6"/>
      <c r="H163" s="6"/>
      <c r="I163" s="142"/>
      <c r="J163" s="5"/>
      <c r="K163" s="5"/>
      <c r="L163" s="5" t="str">
        <f t="shared" ca="1" si="8"/>
        <v>181</v>
      </c>
      <c r="M163" s="35" t="e">
        <v>#N/A</v>
      </c>
      <c r="N163" s="5">
        <f t="shared" ca="1" si="9"/>
        <v>2380</v>
      </c>
      <c r="O163" s="5">
        <f ca="1">COUNTIF(Solieusap!A162:A5231,L163)</f>
        <v>6</v>
      </c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8.75" customHeight="1" thickBot="1">
      <c r="A164" s="33" t="str">
        <f t="shared" ca="1" si="0"/>
        <v>182</v>
      </c>
      <c r="B164" s="28">
        <f t="shared" ca="1" si="7"/>
        <v>2386</v>
      </c>
      <c r="C164" s="35">
        <f t="array" aca="1" ref="C164" ca="1">MAX((Solieu!$A$4:$A$4000=A164)*Solieu!$E$4:$E$4000)</f>
        <v>23.417000000000002</v>
      </c>
      <c r="D164" s="36">
        <f ca="1">VLOOKUP(C164,Solieu!$E$4:$L$4000,6,FALSE)</f>
        <v>0.53764000000000001</v>
      </c>
      <c r="E164" s="37">
        <f t="array" aca="1" ref="E164" ca="1">MAX((Solieu!$A$4:$A$4000=A164)*Solieu!$J$4:$J$4000)</f>
        <v>0.86719999999999997</v>
      </c>
      <c r="F164" s="38">
        <f ca="1">VLOOKUP(E164,Solieu!$J$4:$K$4000,2,FALSE)</f>
        <v>23.417000000000002</v>
      </c>
      <c r="G164" s="6"/>
      <c r="H164" s="6"/>
      <c r="I164" s="142"/>
      <c r="J164" s="5"/>
      <c r="K164" s="5"/>
      <c r="L164" s="5" t="str">
        <f t="shared" ca="1" si="8"/>
        <v>182</v>
      </c>
      <c r="M164" s="35" t="e">
        <v>#N/A</v>
      </c>
      <c r="N164" s="5">
        <f t="shared" ca="1" si="9"/>
        <v>2386</v>
      </c>
      <c r="O164" s="5">
        <f ca="1">COUNTIF(Solieusap!A163:A5232,L164)</f>
        <v>6</v>
      </c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8.75" customHeight="1" thickBot="1">
      <c r="A165" s="33" t="str">
        <f t="shared" ca="1" si="0"/>
        <v>183</v>
      </c>
      <c r="B165" s="28">
        <f t="shared" ca="1" si="7"/>
        <v>2392</v>
      </c>
      <c r="C165" s="35">
        <f t="array" aca="1" ref="C165" ca="1">MAX((Solieu!$A$4:$A$4000=A165)*Solieu!$E$4:$E$4000)</f>
        <v>12.0174</v>
      </c>
      <c r="D165" s="36">
        <f ca="1">VLOOKUP(C165,Solieu!$E$4:$L$4000,6,FALSE)</f>
        <v>0.49886000000000003</v>
      </c>
      <c r="E165" s="37">
        <f t="array" aca="1" ref="E165" ca="1">MAX((Solieu!$A$4:$A$4000=A165)*Solieu!$J$4:$J$4000)</f>
        <v>1.1026100000000001</v>
      </c>
      <c r="F165" s="38">
        <f ca="1">VLOOKUP(E165,Solieu!$J$4:$K$4000,2,FALSE)</f>
        <v>12.0174</v>
      </c>
      <c r="G165" s="6"/>
      <c r="H165" s="6"/>
      <c r="I165" s="142"/>
      <c r="J165" s="5"/>
      <c r="K165" s="5"/>
      <c r="L165" s="5" t="str">
        <f t="shared" ca="1" si="8"/>
        <v>183</v>
      </c>
      <c r="M165" s="35" t="e">
        <v>#N/A</v>
      </c>
      <c r="N165" s="5">
        <f t="shared" ca="1" si="9"/>
        <v>2392</v>
      </c>
      <c r="O165" s="5">
        <f ca="1">COUNTIF(Solieusap!A164:A5233,L165)</f>
        <v>6</v>
      </c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8.75" customHeight="1" thickBot="1">
      <c r="A166" s="33" t="str">
        <f t="shared" ca="1" si="0"/>
        <v>184</v>
      </c>
      <c r="B166" s="28">
        <f t="shared" ca="1" si="7"/>
        <v>2398</v>
      </c>
      <c r="C166" s="35">
        <f t="array" aca="1" ref="C166" ca="1">MAX((Solieu!$A$4:$A$4000=A166)*Solieu!$E$4:$E$4000)</f>
        <v>1.1883999999999999</v>
      </c>
      <c r="D166" s="36">
        <f ca="1">VLOOKUP(C166,Solieu!$E$4:$L$4000,6,FALSE)</f>
        <v>7.2580000000000006E-2</v>
      </c>
      <c r="E166" s="37">
        <f t="array" aca="1" ref="E166" ca="1">MAX((Solieu!$A$4:$A$4000=A166)*Solieu!$J$4:$J$4000)</f>
        <v>0.45101000000000002</v>
      </c>
      <c r="F166" s="38">
        <f ca="1">VLOOKUP(E166,Solieu!$J$4:$K$4000,2,FALSE)</f>
        <v>0.83940000000000003</v>
      </c>
      <c r="G166" s="6"/>
      <c r="H166" s="6"/>
      <c r="I166" s="142"/>
      <c r="J166" s="5"/>
      <c r="K166" s="5"/>
      <c r="L166" s="5" t="str">
        <f t="shared" ca="1" si="8"/>
        <v>184</v>
      </c>
      <c r="M166" s="35" t="e">
        <v>#N/A</v>
      </c>
      <c r="N166" s="5">
        <f t="shared" ca="1" si="9"/>
        <v>2398</v>
      </c>
      <c r="O166" s="5">
        <f ca="1">COUNTIF(Solieusap!A165:A5234,L166)</f>
        <v>6</v>
      </c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8.75" customHeight="1" thickBot="1">
      <c r="A167" s="33" t="str">
        <f t="shared" ca="1" si="0"/>
        <v>185</v>
      </c>
      <c r="B167" s="28">
        <f t="shared" ca="1" si="7"/>
        <v>2404</v>
      </c>
      <c r="C167" s="35">
        <f t="array" aca="1" ref="C167" ca="1">MAX((Solieu!$A$4:$A$4000=A167)*Solieu!$E$4:$E$4000)</f>
        <v>23.504899999999999</v>
      </c>
      <c r="D167" s="36">
        <f ca="1">VLOOKUP(C167,Solieu!$E$4:$L$4000,6,FALSE)</f>
        <v>0.79413999999999996</v>
      </c>
      <c r="E167" s="37">
        <f t="array" aca="1" ref="E167" ca="1">MAX((Solieu!$A$4:$A$4000=A167)*Solieu!$J$4:$J$4000)</f>
        <v>0.87050000000000005</v>
      </c>
      <c r="F167" s="38">
        <f ca="1">VLOOKUP(E167,Solieu!$J$4:$K$4000,2,FALSE)</f>
        <v>13.8437</v>
      </c>
      <c r="G167" s="6"/>
      <c r="H167" s="6"/>
      <c r="I167" s="142"/>
      <c r="J167" s="5"/>
      <c r="K167" s="5"/>
      <c r="L167" s="5" t="str">
        <f t="shared" ca="1" si="8"/>
        <v>185</v>
      </c>
      <c r="M167" s="35" t="e">
        <v>#N/A</v>
      </c>
      <c r="N167" s="5">
        <f t="shared" ca="1" si="9"/>
        <v>2404</v>
      </c>
      <c r="O167" s="5">
        <f ca="1">COUNTIF(Solieusap!A166:A5235,L167)</f>
        <v>6</v>
      </c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8.75" customHeight="1" thickBot="1">
      <c r="A168" s="33" t="str">
        <f t="shared" ca="1" si="0"/>
        <v>186</v>
      </c>
      <c r="B168" s="28">
        <f t="shared" ca="1" si="7"/>
        <v>2410</v>
      </c>
      <c r="C168" s="35">
        <f t="array" aca="1" ref="C168" ca="1">MAX((Solieu!$A$4:$A$4000=A168)*Solieu!$E$4:$E$4000)</f>
        <v>12.064299999999999</v>
      </c>
      <c r="D168" s="36">
        <f ca="1">VLOOKUP(C168,Solieu!$E$4:$L$4000,6,FALSE)</f>
        <v>1.0927</v>
      </c>
      <c r="E168" s="37">
        <f t="array" aca="1" ref="E168" ca="1">MAX((Solieu!$A$4:$A$4000=A168)*Solieu!$J$4:$J$4000)</f>
        <v>1.1071899999999999</v>
      </c>
      <c r="F168" s="38">
        <f ca="1">VLOOKUP(E168,Solieu!$J$4:$K$4000,2,FALSE)</f>
        <v>7.1013999999999999</v>
      </c>
      <c r="G168" s="6"/>
      <c r="H168" s="6"/>
      <c r="I168" s="142"/>
      <c r="J168" s="5"/>
      <c r="K168" s="5"/>
      <c r="L168" s="5" t="str">
        <f t="shared" ca="1" si="8"/>
        <v>186</v>
      </c>
      <c r="M168" s="35" t="e">
        <v>#N/A</v>
      </c>
      <c r="N168" s="5">
        <f t="shared" ca="1" si="9"/>
        <v>2410</v>
      </c>
      <c r="O168" s="5">
        <f ca="1">COUNTIF(Solieusap!A167:A5236,L168)</f>
        <v>6</v>
      </c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8.75" customHeight="1" thickBot="1">
      <c r="A169" s="33" t="str">
        <f t="shared" ca="1" si="0"/>
        <v>187</v>
      </c>
      <c r="B169" s="28">
        <f t="shared" ca="1" si="7"/>
        <v>2416</v>
      </c>
      <c r="C169" s="35">
        <f t="array" aca="1" ref="C169" ca="1">MAX((Solieu!$A$4:$A$4000=A169)*Solieu!$E$4:$E$4000)</f>
        <v>1.2137</v>
      </c>
      <c r="D169" s="36">
        <f ca="1">VLOOKUP(C169,Solieu!$E$4:$L$4000,6,FALSE)</f>
        <v>0.4587</v>
      </c>
      <c r="E169" s="37">
        <f t="array" aca="1" ref="E169" ca="1">MAX((Solieu!$A$4:$A$4000=A169)*Solieu!$J$4:$J$4000)</f>
        <v>0.4587</v>
      </c>
      <c r="F169" s="38">
        <f ca="1">VLOOKUP(E169,Solieu!$J$4:$K$4000,2,FALSE)</f>
        <v>1.2137</v>
      </c>
      <c r="G169" s="6"/>
      <c r="H169" s="6"/>
      <c r="I169" s="142"/>
      <c r="J169" s="5"/>
      <c r="K169" s="5"/>
      <c r="L169" s="5" t="str">
        <f t="shared" ca="1" si="8"/>
        <v>187</v>
      </c>
      <c r="M169" s="35" t="e">
        <v>#N/A</v>
      </c>
      <c r="N169" s="5">
        <f t="shared" ca="1" si="9"/>
        <v>2416</v>
      </c>
      <c r="O169" s="5">
        <f ca="1">COUNTIF(Solieusap!A168:A5237,L169)</f>
        <v>6</v>
      </c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8.75" customHeight="1" thickBot="1">
      <c r="A170" s="33" t="str">
        <f t="shared" ca="1" si="0"/>
        <v>188</v>
      </c>
      <c r="B170" s="28">
        <f t="shared" ca="1" si="7"/>
        <v>2422</v>
      </c>
      <c r="C170" s="35">
        <f t="array" aca="1" ref="C170" ca="1">MAX((Solieu!$A$4:$A$4000=A170)*Solieu!$E$4:$E$4000)</f>
        <v>23.782800000000002</v>
      </c>
      <c r="D170" s="36">
        <f ca="1">VLOOKUP(C170,Solieu!$E$4:$L$4000,6,FALSE)</f>
        <v>0.56966000000000006</v>
      </c>
      <c r="E170" s="37">
        <f t="array" aca="1" ref="E170" ca="1">MAX((Solieu!$A$4:$A$4000=A170)*Solieu!$J$4:$J$4000)</f>
        <v>0.81830999999999998</v>
      </c>
      <c r="F170" s="38">
        <f ca="1">VLOOKUP(E170,Solieu!$J$4:$K$4000,2,FALSE)</f>
        <v>23.782800000000002</v>
      </c>
      <c r="G170" s="6"/>
      <c r="H170" s="6"/>
      <c r="I170" s="142"/>
      <c r="J170" s="5"/>
      <c r="K170" s="5"/>
      <c r="L170" s="5" t="str">
        <f t="shared" ca="1" si="8"/>
        <v>188</v>
      </c>
      <c r="M170" s="35" t="e">
        <v>#N/A</v>
      </c>
      <c r="N170" s="5">
        <f t="shared" ca="1" si="9"/>
        <v>2422</v>
      </c>
      <c r="O170" s="5">
        <f ca="1">COUNTIF(Solieusap!A169:A5238,L170)</f>
        <v>6</v>
      </c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8.75" customHeight="1" thickBot="1">
      <c r="A171" s="33" t="str">
        <f t="shared" ca="1" si="0"/>
        <v>189</v>
      </c>
      <c r="B171" s="28">
        <f t="shared" ca="1" si="7"/>
        <v>2428</v>
      </c>
      <c r="C171" s="35">
        <f t="array" aca="1" ref="C171" ca="1">MAX((Solieu!$A$4:$A$4000=A171)*Solieu!$E$4:$E$4000)</f>
        <v>12.134399999999999</v>
      </c>
      <c r="D171" s="36">
        <f ca="1">VLOOKUP(C171,Solieu!$E$4:$L$4000,6,FALSE)</f>
        <v>0.57194</v>
      </c>
      <c r="E171" s="37">
        <f t="array" aca="1" ref="E171" ca="1">MAX((Solieu!$A$4:$A$4000=A171)*Solieu!$J$4:$J$4000)</f>
        <v>1.04793</v>
      </c>
      <c r="F171" s="38">
        <f ca="1">VLOOKUP(E171,Solieu!$J$4:$K$4000,2,FALSE)</f>
        <v>12.134399999999999</v>
      </c>
      <c r="G171" s="6"/>
      <c r="H171" s="6"/>
      <c r="I171" s="142"/>
      <c r="J171" s="5"/>
      <c r="K171" s="5"/>
      <c r="L171" s="5" t="str">
        <f t="shared" ca="1" si="8"/>
        <v>189</v>
      </c>
      <c r="M171" s="35" t="e">
        <v>#N/A</v>
      </c>
      <c r="N171" s="5">
        <f t="shared" ca="1" si="9"/>
        <v>2428</v>
      </c>
      <c r="O171" s="5">
        <f ca="1">COUNTIF(Solieusap!A170:A5239,L171)</f>
        <v>6</v>
      </c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8.75" customHeight="1" thickBot="1">
      <c r="A172" s="33" t="str">
        <f t="shared" ca="1" si="0"/>
        <v>190</v>
      </c>
      <c r="B172" s="28">
        <f t="shared" ca="1" si="7"/>
        <v>2434</v>
      </c>
      <c r="C172" s="35">
        <f t="array" aca="1" ref="C172" ca="1">MAX((Solieu!$A$4:$A$4000=A172)*Solieu!$E$4:$E$4000)</f>
        <v>0.43519999999999998</v>
      </c>
      <c r="D172" s="36">
        <f ca="1">VLOOKUP(C172,Solieu!$E$4:$L$4000,6,FALSE)</f>
        <v>0.11556</v>
      </c>
      <c r="E172" s="37">
        <f t="array" aca="1" ref="E172" ca="1">MAX((Solieu!$A$4:$A$4000=A172)*Solieu!$J$4:$J$4000)</f>
        <v>0.42198999999999998</v>
      </c>
      <c r="F172" s="38">
        <f ca="1">VLOOKUP(E172,Solieu!$J$4:$K$4000,2,FALSE)</f>
        <v>3.32E-2</v>
      </c>
      <c r="G172" s="6"/>
      <c r="H172" s="6"/>
      <c r="I172" s="142"/>
      <c r="J172" s="5"/>
      <c r="K172" s="5"/>
      <c r="L172" s="5" t="str">
        <f t="shared" ca="1" si="8"/>
        <v>190</v>
      </c>
      <c r="M172" s="35" t="e">
        <v>#N/A</v>
      </c>
      <c r="N172" s="5">
        <f t="shared" ca="1" si="9"/>
        <v>2434</v>
      </c>
      <c r="O172" s="5">
        <f ca="1">COUNTIF(Solieusap!A171:A5240,L172)</f>
        <v>6</v>
      </c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8.75" customHeight="1" thickBot="1">
      <c r="A173" s="33" t="str">
        <f t="shared" ca="1" si="0"/>
        <v>191</v>
      </c>
      <c r="B173" s="28">
        <f t="shared" ca="1" si="7"/>
        <v>2440</v>
      </c>
      <c r="C173" s="35">
        <f t="array" aca="1" ref="C173" ca="1">MAX((Solieu!$A$4:$A$4000=A173)*Solieu!$E$4:$E$4000)</f>
        <v>30.116299999999999</v>
      </c>
      <c r="D173" s="36">
        <f ca="1">VLOOKUP(C173,Solieu!$E$4:$L$4000,6,FALSE)</f>
        <v>0.81172</v>
      </c>
      <c r="E173" s="37">
        <f t="array" aca="1" ref="E173" ca="1">MAX((Solieu!$A$4:$A$4000=A173)*Solieu!$J$4:$J$4000)</f>
        <v>0.90481</v>
      </c>
      <c r="F173" s="38">
        <f ca="1">VLOOKUP(E173,Solieu!$J$4:$K$4000,2,FALSE)</f>
        <v>14.215299999999999</v>
      </c>
      <c r="G173" s="6"/>
      <c r="H173" s="6"/>
      <c r="I173" s="142"/>
      <c r="J173" s="5"/>
      <c r="K173" s="5"/>
      <c r="L173" s="5" t="str">
        <f t="shared" ca="1" si="8"/>
        <v>191</v>
      </c>
      <c r="M173" s="35" t="e">
        <v>#N/A</v>
      </c>
      <c r="N173" s="5">
        <f t="shared" ca="1" si="9"/>
        <v>2440</v>
      </c>
      <c r="O173" s="5">
        <f ca="1">COUNTIF(Solieusap!A172:A5241,L173)</f>
        <v>6</v>
      </c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8.75" customHeight="1" thickBot="1">
      <c r="A174" s="33" t="str">
        <f t="shared" ca="1" si="0"/>
        <v>192</v>
      </c>
      <c r="B174" s="28">
        <f t="shared" ca="1" si="7"/>
        <v>2446</v>
      </c>
      <c r="C174" s="35">
        <f t="array" aca="1" ref="C174" ca="1">MAX((Solieu!$A$4:$A$4000=A174)*Solieu!$E$4:$E$4000)</f>
        <v>16.880400000000002</v>
      </c>
      <c r="D174" s="36">
        <f ca="1">VLOOKUP(C174,Solieu!$E$4:$L$4000,6,FALSE)</f>
        <v>1.1256999999999999</v>
      </c>
      <c r="E174" s="37">
        <f t="array" aca="1" ref="E174" ca="1">MAX((Solieu!$A$4:$A$4000=A174)*Solieu!$J$4:$J$4000)</f>
        <v>1.1355200000000001</v>
      </c>
      <c r="F174" s="38">
        <f ca="1">VLOOKUP(E174,Solieu!$J$4:$K$4000,2,FALSE)</f>
        <v>6.9962</v>
      </c>
      <c r="G174" s="6"/>
      <c r="H174" s="6"/>
      <c r="I174" s="142"/>
      <c r="J174" s="5"/>
      <c r="K174" s="5"/>
      <c r="L174" s="5" t="str">
        <f t="shared" ca="1" si="8"/>
        <v>192</v>
      </c>
      <c r="M174" s="35" t="e">
        <v>#N/A</v>
      </c>
      <c r="N174" s="5">
        <f t="shared" ca="1" si="9"/>
        <v>2446</v>
      </c>
      <c r="O174" s="5">
        <f ca="1">COUNTIF(Solieusap!A173:A5242,L174)</f>
        <v>6</v>
      </c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8.75" customHeight="1" thickBot="1">
      <c r="A175" s="33" t="str">
        <f t="shared" ca="1" si="0"/>
        <v>193</v>
      </c>
      <c r="B175" s="28">
        <f t="shared" ca="1" si="7"/>
        <v>2452</v>
      </c>
      <c r="C175" s="35">
        <f t="array" aca="1" ref="C175" ca="1">MAX((Solieu!$A$4:$A$4000=A175)*Solieu!$E$4:$E$4000)</f>
        <v>3.4714</v>
      </c>
      <c r="D175" s="36">
        <f ca="1">VLOOKUP(C175,Solieu!$E$4:$L$4000,6,FALSE)</f>
        <v>0.47247</v>
      </c>
      <c r="E175" s="37">
        <f t="array" aca="1" ref="E175" ca="1">MAX((Solieu!$A$4:$A$4000=A175)*Solieu!$J$4:$J$4000)</f>
        <v>0.47247</v>
      </c>
      <c r="F175" s="38">
        <f ca="1">VLOOKUP(E175,Solieu!$J$4:$K$4000,2,FALSE)</f>
        <v>3.4714</v>
      </c>
      <c r="G175" s="6"/>
      <c r="H175" s="6"/>
      <c r="I175" s="142"/>
      <c r="J175" s="5"/>
      <c r="K175" s="5"/>
      <c r="L175" s="5" t="str">
        <f t="shared" ca="1" si="8"/>
        <v>193</v>
      </c>
      <c r="M175" s="35" t="e">
        <v>#N/A</v>
      </c>
      <c r="N175" s="5">
        <f t="shared" ca="1" si="9"/>
        <v>2452</v>
      </c>
      <c r="O175" s="5">
        <f ca="1">COUNTIF(Solieusap!A174:A5243,L175)</f>
        <v>6</v>
      </c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8.75" customHeight="1" thickBot="1">
      <c r="A176" s="33" t="str">
        <f t="shared" ca="1" si="0"/>
        <v>194</v>
      </c>
      <c r="B176" s="28">
        <f t="shared" ca="1" si="7"/>
        <v>2458</v>
      </c>
      <c r="C176" s="35">
        <f t="array" aca="1" ref="C176" ca="1">MAX((Solieu!$A$4:$A$4000=A176)*Solieu!$E$4:$E$4000)</f>
        <v>28.211099999999998</v>
      </c>
      <c r="D176" s="36">
        <f ca="1">VLOOKUP(C176,Solieu!$E$4:$L$4000,6,FALSE)</f>
        <v>0.46295999999999998</v>
      </c>
      <c r="E176" s="37">
        <f t="array" aca="1" ref="E176" ca="1">MAX((Solieu!$A$4:$A$4000=A176)*Solieu!$J$4:$J$4000)</f>
        <v>0.88587000000000005</v>
      </c>
      <c r="F176" s="38">
        <f ca="1">VLOOKUP(E176,Solieu!$J$4:$K$4000,2,FALSE)</f>
        <v>14.244300000000001</v>
      </c>
      <c r="G176" s="6"/>
      <c r="H176" s="6"/>
      <c r="I176" s="142"/>
      <c r="J176" s="5"/>
      <c r="K176" s="5"/>
      <c r="L176" s="5" t="str">
        <f t="shared" ca="1" si="8"/>
        <v>194</v>
      </c>
      <c r="M176" s="35" t="e">
        <v>#N/A</v>
      </c>
      <c r="N176" s="5">
        <f t="shared" ca="1" si="9"/>
        <v>2458</v>
      </c>
      <c r="O176" s="5">
        <f ca="1">COUNTIF(Solieusap!A175:A5244,L176)</f>
        <v>6</v>
      </c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8.75" customHeight="1" thickBot="1">
      <c r="A177" s="33" t="str">
        <f t="shared" ca="1" si="0"/>
        <v>195</v>
      </c>
      <c r="B177" s="28">
        <f t="shared" ca="1" si="7"/>
        <v>2464</v>
      </c>
      <c r="C177" s="35">
        <f t="array" aca="1" ref="C177" ca="1">MAX((Solieu!$A$4:$A$4000=A177)*Solieu!$E$4:$E$4000)</f>
        <v>16.516200000000001</v>
      </c>
      <c r="D177" s="36">
        <f ca="1">VLOOKUP(C177,Solieu!$E$4:$L$4000,6,FALSE)</f>
        <v>0.38906000000000002</v>
      </c>
      <c r="E177" s="37">
        <f t="array" aca="1" ref="E177" ca="1">MAX((Solieu!$A$4:$A$4000=A177)*Solieu!$J$4:$J$4000)</f>
        <v>1.3652299999999999</v>
      </c>
      <c r="F177" s="38">
        <f ca="1">VLOOKUP(E177,Solieu!$J$4:$K$4000,2,FALSE)</f>
        <v>7.3071999999999999</v>
      </c>
      <c r="G177" s="6"/>
      <c r="H177" s="6"/>
      <c r="I177" s="142"/>
      <c r="J177" s="5"/>
      <c r="K177" s="5"/>
      <c r="L177" s="5" t="str">
        <f t="shared" ca="1" si="8"/>
        <v>195</v>
      </c>
      <c r="M177" s="35" t="e">
        <v>#N/A</v>
      </c>
      <c r="N177" s="5">
        <f t="shared" ca="1" si="9"/>
        <v>2464</v>
      </c>
      <c r="O177" s="5">
        <f ca="1">COUNTIF(Solieusap!A176:A5245,L177)</f>
        <v>6</v>
      </c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8.75" customHeight="1" thickBot="1">
      <c r="A178" s="33" t="str">
        <f t="shared" ca="1" si="0"/>
        <v>196</v>
      </c>
      <c r="B178" s="28">
        <f t="shared" ca="1" si="7"/>
        <v>2470</v>
      </c>
      <c r="C178" s="35">
        <f t="array" aca="1" ref="C178" ca="1">MAX((Solieu!$A$4:$A$4000=A178)*Solieu!$E$4:$E$4000)</f>
        <v>4.7487000000000004</v>
      </c>
      <c r="D178" s="36">
        <f ca="1">VLOOKUP(C178,Solieu!$E$4:$L$4000,6,FALSE)</f>
        <v>0.18103</v>
      </c>
      <c r="E178" s="37">
        <f t="array" aca="1" ref="E178" ca="1">MAX((Solieu!$A$4:$A$4000=A178)*Solieu!$J$4:$J$4000)</f>
        <v>0.85063</v>
      </c>
      <c r="F178" s="38">
        <f ca="1">VLOOKUP(E178,Solieu!$J$4:$K$4000,2,FALSE)</f>
        <v>0.22939999999999999</v>
      </c>
      <c r="G178" s="6"/>
      <c r="H178" s="6"/>
      <c r="I178" s="142"/>
      <c r="J178" s="5"/>
      <c r="K178" s="5"/>
      <c r="L178" s="5" t="str">
        <f t="shared" ca="1" si="8"/>
        <v>196</v>
      </c>
      <c r="M178" s="35" t="e">
        <v>#N/A</v>
      </c>
      <c r="N178" s="5">
        <f t="shared" ca="1" si="9"/>
        <v>2470</v>
      </c>
      <c r="O178" s="5">
        <f ca="1">COUNTIF(Solieusap!A177:A5246,L178)</f>
        <v>6</v>
      </c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8.75" customHeight="1" thickBot="1">
      <c r="A179" s="33" t="str">
        <f t="shared" ca="1" si="0"/>
        <v>197</v>
      </c>
      <c r="B179" s="28">
        <f t="shared" ca="1" si="7"/>
        <v>2476</v>
      </c>
      <c r="C179" s="35">
        <f t="array" aca="1" ref="C179" ca="1">MAX((Solieu!$A$4:$A$4000=A179)*Solieu!$E$4:$E$4000)</f>
        <v>25.42</v>
      </c>
      <c r="D179" s="36">
        <f ca="1">VLOOKUP(C179,Solieu!$E$4:$L$4000,6,FALSE)</f>
        <v>0.91432999999999998</v>
      </c>
      <c r="E179" s="37">
        <f t="array" aca="1" ref="E179" ca="1">MAX((Solieu!$A$4:$A$4000=A179)*Solieu!$J$4:$J$4000)</f>
        <v>0.91432999999999998</v>
      </c>
      <c r="F179" s="38">
        <f ca="1">VLOOKUP(E179,Solieu!$J$4:$K$4000,2,FALSE)</f>
        <v>25.42</v>
      </c>
      <c r="G179" s="6"/>
      <c r="H179" s="6"/>
      <c r="I179" s="142"/>
      <c r="J179" s="5"/>
      <c r="K179" s="5"/>
      <c r="L179" s="5" t="str">
        <f t="shared" ca="1" si="8"/>
        <v>197</v>
      </c>
      <c r="M179" s="35" t="e">
        <v>#N/A</v>
      </c>
      <c r="N179" s="5">
        <f t="shared" ca="1" si="9"/>
        <v>2476</v>
      </c>
      <c r="O179" s="5">
        <f ca="1">COUNTIF(Solieusap!A178:A5247,L179)</f>
        <v>6</v>
      </c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8.75" customHeight="1" thickBot="1">
      <c r="A180" s="33" t="str">
        <f t="shared" ca="1" si="0"/>
        <v>198</v>
      </c>
      <c r="B180" s="28">
        <f t="shared" ca="1" si="7"/>
        <v>2482</v>
      </c>
      <c r="C180" s="35">
        <f t="array" aca="1" ref="C180" ca="1">MAX((Solieu!$A$4:$A$4000=A180)*Solieu!$E$4:$E$4000)</f>
        <v>14.7141</v>
      </c>
      <c r="D180" s="36">
        <f ca="1">VLOOKUP(C180,Solieu!$E$4:$L$4000,6,FALSE)</f>
        <v>1.3803300000000001</v>
      </c>
      <c r="E180" s="37">
        <f t="array" aca="1" ref="E180" ca="1">MAX((Solieu!$A$4:$A$4000=A180)*Solieu!$J$4:$J$4000)</f>
        <v>1.3803300000000001</v>
      </c>
      <c r="F180" s="38">
        <f ca="1">VLOOKUP(E180,Solieu!$J$4:$K$4000,2,FALSE)</f>
        <v>14.7141</v>
      </c>
      <c r="G180" s="6"/>
      <c r="H180" s="6"/>
      <c r="I180" s="142"/>
      <c r="J180" s="5"/>
      <c r="K180" s="5"/>
      <c r="L180" s="5" t="str">
        <f t="shared" ca="1" si="8"/>
        <v>198</v>
      </c>
      <c r="M180" s="35" t="e">
        <v>#N/A</v>
      </c>
      <c r="N180" s="5">
        <f t="shared" ca="1" si="9"/>
        <v>2482</v>
      </c>
      <c r="O180" s="5">
        <f ca="1">COUNTIF(Solieusap!A179:A5248,L180)</f>
        <v>6</v>
      </c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8.75" customHeight="1" thickBot="1">
      <c r="A181" s="33" t="str">
        <f t="shared" ca="1" si="0"/>
        <v>199</v>
      </c>
      <c r="B181" s="28">
        <f t="shared" ca="1" si="7"/>
        <v>2488</v>
      </c>
      <c r="C181" s="35">
        <f t="array" aca="1" ref="C181" ca="1">MAX((Solieu!$A$4:$A$4000=A181)*Solieu!$E$4:$E$4000)</f>
        <v>3.8534999999999999</v>
      </c>
      <c r="D181" s="36">
        <f ca="1">VLOOKUP(C181,Solieu!$E$4:$L$4000,6,FALSE)</f>
        <v>0.84513000000000005</v>
      </c>
      <c r="E181" s="37">
        <f t="array" aca="1" ref="E181" ca="1">MAX((Solieu!$A$4:$A$4000=A181)*Solieu!$J$4:$J$4000)</f>
        <v>0.84513000000000005</v>
      </c>
      <c r="F181" s="38">
        <f ca="1">VLOOKUP(E181,Solieu!$J$4:$K$4000,2,FALSE)</f>
        <v>3.8534999999999999</v>
      </c>
      <c r="G181" s="6"/>
      <c r="H181" s="6"/>
      <c r="I181" s="142"/>
      <c r="J181" s="5"/>
      <c r="K181" s="5"/>
      <c r="L181" s="5" t="str">
        <f t="shared" ca="1" si="8"/>
        <v>199</v>
      </c>
      <c r="M181" s="35" t="e">
        <v>#N/A</v>
      </c>
      <c r="N181" s="5">
        <f t="shared" ca="1" si="9"/>
        <v>2488</v>
      </c>
      <c r="O181" s="5">
        <f ca="1">COUNTIF(Solieusap!A180:A5249,L181)</f>
        <v>6</v>
      </c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8.75" customHeight="1" thickBot="1">
      <c r="A182" s="33" t="str">
        <f t="shared" ca="1" si="0"/>
        <v>200</v>
      </c>
      <c r="B182" s="28">
        <f t="shared" ca="1" si="7"/>
        <v>2494</v>
      </c>
      <c r="C182" s="35">
        <f t="array" aca="1" ref="C182" ca="1">MAX((Solieu!$A$4:$A$4000=A182)*Solieu!$E$4:$E$4000)</f>
        <v>24.0763</v>
      </c>
      <c r="D182" s="36">
        <f ca="1">VLOOKUP(C182,Solieu!$E$4:$L$4000,6,FALSE)</f>
        <v>0.57762999999999998</v>
      </c>
      <c r="E182" s="37">
        <f t="array" aca="1" ref="E182" ca="1">MAX((Solieu!$A$4:$A$4000=A182)*Solieu!$J$4:$J$4000)</f>
        <v>0.93033999999999994</v>
      </c>
      <c r="F182" s="38">
        <f ca="1">VLOOKUP(E182,Solieu!$J$4:$K$4000,2,FALSE)</f>
        <v>24.0763</v>
      </c>
      <c r="G182" s="6"/>
      <c r="H182" s="6"/>
      <c r="I182" s="142"/>
      <c r="J182" s="5"/>
      <c r="K182" s="5"/>
      <c r="L182" s="5" t="str">
        <f t="shared" ca="1" si="8"/>
        <v>200</v>
      </c>
      <c r="M182" s="35" t="e">
        <v>#N/A</v>
      </c>
      <c r="N182" s="5">
        <f t="shared" ca="1" si="9"/>
        <v>2494</v>
      </c>
      <c r="O182" s="5">
        <f ca="1">COUNTIF(Solieusap!A181:A5250,L182)</f>
        <v>6</v>
      </c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8.75" customHeight="1" thickBot="1">
      <c r="A183" s="33" t="str">
        <f t="shared" ca="1" si="0"/>
        <v>201</v>
      </c>
      <c r="B183" s="28">
        <f t="shared" ca="1" si="7"/>
        <v>2500</v>
      </c>
      <c r="C183" s="35">
        <f t="array" aca="1" ref="C183" ca="1">MAX((Solieu!$A$4:$A$4000=A183)*Solieu!$E$4:$E$4000)</f>
        <v>13.7159</v>
      </c>
      <c r="D183" s="36">
        <f ca="1">VLOOKUP(C183,Solieu!$E$4:$L$4000,6,FALSE)</f>
        <v>0.52815000000000001</v>
      </c>
      <c r="E183" s="37">
        <f t="array" aca="1" ref="E183" ca="1">MAX((Solieu!$A$4:$A$4000=A183)*Solieu!$J$4:$J$4000)</f>
        <v>1.1364399999999999</v>
      </c>
      <c r="F183" s="38">
        <f ca="1">VLOOKUP(E183,Solieu!$J$4:$K$4000,2,FALSE)</f>
        <v>13.7159</v>
      </c>
      <c r="G183" s="6"/>
      <c r="H183" s="6"/>
      <c r="I183" s="142"/>
      <c r="J183" s="5"/>
      <c r="K183" s="5"/>
      <c r="L183" s="5" t="str">
        <f t="shared" ca="1" si="8"/>
        <v>201</v>
      </c>
      <c r="M183" s="35" t="e">
        <v>#N/A</v>
      </c>
      <c r="N183" s="5">
        <f t="shared" ca="1" si="9"/>
        <v>2500</v>
      </c>
      <c r="O183" s="5">
        <f ca="1">COUNTIF(Solieusap!A182:A5251,L183)</f>
        <v>6</v>
      </c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8.75" customHeight="1" thickBot="1">
      <c r="A184" s="33" t="str">
        <f t="shared" ca="1" si="0"/>
        <v>202</v>
      </c>
      <c r="B184" s="28">
        <f t="shared" ca="1" si="7"/>
        <v>2506</v>
      </c>
      <c r="C184" s="35">
        <f t="array" aca="1" ref="C184" ca="1">MAX((Solieu!$A$4:$A$4000=A184)*Solieu!$E$4:$E$4000)</f>
        <v>3.3382000000000001</v>
      </c>
      <c r="D184" s="36">
        <f ca="1">VLOOKUP(C184,Solieu!$E$4:$L$4000,6,FALSE)</f>
        <v>7.4759999999999993E-2</v>
      </c>
      <c r="E184" s="37">
        <f t="array" aca="1" ref="E184" ca="1">MAX((Solieu!$A$4:$A$4000=A184)*Solieu!$J$4:$J$4000)</f>
        <v>0.47375</v>
      </c>
      <c r="F184" s="38">
        <f ca="1">VLOOKUP(E184,Solieu!$J$4:$K$4000,2,FALSE)</f>
        <v>1.3299999999999999E-2</v>
      </c>
      <c r="G184" s="6"/>
      <c r="H184" s="6"/>
      <c r="I184" s="142"/>
      <c r="J184" s="5"/>
      <c r="K184" s="5"/>
      <c r="L184" s="5" t="str">
        <f t="shared" ca="1" si="8"/>
        <v>202</v>
      </c>
      <c r="M184" s="35" t="e">
        <v>#N/A</v>
      </c>
      <c r="N184" s="5">
        <f t="shared" ca="1" si="9"/>
        <v>2506</v>
      </c>
      <c r="O184" s="5">
        <f ca="1">COUNTIF(Solieusap!A183:A5252,L184)</f>
        <v>6</v>
      </c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8.75" customHeight="1" thickBot="1">
      <c r="A185" s="33" t="str">
        <f t="shared" ca="1" si="0"/>
        <v>203</v>
      </c>
      <c r="B185" s="28">
        <f t="shared" ca="1" si="7"/>
        <v>2512</v>
      </c>
      <c r="C185" s="35">
        <f t="array" aca="1" ref="C185" ca="1">MAX((Solieu!$A$4:$A$4000=A185)*Solieu!$E$4:$E$4000)</f>
        <v>23.863700000000001</v>
      </c>
      <c r="D185" s="36">
        <f ca="1">VLOOKUP(C185,Solieu!$E$4:$L$4000,6,FALSE)</f>
        <v>0.79647000000000001</v>
      </c>
      <c r="E185" s="37">
        <f t="array" aca="1" ref="E185" ca="1">MAX((Solieu!$A$4:$A$4000=A185)*Solieu!$J$4:$J$4000)</f>
        <v>0.85475000000000001</v>
      </c>
      <c r="F185" s="38">
        <f ca="1">VLOOKUP(E185,Solieu!$J$4:$K$4000,2,FALSE)</f>
        <v>14.1236</v>
      </c>
      <c r="G185" s="6"/>
      <c r="H185" s="6"/>
      <c r="I185" s="142"/>
      <c r="J185" s="5"/>
      <c r="K185" s="5"/>
      <c r="L185" s="5" t="str">
        <f t="shared" ca="1" si="8"/>
        <v>203</v>
      </c>
      <c r="M185" s="35" t="e">
        <v>#N/A</v>
      </c>
      <c r="N185" s="5">
        <f t="shared" ca="1" si="9"/>
        <v>2512</v>
      </c>
      <c r="O185" s="5">
        <f ca="1">COUNTIF(Solieusap!A184:A5253,L185)</f>
        <v>6</v>
      </c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8.75" customHeight="1" thickBot="1">
      <c r="A186" s="33" t="str">
        <f t="shared" ca="1" si="0"/>
        <v>204</v>
      </c>
      <c r="B186" s="28">
        <f t="shared" ca="1" si="7"/>
        <v>2518</v>
      </c>
      <c r="C186" s="35">
        <f t="array" aca="1" ref="C186" ca="1">MAX((Solieu!$A$4:$A$4000=A186)*Solieu!$E$4:$E$4000)</f>
        <v>11.938700000000001</v>
      </c>
      <c r="D186" s="36">
        <f ca="1">VLOOKUP(C186,Solieu!$E$4:$L$4000,6,FALSE)</f>
        <v>1.04549</v>
      </c>
      <c r="E186" s="37">
        <f t="array" aca="1" ref="E186" ca="1">MAX((Solieu!$A$4:$A$4000=A186)*Solieu!$J$4:$J$4000)</f>
        <v>1.06141</v>
      </c>
      <c r="F186" s="38">
        <f ca="1">VLOOKUP(E186,Solieu!$J$4:$K$4000,2,FALSE)</f>
        <v>7.0006000000000004</v>
      </c>
      <c r="G186" s="6"/>
      <c r="H186" s="6"/>
      <c r="I186" s="142"/>
      <c r="J186" s="5"/>
      <c r="K186" s="5"/>
      <c r="L186" s="5" t="str">
        <f t="shared" ca="1" si="8"/>
        <v>204</v>
      </c>
      <c r="M186" s="35" t="e">
        <v>#N/A</v>
      </c>
      <c r="N186" s="5">
        <f t="shared" ca="1" si="9"/>
        <v>2518</v>
      </c>
      <c r="O186" s="5">
        <f ca="1">COUNTIF(Solieusap!A185:A5254,L186)</f>
        <v>6</v>
      </c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8.75" customHeight="1" thickBot="1">
      <c r="A187" s="33" t="str">
        <f t="shared" ca="1" si="0"/>
        <v>205</v>
      </c>
      <c r="B187" s="28">
        <f t="shared" ca="1" si="7"/>
        <v>2524</v>
      </c>
      <c r="C187" s="35">
        <f t="array" aca="1" ref="C187" ca="1">MAX((Solieu!$A$4:$A$4000=A187)*Solieu!$E$4:$E$4000)</f>
        <v>0.29980000000000001</v>
      </c>
      <c r="D187" s="36">
        <f ca="1">VLOOKUP(C187,Solieu!$E$4:$L$4000,6,FALSE)</f>
        <v>0.43822</v>
      </c>
      <c r="E187" s="37">
        <f t="array" aca="1" ref="E187" ca="1">MAX((Solieu!$A$4:$A$4000=A187)*Solieu!$J$4:$J$4000)</f>
        <v>0.43822</v>
      </c>
      <c r="F187" s="38">
        <f ca="1">VLOOKUP(E187,Solieu!$J$4:$K$4000,2,FALSE)</f>
        <v>0.29980000000000001</v>
      </c>
      <c r="G187" s="6"/>
      <c r="H187" s="6"/>
      <c r="I187" s="142"/>
      <c r="J187" s="5"/>
      <c r="K187" s="5"/>
      <c r="L187" s="5" t="str">
        <f t="shared" ca="1" si="8"/>
        <v>205</v>
      </c>
      <c r="M187" s="35" t="e">
        <v>#N/A</v>
      </c>
      <c r="N187" s="5">
        <f t="shared" ca="1" si="9"/>
        <v>2524</v>
      </c>
      <c r="O187" s="5">
        <f ca="1">COUNTIF(Solieusap!A186:A5255,L187)</f>
        <v>6</v>
      </c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8.75" customHeight="1" thickBot="1">
      <c r="A188" s="33" t="str">
        <f t="shared" ca="1" si="0"/>
        <v>206</v>
      </c>
      <c r="B188" s="28">
        <f t="shared" ca="1" si="7"/>
        <v>2530</v>
      </c>
      <c r="C188" s="35">
        <f t="array" aca="1" ref="C188" ca="1">MAX((Solieu!$A$4:$A$4000=A188)*Solieu!$E$4:$E$4000)</f>
        <v>30.682300000000001</v>
      </c>
      <c r="D188" s="36">
        <f ca="1">VLOOKUP(C188,Solieu!$E$4:$L$4000,6,FALSE)</f>
        <v>0.55706</v>
      </c>
      <c r="E188" s="37">
        <f t="array" aca="1" ref="E188" ca="1">MAX((Solieu!$A$4:$A$4000=A188)*Solieu!$J$4:$J$4000)</f>
        <v>0.88676999999999995</v>
      </c>
      <c r="F188" s="38">
        <f ca="1">VLOOKUP(E188,Solieu!$J$4:$K$4000,2,FALSE)</f>
        <v>30.682300000000001</v>
      </c>
      <c r="G188" s="6"/>
      <c r="H188" s="6"/>
      <c r="I188" s="142"/>
      <c r="J188" s="5"/>
      <c r="K188" s="5"/>
      <c r="L188" s="5" t="str">
        <f t="shared" ca="1" si="8"/>
        <v>206</v>
      </c>
      <c r="M188" s="35" t="e">
        <v>#N/A</v>
      </c>
      <c r="N188" s="5">
        <f t="shared" ca="1" si="9"/>
        <v>2530</v>
      </c>
      <c r="O188" s="5">
        <f ca="1">COUNTIF(Solieusap!A187:A5256,L188)</f>
        <v>6</v>
      </c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8.75" customHeight="1" thickBot="1">
      <c r="A189" s="33" t="str">
        <f t="shared" ca="1" si="0"/>
        <v>207</v>
      </c>
      <c r="B189" s="28">
        <f t="shared" ca="1" si="7"/>
        <v>2536</v>
      </c>
      <c r="C189" s="35">
        <f t="array" aca="1" ref="C189" ca="1">MAX((Solieu!$A$4:$A$4000=A189)*Solieu!$E$4:$E$4000)</f>
        <v>15.557399999999999</v>
      </c>
      <c r="D189" s="36">
        <f ca="1">VLOOKUP(C189,Solieu!$E$4:$L$4000,6,FALSE)</f>
        <v>0.48965999999999998</v>
      </c>
      <c r="E189" s="37">
        <f t="array" aca="1" ref="E189" ca="1">MAX((Solieu!$A$4:$A$4000=A189)*Solieu!$J$4:$J$4000)</f>
        <v>1.0934299999999999</v>
      </c>
      <c r="F189" s="38">
        <f ca="1">VLOOKUP(E189,Solieu!$J$4:$K$4000,2,FALSE)</f>
        <v>15.557399999999999</v>
      </c>
      <c r="G189" s="6"/>
      <c r="H189" s="6"/>
      <c r="I189" s="142"/>
      <c r="J189" s="5"/>
      <c r="K189" s="5"/>
      <c r="L189" s="5" t="str">
        <f t="shared" ca="1" si="8"/>
        <v>207</v>
      </c>
      <c r="M189" s="35" t="e">
        <v>#N/A</v>
      </c>
      <c r="N189" s="5">
        <f t="shared" ca="1" si="9"/>
        <v>2536</v>
      </c>
      <c r="O189" s="5">
        <f ca="1">COUNTIF(Solieusap!A188:A5257,L189)</f>
        <v>6</v>
      </c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8.75" customHeight="1" thickBot="1">
      <c r="A190" s="33" t="str">
        <f t="shared" ca="1" si="0"/>
        <v>208</v>
      </c>
      <c r="B190" s="28">
        <f t="shared" ca="1" si="7"/>
        <v>2542</v>
      </c>
      <c r="C190" s="35">
        <f t="array" aca="1" ref="C190" ca="1">MAX((Solieu!$A$4:$A$4000=A190)*Solieu!$E$4:$E$4000)</f>
        <v>0.5665</v>
      </c>
      <c r="D190" s="36">
        <f ca="1">VLOOKUP(C190,Solieu!$E$4:$L$4000,6,FALSE)</f>
        <v>7.084E-2</v>
      </c>
      <c r="E190" s="37">
        <f t="array" aca="1" ref="E190" ca="1">MAX((Solieu!$A$4:$A$4000=A190)*Solieu!$J$4:$J$4000)</f>
        <v>0.44429000000000002</v>
      </c>
      <c r="F190" s="38">
        <f ca="1">VLOOKUP(E190,Solieu!$J$4:$K$4000,2,FALSE)</f>
        <v>3.6499999999999998E-2</v>
      </c>
      <c r="G190" s="6"/>
      <c r="H190" s="6"/>
      <c r="I190" s="142"/>
      <c r="J190" s="5"/>
      <c r="K190" s="5"/>
      <c r="L190" s="5" t="str">
        <f t="shared" ca="1" si="8"/>
        <v>208</v>
      </c>
      <c r="M190" s="35" t="e">
        <v>#N/A</v>
      </c>
      <c r="N190" s="5">
        <f t="shared" ca="1" si="9"/>
        <v>2542</v>
      </c>
      <c r="O190" s="5">
        <f ca="1">COUNTIF(Solieusap!A189:A5258,L190)</f>
        <v>6</v>
      </c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8.75" customHeight="1" thickBot="1">
      <c r="A191" s="33" t="str">
        <f t="shared" ca="1" si="0"/>
        <v>209</v>
      </c>
      <c r="B191" s="28">
        <f t="shared" ca="1" si="7"/>
        <v>2548</v>
      </c>
      <c r="C191" s="35">
        <f t="array" aca="1" ref="C191" ca="1">MAX((Solieu!$A$4:$A$4000=A191)*Solieu!$E$4:$E$4000)</f>
        <v>30.5853</v>
      </c>
      <c r="D191" s="36">
        <f ca="1">VLOOKUP(C191,Solieu!$E$4:$L$4000,6,FALSE)</f>
        <v>0.81174000000000002</v>
      </c>
      <c r="E191" s="37">
        <f t="array" aca="1" ref="E191" ca="1">MAX((Solieu!$A$4:$A$4000=A191)*Solieu!$J$4:$J$4000)</f>
        <v>0.88517000000000001</v>
      </c>
      <c r="F191" s="38">
        <f ca="1">VLOOKUP(E191,Solieu!$J$4:$K$4000,2,FALSE)</f>
        <v>19.476400000000002</v>
      </c>
      <c r="G191" s="6"/>
      <c r="H191" s="6"/>
      <c r="I191" s="142"/>
      <c r="J191" s="5"/>
      <c r="K191" s="5"/>
      <c r="L191" s="5" t="str">
        <f t="shared" ca="1" si="8"/>
        <v>209</v>
      </c>
      <c r="M191" s="35" t="e">
        <v>#N/A</v>
      </c>
      <c r="N191" s="5">
        <f t="shared" ca="1" si="9"/>
        <v>2548</v>
      </c>
      <c r="O191" s="5">
        <f ca="1">COUNTIF(Solieusap!A190:A5259,L191)</f>
        <v>6</v>
      </c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8.75" customHeight="1" thickBot="1">
      <c r="A192" s="33" t="str">
        <f t="shared" ca="1" si="0"/>
        <v>210</v>
      </c>
      <c r="B192" s="28">
        <f t="shared" ca="1" si="7"/>
        <v>2554</v>
      </c>
      <c r="C192" s="35">
        <f t="array" aca="1" ref="C192" ca="1">MAX((Solieu!$A$4:$A$4000=A192)*Solieu!$E$4:$E$4000)</f>
        <v>15.545400000000001</v>
      </c>
      <c r="D192" s="36">
        <f ca="1">VLOOKUP(C192,Solieu!$E$4:$L$4000,6,FALSE)</f>
        <v>1.0769</v>
      </c>
      <c r="E192" s="37">
        <f t="array" aca="1" ref="E192" ca="1">MAX((Solieu!$A$4:$A$4000=A192)*Solieu!$J$4:$J$4000)</f>
        <v>1.0904</v>
      </c>
      <c r="F192" s="38">
        <f ca="1">VLOOKUP(E192,Solieu!$J$4:$K$4000,2,FALSE)</f>
        <v>9.9243000000000006</v>
      </c>
      <c r="G192" s="6"/>
      <c r="H192" s="6"/>
      <c r="I192" s="142"/>
      <c r="J192" s="5"/>
      <c r="K192" s="5"/>
      <c r="L192" s="5" t="str">
        <f t="shared" ca="1" si="8"/>
        <v>210</v>
      </c>
      <c r="M192" s="35" t="e">
        <v>#N/A</v>
      </c>
      <c r="N192" s="5">
        <f t="shared" ca="1" si="9"/>
        <v>2554</v>
      </c>
      <c r="O192" s="5">
        <f ca="1">COUNTIF(Solieusap!A191:A5260,L192)</f>
        <v>6</v>
      </c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8.75" customHeight="1" thickBot="1">
      <c r="A193" s="33" t="str">
        <f t="shared" ca="1" si="0"/>
        <v>211</v>
      </c>
      <c r="B193" s="28">
        <f t="shared" ca="1" si="7"/>
        <v>2560</v>
      </c>
      <c r="C193" s="35">
        <f t="array" aca="1" ref="C193" ca="1">MAX((Solieu!$A$4:$A$4000=A193)*Solieu!$E$4:$E$4000)</f>
        <v>0.56999999999999995</v>
      </c>
      <c r="D193" s="36">
        <f ca="1">VLOOKUP(C193,Solieu!$E$4:$L$4000,6,FALSE)</f>
        <v>0.44418000000000002</v>
      </c>
      <c r="E193" s="37">
        <f t="array" aca="1" ref="E193" ca="1">MAX((Solieu!$A$4:$A$4000=A193)*Solieu!$J$4:$J$4000)</f>
        <v>0.44418000000000002</v>
      </c>
      <c r="F193" s="38">
        <f ca="1">VLOOKUP(E193,Solieu!$J$4:$K$4000,2,FALSE)</f>
        <v>0.56999999999999995</v>
      </c>
      <c r="G193" s="6"/>
      <c r="H193" s="6"/>
      <c r="I193" s="142"/>
      <c r="J193" s="5"/>
      <c r="K193" s="5"/>
      <c r="L193" s="5" t="str">
        <f t="shared" ca="1" si="8"/>
        <v>211</v>
      </c>
      <c r="M193" s="35" t="e">
        <v>#N/A</v>
      </c>
      <c r="N193" s="5">
        <f t="shared" ca="1" si="9"/>
        <v>2560</v>
      </c>
      <c r="O193" s="5">
        <f ca="1">COUNTIF(Solieusap!A192:A5261,L193)</f>
        <v>6</v>
      </c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8.75" customHeight="1" thickBot="1">
      <c r="A194" s="33" t="str">
        <f t="shared" ca="1" si="0"/>
        <v>212</v>
      </c>
      <c r="B194" s="28">
        <f t="shared" ca="1" si="7"/>
        <v>2566</v>
      </c>
      <c r="C194" s="35">
        <f t="array" aca="1" ref="C194" ca="1">MAX((Solieu!$A$4:$A$4000=A194)*Solieu!$E$4:$E$4000)</f>
        <v>24.0303</v>
      </c>
      <c r="D194" s="36">
        <f ca="1">VLOOKUP(C194,Solieu!$E$4:$L$4000,6,FALSE)</f>
        <v>0.58552999999999999</v>
      </c>
      <c r="E194" s="37">
        <f t="array" aca="1" ref="E194" ca="1">MAX((Solieu!$A$4:$A$4000=A194)*Solieu!$J$4:$J$4000)</f>
        <v>0.84809000000000001</v>
      </c>
      <c r="F194" s="38">
        <f ca="1">VLOOKUP(E194,Solieu!$J$4:$K$4000,2,FALSE)</f>
        <v>24.0303</v>
      </c>
      <c r="G194" s="6"/>
      <c r="H194" s="6"/>
      <c r="I194" s="142"/>
      <c r="J194" s="5"/>
      <c r="K194" s="5"/>
      <c r="L194" s="5" t="str">
        <f t="shared" ca="1" si="8"/>
        <v>212</v>
      </c>
      <c r="M194" s="35" t="e">
        <v>#N/A</v>
      </c>
      <c r="N194" s="5">
        <f t="shared" ca="1" si="9"/>
        <v>2566</v>
      </c>
      <c r="O194" s="5">
        <f ca="1">COUNTIF(Solieusap!A193:A5262,L194)</f>
        <v>6</v>
      </c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8.75" customHeight="1" thickBot="1">
      <c r="A195" s="33" t="str">
        <f t="shared" ca="1" si="0"/>
        <v>213</v>
      </c>
      <c r="B195" s="28">
        <f t="shared" ca="1" si="7"/>
        <v>2572</v>
      </c>
      <c r="C195" s="35">
        <f t="array" aca="1" ref="C195" ca="1">MAX((Solieu!$A$4:$A$4000=A195)*Solieu!$E$4:$E$4000)</f>
        <v>12.236599999999999</v>
      </c>
      <c r="D195" s="36">
        <f ca="1">VLOOKUP(C195,Solieu!$E$4:$L$4000,6,FALSE)</f>
        <v>0.55271999999999999</v>
      </c>
      <c r="E195" s="37">
        <f t="array" aca="1" ref="E195" ca="1">MAX((Solieu!$A$4:$A$4000=A195)*Solieu!$J$4:$J$4000)</f>
        <v>1.05175</v>
      </c>
      <c r="F195" s="38">
        <f ca="1">VLOOKUP(E195,Solieu!$J$4:$K$4000,2,FALSE)</f>
        <v>12.236599999999999</v>
      </c>
      <c r="G195" s="6"/>
      <c r="H195" s="6"/>
      <c r="I195" s="142"/>
      <c r="J195" s="5"/>
      <c r="K195" s="5"/>
      <c r="L195" s="5" t="str">
        <f t="shared" ca="1" si="8"/>
        <v>213</v>
      </c>
      <c r="M195" s="35" t="e">
        <v>#N/A</v>
      </c>
      <c r="N195" s="5">
        <f t="shared" ca="1" si="9"/>
        <v>2572</v>
      </c>
      <c r="O195" s="5">
        <f ca="1">COUNTIF(Solieusap!A194:A5263,L195)</f>
        <v>6</v>
      </c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8.75" customHeight="1" thickBot="1">
      <c r="A196" s="33" t="str">
        <f t="shared" ca="1" si="0"/>
        <v>214</v>
      </c>
      <c r="B196" s="28">
        <f t="shared" ca="1" si="7"/>
        <v>2578</v>
      </c>
      <c r="C196" s="35">
        <f t="array" aca="1" ref="C196" ca="1">MAX((Solieu!$A$4:$A$4000=A196)*Solieu!$E$4:$E$4000)</f>
        <v>0.56259999999999999</v>
      </c>
      <c r="D196" s="36">
        <f ca="1">VLOOKUP(C196,Solieu!$E$4:$L$4000,6,FALSE)</f>
        <v>0.10525</v>
      </c>
      <c r="E196" s="37">
        <f t="array" aca="1" ref="E196" ca="1">MAX((Solieu!$A$4:$A$4000=A196)*Solieu!$J$4:$J$4000)</f>
        <v>0.42455999999999999</v>
      </c>
      <c r="F196" s="38">
        <f ca="1">VLOOKUP(E196,Solieu!$J$4:$K$4000,2,FALSE)</f>
        <v>4.8899999999999999E-2</v>
      </c>
      <c r="G196" s="6"/>
      <c r="H196" s="6"/>
      <c r="I196" s="142"/>
      <c r="J196" s="5"/>
      <c r="K196" s="5"/>
      <c r="L196" s="5" t="str">
        <f t="shared" ca="1" si="8"/>
        <v>214</v>
      </c>
      <c r="M196" s="35" t="e">
        <v>#N/A</v>
      </c>
      <c r="N196" s="5">
        <f t="shared" ca="1" si="9"/>
        <v>2578</v>
      </c>
      <c r="O196" s="5">
        <f ca="1">COUNTIF(Solieusap!A195:A5264,L196)</f>
        <v>6</v>
      </c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8.75" customHeight="1" thickBot="1">
      <c r="A197" s="33" t="str">
        <f t="shared" ca="1" si="0"/>
        <v>215</v>
      </c>
      <c r="B197" s="28">
        <f t="shared" ca="1" si="7"/>
        <v>2584</v>
      </c>
      <c r="C197" s="35">
        <f t="array" aca="1" ref="C197" ca="1">MAX((Solieu!$A$4:$A$4000=A197)*Solieu!$E$4:$E$4000)</f>
        <v>33.984999999999999</v>
      </c>
      <c r="D197" s="36">
        <f ca="1">VLOOKUP(C197,Solieu!$E$4:$L$4000,6,FALSE)</f>
        <v>0.83608000000000005</v>
      </c>
      <c r="E197" s="37">
        <f t="array" aca="1" ref="E197" ca="1">MAX((Solieu!$A$4:$A$4000=A197)*Solieu!$J$4:$J$4000)</f>
        <v>0.93452000000000002</v>
      </c>
      <c r="F197" s="38">
        <f ca="1">VLOOKUP(E197,Solieu!$J$4:$K$4000,2,FALSE)</f>
        <v>15.369</v>
      </c>
      <c r="G197" s="6"/>
      <c r="H197" s="6"/>
      <c r="I197" s="142"/>
      <c r="J197" s="5"/>
      <c r="K197" s="5"/>
      <c r="L197" s="5" t="str">
        <f t="shared" ca="1" si="8"/>
        <v>215</v>
      </c>
      <c r="M197" s="35" t="e">
        <v>#N/A</v>
      </c>
      <c r="N197" s="5">
        <f t="shared" ca="1" si="9"/>
        <v>2584</v>
      </c>
      <c r="O197" s="5">
        <f ca="1">COUNTIF(Solieusap!A196:A5265,L197)</f>
        <v>6</v>
      </c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8.75" customHeight="1" thickBot="1">
      <c r="A198" s="33" t="str">
        <f t="shared" ca="1" si="0"/>
        <v>216</v>
      </c>
      <c r="B198" s="28">
        <f t="shared" ref="B198:B200" ca="1" si="10">N198</f>
        <v>2590</v>
      </c>
      <c r="C198" s="35">
        <f t="array" aca="1" ref="C198" ca="1">MAX((Solieu!$A$4:$A$4000=A198)*Solieu!$E$4:$E$4000)</f>
        <v>18.150500000000001</v>
      </c>
      <c r="D198" s="36">
        <f ca="1">VLOOKUP(C198,Solieu!$E$4:$L$4000,6,FALSE)</f>
        <v>1.1311899999999999</v>
      </c>
      <c r="E198" s="37">
        <f t="array" aca="1" ref="E198" ca="1">MAX((Solieu!$A$4:$A$4000=A198)*Solieu!$J$4:$J$4000)</f>
        <v>1.1422000000000001</v>
      </c>
      <c r="F198" s="38">
        <f ca="1">VLOOKUP(E198,Solieu!$J$4:$K$4000,2,FALSE)</f>
        <v>7.548</v>
      </c>
      <c r="G198" s="6"/>
      <c r="H198" s="6"/>
      <c r="I198" s="142"/>
      <c r="J198" s="5"/>
      <c r="K198" s="5"/>
      <c r="L198" s="5" t="str">
        <f t="shared" ca="1" si="8"/>
        <v>216</v>
      </c>
      <c r="M198" s="35" t="e">
        <v>#N/A</v>
      </c>
      <c r="N198" s="5">
        <f t="shared" ca="1" si="9"/>
        <v>2590</v>
      </c>
      <c r="O198" s="5">
        <f ca="1">COUNTIF(Solieusap!A197:A5266,L198)</f>
        <v>6</v>
      </c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8.75" customHeight="1" thickBot="1">
      <c r="A199" s="33" t="str">
        <f t="shared" ca="1" si="0"/>
        <v>217</v>
      </c>
      <c r="B199" s="28">
        <f t="shared" ca="1" si="10"/>
        <v>2596</v>
      </c>
      <c r="C199" s="35">
        <f t="array" aca="1" ref="C199" ca="1">MAX((Solieu!$A$4:$A$4000=A199)*Solieu!$E$4:$E$4000)</f>
        <v>2.5217000000000001</v>
      </c>
      <c r="D199" s="36">
        <f ca="1">VLOOKUP(C199,Solieu!$E$4:$L$4000,6,FALSE)</f>
        <v>0.48294999999999999</v>
      </c>
      <c r="E199" s="37">
        <f t="array" aca="1" ref="E199" ca="1">MAX((Solieu!$A$4:$A$4000=A199)*Solieu!$J$4:$J$4000)</f>
        <v>0.48294999999999999</v>
      </c>
      <c r="F199" s="38">
        <f ca="1">VLOOKUP(E199,Solieu!$J$4:$K$4000,2,FALSE)</f>
        <v>2.5217000000000001</v>
      </c>
      <c r="G199" s="6"/>
      <c r="H199" s="6"/>
      <c r="I199" s="142"/>
      <c r="J199" s="5"/>
      <c r="K199" s="5"/>
      <c r="L199" s="5" t="str">
        <f t="shared" ca="1" si="8"/>
        <v>217</v>
      </c>
      <c r="M199" s="35" t="e">
        <v>#N/A</v>
      </c>
      <c r="N199" s="5">
        <f t="shared" ca="1" si="9"/>
        <v>2596</v>
      </c>
      <c r="O199" s="5">
        <f ca="1">COUNTIF(Solieusap!A198:A5267,L199)</f>
        <v>6</v>
      </c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8.75" customHeight="1" thickBot="1">
      <c r="A200" s="33" t="str">
        <f t="shared" ca="1" si="0"/>
        <v>218</v>
      </c>
      <c r="B200" s="28">
        <f t="shared" ca="1" si="10"/>
        <v>2602</v>
      </c>
      <c r="C200" s="35">
        <f t="array" aca="1" ref="C200" ca="1">MAX((Solieu!$A$4:$A$4000=A200)*Solieu!$E$4:$E$4000)</f>
        <v>32.831499999999998</v>
      </c>
      <c r="D200" s="36">
        <f ca="1">VLOOKUP(C200,Solieu!$E$4:$L$4000,6,FALSE)</f>
        <v>0.46636</v>
      </c>
      <c r="E200" s="37">
        <f t="array" aca="1" ref="E200" ca="1">MAX((Solieu!$A$4:$A$4000=A200)*Solieu!$J$4:$J$4000)</f>
        <v>0.91788999999999998</v>
      </c>
      <c r="F200" s="38">
        <f ca="1">VLOOKUP(E200,Solieu!$J$4:$K$4000,2,FALSE)</f>
        <v>15.4704</v>
      </c>
      <c r="G200" s="6"/>
      <c r="H200" s="6"/>
      <c r="I200" s="142"/>
      <c r="J200" s="5"/>
      <c r="K200" s="5"/>
      <c r="L200" s="5" t="str">
        <f t="shared" ref="L200" ca="1" si="11">INDIRECT("solieusap!A"&amp;B200)</f>
        <v>218</v>
      </c>
      <c r="M200" s="35" t="e">
        <v>#N/A</v>
      </c>
      <c r="N200" s="5">
        <f t="shared" ref="N200" ca="1" si="12">N199+O199</f>
        <v>2602</v>
      </c>
      <c r="O200" s="5">
        <f ca="1">COUNTIF(Solieusap!A199:A5268,L200)</f>
        <v>6</v>
      </c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8.75" customHeight="1" thickBot="1">
      <c r="A201" s="33" t="e">
        <f t="shared" ref="A201:A264" ca="1" si="13">INDIRECT("solieusap!A"&amp;B201)</f>
        <v>#REF!</v>
      </c>
      <c r="B201" s="28">
        <f t="shared" ref="B201:B264" si="14">N201</f>
        <v>0</v>
      </c>
      <c r="C201" s="35" t="e">
        <f t="array" aca="1" ref="C201" ca="1">MAX((Solieu!$A$4:$A$4000=A201)*Solieu!$E$4:$E$4000)</f>
        <v>#REF!</v>
      </c>
      <c r="D201" s="36" t="e">
        <f ca="1">VLOOKUP(C201,Solieu!$E$4:$L$4000,6,FALSE)</f>
        <v>#REF!</v>
      </c>
      <c r="E201" s="37" t="e">
        <f t="array" aca="1" ref="E201" ca="1">MAX((Solieu!$A$4:$A$4000=A201)*Solieu!$J$4:$J$4000)</f>
        <v>#REF!</v>
      </c>
      <c r="F201" s="38" t="e">
        <f ca="1">VLOOKUP(E201,Solieu!$J$4:$K$4000,2,FALSE)</f>
        <v>#REF!</v>
      </c>
      <c r="G201" s="6"/>
      <c r="H201" s="6"/>
      <c r="I201" s="142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8.75" customHeight="1" thickBot="1">
      <c r="A202" s="33" t="e">
        <f t="shared" ca="1" si="13"/>
        <v>#REF!</v>
      </c>
      <c r="B202" s="28">
        <f t="shared" si="14"/>
        <v>0</v>
      </c>
      <c r="C202" s="35" t="e">
        <f t="array" aca="1" ref="C202" ca="1">MAX((Solieu!$A$4:$A$4000=A202)*Solieu!$E$4:$E$4000)</f>
        <v>#REF!</v>
      </c>
      <c r="D202" s="36" t="e">
        <f ca="1">VLOOKUP(C202,Solieu!$E$4:$L$4000,6,FALSE)</f>
        <v>#REF!</v>
      </c>
      <c r="E202" s="37" t="e">
        <f t="array" aca="1" ref="E202" ca="1">MAX((Solieu!$A$4:$A$4000=A202)*Solieu!$J$4:$J$4000)</f>
        <v>#REF!</v>
      </c>
      <c r="F202" s="38" t="e">
        <f ca="1">VLOOKUP(E202,Solieu!$J$4:$K$4000,2,FALSE)</f>
        <v>#REF!</v>
      </c>
      <c r="G202" s="6"/>
      <c r="H202" s="6"/>
      <c r="I202" s="142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8.75" customHeight="1" thickBot="1">
      <c r="A203" s="33" t="e">
        <f t="shared" ca="1" si="13"/>
        <v>#REF!</v>
      </c>
      <c r="B203" s="28">
        <f t="shared" si="14"/>
        <v>0</v>
      </c>
      <c r="C203" s="35" t="e">
        <f t="array" aca="1" ref="C203" ca="1">MAX((Solieu!$A$4:$A$4000=A203)*Solieu!$E$4:$E$4000)</f>
        <v>#REF!</v>
      </c>
      <c r="D203" s="36" t="e">
        <f ca="1">VLOOKUP(C203,Solieu!$E$4:$L$4000,6,FALSE)</f>
        <v>#REF!</v>
      </c>
      <c r="E203" s="37" t="e">
        <f t="array" aca="1" ref="E203" ca="1">MAX((Solieu!$A$4:$A$4000=A203)*Solieu!$J$4:$J$4000)</f>
        <v>#REF!</v>
      </c>
      <c r="F203" s="38" t="e">
        <f ca="1">VLOOKUP(E203,Solieu!$J$4:$K$4000,2,FALSE)</f>
        <v>#REF!</v>
      </c>
      <c r="G203" s="6"/>
      <c r="H203" s="6"/>
      <c r="I203" s="142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8.75" customHeight="1" thickBot="1">
      <c r="A204" s="33" t="e">
        <f t="shared" ca="1" si="13"/>
        <v>#REF!</v>
      </c>
      <c r="B204" s="28">
        <f t="shared" si="14"/>
        <v>0</v>
      </c>
      <c r="C204" s="35" t="e">
        <f t="array" aca="1" ref="C204" ca="1">MAX((Solieu!$A$4:$A$4000=A204)*Solieu!$E$4:$E$4000)</f>
        <v>#REF!</v>
      </c>
      <c r="D204" s="36" t="e">
        <f ca="1">VLOOKUP(C204,Solieu!$E$4:$L$4000,6,FALSE)</f>
        <v>#REF!</v>
      </c>
      <c r="E204" s="37" t="e">
        <f t="array" aca="1" ref="E204" ca="1">MAX((Solieu!$A$4:$A$4000=A204)*Solieu!$J$4:$J$4000)</f>
        <v>#REF!</v>
      </c>
      <c r="F204" s="38" t="e">
        <f ca="1">VLOOKUP(E204,Solieu!$J$4:$K$4000,2,FALSE)</f>
        <v>#REF!</v>
      </c>
      <c r="G204" s="6"/>
      <c r="H204" s="6"/>
      <c r="I204" s="142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8.75" customHeight="1" thickBot="1">
      <c r="A205" s="33" t="e">
        <f t="shared" ca="1" si="13"/>
        <v>#REF!</v>
      </c>
      <c r="B205" s="28">
        <f t="shared" si="14"/>
        <v>0</v>
      </c>
      <c r="C205" s="35" t="e">
        <f t="array" aca="1" ref="C205" ca="1">MAX((Solieu!$A$4:$A$4000=A205)*Solieu!$E$4:$E$4000)</f>
        <v>#REF!</v>
      </c>
      <c r="D205" s="36" t="e">
        <f ca="1">VLOOKUP(C205,Solieu!$E$4:$L$4000,6,FALSE)</f>
        <v>#REF!</v>
      </c>
      <c r="E205" s="37" t="e">
        <f t="array" aca="1" ref="E205" ca="1">MAX((Solieu!$A$4:$A$4000=A205)*Solieu!$J$4:$J$4000)</f>
        <v>#REF!</v>
      </c>
      <c r="F205" s="38" t="e">
        <f ca="1">VLOOKUP(E205,Solieu!$J$4:$K$4000,2,FALSE)</f>
        <v>#REF!</v>
      </c>
      <c r="G205" s="6"/>
      <c r="H205" s="6"/>
      <c r="I205" s="142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8.75" customHeight="1" thickBot="1">
      <c r="A206" s="33" t="e">
        <f t="shared" ca="1" si="13"/>
        <v>#REF!</v>
      </c>
      <c r="B206" s="28">
        <f t="shared" si="14"/>
        <v>0</v>
      </c>
      <c r="C206" s="35" t="e">
        <f t="array" aca="1" ref="C206" ca="1">MAX((Solieu!$A$4:$A$4000=A206)*Solieu!$E$4:$E$4000)</f>
        <v>#REF!</v>
      </c>
      <c r="D206" s="36" t="e">
        <f ca="1">VLOOKUP(C206,Solieu!$E$4:$L$4000,6,FALSE)</f>
        <v>#REF!</v>
      </c>
      <c r="E206" s="37" t="e">
        <f t="array" aca="1" ref="E206" ca="1">MAX((Solieu!$A$4:$A$4000=A206)*Solieu!$J$4:$J$4000)</f>
        <v>#REF!</v>
      </c>
      <c r="F206" s="38" t="e">
        <f ca="1">VLOOKUP(E206,Solieu!$J$4:$K$4000,2,FALSE)</f>
        <v>#REF!</v>
      </c>
      <c r="G206" s="6"/>
      <c r="H206" s="6"/>
      <c r="I206" s="142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8.75" customHeight="1" thickBot="1">
      <c r="A207" s="33" t="e">
        <f t="shared" ca="1" si="13"/>
        <v>#REF!</v>
      </c>
      <c r="B207" s="28">
        <f t="shared" si="14"/>
        <v>0</v>
      </c>
      <c r="C207" s="35" t="e">
        <f t="array" aca="1" ref="C207" ca="1">MAX((Solieu!$A$4:$A$4000=A207)*Solieu!$E$4:$E$4000)</f>
        <v>#REF!</v>
      </c>
      <c r="D207" s="36" t="e">
        <f ca="1">VLOOKUP(C207,Solieu!$E$4:$L$4000,6,FALSE)</f>
        <v>#REF!</v>
      </c>
      <c r="E207" s="37" t="e">
        <f t="array" aca="1" ref="E207" ca="1">MAX((Solieu!$A$4:$A$4000=A207)*Solieu!$J$4:$J$4000)</f>
        <v>#REF!</v>
      </c>
      <c r="F207" s="38" t="e">
        <f ca="1">VLOOKUP(E207,Solieu!$J$4:$K$4000,2,FALSE)</f>
        <v>#REF!</v>
      </c>
      <c r="G207" s="6"/>
      <c r="H207" s="6"/>
      <c r="I207" s="142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8.75" customHeight="1" thickBot="1">
      <c r="A208" s="33" t="e">
        <f t="shared" ca="1" si="13"/>
        <v>#REF!</v>
      </c>
      <c r="B208" s="28">
        <f t="shared" si="14"/>
        <v>0</v>
      </c>
      <c r="C208" s="35" t="e">
        <f t="array" aca="1" ref="C208" ca="1">MAX((Solieu!$A$4:$A$4000=A208)*Solieu!$E$4:$E$4000)</f>
        <v>#REF!</v>
      </c>
      <c r="D208" s="36" t="e">
        <f ca="1">VLOOKUP(C208,Solieu!$E$4:$L$4000,6,FALSE)</f>
        <v>#REF!</v>
      </c>
      <c r="E208" s="37" t="e">
        <f t="array" aca="1" ref="E208" ca="1">MAX((Solieu!$A$4:$A$4000=A208)*Solieu!$J$4:$J$4000)</f>
        <v>#REF!</v>
      </c>
      <c r="F208" s="38" t="e">
        <f ca="1">VLOOKUP(E208,Solieu!$J$4:$K$4000,2,FALSE)</f>
        <v>#REF!</v>
      </c>
      <c r="G208" s="6"/>
      <c r="H208" s="6"/>
      <c r="I208" s="142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8.75" customHeight="1" thickBot="1">
      <c r="A209" s="33" t="e">
        <f t="shared" ca="1" si="13"/>
        <v>#REF!</v>
      </c>
      <c r="B209" s="28">
        <f t="shared" si="14"/>
        <v>0</v>
      </c>
      <c r="C209" s="35" t="e">
        <f t="array" aca="1" ref="C209" ca="1">MAX((Solieu!$A$4:$A$4000=A209)*Solieu!$E$4:$E$4000)</f>
        <v>#REF!</v>
      </c>
      <c r="D209" s="36" t="e">
        <f ca="1">VLOOKUP(C209,Solieu!$E$4:$L$4000,6,FALSE)</f>
        <v>#REF!</v>
      </c>
      <c r="E209" s="37" t="e">
        <f t="array" aca="1" ref="E209" ca="1">MAX((Solieu!$A$4:$A$4000=A209)*Solieu!$J$4:$J$4000)</f>
        <v>#REF!</v>
      </c>
      <c r="F209" s="38" t="e">
        <f ca="1">VLOOKUP(E209,Solieu!$J$4:$K$4000,2,FALSE)</f>
        <v>#REF!</v>
      </c>
      <c r="G209" s="6"/>
      <c r="H209" s="6"/>
      <c r="I209" s="142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8.75" customHeight="1" thickBot="1">
      <c r="A210" s="33" t="e">
        <f t="shared" ca="1" si="13"/>
        <v>#REF!</v>
      </c>
      <c r="B210" s="28">
        <f t="shared" si="14"/>
        <v>0</v>
      </c>
      <c r="C210" s="35" t="e">
        <f t="array" aca="1" ref="C210" ca="1">MAX((Solieu!$A$4:$A$4000=A210)*Solieu!$E$4:$E$4000)</f>
        <v>#REF!</v>
      </c>
      <c r="D210" s="36" t="e">
        <f ca="1">VLOOKUP(C210,Solieu!$E$4:$L$4000,6,FALSE)</f>
        <v>#REF!</v>
      </c>
      <c r="E210" s="37" t="e">
        <f t="array" aca="1" ref="E210" ca="1">MAX((Solieu!$A$4:$A$4000=A210)*Solieu!$J$4:$J$4000)</f>
        <v>#REF!</v>
      </c>
      <c r="F210" s="38" t="e">
        <f ca="1">VLOOKUP(E210,Solieu!$J$4:$K$4000,2,FALSE)</f>
        <v>#REF!</v>
      </c>
      <c r="G210" s="6"/>
      <c r="H210" s="6"/>
      <c r="I210" s="142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8.75" customHeight="1" thickBot="1">
      <c r="A211" s="33" t="e">
        <f t="shared" ca="1" si="13"/>
        <v>#REF!</v>
      </c>
      <c r="B211" s="28">
        <f t="shared" si="14"/>
        <v>0</v>
      </c>
      <c r="C211" s="35" t="e">
        <f t="array" aca="1" ref="C211" ca="1">MAX((Solieu!$A$4:$A$4000=A211)*Solieu!$E$4:$E$4000)</f>
        <v>#REF!</v>
      </c>
      <c r="D211" s="36" t="e">
        <f ca="1">VLOOKUP(C211,Solieu!$E$4:$L$4000,6,FALSE)</f>
        <v>#REF!</v>
      </c>
      <c r="E211" s="37" t="e">
        <f t="array" aca="1" ref="E211" ca="1">MAX((Solieu!$A$4:$A$4000=A211)*Solieu!$J$4:$J$4000)</f>
        <v>#REF!</v>
      </c>
      <c r="F211" s="38" t="e">
        <f ca="1">VLOOKUP(E211,Solieu!$J$4:$K$4000,2,FALSE)</f>
        <v>#REF!</v>
      </c>
      <c r="G211" s="6"/>
      <c r="H211" s="6"/>
      <c r="I211" s="142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8.75" customHeight="1" thickBot="1">
      <c r="A212" s="33" t="e">
        <f t="shared" ca="1" si="13"/>
        <v>#REF!</v>
      </c>
      <c r="B212" s="28">
        <f t="shared" si="14"/>
        <v>0</v>
      </c>
      <c r="C212" s="35" t="e">
        <f t="array" aca="1" ref="C212" ca="1">MAX((Solieu!$A$4:$A$4000=A212)*Solieu!$E$4:$E$4000)</f>
        <v>#REF!</v>
      </c>
      <c r="D212" s="36" t="e">
        <f ca="1">VLOOKUP(C212,Solieu!$E$4:$L$4000,6,FALSE)</f>
        <v>#REF!</v>
      </c>
      <c r="E212" s="37" t="e">
        <f t="array" aca="1" ref="E212" ca="1">MAX((Solieu!$A$4:$A$4000=A212)*Solieu!$J$4:$J$4000)</f>
        <v>#REF!</v>
      </c>
      <c r="F212" s="38" t="e">
        <f ca="1">VLOOKUP(E212,Solieu!$J$4:$K$4000,2,FALSE)</f>
        <v>#REF!</v>
      </c>
      <c r="G212" s="6"/>
      <c r="H212" s="6"/>
      <c r="I212" s="142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8.75" customHeight="1" thickBot="1">
      <c r="A213" s="33" t="e">
        <f t="shared" ca="1" si="13"/>
        <v>#REF!</v>
      </c>
      <c r="B213" s="28">
        <f t="shared" si="14"/>
        <v>0</v>
      </c>
      <c r="C213" s="35" t="e">
        <f t="array" aca="1" ref="C213" ca="1">MAX((Solieu!$A$4:$A$4000=A213)*Solieu!$E$4:$E$4000)</f>
        <v>#REF!</v>
      </c>
      <c r="D213" s="36" t="e">
        <f ca="1">VLOOKUP(C213,Solieu!$E$4:$L$4000,6,FALSE)</f>
        <v>#REF!</v>
      </c>
      <c r="E213" s="37" t="e">
        <f t="array" aca="1" ref="E213" ca="1">MAX((Solieu!$A$4:$A$4000=A213)*Solieu!$J$4:$J$4000)</f>
        <v>#REF!</v>
      </c>
      <c r="F213" s="38" t="e">
        <f ca="1">VLOOKUP(E213,Solieu!$J$4:$K$4000,2,FALSE)</f>
        <v>#REF!</v>
      </c>
      <c r="G213" s="6"/>
      <c r="H213" s="6"/>
      <c r="I213" s="142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8.75" customHeight="1" thickBot="1">
      <c r="A214" s="33" t="e">
        <f t="shared" ca="1" si="13"/>
        <v>#REF!</v>
      </c>
      <c r="B214" s="28">
        <f t="shared" si="14"/>
        <v>0</v>
      </c>
      <c r="C214" s="35" t="e">
        <f t="array" aca="1" ref="C214" ca="1">MAX((Solieu!$A$4:$A$4000=A214)*Solieu!$E$4:$E$4000)</f>
        <v>#REF!</v>
      </c>
      <c r="D214" s="36" t="e">
        <f ca="1">VLOOKUP(C214,Solieu!$E$4:$L$4000,6,FALSE)</f>
        <v>#REF!</v>
      </c>
      <c r="E214" s="37" t="e">
        <f t="array" aca="1" ref="E214" ca="1">MAX((Solieu!$A$4:$A$4000=A214)*Solieu!$J$4:$J$4000)</f>
        <v>#REF!</v>
      </c>
      <c r="F214" s="38" t="e">
        <f ca="1">VLOOKUP(E214,Solieu!$J$4:$K$4000,2,FALSE)</f>
        <v>#REF!</v>
      </c>
      <c r="G214" s="6"/>
      <c r="H214" s="6"/>
      <c r="I214" s="142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8.75" customHeight="1" thickBot="1">
      <c r="A215" s="33" t="e">
        <f t="shared" ca="1" si="13"/>
        <v>#REF!</v>
      </c>
      <c r="B215" s="28">
        <f t="shared" si="14"/>
        <v>0</v>
      </c>
      <c r="C215" s="35" t="e">
        <f t="array" aca="1" ref="C215" ca="1">MAX((Solieu!$A$4:$A$4000=A215)*Solieu!$E$4:$E$4000)</f>
        <v>#REF!</v>
      </c>
      <c r="D215" s="36" t="e">
        <f ca="1">VLOOKUP(C215,Solieu!$E$4:$L$4000,6,FALSE)</f>
        <v>#REF!</v>
      </c>
      <c r="E215" s="37" t="e">
        <f t="array" aca="1" ref="E215" ca="1">MAX((Solieu!$A$4:$A$4000=A215)*Solieu!$J$4:$J$4000)</f>
        <v>#REF!</v>
      </c>
      <c r="F215" s="38" t="e">
        <f ca="1">VLOOKUP(E215,Solieu!$J$4:$K$4000,2,FALSE)</f>
        <v>#REF!</v>
      </c>
      <c r="G215" s="6"/>
      <c r="H215" s="6"/>
      <c r="I215" s="142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8.75" customHeight="1" thickBot="1">
      <c r="A216" s="33" t="e">
        <f t="shared" ca="1" si="13"/>
        <v>#REF!</v>
      </c>
      <c r="B216" s="28">
        <f t="shared" si="14"/>
        <v>0</v>
      </c>
      <c r="C216" s="35" t="e">
        <f t="array" aca="1" ref="C216" ca="1">MAX((Solieu!$A$4:$A$4000=A216)*Solieu!$E$4:$E$4000)</f>
        <v>#REF!</v>
      </c>
      <c r="D216" s="36" t="e">
        <f ca="1">VLOOKUP(C216,Solieu!$E$4:$L$4000,6,FALSE)</f>
        <v>#REF!</v>
      </c>
      <c r="E216" s="37" t="e">
        <f t="array" aca="1" ref="E216" ca="1">MAX((Solieu!$A$4:$A$4000=A216)*Solieu!$J$4:$J$4000)</f>
        <v>#REF!</v>
      </c>
      <c r="F216" s="38" t="e">
        <f ca="1">VLOOKUP(E216,Solieu!$J$4:$K$4000,2,FALSE)</f>
        <v>#REF!</v>
      </c>
      <c r="G216" s="6"/>
      <c r="H216" s="6"/>
      <c r="I216" s="142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8.75" customHeight="1" thickBot="1">
      <c r="A217" s="33" t="e">
        <f t="shared" ca="1" si="13"/>
        <v>#REF!</v>
      </c>
      <c r="B217" s="28">
        <f t="shared" si="14"/>
        <v>0</v>
      </c>
      <c r="C217" s="35" t="e">
        <f t="array" aca="1" ref="C217" ca="1">MAX((Solieu!$A$4:$A$4000=A217)*Solieu!$E$4:$E$4000)</f>
        <v>#REF!</v>
      </c>
      <c r="D217" s="36" t="e">
        <f ca="1">VLOOKUP(C217,Solieu!$E$4:$L$4000,6,FALSE)</f>
        <v>#REF!</v>
      </c>
      <c r="E217" s="37" t="e">
        <f t="array" aca="1" ref="E217" ca="1">MAX((Solieu!$A$4:$A$4000=A217)*Solieu!$J$4:$J$4000)</f>
        <v>#REF!</v>
      </c>
      <c r="F217" s="38" t="e">
        <f ca="1">VLOOKUP(E217,Solieu!$J$4:$K$4000,2,FALSE)</f>
        <v>#REF!</v>
      </c>
      <c r="G217" s="6"/>
      <c r="H217" s="6"/>
      <c r="I217" s="142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8.75" customHeight="1" thickBot="1">
      <c r="A218" s="33" t="e">
        <f t="shared" ca="1" si="13"/>
        <v>#REF!</v>
      </c>
      <c r="B218" s="28">
        <f t="shared" si="14"/>
        <v>0</v>
      </c>
      <c r="C218" s="35" t="e">
        <f t="array" aca="1" ref="C218" ca="1">MAX((Solieu!$A$4:$A$4000=A218)*Solieu!$E$4:$E$4000)</f>
        <v>#REF!</v>
      </c>
      <c r="D218" s="36" t="e">
        <f ca="1">VLOOKUP(C218,Solieu!$E$4:$L$4000,6,FALSE)</f>
        <v>#REF!</v>
      </c>
      <c r="E218" s="37" t="e">
        <f t="array" aca="1" ref="E218" ca="1">MAX((Solieu!$A$4:$A$4000=A218)*Solieu!$J$4:$J$4000)</f>
        <v>#REF!</v>
      </c>
      <c r="F218" s="38" t="e">
        <f ca="1">VLOOKUP(E218,Solieu!$J$4:$K$4000,2,FALSE)</f>
        <v>#REF!</v>
      </c>
      <c r="G218" s="6"/>
      <c r="H218" s="6"/>
      <c r="I218" s="142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8.75" customHeight="1" thickBot="1">
      <c r="A219" s="33" t="e">
        <f t="shared" ca="1" si="13"/>
        <v>#REF!</v>
      </c>
      <c r="B219" s="28">
        <f t="shared" si="14"/>
        <v>0</v>
      </c>
      <c r="C219" s="35" t="e">
        <f t="array" aca="1" ref="C219" ca="1">MAX((Solieu!$A$4:$A$4000=A219)*Solieu!$E$4:$E$4000)</f>
        <v>#REF!</v>
      </c>
      <c r="D219" s="36" t="e">
        <f ca="1">VLOOKUP(C219,Solieu!$E$4:$L$4000,6,FALSE)</f>
        <v>#REF!</v>
      </c>
      <c r="E219" s="37" t="e">
        <f t="array" aca="1" ref="E219" ca="1">MAX((Solieu!$A$4:$A$4000=A219)*Solieu!$J$4:$J$4000)</f>
        <v>#REF!</v>
      </c>
      <c r="F219" s="38" t="e">
        <f ca="1">VLOOKUP(E219,Solieu!$J$4:$K$4000,2,FALSE)</f>
        <v>#REF!</v>
      </c>
      <c r="G219" s="6"/>
      <c r="H219" s="6"/>
      <c r="I219" s="142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8.75" customHeight="1" thickBot="1">
      <c r="A220" s="33" t="e">
        <f t="shared" ca="1" si="13"/>
        <v>#REF!</v>
      </c>
      <c r="B220" s="28">
        <f t="shared" si="14"/>
        <v>0</v>
      </c>
      <c r="C220" s="35" t="e">
        <f t="array" aca="1" ref="C220" ca="1">MAX((Solieu!$A$4:$A$4000=A220)*Solieu!$E$4:$E$4000)</f>
        <v>#REF!</v>
      </c>
      <c r="D220" s="36" t="e">
        <f ca="1">VLOOKUP(C220,Solieu!$E$4:$L$4000,6,FALSE)</f>
        <v>#REF!</v>
      </c>
      <c r="E220" s="37" t="e">
        <f t="array" aca="1" ref="E220" ca="1">MAX((Solieu!$A$4:$A$4000=A220)*Solieu!$J$4:$J$4000)</f>
        <v>#REF!</v>
      </c>
      <c r="F220" s="38" t="e">
        <f ca="1">VLOOKUP(E220,Solieu!$J$4:$K$4000,2,FALSE)</f>
        <v>#REF!</v>
      </c>
      <c r="G220" s="6"/>
      <c r="H220" s="6"/>
      <c r="I220" s="142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8.75" customHeight="1" thickBot="1">
      <c r="A221" s="33" t="e">
        <f t="shared" ca="1" si="13"/>
        <v>#REF!</v>
      </c>
      <c r="B221" s="28">
        <f t="shared" si="14"/>
        <v>0</v>
      </c>
      <c r="C221" s="35" t="e">
        <f t="array" aca="1" ref="C221" ca="1">MAX((Solieu!$A$4:$A$4000=A221)*Solieu!$E$4:$E$4000)</f>
        <v>#REF!</v>
      </c>
      <c r="D221" s="36" t="e">
        <f ca="1">VLOOKUP(C221,Solieu!$E$4:$L$4000,6,FALSE)</f>
        <v>#REF!</v>
      </c>
      <c r="E221" s="37" t="e">
        <f t="array" aca="1" ref="E221" ca="1">MAX((Solieu!$A$4:$A$4000=A221)*Solieu!$J$4:$J$4000)</f>
        <v>#REF!</v>
      </c>
      <c r="F221" s="38" t="e">
        <f ca="1">VLOOKUP(E221,Solieu!$J$4:$K$4000,2,FALSE)</f>
        <v>#REF!</v>
      </c>
      <c r="G221" s="6"/>
      <c r="H221" s="6"/>
      <c r="I221" s="142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8.75" customHeight="1" thickBot="1">
      <c r="A222" s="33" t="e">
        <f t="shared" ca="1" si="13"/>
        <v>#REF!</v>
      </c>
      <c r="B222" s="28">
        <f t="shared" si="14"/>
        <v>0</v>
      </c>
      <c r="C222" s="35" t="e">
        <f t="array" aca="1" ref="C222" ca="1">MAX((Solieu!$A$4:$A$4000=A222)*Solieu!$E$4:$E$4000)</f>
        <v>#REF!</v>
      </c>
      <c r="D222" s="36" t="e">
        <f ca="1">VLOOKUP(C222,Solieu!$E$4:$L$4000,6,FALSE)</f>
        <v>#REF!</v>
      </c>
      <c r="E222" s="37" t="e">
        <f t="array" aca="1" ref="E222" ca="1">MAX((Solieu!$A$4:$A$4000=A222)*Solieu!$J$4:$J$4000)</f>
        <v>#REF!</v>
      </c>
      <c r="F222" s="38" t="e">
        <f ca="1">VLOOKUP(E222,Solieu!$J$4:$K$4000,2,FALSE)</f>
        <v>#REF!</v>
      </c>
      <c r="G222" s="6"/>
      <c r="H222" s="6"/>
      <c r="I222" s="142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8.75" customHeight="1" thickBot="1">
      <c r="A223" s="33" t="e">
        <f t="shared" ca="1" si="13"/>
        <v>#REF!</v>
      </c>
      <c r="B223" s="28">
        <f t="shared" si="14"/>
        <v>0</v>
      </c>
      <c r="C223" s="35" t="e">
        <f t="array" aca="1" ref="C223" ca="1">MAX((Solieu!$A$4:$A$4000=A223)*Solieu!$E$4:$E$4000)</f>
        <v>#REF!</v>
      </c>
      <c r="D223" s="36" t="e">
        <f ca="1">VLOOKUP(C223,Solieu!$E$4:$L$4000,6,FALSE)</f>
        <v>#REF!</v>
      </c>
      <c r="E223" s="37" t="e">
        <f t="array" aca="1" ref="E223" ca="1">MAX((Solieu!$A$4:$A$4000=A223)*Solieu!$J$4:$J$4000)</f>
        <v>#REF!</v>
      </c>
      <c r="F223" s="38" t="e">
        <f ca="1">VLOOKUP(E223,Solieu!$J$4:$K$4000,2,FALSE)</f>
        <v>#REF!</v>
      </c>
      <c r="G223" s="6"/>
      <c r="H223" s="6"/>
      <c r="I223" s="142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8.75" customHeight="1" thickBot="1">
      <c r="A224" s="33" t="e">
        <f t="shared" ca="1" si="13"/>
        <v>#REF!</v>
      </c>
      <c r="B224" s="28">
        <f t="shared" si="14"/>
        <v>0</v>
      </c>
      <c r="C224" s="35" t="e">
        <f t="array" aca="1" ref="C224" ca="1">MAX((Solieu!$A$4:$A$4000=A224)*Solieu!$E$4:$E$4000)</f>
        <v>#REF!</v>
      </c>
      <c r="D224" s="36" t="e">
        <f ca="1">VLOOKUP(C224,Solieu!$E$4:$L$4000,6,FALSE)</f>
        <v>#REF!</v>
      </c>
      <c r="E224" s="37" t="e">
        <f t="array" aca="1" ref="E224" ca="1">MAX((Solieu!$A$4:$A$4000=A224)*Solieu!$J$4:$J$4000)</f>
        <v>#REF!</v>
      </c>
      <c r="F224" s="38" t="e">
        <f ca="1">VLOOKUP(E224,Solieu!$J$4:$K$4000,2,FALSE)</f>
        <v>#REF!</v>
      </c>
      <c r="G224" s="6"/>
      <c r="H224" s="6"/>
      <c r="I224" s="142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8.75" customHeight="1" thickBot="1">
      <c r="A225" s="33" t="e">
        <f t="shared" ca="1" si="13"/>
        <v>#REF!</v>
      </c>
      <c r="B225" s="28">
        <f t="shared" si="14"/>
        <v>0</v>
      </c>
      <c r="C225" s="35" t="e">
        <f t="array" aca="1" ref="C225" ca="1">MAX((Solieu!$A$4:$A$4000=A225)*Solieu!$E$4:$E$4000)</f>
        <v>#REF!</v>
      </c>
      <c r="D225" s="36" t="e">
        <f ca="1">VLOOKUP(C225,Solieu!$E$4:$L$4000,6,FALSE)</f>
        <v>#REF!</v>
      </c>
      <c r="E225" s="37" t="e">
        <f t="array" aca="1" ref="E225" ca="1">MAX((Solieu!$A$4:$A$4000=A225)*Solieu!$J$4:$J$4000)</f>
        <v>#REF!</v>
      </c>
      <c r="F225" s="38" t="e">
        <f ca="1">VLOOKUP(E225,Solieu!$J$4:$K$4000,2,FALSE)</f>
        <v>#REF!</v>
      </c>
      <c r="G225" s="6"/>
      <c r="H225" s="6"/>
      <c r="I225" s="142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8.75" customHeight="1" thickBot="1">
      <c r="A226" s="33" t="e">
        <f t="shared" ca="1" si="13"/>
        <v>#REF!</v>
      </c>
      <c r="B226" s="28">
        <f t="shared" si="14"/>
        <v>0</v>
      </c>
      <c r="C226" s="35" t="e">
        <f t="array" aca="1" ref="C226" ca="1">MAX((Solieu!$A$4:$A$4000=A226)*Solieu!$E$4:$E$4000)</f>
        <v>#REF!</v>
      </c>
      <c r="D226" s="36" t="e">
        <f ca="1">VLOOKUP(C226,Solieu!$E$4:$L$4000,6,FALSE)</f>
        <v>#REF!</v>
      </c>
      <c r="E226" s="37" t="e">
        <f t="array" aca="1" ref="E226" ca="1">MAX((Solieu!$A$4:$A$4000=A226)*Solieu!$J$4:$J$4000)</f>
        <v>#REF!</v>
      </c>
      <c r="F226" s="38" t="e">
        <f ca="1">VLOOKUP(E226,Solieu!$J$4:$K$4000,2,FALSE)</f>
        <v>#REF!</v>
      </c>
      <c r="G226" s="6"/>
      <c r="H226" s="6"/>
      <c r="I226" s="142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8.75" customHeight="1" thickBot="1">
      <c r="A227" s="33" t="e">
        <f t="shared" ca="1" si="13"/>
        <v>#REF!</v>
      </c>
      <c r="B227" s="28">
        <f t="shared" si="14"/>
        <v>0</v>
      </c>
      <c r="C227" s="35" t="e">
        <f t="array" aca="1" ref="C227" ca="1">MAX((Solieu!$A$4:$A$4000=A227)*Solieu!$E$4:$E$4000)</f>
        <v>#REF!</v>
      </c>
      <c r="D227" s="36" t="e">
        <f ca="1">VLOOKUP(C227,Solieu!$E$4:$L$4000,6,FALSE)</f>
        <v>#REF!</v>
      </c>
      <c r="E227" s="37" t="e">
        <f t="array" aca="1" ref="E227" ca="1">MAX((Solieu!$A$4:$A$4000=A227)*Solieu!$J$4:$J$4000)</f>
        <v>#REF!</v>
      </c>
      <c r="F227" s="38" t="e">
        <f ca="1">VLOOKUP(E227,Solieu!$J$4:$K$4000,2,FALSE)</f>
        <v>#REF!</v>
      </c>
      <c r="G227" s="6"/>
      <c r="H227" s="6"/>
      <c r="I227" s="142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8.75" customHeight="1" thickBot="1">
      <c r="A228" s="33" t="e">
        <f t="shared" ca="1" si="13"/>
        <v>#REF!</v>
      </c>
      <c r="B228" s="28">
        <f t="shared" si="14"/>
        <v>0</v>
      </c>
      <c r="C228" s="35" t="e">
        <f t="array" aca="1" ref="C228" ca="1">MAX((Solieu!$A$4:$A$4000=A228)*Solieu!$E$4:$E$4000)</f>
        <v>#REF!</v>
      </c>
      <c r="D228" s="36" t="e">
        <f ca="1">VLOOKUP(C228,Solieu!$E$4:$L$4000,6,FALSE)</f>
        <v>#REF!</v>
      </c>
      <c r="E228" s="37" t="e">
        <f t="array" aca="1" ref="E228" ca="1">MAX((Solieu!$A$4:$A$4000=A228)*Solieu!$J$4:$J$4000)</f>
        <v>#REF!</v>
      </c>
      <c r="F228" s="38" t="e">
        <f ca="1">VLOOKUP(E228,Solieu!$J$4:$K$4000,2,FALSE)</f>
        <v>#REF!</v>
      </c>
      <c r="G228" s="6"/>
      <c r="H228" s="6"/>
      <c r="I228" s="142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8.75" customHeight="1" thickBot="1">
      <c r="A229" s="33" t="e">
        <f t="shared" ca="1" si="13"/>
        <v>#REF!</v>
      </c>
      <c r="B229" s="28">
        <f t="shared" si="14"/>
        <v>0</v>
      </c>
      <c r="C229" s="35" t="e">
        <f t="array" aca="1" ref="C229" ca="1">MAX((Solieu!$A$4:$A$4000=A229)*Solieu!$E$4:$E$4000)</f>
        <v>#REF!</v>
      </c>
      <c r="D229" s="36" t="e">
        <f ca="1">VLOOKUP(C229,Solieu!$E$4:$L$4000,6,FALSE)</f>
        <v>#REF!</v>
      </c>
      <c r="E229" s="37" t="e">
        <f t="array" aca="1" ref="E229" ca="1">MAX((Solieu!$A$4:$A$4000=A229)*Solieu!$J$4:$J$4000)</f>
        <v>#REF!</v>
      </c>
      <c r="F229" s="38" t="e">
        <f ca="1">VLOOKUP(E229,Solieu!$J$4:$K$4000,2,FALSE)</f>
        <v>#REF!</v>
      </c>
      <c r="G229" s="6"/>
      <c r="H229" s="6"/>
      <c r="I229" s="142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8.75" customHeight="1" thickBot="1">
      <c r="A230" s="33" t="e">
        <f t="shared" ca="1" si="13"/>
        <v>#REF!</v>
      </c>
      <c r="B230" s="28">
        <f t="shared" si="14"/>
        <v>0</v>
      </c>
      <c r="C230" s="35" t="e">
        <f t="array" aca="1" ref="C230" ca="1">MAX((Solieu!$A$4:$A$4000=A230)*Solieu!$E$4:$E$4000)</f>
        <v>#REF!</v>
      </c>
      <c r="D230" s="36" t="e">
        <f ca="1">VLOOKUP(C230,Solieu!$E$4:$L$4000,6,FALSE)</f>
        <v>#REF!</v>
      </c>
      <c r="E230" s="37" t="e">
        <f t="array" aca="1" ref="E230" ca="1">MAX((Solieu!$A$4:$A$4000=A230)*Solieu!$J$4:$J$4000)</f>
        <v>#REF!</v>
      </c>
      <c r="F230" s="38" t="e">
        <f ca="1">VLOOKUP(E230,Solieu!$J$4:$K$4000,2,FALSE)</f>
        <v>#REF!</v>
      </c>
      <c r="G230" s="6"/>
      <c r="H230" s="6"/>
      <c r="I230" s="142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8.75" customHeight="1" thickBot="1">
      <c r="A231" s="33" t="e">
        <f t="shared" ca="1" si="13"/>
        <v>#REF!</v>
      </c>
      <c r="B231" s="28">
        <f t="shared" si="14"/>
        <v>0</v>
      </c>
      <c r="C231" s="35" t="e">
        <f t="array" aca="1" ref="C231" ca="1">MAX((Solieu!$A$4:$A$4000=A231)*Solieu!$E$4:$E$4000)</f>
        <v>#REF!</v>
      </c>
      <c r="D231" s="36" t="e">
        <f ca="1">VLOOKUP(C231,Solieu!$E$4:$L$4000,6,FALSE)</f>
        <v>#REF!</v>
      </c>
      <c r="E231" s="37" t="e">
        <f t="array" aca="1" ref="E231" ca="1">MAX((Solieu!$A$4:$A$4000=A231)*Solieu!$J$4:$J$4000)</f>
        <v>#REF!</v>
      </c>
      <c r="F231" s="38" t="e">
        <f ca="1">VLOOKUP(E231,Solieu!$J$4:$K$4000,2,FALSE)</f>
        <v>#REF!</v>
      </c>
      <c r="G231" s="6"/>
      <c r="H231" s="6"/>
      <c r="I231" s="142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8.75" customHeight="1" thickBot="1">
      <c r="A232" s="33" t="e">
        <f t="shared" ca="1" si="13"/>
        <v>#REF!</v>
      </c>
      <c r="B232" s="28">
        <f t="shared" si="14"/>
        <v>0</v>
      </c>
      <c r="C232" s="35" t="e">
        <f t="array" aca="1" ref="C232" ca="1">MAX((Solieu!$A$4:$A$4000=A232)*Solieu!$E$4:$E$4000)</f>
        <v>#REF!</v>
      </c>
      <c r="D232" s="36" t="e">
        <f ca="1">VLOOKUP(C232,Solieu!$E$4:$L$4000,6,FALSE)</f>
        <v>#REF!</v>
      </c>
      <c r="E232" s="37" t="e">
        <f t="array" aca="1" ref="E232" ca="1">MAX((Solieu!$A$4:$A$4000=A232)*Solieu!$J$4:$J$4000)</f>
        <v>#REF!</v>
      </c>
      <c r="F232" s="38" t="e">
        <f ca="1">VLOOKUP(E232,Solieu!$J$4:$K$4000,2,FALSE)</f>
        <v>#REF!</v>
      </c>
      <c r="G232" s="6"/>
      <c r="H232" s="6"/>
      <c r="I232" s="142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8.75" customHeight="1" thickBot="1">
      <c r="A233" s="33" t="e">
        <f t="shared" ca="1" si="13"/>
        <v>#REF!</v>
      </c>
      <c r="B233" s="28">
        <f t="shared" si="14"/>
        <v>0</v>
      </c>
      <c r="C233" s="35" t="e">
        <f t="array" aca="1" ref="C233" ca="1">MAX((Solieu!$A$4:$A$4000=A233)*Solieu!$E$4:$E$4000)</f>
        <v>#REF!</v>
      </c>
      <c r="D233" s="36" t="e">
        <f ca="1">VLOOKUP(C233,Solieu!$E$4:$L$4000,6,FALSE)</f>
        <v>#REF!</v>
      </c>
      <c r="E233" s="37" t="e">
        <f t="array" aca="1" ref="E233" ca="1">MAX((Solieu!$A$4:$A$4000=A233)*Solieu!$J$4:$J$4000)</f>
        <v>#REF!</v>
      </c>
      <c r="F233" s="38" t="e">
        <f ca="1">VLOOKUP(E233,Solieu!$J$4:$K$4000,2,FALSE)</f>
        <v>#REF!</v>
      </c>
      <c r="G233" s="6"/>
      <c r="H233" s="6"/>
      <c r="I233" s="142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8.75" customHeight="1" thickBot="1">
      <c r="A234" s="33" t="e">
        <f t="shared" ca="1" si="13"/>
        <v>#REF!</v>
      </c>
      <c r="B234" s="28">
        <f t="shared" si="14"/>
        <v>0</v>
      </c>
      <c r="C234" s="35" t="e">
        <f t="array" aca="1" ref="C234" ca="1">MAX((Solieu!$A$4:$A$4000=A234)*Solieu!$E$4:$E$4000)</f>
        <v>#REF!</v>
      </c>
      <c r="D234" s="36" t="e">
        <f ca="1">VLOOKUP(C234,Solieu!$E$4:$L$4000,6,FALSE)</f>
        <v>#REF!</v>
      </c>
      <c r="E234" s="37" t="e">
        <f t="array" aca="1" ref="E234" ca="1">MAX((Solieu!$A$4:$A$4000=A234)*Solieu!$J$4:$J$4000)</f>
        <v>#REF!</v>
      </c>
      <c r="F234" s="38" t="e">
        <f ca="1">VLOOKUP(E234,Solieu!$J$4:$K$4000,2,FALSE)</f>
        <v>#REF!</v>
      </c>
      <c r="G234" s="6"/>
      <c r="H234" s="6"/>
      <c r="I234" s="142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8.75" customHeight="1" thickBot="1">
      <c r="A235" s="33" t="e">
        <f t="shared" ca="1" si="13"/>
        <v>#REF!</v>
      </c>
      <c r="B235" s="28">
        <f t="shared" si="14"/>
        <v>0</v>
      </c>
      <c r="C235" s="35" t="e">
        <f t="array" aca="1" ref="C235" ca="1">MAX((Solieu!$A$4:$A$4000=A235)*Solieu!$E$4:$E$4000)</f>
        <v>#REF!</v>
      </c>
      <c r="D235" s="36" t="e">
        <f ca="1">VLOOKUP(C235,Solieu!$E$4:$L$4000,6,FALSE)</f>
        <v>#REF!</v>
      </c>
      <c r="E235" s="37" t="e">
        <f t="array" aca="1" ref="E235" ca="1">MAX((Solieu!$A$4:$A$4000=A235)*Solieu!$J$4:$J$4000)</f>
        <v>#REF!</v>
      </c>
      <c r="F235" s="38" t="e">
        <f ca="1">VLOOKUP(E235,Solieu!$J$4:$K$4000,2,FALSE)</f>
        <v>#REF!</v>
      </c>
      <c r="G235" s="6"/>
      <c r="H235" s="6"/>
      <c r="I235" s="142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8.75" customHeight="1" thickBot="1">
      <c r="A236" s="33" t="e">
        <f t="shared" ca="1" si="13"/>
        <v>#REF!</v>
      </c>
      <c r="B236" s="28">
        <f t="shared" si="14"/>
        <v>0</v>
      </c>
      <c r="C236" s="35" t="e">
        <f t="array" aca="1" ref="C236" ca="1">MAX((Solieu!$A$4:$A$4000=A236)*Solieu!$E$4:$E$4000)</f>
        <v>#REF!</v>
      </c>
      <c r="D236" s="36" t="e">
        <f ca="1">VLOOKUP(C236,Solieu!$E$4:$L$4000,6,FALSE)</f>
        <v>#REF!</v>
      </c>
      <c r="E236" s="37" t="e">
        <f t="array" aca="1" ref="E236" ca="1">MAX((Solieu!$A$4:$A$4000=A236)*Solieu!$J$4:$J$4000)</f>
        <v>#REF!</v>
      </c>
      <c r="F236" s="38" t="e">
        <f ca="1">VLOOKUP(E236,Solieu!$J$4:$K$4000,2,FALSE)</f>
        <v>#REF!</v>
      </c>
      <c r="G236" s="6"/>
      <c r="H236" s="6"/>
      <c r="I236" s="142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8.75" customHeight="1" thickBot="1">
      <c r="A237" s="33" t="e">
        <f t="shared" ca="1" si="13"/>
        <v>#REF!</v>
      </c>
      <c r="B237" s="28">
        <f t="shared" si="14"/>
        <v>0</v>
      </c>
      <c r="C237" s="35" t="e">
        <f t="array" aca="1" ref="C237" ca="1">MAX((Solieu!$A$4:$A$4000=A237)*Solieu!$E$4:$E$4000)</f>
        <v>#REF!</v>
      </c>
      <c r="D237" s="36" t="e">
        <f ca="1">VLOOKUP(C237,Solieu!$E$4:$L$4000,6,FALSE)</f>
        <v>#REF!</v>
      </c>
      <c r="E237" s="37" t="e">
        <f t="array" aca="1" ref="E237" ca="1">MAX((Solieu!$A$4:$A$4000=A237)*Solieu!$J$4:$J$4000)</f>
        <v>#REF!</v>
      </c>
      <c r="F237" s="38" t="e">
        <f ca="1">VLOOKUP(E237,Solieu!$J$4:$K$4000,2,FALSE)</f>
        <v>#REF!</v>
      </c>
      <c r="G237" s="6"/>
      <c r="H237" s="6"/>
      <c r="I237" s="142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8.75" customHeight="1" thickBot="1">
      <c r="A238" s="33" t="e">
        <f t="shared" ca="1" si="13"/>
        <v>#REF!</v>
      </c>
      <c r="B238" s="28">
        <f t="shared" si="14"/>
        <v>0</v>
      </c>
      <c r="C238" s="35" t="e">
        <f t="array" aca="1" ref="C238" ca="1">MAX((Solieu!$A$4:$A$4000=A238)*Solieu!$E$4:$E$4000)</f>
        <v>#REF!</v>
      </c>
      <c r="D238" s="36" t="e">
        <f ca="1">VLOOKUP(C238,Solieu!$E$4:$L$4000,6,FALSE)</f>
        <v>#REF!</v>
      </c>
      <c r="E238" s="37" t="e">
        <f t="array" aca="1" ref="E238" ca="1">MAX((Solieu!$A$4:$A$4000=A238)*Solieu!$J$4:$J$4000)</f>
        <v>#REF!</v>
      </c>
      <c r="F238" s="38" t="e">
        <f ca="1">VLOOKUP(E238,Solieu!$J$4:$K$4000,2,FALSE)</f>
        <v>#REF!</v>
      </c>
      <c r="G238" s="6"/>
      <c r="H238" s="6"/>
      <c r="I238" s="142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8.75" customHeight="1" thickBot="1">
      <c r="A239" s="33" t="e">
        <f t="shared" ca="1" si="13"/>
        <v>#REF!</v>
      </c>
      <c r="B239" s="28">
        <f t="shared" si="14"/>
        <v>0</v>
      </c>
      <c r="C239" s="35" t="e">
        <f t="array" aca="1" ref="C239" ca="1">MAX((Solieu!$A$4:$A$4000=A239)*Solieu!$E$4:$E$4000)</f>
        <v>#REF!</v>
      </c>
      <c r="D239" s="36" t="e">
        <f ca="1">VLOOKUP(C239,Solieu!$E$4:$L$4000,6,FALSE)</f>
        <v>#REF!</v>
      </c>
      <c r="E239" s="37" t="e">
        <f t="array" aca="1" ref="E239" ca="1">MAX((Solieu!$A$4:$A$4000=A239)*Solieu!$J$4:$J$4000)</f>
        <v>#REF!</v>
      </c>
      <c r="F239" s="38" t="e">
        <f ca="1">VLOOKUP(E239,Solieu!$J$4:$K$4000,2,FALSE)</f>
        <v>#REF!</v>
      </c>
      <c r="G239" s="6"/>
      <c r="H239" s="6"/>
      <c r="I239" s="142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8.75" customHeight="1" thickBot="1">
      <c r="A240" s="33" t="e">
        <f t="shared" ca="1" si="13"/>
        <v>#REF!</v>
      </c>
      <c r="B240" s="28">
        <f t="shared" si="14"/>
        <v>0</v>
      </c>
      <c r="C240" s="35" t="e">
        <f t="array" aca="1" ref="C240" ca="1">MAX((Solieu!$A$4:$A$4000=A240)*Solieu!$E$4:$E$4000)</f>
        <v>#REF!</v>
      </c>
      <c r="D240" s="36" t="e">
        <f ca="1">VLOOKUP(C240,Solieu!$E$4:$L$4000,6,FALSE)</f>
        <v>#REF!</v>
      </c>
      <c r="E240" s="37" t="e">
        <f t="array" aca="1" ref="E240" ca="1">MAX((Solieu!$A$4:$A$4000=A240)*Solieu!$J$4:$J$4000)</f>
        <v>#REF!</v>
      </c>
      <c r="F240" s="38" t="e">
        <f ca="1">VLOOKUP(E240,Solieu!$J$4:$K$4000,2,FALSE)</f>
        <v>#REF!</v>
      </c>
      <c r="G240" s="6"/>
      <c r="H240" s="6"/>
      <c r="I240" s="142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8.75" customHeight="1" thickBot="1">
      <c r="A241" s="33" t="e">
        <f t="shared" ca="1" si="13"/>
        <v>#REF!</v>
      </c>
      <c r="B241" s="28">
        <f t="shared" si="14"/>
        <v>0</v>
      </c>
      <c r="C241" s="35" t="e">
        <f t="array" aca="1" ref="C241" ca="1">MAX((Solieu!$A$4:$A$4000=A241)*Solieu!$E$4:$E$4000)</f>
        <v>#REF!</v>
      </c>
      <c r="D241" s="36" t="e">
        <f ca="1">VLOOKUP(C241,Solieu!$E$4:$L$4000,6,FALSE)</f>
        <v>#REF!</v>
      </c>
      <c r="E241" s="37" t="e">
        <f t="array" aca="1" ref="E241" ca="1">MAX((Solieu!$A$4:$A$4000=A241)*Solieu!$J$4:$J$4000)</f>
        <v>#REF!</v>
      </c>
      <c r="F241" s="38" t="e">
        <f ca="1">VLOOKUP(E241,Solieu!$J$4:$K$4000,2,FALSE)</f>
        <v>#REF!</v>
      </c>
      <c r="G241" s="6"/>
      <c r="H241" s="6"/>
      <c r="I241" s="142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8.75" customHeight="1" thickBot="1">
      <c r="A242" s="33" t="e">
        <f t="shared" ca="1" si="13"/>
        <v>#REF!</v>
      </c>
      <c r="B242" s="28">
        <f t="shared" si="14"/>
        <v>0</v>
      </c>
      <c r="C242" s="35" t="e">
        <f t="array" aca="1" ref="C242" ca="1">MAX((Solieu!$A$4:$A$4000=A242)*Solieu!$E$4:$E$4000)</f>
        <v>#REF!</v>
      </c>
      <c r="D242" s="36" t="e">
        <f ca="1">VLOOKUP(C242,Solieu!$E$4:$L$4000,6,FALSE)</f>
        <v>#REF!</v>
      </c>
      <c r="E242" s="37" t="e">
        <f t="array" aca="1" ref="E242" ca="1">MAX((Solieu!$A$4:$A$4000=A242)*Solieu!$J$4:$J$4000)</f>
        <v>#REF!</v>
      </c>
      <c r="F242" s="38" t="e">
        <f ca="1">VLOOKUP(E242,Solieu!$J$4:$K$4000,2,FALSE)</f>
        <v>#REF!</v>
      </c>
      <c r="G242" s="6"/>
      <c r="H242" s="6"/>
      <c r="I242" s="142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8.75" customHeight="1" thickBot="1">
      <c r="A243" s="33" t="e">
        <f t="shared" ca="1" si="13"/>
        <v>#REF!</v>
      </c>
      <c r="B243" s="28">
        <f t="shared" si="14"/>
        <v>0</v>
      </c>
      <c r="C243" s="35" t="e">
        <f t="array" aca="1" ref="C243" ca="1">MAX((Solieu!$A$4:$A$4000=A243)*Solieu!$E$4:$E$4000)</f>
        <v>#REF!</v>
      </c>
      <c r="D243" s="36" t="e">
        <f ca="1">VLOOKUP(C243,Solieu!$E$4:$L$4000,6,FALSE)</f>
        <v>#REF!</v>
      </c>
      <c r="E243" s="37" t="e">
        <f t="array" aca="1" ref="E243" ca="1">MAX((Solieu!$A$4:$A$4000=A243)*Solieu!$J$4:$J$4000)</f>
        <v>#REF!</v>
      </c>
      <c r="F243" s="38" t="e">
        <f ca="1">VLOOKUP(E243,Solieu!$J$4:$K$4000,2,FALSE)</f>
        <v>#REF!</v>
      </c>
      <c r="G243" s="6"/>
      <c r="H243" s="6"/>
      <c r="I243" s="142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8.75" customHeight="1" thickBot="1">
      <c r="A244" s="33" t="e">
        <f t="shared" ca="1" si="13"/>
        <v>#REF!</v>
      </c>
      <c r="B244" s="28">
        <f t="shared" si="14"/>
        <v>0</v>
      </c>
      <c r="C244" s="35" t="e">
        <f t="array" aca="1" ref="C244" ca="1">MAX((Solieu!$A$4:$A$4000=A244)*Solieu!$E$4:$E$4000)</f>
        <v>#REF!</v>
      </c>
      <c r="D244" s="36" t="e">
        <f ca="1">VLOOKUP(C244,Solieu!$E$4:$L$4000,6,FALSE)</f>
        <v>#REF!</v>
      </c>
      <c r="E244" s="37" t="e">
        <f t="array" aca="1" ref="E244" ca="1">MAX((Solieu!$A$4:$A$4000=A244)*Solieu!$J$4:$J$4000)</f>
        <v>#REF!</v>
      </c>
      <c r="F244" s="38" t="e">
        <f ca="1">VLOOKUP(E244,Solieu!$J$4:$K$4000,2,FALSE)</f>
        <v>#REF!</v>
      </c>
      <c r="G244" s="6"/>
      <c r="H244" s="6"/>
      <c r="I244" s="142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8.75" customHeight="1" thickBot="1">
      <c r="A245" s="33" t="e">
        <f t="shared" ca="1" si="13"/>
        <v>#REF!</v>
      </c>
      <c r="B245" s="28">
        <f t="shared" si="14"/>
        <v>0</v>
      </c>
      <c r="C245" s="35" t="e">
        <f t="array" aca="1" ref="C245" ca="1">MAX((Solieu!$A$4:$A$4000=A245)*Solieu!$E$4:$E$4000)</f>
        <v>#REF!</v>
      </c>
      <c r="D245" s="36" t="e">
        <f ca="1">VLOOKUP(C245,Solieu!$E$4:$L$4000,6,FALSE)</f>
        <v>#REF!</v>
      </c>
      <c r="E245" s="37" t="e">
        <f t="array" aca="1" ref="E245" ca="1">MAX((Solieu!$A$4:$A$4000=A245)*Solieu!$J$4:$J$4000)</f>
        <v>#REF!</v>
      </c>
      <c r="F245" s="38" t="e">
        <f ca="1">VLOOKUP(E245,Solieu!$J$4:$K$4000,2,FALSE)</f>
        <v>#REF!</v>
      </c>
      <c r="G245" s="6"/>
      <c r="H245" s="6"/>
      <c r="I245" s="142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8.75" customHeight="1" thickBot="1">
      <c r="A246" s="33" t="e">
        <f t="shared" ca="1" si="13"/>
        <v>#REF!</v>
      </c>
      <c r="B246" s="28">
        <f t="shared" si="14"/>
        <v>0</v>
      </c>
      <c r="C246" s="35" t="e">
        <f t="array" aca="1" ref="C246" ca="1">MAX((Solieu!$A$4:$A$4000=A246)*Solieu!$E$4:$E$4000)</f>
        <v>#REF!</v>
      </c>
      <c r="D246" s="36" t="e">
        <f ca="1">VLOOKUP(C246,Solieu!$E$4:$L$4000,6,FALSE)</f>
        <v>#REF!</v>
      </c>
      <c r="E246" s="37" t="e">
        <f t="array" aca="1" ref="E246" ca="1">MAX((Solieu!$A$4:$A$4000=A246)*Solieu!$J$4:$J$4000)</f>
        <v>#REF!</v>
      </c>
      <c r="F246" s="38" t="e">
        <f ca="1">VLOOKUP(E246,Solieu!$J$4:$K$4000,2,FALSE)</f>
        <v>#REF!</v>
      </c>
      <c r="G246" s="6"/>
      <c r="H246" s="6"/>
      <c r="I246" s="142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8.75" customHeight="1" thickBot="1">
      <c r="A247" s="33" t="e">
        <f t="shared" ca="1" si="13"/>
        <v>#REF!</v>
      </c>
      <c r="B247" s="28">
        <f t="shared" si="14"/>
        <v>0</v>
      </c>
      <c r="C247" s="35" t="e">
        <f t="array" aca="1" ref="C247" ca="1">MAX((Solieu!$A$4:$A$4000=A247)*Solieu!$E$4:$E$4000)</f>
        <v>#REF!</v>
      </c>
      <c r="D247" s="36" t="e">
        <f ca="1">VLOOKUP(C247,Solieu!$E$4:$L$4000,6,FALSE)</f>
        <v>#REF!</v>
      </c>
      <c r="E247" s="37" t="e">
        <f t="array" aca="1" ref="E247" ca="1">MAX((Solieu!$A$4:$A$4000=A247)*Solieu!$J$4:$J$4000)</f>
        <v>#REF!</v>
      </c>
      <c r="F247" s="38" t="e">
        <f ca="1">VLOOKUP(E247,Solieu!$J$4:$K$4000,2,FALSE)</f>
        <v>#REF!</v>
      </c>
      <c r="G247" s="6"/>
      <c r="H247" s="6"/>
      <c r="I247" s="142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8.75" customHeight="1" thickBot="1">
      <c r="A248" s="33" t="e">
        <f t="shared" ca="1" si="13"/>
        <v>#REF!</v>
      </c>
      <c r="B248" s="28">
        <f t="shared" si="14"/>
        <v>0</v>
      </c>
      <c r="C248" s="35" t="e">
        <f t="array" aca="1" ref="C248" ca="1">MAX((Solieu!$A$4:$A$4000=A248)*Solieu!$E$4:$E$4000)</f>
        <v>#REF!</v>
      </c>
      <c r="D248" s="36" t="e">
        <f ca="1">VLOOKUP(C248,Solieu!$E$4:$L$4000,6,FALSE)</f>
        <v>#REF!</v>
      </c>
      <c r="E248" s="37" t="e">
        <f t="array" aca="1" ref="E248" ca="1">MAX((Solieu!$A$4:$A$4000=A248)*Solieu!$J$4:$J$4000)</f>
        <v>#REF!</v>
      </c>
      <c r="F248" s="38" t="e">
        <f ca="1">VLOOKUP(E248,Solieu!$J$4:$K$4000,2,FALSE)</f>
        <v>#REF!</v>
      </c>
      <c r="G248" s="6"/>
      <c r="H248" s="6"/>
      <c r="I248" s="142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</row>
    <row r="249" spans="1:27" ht="18.75" customHeight="1" thickBot="1">
      <c r="A249" s="33" t="e">
        <f t="shared" ca="1" si="13"/>
        <v>#REF!</v>
      </c>
      <c r="B249" s="28">
        <f t="shared" si="14"/>
        <v>0</v>
      </c>
      <c r="C249" s="35" t="e">
        <f t="array" aca="1" ref="C249" ca="1">MAX((Solieu!$A$4:$A$4000=A249)*Solieu!$E$4:$E$4000)</f>
        <v>#REF!</v>
      </c>
      <c r="D249" s="36" t="e">
        <f ca="1">VLOOKUP(C249,Solieu!$E$4:$L$4000,6,FALSE)</f>
        <v>#REF!</v>
      </c>
      <c r="E249" s="37" t="e">
        <f t="array" aca="1" ref="E249" ca="1">MAX((Solieu!$A$4:$A$4000=A249)*Solieu!$J$4:$J$4000)</f>
        <v>#REF!</v>
      </c>
      <c r="F249" s="38" t="e">
        <f ca="1">VLOOKUP(E249,Solieu!$J$4:$K$4000,2,FALSE)</f>
        <v>#REF!</v>
      </c>
      <c r="G249" s="6"/>
      <c r="H249" s="6"/>
      <c r="I249" s="6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</row>
    <row r="250" spans="1:27" ht="18.75" customHeight="1" thickBot="1">
      <c r="A250" s="33" t="e">
        <f t="shared" ca="1" si="13"/>
        <v>#REF!</v>
      </c>
      <c r="B250" s="28">
        <f t="shared" si="14"/>
        <v>0</v>
      </c>
      <c r="C250" s="35" t="e">
        <f t="array" aca="1" ref="C250" ca="1">MAX((Solieu!$A$4:$A$4000=A250)*Solieu!$E$4:$E$4000)</f>
        <v>#REF!</v>
      </c>
      <c r="D250" s="36" t="e">
        <f ca="1">VLOOKUP(C250,Solieu!$E$4:$L$4000,6,FALSE)</f>
        <v>#REF!</v>
      </c>
      <c r="E250" s="37" t="e">
        <f t="array" aca="1" ref="E250" ca="1">MAX((Solieu!$A$4:$A$4000=A250)*Solieu!$J$4:$J$4000)</f>
        <v>#REF!</v>
      </c>
      <c r="F250" s="38" t="e">
        <f ca="1">VLOOKUP(E250,Solieu!$J$4:$K$4000,2,FALSE)</f>
        <v>#REF!</v>
      </c>
      <c r="G250" s="6"/>
      <c r="H250" s="6"/>
      <c r="I250" s="6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</row>
    <row r="251" spans="1:27" ht="18.75" customHeight="1" thickBot="1">
      <c r="A251" s="33" t="e">
        <f t="shared" ca="1" si="13"/>
        <v>#REF!</v>
      </c>
      <c r="B251" s="28">
        <f t="shared" si="14"/>
        <v>0</v>
      </c>
      <c r="C251" s="35" t="e">
        <f t="array" aca="1" ref="C251" ca="1">MAX((Solieu!$A$4:$A$4000=A251)*Solieu!$E$4:$E$4000)</f>
        <v>#REF!</v>
      </c>
      <c r="D251" s="36" t="e">
        <f ca="1">VLOOKUP(C251,Solieu!$E$4:$L$4000,6,FALSE)</f>
        <v>#REF!</v>
      </c>
      <c r="E251" s="37" t="e">
        <f t="array" aca="1" ref="E251" ca="1">MAX((Solieu!$A$4:$A$4000=A251)*Solieu!$J$4:$J$4000)</f>
        <v>#REF!</v>
      </c>
      <c r="F251" s="38" t="e">
        <f ca="1">VLOOKUP(E251,Solieu!$J$4:$K$4000,2,FALSE)</f>
        <v>#REF!</v>
      </c>
      <c r="G251" s="6"/>
      <c r="H251" s="6"/>
      <c r="I251" s="6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</row>
    <row r="252" spans="1:27" ht="18.75" customHeight="1" thickBot="1">
      <c r="A252" s="33" t="e">
        <f t="shared" ca="1" si="13"/>
        <v>#REF!</v>
      </c>
      <c r="B252" s="28">
        <f t="shared" si="14"/>
        <v>0</v>
      </c>
      <c r="C252" s="35" t="e">
        <f t="array" aca="1" ref="C252" ca="1">MAX((Solieu!$A$4:$A$4000=A252)*Solieu!$E$4:$E$4000)</f>
        <v>#REF!</v>
      </c>
      <c r="D252" s="36" t="e">
        <f ca="1">VLOOKUP(C252,Solieu!$E$4:$L$4000,6,FALSE)</f>
        <v>#REF!</v>
      </c>
      <c r="E252" s="37" t="e">
        <f t="array" aca="1" ref="E252" ca="1">MAX((Solieu!$A$4:$A$4000=A252)*Solieu!$J$4:$J$4000)</f>
        <v>#REF!</v>
      </c>
      <c r="F252" s="38" t="e">
        <f ca="1">VLOOKUP(E252,Solieu!$J$4:$K$4000,2,FALSE)</f>
        <v>#REF!</v>
      </c>
      <c r="G252" s="6"/>
      <c r="H252" s="6"/>
      <c r="I252" s="6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</row>
    <row r="253" spans="1:27" ht="18.75" customHeight="1" thickBot="1">
      <c r="A253" s="33" t="e">
        <f t="shared" ca="1" si="13"/>
        <v>#REF!</v>
      </c>
      <c r="B253" s="28">
        <f t="shared" si="14"/>
        <v>0</v>
      </c>
      <c r="C253" s="35" t="e">
        <f t="array" aca="1" ref="C253" ca="1">MAX((Solieu!$A$4:$A$4000=A253)*Solieu!$E$4:$E$4000)</f>
        <v>#REF!</v>
      </c>
      <c r="D253" s="36" t="e">
        <f ca="1">VLOOKUP(C253,Solieu!$E$4:$L$4000,6,FALSE)</f>
        <v>#REF!</v>
      </c>
      <c r="E253" s="37" t="e">
        <f t="array" aca="1" ref="E253" ca="1">MAX((Solieu!$A$4:$A$4000=A253)*Solieu!$J$4:$J$4000)</f>
        <v>#REF!</v>
      </c>
      <c r="F253" s="38" t="e">
        <f ca="1">VLOOKUP(E253,Solieu!$J$4:$K$4000,2,FALSE)</f>
        <v>#REF!</v>
      </c>
      <c r="G253" s="6"/>
      <c r="H253" s="6"/>
      <c r="I253" s="6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</row>
    <row r="254" spans="1:27" ht="18.75" customHeight="1" thickBot="1">
      <c r="A254" s="33" t="e">
        <f t="shared" ca="1" si="13"/>
        <v>#REF!</v>
      </c>
      <c r="B254" s="28">
        <f t="shared" si="14"/>
        <v>0</v>
      </c>
      <c r="C254" s="35" t="e">
        <f t="array" aca="1" ref="C254" ca="1">MAX((Solieu!$A$4:$A$4000=A254)*Solieu!$E$4:$E$4000)</f>
        <v>#REF!</v>
      </c>
      <c r="D254" s="36" t="e">
        <f ca="1">VLOOKUP(C254,Solieu!$E$4:$L$4000,6,FALSE)</f>
        <v>#REF!</v>
      </c>
      <c r="E254" s="37" t="e">
        <f t="array" aca="1" ref="E254" ca="1">MAX((Solieu!$A$4:$A$4000=A254)*Solieu!$J$4:$J$4000)</f>
        <v>#REF!</v>
      </c>
      <c r="F254" s="38" t="e">
        <f ca="1">VLOOKUP(E254,Solieu!$J$4:$K$4000,2,FALSE)</f>
        <v>#REF!</v>
      </c>
      <c r="G254" s="6"/>
      <c r="H254" s="6"/>
      <c r="I254" s="6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</row>
    <row r="255" spans="1:27" ht="18.75" customHeight="1" thickBot="1">
      <c r="A255" s="33" t="e">
        <f t="shared" ca="1" si="13"/>
        <v>#REF!</v>
      </c>
      <c r="B255" s="28">
        <f t="shared" si="14"/>
        <v>0</v>
      </c>
      <c r="C255" s="35" t="e">
        <f t="array" aca="1" ref="C255" ca="1">MAX((Solieu!$A$4:$A$4000=A255)*Solieu!$E$4:$E$4000)</f>
        <v>#REF!</v>
      </c>
      <c r="D255" s="36" t="e">
        <f ca="1">VLOOKUP(C255,Solieu!$E$4:$L$4000,6,FALSE)</f>
        <v>#REF!</v>
      </c>
      <c r="E255" s="37" t="e">
        <f t="array" aca="1" ref="E255" ca="1">MAX((Solieu!$A$4:$A$4000=A255)*Solieu!$J$4:$J$4000)</f>
        <v>#REF!</v>
      </c>
      <c r="F255" s="38" t="e">
        <f ca="1">VLOOKUP(E255,Solieu!$J$4:$K$4000,2,FALSE)</f>
        <v>#REF!</v>
      </c>
      <c r="G255" s="6"/>
      <c r="H255" s="6"/>
      <c r="I255" s="6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</row>
    <row r="256" spans="1:27" ht="18.75" customHeight="1" thickBot="1">
      <c r="A256" s="33" t="e">
        <f t="shared" ca="1" si="13"/>
        <v>#REF!</v>
      </c>
      <c r="B256" s="28">
        <f t="shared" si="14"/>
        <v>0</v>
      </c>
      <c r="C256" s="35" t="e">
        <f t="array" aca="1" ref="C256" ca="1">MAX((Solieu!$A$4:$A$4000=A256)*Solieu!$E$4:$E$4000)</f>
        <v>#REF!</v>
      </c>
      <c r="D256" s="36" t="e">
        <f ca="1">VLOOKUP(C256,Solieu!$E$4:$L$4000,6,FALSE)</f>
        <v>#REF!</v>
      </c>
      <c r="E256" s="37" t="e">
        <f t="array" aca="1" ref="E256" ca="1">MAX((Solieu!$A$4:$A$4000=A256)*Solieu!$J$4:$J$4000)</f>
        <v>#REF!</v>
      </c>
      <c r="F256" s="38" t="e">
        <f ca="1">VLOOKUP(E256,Solieu!$J$4:$K$4000,2,FALSE)</f>
        <v>#REF!</v>
      </c>
      <c r="G256" s="6"/>
      <c r="H256" s="6"/>
      <c r="I256" s="6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</row>
    <row r="257" spans="1:27" ht="18.75" customHeight="1" thickBot="1">
      <c r="A257" s="33" t="e">
        <f t="shared" ca="1" si="13"/>
        <v>#REF!</v>
      </c>
      <c r="B257" s="28">
        <f t="shared" si="14"/>
        <v>0</v>
      </c>
      <c r="C257" s="35" t="e">
        <f t="array" aca="1" ref="C257" ca="1">MAX((Solieu!$A$4:$A$4000=A257)*Solieu!$E$4:$E$4000)</f>
        <v>#REF!</v>
      </c>
      <c r="D257" s="36" t="e">
        <f ca="1">VLOOKUP(C257,Solieu!$E$4:$L$4000,6,FALSE)</f>
        <v>#REF!</v>
      </c>
      <c r="E257" s="37" t="e">
        <f t="array" aca="1" ref="E257" ca="1">MAX((Solieu!$A$4:$A$4000=A257)*Solieu!$J$4:$J$4000)</f>
        <v>#REF!</v>
      </c>
      <c r="F257" s="38" t="e">
        <f ca="1">VLOOKUP(E257,Solieu!$J$4:$K$4000,2,FALSE)</f>
        <v>#REF!</v>
      </c>
      <c r="G257" s="6"/>
      <c r="H257" s="6"/>
      <c r="I257" s="6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</row>
    <row r="258" spans="1:27" ht="18.75" customHeight="1" thickBot="1">
      <c r="A258" s="33" t="e">
        <f t="shared" ca="1" si="13"/>
        <v>#REF!</v>
      </c>
      <c r="B258" s="28">
        <f t="shared" si="14"/>
        <v>0</v>
      </c>
      <c r="C258" s="35" t="e">
        <f t="array" aca="1" ref="C258" ca="1">MAX((Solieu!$A$4:$A$4000=A258)*Solieu!$E$4:$E$4000)</f>
        <v>#REF!</v>
      </c>
      <c r="D258" s="36" t="e">
        <f ca="1">VLOOKUP(C258,Solieu!$E$4:$L$4000,6,FALSE)</f>
        <v>#REF!</v>
      </c>
      <c r="E258" s="37" t="e">
        <f t="array" aca="1" ref="E258" ca="1">MAX((Solieu!$A$4:$A$4000=A258)*Solieu!$J$4:$J$4000)</f>
        <v>#REF!</v>
      </c>
      <c r="F258" s="38" t="e">
        <f ca="1">VLOOKUP(E258,Solieu!$J$4:$K$4000,2,FALSE)</f>
        <v>#REF!</v>
      </c>
      <c r="G258" s="6"/>
      <c r="H258" s="6"/>
      <c r="I258" s="6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</row>
    <row r="259" spans="1:27" ht="18.75" customHeight="1" thickBot="1">
      <c r="A259" s="33" t="e">
        <f t="shared" ca="1" si="13"/>
        <v>#REF!</v>
      </c>
      <c r="B259" s="28">
        <f t="shared" si="14"/>
        <v>0</v>
      </c>
      <c r="C259" s="35" t="e">
        <f t="array" aca="1" ref="C259" ca="1">MAX((Solieu!$A$4:$A$4000=A259)*Solieu!$E$4:$E$4000)</f>
        <v>#REF!</v>
      </c>
      <c r="D259" s="36" t="e">
        <f ca="1">VLOOKUP(C259,Solieu!$E$4:$L$4000,6,FALSE)</f>
        <v>#REF!</v>
      </c>
      <c r="E259" s="37" t="e">
        <f t="array" aca="1" ref="E259" ca="1">MAX((Solieu!$A$4:$A$4000=A259)*Solieu!$J$4:$J$4000)</f>
        <v>#REF!</v>
      </c>
      <c r="F259" s="38" t="e">
        <f ca="1">VLOOKUP(E259,Solieu!$J$4:$K$4000,2,FALSE)</f>
        <v>#REF!</v>
      </c>
      <c r="G259" s="6"/>
      <c r="H259" s="6"/>
      <c r="I259" s="6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</row>
    <row r="260" spans="1:27" ht="18.75" customHeight="1" thickBot="1">
      <c r="A260" s="33" t="e">
        <f t="shared" ca="1" si="13"/>
        <v>#REF!</v>
      </c>
      <c r="B260" s="28">
        <f t="shared" si="14"/>
        <v>0</v>
      </c>
      <c r="C260" s="35" t="e">
        <f t="array" aca="1" ref="C260" ca="1">MAX((Solieu!$A$4:$A$4000=A260)*Solieu!$E$4:$E$4000)</f>
        <v>#REF!</v>
      </c>
      <c r="D260" s="36" t="e">
        <f ca="1">VLOOKUP(C260,Solieu!$E$4:$L$4000,6,FALSE)</f>
        <v>#REF!</v>
      </c>
      <c r="E260" s="37" t="e">
        <f t="array" aca="1" ref="E260" ca="1">MAX((Solieu!$A$4:$A$4000=A260)*Solieu!$J$4:$J$4000)</f>
        <v>#REF!</v>
      </c>
      <c r="F260" s="38" t="e">
        <f ca="1">VLOOKUP(E260,Solieu!$J$4:$K$4000,2,FALSE)</f>
        <v>#REF!</v>
      </c>
      <c r="G260" s="6"/>
      <c r="H260" s="6"/>
      <c r="I260" s="6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</row>
    <row r="261" spans="1:27" ht="18.75" customHeight="1" thickBot="1">
      <c r="A261" s="33" t="e">
        <f t="shared" ca="1" si="13"/>
        <v>#REF!</v>
      </c>
      <c r="B261" s="28">
        <f t="shared" si="14"/>
        <v>0</v>
      </c>
      <c r="C261" s="35" t="e">
        <f t="array" aca="1" ref="C261" ca="1">MAX((Solieu!$A$4:$A$4000=A261)*Solieu!$E$4:$E$4000)</f>
        <v>#REF!</v>
      </c>
      <c r="D261" s="36" t="e">
        <f ca="1">VLOOKUP(C261,Solieu!$E$4:$L$4000,6,FALSE)</f>
        <v>#REF!</v>
      </c>
      <c r="E261" s="37" t="e">
        <f t="array" aca="1" ref="E261" ca="1">MAX((Solieu!$A$4:$A$4000=A261)*Solieu!$J$4:$J$4000)</f>
        <v>#REF!</v>
      </c>
      <c r="F261" s="38" t="e">
        <f ca="1">VLOOKUP(E261,Solieu!$J$4:$K$4000,2,FALSE)</f>
        <v>#REF!</v>
      </c>
      <c r="G261" s="6"/>
      <c r="H261" s="6"/>
      <c r="I261" s="6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</row>
    <row r="262" spans="1:27" ht="18.75" customHeight="1" thickBot="1">
      <c r="A262" s="33" t="e">
        <f t="shared" ca="1" si="13"/>
        <v>#REF!</v>
      </c>
      <c r="B262" s="28">
        <f t="shared" si="14"/>
        <v>0</v>
      </c>
      <c r="C262" s="35" t="e">
        <f t="array" aca="1" ref="C262" ca="1">MAX((Solieu!$A$4:$A$4000=A262)*Solieu!$E$4:$E$4000)</f>
        <v>#REF!</v>
      </c>
      <c r="D262" s="36" t="e">
        <f ca="1">VLOOKUP(C262,Solieu!$E$4:$L$4000,6,FALSE)</f>
        <v>#REF!</v>
      </c>
      <c r="E262" s="37" t="e">
        <f t="array" aca="1" ref="E262" ca="1">MAX((Solieu!$A$4:$A$4000=A262)*Solieu!$J$4:$J$4000)</f>
        <v>#REF!</v>
      </c>
      <c r="F262" s="38" t="e">
        <f ca="1">VLOOKUP(E262,Solieu!$J$4:$K$4000,2,FALSE)</f>
        <v>#REF!</v>
      </c>
      <c r="G262" s="6"/>
      <c r="H262" s="6"/>
      <c r="I262" s="6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</row>
    <row r="263" spans="1:27" ht="18.75" customHeight="1" thickBot="1">
      <c r="A263" s="33" t="e">
        <f t="shared" ca="1" si="13"/>
        <v>#REF!</v>
      </c>
      <c r="B263" s="28">
        <f t="shared" si="14"/>
        <v>0</v>
      </c>
      <c r="C263" s="35" t="e">
        <f t="array" aca="1" ref="C263" ca="1">MAX((Solieu!$A$4:$A$4000=A263)*Solieu!$E$4:$E$4000)</f>
        <v>#REF!</v>
      </c>
      <c r="D263" s="36" t="e">
        <f ca="1">VLOOKUP(C263,Solieu!$E$4:$L$4000,6,FALSE)</f>
        <v>#REF!</v>
      </c>
      <c r="E263" s="37" t="e">
        <f t="array" aca="1" ref="E263" ca="1">MAX((Solieu!$A$4:$A$4000=A263)*Solieu!$J$4:$J$4000)</f>
        <v>#REF!</v>
      </c>
      <c r="F263" s="38" t="e">
        <f ca="1">VLOOKUP(E263,Solieu!$J$4:$K$4000,2,FALSE)</f>
        <v>#REF!</v>
      </c>
      <c r="G263" s="6"/>
      <c r="H263" s="6"/>
      <c r="I263" s="6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</row>
    <row r="264" spans="1:27" ht="18.75" customHeight="1" thickBot="1">
      <c r="A264" s="33" t="e">
        <f t="shared" ca="1" si="13"/>
        <v>#REF!</v>
      </c>
      <c r="B264" s="28">
        <f t="shared" si="14"/>
        <v>0</v>
      </c>
      <c r="C264" s="35" t="e">
        <f t="array" aca="1" ref="C264" ca="1">MAX((Solieu!$A$4:$A$4000=A264)*Solieu!$E$4:$E$4000)</f>
        <v>#REF!</v>
      </c>
      <c r="D264" s="36" t="e">
        <f ca="1">VLOOKUP(C264,Solieu!$E$4:$L$4000,6,FALSE)</f>
        <v>#REF!</v>
      </c>
      <c r="E264" s="37" t="e">
        <f t="array" aca="1" ref="E264" ca="1">MAX((Solieu!$A$4:$A$4000=A264)*Solieu!$J$4:$J$4000)</f>
        <v>#REF!</v>
      </c>
      <c r="F264" s="38" t="e">
        <f ca="1">VLOOKUP(E264,Solieu!$J$4:$K$4000,2,FALSE)</f>
        <v>#REF!</v>
      </c>
      <c r="G264" s="6"/>
      <c r="H264" s="6"/>
      <c r="I264" s="6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</row>
    <row r="265" spans="1:27" ht="18.75" customHeight="1" thickBot="1">
      <c r="A265" s="33" t="e">
        <f t="shared" ref="A265:A328" ca="1" si="15">INDIRECT("solieusap!A"&amp;B265)</f>
        <v>#REF!</v>
      </c>
      <c r="B265" s="28">
        <f t="shared" ref="B265:B328" si="16">N265</f>
        <v>0</v>
      </c>
      <c r="C265" s="35" t="e">
        <f t="array" aca="1" ref="C265" ca="1">MAX((Solieu!$A$4:$A$4000=A265)*Solieu!$E$4:$E$4000)</f>
        <v>#REF!</v>
      </c>
      <c r="D265" s="36" t="e">
        <f ca="1">VLOOKUP(C265,Solieu!$E$4:$L$4000,6,FALSE)</f>
        <v>#REF!</v>
      </c>
      <c r="E265" s="37" t="e">
        <f t="array" aca="1" ref="E265" ca="1">MAX((Solieu!$A$4:$A$4000=A265)*Solieu!$J$4:$J$4000)</f>
        <v>#REF!</v>
      </c>
      <c r="F265" s="38" t="e">
        <f ca="1">VLOOKUP(E265,Solieu!$J$4:$K$4000,2,FALSE)</f>
        <v>#REF!</v>
      </c>
      <c r="G265" s="6"/>
      <c r="H265" s="6"/>
      <c r="I265" s="6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</row>
    <row r="266" spans="1:27" ht="18.75" customHeight="1" thickBot="1">
      <c r="A266" s="33" t="e">
        <f t="shared" ca="1" si="15"/>
        <v>#REF!</v>
      </c>
      <c r="B266" s="28">
        <f t="shared" si="16"/>
        <v>0</v>
      </c>
      <c r="C266" s="35" t="e">
        <f t="array" aca="1" ref="C266" ca="1">MAX((Solieu!$A$4:$A$4000=A266)*Solieu!$E$4:$E$4000)</f>
        <v>#REF!</v>
      </c>
      <c r="D266" s="36" t="e">
        <f ca="1">VLOOKUP(C266,Solieu!$E$4:$L$4000,6,FALSE)</f>
        <v>#REF!</v>
      </c>
      <c r="E266" s="37" t="e">
        <f t="array" aca="1" ref="E266" ca="1">MAX((Solieu!$A$4:$A$4000=A266)*Solieu!$J$4:$J$4000)</f>
        <v>#REF!</v>
      </c>
      <c r="F266" s="38" t="e">
        <f ca="1">VLOOKUP(E266,Solieu!$J$4:$K$4000,2,FALSE)</f>
        <v>#REF!</v>
      </c>
      <c r="G266" s="6"/>
      <c r="H266" s="6"/>
      <c r="I266" s="6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</row>
    <row r="267" spans="1:27" ht="18.75" customHeight="1" thickBot="1">
      <c r="A267" s="33" t="e">
        <f t="shared" ca="1" si="15"/>
        <v>#REF!</v>
      </c>
      <c r="B267" s="28">
        <f t="shared" si="16"/>
        <v>0</v>
      </c>
      <c r="C267" s="35" t="e">
        <f t="array" aca="1" ref="C267" ca="1">MAX((Solieu!$A$4:$A$4000=A267)*Solieu!$E$4:$E$4000)</f>
        <v>#REF!</v>
      </c>
      <c r="D267" s="36" t="e">
        <f ca="1">VLOOKUP(C267,Solieu!$E$4:$L$4000,6,FALSE)</f>
        <v>#REF!</v>
      </c>
      <c r="E267" s="37" t="e">
        <f t="array" aca="1" ref="E267" ca="1">MAX((Solieu!$A$4:$A$4000=A267)*Solieu!$J$4:$J$4000)</f>
        <v>#REF!</v>
      </c>
      <c r="F267" s="38" t="e">
        <f ca="1">VLOOKUP(E267,Solieu!$J$4:$K$4000,2,FALSE)</f>
        <v>#REF!</v>
      </c>
      <c r="G267" s="6"/>
      <c r="H267" s="6"/>
      <c r="I267" s="6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</row>
    <row r="268" spans="1:27" ht="18.75" customHeight="1" thickBot="1">
      <c r="A268" s="33" t="e">
        <f t="shared" ca="1" si="15"/>
        <v>#REF!</v>
      </c>
      <c r="B268" s="28">
        <f t="shared" si="16"/>
        <v>0</v>
      </c>
      <c r="C268" s="35" t="e">
        <f t="array" aca="1" ref="C268" ca="1">MAX((Solieu!$A$4:$A$4000=A268)*Solieu!$E$4:$E$4000)</f>
        <v>#REF!</v>
      </c>
      <c r="D268" s="36" t="e">
        <f ca="1">VLOOKUP(C268,Solieu!$E$4:$L$4000,6,FALSE)</f>
        <v>#REF!</v>
      </c>
      <c r="E268" s="37" t="e">
        <f t="array" aca="1" ref="E268" ca="1">MAX((Solieu!$A$4:$A$4000=A268)*Solieu!$J$4:$J$4000)</f>
        <v>#REF!</v>
      </c>
      <c r="F268" s="38" t="e">
        <f ca="1">VLOOKUP(E268,Solieu!$J$4:$K$4000,2,FALSE)</f>
        <v>#REF!</v>
      </c>
      <c r="G268" s="6"/>
      <c r="H268" s="6"/>
      <c r="I268" s="6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</row>
    <row r="269" spans="1:27" ht="18.75" customHeight="1" thickBot="1">
      <c r="A269" s="33" t="e">
        <f t="shared" ca="1" si="15"/>
        <v>#REF!</v>
      </c>
      <c r="B269" s="28">
        <f t="shared" si="16"/>
        <v>0</v>
      </c>
      <c r="C269" s="35" t="e">
        <f t="array" aca="1" ref="C269" ca="1">MAX((Solieu!$A$4:$A$4000=A269)*Solieu!$E$4:$E$4000)</f>
        <v>#REF!</v>
      </c>
      <c r="D269" s="36" t="e">
        <f ca="1">VLOOKUP(C269,Solieu!$E$4:$L$4000,6,FALSE)</f>
        <v>#REF!</v>
      </c>
      <c r="E269" s="37" t="e">
        <f t="array" aca="1" ref="E269" ca="1">MAX((Solieu!$A$4:$A$4000=A269)*Solieu!$J$4:$J$4000)</f>
        <v>#REF!</v>
      </c>
      <c r="F269" s="38" t="e">
        <f ca="1">VLOOKUP(E269,Solieu!$J$4:$K$4000,2,FALSE)</f>
        <v>#REF!</v>
      </c>
      <c r="G269" s="6"/>
      <c r="H269" s="6"/>
      <c r="I269" s="6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</row>
    <row r="270" spans="1:27" ht="18.75" customHeight="1" thickBot="1">
      <c r="A270" s="33" t="e">
        <f t="shared" ca="1" si="15"/>
        <v>#REF!</v>
      </c>
      <c r="B270" s="28">
        <f t="shared" si="16"/>
        <v>0</v>
      </c>
      <c r="C270" s="35" t="e">
        <f t="array" aca="1" ref="C270" ca="1">MAX((Solieu!$A$4:$A$4000=A270)*Solieu!$E$4:$E$4000)</f>
        <v>#REF!</v>
      </c>
      <c r="D270" s="36" t="e">
        <f ca="1">VLOOKUP(C270,Solieu!$E$4:$L$4000,6,FALSE)</f>
        <v>#REF!</v>
      </c>
      <c r="E270" s="37" t="e">
        <f t="array" aca="1" ref="E270" ca="1">MAX((Solieu!$A$4:$A$4000=A270)*Solieu!$J$4:$J$4000)</f>
        <v>#REF!</v>
      </c>
      <c r="F270" s="38" t="e">
        <f ca="1">VLOOKUP(E270,Solieu!$J$4:$K$4000,2,FALSE)</f>
        <v>#REF!</v>
      </c>
      <c r="G270" s="6"/>
      <c r="H270" s="6"/>
      <c r="I270" s="6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</row>
    <row r="271" spans="1:27" ht="18.75" customHeight="1" thickBot="1">
      <c r="A271" s="33" t="e">
        <f t="shared" ca="1" si="15"/>
        <v>#REF!</v>
      </c>
      <c r="B271" s="28">
        <f t="shared" si="16"/>
        <v>0</v>
      </c>
      <c r="C271" s="35" t="e">
        <f t="array" aca="1" ref="C271" ca="1">MAX((Solieu!$A$4:$A$4000=A271)*Solieu!$E$4:$E$4000)</f>
        <v>#REF!</v>
      </c>
      <c r="D271" s="36" t="e">
        <f ca="1">VLOOKUP(C271,Solieu!$E$4:$L$4000,6,FALSE)</f>
        <v>#REF!</v>
      </c>
      <c r="E271" s="37" t="e">
        <f t="array" aca="1" ref="E271" ca="1">MAX((Solieu!$A$4:$A$4000=A271)*Solieu!$J$4:$J$4000)</f>
        <v>#REF!</v>
      </c>
      <c r="F271" s="38" t="e">
        <f ca="1">VLOOKUP(E271,Solieu!$J$4:$K$4000,2,FALSE)</f>
        <v>#REF!</v>
      </c>
      <c r="G271" s="6"/>
      <c r="H271" s="6"/>
      <c r="I271" s="6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</row>
    <row r="272" spans="1:27" ht="18.75" customHeight="1" thickBot="1">
      <c r="A272" s="33" t="e">
        <f t="shared" ca="1" si="15"/>
        <v>#REF!</v>
      </c>
      <c r="B272" s="28">
        <f t="shared" si="16"/>
        <v>0</v>
      </c>
      <c r="C272" s="35" t="e">
        <f t="array" aca="1" ref="C272" ca="1">MAX((Solieu!$A$4:$A$4000=A272)*Solieu!$E$4:$E$4000)</f>
        <v>#REF!</v>
      </c>
      <c r="D272" s="36" t="e">
        <f ca="1">VLOOKUP(C272,Solieu!$E$4:$L$4000,6,FALSE)</f>
        <v>#REF!</v>
      </c>
      <c r="E272" s="37" t="e">
        <f t="array" aca="1" ref="E272" ca="1">MAX((Solieu!$A$4:$A$4000=A272)*Solieu!$J$4:$J$4000)</f>
        <v>#REF!</v>
      </c>
      <c r="F272" s="38" t="e">
        <f ca="1">VLOOKUP(E272,Solieu!$J$4:$K$4000,2,FALSE)</f>
        <v>#REF!</v>
      </c>
      <c r="G272" s="6"/>
      <c r="H272" s="6"/>
      <c r="I272" s="6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</row>
    <row r="273" spans="1:27" ht="18.75" customHeight="1" thickBot="1">
      <c r="A273" s="33" t="e">
        <f t="shared" ca="1" si="15"/>
        <v>#REF!</v>
      </c>
      <c r="B273" s="28">
        <f t="shared" si="16"/>
        <v>0</v>
      </c>
      <c r="C273" s="35" t="e">
        <f t="array" aca="1" ref="C273" ca="1">MAX((Solieu!$A$4:$A$4000=A273)*Solieu!$E$4:$E$4000)</f>
        <v>#REF!</v>
      </c>
      <c r="D273" s="36" t="e">
        <f ca="1">VLOOKUP(C273,Solieu!$E$4:$L$4000,6,FALSE)</f>
        <v>#REF!</v>
      </c>
      <c r="E273" s="37" t="e">
        <f t="array" aca="1" ref="E273" ca="1">MAX((Solieu!$A$4:$A$4000=A273)*Solieu!$J$4:$J$4000)</f>
        <v>#REF!</v>
      </c>
      <c r="F273" s="38" t="e">
        <f ca="1">VLOOKUP(E273,Solieu!$J$4:$K$4000,2,FALSE)</f>
        <v>#REF!</v>
      </c>
      <c r="G273" s="6"/>
      <c r="H273" s="6"/>
      <c r="I273" s="6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</row>
    <row r="274" spans="1:27" ht="18.75" customHeight="1" thickBot="1">
      <c r="A274" s="33" t="e">
        <f t="shared" ca="1" si="15"/>
        <v>#REF!</v>
      </c>
      <c r="B274" s="28">
        <f t="shared" si="16"/>
        <v>0</v>
      </c>
      <c r="C274" s="35" t="e">
        <f t="array" aca="1" ref="C274" ca="1">MAX((Solieu!$A$4:$A$4000=A274)*Solieu!$E$4:$E$4000)</f>
        <v>#REF!</v>
      </c>
      <c r="D274" s="36" t="e">
        <f ca="1">VLOOKUP(C274,Solieu!$E$4:$L$4000,6,FALSE)</f>
        <v>#REF!</v>
      </c>
      <c r="E274" s="37" t="e">
        <f t="array" aca="1" ref="E274" ca="1">MAX((Solieu!$A$4:$A$4000=A274)*Solieu!$J$4:$J$4000)</f>
        <v>#REF!</v>
      </c>
      <c r="F274" s="38" t="e">
        <f ca="1">VLOOKUP(E274,Solieu!$J$4:$K$4000,2,FALSE)</f>
        <v>#REF!</v>
      </c>
      <c r="G274" s="6"/>
      <c r="H274" s="6"/>
      <c r="I274" s="6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</row>
    <row r="275" spans="1:27" ht="18.75" customHeight="1" thickBot="1">
      <c r="A275" s="33" t="e">
        <f t="shared" ca="1" si="15"/>
        <v>#REF!</v>
      </c>
      <c r="B275" s="28">
        <f t="shared" si="16"/>
        <v>0</v>
      </c>
      <c r="C275" s="35" t="e">
        <f t="array" aca="1" ref="C275" ca="1">MAX((Solieu!$A$4:$A$4000=A275)*Solieu!$E$4:$E$4000)</f>
        <v>#REF!</v>
      </c>
      <c r="D275" s="36" t="e">
        <f ca="1">VLOOKUP(C275,Solieu!$E$4:$L$4000,6,FALSE)</f>
        <v>#REF!</v>
      </c>
      <c r="E275" s="37" t="e">
        <f t="array" aca="1" ref="E275" ca="1">MAX((Solieu!$A$4:$A$4000=A275)*Solieu!$J$4:$J$4000)</f>
        <v>#REF!</v>
      </c>
      <c r="F275" s="38" t="e">
        <f ca="1">VLOOKUP(E275,Solieu!$J$4:$K$4000,2,FALSE)</f>
        <v>#REF!</v>
      </c>
      <c r="G275" s="6"/>
      <c r="H275" s="6"/>
      <c r="I275" s="6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</row>
    <row r="276" spans="1:27" ht="18.75" customHeight="1" thickBot="1">
      <c r="A276" s="33" t="e">
        <f t="shared" ca="1" si="15"/>
        <v>#REF!</v>
      </c>
      <c r="B276" s="28">
        <f t="shared" si="16"/>
        <v>0</v>
      </c>
      <c r="C276" s="35" t="e">
        <f t="array" aca="1" ref="C276" ca="1">MAX((Solieu!$A$4:$A$4000=A276)*Solieu!$E$4:$E$4000)</f>
        <v>#REF!</v>
      </c>
      <c r="D276" s="36" t="e">
        <f ca="1">VLOOKUP(C276,Solieu!$E$4:$L$4000,6,FALSE)</f>
        <v>#REF!</v>
      </c>
      <c r="E276" s="37" t="e">
        <f t="array" aca="1" ref="E276" ca="1">MAX((Solieu!$A$4:$A$4000=A276)*Solieu!$J$4:$J$4000)</f>
        <v>#REF!</v>
      </c>
      <c r="F276" s="38" t="e">
        <f ca="1">VLOOKUP(E276,Solieu!$J$4:$K$4000,2,FALSE)</f>
        <v>#REF!</v>
      </c>
      <c r="G276" s="6"/>
      <c r="H276" s="6"/>
      <c r="I276" s="6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</row>
    <row r="277" spans="1:27" ht="18.75" customHeight="1" thickBot="1">
      <c r="A277" s="33" t="e">
        <f t="shared" ca="1" si="15"/>
        <v>#REF!</v>
      </c>
      <c r="B277" s="28">
        <f t="shared" si="16"/>
        <v>0</v>
      </c>
      <c r="C277" s="35" t="e">
        <f t="array" aca="1" ref="C277" ca="1">MAX((Solieu!$A$4:$A$4000=A277)*Solieu!$E$4:$E$4000)</f>
        <v>#REF!</v>
      </c>
      <c r="D277" s="36" t="e">
        <f ca="1">VLOOKUP(C277,Solieu!$E$4:$L$4000,6,FALSE)</f>
        <v>#REF!</v>
      </c>
      <c r="E277" s="37" t="e">
        <f t="array" aca="1" ref="E277" ca="1">MAX((Solieu!$A$4:$A$4000=A277)*Solieu!$J$4:$J$4000)</f>
        <v>#REF!</v>
      </c>
      <c r="F277" s="38" t="e">
        <f ca="1">VLOOKUP(E277,Solieu!$J$4:$K$4000,2,FALSE)</f>
        <v>#REF!</v>
      </c>
      <c r="G277" s="6"/>
      <c r="H277" s="6"/>
      <c r="I277" s="6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</row>
    <row r="278" spans="1:27" ht="18.75" customHeight="1" thickBot="1">
      <c r="A278" s="33" t="e">
        <f t="shared" ca="1" si="15"/>
        <v>#REF!</v>
      </c>
      <c r="B278" s="28">
        <f t="shared" si="16"/>
        <v>0</v>
      </c>
      <c r="C278" s="35" t="e">
        <f t="array" aca="1" ref="C278" ca="1">MAX((Solieu!$A$4:$A$4000=A278)*Solieu!$E$4:$E$4000)</f>
        <v>#REF!</v>
      </c>
      <c r="D278" s="36" t="e">
        <f ca="1">VLOOKUP(C278,Solieu!$E$4:$L$4000,6,FALSE)</f>
        <v>#REF!</v>
      </c>
      <c r="E278" s="37" t="e">
        <f t="array" aca="1" ref="E278" ca="1">MAX((Solieu!$A$4:$A$4000=A278)*Solieu!$J$4:$J$4000)</f>
        <v>#REF!</v>
      </c>
      <c r="F278" s="38" t="e">
        <f ca="1">VLOOKUP(E278,Solieu!$J$4:$K$4000,2,FALSE)</f>
        <v>#REF!</v>
      </c>
      <c r="G278" s="6"/>
      <c r="H278" s="6"/>
      <c r="I278" s="6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</row>
    <row r="279" spans="1:27" ht="18.75" customHeight="1" thickBot="1">
      <c r="A279" s="33" t="e">
        <f t="shared" ca="1" si="15"/>
        <v>#REF!</v>
      </c>
      <c r="B279" s="28">
        <f t="shared" si="16"/>
        <v>0</v>
      </c>
      <c r="C279" s="35" t="e">
        <f t="array" aca="1" ref="C279" ca="1">MAX((Solieu!$A$4:$A$4000=A279)*Solieu!$E$4:$E$4000)</f>
        <v>#REF!</v>
      </c>
      <c r="D279" s="36" t="e">
        <f ca="1">VLOOKUP(C279,Solieu!$E$4:$L$4000,6,FALSE)</f>
        <v>#REF!</v>
      </c>
      <c r="E279" s="37" t="e">
        <f t="array" aca="1" ref="E279" ca="1">MAX((Solieu!$A$4:$A$4000=A279)*Solieu!$J$4:$J$4000)</f>
        <v>#REF!</v>
      </c>
      <c r="F279" s="38" t="e">
        <f ca="1">VLOOKUP(E279,Solieu!$J$4:$K$4000,2,FALSE)</f>
        <v>#REF!</v>
      </c>
      <c r="G279" s="6"/>
      <c r="H279" s="6"/>
      <c r="I279" s="6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</row>
    <row r="280" spans="1:27" ht="18.75" customHeight="1" thickBot="1">
      <c r="A280" s="33" t="e">
        <f t="shared" ca="1" si="15"/>
        <v>#REF!</v>
      </c>
      <c r="B280" s="28">
        <f t="shared" si="16"/>
        <v>0</v>
      </c>
      <c r="C280" s="35" t="e">
        <f t="array" aca="1" ref="C280" ca="1">MAX((Solieu!$A$4:$A$4000=A280)*Solieu!$E$4:$E$4000)</f>
        <v>#REF!</v>
      </c>
      <c r="D280" s="36" t="e">
        <f ca="1">VLOOKUP(C280,Solieu!$E$4:$L$4000,6,FALSE)</f>
        <v>#REF!</v>
      </c>
      <c r="E280" s="37" t="e">
        <f t="array" aca="1" ref="E280" ca="1">MAX((Solieu!$A$4:$A$4000=A280)*Solieu!$J$4:$J$4000)</f>
        <v>#REF!</v>
      </c>
      <c r="F280" s="38" t="e">
        <f ca="1">VLOOKUP(E280,Solieu!$J$4:$K$4000,2,FALSE)</f>
        <v>#REF!</v>
      </c>
      <c r="G280" s="6"/>
      <c r="H280" s="6"/>
      <c r="I280" s="6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</row>
    <row r="281" spans="1:27" ht="18.75" customHeight="1" thickBot="1">
      <c r="A281" s="33" t="e">
        <f t="shared" ca="1" si="15"/>
        <v>#REF!</v>
      </c>
      <c r="B281" s="28">
        <f t="shared" si="16"/>
        <v>0</v>
      </c>
      <c r="C281" s="35" t="e">
        <f t="array" aca="1" ref="C281" ca="1">MAX((Solieu!$A$4:$A$4000=A281)*Solieu!$E$4:$E$4000)</f>
        <v>#REF!</v>
      </c>
      <c r="D281" s="36" t="e">
        <f ca="1">VLOOKUP(C281,Solieu!$E$4:$L$4000,6,FALSE)</f>
        <v>#REF!</v>
      </c>
      <c r="E281" s="37" t="e">
        <f t="array" aca="1" ref="E281" ca="1">MAX((Solieu!$A$4:$A$4000=A281)*Solieu!$J$4:$J$4000)</f>
        <v>#REF!</v>
      </c>
      <c r="F281" s="38" t="e">
        <f ca="1">VLOOKUP(E281,Solieu!$J$4:$K$4000,2,FALSE)</f>
        <v>#REF!</v>
      </c>
      <c r="G281" s="6"/>
      <c r="H281" s="6"/>
      <c r="I281" s="6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</row>
    <row r="282" spans="1:27" ht="18.75" customHeight="1" thickBot="1">
      <c r="A282" s="33" t="e">
        <f t="shared" ca="1" si="15"/>
        <v>#REF!</v>
      </c>
      <c r="B282" s="28">
        <f t="shared" si="16"/>
        <v>0</v>
      </c>
      <c r="C282" s="35" t="e">
        <f t="array" aca="1" ref="C282" ca="1">MAX((Solieu!$A$4:$A$4000=A282)*Solieu!$E$4:$E$4000)</f>
        <v>#REF!</v>
      </c>
      <c r="D282" s="36" t="e">
        <f ca="1">VLOOKUP(C282,Solieu!$E$4:$L$4000,6,FALSE)</f>
        <v>#REF!</v>
      </c>
      <c r="E282" s="37" t="e">
        <f t="array" aca="1" ref="E282" ca="1">MAX((Solieu!$A$4:$A$4000=A282)*Solieu!$J$4:$J$4000)</f>
        <v>#REF!</v>
      </c>
      <c r="F282" s="38" t="e">
        <f ca="1">VLOOKUP(E282,Solieu!$J$4:$K$4000,2,FALSE)</f>
        <v>#REF!</v>
      </c>
      <c r="G282" s="6"/>
      <c r="H282" s="6"/>
      <c r="I282" s="6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</row>
    <row r="283" spans="1:27" ht="18.75" customHeight="1" thickBot="1">
      <c r="A283" s="33" t="e">
        <f t="shared" ca="1" si="15"/>
        <v>#REF!</v>
      </c>
      <c r="B283" s="28">
        <f t="shared" si="16"/>
        <v>0</v>
      </c>
      <c r="C283" s="35" t="e">
        <f t="array" aca="1" ref="C283" ca="1">MAX((Solieu!$A$4:$A$4000=A283)*Solieu!$E$4:$E$4000)</f>
        <v>#REF!</v>
      </c>
      <c r="D283" s="36" t="e">
        <f ca="1">VLOOKUP(C283,Solieu!$E$4:$L$4000,6,FALSE)</f>
        <v>#REF!</v>
      </c>
      <c r="E283" s="37" t="e">
        <f t="array" aca="1" ref="E283" ca="1">MAX((Solieu!$A$4:$A$4000=A283)*Solieu!$J$4:$J$4000)</f>
        <v>#REF!</v>
      </c>
      <c r="F283" s="38" t="e">
        <f ca="1">VLOOKUP(E283,Solieu!$J$4:$K$4000,2,FALSE)</f>
        <v>#REF!</v>
      </c>
      <c r="G283" s="6"/>
      <c r="H283" s="6"/>
      <c r="I283" s="6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</row>
    <row r="284" spans="1:27" ht="18.75" customHeight="1" thickBot="1">
      <c r="A284" s="33" t="e">
        <f t="shared" ca="1" si="15"/>
        <v>#REF!</v>
      </c>
      <c r="B284" s="28">
        <f t="shared" si="16"/>
        <v>0</v>
      </c>
      <c r="C284" s="35" t="e">
        <f t="array" aca="1" ref="C284" ca="1">MAX((Solieu!$A$4:$A$4000=A284)*Solieu!$E$4:$E$4000)</f>
        <v>#REF!</v>
      </c>
      <c r="D284" s="36" t="e">
        <f ca="1">VLOOKUP(C284,Solieu!$E$4:$L$4000,6,FALSE)</f>
        <v>#REF!</v>
      </c>
      <c r="E284" s="37" t="e">
        <f t="array" aca="1" ref="E284" ca="1">MAX((Solieu!$A$4:$A$4000=A284)*Solieu!$J$4:$J$4000)</f>
        <v>#REF!</v>
      </c>
      <c r="F284" s="38" t="e">
        <f ca="1">VLOOKUP(E284,Solieu!$J$4:$K$4000,2,FALSE)</f>
        <v>#REF!</v>
      </c>
      <c r="G284" s="6"/>
      <c r="H284" s="6"/>
      <c r="I284" s="6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</row>
    <row r="285" spans="1:27" ht="18.75" customHeight="1" thickBot="1">
      <c r="A285" s="33" t="e">
        <f t="shared" ca="1" si="15"/>
        <v>#REF!</v>
      </c>
      <c r="B285" s="28">
        <f t="shared" si="16"/>
        <v>0</v>
      </c>
      <c r="C285" s="35" t="e">
        <f t="array" aca="1" ref="C285" ca="1">MAX((Solieu!$A$4:$A$4000=A285)*Solieu!$E$4:$E$4000)</f>
        <v>#REF!</v>
      </c>
      <c r="D285" s="36" t="e">
        <f ca="1">VLOOKUP(C285,Solieu!$E$4:$L$4000,6,FALSE)</f>
        <v>#REF!</v>
      </c>
      <c r="E285" s="37" t="e">
        <f t="array" aca="1" ref="E285" ca="1">MAX((Solieu!$A$4:$A$4000=A285)*Solieu!$J$4:$J$4000)</f>
        <v>#REF!</v>
      </c>
      <c r="F285" s="38" t="e">
        <f ca="1">VLOOKUP(E285,Solieu!$J$4:$K$4000,2,FALSE)</f>
        <v>#REF!</v>
      </c>
      <c r="G285" s="6"/>
      <c r="H285" s="6"/>
      <c r="I285" s="6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</row>
    <row r="286" spans="1:27" ht="18.75" customHeight="1" thickBot="1">
      <c r="A286" s="33" t="e">
        <f t="shared" ca="1" si="15"/>
        <v>#REF!</v>
      </c>
      <c r="B286" s="28">
        <f t="shared" si="16"/>
        <v>0</v>
      </c>
      <c r="C286" s="35" t="e">
        <f t="array" aca="1" ref="C286" ca="1">MAX((Solieu!$A$4:$A$4000=A286)*Solieu!$E$4:$E$4000)</f>
        <v>#REF!</v>
      </c>
      <c r="D286" s="36" t="e">
        <f ca="1">VLOOKUP(C286,Solieu!$E$4:$L$4000,6,FALSE)</f>
        <v>#REF!</v>
      </c>
      <c r="E286" s="37" t="e">
        <f t="array" aca="1" ref="E286" ca="1">MAX((Solieu!$A$4:$A$4000=A286)*Solieu!$J$4:$J$4000)</f>
        <v>#REF!</v>
      </c>
      <c r="F286" s="38" t="e">
        <f ca="1">VLOOKUP(E286,Solieu!$J$4:$K$4000,2,FALSE)</f>
        <v>#REF!</v>
      </c>
      <c r="G286" s="6"/>
      <c r="H286" s="6"/>
      <c r="I286" s="6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</row>
    <row r="287" spans="1:27" ht="18.75" customHeight="1" thickBot="1">
      <c r="A287" s="33" t="e">
        <f t="shared" ca="1" si="15"/>
        <v>#REF!</v>
      </c>
      <c r="B287" s="28">
        <f t="shared" si="16"/>
        <v>0</v>
      </c>
      <c r="C287" s="35" t="e">
        <f t="array" aca="1" ref="C287" ca="1">MAX((Solieu!$A$4:$A$4000=A287)*Solieu!$E$4:$E$4000)</f>
        <v>#REF!</v>
      </c>
      <c r="D287" s="36" t="e">
        <f ca="1">VLOOKUP(C287,Solieu!$E$4:$L$4000,6,FALSE)</f>
        <v>#REF!</v>
      </c>
      <c r="E287" s="37" t="e">
        <f t="array" aca="1" ref="E287" ca="1">MAX((Solieu!$A$4:$A$4000=A287)*Solieu!$J$4:$J$4000)</f>
        <v>#REF!</v>
      </c>
      <c r="F287" s="38" t="e">
        <f ca="1">VLOOKUP(E287,Solieu!$J$4:$K$4000,2,FALSE)</f>
        <v>#REF!</v>
      </c>
      <c r="G287" s="6"/>
      <c r="H287" s="6"/>
      <c r="I287" s="6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</row>
    <row r="288" spans="1:27" ht="18.75" customHeight="1" thickBot="1">
      <c r="A288" s="33" t="e">
        <f t="shared" ca="1" si="15"/>
        <v>#REF!</v>
      </c>
      <c r="B288" s="28">
        <f t="shared" si="16"/>
        <v>0</v>
      </c>
      <c r="C288" s="35" t="e">
        <f t="array" aca="1" ref="C288" ca="1">MAX((Solieu!$A$4:$A$4000=A288)*Solieu!$E$4:$E$4000)</f>
        <v>#REF!</v>
      </c>
      <c r="D288" s="36" t="e">
        <f ca="1">VLOOKUP(C288,Solieu!$E$4:$L$4000,6,FALSE)</f>
        <v>#REF!</v>
      </c>
      <c r="E288" s="37" t="e">
        <f t="array" aca="1" ref="E288" ca="1">MAX((Solieu!$A$4:$A$4000=A288)*Solieu!$J$4:$J$4000)</f>
        <v>#REF!</v>
      </c>
      <c r="F288" s="38" t="e">
        <f ca="1">VLOOKUP(E288,Solieu!$J$4:$K$4000,2,FALSE)</f>
        <v>#REF!</v>
      </c>
      <c r="G288" s="6"/>
      <c r="H288" s="6"/>
      <c r="I288" s="6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</row>
    <row r="289" spans="1:27" ht="18.75" customHeight="1" thickBot="1">
      <c r="A289" s="33" t="e">
        <f t="shared" ca="1" si="15"/>
        <v>#REF!</v>
      </c>
      <c r="B289" s="28">
        <f t="shared" si="16"/>
        <v>0</v>
      </c>
      <c r="C289" s="35" t="e">
        <f t="array" aca="1" ref="C289" ca="1">MAX((Solieu!$A$4:$A$4000=A289)*Solieu!$E$4:$E$4000)</f>
        <v>#REF!</v>
      </c>
      <c r="D289" s="36" t="e">
        <f ca="1">VLOOKUP(C289,Solieu!$E$4:$L$4000,6,FALSE)</f>
        <v>#REF!</v>
      </c>
      <c r="E289" s="37" t="e">
        <f t="array" aca="1" ref="E289" ca="1">MAX((Solieu!$A$4:$A$4000=A289)*Solieu!$J$4:$J$4000)</f>
        <v>#REF!</v>
      </c>
      <c r="F289" s="38" t="e">
        <f ca="1">VLOOKUP(E289,Solieu!$J$4:$K$4000,2,FALSE)</f>
        <v>#REF!</v>
      </c>
      <c r="G289" s="6"/>
      <c r="H289" s="6"/>
      <c r="I289" s="6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</row>
    <row r="290" spans="1:27" ht="18.75" customHeight="1" thickBot="1">
      <c r="A290" s="33" t="e">
        <f t="shared" ca="1" si="15"/>
        <v>#REF!</v>
      </c>
      <c r="B290" s="28">
        <f t="shared" si="16"/>
        <v>0</v>
      </c>
      <c r="C290" s="35" t="e">
        <f t="array" aca="1" ref="C290" ca="1">MAX((Solieu!$A$4:$A$4000=A290)*Solieu!$E$4:$E$4000)</f>
        <v>#REF!</v>
      </c>
      <c r="D290" s="36" t="e">
        <f ca="1">VLOOKUP(C290,Solieu!$E$4:$L$4000,6,FALSE)</f>
        <v>#REF!</v>
      </c>
      <c r="E290" s="37" t="e">
        <f t="array" aca="1" ref="E290" ca="1">MAX((Solieu!$A$4:$A$4000=A290)*Solieu!$J$4:$J$4000)</f>
        <v>#REF!</v>
      </c>
      <c r="F290" s="38" t="e">
        <f ca="1">VLOOKUP(E290,Solieu!$J$4:$K$4000,2,FALSE)</f>
        <v>#REF!</v>
      </c>
      <c r="G290" s="6"/>
      <c r="H290" s="6"/>
      <c r="I290" s="6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</row>
    <row r="291" spans="1:27" ht="18.75" customHeight="1" thickBot="1">
      <c r="A291" s="33" t="e">
        <f t="shared" ca="1" si="15"/>
        <v>#REF!</v>
      </c>
      <c r="B291" s="28">
        <f t="shared" si="16"/>
        <v>0</v>
      </c>
      <c r="C291" s="35" t="e">
        <f t="array" aca="1" ref="C291" ca="1">MAX((Solieu!$A$4:$A$4000=A291)*Solieu!$E$4:$E$4000)</f>
        <v>#REF!</v>
      </c>
      <c r="D291" s="36" t="e">
        <f ca="1">VLOOKUP(C291,Solieu!$E$4:$L$4000,6,FALSE)</f>
        <v>#REF!</v>
      </c>
      <c r="E291" s="37" t="e">
        <f t="array" aca="1" ref="E291" ca="1">MAX((Solieu!$A$4:$A$4000=A291)*Solieu!$J$4:$J$4000)</f>
        <v>#REF!</v>
      </c>
      <c r="F291" s="38" t="e">
        <f ca="1">VLOOKUP(E291,Solieu!$J$4:$K$4000,2,FALSE)</f>
        <v>#REF!</v>
      </c>
      <c r="G291" s="6"/>
      <c r="H291" s="6"/>
      <c r="I291" s="6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</row>
    <row r="292" spans="1:27" ht="18.75" customHeight="1" thickBot="1">
      <c r="A292" s="33" t="e">
        <f t="shared" ca="1" si="15"/>
        <v>#REF!</v>
      </c>
      <c r="B292" s="28">
        <f t="shared" si="16"/>
        <v>0</v>
      </c>
      <c r="C292" s="35" t="e">
        <f t="array" aca="1" ref="C292" ca="1">MAX((Solieu!$A$4:$A$4000=A292)*Solieu!$E$4:$E$4000)</f>
        <v>#REF!</v>
      </c>
      <c r="D292" s="36" t="e">
        <f ca="1">VLOOKUP(C292,Solieu!$E$4:$L$4000,6,FALSE)</f>
        <v>#REF!</v>
      </c>
      <c r="E292" s="37" t="e">
        <f t="array" aca="1" ref="E292" ca="1">MAX((Solieu!$A$4:$A$4000=A292)*Solieu!$J$4:$J$4000)</f>
        <v>#REF!</v>
      </c>
      <c r="F292" s="38" t="e">
        <f ca="1">VLOOKUP(E292,Solieu!$J$4:$K$4000,2,FALSE)</f>
        <v>#REF!</v>
      </c>
      <c r="G292" s="6"/>
      <c r="H292" s="6"/>
      <c r="I292" s="6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</row>
    <row r="293" spans="1:27" ht="18.75" customHeight="1" thickBot="1">
      <c r="A293" s="33" t="e">
        <f t="shared" ca="1" si="15"/>
        <v>#REF!</v>
      </c>
      <c r="B293" s="28">
        <f t="shared" si="16"/>
        <v>0</v>
      </c>
      <c r="C293" s="35" t="e">
        <f t="array" aca="1" ref="C293" ca="1">MAX((Solieu!$A$4:$A$4000=A293)*Solieu!$E$4:$E$4000)</f>
        <v>#REF!</v>
      </c>
      <c r="D293" s="36" t="e">
        <f ca="1">VLOOKUP(C293,Solieu!$E$4:$L$4000,6,FALSE)</f>
        <v>#REF!</v>
      </c>
      <c r="E293" s="37" t="e">
        <f t="array" aca="1" ref="E293" ca="1">MAX((Solieu!$A$4:$A$4000=A293)*Solieu!$J$4:$J$4000)</f>
        <v>#REF!</v>
      </c>
      <c r="F293" s="38" t="e">
        <f ca="1">VLOOKUP(E293,Solieu!$J$4:$K$4000,2,FALSE)</f>
        <v>#REF!</v>
      </c>
      <c r="G293" s="6"/>
      <c r="H293" s="6"/>
      <c r="I293" s="6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</row>
    <row r="294" spans="1:27" ht="18.75" customHeight="1" thickBot="1">
      <c r="A294" s="33" t="e">
        <f t="shared" ca="1" si="15"/>
        <v>#REF!</v>
      </c>
      <c r="B294" s="28">
        <f t="shared" si="16"/>
        <v>0</v>
      </c>
      <c r="C294" s="35" t="e">
        <f t="array" aca="1" ref="C294" ca="1">MAX((Solieu!$A$4:$A$4000=A294)*Solieu!$E$4:$E$4000)</f>
        <v>#REF!</v>
      </c>
      <c r="D294" s="36" t="e">
        <f ca="1">VLOOKUP(C294,Solieu!$E$4:$L$4000,6,FALSE)</f>
        <v>#REF!</v>
      </c>
      <c r="E294" s="37" t="e">
        <f t="array" aca="1" ref="E294" ca="1">MAX((Solieu!$A$4:$A$4000=A294)*Solieu!$J$4:$J$4000)</f>
        <v>#REF!</v>
      </c>
      <c r="F294" s="38" t="e">
        <f ca="1">VLOOKUP(E294,Solieu!$J$4:$K$4000,2,FALSE)</f>
        <v>#REF!</v>
      </c>
      <c r="G294" s="6"/>
      <c r="H294" s="6"/>
      <c r="I294" s="6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</row>
    <row r="295" spans="1:27" ht="18.75" customHeight="1" thickBot="1">
      <c r="A295" s="33" t="e">
        <f t="shared" ca="1" si="15"/>
        <v>#REF!</v>
      </c>
      <c r="B295" s="28">
        <f t="shared" si="16"/>
        <v>0</v>
      </c>
      <c r="C295" s="35" t="e">
        <f t="array" aca="1" ref="C295" ca="1">MAX((Solieu!$A$4:$A$4000=A295)*Solieu!$E$4:$E$4000)</f>
        <v>#REF!</v>
      </c>
      <c r="D295" s="36" t="e">
        <f ca="1">VLOOKUP(C295,Solieu!$E$4:$L$4000,6,FALSE)</f>
        <v>#REF!</v>
      </c>
      <c r="E295" s="37" t="e">
        <f t="array" aca="1" ref="E295" ca="1">MAX((Solieu!$A$4:$A$4000=A295)*Solieu!$J$4:$J$4000)</f>
        <v>#REF!</v>
      </c>
      <c r="F295" s="38" t="e">
        <f ca="1">VLOOKUP(E295,Solieu!$J$4:$K$4000,2,FALSE)</f>
        <v>#REF!</v>
      </c>
      <c r="G295" s="6"/>
      <c r="H295" s="6"/>
      <c r="I295" s="6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</row>
    <row r="296" spans="1:27" ht="18.75" customHeight="1" thickBot="1">
      <c r="A296" s="33" t="e">
        <f t="shared" ca="1" si="15"/>
        <v>#REF!</v>
      </c>
      <c r="B296" s="28">
        <f t="shared" si="16"/>
        <v>0</v>
      </c>
      <c r="C296" s="35" t="e">
        <f t="array" aca="1" ref="C296" ca="1">MAX((Solieu!$A$4:$A$4000=A296)*Solieu!$E$4:$E$4000)</f>
        <v>#REF!</v>
      </c>
      <c r="D296" s="36" t="e">
        <f ca="1">VLOOKUP(C296,Solieu!$E$4:$L$4000,6,FALSE)</f>
        <v>#REF!</v>
      </c>
      <c r="E296" s="37" t="e">
        <f t="array" aca="1" ref="E296" ca="1">MAX((Solieu!$A$4:$A$4000=A296)*Solieu!$J$4:$J$4000)</f>
        <v>#REF!</v>
      </c>
      <c r="F296" s="38" t="e">
        <f ca="1">VLOOKUP(E296,Solieu!$J$4:$K$4000,2,FALSE)</f>
        <v>#REF!</v>
      </c>
      <c r="G296" s="6"/>
      <c r="H296" s="6"/>
      <c r="I296" s="6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</row>
    <row r="297" spans="1:27" ht="18.75" customHeight="1" thickBot="1">
      <c r="A297" s="33" t="e">
        <f t="shared" ca="1" si="15"/>
        <v>#REF!</v>
      </c>
      <c r="B297" s="28">
        <f t="shared" si="16"/>
        <v>0</v>
      </c>
      <c r="C297" s="35" t="e">
        <f t="array" aca="1" ref="C297" ca="1">MAX((Solieu!$A$4:$A$4000=A297)*Solieu!$E$4:$E$4000)</f>
        <v>#REF!</v>
      </c>
      <c r="D297" s="36" t="e">
        <f ca="1">VLOOKUP(C297,Solieu!$E$4:$L$4000,6,FALSE)</f>
        <v>#REF!</v>
      </c>
      <c r="E297" s="37" t="e">
        <f t="array" aca="1" ref="E297" ca="1">MAX((Solieu!$A$4:$A$4000=A297)*Solieu!$J$4:$J$4000)</f>
        <v>#REF!</v>
      </c>
      <c r="F297" s="38" t="e">
        <f ca="1">VLOOKUP(E297,Solieu!$J$4:$K$4000,2,FALSE)</f>
        <v>#REF!</v>
      </c>
      <c r="G297" s="6"/>
      <c r="H297" s="6"/>
      <c r="I297" s="6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</row>
    <row r="298" spans="1:27" ht="18.75" customHeight="1" thickBot="1">
      <c r="A298" s="33" t="e">
        <f t="shared" ca="1" si="15"/>
        <v>#REF!</v>
      </c>
      <c r="B298" s="28">
        <f t="shared" si="16"/>
        <v>0</v>
      </c>
      <c r="C298" s="35" t="e">
        <f t="array" aca="1" ref="C298" ca="1">MAX((Solieu!$A$4:$A$4000=A298)*Solieu!$E$4:$E$4000)</f>
        <v>#REF!</v>
      </c>
      <c r="D298" s="36" t="e">
        <f ca="1">VLOOKUP(C298,Solieu!$E$4:$L$4000,6,FALSE)</f>
        <v>#REF!</v>
      </c>
      <c r="E298" s="37" t="e">
        <f t="array" aca="1" ref="E298" ca="1">MAX((Solieu!$A$4:$A$4000=A298)*Solieu!$J$4:$J$4000)</f>
        <v>#REF!</v>
      </c>
      <c r="F298" s="38" t="e">
        <f ca="1">VLOOKUP(E298,Solieu!$J$4:$K$4000,2,FALSE)</f>
        <v>#REF!</v>
      </c>
      <c r="G298" s="6"/>
      <c r="H298" s="6"/>
      <c r="I298" s="6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</row>
    <row r="299" spans="1:27" ht="18.75" customHeight="1" thickBot="1">
      <c r="A299" s="33" t="e">
        <f t="shared" ca="1" si="15"/>
        <v>#REF!</v>
      </c>
      <c r="B299" s="28">
        <f t="shared" si="16"/>
        <v>0</v>
      </c>
      <c r="C299" s="35" t="e">
        <f t="array" aca="1" ref="C299" ca="1">MAX((Solieu!$A$4:$A$4000=A299)*Solieu!$E$4:$E$4000)</f>
        <v>#REF!</v>
      </c>
      <c r="D299" s="36" t="e">
        <f ca="1">VLOOKUP(C299,Solieu!$E$4:$L$4000,6,FALSE)</f>
        <v>#REF!</v>
      </c>
      <c r="E299" s="37" t="e">
        <f t="array" aca="1" ref="E299" ca="1">MAX((Solieu!$A$4:$A$4000=A299)*Solieu!$J$4:$J$4000)</f>
        <v>#REF!</v>
      </c>
      <c r="F299" s="38" t="e">
        <f ca="1">VLOOKUP(E299,Solieu!$J$4:$K$4000,2,FALSE)</f>
        <v>#REF!</v>
      </c>
      <c r="G299" s="6"/>
      <c r="H299" s="6"/>
      <c r="I299" s="6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</row>
    <row r="300" spans="1:27" ht="18.75" customHeight="1" thickBot="1">
      <c r="A300" s="33" t="e">
        <f t="shared" ca="1" si="15"/>
        <v>#REF!</v>
      </c>
      <c r="B300" s="28">
        <f t="shared" si="16"/>
        <v>0</v>
      </c>
      <c r="C300" s="35" t="e">
        <f t="array" aca="1" ref="C300" ca="1">MAX((Solieu!$A$4:$A$4000=A300)*Solieu!$E$4:$E$4000)</f>
        <v>#REF!</v>
      </c>
      <c r="D300" s="36" t="e">
        <f ca="1">VLOOKUP(C300,Solieu!$E$4:$L$4000,6,FALSE)</f>
        <v>#REF!</v>
      </c>
      <c r="E300" s="37" t="e">
        <f t="array" aca="1" ref="E300" ca="1">MAX((Solieu!$A$4:$A$4000=A300)*Solieu!$J$4:$J$4000)</f>
        <v>#REF!</v>
      </c>
      <c r="F300" s="38" t="e">
        <f ca="1">VLOOKUP(E300,Solieu!$J$4:$K$4000,2,FALSE)</f>
        <v>#REF!</v>
      </c>
      <c r="G300" s="6"/>
      <c r="H300" s="6"/>
      <c r="I300" s="6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</row>
    <row r="301" spans="1:27" ht="18.75" customHeight="1" thickBot="1">
      <c r="A301" s="33" t="e">
        <f t="shared" ca="1" si="15"/>
        <v>#REF!</v>
      </c>
      <c r="B301" s="28">
        <f t="shared" si="16"/>
        <v>0</v>
      </c>
      <c r="C301" s="35" t="e">
        <f t="array" aca="1" ref="C301" ca="1">MAX((Solieu!$A$4:$A$4000=A301)*Solieu!$E$4:$E$4000)</f>
        <v>#REF!</v>
      </c>
      <c r="D301" s="36" t="e">
        <f ca="1">VLOOKUP(C301,Solieu!$E$4:$L$4000,6,FALSE)</f>
        <v>#REF!</v>
      </c>
      <c r="E301" s="37" t="e">
        <f t="array" aca="1" ref="E301" ca="1">MAX((Solieu!$A$4:$A$4000=A301)*Solieu!$J$4:$J$4000)</f>
        <v>#REF!</v>
      </c>
      <c r="F301" s="38" t="e">
        <f ca="1">VLOOKUP(E301,Solieu!$J$4:$K$4000,2,FALSE)</f>
        <v>#REF!</v>
      </c>
      <c r="G301" s="6"/>
      <c r="H301" s="6"/>
      <c r="I301" s="6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</row>
    <row r="302" spans="1:27" ht="18.75" customHeight="1" thickBot="1">
      <c r="A302" s="33" t="e">
        <f t="shared" ca="1" si="15"/>
        <v>#REF!</v>
      </c>
      <c r="B302" s="28">
        <f t="shared" si="16"/>
        <v>0</v>
      </c>
      <c r="C302" s="35" t="e">
        <f t="array" aca="1" ref="C302" ca="1">MAX((Solieu!$A$4:$A$4000=A302)*Solieu!$E$4:$E$4000)</f>
        <v>#REF!</v>
      </c>
      <c r="D302" s="36" t="e">
        <f ca="1">VLOOKUP(C302,Solieu!$E$4:$L$4000,6,FALSE)</f>
        <v>#REF!</v>
      </c>
      <c r="E302" s="37" t="e">
        <f t="array" aca="1" ref="E302" ca="1">MAX((Solieu!$A$4:$A$4000=A302)*Solieu!$J$4:$J$4000)</f>
        <v>#REF!</v>
      </c>
      <c r="F302" s="38" t="e">
        <f ca="1">VLOOKUP(E302,Solieu!$J$4:$K$4000,2,FALSE)</f>
        <v>#REF!</v>
      </c>
      <c r="G302" s="6"/>
      <c r="H302" s="6"/>
      <c r="I302" s="6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</row>
    <row r="303" spans="1:27" ht="18.75" customHeight="1" thickBot="1">
      <c r="A303" s="33" t="e">
        <f t="shared" ca="1" si="15"/>
        <v>#REF!</v>
      </c>
      <c r="B303" s="28">
        <f t="shared" si="16"/>
        <v>0</v>
      </c>
      <c r="C303" s="35" t="e">
        <f t="array" aca="1" ref="C303" ca="1">MAX((Solieu!$A$4:$A$4000=A303)*Solieu!$E$4:$E$4000)</f>
        <v>#REF!</v>
      </c>
      <c r="D303" s="36" t="e">
        <f ca="1">VLOOKUP(C303,Solieu!$E$4:$L$4000,6,FALSE)</f>
        <v>#REF!</v>
      </c>
      <c r="E303" s="37" t="e">
        <f t="array" aca="1" ref="E303" ca="1">MAX((Solieu!$A$4:$A$4000=A303)*Solieu!$J$4:$J$4000)</f>
        <v>#REF!</v>
      </c>
      <c r="F303" s="38" t="e">
        <f ca="1">VLOOKUP(E303,Solieu!$J$4:$K$4000,2,FALSE)</f>
        <v>#REF!</v>
      </c>
      <c r="G303" s="6"/>
      <c r="H303" s="6"/>
      <c r="I303" s="6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</row>
    <row r="304" spans="1:27" ht="18.75" customHeight="1" thickBot="1">
      <c r="A304" s="33" t="e">
        <f t="shared" ca="1" si="15"/>
        <v>#REF!</v>
      </c>
      <c r="B304" s="28">
        <f t="shared" si="16"/>
        <v>0</v>
      </c>
      <c r="C304" s="35" t="e">
        <f t="array" aca="1" ref="C304" ca="1">MAX((Solieu!$A$4:$A$4000=A304)*Solieu!$E$4:$E$4000)</f>
        <v>#REF!</v>
      </c>
      <c r="D304" s="36" t="e">
        <f ca="1">VLOOKUP(C304,Solieu!$E$4:$L$4000,6,FALSE)</f>
        <v>#REF!</v>
      </c>
      <c r="E304" s="37" t="e">
        <f t="array" aca="1" ref="E304" ca="1">MAX((Solieu!$A$4:$A$4000=A304)*Solieu!$J$4:$J$4000)</f>
        <v>#REF!</v>
      </c>
      <c r="F304" s="38" t="e">
        <f ca="1">VLOOKUP(E304,Solieu!$J$4:$K$4000,2,FALSE)</f>
        <v>#REF!</v>
      </c>
      <c r="G304" s="6"/>
      <c r="H304" s="6"/>
      <c r="I304" s="6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</row>
    <row r="305" spans="1:27" ht="18.75" customHeight="1" thickBot="1">
      <c r="A305" s="33" t="e">
        <f t="shared" ca="1" si="15"/>
        <v>#REF!</v>
      </c>
      <c r="B305" s="28">
        <f t="shared" si="16"/>
        <v>0</v>
      </c>
      <c r="C305" s="35" t="e">
        <f t="array" aca="1" ref="C305" ca="1">MAX((Solieu!$A$4:$A$4000=A305)*Solieu!$E$4:$E$4000)</f>
        <v>#REF!</v>
      </c>
      <c r="D305" s="36" t="e">
        <f ca="1">VLOOKUP(C305,Solieu!$E$4:$L$4000,6,FALSE)</f>
        <v>#REF!</v>
      </c>
      <c r="E305" s="37" t="e">
        <f t="array" aca="1" ref="E305" ca="1">MAX((Solieu!$A$4:$A$4000=A305)*Solieu!$J$4:$J$4000)</f>
        <v>#REF!</v>
      </c>
      <c r="F305" s="38" t="e">
        <f ca="1">VLOOKUP(E305,Solieu!$J$4:$K$4000,2,FALSE)</f>
        <v>#REF!</v>
      </c>
      <c r="G305" s="6"/>
      <c r="H305" s="6"/>
      <c r="I305" s="6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</row>
    <row r="306" spans="1:27" ht="18.75" customHeight="1" thickBot="1">
      <c r="A306" s="33" t="e">
        <f t="shared" ca="1" si="15"/>
        <v>#REF!</v>
      </c>
      <c r="B306" s="28">
        <f t="shared" si="16"/>
        <v>0</v>
      </c>
      <c r="C306" s="35" t="e">
        <f t="array" aca="1" ref="C306" ca="1">MAX((Solieu!$A$4:$A$4000=A306)*Solieu!$E$4:$E$4000)</f>
        <v>#REF!</v>
      </c>
      <c r="D306" s="36" t="e">
        <f ca="1">VLOOKUP(C306,Solieu!$E$4:$L$4000,6,FALSE)</f>
        <v>#REF!</v>
      </c>
      <c r="E306" s="37" t="e">
        <f t="array" aca="1" ref="E306" ca="1">MAX((Solieu!$A$4:$A$4000=A306)*Solieu!$J$4:$J$4000)</f>
        <v>#REF!</v>
      </c>
      <c r="F306" s="38" t="e">
        <f ca="1">VLOOKUP(E306,Solieu!$J$4:$K$4000,2,FALSE)</f>
        <v>#REF!</v>
      </c>
      <c r="G306" s="6"/>
      <c r="H306" s="6"/>
      <c r="I306" s="6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</row>
    <row r="307" spans="1:27" ht="18.75" customHeight="1" thickBot="1">
      <c r="A307" s="33" t="e">
        <f t="shared" ca="1" si="15"/>
        <v>#REF!</v>
      </c>
      <c r="B307" s="28">
        <f t="shared" si="16"/>
        <v>0</v>
      </c>
      <c r="C307" s="35" t="e">
        <f t="array" aca="1" ref="C307" ca="1">MAX((Solieu!$A$4:$A$4000=A307)*Solieu!$E$4:$E$4000)</f>
        <v>#REF!</v>
      </c>
      <c r="D307" s="36" t="e">
        <f ca="1">VLOOKUP(C307,Solieu!$E$4:$L$4000,6,FALSE)</f>
        <v>#REF!</v>
      </c>
      <c r="E307" s="37" t="e">
        <f t="array" aca="1" ref="E307" ca="1">MAX((Solieu!$A$4:$A$4000=A307)*Solieu!$J$4:$J$4000)</f>
        <v>#REF!</v>
      </c>
      <c r="F307" s="38" t="e">
        <f ca="1">VLOOKUP(E307,Solieu!$J$4:$K$4000,2,FALSE)</f>
        <v>#REF!</v>
      </c>
      <c r="G307" s="6"/>
      <c r="H307" s="6"/>
      <c r="I307" s="6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</row>
    <row r="308" spans="1:27" ht="18.75" customHeight="1" thickBot="1">
      <c r="A308" s="33" t="e">
        <f t="shared" ca="1" si="15"/>
        <v>#REF!</v>
      </c>
      <c r="B308" s="28">
        <f t="shared" si="16"/>
        <v>0</v>
      </c>
      <c r="C308" s="35" t="e">
        <f t="array" aca="1" ref="C308" ca="1">MAX((Solieu!$A$4:$A$4000=A308)*Solieu!$E$4:$E$4000)</f>
        <v>#REF!</v>
      </c>
      <c r="D308" s="36" t="e">
        <f ca="1">VLOOKUP(C308,Solieu!$E$4:$L$4000,6,FALSE)</f>
        <v>#REF!</v>
      </c>
      <c r="E308" s="37" t="e">
        <f t="array" aca="1" ref="E308" ca="1">MAX((Solieu!$A$4:$A$4000=A308)*Solieu!$J$4:$J$4000)</f>
        <v>#REF!</v>
      </c>
      <c r="F308" s="38" t="e">
        <f ca="1">VLOOKUP(E308,Solieu!$J$4:$K$4000,2,FALSE)</f>
        <v>#REF!</v>
      </c>
      <c r="G308" s="6"/>
      <c r="H308" s="6"/>
      <c r="I308" s="6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</row>
    <row r="309" spans="1:27" ht="18.75" customHeight="1" thickBot="1">
      <c r="A309" s="33" t="e">
        <f t="shared" ca="1" si="15"/>
        <v>#REF!</v>
      </c>
      <c r="B309" s="28">
        <f t="shared" si="16"/>
        <v>0</v>
      </c>
      <c r="C309" s="35" t="e">
        <f t="array" aca="1" ref="C309" ca="1">MAX((Solieu!$A$4:$A$4000=A309)*Solieu!$E$4:$E$4000)</f>
        <v>#REF!</v>
      </c>
      <c r="D309" s="36" t="e">
        <f ca="1">VLOOKUP(C309,Solieu!$E$4:$L$4000,6,FALSE)</f>
        <v>#REF!</v>
      </c>
      <c r="E309" s="37" t="e">
        <f t="array" aca="1" ref="E309" ca="1">MAX((Solieu!$A$4:$A$4000=A309)*Solieu!$J$4:$J$4000)</f>
        <v>#REF!</v>
      </c>
      <c r="F309" s="38" t="e">
        <f ca="1">VLOOKUP(E309,Solieu!$J$4:$K$4000,2,FALSE)</f>
        <v>#REF!</v>
      </c>
      <c r="G309" s="6"/>
      <c r="H309" s="6"/>
      <c r="I309" s="6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</row>
    <row r="310" spans="1:27" ht="18.75" customHeight="1" thickBot="1">
      <c r="A310" s="33" t="e">
        <f t="shared" ca="1" si="15"/>
        <v>#REF!</v>
      </c>
      <c r="B310" s="28">
        <f t="shared" si="16"/>
        <v>0</v>
      </c>
      <c r="C310" s="35" t="e">
        <f t="array" aca="1" ref="C310" ca="1">MAX((Solieu!$A$4:$A$4000=A310)*Solieu!$E$4:$E$4000)</f>
        <v>#REF!</v>
      </c>
      <c r="D310" s="36" t="e">
        <f ca="1">VLOOKUP(C310,Solieu!$E$4:$L$4000,6,FALSE)</f>
        <v>#REF!</v>
      </c>
      <c r="E310" s="37" t="e">
        <f t="array" aca="1" ref="E310" ca="1">MAX((Solieu!$A$4:$A$4000=A310)*Solieu!$J$4:$J$4000)</f>
        <v>#REF!</v>
      </c>
      <c r="F310" s="38" t="e">
        <f ca="1">VLOOKUP(E310,Solieu!$J$4:$K$4000,2,FALSE)</f>
        <v>#REF!</v>
      </c>
      <c r="G310" s="6"/>
      <c r="H310" s="6"/>
      <c r="I310" s="6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</row>
    <row r="311" spans="1:27" ht="18.75" customHeight="1" thickBot="1">
      <c r="A311" s="33" t="e">
        <f t="shared" ca="1" si="15"/>
        <v>#REF!</v>
      </c>
      <c r="B311" s="28">
        <f t="shared" si="16"/>
        <v>0</v>
      </c>
      <c r="C311" s="35" t="e">
        <f t="array" aca="1" ref="C311" ca="1">MAX((Solieu!$A$4:$A$4000=A311)*Solieu!$E$4:$E$4000)</f>
        <v>#REF!</v>
      </c>
      <c r="D311" s="36" t="e">
        <f ca="1">VLOOKUP(C311,Solieu!$E$4:$L$4000,6,FALSE)</f>
        <v>#REF!</v>
      </c>
      <c r="E311" s="37" t="e">
        <f t="array" aca="1" ref="E311" ca="1">MAX((Solieu!$A$4:$A$4000=A311)*Solieu!$J$4:$J$4000)</f>
        <v>#REF!</v>
      </c>
      <c r="F311" s="38" t="e">
        <f ca="1">VLOOKUP(E311,Solieu!$J$4:$K$4000,2,FALSE)</f>
        <v>#REF!</v>
      </c>
      <c r="G311" s="6"/>
      <c r="H311" s="6"/>
      <c r="I311" s="6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</row>
    <row r="312" spans="1:27" ht="18.75" customHeight="1" thickBot="1">
      <c r="A312" s="33" t="e">
        <f t="shared" ca="1" si="15"/>
        <v>#REF!</v>
      </c>
      <c r="B312" s="28">
        <f t="shared" si="16"/>
        <v>0</v>
      </c>
      <c r="C312" s="35" t="e">
        <f t="array" aca="1" ref="C312" ca="1">MAX((Solieu!$A$4:$A$4000=A312)*Solieu!$E$4:$E$4000)</f>
        <v>#REF!</v>
      </c>
      <c r="D312" s="36" t="e">
        <f ca="1">VLOOKUP(C312,Solieu!$E$4:$L$4000,6,FALSE)</f>
        <v>#REF!</v>
      </c>
      <c r="E312" s="37" t="e">
        <f t="array" aca="1" ref="E312" ca="1">MAX((Solieu!$A$4:$A$4000=A312)*Solieu!$J$4:$J$4000)</f>
        <v>#REF!</v>
      </c>
      <c r="F312" s="38" t="e">
        <f ca="1">VLOOKUP(E312,Solieu!$J$4:$K$4000,2,FALSE)</f>
        <v>#REF!</v>
      </c>
      <c r="G312" s="6"/>
      <c r="H312" s="6"/>
      <c r="I312" s="6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</row>
    <row r="313" spans="1:27" ht="18.75" customHeight="1" thickBot="1">
      <c r="A313" s="33" t="e">
        <f t="shared" ca="1" si="15"/>
        <v>#REF!</v>
      </c>
      <c r="B313" s="28">
        <f t="shared" si="16"/>
        <v>0</v>
      </c>
      <c r="C313" s="35" t="e">
        <f t="array" aca="1" ref="C313" ca="1">MAX((Solieu!$A$4:$A$4000=A313)*Solieu!$E$4:$E$4000)</f>
        <v>#REF!</v>
      </c>
      <c r="D313" s="36" t="e">
        <f ca="1">VLOOKUP(C313,Solieu!$E$4:$L$4000,6,FALSE)</f>
        <v>#REF!</v>
      </c>
      <c r="E313" s="37" t="e">
        <f t="array" aca="1" ref="E313" ca="1">MAX((Solieu!$A$4:$A$4000=A313)*Solieu!$J$4:$J$4000)</f>
        <v>#REF!</v>
      </c>
      <c r="F313" s="38" t="e">
        <f ca="1">VLOOKUP(E313,Solieu!$J$4:$K$4000,2,FALSE)</f>
        <v>#REF!</v>
      </c>
      <c r="G313" s="6"/>
      <c r="H313" s="6"/>
      <c r="I313" s="6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</row>
    <row r="314" spans="1:27" ht="18.75" customHeight="1" thickBot="1">
      <c r="A314" s="33" t="e">
        <f t="shared" ca="1" si="15"/>
        <v>#REF!</v>
      </c>
      <c r="B314" s="28">
        <f t="shared" si="16"/>
        <v>0</v>
      </c>
      <c r="C314" s="35" t="e">
        <f t="array" aca="1" ref="C314" ca="1">MAX((Solieu!$A$4:$A$4000=A314)*Solieu!$E$4:$E$4000)</f>
        <v>#REF!</v>
      </c>
      <c r="D314" s="36" t="e">
        <f ca="1">VLOOKUP(C314,Solieu!$E$4:$L$4000,6,FALSE)</f>
        <v>#REF!</v>
      </c>
      <c r="E314" s="37" t="e">
        <f t="array" aca="1" ref="E314" ca="1">MAX((Solieu!$A$4:$A$4000=A314)*Solieu!$J$4:$J$4000)</f>
        <v>#REF!</v>
      </c>
      <c r="F314" s="38" t="e">
        <f ca="1">VLOOKUP(E314,Solieu!$J$4:$K$4000,2,FALSE)</f>
        <v>#REF!</v>
      </c>
      <c r="G314" s="6"/>
      <c r="H314" s="6"/>
      <c r="I314" s="6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</row>
    <row r="315" spans="1:27" ht="18.75" customHeight="1" thickBot="1">
      <c r="A315" s="33" t="e">
        <f t="shared" ca="1" si="15"/>
        <v>#REF!</v>
      </c>
      <c r="B315" s="28">
        <f t="shared" si="16"/>
        <v>0</v>
      </c>
      <c r="C315" s="35" t="e">
        <f t="array" aca="1" ref="C315" ca="1">MAX((Solieu!$A$4:$A$4000=A315)*Solieu!$E$4:$E$4000)</f>
        <v>#REF!</v>
      </c>
      <c r="D315" s="36" t="e">
        <f ca="1">VLOOKUP(C315,Solieu!$E$4:$L$4000,6,FALSE)</f>
        <v>#REF!</v>
      </c>
      <c r="E315" s="37" t="e">
        <f t="array" aca="1" ref="E315" ca="1">MAX((Solieu!$A$4:$A$4000=A315)*Solieu!$J$4:$J$4000)</f>
        <v>#REF!</v>
      </c>
      <c r="F315" s="38" t="e">
        <f ca="1">VLOOKUP(E315,Solieu!$J$4:$K$4000,2,FALSE)</f>
        <v>#REF!</v>
      </c>
      <c r="G315" s="6"/>
      <c r="H315" s="6"/>
      <c r="I315" s="6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</row>
    <row r="316" spans="1:27" ht="18.75" customHeight="1" thickBot="1">
      <c r="A316" s="33" t="e">
        <f t="shared" ca="1" si="15"/>
        <v>#REF!</v>
      </c>
      <c r="B316" s="28">
        <f t="shared" si="16"/>
        <v>0</v>
      </c>
      <c r="C316" s="35" t="e">
        <f t="array" aca="1" ref="C316" ca="1">MAX((Solieu!$A$4:$A$4000=A316)*Solieu!$E$4:$E$4000)</f>
        <v>#REF!</v>
      </c>
      <c r="D316" s="36" t="e">
        <f ca="1">VLOOKUP(C316,Solieu!$E$4:$L$4000,6,FALSE)</f>
        <v>#REF!</v>
      </c>
      <c r="E316" s="37" t="e">
        <f t="array" aca="1" ref="E316" ca="1">MAX((Solieu!$A$4:$A$4000=A316)*Solieu!$J$4:$J$4000)</f>
        <v>#REF!</v>
      </c>
      <c r="F316" s="38" t="e">
        <f ca="1">VLOOKUP(E316,Solieu!$J$4:$K$4000,2,FALSE)</f>
        <v>#REF!</v>
      </c>
      <c r="G316" s="6"/>
      <c r="H316" s="6"/>
      <c r="I316" s="6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</row>
    <row r="317" spans="1:27" ht="18.75" customHeight="1" thickBot="1">
      <c r="A317" s="33" t="e">
        <f t="shared" ca="1" si="15"/>
        <v>#REF!</v>
      </c>
      <c r="B317" s="28">
        <f t="shared" si="16"/>
        <v>0</v>
      </c>
      <c r="C317" s="35" t="e">
        <f t="array" aca="1" ref="C317" ca="1">MAX((Solieu!$A$4:$A$4000=A317)*Solieu!$E$4:$E$4000)</f>
        <v>#REF!</v>
      </c>
      <c r="D317" s="36" t="e">
        <f ca="1">VLOOKUP(C317,Solieu!$E$4:$L$4000,6,FALSE)</f>
        <v>#REF!</v>
      </c>
      <c r="E317" s="37" t="e">
        <f t="array" aca="1" ref="E317" ca="1">MAX((Solieu!$A$4:$A$4000=A317)*Solieu!$J$4:$J$4000)</f>
        <v>#REF!</v>
      </c>
      <c r="F317" s="38" t="e">
        <f ca="1">VLOOKUP(E317,Solieu!$J$4:$K$4000,2,FALSE)</f>
        <v>#REF!</v>
      </c>
      <c r="G317" s="6"/>
      <c r="H317" s="6"/>
      <c r="I317" s="6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</row>
    <row r="318" spans="1:27" ht="18.75" customHeight="1" thickBot="1">
      <c r="A318" s="33" t="e">
        <f t="shared" ca="1" si="15"/>
        <v>#REF!</v>
      </c>
      <c r="B318" s="28">
        <f t="shared" si="16"/>
        <v>0</v>
      </c>
      <c r="C318" s="35" t="e">
        <f t="array" aca="1" ref="C318" ca="1">MAX((Solieu!$A$4:$A$4000=A318)*Solieu!$E$4:$E$4000)</f>
        <v>#REF!</v>
      </c>
      <c r="D318" s="36" t="e">
        <f ca="1">VLOOKUP(C318,Solieu!$E$4:$L$4000,6,FALSE)</f>
        <v>#REF!</v>
      </c>
      <c r="E318" s="37" t="e">
        <f t="array" aca="1" ref="E318" ca="1">MAX((Solieu!$A$4:$A$4000=A318)*Solieu!$J$4:$J$4000)</f>
        <v>#REF!</v>
      </c>
      <c r="F318" s="38" t="e">
        <f ca="1">VLOOKUP(E318,Solieu!$J$4:$K$4000,2,FALSE)</f>
        <v>#REF!</v>
      </c>
      <c r="G318" s="6"/>
      <c r="H318" s="6"/>
      <c r="I318" s="6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</row>
    <row r="319" spans="1:27" ht="18.75" customHeight="1" thickBot="1">
      <c r="A319" s="33" t="e">
        <f t="shared" ca="1" si="15"/>
        <v>#REF!</v>
      </c>
      <c r="B319" s="28">
        <f t="shared" si="16"/>
        <v>0</v>
      </c>
      <c r="C319" s="35" t="e">
        <f t="array" aca="1" ref="C319" ca="1">MAX((Solieu!$A$4:$A$4000=A319)*Solieu!$E$4:$E$4000)</f>
        <v>#REF!</v>
      </c>
      <c r="D319" s="36" t="e">
        <f ca="1">VLOOKUP(C319,Solieu!$E$4:$L$4000,6,FALSE)</f>
        <v>#REF!</v>
      </c>
      <c r="E319" s="37" t="e">
        <f t="array" aca="1" ref="E319" ca="1">MAX((Solieu!$A$4:$A$4000=A319)*Solieu!$J$4:$J$4000)</f>
        <v>#REF!</v>
      </c>
      <c r="F319" s="38" t="e">
        <f ca="1">VLOOKUP(E319,Solieu!$J$4:$K$4000,2,FALSE)</f>
        <v>#REF!</v>
      </c>
      <c r="G319" s="6"/>
      <c r="H319" s="6"/>
      <c r="I319" s="6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</row>
    <row r="320" spans="1:27" ht="18.75" customHeight="1" thickBot="1">
      <c r="A320" s="33" t="e">
        <f t="shared" ca="1" si="15"/>
        <v>#REF!</v>
      </c>
      <c r="B320" s="28">
        <f t="shared" si="16"/>
        <v>0</v>
      </c>
      <c r="C320" s="35" t="e">
        <f t="array" aca="1" ref="C320" ca="1">MAX((Solieu!$A$4:$A$4000=A320)*Solieu!$E$4:$E$4000)</f>
        <v>#REF!</v>
      </c>
      <c r="D320" s="36" t="e">
        <f ca="1">VLOOKUP(C320,Solieu!$E$4:$L$4000,6,FALSE)</f>
        <v>#REF!</v>
      </c>
      <c r="E320" s="37" t="e">
        <f t="array" aca="1" ref="E320" ca="1">MAX((Solieu!$A$4:$A$4000=A320)*Solieu!$J$4:$J$4000)</f>
        <v>#REF!</v>
      </c>
      <c r="F320" s="38" t="e">
        <f ca="1">VLOOKUP(E320,Solieu!$J$4:$K$4000,2,FALSE)</f>
        <v>#REF!</v>
      </c>
      <c r="G320" s="6"/>
      <c r="H320" s="6"/>
      <c r="I320" s="6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</row>
    <row r="321" spans="1:27" ht="18.75" customHeight="1" thickBot="1">
      <c r="A321" s="33" t="e">
        <f t="shared" ca="1" si="15"/>
        <v>#REF!</v>
      </c>
      <c r="B321" s="28">
        <f t="shared" si="16"/>
        <v>0</v>
      </c>
      <c r="C321" s="35" t="e">
        <f t="array" aca="1" ref="C321" ca="1">MAX((Solieu!$A$4:$A$4000=A321)*Solieu!$E$4:$E$4000)</f>
        <v>#REF!</v>
      </c>
      <c r="D321" s="36" t="e">
        <f ca="1">VLOOKUP(C321,Solieu!$E$4:$L$4000,6,FALSE)</f>
        <v>#REF!</v>
      </c>
      <c r="E321" s="37" t="e">
        <f t="array" aca="1" ref="E321" ca="1">MAX((Solieu!$A$4:$A$4000=A321)*Solieu!$J$4:$J$4000)</f>
        <v>#REF!</v>
      </c>
      <c r="F321" s="38" t="e">
        <f ca="1">VLOOKUP(E321,Solieu!$J$4:$K$4000,2,FALSE)</f>
        <v>#REF!</v>
      </c>
      <c r="G321" s="6"/>
      <c r="H321" s="6"/>
      <c r="I321" s="6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</row>
    <row r="322" spans="1:27" ht="18.75" customHeight="1" thickBot="1">
      <c r="A322" s="33" t="e">
        <f t="shared" ca="1" si="15"/>
        <v>#REF!</v>
      </c>
      <c r="B322" s="28">
        <f t="shared" si="16"/>
        <v>0</v>
      </c>
      <c r="C322" s="35" t="e">
        <f t="array" aca="1" ref="C322" ca="1">MAX((Solieu!$A$4:$A$4000=A322)*Solieu!$E$4:$E$4000)</f>
        <v>#REF!</v>
      </c>
      <c r="D322" s="36" t="e">
        <f ca="1">VLOOKUP(C322,Solieu!$E$4:$L$4000,6,FALSE)</f>
        <v>#REF!</v>
      </c>
      <c r="E322" s="37" t="e">
        <f t="array" aca="1" ref="E322" ca="1">MAX((Solieu!$A$4:$A$4000=A322)*Solieu!$J$4:$J$4000)</f>
        <v>#REF!</v>
      </c>
      <c r="F322" s="38" t="e">
        <f ca="1">VLOOKUP(E322,Solieu!$J$4:$K$4000,2,FALSE)</f>
        <v>#REF!</v>
      </c>
      <c r="G322" s="6"/>
      <c r="H322" s="6"/>
      <c r="I322" s="6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</row>
    <row r="323" spans="1:27" ht="18.75" customHeight="1" thickBot="1">
      <c r="A323" s="33" t="e">
        <f t="shared" ca="1" si="15"/>
        <v>#REF!</v>
      </c>
      <c r="B323" s="28">
        <f t="shared" si="16"/>
        <v>0</v>
      </c>
      <c r="C323" s="35" t="e">
        <f t="array" aca="1" ref="C323" ca="1">MAX((Solieu!$A$4:$A$4000=A323)*Solieu!$E$4:$E$4000)</f>
        <v>#REF!</v>
      </c>
      <c r="D323" s="36" t="e">
        <f ca="1">VLOOKUP(C323,Solieu!$E$4:$L$4000,6,FALSE)</f>
        <v>#REF!</v>
      </c>
      <c r="E323" s="37" t="e">
        <f t="array" aca="1" ref="E323" ca="1">MAX((Solieu!$A$4:$A$4000=A323)*Solieu!$J$4:$J$4000)</f>
        <v>#REF!</v>
      </c>
      <c r="F323" s="38" t="e">
        <f ca="1">VLOOKUP(E323,Solieu!$J$4:$K$4000,2,FALSE)</f>
        <v>#REF!</v>
      </c>
      <c r="G323" s="6"/>
      <c r="H323" s="6"/>
      <c r="I323" s="6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</row>
    <row r="324" spans="1:27" ht="18.75" customHeight="1" thickBot="1">
      <c r="A324" s="33" t="e">
        <f t="shared" ca="1" si="15"/>
        <v>#REF!</v>
      </c>
      <c r="B324" s="28">
        <f t="shared" si="16"/>
        <v>0</v>
      </c>
      <c r="C324" s="35" t="e">
        <f t="array" aca="1" ref="C324" ca="1">MAX((Solieu!$A$4:$A$4000=A324)*Solieu!$E$4:$E$4000)</f>
        <v>#REF!</v>
      </c>
      <c r="D324" s="36" t="e">
        <f ca="1">VLOOKUP(C324,Solieu!$E$4:$L$4000,6,FALSE)</f>
        <v>#REF!</v>
      </c>
      <c r="E324" s="37" t="e">
        <f t="array" aca="1" ref="E324" ca="1">MAX((Solieu!$A$4:$A$4000=A324)*Solieu!$J$4:$J$4000)</f>
        <v>#REF!</v>
      </c>
      <c r="F324" s="38" t="e">
        <f ca="1">VLOOKUP(E324,Solieu!$J$4:$K$4000,2,FALSE)</f>
        <v>#REF!</v>
      </c>
      <c r="G324" s="6"/>
      <c r="H324" s="6"/>
      <c r="I324" s="6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</row>
    <row r="325" spans="1:27" ht="18.75" customHeight="1" thickBot="1">
      <c r="A325" s="33" t="e">
        <f t="shared" ca="1" si="15"/>
        <v>#REF!</v>
      </c>
      <c r="B325" s="28">
        <f t="shared" si="16"/>
        <v>0</v>
      </c>
      <c r="C325" s="35" t="e">
        <f t="array" aca="1" ref="C325" ca="1">MAX((Solieu!$A$4:$A$4000=A325)*Solieu!$E$4:$E$4000)</f>
        <v>#REF!</v>
      </c>
      <c r="D325" s="36" t="e">
        <f ca="1">VLOOKUP(C325,Solieu!$E$4:$L$4000,6,FALSE)</f>
        <v>#REF!</v>
      </c>
      <c r="E325" s="37" t="e">
        <f t="array" aca="1" ref="E325" ca="1">MAX((Solieu!$A$4:$A$4000=A325)*Solieu!$J$4:$J$4000)</f>
        <v>#REF!</v>
      </c>
      <c r="F325" s="38" t="e">
        <f ca="1">VLOOKUP(E325,Solieu!$J$4:$K$4000,2,FALSE)</f>
        <v>#REF!</v>
      </c>
      <c r="G325" s="6"/>
      <c r="H325" s="6"/>
      <c r="I325" s="6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</row>
    <row r="326" spans="1:27" ht="18.75" customHeight="1" thickBot="1">
      <c r="A326" s="33" t="e">
        <f t="shared" ca="1" si="15"/>
        <v>#REF!</v>
      </c>
      <c r="B326" s="28">
        <f t="shared" si="16"/>
        <v>0</v>
      </c>
      <c r="C326" s="35" t="e">
        <f t="array" aca="1" ref="C326" ca="1">MAX((Solieu!$A$4:$A$4000=A326)*Solieu!$E$4:$E$4000)</f>
        <v>#REF!</v>
      </c>
      <c r="D326" s="36" t="e">
        <f ca="1">VLOOKUP(C326,Solieu!$E$4:$L$4000,6,FALSE)</f>
        <v>#REF!</v>
      </c>
      <c r="E326" s="37" t="e">
        <f t="array" aca="1" ref="E326" ca="1">MAX((Solieu!$A$4:$A$4000=A326)*Solieu!$J$4:$J$4000)</f>
        <v>#REF!</v>
      </c>
      <c r="F326" s="38" t="e">
        <f ca="1">VLOOKUP(E326,Solieu!$J$4:$K$4000,2,FALSE)</f>
        <v>#REF!</v>
      </c>
      <c r="G326" s="6"/>
      <c r="H326" s="6"/>
      <c r="I326" s="6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</row>
    <row r="327" spans="1:27" ht="18.75" customHeight="1" thickBot="1">
      <c r="A327" s="33" t="e">
        <f t="shared" ca="1" si="15"/>
        <v>#REF!</v>
      </c>
      <c r="B327" s="28">
        <f t="shared" si="16"/>
        <v>0</v>
      </c>
      <c r="C327" s="35" t="e">
        <f t="array" aca="1" ref="C327" ca="1">MAX((Solieu!$A$4:$A$4000=A327)*Solieu!$E$4:$E$4000)</f>
        <v>#REF!</v>
      </c>
      <c r="D327" s="36" t="e">
        <f ca="1">VLOOKUP(C327,Solieu!$E$4:$L$4000,6,FALSE)</f>
        <v>#REF!</v>
      </c>
      <c r="E327" s="37" t="e">
        <f t="array" aca="1" ref="E327" ca="1">MAX((Solieu!$A$4:$A$4000=A327)*Solieu!$J$4:$J$4000)</f>
        <v>#REF!</v>
      </c>
      <c r="F327" s="38" t="e">
        <f ca="1">VLOOKUP(E327,Solieu!$J$4:$K$4000,2,FALSE)</f>
        <v>#REF!</v>
      </c>
      <c r="G327" s="6"/>
      <c r="H327" s="6"/>
      <c r="I327" s="6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</row>
    <row r="328" spans="1:27" ht="18.75" customHeight="1" thickBot="1">
      <c r="A328" s="33" t="e">
        <f t="shared" ca="1" si="15"/>
        <v>#REF!</v>
      </c>
      <c r="B328" s="28">
        <f t="shared" si="16"/>
        <v>0</v>
      </c>
      <c r="C328" s="35" t="e">
        <f t="array" aca="1" ref="C328" ca="1">MAX((Solieu!$A$4:$A$4000=A328)*Solieu!$E$4:$E$4000)</f>
        <v>#REF!</v>
      </c>
      <c r="D328" s="36" t="e">
        <f ca="1">VLOOKUP(C328,Solieu!$E$4:$L$4000,6,FALSE)</f>
        <v>#REF!</v>
      </c>
      <c r="E328" s="37" t="e">
        <f t="array" aca="1" ref="E328" ca="1">MAX((Solieu!$A$4:$A$4000=A328)*Solieu!$J$4:$J$4000)</f>
        <v>#REF!</v>
      </c>
      <c r="F328" s="38" t="e">
        <f ca="1">VLOOKUP(E328,Solieu!$J$4:$K$4000,2,FALSE)</f>
        <v>#REF!</v>
      </c>
      <c r="G328" s="6"/>
      <c r="H328" s="6"/>
      <c r="I328" s="6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</row>
    <row r="329" spans="1:27" ht="18.75" customHeight="1" thickBot="1">
      <c r="A329" s="33" t="e">
        <f t="shared" ref="A329:A366" ca="1" si="17">INDIRECT("solieusap!A"&amp;B329)</f>
        <v>#REF!</v>
      </c>
      <c r="B329" s="28">
        <f t="shared" ref="B329:B366" si="18">N329</f>
        <v>0</v>
      </c>
      <c r="C329" s="35" t="e">
        <f t="array" aca="1" ref="C329" ca="1">MAX((Solieu!$A$4:$A$4000=A329)*Solieu!$E$4:$E$4000)</f>
        <v>#REF!</v>
      </c>
      <c r="D329" s="36" t="e">
        <f ca="1">VLOOKUP(C329,Solieu!$E$4:$L$4000,6,FALSE)</f>
        <v>#REF!</v>
      </c>
      <c r="E329" s="37" t="e">
        <f t="array" aca="1" ref="E329" ca="1">MAX((Solieu!$A$4:$A$4000=A329)*Solieu!$J$4:$J$4000)</f>
        <v>#REF!</v>
      </c>
      <c r="F329" s="38" t="e">
        <f ca="1">VLOOKUP(E329,Solieu!$J$4:$K$4000,2,FALSE)</f>
        <v>#REF!</v>
      </c>
      <c r="G329" s="6"/>
      <c r="H329" s="6"/>
      <c r="I329" s="6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</row>
    <row r="330" spans="1:27" ht="18.75" customHeight="1" thickBot="1">
      <c r="A330" s="33" t="e">
        <f t="shared" ca="1" si="17"/>
        <v>#REF!</v>
      </c>
      <c r="B330" s="28">
        <f t="shared" si="18"/>
        <v>0</v>
      </c>
      <c r="C330" s="35" t="e">
        <f t="array" aca="1" ref="C330" ca="1">MAX((Solieu!$A$4:$A$4000=A330)*Solieu!$E$4:$E$4000)</f>
        <v>#REF!</v>
      </c>
      <c r="D330" s="36" t="e">
        <f ca="1">VLOOKUP(C330,Solieu!$E$4:$L$4000,6,FALSE)</f>
        <v>#REF!</v>
      </c>
      <c r="E330" s="37" t="e">
        <f t="array" aca="1" ref="E330" ca="1">MAX((Solieu!$A$4:$A$4000=A330)*Solieu!$J$4:$J$4000)</f>
        <v>#REF!</v>
      </c>
      <c r="F330" s="38" t="e">
        <f ca="1">VLOOKUP(E330,Solieu!$J$4:$K$4000,2,FALSE)</f>
        <v>#REF!</v>
      </c>
      <c r="G330" s="6"/>
      <c r="H330" s="6"/>
      <c r="I330" s="6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</row>
    <row r="331" spans="1:27" ht="18.75" customHeight="1" thickBot="1">
      <c r="A331" s="33" t="e">
        <f t="shared" ca="1" si="17"/>
        <v>#REF!</v>
      </c>
      <c r="B331" s="28">
        <f t="shared" si="18"/>
        <v>0</v>
      </c>
      <c r="C331" s="35" t="e">
        <f t="array" aca="1" ref="C331" ca="1">MAX((Solieu!$A$4:$A$4000=A331)*Solieu!$E$4:$E$4000)</f>
        <v>#REF!</v>
      </c>
      <c r="D331" s="36" t="e">
        <f ca="1">VLOOKUP(C331,Solieu!$E$4:$L$4000,6,FALSE)</f>
        <v>#REF!</v>
      </c>
      <c r="E331" s="37" t="e">
        <f t="array" aca="1" ref="E331" ca="1">MAX((Solieu!$A$4:$A$4000=A331)*Solieu!$J$4:$J$4000)</f>
        <v>#REF!</v>
      </c>
      <c r="F331" s="38" t="e">
        <f ca="1">VLOOKUP(E331,Solieu!$J$4:$K$4000,2,FALSE)</f>
        <v>#REF!</v>
      </c>
      <c r="G331" s="6"/>
      <c r="H331" s="6"/>
      <c r="I331" s="6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</row>
    <row r="332" spans="1:27" ht="18.75" customHeight="1" thickBot="1">
      <c r="A332" s="33" t="e">
        <f t="shared" ca="1" si="17"/>
        <v>#REF!</v>
      </c>
      <c r="B332" s="28">
        <f t="shared" si="18"/>
        <v>0</v>
      </c>
      <c r="C332" s="35" t="e">
        <f t="array" aca="1" ref="C332" ca="1">MAX((Solieu!$A$4:$A$4000=A332)*Solieu!$E$4:$E$4000)</f>
        <v>#REF!</v>
      </c>
      <c r="D332" s="36" t="e">
        <f ca="1">VLOOKUP(C332,Solieu!$E$4:$L$4000,6,FALSE)</f>
        <v>#REF!</v>
      </c>
      <c r="E332" s="37" t="e">
        <f t="array" aca="1" ref="E332" ca="1">MAX((Solieu!$A$4:$A$4000=A332)*Solieu!$J$4:$J$4000)</f>
        <v>#REF!</v>
      </c>
      <c r="F332" s="38" t="e">
        <f ca="1">VLOOKUP(E332,Solieu!$J$4:$K$4000,2,FALSE)</f>
        <v>#REF!</v>
      </c>
      <c r="G332" s="6"/>
      <c r="H332" s="6"/>
      <c r="I332" s="6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</row>
    <row r="333" spans="1:27" ht="18.75" customHeight="1" thickBot="1">
      <c r="A333" s="33" t="e">
        <f t="shared" ca="1" si="17"/>
        <v>#REF!</v>
      </c>
      <c r="B333" s="28">
        <f t="shared" si="18"/>
        <v>0</v>
      </c>
      <c r="C333" s="35" t="e">
        <f t="array" aca="1" ref="C333" ca="1">MAX((Solieu!$A$4:$A$4000=A333)*Solieu!$E$4:$E$4000)</f>
        <v>#REF!</v>
      </c>
      <c r="D333" s="36" t="e">
        <f ca="1">VLOOKUP(C333,Solieu!$E$4:$L$4000,6,FALSE)</f>
        <v>#REF!</v>
      </c>
      <c r="E333" s="37" t="e">
        <f t="array" aca="1" ref="E333" ca="1">MAX((Solieu!$A$4:$A$4000=A333)*Solieu!$J$4:$J$4000)</f>
        <v>#REF!</v>
      </c>
      <c r="F333" s="38" t="e">
        <f ca="1">VLOOKUP(E333,Solieu!$J$4:$K$4000,2,FALSE)</f>
        <v>#REF!</v>
      </c>
      <c r="G333" s="6"/>
      <c r="H333" s="6"/>
      <c r="I333" s="6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</row>
    <row r="334" spans="1:27" ht="18.75" customHeight="1" thickBot="1">
      <c r="A334" s="33" t="e">
        <f t="shared" ca="1" si="17"/>
        <v>#REF!</v>
      </c>
      <c r="B334" s="28">
        <f t="shared" si="18"/>
        <v>0</v>
      </c>
      <c r="C334" s="35" t="e">
        <f t="array" aca="1" ref="C334" ca="1">MAX((Solieu!$A$4:$A$4000=A334)*Solieu!$E$4:$E$4000)</f>
        <v>#REF!</v>
      </c>
      <c r="D334" s="36" t="e">
        <f ca="1">VLOOKUP(C334,Solieu!$E$4:$L$4000,6,FALSE)</f>
        <v>#REF!</v>
      </c>
      <c r="E334" s="37" t="e">
        <f t="array" aca="1" ref="E334" ca="1">MAX((Solieu!$A$4:$A$4000=A334)*Solieu!$J$4:$J$4000)</f>
        <v>#REF!</v>
      </c>
      <c r="F334" s="38" t="e">
        <f ca="1">VLOOKUP(E334,Solieu!$J$4:$K$4000,2,FALSE)</f>
        <v>#REF!</v>
      </c>
      <c r="G334" s="6"/>
      <c r="H334" s="6"/>
      <c r="I334" s="6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</row>
    <row r="335" spans="1:27" ht="18.75" customHeight="1" thickBot="1">
      <c r="A335" s="33" t="e">
        <f t="shared" ca="1" si="17"/>
        <v>#REF!</v>
      </c>
      <c r="B335" s="28">
        <f t="shared" si="18"/>
        <v>0</v>
      </c>
      <c r="C335" s="35" t="e">
        <f t="array" aca="1" ref="C335" ca="1">MAX((Solieu!$A$4:$A$4000=A335)*Solieu!$E$4:$E$4000)</f>
        <v>#REF!</v>
      </c>
      <c r="D335" s="36" t="e">
        <f ca="1">VLOOKUP(C335,Solieu!$E$4:$L$4000,6,FALSE)</f>
        <v>#REF!</v>
      </c>
      <c r="E335" s="37" t="e">
        <f t="array" aca="1" ref="E335" ca="1">MAX((Solieu!$A$4:$A$4000=A335)*Solieu!$J$4:$J$4000)</f>
        <v>#REF!</v>
      </c>
      <c r="F335" s="38" t="e">
        <f ca="1">VLOOKUP(E335,Solieu!$J$4:$K$4000,2,FALSE)</f>
        <v>#REF!</v>
      </c>
      <c r="G335" s="6"/>
      <c r="H335" s="6"/>
      <c r="I335" s="6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</row>
    <row r="336" spans="1:27" ht="18.75" customHeight="1" thickBot="1">
      <c r="A336" s="33" t="e">
        <f t="shared" ca="1" si="17"/>
        <v>#REF!</v>
      </c>
      <c r="B336" s="28">
        <f t="shared" si="18"/>
        <v>0</v>
      </c>
      <c r="C336" s="35" t="e">
        <f t="array" aca="1" ref="C336" ca="1">MAX((Solieu!$A$4:$A$4000=A336)*Solieu!$E$4:$E$4000)</f>
        <v>#REF!</v>
      </c>
      <c r="D336" s="36" t="e">
        <f ca="1">VLOOKUP(C336,Solieu!$E$4:$L$4000,6,FALSE)</f>
        <v>#REF!</v>
      </c>
      <c r="E336" s="37" t="e">
        <f t="array" aca="1" ref="E336" ca="1">MAX((Solieu!$A$4:$A$4000=A336)*Solieu!$J$4:$J$4000)</f>
        <v>#REF!</v>
      </c>
      <c r="F336" s="38" t="e">
        <f ca="1">VLOOKUP(E336,Solieu!$J$4:$K$4000,2,FALSE)</f>
        <v>#REF!</v>
      </c>
      <c r="G336" s="6"/>
      <c r="H336" s="6"/>
      <c r="I336" s="6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</row>
    <row r="337" spans="1:27" ht="18.75" customHeight="1" thickBot="1">
      <c r="A337" s="33" t="e">
        <f t="shared" ca="1" si="17"/>
        <v>#REF!</v>
      </c>
      <c r="B337" s="28">
        <f t="shared" si="18"/>
        <v>0</v>
      </c>
      <c r="C337" s="35" t="e">
        <f t="array" aca="1" ref="C337" ca="1">MAX((Solieu!$A$4:$A$4000=A337)*Solieu!$E$4:$E$4000)</f>
        <v>#REF!</v>
      </c>
      <c r="D337" s="36" t="e">
        <f ca="1">VLOOKUP(C337,Solieu!$E$4:$L$4000,6,FALSE)</f>
        <v>#REF!</v>
      </c>
      <c r="E337" s="37" t="e">
        <f t="array" aca="1" ref="E337" ca="1">MAX((Solieu!$A$4:$A$4000=A337)*Solieu!$J$4:$J$4000)</f>
        <v>#REF!</v>
      </c>
      <c r="F337" s="38" t="e">
        <f ca="1">VLOOKUP(E337,Solieu!$J$4:$K$4000,2,FALSE)</f>
        <v>#REF!</v>
      </c>
      <c r="G337" s="6"/>
      <c r="H337" s="6"/>
      <c r="I337" s="6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</row>
    <row r="338" spans="1:27" ht="18.75" customHeight="1" thickBot="1">
      <c r="A338" s="33" t="e">
        <f t="shared" ca="1" si="17"/>
        <v>#REF!</v>
      </c>
      <c r="B338" s="28">
        <f t="shared" si="18"/>
        <v>0</v>
      </c>
      <c r="C338" s="35" t="e">
        <f t="array" aca="1" ref="C338" ca="1">MAX((Solieu!$A$4:$A$4000=A338)*Solieu!$E$4:$E$4000)</f>
        <v>#REF!</v>
      </c>
      <c r="D338" s="36" t="e">
        <f ca="1">VLOOKUP(C338,Solieu!$E$4:$L$4000,6,FALSE)</f>
        <v>#REF!</v>
      </c>
      <c r="E338" s="37" t="e">
        <f t="array" aca="1" ref="E338" ca="1">MAX((Solieu!$A$4:$A$4000=A338)*Solieu!$J$4:$J$4000)</f>
        <v>#REF!</v>
      </c>
      <c r="F338" s="38" t="e">
        <f ca="1">VLOOKUP(E338,Solieu!$J$4:$K$4000,2,FALSE)</f>
        <v>#REF!</v>
      </c>
      <c r="G338" s="6"/>
      <c r="H338" s="6"/>
      <c r="I338" s="6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</row>
    <row r="339" spans="1:27" ht="18.75" customHeight="1" thickBot="1">
      <c r="A339" s="33" t="e">
        <f t="shared" ca="1" si="17"/>
        <v>#REF!</v>
      </c>
      <c r="B339" s="28">
        <f t="shared" si="18"/>
        <v>0</v>
      </c>
      <c r="C339" s="35" t="e">
        <f t="array" aca="1" ref="C339" ca="1">MAX((Solieu!$A$4:$A$4000=A339)*Solieu!$E$4:$E$4000)</f>
        <v>#REF!</v>
      </c>
      <c r="D339" s="36" t="e">
        <f ca="1">VLOOKUP(C339,Solieu!$E$4:$L$4000,6,FALSE)</f>
        <v>#REF!</v>
      </c>
      <c r="E339" s="37" t="e">
        <f t="array" aca="1" ref="E339" ca="1">MAX((Solieu!$A$4:$A$4000=A339)*Solieu!$J$4:$J$4000)</f>
        <v>#REF!</v>
      </c>
      <c r="F339" s="38" t="e">
        <f ca="1">VLOOKUP(E339,Solieu!$J$4:$K$4000,2,FALSE)</f>
        <v>#REF!</v>
      </c>
      <c r="G339" s="6"/>
      <c r="H339" s="6"/>
      <c r="I339" s="6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</row>
    <row r="340" spans="1:27" ht="18.75" customHeight="1" thickBot="1">
      <c r="A340" s="33" t="e">
        <f t="shared" ca="1" si="17"/>
        <v>#REF!</v>
      </c>
      <c r="B340" s="28">
        <f t="shared" si="18"/>
        <v>0</v>
      </c>
      <c r="C340" s="35" t="e">
        <f t="array" aca="1" ref="C340" ca="1">MAX((Solieu!$A$4:$A$4000=A340)*Solieu!$E$4:$E$4000)</f>
        <v>#REF!</v>
      </c>
      <c r="D340" s="36" t="e">
        <f ca="1">VLOOKUP(C340,Solieu!$E$4:$L$4000,6,FALSE)</f>
        <v>#REF!</v>
      </c>
      <c r="E340" s="37" t="e">
        <f t="array" aca="1" ref="E340" ca="1">MAX((Solieu!$A$4:$A$4000=A340)*Solieu!$J$4:$J$4000)</f>
        <v>#REF!</v>
      </c>
      <c r="F340" s="38" t="e">
        <f ca="1">VLOOKUP(E340,Solieu!$J$4:$K$4000,2,FALSE)</f>
        <v>#REF!</v>
      </c>
      <c r="G340" s="6"/>
      <c r="H340" s="6"/>
      <c r="I340" s="6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</row>
    <row r="341" spans="1:27" ht="18.75" customHeight="1" thickBot="1">
      <c r="A341" s="33" t="e">
        <f t="shared" ca="1" si="17"/>
        <v>#REF!</v>
      </c>
      <c r="B341" s="28">
        <f t="shared" si="18"/>
        <v>0</v>
      </c>
      <c r="C341" s="35" t="e">
        <f t="array" aca="1" ref="C341" ca="1">MAX((Solieu!$A$4:$A$4000=A341)*Solieu!$E$4:$E$4000)</f>
        <v>#REF!</v>
      </c>
      <c r="D341" s="36" t="e">
        <f ca="1">VLOOKUP(C341,Solieu!$E$4:$L$4000,6,FALSE)</f>
        <v>#REF!</v>
      </c>
      <c r="E341" s="37" t="e">
        <f t="array" aca="1" ref="E341" ca="1">MAX((Solieu!$A$4:$A$4000=A341)*Solieu!$J$4:$J$4000)</f>
        <v>#REF!</v>
      </c>
      <c r="F341" s="38" t="e">
        <f ca="1">VLOOKUP(E341,Solieu!$J$4:$K$4000,2,FALSE)</f>
        <v>#REF!</v>
      </c>
      <c r="G341" s="6"/>
      <c r="H341" s="6"/>
      <c r="I341" s="6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</row>
    <row r="342" spans="1:27" ht="18.75" customHeight="1" thickBot="1">
      <c r="A342" s="33" t="e">
        <f t="shared" ca="1" si="17"/>
        <v>#REF!</v>
      </c>
      <c r="B342" s="28">
        <f t="shared" si="18"/>
        <v>0</v>
      </c>
      <c r="C342" s="35" t="e">
        <f t="array" aca="1" ref="C342" ca="1">MAX((Solieu!$A$4:$A$4000=A342)*Solieu!$E$4:$E$4000)</f>
        <v>#REF!</v>
      </c>
      <c r="D342" s="36" t="e">
        <f ca="1">VLOOKUP(C342,Solieu!$E$4:$L$4000,6,FALSE)</f>
        <v>#REF!</v>
      </c>
      <c r="E342" s="37" t="e">
        <f t="array" aca="1" ref="E342" ca="1">MAX((Solieu!$A$4:$A$4000=A342)*Solieu!$J$4:$J$4000)</f>
        <v>#REF!</v>
      </c>
      <c r="F342" s="38" t="e">
        <f ca="1">VLOOKUP(E342,Solieu!$J$4:$K$4000,2,FALSE)</f>
        <v>#REF!</v>
      </c>
      <c r="G342" s="6"/>
      <c r="H342" s="6"/>
      <c r="I342" s="6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</row>
    <row r="343" spans="1:27" ht="18.75" customHeight="1" thickBot="1">
      <c r="A343" s="33" t="e">
        <f t="shared" ca="1" si="17"/>
        <v>#REF!</v>
      </c>
      <c r="B343" s="28">
        <f t="shared" si="18"/>
        <v>0</v>
      </c>
      <c r="C343" s="35" t="e">
        <f t="array" aca="1" ref="C343" ca="1">MAX((Solieu!$A$4:$A$4000=A343)*Solieu!$E$4:$E$4000)</f>
        <v>#REF!</v>
      </c>
      <c r="D343" s="36" t="e">
        <f ca="1">VLOOKUP(C343,Solieu!$E$4:$L$4000,6,FALSE)</f>
        <v>#REF!</v>
      </c>
      <c r="E343" s="37" t="e">
        <f t="array" aca="1" ref="E343" ca="1">MAX((Solieu!$A$4:$A$4000=A343)*Solieu!$J$4:$J$4000)</f>
        <v>#REF!</v>
      </c>
      <c r="F343" s="38" t="e">
        <f ca="1">VLOOKUP(E343,Solieu!$J$4:$K$4000,2,FALSE)</f>
        <v>#REF!</v>
      </c>
      <c r="G343" s="6"/>
      <c r="H343" s="6"/>
      <c r="I343" s="6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</row>
    <row r="344" spans="1:27" ht="18.75" customHeight="1" thickBot="1">
      <c r="A344" s="33" t="e">
        <f t="shared" ca="1" si="17"/>
        <v>#REF!</v>
      </c>
      <c r="B344" s="28">
        <f t="shared" si="18"/>
        <v>0</v>
      </c>
      <c r="C344" s="35" t="e">
        <f t="array" aca="1" ref="C344" ca="1">MAX((Solieu!$A$4:$A$4000=A344)*Solieu!$E$4:$E$4000)</f>
        <v>#REF!</v>
      </c>
      <c r="D344" s="36" t="e">
        <f ca="1">VLOOKUP(C344,Solieu!$E$4:$L$4000,6,FALSE)</f>
        <v>#REF!</v>
      </c>
      <c r="E344" s="37" t="e">
        <f t="array" aca="1" ref="E344" ca="1">MAX((Solieu!$A$4:$A$4000=A344)*Solieu!$J$4:$J$4000)</f>
        <v>#REF!</v>
      </c>
      <c r="F344" s="38" t="e">
        <f ca="1">VLOOKUP(E344,Solieu!$J$4:$K$4000,2,FALSE)</f>
        <v>#REF!</v>
      </c>
      <c r="G344" s="6"/>
      <c r="H344" s="6"/>
      <c r="I344" s="6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</row>
    <row r="345" spans="1:27" ht="18.75" customHeight="1" thickBot="1">
      <c r="A345" s="33" t="e">
        <f t="shared" ca="1" si="17"/>
        <v>#REF!</v>
      </c>
      <c r="B345" s="28">
        <f t="shared" si="18"/>
        <v>0</v>
      </c>
      <c r="C345" s="35" t="e">
        <f t="array" aca="1" ref="C345" ca="1">MAX((Solieu!$A$4:$A$4000=A345)*Solieu!$E$4:$E$4000)</f>
        <v>#REF!</v>
      </c>
      <c r="D345" s="36" t="e">
        <f ca="1">VLOOKUP(C345,Solieu!$E$4:$L$4000,6,FALSE)</f>
        <v>#REF!</v>
      </c>
      <c r="E345" s="37" t="e">
        <f t="array" aca="1" ref="E345" ca="1">MAX((Solieu!$A$4:$A$4000=A345)*Solieu!$J$4:$J$4000)</f>
        <v>#REF!</v>
      </c>
      <c r="F345" s="38" t="e">
        <f ca="1">VLOOKUP(E345,Solieu!$J$4:$K$4000,2,FALSE)</f>
        <v>#REF!</v>
      </c>
      <c r="G345" s="6"/>
      <c r="H345" s="6"/>
      <c r="I345" s="6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</row>
    <row r="346" spans="1:27" ht="18.75" customHeight="1" thickBot="1">
      <c r="A346" s="33" t="e">
        <f t="shared" ca="1" si="17"/>
        <v>#REF!</v>
      </c>
      <c r="B346" s="28">
        <f t="shared" si="18"/>
        <v>0</v>
      </c>
      <c r="C346" s="35" t="e">
        <f t="array" aca="1" ref="C346" ca="1">MAX((Solieu!$A$4:$A$4000=A346)*Solieu!$E$4:$E$4000)</f>
        <v>#REF!</v>
      </c>
      <c r="D346" s="36" t="e">
        <f ca="1">VLOOKUP(C346,Solieu!$E$4:$L$4000,6,FALSE)</f>
        <v>#REF!</v>
      </c>
      <c r="E346" s="37" t="e">
        <f t="array" aca="1" ref="E346" ca="1">MAX((Solieu!$A$4:$A$4000=A346)*Solieu!$J$4:$J$4000)</f>
        <v>#REF!</v>
      </c>
      <c r="F346" s="38" t="e">
        <f ca="1">VLOOKUP(E346,Solieu!$J$4:$K$4000,2,FALSE)</f>
        <v>#REF!</v>
      </c>
      <c r="G346" s="6"/>
      <c r="H346" s="6"/>
      <c r="I346" s="6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</row>
    <row r="347" spans="1:27" ht="18.75" customHeight="1" thickBot="1">
      <c r="A347" s="33" t="e">
        <f t="shared" ca="1" si="17"/>
        <v>#REF!</v>
      </c>
      <c r="B347" s="28">
        <f t="shared" si="18"/>
        <v>0</v>
      </c>
      <c r="C347" s="35" t="e">
        <f t="array" aca="1" ref="C347" ca="1">MAX((Solieu!$A$4:$A$4000=A347)*Solieu!$E$4:$E$4000)</f>
        <v>#REF!</v>
      </c>
      <c r="D347" s="36" t="e">
        <f ca="1">VLOOKUP(C347,Solieu!$E$4:$L$4000,6,FALSE)</f>
        <v>#REF!</v>
      </c>
      <c r="E347" s="37" t="e">
        <f t="array" aca="1" ref="E347" ca="1">MAX((Solieu!$A$4:$A$4000=A347)*Solieu!$J$4:$J$4000)</f>
        <v>#REF!</v>
      </c>
      <c r="F347" s="38" t="e">
        <f ca="1">VLOOKUP(E347,Solieu!$J$4:$K$4000,2,FALSE)</f>
        <v>#REF!</v>
      </c>
      <c r="G347" s="6"/>
      <c r="H347" s="6"/>
      <c r="I347" s="6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</row>
    <row r="348" spans="1:27" ht="18.75" customHeight="1" thickBot="1">
      <c r="A348" s="33" t="e">
        <f t="shared" ca="1" si="17"/>
        <v>#REF!</v>
      </c>
      <c r="B348" s="28">
        <f t="shared" si="18"/>
        <v>0</v>
      </c>
      <c r="C348" s="35" t="e">
        <f t="array" aca="1" ref="C348" ca="1">MAX((Solieu!$A$4:$A$4000=A348)*Solieu!$E$4:$E$4000)</f>
        <v>#REF!</v>
      </c>
      <c r="D348" s="36" t="e">
        <f ca="1">VLOOKUP(C348,Solieu!$E$4:$L$4000,6,FALSE)</f>
        <v>#REF!</v>
      </c>
      <c r="E348" s="37" t="e">
        <f t="array" aca="1" ref="E348" ca="1">MAX((Solieu!$A$4:$A$4000=A348)*Solieu!$J$4:$J$4000)</f>
        <v>#REF!</v>
      </c>
      <c r="F348" s="38" t="e">
        <f ca="1">VLOOKUP(E348,Solieu!$J$4:$K$4000,2,FALSE)</f>
        <v>#REF!</v>
      </c>
      <c r="G348" s="6"/>
      <c r="H348" s="6"/>
      <c r="I348" s="6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</row>
    <row r="349" spans="1:27" ht="18.75" customHeight="1" thickBot="1">
      <c r="A349" s="33" t="e">
        <f t="shared" ca="1" si="17"/>
        <v>#REF!</v>
      </c>
      <c r="B349" s="28">
        <f t="shared" si="18"/>
        <v>0</v>
      </c>
      <c r="C349" s="35" t="e">
        <f t="array" aca="1" ref="C349" ca="1">MAX((Solieu!$A$4:$A$4000=A349)*Solieu!$E$4:$E$4000)</f>
        <v>#REF!</v>
      </c>
      <c r="D349" s="36" t="e">
        <f ca="1">VLOOKUP(C349,Solieu!$E$4:$L$4000,6,FALSE)</f>
        <v>#REF!</v>
      </c>
      <c r="E349" s="37" t="e">
        <f t="array" aca="1" ref="E349" ca="1">MAX((Solieu!$A$4:$A$4000=A349)*Solieu!$J$4:$J$4000)</f>
        <v>#REF!</v>
      </c>
      <c r="F349" s="38" t="e">
        <f ca="1">VLOOKUP(E349,Solieu!$J$4:$K$4000,2,FALSE)</f>
        <v>#REF!</v>
      </c>
      <c r="G349" s="6"/>
      <c r="H349" s="6"/>
      <c r="I349" s="6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</row>
    <row r="350" spans="1:27" ht="18.75" customHeight="1" thickBot="1">
      <c r="A350" s="33" t="e">
        <f t="shared" ca="1" si="17"/>
        <v>#REF!</v>
      </c>
      <c r="B350" s="28">
        <f t="shared" si="18"/>
        <v>0</v>
      </c>
      <c r="C350" s="35" t="e">
        <f t="array" aca="1" ref="C350" ca="1">MAX((Solieu!$A$4:$A$4000=A350)*Solieu!$E$4:$E$4000)</f>
        <v>#REF!</v>
      </c>
      <c r="D350" s="36" t="e">
        <f ca="1">VLOOKUP(C350,Solieu!$E$4:$L$4000,6,FALSE)</f>
        <v>#REF!</v>
      </c>
      <c r="E350" s="37" t="e">
        <f t="array" aca="1" ref="E350" ca="1">MAX((Solieu!$A$4:$A$4000=A350)*Solieu!$J$4:$J$4000)</f>
        <v>#REF!</v>
      </c>
      <c r="F350" s="38" t="e">
        <f ca="1">VLOOKUP(E350,Solieu!$J$4:$K$4000,2,FALSE)</f>
        <v>#REF!</v>
      </c>
      <c r="G350" s="6"/>
      <c r="H350" s="6"/>
      <c r="I350" s="6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</row>
    <row r="351" spans="1:27" ht="18.75" customHeight="1" thickBot="1">
      <c r="A351" s="33" t="e">
        <f t="shared" ca="1" si="17"/>
        <v>#REF!</v>
      </c>
      <c r="B351" s="28">
        <f t="shared" si="18"/>
        <v>0</v>
      </c>
      <c r="C351" s="35" t="e">
        <f t="array" aca="1" ref="C351" ca="1">MAX((Solieu!$A$4:$A$4000=A351)*Solieu!$E$4:$E$4000)</f>
        <v>#REF!</v>
      </c>
      <c r="D351" s="36" t="e">
        <f ca="1">VLOOKUP(C351,Solieu!$E$4:$L$4000,6,FALSE)</f>
        <v>#REF!</v>
      </c>
      <c r="E351" s="37" t="e">
        <f t="array" aca="1" ref="E351" ca="1">MAX((Solieu!$A$4:$A$4000=A351)*Solieu!$J$4:$J$4000)</f>
        <v>#REF!</v>
      </c>
      <c r="F351" s="38" t="e">
        <f ca="1">VLOOKUP(E351,Solieu!$J$4:$K$4000,2,FALSE)</f>
        <v>#REF!</v>
      </c>
      <c r="G351" s="6"/>
      <c r="H351" s="6"/>
      <c r="I351" s="6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</row>
    <row r="352" spans="1:27" ht="18.75" customHeight="1" thickBot="1">
      <c r="A352" s="33" t="e">
        <f t="shared" ca="1" si="17"/>
        <v>#REF!</v>
      </c>
      <c r="B352" s="28">
        <f t="shared" si="18"/>
        <v>0</v>
      </c>
      <c r="C352" s="35" t="e">
        <f t="array" aca="1" ref="C352" ca="1">MAX((Solieu!$A$4:$A$4000=A352)*Solieu!$E$4:$E$4000)</f>
        <v>#REF!</v>
      </c>
      <c r="D352" s="36" t="e">
        <f ca="1">VLOOKUP(C352,Solieu!$E$4:$L$4000,6,FALSE)</f>
        <v>#REF!</v>
      </c>
      <c r="E352" s="37" t="e">
        <f t="array" aca="1" ref="E352" ca="1">MAX((Solieu!$A$4:$A$4000=A352)*Solieu!$J$4:$J$4000)</f>
        <v>#REF!</v>
      </c>
      <c r="F352" s="38" t="e">
        <f ca="1">VLOOKUP(E352,Solieu!$J$4:$K$4000,2,FALSE)</f>
        <v>#REF!</v>
      </c>
      <c r="G352" s="6"/>
      <c r="H352" s="6"/>
      <c r="I352" s="6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</row>
    <row r="353" spans="1:27" ht="18.75" customHeight="1" thickBot="1">
      <c r="A353" s="33" t="e">
        <f t="shared" ca="1" si="17"/>
        <v>#REF!</v>
      </c>
      <c r="B353" s="28">
        <f t="shared" si="18"/>
        <v>0</v>
      </c>
      <c r="C353" s="35" t="e">
        <f t="array" aca="1" ref="C353" ca="1">MAX((Solieu!$A$4:$A$4000=A353)*Solieu!$E$4:$E$4000)</f>
        <v>#REF!</v>
      </c>
      <c r="D353" s="36" t="e">
        <f ca="1">VLOOKUP(C353,Solieu!$E$4:$L$4000,6,FALSE)</f>
        <v>#REF!</v>
      </c>
      <c r="E353" s="37" t="e">
        <f t="array" aca="1" ref="E353" ca="1">MAX((Solieu!$A$4:$A$4000=A353)*Solieu!$J$4:$J$4000)</f>
        <v>#REF!</v>
      </c>
      <c r="F353" s="38" t="e">
        <f ca="1">VLOOKUP(E353,Solieu!$J$4:$K$4000,2,FALSE)</f>
        <v>#REF!</v>
      </c>
      <c r="G353" s="6"/>
      <c r="H353" s="6"/>
      <c r="I353" s="6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1:27" ht="18.75" customHeight="1" thickBot="1">
      <c r="A354" s="33" t="e">
        <f t="shared" ca="1" si="17"/>
        <v>#REF!</v>
      </c>
      <c r="B354" s="28">
        <f t="shared" si="18"/>
        <v>0</v>
      </c>
      <c r="C354" s="35" t="e">
        <f t="array" aca="1" ref="C354" ca="1">MAX((Solieu!$A$4:$A$4000=A354)*Solieu!$E$4:$E$4000)</f>
        <v>#REF!</v>
      </c>
      <c r="D354" s="36" t="e">
        <f ca="1">VLOOKUP(C354,Solieu!$E$4:$L$4000,6,FALSE)</f>
        <v>#REF!</v>
      </c>
      <c r="E354" s="37" t="e">
        <f t="array" aca="1" ref="E354" ca="1">MAX((Solieu!$A$4:$A$4000=A354)*Solieu!$J$4:$J$4000)</f>
        <v>#REF!</v>
      </c>
      <c r="F354" s="38" t="e">
        <f ca="1">VLOOKUP(E354,Solieu!$J$4:$K$4000,2,FALSE)</f>
        <v>#REF!</v>
      </c>
      <c r="G354" s="6"/>
      <c r="H354" s="6"/>
      <c r="I354" s="6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1:27" ht="18.75" customHeight="1" thickBot="1">
      <c r="A355" s="33" t="e">
        <f t="shared" ca="1" si="17"/>
        <v>#REF!</v>
      </c>
      <c r="B355" s="28">
        <f t="shared" si="18"/>
        <v>0</v>
      </c>
      <c r="C355" s="35" t="e">
        <f t="array" aca="1" ref="C355" ca="1">MAX((Solieu!$A$4:$A$4000=A355)*Solieu!$E$4:$E$4000)</f>
        <v>#REF!</v>
      </c>
      <c r="D355" s="36" t="e">
        <f ca="1">VLOOKUP(C355,Solieu!$E$4:$L$4000,6,FALSE)</f>
        <v>#REF!</v>
      </c>
      <c r="E355" s="37" t="e">
        <f t="array" aca="1" ref="E355" ca="1">MAX((Solieu!$A$4:$A$4000=A355)*Solieu!$J$4:$J$4000)</f>
        <v>#REF!</v>
      </c>
      <c r="F355" s="38" t="e">
        <f ca="1">VLOOKUP(E355,Solieu!$J$4:$K$4000,2,FALSE)</f>
        <v>#REF!</v>
      </c>
      <c r="G355" s="6"/>
      <c r="H355" s="6"/>
      <c r="I355" s="6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1:27" ht="18.75" customHeight="1" thickBot="1">
      <c r="A356" s="33" t="e">
        <f t="shared" ca="1" si="17"/>
        <v>#REF!</v>
      </c>
      <c r="B356" s="28">
        <f t="shared" si="18"/>
        <v>0</v>
      </c>
      <c r="C356" s="35" t="e">
        <f t="array" aca="1" ref="C356" ca="1">MAX((Solieu!$A$4:$A$4000=A356)*Solieu!$E$4:$E$4000)</f>
        <v>#REF!</v>
      </c>
      <c r="D356" s="36" t="e">
        <f ca="1">VLOOKUP(C356,Solieu!$E$4:$L$4000,6,FALSE)</f>
        <v>#REF!</v>
      </c>
      <c r="E356" s="37" t="e">
        <f t="array" aca="1" ref="E356" ca="1">MAX((Solieu!$A$4:$A$4000=A356)*Solieu!$J$4:$J$4000)</f>
        <v>#REF!</v>
      </c>
      <c r="F356" s="38" t="e">
        <f ca="1">VLOOKUP(E356,Solieu!$J$4:$K$4000,2,FALSE)</f>
        <v>#REF!</v>
      </c>
      <c r="G356" s="6"/>
      <c r="H356" s="6"/>
      <c r="I356" s="6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1:27" ht="18.75" customHeight="1" thickBot="1">
      <c r="A357" s="33" t="e">
        <f t="shared" ca="1" si="17"/>
        <v>#REF!</v>
      </c>
      <c r="B357" s="28">
        <f t="shared" si="18"/>
        <v>0</v>
      </c>
      <c r="C357" s="35" t="e">
        <f t="array" aca="1" ref="C357" ca="1">MAX((Solieu!$A$4:$A$4000=A357)*Solieu!$E$4:$E$4000)</f>
        <v>#REF!</v>
      </c>
      <c r="D357" s="36" t="e">
        <f ca="1">VLOOKUP(C357,Solieu!$E$4:$L$4000,6,FALSE)</f>
        <v>#REF!</v>
      </c>
      <c r="E357" s="37" t="e">
        <f t="array" aca="1" ref="E357" ca="1">MAX((Solieu!$A$4:$A$4000=A357)*Solieu!$J$4:$J$4000)</f>
        <v>#REF!</v>
      </c>
      <c r="F357" s="38" t="e">
        <f ca="1">VLOOKUP(E357,Solieu!$J$4:$K$4000,2,FALSE)</f>
        <v>#REF!</v>
      </c>
      <c r="G357" s="6"/>
      <c r="H357" s="6"/>
      <c r="I357" s="6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</row>
    <row r="358" spans="1:27" ht="18.75" customHeight="1" thickBot="1">
      <c r="A358" s="33" t="e">
        <f t="shared" ca="1" si="17"/>
        <v>#REF!</v>
      </c>
      <c r="B358" s="28">
        <f t="shared" si="18"/>
        <v>0</v>
      </c>
      <c r="C358" s="35" t="e">
        <f t="array" aca="1" ref="C358" ca="1">MAX((Solieu!$A$4:$A$4000=A358)*Solieu!$E$4:$E$4000)</f>
        <v>#REF!</v>
      </c>
      <c r="D358" s="36" t="e">
        <f ca="1">VLOOKUP(C358,Solieu!$E$4:$L$4000,6,FALSE)</f>
        <v>#REF!</v>
      </c>
      <c r="E358" s="37" t="e">
        <f t="array" aca="1" ref="E358" ca="1">MAX((Solieu!$A$4:$A$4000=A358)*Solieu!$J$4:$J$4000)</f>
        <v>#REF!</v>
      </c>
      <c r="F358" s="38" t="e">
        <f ca="1">VLOOKUP(E358,Solieu!$J$4:$K$4000,2,FALSE)</f>
        <v>#REF!</v>
      </c>
      <c r="G358" s="6"/>
      <c r="H358" s="6"/>
      <c r="I358" s="6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</row>
    <row r="359" spans="1:27" ht="18.75" customHeight="1" thickBot="1">
      <c r="A359" s="33" t="e">
        <f t="shared" ca="1" si="17"/>
        <v>#REF!</v>
      </c>
      <c r="B359" s="28">
        <f t="shared" si="18"/>
        <v>0</v>
      </c>
      <c r="C359" s="35" t="e">
        <f t="array" aca="1" ref="C359" ca="1">MAX((Solieu!$A$4:$A$4000=A359)*Solieu!$E$4:$E$4000)</f>
        <v>#REF!</v>
      </c>
      <c r="D359" s="36" t="e">
        <f ca="1">VLOOKUP(C359,Solieu!$E$4:$L$4000,6,FALSE)</f>
        <v>#REF!</v>
      </c>
      <c r="E359" s="37" t="e">
        <f t="array" aca="1" ref="E359" ca="1">MAX((Solieu!$A$4:$A$4000=A359)*Solieu!$J$4:$J$4000)</f>
        <v>#REF!</v>
      </c>
      <c r="F359" s="38" t="e">
        <f ca="1">VLOOKUP(E359,Solieu!$J$4:$K$4000,2,FALSE)</f>
        <v>#REF!</v>
      </c>
      <c r="G359" s="6"/>
      <c r="H359" s="6"/>
      <c r="I359" s="6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</row>
    <row r="360" spans="1:27" ht="18.75" customHeight="1" thickBot="1">
      <c r="A360" s="33" t="e">
        <f t="shared" ca="1" si="17"/>
        <v>#REF!</v>
      </c>
      <c r="B360" s="28">
        <f t="shared" si="18"/>
        <v>0</v>
      </c>
      <c r="C360" s="35" t="e">
        <f t="array" aca="1" ref="C360" ca="1">MAX((Solieu!$A$4:$A$4000=A360)*Solieu!$E$4:$E$4000)</f>
        <v>#REF!</v>
      </c>
      <c r="D360" s="36" t="e">
        <f ca="1">VLOOKUP(C360,Solieu!$E$4:$L$4000,6,FALSE)</f>
        <v>#REF!</v>
      </c>
      <c r="E360" s="37" t="e">
        <f t="array" aca="1" ref="E360" ca="1">MAX((Solieu!$A$4:$A$4000=A360)*Solieu!$J$4:$J$4000)</f>
        <v>#REF!</v>
      </c>
      <c r="F360" s="38" t="e">
        <f ca="1">VLOOKUP(E360,Solieu!$J$4:$K$4000,2,FALSE)</f>
        <v>#REF!</v>
      </c>
      <c r="G360" s="6"/>
      <c r="H360" s="6"/>
      <c r="I360" s="6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</row>
    <row r="361" spans="1:27" ht="18.75" customHeight="1" thickBot="1">
      <c r="A361" s="33" t="e">
        <f t="shared" ca="1" si="17"/>
        <v>#REF!</v>
      </c>
      <c r="B361" s="28">
        <f t="shared" si="18"/>
        <v>0</v>
      </c>
      <c r="C361" s="35" t="e">
        <f t="array" aca="1" ref="C361" ca="1">MAX((Solieu!$A$4:$A$4000=A361)*Solieu!$E$4:$E$4000)</f>
        <v>#REF!</v>
      </c>
      <c r="D361" s="36" t="e">
        <f ca="1">VLOOKUP(C361,Solieu!$E$4:$L$4000,6,FALSE)</f>
        <v>#REF!</v>
      </c>
      <c r="E361" s="37" t="e">
        <f t="array" aca="1" ref="E361" ca="1">MAX((Solieu!$A$4:$A$4000=A361)*Solieu!$J$4:$J$4000)</f>
        <v>#REF!</v>
      </c>
      <c r="F361" s="38" t="e">
        <f ca="1">VLOOKUP(E361,Solieu!$J$4:$K$4000,2,FALSE)</f>
        <v>#REF!</v>
      </c>
      <c r="G361" s="6"/>
      <c r="H361" s="6"/>
      <c r="I361" s="6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</row>
    <row r="362" spans="1:27" ht="18.75" customHeight="1" thickBot="1">
      <c r="A362" s="33" t="e">
        <f t="shared" ca="1" si="17"/>
        <v>#REF!</v>
      </c>
      <c r="B362" s="28">
        <f t="shared" si="18"/>
        <v>0</v>
      </c>
      <c r="C362" s="35" t="e">
        <f t="array" aca="1" ref="C362" ca="1">MAX((Solieu!$A$4:$A$4000=A362)*Solieu!$E$4:$E$4000)</f>
        <v>#REF!</v>
      </c>
      <c r="D362" s="36" t="e">
        <f ca="1">VLOOKUP(C362,Solieu!$E$4:$L$4000,6,FALSE)</f>
        <v>#REF!</v>
      </c>
      <c r="E362" s="37" t="e">
        <f t="array" aca="1" ref="E362" ca="1">MAX((Solieu!$A$4:$A$4000=A362)*Solieu!$J$4:$J$4000)</f>
        <v>#REF!</v>
      </c>
      <c r="F362" s="38" t="e">
        <f ca="1">VLOOKUP(E362,Solieu!$J$4:$K$4000,2,FALSE)</f>
        <v>#REF!</v>
      </c>
      <c r="G362" s="6"/>
      <c r="H362" s="6"/>
      <c r="I362" s="6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</row>
    <row r="363" spans="1:27" ht="18.75" customHeight="1" thickBot="1">
      <c r="A363" s="33" t="e">
        <f t="shared" ca="1" si="17"/>
        <v>#REF!</v>
      </c>
      <c r="B363" s="28">
        <f t="shared" si="18"/>
        <v>0</v>
      </c>
      <c r="C363" s="35" t="e">
        <f t="array" aca="1" ref="C363" ca="1">MAX((Solieu!$A$4:$A$4000=A363)*Solieu!$E$4:$E$4000)</f>
        <v>#REF!</v>
      </c>
      <c r="D363" s="36" t="e">
        <f ca="1">VLOOKUP(C363,Solieu!$E$4:$L$4000,6,FALSE)</f>
        <v>#REF!</v>
      </c>
      <c r="E363" s="37" t="e">
        <f t="array" aca="1" ref="E363" ca="1">MAX((Solieu!$A$4:$A$4000=A363)*Solieu!$J$4:$J$4000)</f>
        <v>#REF!</v>
      </c>
      <c r="F363" s="38" t="e">
        <f ca="1">VLOOKUP(E363,Solieu!$J$4:$K$4000,2,FALSE)</f>
        <v>#REF!</v>
      </c>
      <c r="G363" s="6"/>
      <c r="H363" s="6"/>
      <c r="I363" s="6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</row>
    <row r="364" spans="1:27" ht="18.75" customHeight="1" thickBot="1">
      <c r="A364" s="33" t="e">
        <f t="shared" ca="1" si="17"/>
        <v>#REF!</v>
      </c>
      <c r="B364" s="28">
        <f t="shared" si="18"/>
        <v>0</v>
      </c>
      <c r="C364" s="35" t="e">
        <f t="array" aca="1" ref="C364" ca="1">MAX((Solieu!$A$4:$A$4000=A364)*Solieu!$E$4:$E$4000)</f>
        <v>#REF!</v>
      </c>
      <c r="D364" s="36" t="e">
        <f ca="1">VLOOKUP(C364,Solieu!$E$4:$L$4000,6,FALSE)</f>
        <v>#REF!</v>
      </c>
      <c r="E364" s="37" t="e">
        <f t="array" aca="1" ref="E364" ca="1">MAX((Solieu!$A$4:$A$4000=A364)*Solieu!$J$4:$J$4000)</f>
        <v>#REF!</v>
      </c>
      <c r="F364" s="38" t="e">
        <f ca="1">VLOOKUP(E364,Solieu!$J$4:$K$4000,2,FALSE)</f>
        <v>#REF!</v>
      </c>
      <c r="G364" s="6"/>
      <c r="H364" s="6"/>
      <c r="I364" s="6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</row>
    <row r="365" spans="1:27" ht="18.75" customHeight="1" thickBot="1">
      <c r="A365" s="33" t="e">
        <f t="shared" ca="1" si="17"/>
        <v>#REF!</v>
      </c>
      <c r="B365" s="28">
        <f t="shared" si="18"/>
        <v>0</v>
      </c>
      <c r="C365" s="35" t="e">
        <f t="array" aca="1" ref="C365" ca="1">MAX((Solieu!$A$4:$A$4000=A365)*Solieu!$E$4:$E$4000)</f>
        <v>#REF!</v>
      </c>
      <c r="D365" s="36" t="e">
        <f ca="1">VLOOKUP(C365,Solieu!$E$4:$L$4000,6,FALSE)</f>
        <v>#REF!</v>
      </c>
      <c r="E365" s="37" t="e">
        <f t="array" aca="1" ref="E365" ca="1">MAX((Solieu!$A$4:$A$4000=A365)*Solieu!$J$4:$J$4000)</f>
        <v>#REF!</v>
      </c>
      <c r="F365" s="38" t="e">
        <f ca="1">VLOOKUP(E365,Solieu!$J$4:$K$4000,2,FALSE)</f>
        <v>#REF!</v>
      </c>
      <c r="G365" s="6"/>
      <c r="H365" s="6"/>
      <c r="I365" s="6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</row>
    <row r="366" spans="1:27" ht="18.75" customHeight="1">
      <c r="A366" s="33" t="e">
        <f t="shared" ca="1" si="17"/>
        <v>#REF!</v>
      </c>
      <c r="B366" s="28">
        <f t="shared" si="18"/>
        <v>0</v>
      </c>
      <c r="C366" s="35" t="e">
        <f t="array" aca="1" ref="C366" ca="1">MAX((Solieu!$A$4:$A$4000=A366)*Solieu!$E$4:$E$4000)</f>
        <v>#REF!</v>
      </c>
      <c r="D366" s="36" t="e">
        <f ca="1">VLOOKUP(C366,Solieu!$E$4:$L$4000,6,FALSE)</f>
        <v>#REF!</v>
      </c>
      <c r="E366" s="37" t="e">
        <f t="array" aca="1" ref="E366" ca="1">MAX((Solieu!$A$4:$A$4000=A366)*Solieu!$J$4:$J$4000)</f>
        <v>#REF!</v>
      </c>
      <c r="F366" s="38" t="e">
        <f ca="1">VLOOKUP(E366,Solieu!$J$4:$K$4000,2,FALSE)</f>
        <v>#REF!</v>
      </c>
      <c r="G366" s="6"/>
      <c r="H366" s="6"/>
      <c r="I366" s="6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</row>
    <row r="367" spans="1:27" ht="18.75" customHeight="1">
      <c r="A367" s="5"/>
      <c r="B367" s="6"/>
      <c r="C367" s="5"/>
      <c r="D367" s="5"/>
      <c r="E367" s="5"/>
      <c r="F367" s="5"/>
      <c r="G367" s="6"/>
      <c r="H367" s="6"/>
      <c r="I367" s="6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</row>
    <row r="368" spans="1:27" ht="18.75" customHeight="1">
      <c r="A368" s="5"/>
      <c r="B368" s="6"/>
      <c r="C368" s="5"/>
      <c r="D368" s="5"/>
      <c r="E368" s="5"/>
      <c r="F368" s="5"/>
      <c r="G368" s="6"/>
      <c r="H368" s="6"/>
      <c r="I368" s="6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</row>
    <row r="369" spans="1:27" ht="18.75" customHeight="1">
      <c r="A369" s="5"/>
      <c r="B369" s="6"/>
      <c r="C369" s="5"/>
      <c r="D369" s="5"/>
      <c r="E369" s="5"/>
      <c r="F369" s="5"/>
      <c r="G369" s="6"/>
      <c r="H369" s="6"/>
      <c r="I369" s="6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</row>
    <row r="370" spans="1:27" ht="18.75" customHeight="1">
      <c r="A370" s="5"/>
      <c r="B370" s="6"/>
      <c r="C370" s="5"/>
      <c r="D370" s="5"/>
      <c r="E370" s="5"/>
      <c r="F370" s="5"/>
      <c r="G370" s="6"/>
      <c r="H370" s="6"/>
      <c r="I370" s="6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</row>
    <row r="371" spans="1:27" ht="18.75" customHeight="1">
      <c r="A371" s="5"/>
      <c r="B371" s="6"/>
      <c r="C371" s="5"/>
      <c r="D371" s="5"/>
      <c r="E371" s="5"/>
      <c r="F371" s="5"/>
      <c r="G371" s="6"/>
      <c r="H371" s="6"/>
      <c r="I371" s="6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</row>
    <row r="372" spans="1:27" ht="18.75" customHeight="1">
      <c r="A372" s="5"/>
      <c r="B372" s="6"/>
      <c r="C372" s="5"/>
      <c r="D372" s="5"/>
      <c r="E372" s="5"/>
      <c r="F372" s="5"/>
      <c r="G372" s="6"/>
      <c r="H372" s="6"/>
      <c r="I372" s="6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</row>
    <row r="373" spans="1:27" ht="18.75" customHeight="1">
      <c r="A373" s="5"/>
      <c r="B373" s="6"/>
      <c r="C373" s="5"/>
      <c r="D373" s="5"/>
      <c r="E373" s="5"/>
      <c r="F373" s="5"/>
      <c r="G373" s="6"/>
      <c r="H373" s="6"/>
      <c r="I373" s="6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</row>
    <row r="374" spans="1:27" ht="18.75" customHeight="1">
      <c r="A374" s="5"/>
      <c r="B374" s="6"/>
      <c r="C374" s="5"/>
      <c r="D374" s="5"/>
      <c r="E374" s="5"/>
      <c r="F374" s="5"/>
      <c r="G374" s="6"/>
      <c r="H374" s="6"/>
      <c r="I374" s="6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</row>
    <row r="375" spans="1:27" ht="18.75" customHeight="1">
      <c r="A375" s="5"/>
      <c r="B375" s="6"/>
      <c r="C375" s="5"/>
      <c r="D375" s="5"/>
      <c r="E375" s="5"/>
      <c r="F375" s="5"/>
      <c r="G375" s="6"/>
      <c r="H375" s="6"/>
      <c r="I375" s="6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</row>
    <row r="376" spans="1:27" ht="18.75" customHeight="1">
      <c r="A376" s="5"/>
      <c r="B376" s="6"/>
      <c r="C376" s="5"/>
      <c r="D376" s="5"/>
      <c r="E376" s="5"/>
      <c r="F376" s="5"/>
      <c r="G376" s="6"/>
      <c r="H376" s="6"/>
      <c r="I376" s="6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</row>
    <row r="377" spans="1:27" ht="18.75" customHeight="1">
      <c r="A377" s="5"/>
      <c r="B377" s="6"/>
      <c r="C377" s="5"/>
      <c r="D377" s="5"/>
      <c r="E377" s="5"/>
      <c r="F377" s="5"/>
      <c r="G377" s="6"/>
      <c r="H377" s="6"/>
      <c r="I377" s="6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</row>
    <row r="378" spans="1:27" ht="18.75" customHeight="1">
      <c r="A378" s="5"/>
      <c r="B378" s="6"/>
      <c r="C378" s="5"/>
      <c r="D378" s="5"/>
      <c r="E378" s="5"/>
      <c r="F378" s="5"/>
      <c r="G378" s="6"/>
      <c r="H378" s="6"/>
      <c r="I378" s="6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</row>
    <row r="379" spans="1:27" ht="18.75" customHeight="1">
      <c r="A379" s="5"/>
      <c r="B379" s="6"/>
      <c r="C379" s="5"/>
      <c r="D379" s="5"/>
      <c r="E379" s="5"/>
      <c r="F379" s="5"/>
      <c r="G379" s="6"/>
      <c r="H379" s="6"/>
      <c r="I379" s="6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</row>
    <row r="380" spans="1:27" ht="18.75" customHeight="1">
      <c r="A380" s="5"/>
      <c r="B380" s="6"/>
      <c r="C380" s="5"/>
      <c r="D380" s="5"/>
      <c r="E380" s="5"/>
      <c r="F380" s="5"/>
      <c r="G380" s="6"/>
      <c r="H380" s="6"/>
      <c r="I380" s="6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</row>
    <row r="381" spans="1:27" ht="18.75" customHeight="1">
      <c r="A381" s="5"/>
      <c r="B381" s="6"/>
      <c r="C381" s="5"/>
      <c r="D381" s="5"/>
      <c r="E381" s="5"/>
      <c r="F381" s="5"/>
      <c r="G381" s="6"/>
      <c r="H381" s="6"/>
      <c r="I381" s="6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</row>
    <row r="382" spans="1:27" ht="18.75" customHeight="1">
      <c r="A382" s="5"/>
      <c r="B382" s="6"/>
      <c r="C382" s="5"/>
      <c r="D382" s="5"/>
      <c r="E382" s="5"/>
      <c r="F382" s="5"/>
      <c r="G382" s="6"/>
      <c r="H382" s="6"/>
      <c r="I382" s="6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</row>
    <row r="383" spans="1:27" ht="18.75" customHeight="1">
      <c r="A383" s="5"/>
      <c r="B383" s="6"/>
      <c r="C383" s="5"/>
      <c r="D383" s="5"/>
      <c r="E383" s="5"/>
      <c r="F383" s="5"/>
      <c r="G383" s="6"/>
      <c r="H383" s="6"/>
      <c r="I383" s="6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</row>
    <row r="384" spans="1:27" ht="18.75" customHeight="1">
      <c r="A384" s="5"/>
      <c r="B384" s="6"/>
      <c r="C384" s="5"/>
      <c r="D384" s="5"/>
      <c r="E384" s="5"/>
      <c r="F384" s="5"/>
      <c r="G384" s="6"/>
      <c r="H384" s="6"/>
      <c r="I384" s="6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</row>
    <row r="385" spans="1:27" ht="18.75" customHeight="1">
      <c r="A385" s="5"/>
      <c r="B385" s="6"/>
      <c r="C385" s="5"/>
      <c r="D385" s="5"/>
      <c r="E385" s="5"/>
      <c r="F385" s="5"/>
      <c r="G385" s="6"/>
      <c r="H385" s="6"/>
      <c r="I385" s="6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</row>
    <row r="386" spans="1:27" ht="18.75" customHeight="1">
      <c r="A386" s="5"/>
      <c r="B386" s="6"/>
      <c r="C386" s="5"/>
      <c r="D386" s="5"/>
      <c r="E386" s="5"/>
      <c r="F386" s="5"/>
      <c r="G386" s="6"/>
      <c r="H386" s="6"/>
      <c r="I386" s="6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</row>
    <row r="387" spans="1:27" ht="18.75" customHeight="1">
      <c r="A387" s="5"/>
      <c r="B387" s="6"/>
      <c r="C387" s="5"/>
      <c r="D387" s="5"/>
      <c r="E387" s="5"/>
      <c r="F387" s="5"/>
      <c r="G387" s="6"/>
      <c r="H387" s="6"/>
      <c r="I387" s="6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</row>
    <row r="388" spans="1:27" ht="18.75" customHeight="1">
      <c r="A388" s="5"/>
      <c r="B388" s="6"/>
      <c r="C388" s="5"/>
      <c r="D388" s="5"/>
      <c r="E388" s="5"/>
      <c r="F388" s="5"/>
      <c r="G388" s="6"/>
      <c r="H388" s="6"/>
      <c r="I388" s="6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</row>
    <row r="389" spans="1:27" ht="18.75" customHeight="1">
      <c r="A389" s="5"/>
      <c r="B389" s="6"/>
      <c r="C389" s="5"/>
      <c r="D389" s="5"/>
      <c r="E389" s="5"/>
      <c r="F389" s="5"/>
      <c r="G389" s="6"/>
      <c r="H389" s="6"/>
      <c r="I389" s="6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</row>
    <row r="390" spans="1:27" ht="18.75" customHeight="1">
      <c r="A390" s="5"/>
      <c r="B390" s="6"/>
      <c r="C390" s="5"/>
      <c r="D390" s="5"/>
      <c r="E390" s="5"/>
      <c r="F390" s="5"/>
      <c r="G390" s="6"/>
      <c r="H390" s="6"/>
      <c r="I390" s="6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</row>
    <row r="391" spans="1:27" ht="18.75" customHeight="1">
      <c r="A391" s="5"/>
      <c r="B391" s="6"/>
      <c r="C391" s="5"/>
      <c r="D391" s="5"/>
      <c r="E391" s="5"/>
      <c r="F391" s="5"/>
      <c r="G391" s="6"/>
      <c r="H391" s="6"/>
      <c r="I391" s="6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</row>
    <row r="392" spans="1:27" ht="18.75" customHeight="1">
      <c r="A392" s="5"/>
      <c r="B392" s="6"/>
      <c r="C392" s="5"/>
      <c r="D392" s="5"/>
      <c r="E392" s="5"/>
      <c r="F392" s="5"/>
      <c r="G392" s="6"/>
      <c r="H392" s="6"/>
      <c r="I392" s="6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</row>
    <row r="393" spans="1:27" ht="18.75" customHeight="1">
      <c r="A393" s="5"/>
      <c r="B393" s="6"/>
      <c r="C393" s="5"/>
      <c r="D393" s="5"/>
      <c r="E393" s="5"/>
      <c r="F393" s="5"/>
      <c r="G393" s="6"/>
      <c r="H393" s="6"/>
      <c r="I393" s="6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</row>
    <row r="394" spans="1:27" ht="18.75" customHeight="1">
      <c r="A394" s="5"/>
      <c r="B394" s="6"/>
      <c r="C394" s="5"/>
      <c r="D394" s="5"/>
      <c r="E394" s="5"/>
      <c r="F394" s="5"/>
      <c r="G394" s="6"/>
      <c r="H394" s="6"/>
      <c r="I394" s="6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</row>
    <row r="395" spans="1:27" ht="18.75" customHeight="1">
      <c r="A395" s="5"/>
      <c r="B395" s="6"/>
      <c r="C395" s="5"/>
      <c r="D395" s="5"/>
      <c r="E395" s="5"/>
      <c r="F395" s="5"/>
      <c r="G395" s="6"/>
      <c r="H395" s="6"/>
      <c r="I395" s="6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</row>
    <row r="396" spans="1:27" ht="18.75" customHeight="1">
      <c r="A396" s="5"/>
      <c r="B396" s="6"/>
      <c r="C396" s="5"/>
      <c r="D396" s="5"/>
      <c r="E396" s="5"/>
      <c r="F396" s="5"/>
      <c r="G396" s="6"/>
      <c r="H396" s="6"/>
      <c r="I396" s="6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</row>
    <row r="397" spans="1:27" ht="18.75" customHeight="1">
      <c r="A397" s="5"/>
      <c r="B397" s="6"/>
      <c r="C397" s="5"/>
      <c r="D397" s="5"/>
      <c r="E397" s="5"/>
      <c r="F397" s="5"/>
      <c r="G397" s="6"/>
      <c r="H397" s="6"/>
      <c r="I397" s="6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</row>
    <row r="398" spans="1:27" ht="18.75" customHeight="1">
      <c r="A398" s="5"/>
      <c r="B398" s="6"/>
      <c r="C398" s="5"/>
      <c r="D398" s="5"/>
      <c r="E398" s="5"/>
      <c r="F398" s="5"/>
      <c r="G398" s="6"/>
      <c r="H398" s="6"/>
      <c r="I398" s="6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</row>
    <row r="399" spans="1:27" ht="18.75" customHeight="1">
      <c r="A399" s="5"/>
      <c r="B399" s="6"/>
      <c r="C399" s="5"/>
      <c r="D399" s="5"/>
      <c r="E399" s="5"/>
      <c r="F399" s="5"/>
      <c r="G399" s="6"/>
      <c r="H399" s="6"/>
      <c r="I399" s="6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</row>
    <row r="400" spans="1:27" ht="18.75" customHeight="1">
      <c r="A400" s="5"/>
      <c r="B400" s="6"/>
      <c r="C400" s="5"/>
      <c r="D400" s="5"/>
      <c r="E400" s="5"/>
      <c r="F400" s="5"/>
      <c r="G400" s="6"/>
      <c r="H400" s="6"/>
      <c r="I400" s="6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</row>
    <row r="401" spans="1:27" ht="18.75" customHeight="1">
      <c r="A401" s="5"/>
      <c r="B401" s="5"/>
      <c r="C401" s="5"/>
      <c r="D401" s="5"/>
      <c r="E401" s="5"/>
      <c r="F401" s="5"/>
      <c r="G401" s="6"/>
      <c r="H401" s="6"/>
      <c r="I401" s="6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</row>
    <row r="402" spans="1:27" ht="18.75" customHeight="1">
      <c r="A402" s="5"/>
      <c r="B402" s="5"/>
      <c r="C402" s="5"/>
      <c r="D402" s="5"/>
      <c r="E402" s="5"/>
      <c r="F402" s="5"/>
      <c r="G402" s="6"/>
      <c r="H402" s="6"/>
      <c r="I402" s="6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</row>
    <row r="403" spans="1:27" ht="18.75" customHeight="1">
      <c r="A403" s="5"/>
      <c r="B403" s="5"/>
      <c r="C403" s="5"/>
      <c r="D403" s="5"/>
      <c r="E403" s="5"/>
      <c r="F403" s="5"/>
      <c r="G403" s="6"/>
      <c r="H403" s="6"/>
      <c r="I403" s="6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</row>
    <row r="404" spans="1:27" ht="18.75" customHeight="1">
      <c r="A404" s="5"/>
      <c r="B404" s="5"/>
      <c r="C404" s="5"/>
      <c r="D404" s="5"/>
      <c r="E404" s="5"/>
      <c r="F404" s="5"/>
      <c r="G404" s="6"/>
      <c r="H404" s="6"/>
      <c r="I404" s="6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</row>
    <row r="405" spans="1:27" ht="18.75" customHeight="1">
      <c r="A405" s="5"/>
      <c r="B405" s="5"/>
      <c r="C405" s="5"/>
      <c r="D405" s="5"/>
      <c r="E405" s="5"/>
      <c r="F405" s="5"/>
      <c r="G405" s="6"/>
      <c r="H405" s="6"/>
      <c r="I405" s="6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</row>
    <row r="406" spans="1:27" ht="18.75" customHeight="1">
      <c r="A406" s="5"/>
      <c r="B406" s="5"/>
      <c r="C406" s="5"/>
      <c r="D406" s="5"/>
      <c r="E406" s="5"/>
      <c r="F406" s="5"/>
      <c r="G406" s="6"/>
      <c r="H406" s="6"/>
      <c r="I406" s="6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</row>
    <row r="407" spans="1:27" ht="18.75" customHeight="1">
      <c r="A407" s="5"/>
      <c r="B407" s="5"/>
      <c r="C407" s="5"/>
      <c r="D407" s="5"/>
      <c r="E407" s="5"/>
      <c r="F407" s="5"/>
      <c r="G407" s="6"/>
      <c r="H407" s="6"/>
      <c r="I407" s="6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</row>
    <row r="408" spans="1:27" ht="18.75" customHeight="1">
      <c r="A408" s="5"/>
      <c r="B408" s="5"/>
      <c r="C408" s="5"/>
      <c r="D408" s="5"/>
      <c r="E408" s="5"/>
      <c r="F408" s="5"/>
      <c r="G408" s="6"/>
      <c r="H408" s="6"/>
      <c r="I408" s="6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</row>
    <row r="409" spans="1:27" ht="18.75" customHeight="1">
      <c r="A409" s="5"/>
      <c r="B409" s="5"/>
      <c r="C409" s="5"/>
      <c r="D409" s="5"/>
      <c r="E409" s="5"/>
      <c r="F409" s="5"/>
      <c r="G409" s="6"/>
      <c r="H409" s="6"/>
      <c r="I409" s="6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</row>
    <row r="410" spans="1:27" ht="18.75" customHeight="1">
      <c r="A410" s="5"/>
      <c r="B410" s="5"/>
      <c r="C410" s="5"/>
      <c r="D410" s="5"/>
      <c r="E410" s="5"/>
      <c r="F410" s="5"/>
      <c r="G410" s="6"/>
      <c r="H410" s="6"/>
      <c r="I410" s="6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</row>
    <row r="411" spans="1:27" ht="18.75" customHeight="1">
      <c r="A411" s="5"/>
      <c r="B411" s="5"/>
      <c r="C411" s="5"/>
      <c r="D411" s="5"/>
      <c r="E411" s="5"/>
      <c r="F411" s="5"/>
      <c r="G411" s="6"/>
      <c r="H411" s="6"/>
      <c r="I411" s="6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</row>
    <row r="412" spans="1:27" ht="18.75" customHeight="1">
      <c r="A412" s="5"/>
      <c r="B412" s="5"/>
      <c r="C412" s="5"/>
      <c r="D412" s="5"/>
      <c r="E412" s="5"/>
      <c r="F412" s="5"/>
      <c r="G412" s="6"/>
      <c r="H412" s="6"/>
      <c r="I412" s="6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</row>
    <row r="413" spans="1:27" ht="18.75" customHeight="1">
      <c r="A413" s="5"/>
      <c r="B413" s="5"/>
      <c r="C413" s="5"/>
      <c r="D413" s="5"/>
      <c r="E413" s="5"/>
      <c r="F413" s="5"/>
      <c r="G413" s="6"/>
      <c r="H413" s="6"/>
      <c r="I413" s="6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</row>
    <row r="414" spans="1:27" ht="18.75" customHeight="1">
      <c r="A414" s="5"/>
      <c r="B414" s="5"/>
      <c r="C414" s="5"/>
      <c r="D414" s="5"/>
      <c r="E414" s="5"/>
      <c r="F414" s="5"/>
      <c r="G414" s="6"/>
      <c r="H414" s="6"/>
      <c r="I414" s="6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</row>
    <row r="415" spans="1:27" ht="18.75" customHeight="1">
      <c r="A415" s="5"/>
      <c r="B415" s="5"/>
      <c r="C415" s="5"/>
      <c r="D415" s="5"/>
      <c r="E415" s="5"/>
      <c r="F415" s="5"/>
      <c r="G415" s="6"/>
      <c r="H415" s="6"/>
      <c r="I415" s="6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</row>
    <row r="416" spans="1:27" ht="18.75" customHeight="1">
      <c r="A416" s="5"/>
      <c r="B416" s="5"/>
      <c r="C416" s="5"/>
      <c r="D416" s="5"/>
      <c r="E416" s="5"/>
      <c r="F416" s="5"/>
      <c r="G416" s="6"/>
      <c r="H416" s="6"/>
      <c r="I416" s="6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</row>
    <row r="417" spans="1:27" ht="18.75" customHeight="1">
      <c r="A417" s="5"/>
      <c r="B417" s="5"/>
      <c r="C417" s="5"/>
      <c r="D417" s="5"/>
      <c r="E417" s="5"/>
      <c r="F417" s="5"/>
      <c r="G417" s="6"/>
      <c r="H417" s="6"/>
      <c r="I417" s="6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</row>
    <row r="418" spans="1:27" ht="18.75" customHeight="1">
      <c r="A418" s="5"/>
      <c r="B418" s="5"/>
      <c r="C418" s="5"/>
      <c r="D418" s="5"/>
      <c r="E418" s="5"/>
      <c r="F418" s="5"/>
      <c r="G418" s="6"/>
      <c r="H418" s="6"/>
      <c r="I418" s="6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</row>
    <row r="419" spans="1:27" ht="18.75" customHeight="1">
      <c r="A419" s="5"/>
      <c r="B419" s="5"/>
      <c r="C419" s="5"/>
      <c r="D419" s="5"/>
      <c r="E419" s="5"/>
      <c r="F419" s="5"/>
      <c r="G419" s="6"/>
      <c r="H419" s="6"/>
      <c r="I419" s="6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</row>
    <row r="420" spans="1:27" ht="18.75" customHeight="1">
      <c r="A420" s="5"/>
      <c r="B420" s="5"/>
      <c r="C420" s="5"/>
      <c r="D420" s="5"/>
      <c r="E420" s="5"/>
      <c r="F420" s="5"/>
      <c r="G420" s="6"/>
      <c r="H420" s="6"/>
      <c r="I420" s="6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</row>
    <row r="421" spans="1:27" ht="18.75" customHeight="1">
      <c r="A421" s="5"/>
      <c r="B421" s="5"/>
      <c r="C421" s="5"/>
      <c r="D421" s="5"/>
      <c r="E421" s="5"/>
      <c r="F421" s="5"/>
      <c r="G421" s="6"/>
      <c r="H421" s="6"/>
      <c r="I421" s="6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</row>
    <row r="422" spans="1:27" ht="18.75" customHeight="1">
      <c r="A422" s="5"/>
      <c r="B422" s="5"/>
      <c r="C422" s="5"/>
      <c r="D422" s="5"/>
      <c r="E422" s="5"/>
      <c r="F422" s="5"/>
      <c r="G422" s="6"/>
      <c r="H422" s="6"/>
      <c r="I422" s="6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</row>
    <row r="423" spans="1:27" ht="18.75" customHeight="1">
      <c r="A423" s="5"/>
      <c r="B423" s="5"/>
      <c r="C423" s="5"/>
      <c r="D423" s="5"/>
      <c r="E423" s="5"/>
      <c r="F423" s="5"/>
      <c r="G423" s="6"/>
      <c r="H423" s="6"/>
      <c r="I423" s="6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</row>
    <row r="424" spans="1:27" ht="18.75" customHeight="1">
      <c r="A424" s="5"/>
      <c r="B424" s="5"/>
      <c r="C424" s="5"/>
      <c r="D424" s="5"/>
      <c r="E424" s="5"/>
      <c r="F424" s="5"/>
      <c r="G424" s="6"/>
      <c r="H424" s="6"/>
      <c r="I424" s="6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</row>
    <row r="425" spans="1:27" ht="18.75" customHeight="1">
      <c r="A425" s="5"/>
      <c r="B425" s="5"/>
      <c r="C425" s="5"/>
      <c r="D425" s="5"/>
      <c r="E425" s="5"/>
      <c r="F425" s="5"/>
      <c r="G425" s="6"/>
      <c r="H425" s="6"/>
      <c r="I425" s="6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</row>
    <row r="426" spans="1:27" ht="18.75" customHeight="1">
      <c r="A426" s="5"/>
      <c r="B426" s="5"/>
      <c r="C426" s="5"/>
      <c r="D426" s="5"/>
      <c r="E426" s="5"/>
      <c r="F426" s="5"/>
      <c r="G426" s="6"/>
      <c r="H426" s="6"/>
      <c r="I426" s="6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</row>
    <row r="427" spans="1:27" ht="18.75" customHeight="1">
      <c r="A427" s="5"/>
      <c r="B427" s="5"/>
      <c r="C427" s="5"/>
      <c r="D427" s="5"/>
      <c r="E427" s="5"/>
      <c r="F427" s="5"/>
      <c r="G427" s="6"/>
      <c r="H427" s="6"/>
      <c r="I427" s="6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</row>
    <row r="428" spans="1:27" ht="18.75" customHeight="1">
      <c r="A428" s="5"/>
      <c r="B428" s="5"/>
      <c r="C428" s="5"/>
      <c r="D428" s="5"/>
      <c r="E428" s="5"/>
      <c r="F428" s="5"/>
      <c r="G428" s="6"/>
      <c r="H428" s="6"/>
      <c r="I428" s="6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</row>
    <row r="429" spans="1:27" ht="18.75" customHeight="1">
      <c r="A429" s="5"/>
      <c r="B429" s="5"/>
      <c r="C429" s="5"/>
      <c r="D429" s="5"/>
      <c r="E429" s="5"/>
      <c r="F429" s="5"/>
      <c r="G429" s="6"/>
      <c r="H429" s="6"/>
      <c r="I429" s="6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</row>
    <row r="430" spans="1:27" ht="18.75" customHeight="1">
      <c r="A430" s="5"/>
      <c r="B430" s="5"/>
      <c r="C430" s="5"/>
      <c r="D430" s="5"/>
      <c r="E430" s="5"/>
      <c r="F430" s="5"/>
      <c r="G430" s="6"/>
      <c r="H430" s="6"/>
      <c r="I430" s="6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</row>
    <row r="431" spans="1:27" ht="18.75" customHeight="1">
      <c r="A431" s="5"/>
      <c r="B431" s="5"/>
      <c r="C431" s="5"/>
      <c r="D431" s="5"/>
      <c r="E431" s="5"/>
      <c r="F431" s="5"/>
      <c r="G431" s="6"/>
      <c r="H431" s="6"/>
      <c r="I431" s="6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</row>
    <row r="432" spans="1:27" ht="18.75" customHeight="1">
      <c r="A432" s="5"/>
      <c r="B432" s="5"/>
      <c r="C432" s="5"/>
      <c r="D432" s="5"/>
      <c r="E432" s="5"/>
      <c r="F432" s="5"/>
      <c r="G432" s="6"/>
      <c r="H432" s="6"/>
      <c r="I432" s="6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</row>
    <row r="433" spans="1:27" ht="18.75" customHeight="1">
      <c r="A433" s="5"/>
      <c r="B433" s="5"/>
      <c r="C433" s="5"/>
      <c r="D433" s="5"/>
      <c r="E433" s="5"/>
      <c r="F433" s="5"/>
      <c r="G433" s="6"/>
      <c r="H433" s="6"/>
      <c r="I433" s="6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</row>
    <row r="434" spans="1:27" ht="18.75" customHeight="1">
      <c r="A434" s="5"/>
      <c r="B434" s="5"/>
      <c r="C434" s="5"/>
      <c r="D434" s="5"/>
      <c r="E434" s="5"/>
      <c r="F434" s="5"/>
      <c r="G434" s="6"/>
      <c r="H434" s="6"/>
      <c r="I434" s="6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</row>
    <row r="435" spans="1:27" ht="18.75" customHeight="1">
      <c r="A435" s="5"/>
      <c r="B435" s="5"/>
      <c r="C435" s="5"/>
      <c r="D435" s="5"/>
      <c r="E435" s="5"/>
      <c r="F435" s="5"/>
      <c r="G435" s="6"/>
      <c r="H435" s="6"/>
      <c r="I435" s="6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</row>
    <row r="436" spans="1:27" ht="18.75" customHeight="1">
      <c r="A436" s="5"/>
      <c r="B436" s="5"/>
      <c r="C436" s="5"/>
      <c r="D436" s="5"/>
      <c r="E436" s="5"/>
      <c r="F436" s="5"/>
      <c r="G436" s="6"/>
      <c r="H436" s="6"/>
      <c r="I436" s="6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</row>
    <row r="437" spans="1:27" ht="18.75" customHeight="1">
      <c r="A437" s="5"/>
      <c r="B437" s="5"/>
      <c r="C437" s="5"/>
      <c r="D437" s="5"/>
      <c r="E437" s="5"/>
      <c r="F437" s="5"/>
      <c r="G437" s="6"/>
      <c r="H437" s="6"/>
      <c r="I437" s="6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</row>
    <row r="438" spans="1:27" ht="18.75" customHeight="1">
      <c r="A438" s="5"/>
      <c r="B438" s="5"/>
      <c r="C438" s="5"/>
      <c r="D438" s="5"/>
      <c r="E438" s="5"/>
      <c r="F438" s="5"/>
      <c r="G438" s="6"/>
      <c r="H438" s="6"/>
      <c r="I438" s="6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</row>
    <row r="439" spans="1:27" ht="18.75" customHeight="1">
      <c r="A439" s="5"/>
      <c r="B439" s="5"/>
      <c r="C439" s="5"/>
      <c r="D439" s="5"/>
      <c r="E439" s="5"/>
      <c r="F439" s="5"/>
      <c r="G439" s="6"/>
      <c r="H439" s="6"/>
      <c r="I439" s="6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</row>
    <row r="440" spans="1:27" ht="18.75" customHeight="1">
      <c r="A440" s="5"/>
      <c r="B440" s="5"/>
      <c r="C440" s="5"/>
      <c r="D440" s="5"/>
      <c r="E440" s="5"/>
      <c r="F440" s="5"/>
      <c r="G440" s="6"/>
      <c r="H440" s="6"/>
      <c r="I440" s="6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</row>
    <row r="441" spans="1:27" ht="18.75" customHeight="1">
      <c r="A441" s="5"/>
      <c r="B441" s="5"/>
      <c r="C441" s="5"/>
      <c r="D441" s="5"/>
      <c r="E441" s="5"/>
      <c r="F441" s="5"/>
      <c r="G441" s="6"/>
      <c r="H441" s="6"/>
      <c r="I441" s="6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</row>
    <row r="442" spans="1:27" ht="18.75" customHeight="1">
      <c r="A442" s="5"/>
      <c r="B442" s="5"/>
      <c r="C442" s="5"/>
      <c r="D442" s="5"/>
      <c r="E442" s="5"/>
      <c r="F442" s="5"/>
      <c r="G442" s="6"/>
      <c r="H442" s="6"/>
      <c r="I442" s="6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</row>
    <row r="443" spans="1:27" ht="18.75" customHeight="1">
      <c r="A443" s="5"/>
      <c r="B443" s="5"/>
      <c r="C443" s="5"/>
      <c r="D443" s="5"/>
      <c r="E443" s="5"/>
      <c r="F443" s="5"/>
      <c r="G443" s="6"/>
      <c r="H443" s="6"/>
      <c r="I443" s="6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</row>
    <row r="444" spans="1:27" ht="18.75" customHeight="1">
      <c r="A444" s="5"/>
      <c r="B444" s="5"/>
      <c r="C444" s="5"/>
      <c r="D444" s="5"/>
      <c r="E444" s="5"/>
      <c r="F444" s="5"/>
      <c r="G444" s="6"/>
      <c r="H444" s="6"/>
      <c r="I444" s="6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</row>
    <row r="445" spans="1:27" ht="18.75" customHeight="1">
      <c r="A445" s="5"/>
      <c r="B445" s="5"/>
      <c r="C445" s="5"/>
      <c r="D445" s="5"/>
      <c r="E445" s="5"/>
      <c r="F445" s="5"/>
      <c r="G445" s="6"/>
      <c r="H445" s="6"/>
      <c r="I445" s="6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</row>
    <row r="446" spans="1:27" ht="18.75" customHeight="1">
      <c r="A446" s="5"/>
      <c r="B446" s="5"/>
      <c r="C446" s="5"/>
      <c r="D446" s="5"/>
      <c r="E446" s="5"/>
      <c r="F446" s="5"/>
      <c r="G446" s="6"/>
      <c r="H446" s="6"/>
      <c r="I446" s="6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</row>
    <row r="447" spans="1:27" ht="18.75" customHeight="1">
      <c r="A447" s="5"/>
      <c r="B447" s="5"/>
      <c r="C447" s="5"/>
      <c r="D447" s="5"/>
      <c r="E447" s="5"/>
      <c r="F447" s="5"/>
      <c r="G447" s="6"/>
      <c r="H447" s="6"/>
      <c r="I447" s="6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</row>
    <row r="448" spans="1:27" ht="18.75" customHeight="1">
      <c r="A448" s="5"/>
      <c r="B448" s="5"/>
      <c r="C448" s="5"/>
      <c r="D448" s="5"/>
      <c r="E448" s="5"/>
      <c r="F448" s="5"/>
      <c r="G448" s="6"/>
      <c r="H448" s="6"/>
      <c r="I448" s="6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</row>
    <row r="449" spans="1:27" ht="18.75" customHeight="1">
      <c r="A449" s="5"/>
      <c r="B449" s="5"/>
      <c r="C449" s="5"/>
      <c r="D449" s="5"/>
      <c r="E449" s="5"/>
      <c r="F449" s="5"/>
      <c r="G449" s="6"/>
      <c r="H449" s="6"/>
      <c r="I449" s="6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</row>
    <row r="450" spans="1:27" ht="18.75" customHeight="1">
      <c r="A450" s="5"/>
      <c r="B450" s="5"/>
      <c r="C450" s="5"/>
      <c r="D450" s="5"/>
      <c r="E450" s="5"/>
      <c r="F450" s="5"/>
      <c r="G450" s="6"/>
      <c r="H450" s="6"/>
      <c r="I450" s="6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</row>
    <row r="451" spans="1:27" ht="18.75" customHeight="1">
      <c r="A451" s="5"/>
      <c r="B451" s="5"/>
      <c r="C451" s="5"/>
      <c r="D451" s="5"/>
      <c r="E451" s="5"/>
      <c r="F451" s="5"/>
      <c r="G451" s="6"/>
      <c r="H451" s="6"/>
      <c r="I451" s="6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</row>
    <row r="452" spans="1:27" ht="18.75" customHeight="1">
      <c r="A452" s="5"/>
      <c r="B452" s="5"/>
      <c r="C452" s="5"/>
      <c r="D452" s="5"/>
      <c r="E452" s="5"/>
      <c r="F452" s="5"/>
      <c r="G452" s="6"/>
      <c r="H452" s="6"/>
      <c r="I452" s="6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</row>
    <row r="453" spans="1:27" ht="18.75" customHeight="1">
      <c r="A453" s="5"/>
      <c r="B453" s="5"/>
      <c r="C453" s="5"/>
      <c r="D453" s="5"/>
      <c r="E453" s="5"/>
      <c r="F453" s="5"/>
      <c r="G453" s="6"/>
      <c r="H453" s="6"/>
      <c r="I453" s="6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</row>
    <row r="454" spans="1:27" ht="18.75" customHeight="1">
      <c r="A454" s="5"/>
      <c r="B454" s="5"/>
      <c r="C454" s="5"/>
      <c r="D454" s="5"/>
      <c r="E454" s="5"/>
      <c r="F454" s="5"/>
      <c r="G454" s="6"/>
      <c r="H454" s="6"/>
      <c r="I454" s="6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</row>
    <row r="455" spans="1:27" ht="18.75" customHeight="1">
      <c r="A455" s="5"/>
      <c r="B455" s="5"/>
      <c r="C455" s="5"/>
      <c r="D455" s="5"/>
      <c r="E455" s="5"/>
      <c r="F455" s="5"/>
      <c r="G455" s="6"/>
      <c r="H455" s="6"/>
      <c r="I455" s="6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</row>
    <row r="456" spans="1:27" ht="18.75" customHeight="1">
      <c r="A456" s="5"/>
      <c r="B456" s="5"/>
      <c r="C456" s="5"/>
      <c r="D456" s="5"/>
      <c r="E456" s="5"/>
      <c r="F456" s="5"/>
      <c r="G456" s="6"/>
      <c r="H456" s="6"/>
      <c r="I456" s="6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</row>
    <row r="457" spans="1:27" ht="18.75" customHeight="1">
      <c r="A457" s="5"/>
      <c r="B457" s="5"/>
      <c r="C457" s="5"/>
      <c r="D457" s="5"/>
      <c r="E457" s="5"/>
      <c r="F457" s="5"/>
      <c r="G457" s="6"/>
      <c r="H457" s="6"/>
      <c r="I457" s="6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</row>
    <row r="458" spans="1:27" ht="18.75" customHeight="1">
      <c r="A458" s="5"/>
      <c r="B458" s="5"/>
      <c r="C458" s="5"/>
      <c r="D458" s="5"/>
      <c r="E458" s="5"/>
      <c r="F458" s="5"/>
      <c r="G458" s="6"/>
      <c r="H458" s="6"/>
      <c r="I458" s="6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</row>
    <row r="459" spans="1:27" ht="18.75" customHeight="1">
      <c r="A459" s="5"/>
      <c r="B459" s="5"/>
      <c r="C459" s="5"/>
      <c r="D459" s="5"/>
      <c r="E459" s="5"/>
      <c r="F459" s="5"/>
      <c r="G459" s="6"/>
      <c r="H459" s="6"/>
      <c r="I459" s="6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</row>
    <row r="460" spans="1:27" ht="18.75" customHeight="1">
      <c r="A460" s="5"/>
      <c r="B460" s="5"/>
      <c r="C460" s="5"/>
      <c r="D460" s="5"/>
      <c r="E460" s="5"/>
      <c r="F460" s="5"/>
      <c r="G460" s="6"/>
      <c r="H460" s="6"/>
      <c r="I460" s="6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</row>
    <row r="461" spans="1:27" ht="18.75" customHeight="1">
      <c r="A461" s="5"/>
      <c r="B461" s="5"/>
      <c r="C461" s="5"/>
      <c r="D461" s="5"/>
      <c r="E461" s="5"/>
      <c r="F461" s="5"/>
      <c r="G461" s="6"/>
      <c r="H461" s="6"/>
      <c r="I461" s="6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</row>
    <row r="462" spans="1:27" ht="18.75" customHeight="1">
      <c r="A462" s="5"/>
      <c r="B462" s="5"/>
      <c r="C462" s="5"/>
      <c r="D462" s="5"/>
      <c r="E462" s="5"/>
      <c r="F462" s="5"/>
      <c r="G462" s="6"/>
      <c r="H462" s="6"/>
      <c r="I462" s="6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</row>
    <row r="463" spans="1:27" ht="18.75" customHeight="1">
      <c r="A463" s="5"/>
      <c r="B463" s="5"/>
      <c r="C463" s="5"/>
      <c r="D463" s="5"/>
      <c r="E463" s="5"/>
      <c r="F463" s="5"/>
      <c r="G463" s="6"/>
      <c r="H463" s="6"/>
      <c r="I463" s="6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</row>
    <row r="464" spans="1:27" ht="18.75" customHeight="1">
      <c r="A464" s="5"/>
      <c r="B464" s="5"/>
      <c r="C464" s="5"/>
      <c r="D464" s="5"/>
      <c r="E464" s="5"/>
      <c r="F464" s="5"/>
      <c r="G464" s="6"/>
      <c r="H464" s="6"/>
      <c r="I464" s="6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</row>
    <row r="465" spans="1:27" ht="18.75" customHeight="1">
      <c r="A465" s="5"/>
      <c r="B465" s="5"/>
      <c r="C465" s="5"/>
      <c r="D465" s="5"/>
      <c r="E465" s="5"/>
      <c r="F465" s="5"/>
      <c r="G465" s="6"/>
      <c r="H465" s="6"/>
      <c r="I465" s="6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</row>
    <row r="466" spans="1:27" ht="18.75" customHeight="1">
      <c r="A466" s="5"/>
      <c r="B466" s="5"/>
      <c r="C466" s="5"/>
      <c r="D466" s="5"/>
      <c r="E466" s="5"/>
      <c r="F466" s="5"/>
      <c r="G466" s="6"/>
      <c r="H466" s="6"/>
      <c r="I466" s="6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</row>
    <row r="467" spans="1:27" ht="18.75" customHeight="1">
      <c r="A467" s="5"/>
      <c r="B467" s="5"/>
      <c r="C467" s="5"/>
      <c r="D467" s="5"/>
      <c r="E467" s="5"/>
      <c r="F467" s="5"/>
      <c r="G467" s="6"/>
      <c r="H467" s="6"/>
      <c r="I467" s="6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</row>
    <row r="468" spans="1:27" ht="18.75" customHeight="1">
      <c r="A468" s="5"/>
      <c r="B468" s="5"/>
      <c r="C468" s="5"/>
      <c r="D468" s="5"/>
      <c r="E468" s="5"/>
      <c r="F468" s="5"/>
      <c r="G468" s="6"/>
      <c r="H468" s="6"/>
      <c r="I468" s="6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</row>
    <row r="469" spans="1:27" ht="18.75" customHeight="1">
      <c r="A469" s="5"/>
      <c r="B469" s="5"/>
      <c r="C469" s="5"/>
      <c r="D469" s="5"/>
      <c r="E469" s="5"/>
      <c r="F469" s="5"/>
      <c r="G469" s="6"/>
      <c r="H469" s="6"/>
      <c r="I469" s="6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</row>
    <row r="470" spans="1:27" ht="18.75" customHeight="1">
      <c r="A470" s="5"/>
      <c r="B470" s="5"/>
      <c r="C470" s="5"/>
      <c r="D470" s="5"/>
      <c r="E470" s="5"/>
      <c r="F470" s="5"/>
      <c r="G470" s="6"/>
      <c r="H470" s="6"/>
      <c r="I470" s="6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</row>
    <row r="471" spans="1:27" ht="18.75" customHeight="1">
      <c r="A471" s="5"/>
      <c r="B471" s="5"/>
      <c r="C471" s="5"/>
      <c r="D471" s="5"/>
      <c r="E471" s="5"/>
      <c r="F471" s="5"/>
      <c r="G471" s="6"/>
      <c r="H471" s="6"/>
      <c r="I471" s="6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</row>
    <row r="472" spans="1:27" ht="18.75" customHeight="1">
      <c r="A472" s="5"/>
      <c r="B472" s="5"/>
      <c r="C472" s="5"/>
      <c r="D472" s="5"/>
      <c r="E472" s="5"/>
      <c r="F472" s="5"/>
      <c r="G472" s="6"/>
      <c r="H472" s="6"/>
      <c r="I472" s="6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</row>
    <row r="473" spans="1:27" ht="18.75" customHeight="1">
      <c r="A473" s="5"/>
      <c r="B473" s="5"/>
      <c r="C473" s="5"/>
      <c r="D473" s="5"/>
      <c r="E473" s="5"/>
      <c r="F473" s="5"/>
      <c r="G473" s="6"/>
      <c r="H473" s="6"/>
      <c r="I473" s="6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</row>
    <row r="474" spans="1:27" ht="18.75" customHeight="1">
      <c r="A474" s="5"/>
      <c r="B474" s="5"/>
      <c r="C474" s="5"/>
      <c r="D474" s="5"/>
      <c r="E474" s="5"/>
      <c r="F474" s="5"/>
      <c r="G474" s="6"/>
      <c r="H474" s="6"/>
      <c r="I474" s="6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</row>
    <row r="475" spans="1:27" ht="18.75" customHeight="1">
      <c r="A475" s="5"/>
      <c r="B475" s="5"/>
      <c r="C475" s="5"/>
      <c r="D475" s="5"/>
      <c r="E475" s="5"/>
      <c r="F475" s="5"/>
      <c r="G475" s="6"/>
      <c r="H475" s="6"/>
      <c r="I475" s="6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</row>
    <row r="476" spans="1:27" ht="18.75" customHeight="1">
      <c r="A476" s="5"/>
      <c r="B476" s="5"/>
      <c r="C476" s="5"/>
      <c r="D476" s="5"/>
      <c r="E476" s="5"/>
      <c r="F476" s="5"/>
      <c r="G476" s="6"/>
      <c r="H476" s="6"/>
      <c r="I476" s="6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</row>
    <row r="477" spans="1:27" ht="18.75" customHeight="1">
      <c r="A477" s="5"/>
      <c r="B477" s="5"/>
      <c r="C477" s="5"/>
      <c r="D477" s="5"/>
      <c r="E477" s="5"/>
      <c r="F477" s="5"/>
      <c r="G477" s="6"/>
      <c r="H477" s="6"/>
      <c r="I477" s="6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</row>
    <row r="478" spans="1:27" ht="18.75" customHeight="1">
      <c r="A478" s="5"/>
      <c r="B478" s="5"/>
      <c r="C478" s="5"/>
      <c r="D478" s="5"/>
      <c r="E478" s="5"/>
      <c r="F478" s="5"/>
      <c r="G478" s="6"/>
      <c r="H478" s="6"/>
      <c r="I478" s="6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</row>
    <row r="479" spans="1:27" ht="18.75" customHeight="1">
      <c r="A479" s="5"/>
      <c r="B479" s="5"/>
      <c r="C479" s="5"/>
      <c r="D479" s="5"/>
      <c r="E479" s="5"/>
      <c r="F479" s="5"/>
      <c r="G479" s="6"/>
      <c r="H479" s="6"/>
      <c r="I479" s="6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</row>
    <row r="480" spans="1:27" ht="18.75" customHeight="1">
      <c r="A480" s="5"/>
      <c r="B480" s="5"/>
      <c r="C480" s="5"/>
      <c r="D480" s="5"/>
      <c r="E480" s="5"/>
      <c r="F480" s="5"/>
      <c r="G480" s="6"/>
      <c r="H480" s="6"/>
      <c r="I480" s="6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</row>
    <row r="481" spans="1:27" ht="18.75" customHeight="1">
      <c r="A481" s="5"/>
      <c r="B481" s="5"/>
      <c r="C481" s="5"/>
      <c r="D481" s="5"/>
      <c r="E481" s="5"/>
      <c r="F481" s="5"/>
      <c r="G481" s="6"/>
      <c r="H481" s="6"/>
      <c r="I481" s="6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</row>
    <row r="482" spans="1:27" ht="18.75" customHeight="1">
      <c r="A482" s="5"/>
      <c r="B482" s="5"/>
      <c r="C482" s="5"/>
      <c r="D482" s="5"/>
      <c r="E482" s="5"/>
      <c r="F482" s="5"/>
      <c r="G482" s="6"/>
      <c r="H482" s="6"/>
      <c r="I482" s="6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</row>
    <row r="483" spans="1:27" ht="18.75" customHeight="1">
      <c r="A483" s="5"/>
      <c r="B483" s="5"/>
      <c r="C483" s="5"/>
      <c r="D483" s="5"/>
      <c r="E483" s="5"/>
      <c r="F483" s="5"/>
      <c r="G483" s="6"/>
      <c r="H483" s="6"/>
      <c r="I483" s="6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</row>
    <row r="484" spans="1:27" ht="18.75" customHeight="1">
      <c r="A484" s="5"/>
      <c r="B484" s="5"/>
      <c r="C484" s="5"/>
      <c r="D484" s="5"/>
      <c r="E484" s="5"/>
      <c r="F484" s="5"/>
      <c r="G484" s="6"/>
      <c r="H484" s="6"/>
      <c r="I484" s="6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</row>
    <row r="485" spans="1:27" ht="18.75" customHeight="1">
      <c r="A485" s="5"/>
      <c r="B485" s="5"/>
      <c r="C485" s="5"/>
      <c r="D485" s="5"/>
      <c r="E485" s="5"/>
      <c r="F485" s="5"/>
      <c r="G485" s="6"/>
      <c r="H485" s="6"/>
      <c r="I485" s="6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</row>
    <row r="486" spans="1:27" ht="18.75" customHeight="1">
      <c r="A486" s="5"/>
      <c r="B486" s="5"/>
      <c r="C486" s="5"/>
      <c r="D486" s="5"/>
      <c r="E486" s="5"/>
      <c r="F486" s="5"/>
      <c r="G486" s="6"/>
      <c r="H486" s="6"/>
      <c r="I486" s="6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</row>
    <row r="487" spans="1:27" ht="18.75" customHeight="1">
      <c r="A487" s="5"/>
      <c r="B487" s="5"/>
      <c r="C487" s="5"/>
      <c r="D487" s="5"/>
      <c r="E487" s="5"/>
      <c r="F487" s="5"/>
      <c r="G487" s="6"/>
      <c r="H487" s="6"/>
      <c r="I487" s="6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</row>
    <row r="488" spans="1:27" ht="18.75" customHeight="1">
      <c r="A488" s="5"/>
      <c r="B488" s="5"/>
      <c r="C488" s="5"/>
      <c r="D488" s="5"/>
      <c r="E488" s="5"/>
      <c r="F488" s="5"/>
      <c r="G488" s="6"/>
      <c r="H488" s="6"/>
      <c r="I488" s="6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</row>
    <row r="489" spans="1:27" ht="18.75" customHeight="1">
      <c r="A489" s="5"/>
      <c r="B489" s="5"/>
      <c r="C489" s="5"/>
      <c r="D489" s="5"/>
      <c r="E489" s="5"/>
      <c r="F489" s="5"/>
      <c r="G489" s="6"/>
      <c r="H489" s="6"/>
      <c r="I489" s="6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</row>
    <row r="490" spans="1:27" ht="18.75" customHeight="1">
      <c r="A490" s="5"/>
      <c r="B490" s="5"/>
      <c r="C490" s="5"/>
      <c r="D490" s="5"/>
      <c r="E490" s="5"/>
      <c r="F490" s="5"/>
      <c r="G490" s="6"/>
      <c r="H490" s="6"/>
      <c r="I490" s="6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</row>
    <row r="491" spans="1:27" ht="18.75" customHeight="1">
      <c r="A491" s="5"/>
      <c r="B491" s="5"/>
      <c r="C491" s="5"/>
      <c r="D491" s="5"/>
      <c r="E491" s="5"/>
      <c r="F491" s="5"/>
      <c r="G491" s="6"/>
      <c r="H491" s="6"/>
      <c r="I491" s="6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</row>
    <row r="492" spans="1:27" ht="18.75" customHeight="1">
      <c r="A492" s="5"/>
      <c r="B492" s="5"/>
      <c r="C492" s="5"/>
      <c r="D492" s="5"/>
      <c r="E492" s="5"/>
      <c r="F492" s="5"/>
      <c r="G492" s="6"/>
      <c r="H492" s="6"/>
      <c r="I492" s="6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</row>
    <row r="493" spans="1:27" ht="18.75" customHeight="1">
      <c r="A493" s="5"/>
      <c r="B493" s="5"/>
      <c r="C493" s="5"/>
      <c r="D493" s="5"/>
      <c r="E493" s="5"/>
      <c r="F493" s="5"/>
      <c r="G493" s="6"/>
      <c r="H493" s="6"/>
      <c r="I493" s="6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</row>
    <row r="494" spans="1:27" ht="18.75" customHeight="1">
      <c r="A494" s="5"/>
      <c r="B494" s="5"/>
      <c r="C494" s="5"/>
      <c r="D494" s="5"/>
      <c r="E494" s="5"/>
      <c r="F494" s="5"/>
      <c r="G494" s="6"/>
      <c r="H494" s="6"/>
      <c r="I494" s="6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</row>
    <row r="495" spans="1:27" ht="18.75" customHeight="1">
      <c r="A495" s="5"/>
      <c r="B495" s="5"/>
      <c r="C495" s="5"/>
      <c r="D495" s="5"/>
      <c r="E495" s="5"/>
      <c r="F495" s="5"/>
      <c r="G495" s="6"/>
      <c r="H495" s="6"/>
      <c r="I495" s="6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</row>
    <row r="496" spans="1:27" ht="18.75" customHeight="1">
      <c r="A496" s="5"/>
      <c r="B496" s="5"/>
      <c r="C496" s="5"/>
      <c r="D496" s="5"/>
      <c r="E496" s="5"/>
      <c r="F496" s="5"/>
      <c r="G496" s="6"/>
      <c r="H496" s="6"/>
      <c r="I496" s="6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</row>
    <row r="497" spans="1:27" ht="18.75" customHeight="1">
      <c r="A497" s="5"/>
      <c r="B497" s="5"/>
      <c r="C497" s="5"/>
      <c r="D497" s="5"/>
      <c r="E497" s="5"/>
      <c r="F497" s="5"/>
      <c r="G497" s="6"/>
      <c r="H497" s="6"/>
      <c r="I497" s="6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</row>
    <row r="498" spans="1:27" ht="18.75" customHeight="1">
      <c r="A498" s="5"/>
      <c r="B498" s="5"/>
      <c r="C498" s="5"/>
      <c r="D498" s="5"/>
      <c r="E498" s="5"/>
      <c r="F498" s="5"/>
      <c r="G498" s="6"/>
      <c r="H498" s="6"/>
      <c r="I498" s="6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</row>
    <row r="499" spans="1:27" ht="18.75" customHeight="1">
      <c r="A499" s="5"/>
      <c r="B499" s="5"/>
      <c r="C499" s="5"/>
      <c r="D499" s="5"/>
      <c r="E499" s="5"/>
      <c r="F499" s="5"/>
      <c r="G499" s="6"/>
      <c r="H499" s="6"/>
      <c r="I499" s="6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</row>
    <row r="500" spans="1:27" ht="18.75" customHeight="1">
      <c r="A500" s="5"/>
      <c r="B500" s="5"/>
      <c r="C500" s="5"/>
      <c r="D500" s="5"/>
      <c r="E500" s="5"/>
      <c r="F500" s="5"/>
      <c r="G500" s="6"/>
      <c r="H500" s="6"/>
      <c r="I500" s="6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</row>
    <row r="501" spans="1:27" ht="18.75" customHeight="1">
      <c r="A501" s="5"/>
      <c r="B501" s="5"/>
      <c r="C501" s="5"/>
      <c r="D501" s="5"/>
      <c r="E501" s="5"/>
      <c r="F501" s="5"/>
      <c r="G501" s="6"/>
      <c r="H501" s="6"/>
      <c r="I501" s="6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</row>
    <row r="502" spans="1:27" ht="18.75" customHeight="1">
      <c r="A502" s="5"/>
      <c r="B502" s="5"/>
      <c r="C502" s="5"/>
      <c r="D502" s="5"/>
      <c r="E502" s="5"/>
      <c r="F502" s="5"/>
      <c r="G502" s="6"/>
      <c r="H502" s="6"/>
      <c r="I502" s="6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</row>
    <row r="503" spans="1:27" ht="18.75" customHeight="1">
      <c r="A503" s="5"/>
      <c r="B503" s="5"/>
      <c r="C503" s="5"/>
      <c r="D503" s="5"/>
      <c r="E503" s="5"/>
      <c r="F503" s="5"/>
      <c r="G503" s="6"/>
      <c r="H503" s="6"/>
      <c r="I503" s="6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</row>
    <row r="504" spans="1:27" ht="18.75" customHeight="1">
      <c r="A504" s="5"/>
      <c r="B504" s="5"/>
      <c r="C504" s="5"/>
      <c r="D504" s="5"/>
      <c r="E504" s="5"/>
      <c r="F504" s="5"/>
      <c r="G504" s="6"/>
      <c r="H504" s="6"/>
      <c r="I504" s="6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</row>
    <row r="505" spans="1:27" ht="18.75" customHeight="1">
      <c r="A505" s="5"/>
      <c r="B505" s="5"/>
      <c r="C505" s="5"/>
      <c r="D505" s="5"/>
      <c r="E505" s="5"/>
      <c r="F505" s="5"/>
      <c r="G505" s="6"/>
      <c r="H505" s="6"/>
      <c r="I505" s="6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</row>
    <row r="506" spans="1:27" ht="18.75" customHeight="1">
      <c r="A506" s="5"/>
      <c r="B506" s="5"/>
      <c r="C506" s="5"/>
      <c r="D506" s="5"/>
      <c r="E506" s="5"/>
      <c r="F506" s="5"/>
      <c r="G506" s="6"/>
      <c r="H506" s="6"/>
      <c r="I506" s="6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</row>
    <row r="507" spans="1:27" ht="18.75" customHeight="1">
      <c r="A507" s="5"/>
      <c r="B507" s="5"/>
      <c r="C507" s="5"/>
      <c r="D507" s="5"/>
      <c r="E507" s="5"/>
      <c r="F507" s="5"/>
      <c r="G507" s="6"/>
      <c r="H507" s="6"/>
      <c r="I507" s="6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</row>
    <row r="508" spans="1:27" ht="18.75" customHeight="1">
      <c r="A508" s="5"/>
      <c r="B508" s="5"/>
      <c r="C508" s="5"/>
      <c r="D508" s="5"/>
      <c r="E508" s="5"/>
      <c r="F508" s="5"/>
      <c r="G508" s="6"/>
      <c r="H508" s="6"/>
      <c r="I508" s="6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</row>
    <row r="509" spans="1:27" ht="18.75" customHeight="1">
      <c r="A509" s="5"/>
      <c r="B509" s="5"/>
      <c r="C509" s="5"/>
      <c r="D509" s="5"/>
      <c r="E509" s="5"/>
      <c r="F509" s="5"/>
      <c r="G509" s="6"/>
      <c r="H509" s="6"/>
      <c r="I509" s="6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</row>
    <row r="510" spans="1:27" ht="18.75" customHeight="1">
      <c r="A510" s="5"/>
      <c r="B510" s="5"/>
      <c r="C510" s="5"/>
      <c r="D510" s="5"/>
      <c r="E510" s="5"/>
      <c r="F510" s="5"/>
      <c r="G510" s="6"/>
      <c r="H510" s="6"/>
      <c r="I510" s="6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</row>
    <row r="511" spans="1:27" ht="18.75" customHeight="1">
      <c r="A511" s="5"/>
      <c r="B511" s="5"/>
      <c r="C511" s="5"/>
      <c r="D511" s="5"/>
      <c r="E511" s="5"/>
      <c r="F511" s="5"/>
      <c r="G511" s="6"/>
      <c r="H511" s="6"/>
      <c r="I511" s="6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</row>
    <row r="512" spans="1:27" ht="18.75" customHeight="1">
      <c r="A512" s="5"/>
      <c r="B512" s="5"/>
      <c r="C512" s="5"/>
      <c r="D512" s="5"/>
      <c r="E512" s="5"/>
      <c r="F512" s="5"/>
      <c r="G512" s="6"/>
      <c r="H512" s="6"/>
      <c r="I512" s="6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</row>
    <row r="513" spans="1:27" ht="18.75" customHeight="1">
      <c r="A513" s="5"/>
      <c r="B513" s="5"/>
      <c r="C513" s="5"/>
      <c r="D513" s="5"/>
      <c r="E513" s="5"/>
      <c r="F513" s="5"/>
      <c r="G513" s="6"/>
      <c r="H513" s="6"/>
      <c r="I513" s="6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</row>
    <row r="514" spans="1:27" ht="18.75" customHeight="1">
      <c r="A514" s="5"/>
      <c r="B514" s="5"/>
      <c r="C514" s="5"/>
      <c r="D514" s="5"/>
      <c r="E514" s="5"/>
      <c r="F514" s="5"/>
      <c r="G514" s="6"/>
      <c r="H514" s="6"/>
      <c r="I514" s="6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</row>
    <row r="515" spans="1:27" ht="18.75" customHeight="1">
      <c r="A515" s="5"/>
      <c r="B515" s="5"/>
      <c r="C515" s="5"/>
      <c r="D515" s="5"/>
      <c r="E515" s="5"/>
      <c r="F515" s="5"/>
      <c r="G515" s="6"/>
      <c r="H515" s="6"/>
      <c r="I515" s="6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</row>
    <row r="516" spans="1:27" ht="18.75" customHeight="1">
      <c r="A516" s="5"/>
      <c r="B516" s="5"/>
      <c r="C516" s="5"/>
      <c r="D516" s="5"/>
      <c r="E516" s="5"/>
      <c r="F516" s="5"/>
      <c r="G516" s="6"/>
      <c r="H516" s="6"/>
      <c r="I516" s="6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</row>
    <row r="517" spans="1:27" ht="18.75" customHeight="1">
      <c r="A517" s="5"/>
      <c r="B517" s="5"/>
      <c r="C517" s="5"/>
      <c r="D517" s="5"/>
      <c r="E517" s="5"/>
      <c r="F517" s="5"/>
      <c r="G517" s="6"/>
      <c r="H517" s="6"/>
      <c r="I517" s="6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</row>
    <row r="518" spans="1:27" ht="18.75" customHeight="1">
      <c r="A518" s="5"/>
      <c r="B518" s="5"/>
      <c r="C518" s="5"/>
      <c r="D518" s="5"/>
      <c r="E518" s="5"/>
      <c r="F518" s="5"/>
      <c r="G518" s="6"/>
      <c r="H518" s="6"/>
      <c r="I518" s="6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</row>
    <row r="519" spans="1:27" ht="18.75" customHeight="1">
      <c r="A519" s="5"/>
      <c r="B519" s="5"/>
      <c r="C519" s="5"/>
      <c r="D519" s="5"/>
      <c r="E519" s="5"/>
      <c r="F519" s="5"/>
      <c r="G519" s="6"/>
      <c r="H519" s="6"/>
      <c r="I519" s="6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</row>
    <row r="520" spans="1:27" ht="18.75" customHeight="1">
      <c r="A520" s="5"/>
      <c r="B520" s="5"/>
      <c r="C520" s="5"/>
      <c r="D520" s="5"/>
      <c r="E520" s="5"/>
      <c r="F520" s="5"/>
      <c r="G520" s="6"/>
      <c r="H520" s="6"/>
      <c r="I520" s="6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</row>
    <row r="521" spans="1:27" ht="18.75" customHeight="1">
      <c r="A521" s="5"/>
      <c r="B521" s="5"/>
      <c r="C521" s="5"/>
      <c r="D521" s="5"/>
      <c r="E521" s="5"/>
      <c r="F521" s="5"/>
      <c r="G521" s="6"/>
      <c r="H521" s="6"/>
      <c r="I521" s="6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</row>
    <row r="522" spans="1:27" ht="18.75" customHeight="1">
      <c r="A522" s="5"/>
      <c r="B522" s="5"/>
      <c r="C522" s="5"/>
      <c r="D522" s="5"/>
      <c r="E522" s="5"/>
      <c r="F522" s="5"/>
      <c r="G522" s="6"/>
      <c r="H522" s="6"/>
      <c r="I522" s="6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</row>
    <row r="523" spans="1:27" ht="18.75" customHeight="1">
      <c r="A523" s="5"/>
      <c r="B523" s="5"/>
      <c r="C523" s="5"/>
      <c r="D523" s="5"/>
      <c r="E523" s="5"/>
      <c r="F523" s="5"/>
      <c r="G523" s="6"/>
      <c r="H523" s="6"/>
      <c r="I523" s="6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</row>
    <row r="524" spans="1:27" ht="18.75" customHeight="1">
      <c r="A524" s="5"/>
      <c r="B524" s="5"/>
      <c r="C524" s="5"/>
      <c r="D524" s="5"/>
      <c r="E524" s="5"/>
      <c r="F524" s="5"/>
      <c r="G524" s="6"/>
      <c r="H524" s="6"/>
      <c r="I524" s="6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</row>
    <row r="525" spans="1:27" ht="18.75" customHeight="1">
      <c r="A525" s="5"/>
      <c r="B525" s="5"/>
      <c r="C525" s="5"/>
      <c r="D525" s="5"/>
      <c r="E525" s="5"/>
      <c r="F525" s="5"/>
      <c r="G525" s="6"/>
      <c r="H525" s="6"/>
      <c r="I525" s="6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</row>
    <row r="526" spans="1:27" ht="18.75" customHeight="1">
      <c r="A526" s="5"/>
      <c r="B526" s="5"/>
      <c r="C526" s="5"/>
      <c r="D526" s="5"/>
      <c r="E526" s="5"/>
      <c r="F526" s="5"/>
      <c r="G526" s="6"/>
      <c r="H526" s="6"/>
      <c r="I526" s="6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</row>
    <row r="527" spans="1:27" ht="18.75" customHeight="1">
      <c r="A527" s="5"/>
      <c r="B527" s="5"/>
      <c r="C527" s="5"/>
      <c r="D527" s="5"/>
      <c r="E527" s="5"/>
      <c r="F527" s="5"/>
      <c r="G527" s="6"/>
      <c r="H527" s="6"/>
      <c r="I527" s="6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</row>
    <row r="528" spans="1:27" ht="18.75" customHeight="1">
      <c r="A528" s="5"/>
      <c r="B528" s="5"/>
      <c r="C528" s="5"/>
      <c r="D528" s="5"/>
      <c r="E528" s="5"/>
      <c r="F528" s="5"/>
      <c r="G528" s="6"/>
      <c r="H528" s="6"/>
      <c r="I528" s="6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</row>
    <row r="529" spans="1:27" ht="18.75" customHeight="1">
      <c r="A529" s="5"/>
      <c r="B529" s="5"/>
      <c r="C529" s="5"/>
      <c r="D529" s="5"/>
      <c r="E529" s="5"/>
      <c r="F529" s="5"/>
      <c r="G529" s="6"/>
      <c r="H529" s="6"/>
      <c r="I529" s="6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</row>
    <row r="530" spans="1:27" ht="18.75" customHeight="1">
      <c r="A530" s="5"/>
      <c r="B530" s="5"/>
      <c r="C530" s="5"/>
      <c r="D530" s="5"/>
      <c r="E530" s="5"/>
      <c r="F530" s="5"/>
      <c r="G530" s="6"/>
      <c r="H530" s="6"/>
      <c r="I530" s="6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</row>
    <row r="531" spans="1:27" ht="18.75" customHeight="1">
      <c r="A531" s="5"/>
      <c r="B531" s="5"/>
      <c r="C531" s="5"/>
      <c r="D531" s="5"/>
      <c r="E531" s="5"/>
      <c r="F531" s="5"/>
      <c r="G531" s="6"/>
      <c r="H531" s="6"/>
      <c r="I531" s="6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</row>
    <row r="532" spans="1:27" ht="18.75" customHeight="1">
      <c r="A532" s="5"/>
      <c r="B532" s="5"/>
      <c r="C532" s="5"/>
      <c r="D532" s="5"/>
      <c r="E532" s="5"/>
      <c r="F532" s="5"/>
      <c r="G532" s="6"/>
      <c r="H532" s="6"/>
      <c r="I532" s="6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</row>
    <row r="533" spans="1:27" ht="18.75" customHeight="1">
      <c r="A533" s="5"/>
      <c r="B533" s="5"/>
      <c r="C533" s="5"/>
      <c r="D533" s="5"/>
      <c r="E533" s="5"/>
      <c r="F533" s="5"/>
      <c r="G533" s="6"/>
      <c r="H533" s="6"/>
      <c r="I533" s="6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</row>
    <row r="534" spans="1:27" ht="18.75" customHeight="1">
      <c r="A534" s="5"/>
      <c r="B534" s="5"/>
      <c r="C534" s="5"/>
      <c r="D534" s="5"/>
      <c r="E534" s="5"/>
      <c r="F534" s="5"/>
      <c r="G534" s="6"/>
      <c r="H534" s="6"/>
      <c r="I534" s="6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</row>
    <row r="535" spans="1:27" ht="18.75" customHeight="1">
      <c r="A535" s="5"/>
      <c r="B535" s="5"/>
      <c r="C535" s="5"/>
      <c r="D535" s="5"/>
      <c r="E535" s="5"/>
      <c r="F535" s="5"/>
      <c r="G535" s="6"/>
      <c r="H535" s="6"/>
      <c r="I535" s="6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</row>
    <row r="536" spans="1:27" ht="18.75" customHeight="1">
      <c r="A536" s="5"/>
      <c r="B536" s="5"/>
      <c r="C536" s="5"/>
      <c r="D536" s="5"/>
      <c r="E536" s="5"/>
      <c r="F536" s="5"/>
      <c r="G536" s="6"/>
      <c r="H536" s="6"/>
      <c r="I536" s="6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</row>
    <row r="537" spans="1:27" ht="18.75" customHeight="1">
      <c r="A537" s="5"/>
      <c r="B537" s="5"/>
      <c r="C537" s="5"/>
      <c r="D537" s="5"/>
      <c r="E537" s="5"/>
      <c r="F537" s="5"/>
      <c r="G537" s="6"/>
      <c r="H537" s="6"/>
      <c r="I537" s="6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</row>
    <row r="538" spans="1:27" ht="18.75" customHeight="1">
      <c r="A538" s="5"/>
      <c r="B538" s="5"/>
      <c r="C538" s="5"/>
      <c r="D538" s="5"/>
      <c r="E538" s="5"/>
      <c r="F538" s="5"/>
      <c r="G538" s="6"/>
      <c r="H538" s="6"/>
      <c r="I538" s="6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</row>
    <row r="539" spans="1:27" ht="18.75" customHeight="1">
      <c r="A539" s="5"/>
      <c r="B539" s="5"/>
      <c r="C539" s="5"/>
      <c r="D539" s="5"/>
      <c r="E539" s="5"/>
      <c r="F539" s="5"/>
      <c r="G539" s="6"/>
      <c r="H539" s="6"/>
      <c r="I539" s="6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</row>
    <row r="540" spans="1:27" ht="18.75" customHeight="1">
      <c r="A540" s="5"/>
      <c r="B540" s="5"/>
      <c r="C540" s="5"/>
      <c r="D540" s="5"/>
      <c r="E540" s="5"/>
      <c r="F540" s="5"/>
      <c r="G540" s="6"/>
      <c r="H540" s="6"/>
      <c r="I540" s="6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</row>
    <row r="541" spans="1:27" ht="18.75" customHeight="1">
      <c r="A541" s="5"/>
      <c r="B541" s="5"/>
      <c r="C541" s="5"/>
      <c r="D541" s="5"/>
      <c r="E541" s="5"/>
      <c r="F541" s="5"/>
      <c r="G541" s="6"/>
      <c r="H541" s="6"/>
      <c r="I541" s="6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</row>
    <row r="542" spans="1:27" ht="18.75" customHeight="1">
      <c r="A542" s="5"/>
      <c r="B542" s="5"/>
      <c r="C542" s="5"/>
      <c r="D542" s="5"/>
      <c r="E542" s="5"/>
      <c r="F542" s="5"/>
      <c r="G542" s="6"/>
      <c r="H542" s="6"/>
      <c r="I542" s="6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</row>
    <row r="543" spans="1:27" ht="18.75" customHeight="1">
      <c r="A543" s="5"/>
      <c r="B543" s="5"/>
      <c r="C543" s="5"/>
      <c r="D543" s="5"/>
      <c r="E543" s="5"/>
      <c r="F543" s="5"/>
      <c r="G543" s="6"/>
      <c r="H543" s="6"/>
      <c r="I543" s="6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</row>
    <row r="544" spans="1:27" ht="18.75" customHeight="1">
      <c r="A544" s="5"/>
      <c r="B544" s="5"/>
      <c r="C544" s="5"/>
      <c r="D544" s="5"/>
      <c r="E544" s="5"/>
      <c r="F544" s="5"/>
      <c r="G544" s="6"/>
      <c r="H544" s="6"/>
      <c r="I544" s="6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</row>
    <row r="545" spans="1:27" ht="18.75" customHeight="1">
      <c r="A545" s="5"/>
      <c r="B545" s="5"/>
      <c r="C545" s="5"/>
      <c r="D545" s="5"/>
      <c r="E545" s="5"/>
      <c r="F545" s="5"/>
      <c r="G545" s="6"/>
      <c r="H545" s="6"/>
      <c r="I545" s="6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</row>
    <row r="546" spans="1:27" ht="18.75" customHeight="1">
      <c r="A546" s="5"/>
      <c r="B546" s="5"/>
      <c r="C546" s="5"/>
      <c r="D546" s="5"/>
      <c r="E546" s="5"/>
      <c r="F546" s="5"/>
      <c r="G546" s="6"/>
      <c r="H546" s="6"/>
      <c r="I546" s="6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</row>
    <row r="547" spans="1:27" ht="18.75" customHeight="1">
      <c r="A547" s="5"/>
      <c r="B547" s="5"/>
      <c r="C547" s="5"/>
      <c r="D547" s="5"/>
      <c r="E547" s="5"/>
      <c r="F547" s="5"/>
      <c r="G547" s="6"/>
      <c r="H547" s="6"/>
      <c r="I547" s="6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</row>
    <row r="548" spans="1:27" ht="18.75" customHeight="1">
      <c r="A548" s="5"/>
      <c r="B548" s="5"/>
      <c r="C548" s="5"/>
      <c r="D548" s="5"/>
      <c r="E548" s="5"/>
      <c r="F548" s="5"/>
      <c r="G548" s="6"/>
      <c r="H548" s="6"/>
      <c r="I548" s="6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</row>
    <row r="549" spans="1:27" ht="18.75" customHeight="1">
      <c r="A549" s="5"/>
      <c r="B549" s="5"/>
      <c r="C549" s="5"/>
      <c r="D549" s="5"/>
      <c r="E549" s="5"/>
      <c r="F549" s="5"/>
      <c r="G549" s="6"/>
      <c r="H549" s="6"/>
      <c r="I549" s="6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</row>
    <row r="550" spans="1:27" ht="18.75" customHeight="1">
      <c r="A550" s="5"/>
      <c r="B550" s="5"/>
      <c r="C550" s="5"/>
      <c r="D550" s="5"/>
      <c r="E550" s="5"/>
      <c r="F550" s="5"/>
      <c r="G550" s="6"/>
      <c r="H550" s="6"/>
      <c r="I550" s="6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</row>
    <row r="551" spans="1:27" ht="18.75" customHeight="1">
      <c r="A551" s="5"/>
      <c r="B551" s="5"/>
      <c r="C551" s="5"/>
      <c r="D551" s="5"/>
      <c r="E551" s="5"/>
      <c r="F551" s="5"/>
      <c r="G551" s="6"/>
      <c r="H551" s="6"/>
      <c r="I551" s="6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</row>
    <row r="552" spans="1:27" ht="18.75" customHeight="1">
      <c r="A552" s="5"/>
      <c r="B552" s="5"/>
      <c r="C552" s="5"/>
      <c r="D552" s="5"/>
      <c r="E552" s="5"/>
      <c r="F552" s="5"/>
      <c r="G552" s="6"/>
      <c r="H552" s="6"/>
      <c r="I552" s="6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</row>
    <row r="553" spans="1:27" ht="18.75" customHeight="1">
      <c r="A553" s="5"/>
      <c r="B553" s="5"/>
      <c r="C553" s="5"/>
      <c r="D553" s="5"/>
      <c r="E553" s="5"/>
      <c r="F553" s="5"/>
      <c r="G553" s="6"/>
      <c r="H553" s="6"/>
      <c r="I553" s="6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</row>
    <row r="554" spans="1:27" ht="18.75" customHeight="1">
      <c r="A554" s="5"/>
      <c r="B554" s="5"/>
      <c r="C554" s="5"/>
      <c r="D554" s="5"/>
      <c r="E554" s="5"/>
      <c r="F554" s="5"/>
      <c r="G554" s="6"/>
      <c r="H554" s="6"/>
      <c r="I554" s="6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</row>
    <row r="555" spans="1:27" ht="18.75" customHeight="1">
      <c r="A555" s="5"/>
      <c r="B555" s="5"/>
      <c r="C555" s="5"/>
      <c r="D555" s="5"/>
      <c r="E555" s="5"/>
      <c r="F555" s="5"/>
      <c r="G555" s="6"/>
      <c r="H555" s="6"/>
      <c r="I555" s="6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</row>
    <row r="556" spans="1:27" ht="18.75" customHeight="1">
      <c r="A556" s="5"/>
      <c r="B556" s="5"/>
      <c r="C556" s="5"/>
      <c r="D556" s="5"/>
      <c r="E556" s="5"/>
      <c r="F556" s="5"/>
      <c r="G556" s="6"/>
      <c r="H556" s="6"/>
      <c r="I556" s="6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</row>
    <row r="557" spans="1:27" ht="18.75" customHeight="1">
      <c r="A557" s="5"/>
      <c r="B557" s="5"/>
      <c r="C557" s="5"/>
      <c r="D557" s="5"/>
      <c r="E557" s="5"/>
      <c r="F557" s="5"/>
      <c r="G557" s="6"/>
      <c r="H557" s="6"/>
      <c r="I557" s="6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</row>
    <row r="558" spans="1:27" ht="18.75" customHeight="1">
      <c r="A558" s="5"/>
      <c r="B558" s="5"/>
      <c r="C558" s="5"/>
      <c r="D558" s="5"/>
      <c r="E558" s="5"/>
      <c r="F558" s="5"/>
      <c r="G558" s="6"/>
      <c r="H558" s="6"/>
      <c r="I558" s="6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</row>
    <row r="559" spans="1:27" ht="18.75" customHeight="1">
      <c r="A559" s="5"/>
      <c r="B559" s="5"/>
      <c r="C559" s="5"/>
      <c r="D559" s="5"/>
      <c r="E559" s="5"/>
      <c r="F559" s="5"/>
      <c r="G559" s="6"/>
      <c r="H559" s="6"/>
      <c r="I559" s="6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</row>
    <row r="560" spans="1:27" ht="18.75" customHeight="1">
      <c r="A560" s="5"/>
      <c r="B560" s="5"/>
      <c r="C560" s="5"/>
      <c r="D560" s="5"/>
      <c r="E560" s="5"/>
      <c r="F560" s="5"/>
      <c r="G560" s="6"/>
      <c r="H560" s="6"/>
      <c r="I560" s="6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</row>
    <row r="561" spans="1:27" ht="18.75" customHeight="1">
      <c r="A561" s="5"/>
      <c r="B561" s="5"/>
      <c r="C561" s="5"/>
      <c r="D561" s="5"/>
      <c r="E561" s="5"/>
      <c r="F561" s="5"/>
      <c r="G561" s="6"/>
      <c r="H561" s="6"/>
      <c r="I561" s="6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</row>
    <row r="562" spans="1:27" ht="18.75" customHeight="1">
      <c r="A562" s="5"/>
      <c r="B562" s="5"/>
      <c r="C562" s="5"/>
      <c r="D562" s="5"/>
      <c r="E562" s="5"/>
      <c r="F562" s="5"/>
      <c r="G562" s="6"/>
      <c r="H562" s="6"/>
      <c r="I562" s="6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</row>
    <row r="563" spans="1:27" ht="18.75" customHeight="1">
      <c r="A563" s="5"/>
      <c r="B563" s="5"/>
      <c r="C563" s="5"/>
      <c r="D563" s="5"/>
      <c r="E563" s="5"/>
      <c r="F563" s="5"/>
      <c r="G563" s="6"/>
      <c r="H563" s="6"/>
      <c r="I563" s="6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</row>
    <row r="564" spans="1:27" ht="18.75" customHeight="1">
      <c r="A564" s="5"/>
      <c r="B564" s="5"/>
      <c r="C564" s="5"/>
      <c r="D564" s="5"/>
      <c r="E564" s="5"/>
      <c r="F564" s="5"/>
      <c r="G564" s="6"/>
      <c r="H564" s="6"/>
      <c r="I564" s="6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</row>
    <row r="565" spans="1:27" ht="18.75" customHeight="1">
      <c r="A565" s="5"/>
      <c r="B565" s="5"/>
      <c r="C565" s="5"/>
      <c r="D565" s="5"/>
      <c r="E565" s="5"/>
      <c r="F565" s="5"/>
      <c r="G565" s="6"/>
      <c r="H565" s="6"/>
      <c r="I565" s="6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</row>
    <row r="566" spans="1:27" ht="18.75" customHeight="1">
      <c r="A566" s="5"/>
      <c r="B566" s="5"/>
      <c r="C566" s="5"/>
      <c r="D566" s="5"/>
      <c r="E566" s="5"/>
      <c r="F566" s="5"/>
      <c r="G566" s="6"/>
      <c r="H566" s="6"/>
      <c r="I566" s="6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</row>
    <row r="567" spans="1:27" ht="18.75" customHeight="1">
      <c r="A567" s="5"/>
      <c r="B567" s="5"/>
      <c r="C567" s="5"/>
      <c r="D567" s="5"/>
      <c r="E567" s="5"/>
      <c r="F567" s="5"/>
      <c r="G567" s="6"/>
      <c r="H567" s="6"/>
      <c r="I567" s="6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</row>
    <row r="568" spans="1:27" ht="18.75" customHeight="1">
      <c r="A568" s="5"/>
      <c r="B568" s="5"/>
      <c r="C568" s="5"/>
      <c r="D568" s="5"/>
      <c r="E568" s="5"/>
      <c r="F568" s="5"/>
      <c r="G568" s="6"/>
      <c r="H568" s="6"/>
      <c r="I568" s="6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</row>
    <row r="569" spans="1:27" ht="18.75" customHeight="1">
      <c r="A569" s="5"/>
      <c r="B569" s="5"/>
      <c r="C569" s="5"/>
      <c r="D569" s="5"/>
      <c r="E569" s="5"/>
      <c r="F569" s="5"/>
      <c r="G569" s="6"/>
      <c r="H569" s="6"/>
      <c r="I569" s="6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</row>
    <row r="570" spans="1:27" ht="18.75" customHeight="1">
      <c r="A570" s="5"/>
      <c r="B570" s="5"/>
      <c r="C570" s="5"/>
      <c r="D570" s="5"/>
      <c r="E570" s="5"/>
      <c r="F570" s="5"/>
      <c r="G570" s="6"/>
      <c r="H570" s="6"/>
      <c r="I570" s="6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</row>
    <row r="571" spans="1:27" ht="18.75" customHeight="1">
      <c r="A571" s="5"/>
      <c r="B571" s="5"/>
      <c r="C571" s="5"/>
      <c r="D571" s="5"/>
      <c r="E571" s="5"/>
      <c r="F571" s="5"/>
      <c r="G571" s="6"/>
      <c r="H571" s="6"/>
      <c r="I571" s="6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</row>
    <row r="572" spans="1:27" ht="18.75" customHeight="1">
      <c r="A572" s="5"/>
      <c r="B572" s="5"/>
      <c r="C572" s="5"/>
      <c r="D572" s="5"/>
      <c r="E572" s="5"/>
      <c r="F572" s="5"/>
      <c r="G572" s="6"/>
      <c r="H572" s="6"/>
      <c r="I572" s="6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</row>
    <row r="573" spans="1:27" ht="18.75" customHeight="1">
      <c r="A573" s="5"/>
      <c r="B573" s="5"/>
      <c r="C573" s="5"/>
      <c r="D573" s="5"/>
      <c r="E573" s="5"/>
      <c r="F573" s="5"/>
      <c r="G573" s="6"/>
      <c r="H573" s="6"/>
      <c r="I573" s="6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</row>
    <row r="574" spans="1:27" ht="18.75" customHeight="1">
      <c r="A574" s="5"/>
      <c r="B574" s="5"/>
      <c r="C574" s="5"/>
      <c r="D574" s="5"/>
      <c r="E574" s="5"/>
      <c r="F574" s="5"/>
      <c r="G574" s="6"/>
      <c r="H574" s="6"/>
      <c r="I574" s="6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</row>
    <row r="575" spans="1:27" ht="18.75" customHeight="1">
      <c r="A575" s="5"/>
      <c r="B575" s="5"/>
      <c r="C575" s="5"/>
      <c r="D575" s="5"/>
      <c r="E575" s="5"/>
      <c r="F575" s="5"/>
      <c r="G575" s="6"/>
      <c r="H575" s="6"/>
      <c r="I575" s="6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</row>
    <row r="576" spans="1:27" ht="18.75" customHeight="1">
      <c r="A576" s="5"/>
      <c r="B576" s="5"/>
      <c r="C576" s="5"/>
      <c r="D576" s="5"/>
      <c r="E576" s="5"/>
      <c r="F576" s="5"/>
      <c r="G576" s="6"/>
      <c r="H576" s="6"/>
      <c r="I576" s="6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</row>
    <row r="577" spans="1:27" ht="18.75" customHeight="1">
      <c r="A577" s="5"/>
      <c r="B577" s="5"/>
      <c r="C577" s="5"/>
      <c r="D577" s="5"/>
      <c r="E577" s="5"/>
      <c r="F577" s="5"/>
      <c r="G577" s="6"/>
      <c r="H577" s="6"/>
      <c r="I577" s="6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</row>
    <row r="578" spans="1:27" ht="18.75" customHeight="1">
      <c r="A578" s="5"/>
      <c r="B578" s="5"/>
      <c r="C578" s="5"/>
      <c r="D578" s="5"/>
      <c r="E578" s="5"/>
      <c r="F578" s="5"/>
      <c r="G578" s="6"/>
      <c r="H578" s="6"/>
      <c r="I578" s="6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</row>
    <row r="579" spans="1:27" ht="18.75" customHeight="1">
      <c r="A579" s="5"/>
      <c r="B579" s="5"/>
      <c r="C579" s="5"/>
      <c r="D579" s="5"/>
      <c r="E579" s="5"/>
      <c r="F579" s="5"/>
      <c r="G579" s="6"/>
      <c r="H579" s="6"/>
      <c r="I579" s="6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</row>
    <row r="580" spans="1:27" ht="18.75" customHeight="1">
      <c r="A580" s="5"/>
      <c r="B580" s="5"/>
      <c r="C580" s="5"/>
      <c r="D580" s="5"/>
      <c r="E580" s="5"/>
      <c r="F580" s="5"/>
      <c r="G580" s="6"/>
      <c r="H580" s="6"/>
      <c r="I580" s="6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</row>
    <row r="581" spans="1:27" ht="18.75" customHeight="1">
      <c r="A581" s="5"/>
      <c r="B581" s="5"/>
      <c r="C581" s="5"/>
      <c r="D581" s="5"/>
      <c r="E581" s="5"/>
      <c r="F581" s="5"/>
      <c r="G581" s="6"/>
      <c r="H581" s="6"/>
      <c r="I581" s="6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</row>
    <row r="582" spans="1:27" ht="18.75" customHeight="1">
      <c r="A582" s="5"/>
      <c r="B582" s="5"/>
      <c r="C582" s="5"/>
      <c r="D582" s="5"/>
      <c r="E582" s="5"/>
      <c r="F582" s="5"/>
      <c r="G582" s="6"/>
      <c r="H582" s="6"/>
      <c r="I582" s="6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</row>
    <row r="583" spans="1:27" ht="18.75" customHeight="1">
      <c r="A583" s="5"/>
      <c r="B583" s="5"/>
      <c r="C583" s="5"/>
      <c r="D583" s="5"/>
      <c r="E583" s="5"/>
      <c r="F583" s="5"/>
      <c r="G583" s="6"/>
      <c r="H583" s="6"/>
      <c r="I583" s="6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</row>
    <row r="584" spans="1:27" ht="18.75" customHeight="1">
      <c r="A584" s="5"/>
      <c r="B584" s="5"/>
      <c r="C584" s="5"/>
      <c r="D584" s="5"/>
      <c r="E584" s="5"/>
      <c r="F584" s="5"/>
      <c r="G584" s="6"/>
      <c r="H584" s="6"/>
      <c r="I584" s="6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</row>
    <row r="585" spans="1:27" ht="18.75" customHeight="1">
      <c r="A585" s="5"/>
      <c r="B585" s="5"/>
      <c r="C585" s="5"/>
      <c r="D585" s="5"/>
      <c r="E585" s="5"/>
      <c r="F585" s="5"/>
      <c r="G585" s="6"/>
      <c r="H585" s="6"/>
      <c r="I585" s="6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</row>
    <row r="586" spans="1:27" ht="18.75" customHeight="1">
      <c r="A586" s="5"/>
      <c r="B586" s="5"/>
      <c r="C586" s="5"/>
      <c r="D586" s="5"/>
      <c r="E586" s="5"/>
      <c r="F586" s="5"/>
      <c r="G586" s="6"/>
      <c r="H586" s="6"/>
      <c r="I586" s="6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</row>
    <row r="587" spans="1:27" ht="18.75" customHeight="1">
      <c r="A587" s="5"/>
      <c r="B587" s="5"/>
      <c r="C587" s="5"/>
      <c r="D587" s="5"/>
      <c r="E587" s="5"/>
      <c r="F587" s="5"/>
      <c r="G587" s="6"/>
      <c r="H587" s="6"/>
      <c r="I587" s="6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</row>
    <row r="588" spans="1:27" ht="18.75" customHeight="1">
      <c r="A588" s="5"/>
      <c r="B588" s="5"/>
      <c r="C588" s="5"/>
      <c r="D588" s="5"/>
      <c r="E588" s="5"/>
      <c r="F588" s="5"/>
      <c r="G588" s="6"/>
      <c r="H588" s="6"/>
      <c r="I588" s="6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</row>
    <row r="589" spans="1:27" ht="18.75" customHeight="1">
      <c r="A589" s="5"/>
      <c r="B589" s="5"/>
      <c r="C589" s="5"/>
      <c r="D589" s="5"/>
      <c r="E589" s="5"/>
      <c r="F589" s="5"/>
      <c r="G589" s="6"/>
      <c r="H589" s="6"/>
      <c r="I589" s="6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</row>
    <row r="590" spans="1:27" ht="18.75" customHeight="1">
      <c r="A590" s="5"/>
      <c r="B590" s="5"/>
      <c r="C590" s="5"/>
      <c r="D590" s="5"/>
      <c r="E590" s="5"/>
      <c r="F590" s="5"/>
      <c r="G590" s="6"/>
      <c r="H590" s="6"/>
      <c r="I590" s="6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</row>
    <row r="591" spans="1:27" ht="18.75" customHeight="1">
      <c r="A591" s="5"/>
      <c r="B591" s="5"/>
      <c r="C591" s="5"/>
      <c r="D591" s="5"/>
      <c r="E591" s="5"/>
      <c r="F591" s="5"/>
      <c r="G591" s="6"/>
      <c r="H591" s="6"/>
      <c r="I591" s="6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</row>
    <row r="592" spans="1:27" ht="18.75" customHeight="1">
      <c r="A592" s="5"/>
      <c r="B592" s="5"/>
      <c r="C592" s="5"/>
      <c r="D592" s="5"/>
      <c r="E592" s="5"/>
      <c r="F592" s="5"/>
      <c r="G592" s="6"/>
      <c r="H592" s="6"/>
      <c r="I592" s="6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</row>
    <row r="593" spans="1:27" ht="18.75" customHeight="1">
      <c r="A593" s="5"/>
      <c r="B593" s="5"/>
      <c r="C593" s="5"/>
      <c r="D593" s="5"/>
      <c r="E593" s="5"/>
      <c r="F593" s="5"/>
      <c r="G593" s="6"/>
      <c r="H593" s="6"/>
      <c r="I593" s="6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</row>
    <row r="594" spans="1:27" ht="18.75" customHeight="1">
      <c r="A594" s="5"/>
      <c r="B594" s="5"/>
      <c r="C594" s="5"/>
      <c r="D594" s="5"/>
      <c r="E594" s="5"/>
      <c r="F594" s="5"/>
      <c r="G594" s="6"/>
      <c r="H594" s="6"/>
      <c r="I594" s="6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</row>
    <row r="595" spans="1:27" ht="18.75" customHeight="1">
      <c r="A595" s="5"/>
      <c r="B595" s="5"/>
      <c r="C595" s="5"/>
      <c r="D595" s="5"/>
      <c r="E595" s="5"/>
      <c r="F595" s="5"/>
      <c r="G595" s="6"/>
      <c r="H595" s="6"/>
      <c r="I595" s="6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</row>
    <row r="596" spans="1:27" ht="18.75" customHeight="1">
      <c r="A596" s="5"/>
      <c r="B596" s="5"/>
      <c r="C596" s="5"/>
      <c r="D596" s="5"/>
      <c r="E596" s="5"/>
      <c r="F596" s="5"/>
      <c r="G596" s="6"/>
      <c r="H596" s="6"/>
      <c r="I596" s="6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</row>
    <row r="597" spans="1:27" ht="18.75" customHeight="1">
      <c r="A597" s="5"/>
      <c r="B597" s="5"/>
      <c r="C597" s="5"/>
      <c r="D597" s="5"/>
      <c r="E597" s="5"/>
      <c r="F597" s="5"/>
      <c r="G597" s="6"/>
      <c r="H597" s="6"/>
      <c r="I597" s="6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</row>
    <row r="598" spans="1:27" ht="18.75" customHeight="1">
      <c r="A598" s="5"/>
      <c r="B598" s="5"/>
      <c r="C598" s="5"/>
      <c r="D598" s="5"/>
      <c r="E598" s="5"/>
      <c r="F598" s="5"/>
      <c r="G598" s="6"/>
      <c r="H598" s="6"/>
      <c r="I598" s="6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</row>
    <row r="599" spans="1:27" ht="18.75" customHeight="1">
      <c r="A599" s="5"/>
      <c r="B599" s="5"/>
      <c r="C599" s="5"/>
      <c r="D599" s="5"/>
      <c r="E599" s="5"/>
      <c r="F599" s="5"/>
      <c r="G599" s="6"/>
      <c r="H599" s="6"/>
      <c r="I599" s="6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</row>
    <row r="600" spans="1:27" ht="18.75" customHeight="1">
      <c r="A600" s="5"/>
      <c r="B600" s="5"/>
      <c r="C600" s="5"/>
      <c r="D600" s="5"/>
      <c r="E600" s="5"/>
      <c r="F600" s="5"/>
      <c r="G600" s="6"/>
      <c r="H600" s="6"/>
      <c r="I600" s="6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</row>
    <row r="601" spans="1:27" ht="18.75" customHeight="1">
      <c r="A601" s="5"/>
      <c r="B601" s="5"/>
      <c r="C601" s="5"/>
      <c r="D601" s="5"/>
      <c r="E601" s="5"/>
      <c r="F601" s="5"/>
      <c r="G601" s="6"/>
      <c r="H601" s="6"/>
      <c r="I601" s="6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</row>
    <row r="602" spans="1:27" ht="18.75" customHeight="1">
      <c r="A602" s="5"/>
      <c r="B602" s="5"/>
      <c r="C602" s="5"/>
      <c r="D602" s="5"/>
      <c r="E602" s="5"/>
      <c r="F602" s="5"/>
      <c r="G602" s="6"/>
      <c r="H602" s="6"/>
      <c r="I602" s="6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</row>
    <row r="603" spans="1:27" ht="18.75" customHeight="1">
      <c r="A603" s="5"/>
      <c r="B603" s="5"/>
      <c r="C603" s="5"/>
      <c r="D603" s="5"/>
      <c r="E603" s="5"/>
      <c r="F603" s="5"/>
      <c r="G603" s="6"/>
      <c r="H603" s="6"/>
      <c r="I603" s="6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</row>
    <row r="604" spans="1:27" ht="18.75" customHeight="1">
      <c r="A604" s="5"/>
      <c r="B604" s="5"/>
      <c r="C604" s="5"/>
      <c r="D604" s="5"/>
      <c r="E604" s="5"/>
      <c r="F604" s="5"/>
      <c r="G604" s="6"/>
      <c r="H604" s="6"/>
      <c r="I604" s="6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</row>
    <row r="605" spans="1:27" ht="18.75" customHeight="1">
      <c r="A605" s="5"/>
      <c r="B605" s="5"/>
      <c r="C605" s="5"/>
      <c r="D605" s="5"/>
      <c r="E605" s="5"/>
      <c r="F605" s="5"/>
      <c r="G605" s="6"/>
      <c r="H605" s="6"/>
      <c r="I605" s="6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</row>
    <row r="606" spans="1:27" ht="18.75" customHeight="1">
      <c r="A606" s="5"/>
      <c r="B606" s="5"/>
      <c r="C606" s="5"/>
      <c r="D606" s="5"/>
      <c r="E606" s="5"/>
      <c r="F606" s="5"/>
      <c r="G606" s="6"/>
      <c r="H606" s="6"/>
      <c r="I606" s="6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</row>
    <row r="607" spans="1:27" ht="18.75" customHeight="1">
      <c r="A607" s="5"/>
      <c r="B607" s="5"/>
      <c r="C607" s="5"/>
      <c r="D607" s="5"/>
      <c r="E607" s="5"/>
      <c r="F607" s="5"/>
      <c r="G607" s="6"/>
      <c r="H607" s="6"/>
      <c r="I607" s="6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</row>
    <row r="608" spans="1:27" ht="18.75" customHeight="1">
      <c r="A608" s="5"/>
      <c r="B608" s="5"/>
      <c r="C608" s="5"/>
      <c r="D608" s="5"/>
      <c r="E608" s="5"/>
      <c r="F608" s="5"/>
      <c r="G608" s="6"/>
      <c r="H608" s="6"/>
      <c r="I608" s="6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</row>
    <row r="609" spans="1:27" ht="18.75" customHeight="1">
      <c r="A609" s="5"/>
      <c r="B609" s="5"/>
      <c r="C609" s="5"/>
      <c r="D609" s="5"/>
      <c r="E609" s="5"/>
      <c r="F609" s="5"/>
      <c r="G609" s="6"/>
      <c r="H609" s="6"/>
      <c r="I609" s="6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</row>
    <row r="610" spans="1:27" ht="18.75" customHeight="1">
      <c r="A610" s="5"/>
      <c r="B610" s="5"/>
      <c r="C610" s="5"/>
      <c r="D610" s="5"/>
      <c r="E610" s="5"/>
      <c r="F610" s="5"/>
      <c r="G610" s="6"/>
      <c r="H610" s="6"/>
      <c r="I610" s="6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</row>
    <row r="611" spans="1:27" ht="18.75" customHeight="1">
      <c r="A611" s="5"/>
      <c r="B611" s="5"/>
      <c r="C611" s="5"/>
      <c r="D611" s="5"/>
      <c r="E611" s="5"/>
      <c r="F611" s="5"/>
      <c r="G611" s="6"/>
      <c r="H611" s="6"/>
      <c r="I611" s="6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</row>
    <row r="612" spans="1:27" ht="18.75" customHeight="1">
      <c r="A612" s="5"/>
      <c r="B612" s="5"/>
      <c r="C612" s="5"/>
      <c r="D612" s="5"/>
      <c r="E612" s="5"/>
      <c r="F612" s="5"/>
      <c r="G612" s="6"/>
      <c r="H612" s="6"/>
      <c r="I612" s="6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</row>
    <row r="613" spans="1:27" ht="18.75" customHeight="1">
      <c r="A613" s="5"/>
      <c r="B613" s="5"/>
      <c r="C613" s="5"/>
      <c r="D613" s="5"/>
      <c r="E613" s="5"/>
      <c r="F613" s="5"/>
      <c r="G613" s="6"/>
      <c r="H613" s="6"/>
      <c r="I613" s="6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</row>
    <row r="614" spans="1:27" ht="18.75" customHeight="1">
      <c r="A614" s="5"/>
      <c r="B614" s="5"/>
      <c r="C614" s="5"/>
      <c r="D614" s="5"/>
      <c r="E614" s="5"/>
      <c r="F614" s="5"/>
      <c r="G614" s="6"/>
      <c r="H614" s="6"/>
      <c r="I614" s="6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</row>
    <row r="615" spans="1:27" ht="18.75" customHeight="1">
      <c r="A615" s="5"/>
      <c r="B615" s="5"/>
      <c r="C615" s="5"/>
      <c r="D615" s="5"/>
      <c r="E615" s="5"/>
      <c r="F615" s="5"/>
      <c r="G615" s="6"/>
      <c r="H615" s="6"/>
      <c r="I615" s="6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</row>
    <row r="616" spans="1:27" ht="18.75" customHeight="1">
      <c r="A616" s="5"/>
      <c r="B616" s="5"/>
      <c r="C616" s="5"/>
      <c r="D616" s="5"/>
      <c r="E616" s="5"/>
      <c r="F616" s="5"/>
      <c r="G616" s="6"/>
      <c r="H616" s="6"/>
      <c r="I616" s="6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</row>
    <row r="617" spans="1:27" ht="18.75" customHeight="1">
      <c r="A617" s="5"/>
      <c r="B617" s="5"/>
      <c r="C617" s="5"/>
      <c r="D617" s="5"/>
      <c r="E617" s="5"/>
      <c r="F617" s="5"/>
      <c r="G617" s="6"/>
      <c r="H617" s="6"/>
      <c r="I617" s="6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</row>
    <row r="618" spans="1:27" ht="18.75" customHeight="1">
      <c r="A618" s="5"/>
      <c r="B618" s="5"/>
      <c r="C618" s="5"/>
      <c r="D618" s="5"/>
      <c r="E618" s="5"/>
      <c r="F618" s="5"/>
      <c r="G618" s="6"/>
      <c r="H618" s="6"/>
      <c r="I618" s="6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</row>
    <row r="619" spans="1:27" ht="18.75" customHeight="1">
      <c r="A619" s="5"/>
      <c r="B619" s="5"/>
      <c r="C619" s="5"/>
      <c r="D619" s="5"/>
      <c r="E619" s="5"/>
      <c r="F619" s="5"/>
      <c r="G619" s="6"/>
      <c r="H619" s="6"/>
      <c r="I619" s="6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</row>
    <row r="620" spans="1:27" ht="18.75" customHeight="1">
      <c r="A620" s="5"/>
      <c r="B620" s="5"/>
      <c r="C620" s="5"/>
      <c r="D620" s="5"/>
      <c r="E620" s="5"/>
      <c r="F620" s="5"/>
      <c r="G620" s="6"/>
      <c r="H620" s="6"/>
      <c r="I620" s="6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</row>
    <row r="621" spans="1:27" ht="18.75" customHeight="1">
      <c r="A621" s="5"/>
      <c r="B621" s="5"/>
      <c r="C621" s="5"/>
      <c r="D621" s="5"/>
      <c r="E621" s="5"/>
      <c r="F621" s="5"/>
      <c r="G621" s="6"/>
      <c r="H621" s="6"/>
      <c r="I621" s="6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</row>
    <row r="622" spans="1:27" ht="18.75" customHeight="1">
      <c r="A622" s="5"/>
      <c r="B622" s="5"/>
      <c r="C622" s="5"/>
      <c r="D622" s="5"/>
      <c r="E622" s="5"/>
      <c r="F622" s="5"/>
      <c r="G622" s="6"/>
      <c r="H622" s="6"/>
      <c r="I622" s="6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</row>
    <row r="623" spans="1:27" ht="18.75" customHeight="1">
      <c r="A623" s="5"/>
      <c r="B623" s="5"/>
      <c r="C623" s="5"/>
      <c r="D623" s="5"/>
      <c r="E623" s="5"/>
      <c r="F623" s="5"/>
      <c r="G623" s="6"/>
      <c r="H623" s="6"/>
      <c r="I623" s="6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</row>
    <row r="624" spans="1:27" ht="18.75" customHeight="1">
      <c r="A624" s="5"/>
      <c r="B624" s="5"/>
      <c r="C624" s="5"/>
      <c r="D624" s="5"/>
      <c r="E624" s="5"/>
      <c r="F624" s="5"/>
      <c r="G624" s="6"/>
      <c r="H624" s="6"/>
      <c r="I624" s="6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</row>
    <row r="625" spans="1:27" ht="18.75" customHeight="1">
      <c r="A625" s="5"/>
      <c r="B625" s="5"/>
      <c r="C625" s="5"/>
      <c r="D625" s="5"/>
      <c r="E625" s="5"/>
      <c r="F625" s="5"/>
      <c r="G625" s="6"/>
      <c r="H625" s="6"/>
      <c r="I625" s="6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</row>
    <row r="626" spans="1:27" ht="18.75" customHeight="1">
      <c r="A626" s="5"/>
      <c r="B626" s="5"/>
      <c r="C626" s="5"/>
      <c r="D626" s="5"/>
      <c r="E626" s="5"/>
      <c r="F626" s="5"/>
      <c r="G626" s="6"/>
      <c r="H626" s="6"/>
      <c r="I626" s="6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</row>
    <row r="627" spans="1:27" ht="18.75" customHeight="1">
      <c r="A627" s="5"/>
      <c r="B627" s="5"/>
      <c r="C627" s="5"/>
      <c r="D627" s="5"/>
      <c r="E627" s="5"/>
      <c r="F627" s="5"/>
      <c r="G627" s="6"/>
      <c r="H627" s="6"/>
      <c r="I627" s="6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</row>
    <row r="628" spans="1:27" ht="18.75" customHeight="1">
      <c r="A628" s="5"/>
      <c r="B628" s="5"/>
      <c r="C628" s="5"/>
      <c r="D628" s="5"/>
      <c r="E628" s="5"/>
      <c r="F628" s="5"/>
      <c r="G628" s="6"/>
      <c r="H628" s="6"/>
      <c r="I628" s="6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</row>
    <row r="629" spans="1:27" ht="18.75" customHeight="1">
      <c r="A629" s="5"/>
      <c r="B629" s="5"/>
      <c r="C629" s="5"/>
      <c r="D629" s="5"/>
      <c r="E629" s="5"/>
      <c r="F629" s="5"/>
      <c r="G629" s="6"/>
      <c r="H629" s="6"/>
      <c r="I629" s="6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</row>
    <row r="630" spans="1:27" ht="18.75" customHeight="1">
      <c r="A630" s="5"/>
      <c r="B630" s="5"/>
      <c r="C630" s="5"/>
      <c r="D630" s="5"/>
      <c r="E630" s="5"/>
      <c r="F630" s="5"/>
      <c r="G630" s="6"/>
      <c r="H630" s="6"/>
      <c r="I630" s="6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</row>
    <row r="631" spans="1:27" ht="18.75" customHeight="1">
      <c r="A631" s="5"/>
      <c r="B631" s="5"/>
      <c r="C631" s="5"/>
      <c r="D631" s="5"/>
      <c r="E631" s="5"/>
      <c r="F631" s="5"/>
      <c r="G631" s="6"/>
      <c r="H631" s="6"/>
      <c r="I631" s="6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</row>
    <row r="632" spans="1:27" ht="18.75" customHeight="1">
      <c r="A632" s="5"/>
      <c r="B632" s="5"/>
      <c r="C632" s="5"/>
      <c r="D632" s="5"/>
      <c r="E632" s="5"/>
      <c r="F632" s="5"/>
      <c r="G632" s="6"/>
      <c r="H632" s="6"/>
      <c r="I632" s="6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</row>
    <row r="633" spans="1:27" ht="18.75" customHeight="1">
      <c r="A633" s="5"/>
      <c r="B633" s="5"/>
      <c r="C633" s="5"/>
      <c r="D633" s="5"/>
      <c r="E633" s="5"/>
      <c r="F633" s="5"/>
      <c r="G633" s="6"/>
      <c r="H633" s="6"/>
      <c r="I633" s="6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</row>
    <row r="634" spans="1:27" ht="18.75" customHeight="1">
      <c r="A634" s="5"/>
      <c r="B634" s="5"/>
      <c r="C634" s="5"/>
      <c r="D634" s="5"/>
      <c r="E634" s="5"/>
      <c r="F634" s="5"/>
      <c r="G634" s="6"/>
      <c r="H634" s="6"/>
      <c r="I634" s="6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</row>
    <row r="635" spans="1:27" ht="18.75" customHeight="1">
      <c r="A635" s="5"/>
      <c r="B635" s="5"/>
      <c r="C635" s="5"/>
      <c r="D635" s="5"/>
      <c r="E635" s="5"/>
      <c r="F635" s="5"/>
      <c r="G635" s="6"/>
      <c r="H635" s="6"/>
      <c r="I635" s="6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</row>
    <row r="636" spans="1:27" ht="18.75" customHeight="1">
      <c r="A636" s="5"/>
      <c r="B636" s="5"/>
      <c r="C636" s="5"/>
      <c r="D636" s="5"/>
      <c r="E636" s="5"/>
      <c r="F636" s="5"/>
      <c r="G636" s="6"/>
      <c r="H636" s="6"/>
      <c r="I636" s="6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</row>
    <row r="637" spans="1:27" ht="18.75" customHeight="1">
      <c r="A637" s="5"/>
      <c r="B637" s="5"/>
      <c r="C637" s="5"/>
      <c r="D637" s="5"/>
      <c r="E637" s="5"/>
      <c r="F637" s="5"/>
      <c r="G637" s="6"/>
      <c r="H637" s="6"/>
      <c r="I637" s="6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</row>
    <row r="638" spans="1:27" ht="18.75" customHeight="1">
      <c r="A638" s="5"/>
      <c r="B638" s="5"/>
      <c r="C638" s="5"/>
      <c r="D638" s="5"/>
      <c r="E638" s="5"/>
      <c r="F638" s="5"/>
      <c r="G638" s="6"/>
      <c r="H638" s="6"/>
      <c r="I638" s="6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</row>
    <row r="639" spans="1:27" ht="18.75" customHeight="1">
      <c r="A639" s="5"/>
      <c r="B639" s="5"/>
      <c r="C639" s="5"/>
      <c r="D639" s="5"/>
      <c r="E639" s="5"/>
      <c r="F639" s="5"/>
      <c r="G639" s="6"/>
      <c r="H639" s="6"/>
      <c r="I639" s="6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</row>
    <row r="640" spans="1:27" ht="18.75" customHeight="1">
      <c r="A640" s="5"/>
      <c r="B640" s="5"/>
      <c r="C640" s="5"/>
      <c r="D640" s="5"/>
      <c r="E640" s="5"/>
      <c r="F640" s="5"/>
      <c r="G640" s="6"/>
      <c r="H640" s="6"/>
      <c r="I640" s="6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</row>
    <row r="641" spans="1:27" ht="18.75" customHeight="1">
      <c r="A641" s="5"/>
      <c r="B641" s="5"/>
      <c r="C641" s="5"/>
      <c r="D641" s="5"/>
      <c r="E641" s="5"/>
      <c r="F641" s="5"/>
      <c r="G641" s="6"/>
      <c r="H641" s="6"/>
      <c r="I641" s="6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</row>
    <row r="642" spans="1:27" ht="18.75" customHeight="1">
      <c r="A642" s="5"/>
      <c r="B642" s="5"/>
      <c r="C642" s="5"/>
      <c r="D642" s="5"/>
      <c r="E642" s="5"/>
      <c r="F642" s="5"/>
      <c r="G642" s="6"/>
      <c r="H642" s="6"/>
      <c r="I642" s="6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</row>
    <row r="643" spans="1:27" ht="18.75" customHeight="1">
      <c r="A643" s="5"/>
      <c r="B643" s="5"/>
      <c r="C643" s="5"/>
      <c r="D643" s="5"/>
      <c r="E643" s="5"/>
      <c r="F643" s="5"/>
      <c r="G643" s="6"/>
      <c r="H643" s="6"/>
      <c r="I643" s="6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</row>
    <row r="644" spans="1:27" ht="18.75" customHeight="1">
      <c r="A644" s="5"/>
      <c r="B644" s="5"/>
      <c r="C644" s="5"/>
      <c r="D644" s="5"/>
      <c r="E644" s="5"/>
      <c r="F644" s="5"/>
      <c r="G644" s="6"/>
      <c r="H644" s="6"/>
      <c r="I644" s="6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</row>
    <row r="645" spans="1:27" ht="18.75" customHeight="1">
      <c r="A645" s="5"/>
      <c r="B645" s="5"/>
      <c r="C645" s="5"/>
      <c r="D645" s="5"/>
      <c r="E645" s="5"/>
      <c r="F645" s="5"/>
      <c r="G645" s="6"/>
      <c r="H645" s="6"/>
      <c r="I645" s="6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</row>
    <row r="646" spans="1:27" ht="18.75" customHeight="1">
      <c r="A646" s="5"/>
      <c r="B646" s="5"/>
      <c r="C646" s="5"/>
      <c r="D646" s="5"/>
      <c r="E646" s="5"/>
      <c r="F646" s="5"/>
      <c r="G646" s="6"/>
      <c r="H646" s="6"/>
      <c r="I646" s="6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</row>
    <row r="647" spans="1:27" ht="18.75" customHeight="1">
      <c r="A647" s="5"/>
      <c r="B647" s="5"/>
      <c r="C647" s="5"/>
      <c r="D647" s="5"/>
      <c r="E647" s="5"/>
      <c r="F647" s="5"/>
      <c r="G647" s="6"/>
      <c r="H647" s="6"/>
      <c r="I647" s="6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</row>
    <row r="648" spans="1:27" ht="18.75" customHeight="1">
      <c r="A648" s="5"/>
      <c r="B648" s="5"/>
      <c r="C648" s="5"/>
      <c r="D648" s="5"/>
      <c r="E648" s="5"/>
      <c r="F648" s="5"/>
      <c r="G648" s="6"/>
      <c r="H648" s="6"/>
      <c r="I648" s="6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</row>
    <row r="649" spans="1:27" ht="18.75" customHeight="1">
      <c r="A649" s="5"/>
      <c r="B649" s="5"/>
      <c r="C649" s="5"/>
      <c r="D649" s="5"/>
      <c r="E649" s="5"/>
      <c r="F649" s="5"/>
      <c r="G649" s="6"/>
      <c r="H649" s="6"/>
      <c r="I649" s="6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</row>
    <row r="650" spans="1:27" ht="18.75" customHeight="1">
      <c r="A650" s="5"/>
      <c r="B650" s="5"/>
      <c r="C650" s="5"/>
      <c r="D650" s="5"/>
      <c r="E650" s="5"/>
      <c r="F650" s="5"/>
      <c r="G650" s="6"/>
      <c r="H650" s="6"/>
      <c r="I650" s="6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</row>
    <row r="651" spans="1:27" ht="18.75" customHeight="1">
      <c r="A651" s="5"/>
      <c r="B651" s="5"/>
      <c r="C651" s="5"/>
      <c r="D651" s="5"/>
      <c r="E651" s="5"/>
      <c r="F651" s="5"/>
      <c r="G651" s="6"/>
      <c r="H651" s="6"/>
      <c r="I651" s="6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</row>
    <row r="652" spans="1:27" ht="18.75" customHeight="1">
      <c r="A652" s="5"/>
      <c r="B652" s="5"/>
      <c r="C652" s="5"/>
      <c r="D652" s="5"/>
      <c r="E652" s="5"/>
      <c r="F652" s="5"/>
      <c r="G652" s="6"/>
      <c r="H652" s="6"/>
      <c r="I652" s="6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</row>
    <row r="653" spans="1:27" ht="18.75" customHeight="1">
      <c r="A653" s="5"/>
      <c r="B653" s="5"/>
      <c r="C653" s="5"/>
      <c r="D653" s="5"/>
      <c r="E653" s="5"/>
      <c r="F653" s="5"/>
      <c r="G653" s="6"/>
      <c r="H653" s="6"/>
      <c r="I653" s="6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</row>
    <row r="654" spans="1:27" ht="18.75" customHeight="1">
      <c r="A654" s="5"/>
      <c r="B654" s="5"/>
      <c r="C654" s="5"/>
      <c r="D654" s="5"/>
      <c r="E654" s="5"/>
      <c r="F654" s="5"/>
      <c r="G654" s="6"/>
      <c r="H654" s="6"/>
      <c r="I654" s="6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</row>
    <row r="655" spans="1:27" ht="18.75" customHeight="1">
      <c r="A655" s="5"/>
      <c r="B655" s="5"/>
      <c r="C655" s="5"/>
      <c r="D655" s="5"/>
      <c r="E655" s="5"/>
      <c r="F655" s="5"/>
      <c r="G655" s="6"/>
      <c r="H655" s="6"/>
      <c r="I655" s="6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</row>
    <row r="656" spans="1:27" ht="18.75" customHeight="1">
      <c r="A656" s="5"/>
      <c r="B656" s="5"/>
      <c r="C656" s="5"/>
      <c r="D656" s="5"/>
      <c r="E656" s="5"/>
      <c r="F656" s="5"/>
      <c r="G656" s="6"/>
      <c r="H656" s="6"/>
      <c r="I656" s="6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</row>
    <row r="657" spans="1:27" ht="18.75" customHeight="1">
      <c r="A657" s="5"/>
      <c r="B657" s="5"/>
      <c r="C657" s="5"/>
      <c r="D657" s="5"/>
      <c r="E657" s="5"/>
      <c r="F657" s="5"/>
      <c r="G657" s="6"/>
      <c r="H657" s="6"/>
      <c r="I657" s="6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</row>
    <row r="658" spans="1:27" ht="18.75" customHeight="1">
      <c r="A658" s="5"/>
      <c r="B658" s="5"/>
      <c r="C658" s="5"/>
      <c r="D658" s="5"/>
      <c r="E658" s="5"/>
      <c r="F658" s="5"/>
      <c r="G658" s="6"/>
      <c r="H658" s="6"/>
      <c r="I658" s="6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</row>
    <row r="659" spans="1:27" ht="18.75" customHeight="1">
      <c r="A659" s="5"/>
      <c r="B659" s="5"/>
      <c r="C659" s="5"/>
      <c r="D659" s="5"/>
      <c r="E659" s="5"/>
      <c r="F659" s="5"/>
      <c r="G659" s="6"/>
      <c r="H659" s="6"/>
      <c r="I659" s="6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</row>
    <row r="660" spans="1:27" ht="18.75" customHeight="1">
      <c r="A660" s="5"/>
      <c r="B660" s="5"/>
      <c r="C660" s="5"/>
      <c r="D660" s="5"/>
      <c r="E660" s="5"/>
      <c r="F660" s="5"/>
      <c r="G660" s="6"/>
      <c r="H660" s="6"/>
      <c r="I660" s="6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</row>
    <row r="661" spans="1:27" ht="18.75" customHeight="1">
      <c r="A661" s="5"/>
      <c r="B661" s="5"/>
      <c r="C661" s="5"/>
      <c r="D661" s="5"/>
      <c r="E661" s="5"/>
      <c r="F661" s="5"/>
      <c r="G661" s="6"/>
      <c r="H661" s="6"/>
      <c r="I661" s="6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</row>
    <row r="662" spans="1:27" ht="18.75" customHeight="1">
      <c r="A662" s="5"/>
      <c r="B662" s="5"/>
      <c r="C662" s="5"/>
      <c r="D662" s="5"/>
      <c r="E662" s="5"/>
      <c r="F662" s="5"/>
      <c r="G662" s="6"/>
      <c r="H662" s="6"/>
      <c r="I662" s="6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</row>
    <row r="663" spans="1:27" ht="18.75" customHeight="1">
      <c r="A663" s="5"/>
      <c r="B663" s="5"/>
      <c r="C663" s="5"/>
      <c r="D663" s="5"/>
      <c r="E663" s="5"/>
      <c r="F663" s="5"/>
      <c r="G663" s="6"/>
      <c r="H663" s="6"/>
      <c r="I663" s="6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</row>
    <row r="664" spans="1:27" ht="18.75" customHeight="1">
      <c r="A664" s="5"/>
      <c r="B664" s="5"/>
      <c r="C664" s="5"/>
      <c r="D664" s="5"/>
      <c r="E664" s="5"/>
      <c r="F664" s="5"/>
      <c r="G664" s="6"/>
      <c r="H664" s="6"/>
      <c r="I664" s="6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</row>
    <row r="665" spans="1:27" ht="18.75" customHeight="1">
      <c r="A665" s="5"/>
      <c r="B665" s="5"/>
      <c r="C665" s="5"/>
      <c r="D665" s="5"/>
      <c r="E665" s="5"/>
      <c r="F665" s="5"/>
      <c r="G665" s="6"/>
      <c r="H665" s="6"/>
      <c r="I665" s="6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</row>
    <row r="666" spans="1:27" ht="18.75" customHeight="1">
      <c r="A666" s="5"/>
      <c r="B666" s="5"/>
      <c r="C666" s="5"/>
      <c r="D666" s="5"/>
      <c r="E666" s="5"/>
      <c r="F666" s="5"/>
      <c r="G666" s="6"/>
      <c r="H666" s="6"/>
      <c r="I666" s="6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</row>
    <row r="667" spans="1:27" ht="18.75" customHeight="1">
      <c r="A667" s="5"/>
      <c r="B667" s="5"/>
      <c r="C667" s="5"/>
      <c r="D667" s="5"/>
      <c r="E667" s="5"/>
      <c r="F667" s="5"/>
      <c r="G667" s="6"/>
      <c r="H667" s="6"/>
      <c r="I667" s="6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</row>
    <row r="668" spans="1:27" ht="18.75" customHeight="1">
      <c r="A668" s="5"/>
      <c r="B668" s="5"/>
      <c r="C668" s="5"/>
      <c r="D668" s="5"/>
      <c r="E668" s="5"/>
      <c r="F668" s="5"/>
      <c r="G668" s="6"/>
      <c r="H668" s="6"/>
      <c r="I668" s="6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</row>
    <row r="669" spans="1:27" ht="18.75" customHeight="1">
      <c r="A669" s="5"/>
      <c r="B669" s="5"/>
      <c r="C669" s="5"/>
      <c r="D669" s="5"/>
      <c r="E669" s="5"/>
      <c r="F669" s="5"/>
      <c r="G669" s="6"/>
      <c r="H669" s="6"/>
      <c r="I669" s="6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</row>
    <row r="670" spans="1:27" ht="18.75" customHeight="1">
      <c r="A670" s="5"/>
      <c r="B670" s="5"/>
      <c r="C670" s="5"/>
      <c r="D670" s="5"/>
      <c r="E670" s="5"/>
      <c r="F670" s="5"/>
      <c r="G670" s="6"/>
      <c r="H670" s="6"/>
      <c r="I670" s="6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</row>
    <row r="671" spans="1:27" ht="18.75" customHeight="1">
      <c r="A671" s="5"/>
      <c r="B671" s="5"/>
      <c r="C671" s="5"/>
      <c r="D671" s="5"/>
      <c r="E671" s="5"/>
      <c r="F671" s="5"/>
      <c r="G671" s="6"/>
      <c r="H671" s="6"/>
      <c r="I671" s="6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</row>
    <row r="672" spans="1:27" ht="18.75" customHeight="1">
      <c r="A672" s="5"/>
      <c r="B672" s="5"/>
      <c r="C672" s="5"/>
      <c r="D672" s="5"/>
      <c r="E672" s="5"/>
      <c r="F672" s="5"/>
      <c r="G672" s="6"/>
      <c r="H672" s="6"/>
      <c r="I672" s="6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</row>
    <row r="673" spans="1:27" ht="18.75" customHeight="1">
      <c r="A673" s="5"/>
      <c r="B673" s="5"/>
      <c r="C673" s="5"/>
      <c r="D673" s="5"/>
      <c r="E673" s="5"/>
      <c r="F673" s="5"/>
      <c r="G673" s="6"/>
      <c r="H673" s="6"/>
      <c r="I673" s="6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</row>
    <row r="674" spans="1:27" ht="18.75" customHeight="1">
      <c r="A674" s="5"/>
      <c r="B674" s="5"/>
      <c r="C674" s="5"/>
      <c r="D674" s="5"/>
      <c r="E674" s="5"/>
      <c r="F674" s="5"/>
      <c r="G674" s="6"/>
      <c r="H674" s="6"/>
      <c r="I674" s="6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</row>
    <row r="675" spans="1:27" ht="18.75" customHeight="1">
      <c r="A675" s="5"/>
      <c r="B675" s="5"/>
      <c r="C675" s="5"/>
      <c r="D675" s="5"/>
      <c r="E675" s="5"/>
      <c r="F675" s="5"/>
      <c r="G675" s="6"/>
      <c r="H675" s="6"/>
      <c r="I675" s="6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</row>
    <row r="676" spans="1:27" ht="18.75" customHeight="1">
      <c r="A676" s="5"/>
      <c r="B676" s="5"/>
      <c r="C676" s="5"/>
      <c r="D676" s="5"/>
      <c r="E676" s="5"/>
      <c r="F676" s="5"/>
      <c r="G676" s="6"/>
      <c r="H676" s="6"/>
      <c r="I676" s="6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</row>
    <row r="677" spans="1:27" ht="18.75" customHeight="1">
      <c r="A677" s="5"/>
      <c r="B677" s="5"/>
      <c r="C677" s="5"/>
      <c r="D677" s="5"/>
      <c r="E677" s="5"/>
      <c r="F677" s="5"/>
      <c r="G677" s="6"/>
      <c r="H677" s="6"/>
      <c r="I677" s="6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</row>
    <row r="678" spans="1:27" ht="18.75" customHeight="1">
      <c r="A678" s="5"/>
      <c r="B678" s="5"/>
      <c r="C678" s="5"/>
      <c r="D678" s="5"/>
      <c r="E678" s="5"/>
      <c r="F678" s="5"/>
      <c r="G678" s="6"/>
      <c r="H678" s="6"/>
      <c r="I678" s="6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</row>
    <row r="679" spans="1:27" ht="18.75" customHeight="1">
      <c r="A679" s="5"/>
      <c r="B679" s="5"/>
      <c r="C679" s="5"/>
      <c r="D679" s="5"/>
      <c r="E679" s="5"/>
      <c r="F679" s="5"/>
      <c r="G679" s="6"/>
      <c r="H679" s="6"/>
      <c r="I679" s="6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</row>
    <row r="680" spans="1:27" ht="18.75" customHeight="1">
      <c r="A680" s="5"/>
      <c r="B680" s="5"/>
      <c r="C680" s="5"/>
      <c r="D680" s="5"/>
      <c r="E680" s="5"/>
      <c r="F680" s="5"/>
      <c r="G680" s="6"/>
      <c r="H680" s="6"/>
      <c r="I680" s="6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</row>
    <row r="681" spans="1:27" ht="18.75" customHeight="1">
      <c r="A681" s="5"/>
      <c r="B681" s="5"/>
      <c r="C681" s="5"/>
      <c r="D681" s="5"/>
      <c r="E681" s="5"/>
      <c r="F681" s="5"/>
      <c r="G681" s="6"/>
      <c r="H681" s="6"/>
      <c r="I681" s="6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</row>
    <row r="682" spans="1:27" ht="18.75" customHeight="1">
      <c r="A682" s="5"/>
      <c r="B682" s="5"/>
      <c r="C682" s="5"/>
      <c r="D682" s="5"/>
      <c r="E682" s="5"/>
      <c r="F682" s="5"/>
      <c r="G682" s="6"/>
      <c r="H682" s="6"/>
      <c r="I682" s="6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</row>
    <row r="683" spans="1:27" ht="18.75" customHeight="1">
      <c r="A683" s="5"/>
      <c r="B683" s="5"/>
      <c r="C683" s="5"/>
      <c r="D683" s="5"/>
      <c r="E683" s="5"/>
      <c r="F683" s="5"/>
      <c r="G683" s="6"/>
      <c r="H683" s="6"/>
      <c r="I683" s="6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</row>
    <row r="684" spans="1:27" ht="18.75" customHeight="1">
      <c r="A684" s="5"/>
      <c r="B684" s="5"/>
      <c r="C684" s="5"/>
      <c r="D684" s="5"/>
      <c r="E684" s="5"/>
      <c r="F684" s="5"/>
      <c r="G684" s="6"/>
      <c r="H684" s="6"/>
      <c r="I684" s="6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</row>
    <row r="685" spans="1:27" ht="18.75" customHeight="1">
      <c r="A685" s="5"/>
      <c r="B685" s="5"/>
      <c r="C685" s="5"/>
      <c r="D685" s="5"/>
      <c r="E685" s="5"/>
      <c r="F685" s="5"/>
      <c r="G685" s="6"/>
      <c r="H685" s="6"/>
      <c r="I685" s="6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</row>
    <row r="686" spans="1:27" ht="18.75" customHeight="1">
      <c r="A686" s="5"/>
      <c r="B686" s="5"/>
      <c r="C686" s="5"/>
      <c r="D686" s="5"/>
      <c r="E686" s="5"/>
      <c r="F686" s="5"/>
      <c r="G686" s="6"/>
      <c r="H686" s="6"/>
      <c r="I686" s="6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</row>
    <row r="687" spans="1:27" ht="18.75" customHeight="1">
      <c r="A687" s="5"/>
      <c r="B687" s="5"/>
      <c r="C687" s="5"/>
      <c r="D687" s="5"/>
      <c r="E687" s="5"/>
      <c r="F687" s="5"/>
      <c r="G687" s="6"/>
      <c r="H687" s="6"/>
      <c r="I687" s="6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</row>
    <row r="688" spans="1:27" ht="18.75" customHeight="1">
      <c r="A688" s="5"/>
      <c r="B688" s="5"/>
      <c r="C688" s="5"/>
      <c r="D688" s="5"/>
      <c r="E688" s="5"/>
      <c r="F688" s="5"/>
      <c r="G688" s="6"/>
      <c r="H688" s="6"/>
      <c r="I688" s="6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</row>
    <row r="689" spans="1:27" ht="18.75" customHeight="1">
      <c r="A689" s="5"/>
      <c r="B689" s="5"/>
      <c r="C689" s="5"/>
      <c r="D689" s="5"/>
      <c r="E689" s="5"/>
      <c r="F689" s="5"/>
      <c r="G689" s="6"/>
      <c r="H689" s="6"/>
      <c r="I689" s="6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</row>
    <row r="690" spans="1:27" ht="18.75" customHeight="1">
      <c r="A690" s="5"/>
      <c r="B690" s="5"/>
      <c r="C690" s="5"/>
      <c r="D690" s="5"/>
      <c r="E690" s="5"/>
      <c r="F690" s="5"/>
      <c r="G690" s="6"/>
      <c r="H690" s="6"/>
      <c r="I690" s="6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</row>
    <row r="691" spans="1:27" ht="18.75" customHeight="1">
      <c r="A691" s="5"/>
      <c r="B691" s="5"/>
      <c r="C691" s="5"/>
      <c r="D691" s="5"/>
      <c r="E691" s="5"/>
      <c r="F691" s="5"/>
      <c r="G691" s="6"/>
      <c r="H691" s="6"/>
      <c r="I691" s="6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</row>
    <row r="692" spans="1:27" ht="18.75" customHeight="1">
      <c r="A692" s="5"/>
      <c r="B692" s="5"/>
      <c r="C692" s="5"/>
      <c r="D692" s="5"/>
      <c r="E692" s="5"/>
      <c r="F692" s="5"/>
      <c r="G692" s="6"/>
      <c r="H692" s="6"/>
      <c r="I692" s="6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</row>
    <row r="693" spans="1:27" ht="18.75" customHeight="1">
      <c r="A693" s="5"/>
      <c r="B693" s="5"/>
      <c r="C693" s="5"/>
      <c r="D693" s="5"/>
      <c r="E693" s="5"/>
      <c r="F693" s="5"/>
      <c r="G693" s="6"/>
      <c r="H693" s="6"/>
      <c r="I693" s="6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</row>
    <row r="694" spans="1:27" ht="18.75" customHeight="1">
      <c r="A694" s="5"/>
      <c r="B694" s="5"/>
      <c r="C694" s="5"/>
      <c r="D694" s="5"/>
      <c r="E694" s="5"/>
      <c r="F694" s="5"/>
      <c r="G694" s="6"/>
      <c r="H694" s="6"/>
      <c r="I694" s="6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</row>
    <row r="695" spans="1:27" ht="18.75" customHeight="1">
      <c r="A695" s="5"/>
      <c r="B695" s="5"/>
      <c r="C695" s="5"/>
      <c r="D695" s="5"/>
      <c r="E695" s="5"/>
      <c r="F695" s="5"/>
      <c r="G695" s="6"/>
      <c r="H695" s="6"/>
      <c r="I695" s="6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</row>
    <row r="696" spans="1:27" ht="18.75" customHeight="1">
      <c r="A696" s="5"/>
      <c r="B696" s="5"/>
      <c r="C696" s="5"/>
      <c r="D696" s="5"/>
      <c r="E696" s="5"/>
      <c r="F696" s="5"/>
      <c r="G696" s="6"/>
      <c r="H696" s="6"/>
      <c r="I696" s="6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</row>
    <row r="697" spans="1:27" ht="18.75" customHeight="1">
      <c r="A697" s="5"/>
      <c r="B697" s="5"/>
      <c r="C697" s="5"/>
      <c r="D697" s="5"/>
      <c r="E697" s="5"/>
      <c r="F697" s="5"/>
      <c r="G697" s="6"/>
      <c r="H697" s="6"/>
      <c r="I697" s="6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</row>
    <row r="698" spans="1:27" ht="18.75" customHeight="1">
      <c r="A698" s="5"/>
      <c r="B698" s="5"/>
      <c r="C698" s="5"/>
      <c r="D698" s="5"/>
      <c r="E698" s="5"/>
      <c r="F698" s="5"/>
      <c r="G698" s="6"/>
      <c r="H698" s="6"/>
      <c r="I698" s="6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</row>
    <row r="699" spans="1:27" ht="18.75" customHeight="1">
      <c r="A699" s="5"/>
      <c r="B699" s="5"/>
      <c r="C699" s="5"/>
      <c r="D699" s="5"/>
      <c r="E699" s="5"/>
      <c r="F699" s="5"/>
      <c r="G699" s="6"/>
      <c r="H699" s="6"/>
      <c r="I699" s="6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</row>
    <row r="700" spans="1:27" ht="18.75" customHeight="1">
      <c r="A700" s="5"/>
      <c r="B700" s="5"/>
      <c r="C700" s="5"/>
      <c r="D700" s="5"/>
      <c r="E700" s="5"/>
      <c r="F700" s="5"/>
      <c r="G700" s="6"/>
      <c r="H700" s="6"/>
      <c r="I700" s="6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</row>
    <row r="701" spans="1:27" ht="18.75" customHeight="1">
      <c r="A701" s="5"/>
      <c r="B701" s="5"/>
      <c r="C701" s="5"/>
      <c r="D701" s="5"/>
      <c r="E701" s="5"/>
      <c r="F701" s="5"/>
      <c r="G701" s="6"/>
      <c r="H701" s="6"/>
      <c r="I701" s="6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</row>
    <row r="702" spans="1:27" ht="18.75" customHeight="1">
      <c r="A702" s="5"/>
      <c r="B702" s="5"/>
      <c r="C702" s="5"/>
      <c r="D702" s="5"/>
      <c r="E702" s="5"/>
      <c r="F702" s="5"/>
      <c r="G702" s="6"/>
      <c r="H702" s="6"/>
      <c r="I702" s="6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</row>
    <row r="703" spans="1:27" ht="18.75" customHeight="1">
      <c r="A703" s="5"/>
      <c r="B703" s="5"/>
      <c r="C703" s="5"/>
      <c r="D703" s="5"/>
      <c r="E703" s="5"/>
      <c r="F703" s="5"/>
      <c r="G703" s="6"/>
      <c r="H703" s="6"/>
      <c r="I703" s="6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</row>
    <row r="704" spans="1:27" ht="18.75" customHeight="1">
      <c r="A704" s="5"/>
      <c r="B704" s="5"/>
      <c r="C704" s="5"/>
      <c r="D704" s="5"/>
      <c r="E704" s="5"/>
      <c r="F704" s="5"/>
      <c r="G704" s="6"/>
      <c r="H704" s="6"/>
      <c r="I704" s="6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</row>
    <row r="705" spans="1:27" ht="18.75" customHeight="1">
      <c r="A705" s="5"/>
      <c r="B705" s="5"/>
      <c r="C705" s="5"/>
      <c r="D705" s="5"/>
      <c r="E705" s="5"/>
      <c r="F705" s="5"/>
      <c r="G705" s="6"/>
      <c r="H705" s="6"/>
      <c r="I705" s="6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</row>
    <row r="706" spans="1:27" ht="18.75" customHeight="1">
      <c r="A706" s="5"/>
      <c r="B706" s="5"/>
      <c r="C706" s="5"/>
      <c r="D706" s="5"/>
      <c r="E706" s="5"/>
      <c r="F706" s="5"/>
      <c r="G706" s="6"/>
      <c r="H706" s="6"/>
      <c r="I706" s="6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</row>
    <row r="707" spans="1:27" ht="18.75" customHeight="1">
      <c r="A707" s="5"/>
      <c r="B707" s="5"/>
      <c r="C707" s="5"/>
      <c r="D707" s="5"/>
      <c r="E707" s="5"/>
      <c r="F707" s="5"/>
      <c r="G707" s="6"/>
      <c r="H707" s="6"/>
      <c r="I707" s="6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</row>
    <row r="708" spans="1:27" ht="18.75" customHeight="1">
      <c r="A708" s="5"/>
      <c r="B708" s="5"/>
      <c r="C708" s="5"/>
      <c r="D708" s="5"/>
      <c r="E708" s="5"/>
      <c r="F708" s="5"/>
      <c r="G708" s="6"/>
      <c r="H708" s="6"/>
      <c r="I708" s="6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</row>
    <row r="709" spans="1:27" ht="18.75" customHeight="1">
      <c r="A709" s="5"/>
      <c r="B709" s="5"/>
      <c r="C709" s="5"/>
      <c r="D709" s="5"/>
      <c r="E709" s="5"/>
      <c r="F709" s="5"/>
      <c r="G709" s="6"/>
      <c r="H709" s="6"/>
      <c r="I709" s="6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</row>
    <row r="710" spans="1:27" ht="18.75" customHeight="1">
      <c r="A710" s="5"/>
      <c r="B710" s="5"/>
      <c r="C710" s="5"/>
      <c r="D710" s="5"/>
      <c r="E710" s="5"/>
      <c r="F710" s="5"/>
      <c r="G710" s="6"/>
      <c r="H710" s="6"/>
      <c r="I710" s="6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</row>
    <row r="711" spans="1:27" ht="18.75" customHeight="1">
      <c r="A711" s="5"/>
      <c r="B711" s="5"/>
      <c r="C711" s="5"/>
      <c r="D711" s="5"/>
      <c r="E711" s="5"/>
      <c r="F711" s="5"/>
      <c r="G711" s="6"/>
      <c r="H711" s="6"/>
      <c r="I711" s="6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</row>
    <row r="712" spans="1:27" ht="18.75" customHeight="1">
      <c r="A712" s="5"/>
      <c r="B712" s="5"/>
      <c r="C712" s="5"/>
      <c r="D712" s="5"/>
      <c r="E712" s="5"/>
      <c r="F712" s="5"/>
      <c r="G712" s="6"/>
      <c r="H712" s="6"/>
      <c r="I712" s="6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</row>
    <row r="713" spans="1:27" ht="18.75" customHeight="1">
      <c r="A713" s="5"/>
      <c r="B713" s="5"/>
      <c r="C713" s="5"/>
      <c r="D713" s="5"/>
      <c r="E713" s="5"/>
      <c r="F713" s="5"/>
      <c r="G713" s="6"/>
      <c r="H713" s="6"/>
      <c r="I713" s="6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</row>
    <row r="714" spans="1:27" ht="18.75" customHeight="1">
      <c r="A714" s="5"/>
      <c r="B714" s="5"/>
      <c r="C714" s="5"/>
      <c r="D714" s="5"/>
      <c r="E714" s="5"/>
      <c r="F714" s="5"/>
      <c r="G714" s="6"/>
      <c r="H714" s="6"/>
      <c r="I714" s="6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</row>
    <row r="715" spans="1:27" ht="18.75" customHeight="1">
      <c r="A715" s="5"/>
      <c r="B715" s="5"/>
      <c r="C715" s="5"/>
      <c r="D715" s="5"/>
      <c r="E715" s="5"/>
      <c r="F715" s="5"/>
      <c r="G715" s="6"/>
      <c r="H715" s="6"/>
      <c r="I715" s="6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</row>
    <row r="716" spans="1:27" ht="18.75" customHeight="1">
      <c r="A716" s="5"/>
      <c r="B716" s="5"/>
      <c r="C716" s="5"/>
      <c r="D716" s="5"/>
      <c r="E716" s="5"/>
      <c r="F716" s="5"/>
      <c r="G716" s="6"/>
      <c r="H716" s="6"/>
      <c r="I716" s="6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</row>
    <row r="717" spans="1:27" ht="18.75" customHeight="1">
      <c r="A717" s="5"/>
      <c r="B717" s="5"/>
      <c r="C717" s="5"/>
      <c r="D717" s="5"/>
      <c r="E717" s="5"/>
      <c r="F717" s="5"/>
      <c r="G717" s="6"/>
      <c r="H717" s="6"/>
      <c r="I717" s="6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</row>
    <row r="718" spans="1:27" ht="18.75" customHeight="1">
      <c r="A718" s="5"/>
      <c r="B718" s="5"/>
      <c r="C718" s="5"/>
      <c r="D718" s="5"/>
      <c r="E718" s="5"/>
      <c r="F718" s="5"/>
      <c r="G718" s="6"/>
      <c r="H718" s="6"/>
      <c r="I718" s="6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</row>
    <row r="719" spans="1:27" ht="18.75" customHeight="1">
      <c r="A719" s="5"/>
      <c r="B719" s="5"/>
      <c r="C719" s="5"/>
      <c r="D719" s="5"/>
      <c r="E719" s="5"/>
      <c r="F719" s="5"/>
      <c r="G719" s="6"/>
      <c r="H719" s="6"/>
      <c r="I719" s="6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</row>
    <row r="720" spans="1:27" ht="18.75" customHeight="1">
      <c r="A720" s="5"/>
      <c r="B720" s="5"/>
      <c r="C720" s="5"/>
      <c r="D720" s="5"/>
      <c r="E720" s="5"/>
      <c r="F720" s="5"/>
      <c r="G720" s="6"/>
      <c r="H720" s="6"/>
      <c r="I720" s="6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</row>
    <row r="721" spans="1:27" ht="18.75" customHeight="1">
      <c r="A721" s="5"/>
      <c r="B721" s="5"/>
      <c r="C721" s="5"/>
      <c r="D721" s="5"/>
      <c r="E721" s="5"/>
      <c r="F721" s="5"/>
      <c r="G721" s="6"/>
      <c r="H721" s="6"/>
      <c r="I721" s="6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</row>
    <row r="722" spans="1:27" ht="18.75" customHeight="1">
      <c r="A722" s="5"/>
      <c r="B722" s="5"/>
      <c r="C722" s="5"/>
      <c r="D722" s="5"/>
      <c r="E722" s="5"/>
      <c r="F722" s="5"/>
      <c r="G722" s="6"/>
      <c r="H722" s="6"/>
      <c r="I722" s="6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</row>
    <row r="723" spans="1:27" ht="18.75" customHeight="1">
      <c r="A723" s="5"/>
      <c r="B723" s="5"/>
      <c r="C723" s="5"/>
      <c r="D723" s="5"/>
      <c r="E723" s="5"/>
      <c r="F723" s="5"/>
      <c r="G723" s="6"/>
      <c r="H723" s="6"/>
      <c r="I723" s="6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</row>
    <row r="724" spans="1:27" ht="18.75" customHeight="1">
      <c r="A724" s="5"/>
      <c r="B724" s="5"/>
      <c r="C724" s="5"/>
      <c r="D724" s="5"/>
      <c r="E724" s="5"/>
      <c r="F724" s="5"/>
      <c r="G724" s="6"/>
      <c r="H724" s="6"/>
      <c r="I724" s="6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</row>
    <row r="725" spans="1:27" ht="18.75" customHeight="1">
      <c r="A725" s="5"/>
      <c r="B725" s="5"/>
      <c r="C725" s="5"/>
      <c r="D725" s="5"/>
      <c r="E725" s="5"/>
      <c r="F725" s="5"/>
      <c r="G725" s="6"/>
      <c r="H725" s="6"/>
      <c r="I725" s="6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</row>
    <row r="726" spans="1:27" ht="18.75" customHeight="1">
      <c r="A726" s="5"/>
      <c r="B726" s="5"/>
      <c r="C726" s="5"/>
      <c r="D726" s="5"/>
      <c r="E726" s="5"/>
      <c r="F726" s="5"/>
      <c r="G726" s="6"/>
      <c r="H726" s="6"/>
      <c r="I726" s="6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</row>
    <row r="727" spans="1:27" ht="18.75" customHeight="1">
      <c r="A727" s="5"/>
      <c r="B727" s="5"/>
      <c r="C727" s="5"/>
      <c r="D727" s="5"/>
      <c r="E727" s="5"/>
      <c r="F727" s="5"/>
      <c r="G727" s="6"/>
      <c r="H727" s="6"/>
      <c r="I727" s="6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</row>
    <row r="728" spans="1:27" ht="18.75" customHeight="1">
      <c r="A728" s="5"/>
      <c r="B728" s="5"/>
      <c r="C728" s="5"/>
      <c r="D728" s="5"/>
      <c r="E728" s="5"/>
      <c r="F728" s="5"/>
      <c r="G728" s="6"/>
      <c r="H728" s="6"/>
      <c r="I728" s="6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</row>
    <row r="729" spans="1:27" ht="18.75" customHeight="1">
      <c r="A729" s="5"/>
      <c r="B729" s="5"/>
      <c r="C729" s="5"/>
      <c r="D729" s="5"/>
      <c r="E729" s="5"/>
      <c r="F729" s="5"/>
      <c r="G729" s="6"/>
      <c r="H729" s="6"/>
      <c r="I729" s="6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</row>
    <row r="730" spans="1:27" ht="18.75" customHeight="1">
      <c r="A730" s="5"/>
      <c r="B730" s="5"/>
      <c r="C730" s="5"/>
      <c r="D730" s="5"/>
      <c r="E730" s="5"/>
      <c r="F730" s="5"/>
      <c r="G730" s="6"/>
      <c r="H730" s="6"/>
      <c r="I730" s="6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</row>
    <row r="731" spans="1:27" ht="18.75" customHeight="1">
      <c r="A731" s="5"/>
      <c r="B731" s="5"/>
      <c r="C731" s="5"/>
      <c r="D731" s="5"/>
      <c r="E731" s="5"/>
      <c r="F731" s="5"/>
      <c r="G731" s="6"/>
      <c r="H731" s="6"/>
      <c r="I731" s="6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</row>
    <row r="732" spans="1:27" ht="18.75" customHeight="1">
      <c r="A732" s="5"/>
      <c r="B732" s="5"/>
      <c r="C732" s="5"/>
      <c r="D732" s="5"/>
      <c r="E732" s="5"/>
      <c r="F732" s="5"/>
      <c r="G732" s="6"/>
      <c r="H732" s="6"/>
      <c r="I732" s="6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</row>
    <row r="733" spans="1:27" ht="18.75" customHeight="1">
      <c r="A733" s="5"/>
      <c r="B733" s="5"/>
      <c r="C733" s="5"/>
      <c r="D733" s="5"/>
      <c r="E733" s="5"/>
      <c r="F733" s="5"/>
      <c r="G733" s="6"/>
      <c r="H733" s="6"/>
      <c r="I733" s="6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</row>
    <row r="734" spans="1:27" ht="18.75" customHeight="1">
      <c r="A734" s="5"/>
      <c r="B734" s="5"/>
      <c r="C734" s="5"/>
      <c r="D734" s="5"/>
      <c r="E734" s="5"/>
      <c r="F734" s="5"/>
      <c r="G734" s="6"/>
      <c r="H734" s="6"/>
      <c r="I734" s="6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</row>
    <row r="735" spans="1:27" ht="18.75" customHeight="1">
      <c r="A735" s="5"/>
      <c r="B735" s="5"/>
      <c r="C735" s="5"/>
      <c r="D735" s="5"/>
      <c r="E735" s="5"/>
      <c r="F735" s="5"/>
      <c r="G735" s="6"/>
      <c r="H735" s="6"/>
      <c r="I735" s="6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</row>
    <row r="736" spans="1:27" ht="18.75" customHeight="1">
      <c r="A736" s="5"/>
      <c r="B736" s="5"/>
      <c r="C736" s="5"/>
      <c r="D736" s="5"/>
      <c r="E736" s="5"/>
      <c r="F736" s="5"/>
      <c r="G736" s="6"/>
      <c r="H736" s="6"/>
      <c r="I736" s="6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</row>
    <row r="737" spans="1:27" ht="18.75" customHeight="1">
      <c r="A737" s="5"/>
      <c r="B737" s="5"/>
      <c r="C737" s="5"/>
      <c r="D737" s="5"/>
      <c r="E737" s="5"/>
      <c r="F737" s="5"/>
      <c r="G737" s="6"/>
      <c r="H737" s="6"/>
      <c r="I737" s="6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</row>
    <row r="738" spans="1:27" ht="18.75" customHeight="1">
      <c r="A738" s="5"/>
      <c r="B738" s="5"/>
      <c r="C738" s="5"/>
      <c r="D738" s="5"/>
      <c r="E738" s="5"/>
      <c r="F738" s="5"/>
      <c r="G738" s="6"/>
      <c r="H738" s="6"/>
      <c r="I738" s="6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</row>
    <row r="739" spans="1:27" ht="18.75" customHeight="1">
      <c r="A739" s="5"/>
      <c r="B739" s="5"/>
      <c r="C739" s="5"/>
      <c r="D739" s="5"/>
      <c r="E739" s="5"/>
      <c r="F739" s="5"/>
      <c r="G739" s="6"/>
      <c r="H739" s="6"/>
      <c r="I739" s="6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</row>
    <row r="740" spans="1:27" ht="18.75" customHeight="1">
      <c r="A740" s="5"/>
      <c r="B740" s="5"/>
      <c r="C740" s="5"/>
      <c r="D740" s="5"/>
      <c r="E740" s="5"/>
      <c r="F740" s="5"/>
      <c r="G740" s="6"/>
      <c r="H740" s="6"/>
      <c r="I740" s="6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</row>
    <row r="741" spans="1:27" ht="18.75" customHeight="1">
      <c r="A741" s="5"/>
      <c r="B741" s="5"/>
      <c r="C741" s="5"/>
      <c r="D741" s="5"/>
      <c r="E741" s="5"/>
      <c r="F741" s="5"/>
      <c r="G741" s="6"/>
      <c r="H741" s="6"/>
      <c r="I741" s="6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</row>
    <row r="742" spans="1:27" ht="18.75" customHeight="1">
      <c r="A742" s="5"/>
      <c r="B742" s="5"/>
      <c r="C742" s="5"/>
      <c r="D742" s="5"/>
      <c r="E742" s="5"/>
      <c r="F742" s="5"/>
      <c r="G742" s="6"/>
      <c r="H742" s="6"/>
      <c r="I742" s="6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</row>
    <row r="743" spans="1:27" ht="18.75" customHeight="1">
      <c r="A743" s="5"/>
      <c r="B743" s="5"/>
      <c r="C743" s="5"/>
      <c r="D743" s="5"/>
      <c r="E743" s="5"/>
      <c r="F743" s="5"/>
      <c r="G743" s="6"/>
      <c r="H743" s="6"/>
      <c r="I743" s="6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</row>
    <row r="744" spans="1:27" ht="18.75" customHeight="1">
      <c r="A744" s="5"/>
      <c r="B744" s="5"/>
      <c r="C744" s="5"/>
      <c r="D744" s="5"/>
      <c r="E744" s="5"/>
      <c r="F744" s="5"/>
      <c r="G744" s="6"/>
      <c r="H744" s="6"/>
      <c r="I744" s="6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</row>
    <row r="745" spans="1:27" ht="18.75" customHeight="1">
      <c r="A745" s="5"/>
      <c r="B745" s="5"/>
      <c r="C745" s="5"/>
      <c r="D745" s="5"/>
      <c r="E745" s="5"/>
      <c r="F745" s="5"/>
      <c r="G745" s="6"/>
      <c r="H745" s="6"/>
      <c r="I745" s="6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</row>
    <row r="746" spans="1:27" ht="18.75" customHeight="1">
      <c r="A746" s="5"/>
      <c r="B746" s="5"/>
      <c r="C746" s="5"/>
      <c r="D746" s="5"/>
      <c r="E746" s="5"/>
      <c r="F746" s="5"/>
      <c r="G746" s="6"/>
      <c r="H746" s="6"/>
      <c r="I746" s="6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</row>
    <row r="747" spans="1:27" ht="18.75" customHeight="1">
      <c r="A747" s="5"/>
      <c r="B747" s="5"/>
      <c r="C747" s="5"/>
      <c r="D747" s="5"/>
      <c r="E747" s="5"/>
      <c r="F747" s="5"/>
      <c r="G747" s="6"/>
      <c r="H747" s="6"/>
      <c r="I747" s="6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</row>
    <row r="748" spans="1:27" ht="18.75" customHeight="1">
      <c r="A748" s="5"/>
      <c r="B748" s="5"/>
      <c r="C748" s="5"/>
      <c r="D748" s="5"/>
      <c r="E748" s="5"/>
      <c r="F748" s="5"/>
      <c r="G748" s="6"/>
      <c r="H748" s="6"/>
      <c r="I748" s="6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</row>
    <row r="749" spans="1:27" ht="18.75" customHeight="1">
      <c r="A749" s="5"/>
      <c r="B749" s="5"/>
      <c r="C749" s="5"/>
      <c r="D749" s="5"/>
      <c r="E749" s="5"/>
      <c r="F749" s="5"/>
      <c r="G749" s="6"/>
      <c r="H749" s="6"/>
      <c r="I749" s="6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</row>
    <row r="750" spans="1:27" ht="18.75" customHeight="1">
      <c r="A750" s="5"/>
      <c r="B750" s="5"/>
      <c r="C750" s="5"/>
      <c r="D750" s="5"/>
      <c r="E750" s="5"/>
      <c r="F750" s="5"/>
      <c r="G750" s="6"/>
      <c r="H750" s="6"/>
      <c r="I750" s="6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</row>
    <row r="751" spans="1:27" ht="18.75" customHeight="1">
      <c r="A751" s="5"/>
      <c r="B751" s="5"/>
      <c r="C751" s="5"/>
      <c r="D751" s="5"/>
      <c r="E751" s="5"/>
      <c r="F751" s="5"/>
      <c r="G751" s="6"/>
      <c r="H751" s="6"/>
      <c r="I751" s="6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</row>
    <row r="752" spans="1:27" ht="18.75" customHeight="1">
      <c r="A752" s="5"/>
      <c r="B752" s="5"/>
      <c r="C752" s="5"/>
      <c r="D752" s="5"/>
      <c r="E752" s="5"/>
      <c r="F752" s="5"/>
      <c r="G752" s="6"/>
      <c r="H752" s="6"/>
      <c r="I752" s="6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</row>
    <row r="753" spans="1:27" ht="18.75" customHeight="1">
      <c r="A753" s="5"/>
      <c r="B753" s="5"/>
      <c r="C753" s="5"/>
      <c r="D753" s="5"/>
      <c r="E753" s="5"/>
      <c r="F753" s="5"/>
      <c r="G753" s="6"/>
      <c r="H753" s="6"/>
      <c r="I753" s="6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</row>
    <row r="754" spans="1:27" ht="18.75" customHeight="1">
      <c r="A754" s="5"/>
      <c r="B754" s="5"/>
      <c r="C754" s="5"/>
      <c r="D754" s="5"/>
      <c r="E754" s="5"/>
      <c r="F754" s="5"/>
      <c r="G754" s="6"/>
      <c r="H754" s="6"/>
      <c r="I754" s="6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</row>
    <row r="755" spans="1:27" ht="18.75" customHeight="1">
      <c r="A755" s="5"/>
      <c r="B755" s="5"/>
      <c r="C755" s="5"/>
      <c r="D755" s="5"/>
      <c r="E755" s="5"/>
      <c r="F755" s="5"/>
      <c r="G755" s="6"/>
      <c r="H755" s="6"/>
      <c r="I755" s="6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</row>
    <row r="756" spans="1:27" ht="18.75" customHeight="1">
      <c r="A756" s="5"/>
      <c r="B756" s="5"/>
      <c r="C756" s="5"/>
      <c r="D756" s="5"/>
      <c r="E756" s="5"/>
      <c r="F756" s="5"/>
      <c r="G756" s="6"/>
      <c r="H756" s="6"/>
      <c r="I756" s="6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</row>
    <row r="757" spans="1:27" ht="18.75" customHeight="1">
      <c r="A757" s="5"/>
      <c r="B757" s="5"/>
      <c r="C757" s="5"/>
      <c r="D757" s="5"/>
      <c r="E757" s="5"/>
      <c r="F757" s="5"/>
      <c r="G757" s="6"/>
      <c r="H757" s="6"/>
      <c r="I757" s="6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</row>
    <row r="758" spans="1:27" ht="18.75" customHeight="1">
      <c r="A758" s="5"/>
      <c r="B758" s="5"/>
      <c r="C758" s="5"/>
      <c r="D758" s="5"/>
      <c r="E758" s="5"/>
      <c r="F758" s="5"/>
      <c r="G758" s="6"/>
      <c r="H758" s="6"/>
      <c r="I758" s="6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</row>
    <row r="759" spans="1:27" ht="18.75" customHeight="1">
      <c r="A759" s="5"/>
      <c r="B759" s="5"/>
      <c r="C759" s="5"/>
      <c r="D759" s="5"/>
      <c r="E759" s="5"/>
      <c r="F759" s="5"/>
      <c r="G759" s="6"/>
      <c r="H759" s="6"/>
      <c r="I759" s="6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</row>
    <row r="760" spans="1:27" ht="18.75" customHeight="1">
      <c r="A760" s="5"/>
      <c r="B760" s="5"/>
      <c r="C760" s="5"/>
      <c r="D760" s="5"/>
      <c r="E760" s="5"/>
      <c r="F760" s="5"/>
      <c r="G760" s="6"/>
      <c r="H760" s="6"/>
      <c r="I760" s="6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</row>
    <row r="761" spans="1:27" ht="18.75" customHeight="1">
      <c r="A761" s="5"/>
      <c r="B761" s="5"/>
      <c r="C761" s="5"/>
      <c r="D761" s="5"/>
      <c r="E761" s="5"/>
      <c r="F761" s="5"/>
      <c r="G761" s="6"/>
      <c r="H761" s="6"/>
      <c r="I761" s="6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</row>
    <row r="762" spans="1:27" ht="18.75" customHeight="1">
      <c r="A762" s="5"/>
      <c r="B762" s="5"/>
      <c r="C762" s="5"/>
      <c r="D762" s="5"/>
      <c r="E762" s="5"/>
      <c r="F762" s="5"/>
      <c r="G762" s="6"/>
      <c r="H762" s="6"/>
      <c r="I762" s="6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</row>
    <row r="763" spans="1:27" ht="18.75" customHeight="1">
      <c r="A763" s="5"/>
      <c r="B763" s="5"/>
      <c r="C763" s="5"/>
      <c r="D763" s="5"/>
      <c r="E763" s="5"/>
      <c r="F763" s="5"/>
      <c r="G763" s="6"/>
      <c r="H763" s="6"/>
      <c r="I763" s="6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</row>
    <row r="764" spans="1:27" ht="18.75" customHeight="1">
      <c r="A764" s="5"/>
      <c r="B764" s="5"/>
      <c r="C764" s="5"/>
      <c r="D764" s="5"/>
      <c r="E764" s="5"/>
      <c r="F764" s="5"/>
      <c r="G764" s="6"/>
      <c r="H764" s="6"/>
      <c r="I764" s="6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</row>
    <row r="765" spans="1:27" ht="18.75" customHeight="1">
      <c r="A765" s="5"/>
      <c r="B765" s="5"/>
      <c r="C765" s="5"/>
      <c r="D765" s="5"/>
      <c r="E765" s="5"/>
      <c r="F765" s="5"/>
      <c r="G765" s="6"/>
      <c r="H765" s="6"/>
      <c r="I765" s="6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</row>
    <row r="766" spans="1:27" ht="18.75" customHeight="1">
      <c r="A766" s="5"/>
      <c r="B766" s="5"/>
      <c r="C766" s="5"/>
      <c r="D766" s="5"/>
      <c r="E766" s="5"/>
      <c r="F766" s="5"/>
      <c r="G766" s="6"/>
      <c r="H766" s="6"/>
      <c r="I766" s="6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</row>
    <row r="767" spans="1:27" ht="18.75" customHeight="1">
      <c r="A767" s="5"/>
      <c r="B767" s="5"/>
      <c r="C767" s="5"/>
      <c r="D767" s="5"/>
      <c r="E767" s="5"/>
      <c r="F767" s="5"/>
      <c r="G767" s="6"/>
      <c r="H767" s="6"/>
      <c r="I767" s="6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</row>
    <row r="768" spans="1:27" ht="18.75" customHeight="1">
      <c r="A768" s="5"/>
      <c r="B768" s="5"/>
      <c r="C768" s="5"/>
      <c r="D768" s="5"/>
      <c r="E768" s="5"/>
      <c r="F768" s="5"/>
      <c r="G768" s="6"/>
      <c r="H768" s="6"/>
      <c r="I768" s="6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</row>
    <row r="769" spans="1:27" ht="18.75" customHeight="1">
      <c r="A769" s="5"/>
      <c r="B769" s="5"/>
      <c r="C769" s="5"/>
      <c r="D769" s="5"/>
      <c r="E769" s="5"/>
      <c r="F769" s="5"/>
      <c r="G769" s="6"/>
      <c r="H769" s="6"/>
      <c r="I769" s="6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</row>
    <row r="770" spans="1:27" ht="18.75" customHeight="1">
      <c r="A770" s="5"/>
      <c r="B770" s="5"/>
      <c r="C770" s="5"/>
      <c r="D770" s="5"/>
      <c r="E770" s="5"/>
      <c r="F770" s="5"/>
      <c r="G770" s="6"/>
      <c r="H770" s="6"/>
      <c r="I770" s="6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</row>
    <row r="771" spans="1:27" ht="18.75" customHeight="1">
      <c r="A771" s="5"/>
      <c r="B771" s="5"/>
      <c r="C771" s="5"/>
      <c r="D771" s="5"/>
      <c r="E771" s="5"/>
      <c r="F771" s="5"/>
      <c r="G771" s="6"/>
      <c r="H771" s="6"/>
      <c r="I771" s="6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</row>
    <row r="772" spans="1:27" ht="18.75" customHeight="1">
      <c r="A772" s="5"/>
      <c r="B772" s="5"/>
      <c r="C772" s="5"/>
      <c r="D772" s="5"/>
      <c r="E772" s="5"/>
      <c r="F772" s="5"/>
      <c r="G772" s="6"/>
      <c r="H772" s="6"/>
      <c r="I772" s="6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</row>
    <row r="773" spans="1:27" ht="18.75" customHeight="1">
      <c r="A773" s="5"/>
      <c r="B773" s="5"/>
      <c r="C773" s="5"/>
      <c r="D773" s="5"/>
      <c r="E773" s="5"/>
      <c r="F773" s="5"/>
      <c r="G773" s="6"/>
      <c r="H773" s="6"/>
      <c r="I773" s="6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</row>
    <row r="774" spans="1:27" ht="18.75" customHeight="1">
      <c r="A774" s="5"/>
      <c r="B774" s="5"/>
      <c r="C774" s="5"/>
      <c r="D774" s="5"/>
      <c r="E774" s="5"/>
      <c r="F774" s="5"/>
      <c r="G774" s="6"/>
      <c r="H774" s="6"/>
      <c r="I774" s="6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</row>
    <row r="775" spans="1:27" ht="18.75" customHeight="1">
      <c r="A775" s="5"/>
      <c r="B775" s="5"/>
      <c r="C775" s="5"/>
      <c r="D775" s="5"/>
      <c r="E775" s="5"/>
      <c r="F775" s="5"/>
      <c r="G775" s="6"/>
      <c r="H775" s="6"/>
      <c r="I775" s="6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</row>
    <row r="776" spans="1:27" ht="18.75" customHeight="1">
      <c r="A776" s="5"/>
      <c r="B776" s="5"/>
      <c r="C776" s="5"/>
      <c r="D776" s="5"/>
      <c r="E776" s="5"/>
      <c r="F776" s="5"/>
      <c r="G776" s="6"/>
      <c r="H776" s="6"/>
      <c r="I776" s="6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</row>
    <row r="777" spans="1:27" ht="18.75" customHeight="1">
      <c r="A777" s="5"/>
      <c r="B777" s="5"/>
      <c r="C777" s="5"/>
      <c r="D777" s="5"/>
      <c r="E777" s="5"/>
      <c r="F777" s="5"/>
      <c r="G777" s="6"/>
      <c r="H777" s="6"/>
      <c r="I777" s="6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</row>
    <row r="778" spans="1:27" ht="18.75" customHeight="1">
      <c r="A778" s="5"/>
      <c r="B778" s="5"/>
      <c r="C778" s="5"/>
      <c r="D778" s="5"/>
      <c r="E778" s="5"/>
      <c r="F778" s="5"/>
      <c r="G778" s="6"/>
      <c r="H778" s="6"/>
      <c r="I778" s="6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</row>
    <row r="779" spans="1:27" ht="18.75" customHeight="1">
      <c r="A779" s="5"/>
      <c r="B779" s="5"/>
      <c r="C779" s="5"/>
      <c r="D779" s="5"/>
      <c r="E779" s="5"/>
      <c r="F779" s="5"/>
      <c r="G779" s="6"/>
      <c r="H779" s="6"/>
      <c r="I779" s="6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</row>
    <row r="780" spans="1:27" ht="18.75" customHeight="1">
      <c r="A780" s="5"/>
      <c r="B780" s="5"/>
      <c r="C780" s="5"/>
      <c r="D780" s="5"/>
      <c r="E780" s="5"/>
      <c r="F780" s="5"/>
      <c r="G780" s="6"/>
      <c r="H780" s="6"/>
      <c r="I780" s="6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</row>
    <row r="781" spans="1:27" ht="18.75" customHeight="1">
      <c r="A781" s="5"/>
      <c r="B781" s="5"/>
      <c r="C781" s="5"/>
      <c r="D781" s="5"/>
      <c r="E781" s="5"/>
      <c r="F781" s="5"/>
      <c r="G781" s="6"/>
      <c r="H781" s="6"/>
      <c r="I781" s="6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</row>
    <row r="782" spans="1:27" ht="18.75" customHeight="1">
      <c r="A782" s="5"/>
      <c r="B782" s="5"/>
      <c r="C782" s="5"/>
      <c r="D782" s="5"/>
      <c r="E782" s="5"/>
      <c r="F782" s="5"/>
      <c r="G782" s="6"/>
      <c r="H782" s="6"/>
      <c r="I782" s="6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</row>
    <row r="783" spans="1:27" ht="18.75" customHeight="1">
      <c r="A783" s="5"/>
      <c r="B783" s="5"/>
      <c r="C783" s="5"/>
      <c r="D783" s="5"/>
      <c r="E783" s="5"/>
      <c r="F783" s="5"/>
      <c r="G783" s="6"/>
      <c r="H783" s="6"/>
      <c r="I783" s="6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</row>
    <row r="784" spans="1:27" ht="18.75" customHeight="1">
      <c r="A784" s="5"/>
      <c r="B784" s="5"/>
      <c r="C784" s="5"/>
      <c r="D784" s="5"/>
      <c r="E784" s="5"/>
      <c r="F784" s="5"/>
      <c r="G784" s="6"/>
      <c r="H784" s="6"/>
      <c r="I784" s="6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</row>
    <row r="785" spans="1:27" ht="18.75" customHeight="1">
      <c r="A785" s="5"/>
      <c r="B785" s="5"/>
      <c r="C785" s="5"/>
      <c r="D785" s="5"/>
      <c r="E785" s="5"/>
      <c r="F785" s="5"/>
      <c r="G785" s="6"/>
      <c r="H785" s="6"/>
      <c r="I785" s="6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</row>
    <row r="786" spans="1:27" ht="18.75" customHeight="1">
      <c r="A786" s="5"/>
      <c r="B786" s="5"/>
      <c r="C786" s="5"/>
      <c r="D786" s="5"/>
      <c r="E786" s="5"/>
      <c r="F786" s="5"/>
      <c r="G786" s="6"/>
      <c r="H786" s="6"/>
      <c r="I786" s="6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</row>
    <row r="787" spans="1:27" ht="18.75" customHeight="1">
      <c r="A787" s="5"/>
      <c r="B787" s="5"/>
      <c r="C787" s="5"/>
      <c r="D787" s="5"/>
      <c r="E787" s="5"/>
      <c r="F787" s="5"/>
      <c r="G787" s="6"/>
      <c r="H787" s="6"/>
      <c r="I787" s="6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</row>
    <row r="788" spans="1:27" ht="18.75" customHeight="1">
      <c r="A788" s="5"/>
      <c r="B788" s="5"/>
      <c r="C788" s="5"/>
      <c r="D788" s="5"/>
      <c r="E788" s="5"/>
      <c r="F788" s="5"/>
      <c r="G788" s="6"/>
      <c r="H788" s="6"/>
      <c r="I788" s="6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</row>
    <row r="789" spans="1:27" ht="18.75" customHeight="1">
      <c r="A789" s="5"/>
      <c r="B789" s="5"/>
      <c r="C789" s="5"/>
      <c r="D789" s="5"/>
      <c r="E789" s="5"/>
      <c r="F789" s="5"/>
      <c r="G789" s="6"/>
      <c r="H789" s="6"/>
      <c r="I789" s="6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</row>
    <row r="790" spans="1:27" ht="18.75" customHeight="1">
      <c r="A790" s="5"/>
      <c r="B790" s="5"/>
      <c r="C790" s="5"/>
      <c r="D790" s="5"/>
      <c r="E790" s="5"/>
      <c r="F790" s="5"/>
      <c r="G790" s="6"/>
      <c r="H790" s="6"/>
      <c r="I790" s="6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</row>
    <row r="791" spans="1:27" ht="18.75" customHeight="1">
      <c r="A791" s="5"/>
      <c r="B791" s="5"/>
      <c r="C791" s="5"/>
      <c r="D791" s="5"/>
      <c r="E791" s="5"/>
      <c r="F791" s="5"/>
      <c r="G791" s="6"/>
      <c r="H791" s="6"/>
      <c r="I791" s="6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</row>
    <row r="792" spans="1:27" ht="18.75" customHeight="1">
      <c r="A792" s="5"/>
      <c r="B792" s="5"/>
      <c r="C792" s="5"/>
      <c r="D792" s="5"/>
      <c r="E792" s="5"/>
      <c r="F792" s="5"/>
      <c r="G792" s="6"/>
      <c r="H792" s="6"/>
      <c r="I792" s="6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</row>
    <row r="793" spans="1:27" ht="18.75" customHeight="1">
      <c r="A793" s="5"/>
      <c r="B793" s="5"/>
      <c r="C793" s="5"/>
      <c r="D793" s="5"/>
      <c r="E793" s="5"/>
      <c r="F793" s="5"/>
      <c r="G793" s="6"/>
      <c r="H793" s="6"/>
      <c r="I793" s="6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</row>
    <row r="794" spans="1:27" ht="18.75" customHeight="1">
      <c r="A794" s="5"/>
      <c r="B794" s="5"/>
      <c r="C794" s="5"/>
      <c r="D794" s="5"/>
      <c r="E794" s="5"/>
      <c r="F794" s="5"/>
      <c r="G794" s="6"/>
      <c r="H794" s="6"/>
      <c r="I794" s="6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</row>
    <row r="795" spans="1:27" ht="18.75" customHeight="1">
      <c r="A795" s="5"/>
      <c r="B795" s="5"/>
      <c r="C795" s="5"/>
      <c r="D795" s="5"/>
      <c r="E795" s="5"/>
      <c r="F795" s="5"/>
      <c r="G795" s="6"/>
      <c r="H795" s="6"/>
      <c r="I795" s="6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</row>
    <row r="796" spans="1:27" ht="18.75" customHeight="1">
      <c r="A796" s="5"/>
      <c r="B796" s="5"/>
      <c r="C796" s="5"/>
      <c r="D796" s="5"/>
      <c r="E796" s="5"/>
      <c r="F796" s="5"/>
      <c r="G796" s="6"/>
      <c r="H796" s="6"/>
      <c r="I796" s="6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</row>
    <row r="797" spans="1:27" ht="18.75" customHeight="1">
      <c r="A797" s="5"/>
      <c r="B797" s="5"/>
      <c r="C797" s="5"/>
      <c r="D797" s="5"/>
      <c r="E797" s="5"/>
      <c r="F797" s="5"/>
      <c r="G797" s="6"/>
      <c r="H797" s="6"/>
      <c r="I797" s="6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</row>
    <row r="798" spans="1:27" ht="18.75" customHeight="1">
      <c r="A798" s="5"/>
      <c r="B798" s="5"/>
      <c r="C798" s="5"/>
      <c r="D798" s="5"/>
      <c r="E798" s="5"/>
      <c r="F798" s="5"/>
      <c r="G798" s="6"/>
      <c r="H798" s="6"/>
      <c r="I798" s="6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</row>
    <row r="799" spans="1:27" ht="18.75" customHeight="1">
      <c r="A799" s="5"/>
      <c r="B799" s="5"/>
      <c r="C799" s="5"/>
      <c r="D799" s="5"/>
      <c r="E799" s="5"/>
      <c r="F799" s="5"/>
      <c r="G799" s="6"/>
      <c r="H799" s="6"/>
      <c r="I799" s="6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</row>
    <row r="800" spans="1:27" ht="18.75" customHeight="1">
      <c r="A800" s="5"/>
      <c r="B800" s="5"/>
      <c r="C800" s="5"/>
      <c r="D800" s="5"/>
      <c r="E800" s="5"/>
      <c r="F800" s="5"/>
      <c r="G800" s="6"/>
      <c r="H800" s="6"/>
      <c r="I800" s="6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</row>
    <row r="801" spans="1:27" ht="18.75" customHeight="1">
      <c r="A801" s="5"/>
      <c r="B801" s="5"/>
      <c r="C801" s="5"/>
      <c r="D801" s="5"/>
      <c r="E801" s="5"/>
      <c r="F801" s="5"/>
      <c r="G801" s="6"/>
      <c r="H801" s="6"/>
      <c r="I801" s="6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</row>
    <row r="802" spans="1:27" ht="18.75" customHeight="1">
      <c r="A802" s="5"/>
      <c r="B802" s="5"/>
      <c r="C802" s="5"/>
      <c r="D802" s="5"/>
      <c r="E802" s="5"/>
      <c r="F802" s="5"/>
      <c r="G802" s="6"/>
      <c r="H802" s="6"/>
      <c r="I802" s="6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</row>
    <row r="803" spans="1:27" ht="18.75" customHeight="1">
      <c r="A803" s="5"/>
      <c r="B803" s="5"/>
      <c r="C803" s="5"/>
      <c r="D803" s="5"/>
      <c r="E803" s="5"/>
      <c r="F803" s="5"/>
      <c r="G803" s="6"/>
      <c r="H803" s="6"/>
      <c r="I803" s="6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</row>
    <row r="804" spans="1:27" ht="18.75" customHeight="1">
      <c r="A804" s="5"/>
      <c r="B804" s="5"/>
      <c r="C804" s="5"/>
      <c r="D804" s="5"/>
      <c r="E804" s="5"/>
      <c r="F804" s="5"/>
      <c r="G804" s="6"/>
      <c r="H804" s="6"/>
      <c r="I804" s="6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</row>
    <row r="805" spans="1:27" ht="18.75" customHeight="1">
      <c r="A805" s="5"/>
      <c r="B805" s="5"/>
      <c r="C805" s="5"/>
      <c r="D805" s="5"/>
      <c r="E805" s="5"/>
      <c r="F805" s="5"/>
      <c r="G805" s="6"/>
      <c r="H805" s="6"/>
      <c r="I805" s="6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</row>
    <row r="806" spans="1:27" ht="18.75" customHeight="1">
      <c r="A806" s="5"/>
      <c r="B806" s="5"/>
      <c r="C806" s="5"/>
      <c r="D806" s="5"/>
      <c r="E806" s="5"/>
      <c r="F806" s="5"/>
      <c r="G806" s="6"/>
      <c r="H806" s="6"/>
      <c r="I806" s="6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</row>
    <row r="807" spans="1:27" ht="18.75" customHeight="1">
      <c r="A807" s="5"/>
      <c r="B807" s="5"/>
      <c r="C807" s="5"/>
      <c r="D807" s="5"/>
      <c r="E807" s="5"/>
      <c r="F807" s="5"/>
      <c r="G807" s="6"/>
      <c r="H807" s="6"/>
      <c r="I807" s="6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</row>
    <row r="808" spans="1:27" ht="18.75" customHeight="1">
      <c r="A808" s="5"/>
      <c r="B808" s="5"/>
      <c r="C808" s="5"/>
      <c r="D808" s="5"/>
      <c r="E808" s="5"/>
      <c r="F808" s="5"/>
      <c r="G808" s="6"/>
      <c r="H808" s="6"/>
      <c r="I808" s="6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</row>
    <row r="809" spans="1:27" ht="18.75" customHeight="1">
      <c r="A809" s="5"/>
      <c r="B809" s="5"/>
      <c r="C809" s="5"/>
      <c r="D809" s="5"/>
      <c r="E809" s="5"/>
      <c r="F809" s="5"/>
      <c r="G809" s="6"/>
      <c r="H809" s="6"/>
      <c r="I809" s="6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</row>
    <row r="810" spans="1:27" ht="18.75" customHeight="1">
      <c r="A810" s="5"/>
      <c r="B810" s="5"/>
      <c r="C810" s="5"/>
      <c r="D810" s="5"/>
      <c r="E810" s="5"/>
      <c r="F810" s="5"/>
      <c r="G810" s="6"/>
      <c r="H810" s="6"/>
      <c r="I810" s="6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</row>
    <row r="811" spans="1:27" ht="18.75" customHeight="1">
      <c r="A811" s="5"/>
      <c r="B811" s="5"/>
      <c r="C811" s="5"/>
      <c r="D811" s="5"/>
      <c r="E811" s="5"/>
      <c r="F811" s="5"/>
      <c r="G811" s="6"/>
      <c r="H811" s="6"/>
      <c r="I811" s="6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</row>
    <row r="812" spans="1:27" ht="18.75" customHeight="1">
      <c r="A812" s="5"/>
      <c r="B812" s="5"/>
      <c r="C812" s="5"/>
      <c r="D812" s="5"/>
      <c r="E812" s="5"/>
      <c r="F812" s="5"/>
      <c r="G812" s="6"/>
      <c r="H812" s="6"/>
      <c r="I812" s="6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</row>
    <row r="813" spans="1:27" ht="18.75" customHeight="1">
      <c r="A813" s="5"/>
      <c r="B813" s="5"/>
      <c r="C813" s="5"/>
      <c r="D813" s="5"/>
      <c r="E813" s="5"/>
      <c r="F813" s="5"/>
      <c r="G813" s="6"/>
      <c r="H813" s="6"/>
      <c r="I813" s="6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</row>
    <row r="814" spans="1:27" ht="18.75" customHeight="1">
      <c r="A814" s="5"/>
      <c r="B814" s="5"/>
      <c r="C814" s="5"/>
      <c r="D814" s="5"/>
      <c r="E814" s="5"/>
      <c r="F814" s="5"/>
      <c r="G814" s="6"/>
      <c r="H814" s="6"/>
      <c r="I814" s="6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</row>
    <row r="815" spans="1:27" ht="18.75" customHeight="1">
      <c r="A815" s="5"/>
      <c r="B815" s="5"/>
      <c r="C815" s="5"/>
      <c r="D815" s="5"/>
      <c r="E815" s="5"/>
      <c r="F815" s="5"/>
      <c r="G815" s="6"/>
      <c r="H815" s="6"/>
      <c r="I815" s="6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</row>
    <row r="816" spans="1:27" ht="18.75" customHeight="1">
      <c r="A816" s="5"/>
      <c r="B816" s="5"/>
      <c r="C816" s="5"/>
      <c r="D816" s="5"/>
      <c r="E816" s="5"/>
      <c r="F816" s="5"/>
      <c r="G816" s="6"/>
      <c r="H816" s="6"/>
      <c r="I816" s="6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</row>
    <row r="817" spans="1:27" ht="18.75" customHeight="1">
      <c r="A817" s="5"/>
      <c r="B817" s="5"/>
      <c r="C817" s="5"/>
      <c r="D817" s="5"/>
      <c r="E817" s="5"/>
      <c r="F817" s="5"/>
      <c r="G817" s="6"/>
      <c r="H817" s="6"/>
      <c r="I817" s="6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</row>
    <row r="818" spans="1:27" ht="18.75" customHeight="1">
      <c r="A818" s="5"/>
      <c r="B818" s="5"/>
      <c r="C818" s="5"/>
      <c r="D818" s="5"/>
      <c r="E818" s="5"/>
      <c r="F818" s="5"/>
      <c r="G818" s="6"/>
      <c r="H818" s="6"/>
      <c r="I818" s="6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</row>
    <row r="819" spans="1:27" ht="18.75" customHeight="1">
      <c r="A819" s="5"/>
      <c r="B819" s="5"/>
      <c r="C819" s="5"/>
      <c r="D819" s="5"/>
      <c r="E819" s="5"/>
      <c r="F819" s="5"/>
      <c r="G819" s="6"/>
      <c r="H819" s="6"/>
      <c r="I819" s="6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</row>
    <row r="820" spans="1:27" ht="18.75" customHeight="1">
      <c r="A820" s="5"/>
      <c r="B820" s="5"/>
      <c r="C820" s="5"/>
      <c r="D820" s="5"/>
      <c r="E820" s="5"/>
      <c r="F820" s="5"/>
      <c r="G820" s="6"/>
      <c r="H820" s="6"/>
      <c r="I820" s="6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</row>
    <row r="821" spans="1:27" ht="18.75" customHeight="1">
      <c r="A821" s="5"/>
      <c r="B821" s="5"/>
      <c r="C821" s="5"/>
      <c r="D821" s="5"/>
      <c r="E821" s="5"/>
      <c r="F821" s="5"/>
      <c r="G821" s="6"/>
      <c r="H821" s="6"/>
      <c r="I821" s="6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</row>
    <row r="822" spans="1:27" ht="18.75" customHeight="1">
      <c r="A822" s="5"/>
      <c r="B822" s="5"/>
      <c r="C822" s="5"/>
      <c r="D822" s="5"/>
      <c r="E822" s="5"/>
      <c r="F822" s="5"/>
      <c r="G822" s="6"/>
      <c r="H822" s="6"/>
      <c r="I822" s="6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</row>
    <row r="823" spans="1:27" ht="18.75" customHeight="1">
      <c r="A823" s="5"/>
      <c r="B823" s="5"/>
      <c r="C823" s="5"/>
      <c r="D823" s="5"/>
      <c r="E823" s="5"/>
      <c r="F823" s="5"/>
      <c r="G823" s="6"/>
      <c r="H823" s="6"/>
      <c r="I823" s="6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</row>
    <row r="824" spans="1:27" ht="18.75" customHeight="1">
      <c r="A824" s="5"/>
      <c r="B824" s="5"/>
      <c r="C824" s="5"/>
      <c r="D824" s="5"/>
      <c r="E824" s="5"/>
      <c r="F824" s="5"/>
      <c r="G824" s="6"/>
      <c r="H824" s="6"/>
      <c r="I824" s="6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</row>
    <row r="825" spans="1:27" ht="18.75" customHeight="1">
      <c r="A825" s="5"/>
      <c r="B825" s="5"/>
      <c r="C825" s="5"/>
      <c r="D825" s="5"/>
      <c r="E825" s="5"/>
      <c r="F825" s="5"/>
      <c r="G825" s="6"/>
      <c r="H825" s="6"/>
      <c r="I825" s="6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</row>
    <row r="826" spans="1:27" ht="18.75" customHeight="1">
      <c r="A826" s="5"/>
      <c r="B826" s="5"/>
      <c r="C826" s="5"/>
      <c r="D826" s="5"/>
      <c r="E826" s="5"/>
      <c r="F826" s="5"/>
      <c r="G826" s="6"/>
      <c r="H826" s="6"/>
      <c r="I826" s="6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</row>
    <row r="827" spans="1:27" ht="18.75" customHeight="1">
      <c r="A827" s="5"/>
      <c r="B827" s="5"/>
      <c r="C827" s="5"/>
      <c r="D827" s="5"/>
      <c r="E827" s="5"/>
      <c r="F827" s="5"/>
      <c r="G827" s="6"/>
      <c r="H827" s="6"/>
      <c r="I827" s="6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</row>
    <row r="828" spans="1:27" ht="18.75" customHeight="1">
      <c r="A828" s="5"/>
      <c r="B828" s="5"/>
      <c r="C828" s="5"/>
      <c r="D828" s="5"/>
      <c r="E828" s="5"/>
      <c r="F828" s="5"/>
      <c r="G828" s="6"/>
      <c r="H828" s="6"/>
      <c r="I828" s="6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</row>
    <row r="829" spans="1:27" ht="18.75" customHeight="1">
      <c r="A829" s="5"/>
      <c r="B829" s="5"/>
      <c r="C829" s="5"/>
      <c r="D829" s="5"/>
      <c r="E829" s="5"/>
      <c r="F829" s="5"/>
      <c r="G829" s="6"/>
      <c r="H829" s="6"/>
      <c r="I829" s="6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</row>
    <row r="830" spans="1:27" ht="18.75" customHeight="1">
      <c r="A830" s="5"/>
      <c r="B830" s="5"/>
      <c r="C830" s="5"/>
      <c r="D830" s="5"/>
      <c r="E830" s="5"/>
      <c r="F830" s="5"/>
      <c r="G830" s="6"/>
      <c r="H830" s="6"/>
      <c r="I830" s="6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</row>
    <row r="831" spans="1:27" ht="18.75" customHeight="1">
      <c r="A831" s="5"/>
      <c r="B831" s="5"/>
      <c r="C831" s="5"/>
      <c r="D831" s="5"/>
      <c r="E831" s="5"/>
      <c r="F831" s="5"/>
      <c r="G831" s="6"/>
      <c r="H831" s="6"/>
      <c r="I831" s="6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</row>
    <row r="832" spans="1:27" ht="18.75" customHeight="1">
      <c r="A832" s="5"/>
      <c r="B832" s="5"/>
      <c r="C832" s="5"/>
      <c r="D832" s="5"/>
      <c r="E832" s="5"/>
      <c r="F832" s="5"/>
      <c r="G832" s="6"/>
      <c r="H832" s="6"/>
      <c r="I832" s="6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</row>
    <row r="833" spans="1:27" ht="18.75" customHeight="1">
      <c r="A833" s="5"/>
      <c r="B833" s="5"/>
      <c r="C833" s="5"/>
      <c r="D833" s="5"/>
      <c r="E833" s="5"/>
      <c r="F833" s="5"/>
      <c r="G833" s="6"/>
      <c r="H833" s="6"/>
      <c r="I833" s="6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</row>
    <row r="834" spans="1:27" ht="18.75" customHeight="1">
      <c r="A834" s="5"/>
      <c r="B834" s="5"/>
      <c r="C834" s="5"/>
      <c r="D834" s="5"/>
      <c r="E834" s="5"/>
      <c r="F834" s="5"/>
      <c r="G834" s="6"/>
      <c r="H834" s="6"/>
      <c r="I834" s="6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</row>
    <row r="835" spans="1:27" ht="18.75" customHeight="1">
      <c r="A835" s="5"/>
      <c r="B835" s="5"/>
      <c r="C835" s="5"/>
      <c r="D835" s="5"/>
      <c r="E835" s="5"/>
      <c r="F835" s="5"/>
      <c r="G835" s="6"/>
      <c r="H835" s="6"/>
      <c r="I835" s="6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</row>
    <row r="836" spans="1:27" ht="18.75" customHeight="1">
      <c r="A836" s="5"/>
      <c r="B836" s="5"/>
      <c r="C836" s="5"/>
      <c r="D836" s="5"/>
      <c r="E836" s="5"/>
      <c r="F836" s="5"/>
      <c r="G836" s="6"/>
      <c r="H836" s="6"/>
      <c r="I836" s="6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</row>
    <row r="837" spans="1:27" ht="18.75" customHeight="1">
      <c r="A837" s="5"/>
      <c r="B837" s="5"/>
      <c r="C837" s="5"/>
      <c r="D837" s="5"/>
      <c r="E837" s="5"/>
      <c r="F837" s="5"/>
      <c r="G837" s="6"/>
      <c r="H837" s="6"/>
      <c r="I837" s="6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</row>
    <row r="838" spans="1:27" ht="18.75" customHeight="1">
      <c r="A838" s="5"/>
      <c r="B838" s="5"/>
      <c r="C838" s="5"/>
      <c r="D838" s="5"/>
      <c r="E838" s="5"/>
      <c r="F838" s="5"/>
      <c r="G838" s="6"/>
      <c r="H838" s="6"/>
      <c r="I838" s="6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</row>
    <row r="839" spans="1:27" ht="18.75" customHeight="1">
      <c r="A839" s="5"/>
      <c r="B839" s="5"/>
      <c r="C839" s="5"/>
      <c r="D839" s="5"/>
      <c r="E839" s="5"/>
      <c r="F839" s="5"/>
      <c r="G839" s="6"/>
      <c r="H839" s="6"/>
      <c r="I839" s="6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</row>
    <row r="840" spans="1:27" ht="18.75" customHeight="1">
      <c r="A840" s="5"/>
      <c r="B840" s="5"/>
      <c r="C840" s="5"/>
      <c r="D840" s="5"/>
      <c r="E840" s="5"/>
      <c r="F840" s="5"/>
      <c r="G840" s="6"/>
      <c r="H840" s="6"/>
      <c r="I840" s="6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</row>
    <row r="841" spans="1:27" ht="18.75" customHeight="1">
      <c r="A841" s="5"/>
      <c r="B841" s="5"/>
      <c r="C841" s="5"/>
      <c r="D841" s="5"/>
      <c r="E841" s="5"/>
      <c r="F841" s="5"/>
      <c r="G841" s="6"/>
      <c r="H841" s="6"/>
      <c r="I841" s="6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</row>
    <row r="842" spans="1:27" ht="18.75" customHeight="1">
      <c r="A842" s="5"/>
      <c r="B842" s="5"/>
      <c r="C842" s="5"/>
      <c r="D842" s="5"/>
      <c r="E842" s="5"/>
      <c r="F842" s="5"/>
      <c r="G842" s="6"/>
      <c r="H842" s="6"/>
      <c r="I842" s="6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</row>
    <row r="843" spans="1:27" ht="18.75" customHeight="1">
      <c r="A843" s="5"/>
      <c r="B843" s="5"/>
      <c r="C843" s="5"/>
      <c r="D843" s="5"/>
      <c r="E843" s="5"/>
      <c r="F843" s="5"/>
      <c r="G843" s="6"/>
      <c r="H843" s="6"/>
      <c r="I843" s="6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</row>
    <row r="844" spans="1:27" ht="18.75" customHeight="1">
      <c r="A844" s="5"/>
      <c r="B844" s="5"/>
      <c r="C844" s="5"/>
      <c r="D844" s="5"/>
      <c r="E844" s="5"/>
      <c r="F844" s="5"/>
      <c r="G844" s="6"/>
      <c r="H844" s="6"/>
      <c r="I844" s="6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</row>
    <row r="845" spans="1:27" ht="18.75" customHeight="1">
      <c r="A845" s="5"/>
      <c r="B845" s="5"/>
      <c r="C845" s="5"/>
      <c r="D845" s="5"/>
      <c r="E845" s="5"/>
      <c r="F845" s="5"/>
      <c r="G845" s="6"/>
      <c r="H845" s="6"/>
      <c r="I845" s="6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</row>
    <row r="846" spans="1:27" ht="18.75" customHeight="1">
      <c r="A846" s="5"/>
      <c r="B846" s="5"/>
      <c r="C846" s="5"/>
      <c r="D846" s="5"/>
      <c r="E846" s="5"/>
      <c r="F846" s="5"/>
      <c r="G846" s="6"/>
      <c r="H846" s="6"/>
      <c r="I846" s="6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</row>
    <row r="847" spans="1:27" ht="18.75" customHeight="1">
      <c r="A847" s="5"/>
      <c r="B847" s="5"/>
      <c r="C847" s="5"/>
      <c r="D847" s="5"/>
      <c r="E847" s="5"/>
      <c r="F847" s="5"/>
      <c r="G847" s="6"/>
      <c r="H847" s="6"/>
      <c r="I847" s="6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</row>
    <row r="848" spans="1:27" ht="18.75" customHeight="1">
      <c r="A848" s="5"/>
      <c r="B848" s="5"/>
      <c r="C848" s="5"/>
      <c r="D848" s="5"/>
      <c r="E848" s="5"/>
      <c r="F848" s="5"/>
      <c r="G848" s="6"/>
      <c r="H848" s="6"/>
      <c r="I848" s="6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</row>
    <row r="849" spans="1:27" ht="18.75" customHeight="1">
      <c r="A849" s="5"/>
      <c r="B849" s="5"/>
      <c r="C849" s="5"/>
      <c r="D849" s="5"/>
      <c r="E849" s="5"/>
      <c r="F849" s="5"/>
      <c r="G849" s="6"/>
      <c r="H849" s="6"/>
      <c r="I849" s="6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</row>
    <row r="850" spans="1:27" ht="18.75" customHeight="1">
      <c r="A850" s="5"/>
      <c r="B850" s="5"/>
      <c r="C850" s="5"/>
      <c r="D850" s="5"/>
      <c r="E850" s="5"/>
      <c r="F850" s="5"/>
      <c r="G850" s="6"/>
      <c r="H850" s="6"/>
      <c r="I850" s="6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</row>
    <row r="851" spans="1:27" ht="18.75" customHeight="1">
      <c r="A851" s="5"/>
      <c r="B851" s="5"/>
      <c r="C851" s="5"/>
      <c r="D851" s="5"/>
      <c r="E851" s="5"/>
      <c r="F851" s="5"/>
      <c r="G851" s="6"/>
      <c r="H851" s="6"/>
      <c r="I851" s="6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</row>
    <row r="852" spans="1:27" ht="18.75" customHeight="1">
      <c r="A852" s="5"/>
      <c r="B852" s="5"/>
      <c r="C852" s="5"/>
      <c r="D852" s="5"/>
      <c r="E852" s="5"/>
      <c r="F852" s="5"/>
      <c r="G852" s="6"/>
      <c r="H852" s="6"/>
      <c r="I852" s="6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</row>
    <row r="853" spans="1:27" ht="18.75" customHeight="1">
      <c r="A853" s="5"/>
      <c r="B853" s="5"/>
      <c r="C853" s="5"/>
      <c r="D853" s="5"/>
      <c r="E853" s="5"/>
      <c r="F853" s="5"/>
      <c r="G853" s="6"/>
      <c r="H853" s="6"/>
      <c r="I853" s="6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</row>
    <row r="854" spans="1:27" ht="18.75" customHeight="1">
      <c r="A854" s="5"/>
      <c r="B854" s="5"/>
      <c r="C854" s="5"/>
      <c r="D854" s="5"/>
      <c r="E854" s="5"/>
      <c r="F854" s="5"/>
      <c r="G854" s="6"/>
      <c r="H854" s="6"/>
      <c r="I854" s="6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</row>
    <row r="855" spans="1:27" ht="18.75" customHeight="1">
      <c r="A855" s="5"/>
      <c r="B855" s="5"/>
      <c r="C855" s="5"/>
      <c r="D855" s="5"/>
      <c r="E855" s="5"/>
      <c r="F855" s="5"/>
      <c r="G855" s="6"/>
      <c r="H855" s="6"/>
      <c r="I855" s="6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</row>
    <row r="856" spans="1:27" ht="18.75" customHeight="1">
      <c r="A856" s="5"/>
      <c r="B856" s="5"/>
      <c r="C856" s="5"/>
      <c r="D856" s="5"/>
      <c r="E856" s="5"/>
      <c r="F856" s="5"/>
      <c r="G856" s="6"/>
      <c r="H856" s="6"/>
      <c r="I856" s="6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</row>
    <row r="857" spans="1:27" ht="18.75" customHeight="1">
      <c r="A857" s="5"/>
      <c r="B857" s="5"/>
      <c r="C857" s="5"/>
      <c r="D857" s="5"/>
      <c r="E857" s="5"/>
      <c r="F857" s="5"/>
      <c r="G857" s="6"/>
      <c r="H857" s="6"/>
      <c r="I857" s="6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</row>
    <row r="858" spans="1:27" ht="18.75" customHeight="1">
      <c r="A858" s="5"/>
      <c r="B858" s="5"/>
      <c r="C858" s="5"/>
      <c r="D858" s="5"/>
      <c r="E858" s="5"/>
      <c r="F858" s="5"/>
      <c r="G858" s="6"/>
      <c r="H858" s="6"/>
      <c r="I858" s="6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</row>
    <row r="859" spans="1:27" ht="18.75" customHeight="1">
      <c r="A859" s="5"/>
      <c r="B859" s="5"/>
      <c r="C859" s="5"/>
      <c r="D859" s="5"/>
      <c r="E859" s="5"/>
      <c r="F859" s="5"/>
      <c r="G859" s="6"/>
      <c r="H859" s="6"/>
      <c r="I859" s="6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</row>
    <row r="860" spans="1:27" ht="18.75" customHeight="1">
      <c r="A860" s="5"/>
      <c r="B860" s="5"/>
      <c r="C860" s="5"/>
      <c r="D860" s="5"/>
      <c r="E860" s="5"/>
      <c r="F860" s="5"/>
      <c r="G860" s="6"/>
      <c r="H860" s="6"/>
      <c r="I860" s="6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</row>
    <row r="861" spans="1:27" ht="18.75" customHeight="1">
      <c r="A861" s="5"/>
      <c r="B861" s="5"/>
      <c r="C861" s="5"/>
      <c r="D861" s="5"/>
      <c r="E861" s="5"/>
      <c r="F861" s="5"/>
      <c r="G861" s="6"/>
      <c r="H861" s="6"/>
      <c r="I861" s="6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</row>
    <row r="862" spans="1:27" ht="18.75" customHeight="1">
      <c r="A862" s="5"/>
      <c r="B862" s="5"/>
      <c r="C862" s="5"/>
      <c r="D862" s="5"/>
      <c r="E862" s="5"/>
      <c r="F862" s="5"/>
      <c r="G862" s="6"/>
      <c r="H862" s="6"/>
      <c r="I862" s="6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</row>
    <row r="863" spans="1:27" ht="18.75" customHeight="1">
      <c r="A863" s="5"/>
      <c r="B863" s="5"/>
      <c r="C863" s="5"/>
      <c r="D863" s="5"/>
      <c r="E863" s="5"/>
      <c r="F863" s="5"/>
      <c r="G863" s="6"/>
      <c r="H863" s="6"/>
      <c r="I863" s="6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</row>
    <row r="864" spans="1:27" ht="18.75" customHeight="1">
      <c r="A864" s="5"/>
      <c r="B864" s="5"/>
      <c r="C864" s="5"/>
      <c r="D864" s="5"/>
      <c r="E864" s="5"/>
      <c r="F864" s="5"/>
      <c r="G864" s="6"/>
      <c r="H864" s="6"/>
      <c r="I864" s="6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</row>
    <row r="865" spans="1:27" ht="18.75" customHeight="1">
      <c r="A865" s="5"/>
      <c r="B865" s="5"/>
      <c r="C865" s="5"/>
      <c r="D865" s="5"/>
      <c r="E865" s="5"/>
      <c r="F865" s="5"/>
      <c r="G865" s="6"/>
      <c r="H865" s="6"/>
      <c r="I865" s="6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</row>
    <row r="866" spans="1:27" ht="18.75" customHeight="1">
      <c r="A866" s="5"/>
      <c r="B866" s="5"/>
      <c r="C866" s="5"/>
      <c r="D866" s="5"/>
      <c r="E866" s="5"/>
      <c r="F866" s="5"/>
      <c r="G866" s="6"/>
      <c r="H866" s="6"/>
      <c r="I866" s="6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</row>
    <row r="867" spans="1:27" ht="18.75" customHeight="1">
      <c r="A867" s="5"/>
      <c r="B867" s="5"/>
      <c r="C867" s="5"/>
      <c r="D867" s="5"/>
      <c r="E867" s="5"/>
      <c r="F867" s="5"/>
      <c r="G867" s="6"/>
      <c r="H867" s="6"/>
      <c r="I867" s="6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</row>
    <row r="868" spans="1:27" ht="18.75" customHeight="1">
      <c r="A868" s="5"/>
      <c r="B868" s="5"/>
      <c r="C868" s="5"/>
      <c r="D868" s="5"/>
      <c r="E868" s="5"/>
      <c r="F868" s="5"/>
      <c r="G868" s="6"/>
      <c r="H868" s="6"/>
      <c r="I868" s="6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</row>
    <row r="869" spans="1:27" ht="18.75" customHeight="1">
      <c r="A869" s="5"/>
      <c r="B869" s="5"/>
      <c r="C869" s="5"/>
      <c r="D869" s="5"/>
      <c r="E869" s="5"/>
      <c r="F869" s="5"/>
      <c r="G869" s="6"/>
      <c r="H869" s="6"/>
      <c r="I869" s="6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</row>
    <row r="870" spans="1:27" ht="18.75" customHeight="1">
      <c r="A870" s="5"/>
      <c r="B870" s="5"/>
      <c r="C870" s="5"/>
      <c r="D870" s="5"/>
      <c r="E870" s="5"/>
      <c r="F870" s="5"/>
      <c r="G870" s="6"/>
      <c r="H870" s="6"/>
      <c r="I870" s="6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</row>
    <row r="871" spans="1:27" ht="18.75" customHeight="1">
      <c r="A871" s="5"/>
      <c r="B871" s="5"/>
      <c r="C871" s="5"/>
      <c r="D871" s="5"/>
      <c r="E871" s="5"/>
      <c r="F871" s="5"/>
      <c r="G871" s="6"/>
      <c r="H871" s="6"/>
      <c r="I871" s="6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</row>
    <row r="872" spans="1:27" ht="18.75" customHeight="1">
      <c r="A872" s="5"/>
      <c r="B872" s="5"/>
      <c r="C872" s="5"/>
      <c r="D872" s="5"/>
      <c r="E872" s="5"/>
      <c r="F872" s="5"/>
      <c r="G872" s="6"/>
      <c r="H872" s="6"/>
      <c r="I872" s="6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</row>
    <row r="873" spans="1:27" ht="18.75" customHeight="1">
      <c r="A873" s="5"/>
      <c r="B873" s="5"/>
      <c r="C873" s="5"/>
      <c r="D873" s="5"/>
      <c r="E873" s="5"/>
      <c r="F873" s="5"/>
      <c r="G873" s="6"/>
      <c r="H873" s="6"/>
      <c r="I873" s="6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</row>
    <row r="874" spans="1:27" ht="18.75" customHeight="1">
      <c r="A874" s="5"/>
      <c r="B874" s="5"/>
      <c r="C874" s="5"/>
      <c r="D874" s="5"/>
      <c r="E874" s="5"/>
      <c r="F874" s="5"/>
      <c r="G874" s="6"/>
      <c r="H874" s="6"/>
      <c r="I874" s="6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</row>
    <row r="875" spans="1:27" ht="18.75" customHeight="1">
      <c r="A875" s="5"/>
      <c r="B875" s="5"/>
      <c r="C875" s="5"/>
      <c r="D875" s="5"/>
      <c r="E875" s="5"/>
      <c r="F875" s="5"/>
      <c r="G875" s="6"/>
      <c r="H875" s="6"/>
      <c r="I875" s="6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</row>
    <row r="876" spans="1:27" ht="18.75" customHeight="1">
      <c r="A876" s="5"/>
      <c r="B876" s="5"/>
      <c r="C876" s="5"/>
      <c r="D876" s="5"/>
      <c r="E876" s="5"/>
      <c r="F876" s="5"/>
      <c r="G876" s="6"/>
      <c r="H876" s="6"/>
      <c r="I876" s="6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</row>
    <row r="877" spans="1:27" ht="18.75" customHeight="1">
      <c r="A877" s="5"/>
      <c r="B877" s="5"/>
      <c r="C877" s="5"/>
      <c r="D877" s="5"/>
      <c r="E877" s="5"/>
      <c r="F877" s="5"/>
      <c r="G877" s="6"/>
      <c r="H877" s="6"/>
      <c r="I877" s="6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</row>
    <row r="878" spans="1:27" ht="18.75" customHeight="1">
      <c r="A878" s="5"/>
      <c r="B878" s="5"/>
      <c r="C878" s="5"/>
      <c r="D878" s="5"/>
      <c r="E878" s="5"/>
      <c r="F878" s="5"/>
      <c r="G878" s="6"/>
      <c r="H878" s="6"/>
      <c r="I878" s="6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</row>
    <row r="879" spans="1:27" ht="18.75" customHeight="1">
      <c r="A879" s="5"/>
      <c r="B879" s="5"/>
      <c r="C879" s="5"/>
      <c r="D879" s="5"/>
      <c r="E879" s="5"/>
      <c r="F879" s="5"/>
      <c r="G879" s="6"/>
      <c r="H879" s="6"/>
      <c r="I879" s="6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</row>
    <row r="880" spans="1:27" ht="18.75" customHeight="1">
      <c r="A880" s="5"/>
      <c r="B880" s="5"/>
      <c r="C880" s="5"/>
      <c r="D880" s="5"/>
      <c r="E880" s="5"/>
      <c r="F880" s="5"/>
      <c r="G880" s="6"/>
      <c r="H880" s="6"/>
      <c r="I880" s="6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</row>
    <row r="881" spans="1:27" ht="18.75" customHeight="1">
      <c r="A881" s="5"/>
      <c r="B881" s="5"/>
      <c r="C881" s="5"/>
      <c r="D881" s="5"/>
      <c r="E881" s="5"/>
      <c r="F881" s="5"/>
      <c r="G881" s="6"/>
      <c r="H881" s="6"/>
      <c r="I881" s="6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</row>
    <row r="882" spans="1:27" ht="18.75" customHeight="1">
      <c r="A882" s="5"/>
      <c r="B882" s="5"/>
      <c r="C882" s="5"/>
      <c r="D882" s="5"/>
      <c r="E882" s="5"/>
      <c r="F882" s="5"/>
      <c r="G882" s="6"/>
      <c r="H882" s="6"/>
      <c r="I882" s="6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</row>
    <row r="883" spans="1:27" ht="18.75" customHeight="1">
      <c r="A883" s="5"/>
      <c r="B883" s="5"/>
      <c r="C883" s="5"/>
      <c r="D883" s="5"/>
      <c r="E883" s="5"/>
      <c r="F883" s="5"/>
      <c r="G883" s="6"/>
      <c r="H883" s="6"/>
      <c r="I883" s="6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</row>
    <row r="884" spans="1:27" ht="18.75" customHeight="1">
      <c r="A884" s="5"/>
      <c r="B884" s="5"/>
      <c r="C884" s="5"/>
      <c r="D884" s="5"/>
      <c r="E884" s="5"/>
      <c r="F884" s="5"/>
      <c r="G884" s="6"/>
      <c r="H884" s="6"/>
      <c r="I884" s="6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</row>
    <row r="885" spans="1:27" ht="18.75" customHeight="1">
      <c r="A885" s="5"/>
      <c r="B885" s="5"/>
      <c r="C885" s="5"/>
      <c r="D885" s="5"/>
      <c r="E885" s="5"/>
      <c r="F885" s="5"/>
      <c r="G885" s="6"/>
      <c r="H885" s="6"/>
      <c r="I885" s="6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</row>
    <row r="886" spans="1:27" ht="18.75" customHeight="1">
      <c r="A886" s="5"/>
      <c r="B886" s="5"/>
      <c r="C886" s="5"/>
      <c r="D886" s="5"/>
      <c r="E886" s="5"/>
      <c r="F886" s="5"/>
      <c r="G886" s="6"/>
      <c r="H886" s="6"/>
      <c r="I886" s="6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</row>
    <row r="887" spans="1:27" ht="18.75" customHeight="1">
      <c r="A887" s="5"/>
      <c r="B887" s="5"/>
      <c r="C887" s="5"/>
      <c r="D887" s="5"/>
      <c r="E887" s="5"/>
      <c r="F887" s="5"/>
      <c r="G887" s="6"/>
      <c r="H887" s="6"/>
      <c r="I887" s="6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</row>
    <row r="888" spans="1:27" ht="18.75" customHeight="1">
      <c r="A888" s="5"/>
      <c r="B888" s="5"/>
      <c r="C888" s="5"/>
      <c r="D888" s="5"/>
      <c r="E888" s="5"/>
      <c r="F888" s="5"/>
      <c r="G888" s="6"/>
      <c r="H888" s="6"/>
      <c r="I888" s="6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</row>
    <row r="889" spans="1:27" ht="18.75" customHeight="1">
      <c r="A889" s="5"/>
      <c r="B889" s="5"/>
      <c r="C889" s="5"/>
      <c r="D889" s="5"/>
      <c r="E889" s="5"/>
      <c r="F889" s="5"/>
      <c r="G889" s="6"/>
      <c r="H889" s="6"/>
      <c r="I889" s="6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</row>
    <row r="890" spans="1:27" ht="18.75" customHeight="1">
      <c r="A890" s="5"/>
      <c r="B890" s="5"/>
      <c r="C890" s="5"/>
      <c r="D890" s="5"/>
      <c r="E890" s="5"/>
      <c r="F890" s="5"/>
      <c r="G890" s="6"/>
      <c r="H890" s="6"/>
      <c r="I890" s="6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</row>
    <row r="891" spans="1:27" ht="18.75" customHeight="1">
      <c r="A891" s="5"/>
      <c r="B891" s="5"/>
      <c r="C891" s="5"/>
      <c r="D891" s="5"/>
      <c r="E891" s="5"/>
      <c r="F891" s="5"/>
      <c r="G891" s="6"/>
      <c r="H891" s="6"/>
      <c r="I891" s="6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</row>
    <row r="892" spans="1:27" ht="18.75" customHeight="1">
      <c r="A892" s="5"/>
      <c r="B892" s="5"/>
      <c r="C892" s="5"/>
      <c r="D892" s="5"/>
      <c r="E892" s="5"/>
      <c r="F892" s="5"/>
      <c r="G892" s="6"/>
      <c r="H892" s="6"/>
      <c r="I892" s="6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</row>
    <row r="893" spans="1:27" ht="18.75" customHeight="1">
      <c r="A893" s="5"/>
      <c r="B893" s="5"/>
      <c r="C893" s="5"/>
      <c r="D893" s="5"/>
      <c r="E893" s="5"/>
      <c r="F893" s="5"/>
      <c r="G893" s="6"/>
      <c r="H893" s="6"/>
      <c r="I893" s="6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</row>
    <row r="894" spans="1:27" ht="18.75" customHeight="1">
      <c r="A894" s="5"/>
      <c r="B894" s="5"/>
      <c r="C894" s="5"/>
      <c r="D894" s="5"/>
      <c r="E894" s="5"/>
      <c r="F894" s="5"/>
      <c r="G894" s="6"/>
      <c r="H894" s="6"/>
      <c r="I894" s="6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</row>
    <row r="895" spans="1:27" ht="18.75" customHeight="1">
      <c r="A895" s="5"/>
      <c r="B895" s="5"/>
      <c r="C895" s="5"/>
      <c r="D895" s="5"/>
      <c r="E895" s="5"/>
      <c r="F895" s="5"/>
      <c r="G895" s="6"/>
      <c r="H895" s="6"/>
      <c r="I895" s="6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</row>
    <row r="896" spans="1:27" ht="18.75" customHeight="1">
      <c r="A896" s="5"/>
      <c r="B896" s="5"/>
      <c r="C896" s="5"/>
      <c r="D896" s="5"/>
      <c r="E896" s="5"/>
      <c r="F896" s="5"/>
      <c r="G896" s="6"/>
      <c r="H896" s="6"/>
      <c r="I896" s="6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</row>
    <row r="897" spans="1:27" ht="18.75" customHeight="1">
      <c r="A897" s="5"/>
      <c r="B897" s="5"/>
      <c r="C897" s="5"/>
      <c r="D897" s="5"/>
      <c r="E897" s="5"/>
      <c r="F897" s="5"/>
      <c r="G897" s="6"/>
      <c r="H897" s="6"/>
      <c r="I897" s="6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</row>
    <row r="898" spans="1:27" ht="18.75" customHeight="1">
      <c r="A898" s="5"/>
      <c r="B898" s="5"/>
      <c r="C898" s="5"/>
      <c r="D898" s="5"/>
      <c r="E898" s="5"/>
      <c r="F898" s="5"/>
      <c r="G898" s="6"/>
      <c r="H898" s="6"/>
      <c r="I898" s="6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</row>
    <row r="899" spans="1:27" ht="18.75" customHeight="1">
      <c r="A899" s="5"/>
      <c r="B899" s="5"/>
      <c r="C899" s="5"/>
      <c r="D899" s="5"/>
      <c r="E899" s="5"/>
      <c r="F899" s="5"/>
      <c r="G899" s="6"/>
      <c r="H899" s="6"/>
      <c r="I899" s="6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</row>
    <row r="900" spans="1:27" ht="18.75" customHeight="1">
      <c r="A900" s="5"/>
      <c r="B900" s="5"/>
      <c r="C900" s="5"/>
      <c r="D900" s="5"/>
      <c r="E900" s="5"/>
      <c r="F900" s="5"/>
      <c r="G900" s="6"/>
      <c r="H900" s="6"/>
      <c r="I900" s="6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</row>
    <row r="901" spans="1:27" ht="18.75" customHeight="1">
      <c r="A901" s="5"/>
      <c r="B901" s="5"/>
      <c r="C901" s="5"/>
      <c r="D901" s="5"/>
      <c r="E901" s="5"/>
      <c r="F901" s="5"/>
      <c r="G901" s="6"/>
      <c r="H901" s="6"/>
      <c r="I901" s="6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</row>
    <row r="902" spans="1:27" ht="18.75" customHeight="1">
      <c r="A902" s="5"/>
      <c r="B902" s="5"/>
      <c r="C902" s="5"/>
      <c r="D902" s="5"/>
      <c r="E902" s="5"/>
      <c r="F902" s="5"/>
      <c r="G902" s="6"/>
      <c r="H902" s="6"/>
      <c r="I902" s="6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</row>
    <row r="903" spans="1:27" ht="18.75" customHeight="1">
      <c r="A903" s="5"/>
      <c r="B903" s="5"/>
      <c r="C903" s="5"/>
      <c r="D903" s="5"/>
      <c r="E903" s="5"/>
      <c r="F903" s="5"/>
      <c r="G903" s="6"/>
      <c r="H903" s="6"/>
      <c r="I903" s="6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</row>
    <row r="904" spans="1:27" ht="18.75" customHeight="1">
      <c r="A904" s="5"/>
      <c r="B904" s="5"/>
      <c r="C904" s="5"/>
      <c r="D904" s="5"/>
      <c r="E904" s="5"/>
      <c r="F904" s="5"/>
      <c r="G904" s="6"/>
      <c r="H904" s="6"/>
      <c r="I904" s="6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</row>
    <row r="905" spans="1:27" ht="18.75" customHeight="1">
      <c r="A905" s="5"/>
      <c r="B905" s="5"/>
      <c r="C905" s="5"/>
      <c r="D905" s="5"/>
      <c r="E905" s="5"/>
      <c r="F905" s="5"/>
      <c r="G905" s="6"/>
      <c r="H905" s="6"/>
      <c r="I905" s="6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</row>
    <row r="906" spans="1:27" ht="18.75" customHeight="1">
      <c r="A906" s="5"/>
      <c r="B906" s="5"/>
      <c r="C906" s="5"/>
      <c r="D906" s="5"/>
      <c r="E906" s="5"/>
      <c r="F906" s="5"/>
      <c r="G906" s="6"/>
      <c r="H906" s="6"/>
      <c r="I906" s="6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</row>
    <row r="907" spans="1:27" ht="18.75" customHeight="1">
      <c r="A907" s="5"/>
      <c r="B907" s="5"/>
      <c r="C907" s="5"/>
      <c r="D907" s="5"/>
      <c r="E907" s="5"/>
      <c r="F907" s="5"/>
      <c r="G907" s="6"/>
      <c r="H907" s="6"/>
      <c r="I907" s="6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</row>
    <row r="908" spans="1:27" ht="18.75" customHeight="1">
      <c r="A908" s="5"/>
      <c r="B908" s="5"/>
      <c r="C908" s="5"/>
      <c r="D908" s="5"/>
      <c r="E908" s="5"/>
      <c r="F908" s="5"/>
      <c r="G908" s="6"/>
      <c r="H908" s="6"/>
      <c r="I908" s="6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</row>
    <row r="909" spans="1:27" ht="18.75" customHeight="1">
      <c r="A909" s="5"/>
      <c r="B909" s="5"/>
      <c r="C909" s="5"/>
      <c r="D909" s="5"/>
      <c r="E909" s="5"/>
      <c r="F909" s="5"/>
      <c r="G909" s="6"/>
      <c r="H909" s="6"/>
      <c r="I909" s="6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</row>
    <row r="910" spans="1:27" ht="18.75" customHeight="1">
      <c r="A910" s="5"/>
      <c r="B910" s="5"/>
      <c r="C910" s="5"/>
      <c r="D910" s="5"/>
      <c r="E910" s="5"/>
      <c r="F910" s="5"/>
      <c r="G910" s="6"/>
      <c r="H910" s="6"/>
      <c r="I910" s="6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</row>
    <row r="911" spans="1:27" ht="18.75" customHeight="1">
      <c r="A911" s="5"/>
      <c r="B911" s="5"/>
      <c r="C911" s="5"/>
      <c r="D911" s="5"/>
      <c r="E911" s="5"/>
      <c r="F911" s="5"/>
      <c r="G911" s="6"/>
      <c r="H911" s="6"/>
      <c r="I911" s="6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</row>
    <row r="912" spans="1:27" ht="18.75" customHeight="1">
      <c r="A912" s="5"/>
      <c r="B912" s="5"/>
      <c r="C912" s="5"/>
      <c r="D912" s="5"/>
      <c r="E912" s="5"/>
      <c r="F912" s="5"/>
      <c r="G912" s="6"/>
      <c r="H912" s="6"/>
      <c r="I912" s="6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</row>
    <row r="913" spans="1:27" ht="18.75" customHeight="1">
      <c r="A913" s="5"/>
      <c r="B913" s="5"/>
      <c r="C913" s="5"/>
      <c r="D913" s="5"/>
      <c r="E913" s="5"/>
      <c r="F913" s="5"/>
      <c r="G913" s="6"/>
      <c r="H913" s="6"/>
      <c r="I913" s="6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</row>
    <row r="914" spans="1:27" ht="18.75" customHeight="1">
      <c r="A914" s="5"/>
      <c r="B914" s="5"/>
      <c r="C914" s="5"/>
      <c r="D914" s="5"/>
      <c r="E914" s="5"/>
      <c r="F914" s="5"/>
      <c r="G914" s="6"/>
      <c r="H914" s="6"/>
      <c r="I914" s="6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</row>
    <row r="915" spans="1:27" ht="18.75" customHeight="1">
      <c r="A915" s="5"/>
      <c r="B915" s="5"/>
      <c r="C915" s="5"/>
      <c r="D915" s="5"/>
      <c r="E915" s="5"/>
      <c r="F915" s="5"/>
      <c r="G915" s="6"/>
      <c r="H915" s="6"/>
      <c r="I915" s="6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</row>
    <row r="916" spans="1:27" ht="18.75" customHeight="1">
      <c r="A916" s="5"/>
      <c r="B916" s="5"/>
      <c r="C916" s="5"/>
      <c r="D916" s="5"/>
      <c r="E916" s="5"/>
      <c r="F916" s="5"/>
      <c r="G916" s="6"/>
      <c r="H916" s="6"/>
      <c r="I916" s="6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</row>
    <row r="917" spans="1:27" ht="18.75" customHeight="1">
      <c r="A917" s="5"/>
      <c r="B917" s="5"/>
      <c r="C917" s="5"/>
      <c r="D917" s="5"/>
      <c r="E917" s="5"/>
      <c r="F917" s="5"/>
      <c r="G917" s="6"/>
      <c r="H917" s="6"/>
      <c r="I917" s="6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</row>
    <row r="918" spans="1:27" ht="18.75" customHeight="1">
      <c r="A918" s="5"/>
      <c r="B918" s="5"/>
      <c r="C918" s="5"/>
      <c r="D918" s="5"/>
      <c r="E918" s="5"/>
      <c r="F918" s="5"/>
      <c r="G918" s="6"/>
      <c r="H918" s="6"/>
      <c r="I918" s="6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</row>
    <row r="919" spans="1:27" ht="18.75" customHeight="1">
      <c r="A919" s="5"/>
      <c r="B919" s="5"/>
      <c r="C919" s="5"/>
      <c r="D919" s="5"/>
      <c r="E919" s="5"/>
      <c r="F919" s="5"/>
      <c r="G919" s="6"/>
      <c r="H919" s="6"/>
      <c r="I919" s="6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</row>
    <row r="920" spans="1:27" ht="18.75" customHeight="1">
      <c r="A920" s="5"/>
      <c r="B920" s="5"/>
      <c r="C920" s="5"/>
      <c r="D920" s="5"/>
      <c r="E920" s="5"/>
      <c r="F920" s="5"/>
      <c r="G920" s="6"/>
      <c r="H920" s="6"/>
      <c r="I920" s="6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</row>
    <row r="921" spans="1:27" ht="18.75" customHeight="1">
      <c r="A921" s="5"/>
      <c r="B921" s="5"/>
      <c r="C921" s="5"/>
      <c r="D921" s="5"/>
      <c r="E921" s="5"/>
      <c r="F921" s="5"/>
      <c r="G921" s="6"/>
      <c r="H921" s="6"/>
      <c r="I921" s="6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</row>
    <row r="922" spans="1:27" ht="18.75" customHeight="1">
      <c r="A922" s="5"/>
      <c r="B922" s="5"/>
      <c r="C922" s="5"/>
      <c r="D922" s="5"/>
      <c r="E922" s="5"/>
      <c r="F922" s="5"/>
      <c r="G922" s="6"/>
      <c r="H922" s="6"/>
      <c r="I922" s="6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</row>
    <row r="923" spans="1:27" ht="18.75" customHeight="1">
      <c r="A923" s="5"/>
      <c r="B923" s="5"/>
      <c r="C923" s="5"/>
      <c r="D923" s="5"/>
      <c r="E923" s="5"/>
      <c r="F923" s="5"/>
      <c r="G923" s="6"/>
      <c r="H923" s="6"/>
      <c r="I923" s="6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</row>
    <row r="924" spans="1:27" ht="18.75" customHeight="1">
      <c r="A924" s="5"/>
      <c r="B924" s="5"/>
      <c r="C924" s="5"/>
      <c r="D924" s="5"/>
      <c r="E924" s="5"/>
      <c r="F924" s="5"/>
      <c r="G924" s="6"/>
      <c r="H924" s="6"/>
      <c r="I924" s="6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</row>
    <row r="925" spans="1:27" ht="18.75" customHeight="1">
      <c r="A925" s="5"/>
      <c r="B925" s="5"/>
      <c r="C925" s="5"/>
      <c r="D925" s="5"/>
      <c r="E925" s="5"/>
      <c r="F925" s="5"/>
      <c r="G925" s="6"/>
      <c r="H925" s="6"/>
      <c r="I925" s="6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</row>
    <row r="926" spans="1:27" ht="18.75" customHeight="1">
      <c r="A926" s="5"/>
      <c r="B926" s="5"/>
      <c r="C926" s="5"/>
      <c r="D926" s="5"/>
      <c r="E926" s="5"/>
      <c r="F926" s="5"/>
      <c r="G926" s="6"/>
      <c r="H926" s="6"/>
      <c r="I926" s="6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</row>
    <row r="927" spans="1:27" ht="18.75" customHeight="1">
      <c r="A927" s="5"/>
      <c r="B927" s="5"/>
      <c r="C927" s="5"/>
      <c r="D927" s="5"/>
      <c r="E927" s="5"/>
      <c r="F927" s="5"/>
      <c r="G927" s="6"/>
      <c r="H927" s="6"/>
      <c r="I927" s="6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</row>
    <row r="928" spans="1:27" ht="18.75" customHeight="1">
      <c r="A928" s="5"/>
      <c r="B928" s="5"/>
      <c r="C928" s="5"/>
      <c r="D928" s="5"/>
      <c r="E928" s="5"/>
      <c r="F928" s="5"/>
      <c r="G928" s="6"/>
      <c r="H928" s="6"/>
      <c r="I928" s="6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</row>
    <row r="929" spans="1:27" ht="18.75" customHeight="1">
      <c r="A929" s="5"/>
      <c r="B929" s="5"/>
      <c r="C929" s="5"/>
      <c r="D929" s="5"/>
      <c r="E929" s="5"/>
      <c r="F929" s="5"/>
      <c r="G929" s="6"/>
      <c r="H929" s="6"/>
      <c r="I929" s="6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</row>
    <row r="930" spans="1:27" ht="18.75" customHeight="1">
      <c r="A930" s="5"/>
      <c r="B930" s="5"/>
      <c r="C930" s="5"/>
      <c r="D930" s="5"/>
      <c r="E930" s="5"/>
      <c r="F930" s="5"/>
      <c r="G930" s="6"/>
      <c r="H930" s="6"/>
      <c r="I930" s="6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</row>
    <row r="931" spans="1:27" ht="18.75" customHeight="1">
      <c r="A931" s="5"/>
      <c r="B931" s="5"/>
      <c r="C931" s="5"/>
      <c r="D931" s="5"/>
      <c r="E931" s="5"/>
      <c r="F931" s="5"/>
      <c r="G931" s="6"/>
      <c r="H931" s="6"/>
      <c r="I931" s="6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</row>
    <row r="932" spans="1:27" ht="18.75" customHeight="1">
      <c r="A932" s="5"/>
      <c r="B932" s="5"/>
      <c r="C932" s="5"/>
      <c r="D932" s="5"/>
      <c r="E932" s="5"/>
      <c r="F932" s="5"/>
      <c r="G932" s="6"/>
      <c r="H932" s="6"/>
      <c r="I932" s="6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</row>
    <row r="933" spans="1:27" ht="18.75" customHeight="1">
      <c r="A933" s="5"/>
      <c r="B933" s="5"/>
      <c r="C933" s="5"/>
      <c r="D933" s="5"/>
      <c r="E933" s="5"/>
      <c r="F933" s="5"/>
      <c r="G933" s="6"/>
      <c r="H933" s="6"/>
      <c r="I933" s="6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</row>
    <row r="934" spans="1:27" ht="18.75" customHeight="1">
      <c r="A934" s="5"/>
      <c r="B934" s="5"/>
      <c r="C934" s="5"/>
      <c r="D934" s="5"/>
      <c r="E934" s="5"/>
      <c r="F934" s="5"/>
      <c r="G934" s="6"/>
      <c r="H934" s="6"/>
      <c r="I934" s="6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</row>
    <row r="935" spans="1:27" ht="18.75" customHeight="1">
      <c r="A935" s="5"/>
      <c r="B935" s="5"/>
      <c r="C935" s="5"/>
      <c r="D935" s="5"/>
      <c r="E935" s="5"/>
      <c r="F935" s="5"/>
      <c r="G935" s="6"/>
      <c r="H935" s="6"/>
      <c r="I935" s="6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</row>
    <row r="936" spans="1:27" ht="18.75" customHeight="1">
      <c r="A936" s="5"/>
      <c r="B936" s="5"/>
      <c r="C936" s="5"/>
      <c r="D936" s="5"/>
      <c r="E936" s="5"/>
      <c r="F936" s="5"/>
      <c r="G936" s="6"/>
      <c r="H936" s="6"/>
      <c r="I936" s="6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</row>
    <row r="937" spans="1:27" ht="18.75" customHeight="1">
      <c r="A937" s="5"/>
      <c r="B937" s="5"/>
      <c r="C937" s="5"/>
      <c r="D937" s="5"/>
      <c r="E937" s="5"/>
      <c r="F937" s="5"/>
      <c r="G937" s="6"/>
      <c r="H937" s="6"/>
      <c r="I937" s="6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</row>
    <row r="938" spans="1:27" ht="18.75" customHeight="1">
      <c r="A938" s="5"/>
      <c r="B938" s="5"/>
      <c r="C938" s="5"/>
      <c r="D938" s="5"/>
      <c r="E938" s="5"/>
      <c r="F938" s="5"/>
      <c r="G938" s="6"/>
      <c r="H938" s="6"/>
      <c r="I938" s="6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</row>
    <row r="939" spans="1:27" ht="18.75" customHeight="1">
      <c r="A939" s="5"/>
      <c r="B939" s="5"/>
      <c r="C939" s="5"/>
      <c r="D939" s="5"/>
      <c r="E939" s="5"/>
      <c r="F939" s="5"/>
      <c r="G939" s="6"/>
      <c r="H939" s="6"/>
      <c r="I939" s="6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</row>
    <row r="940" spans="1:27" ht="18.75" customHeight="1">
      <c r="A940" s="5"/>
      <c r="B940" s="5"/>
      <c r="C940" s="5"/>
      <c r="D940" s="5"/>
      <c r="E940" s="5"/>
      <c r="F940" s="5"/>
      <c r="G940" s="6"/>
      <c r="H940" s="6"/>
      <c r="I940" s="6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</row>
    <row r="941" spans="1:27" ht="18.75" customHeight="1">
      <c r="A941" s="5"/>
      <c r="B941" s="5"/>
      <c r="C941" s="5"/>
      <c r="D941" s="5"/>
      <c r="E941" s="5"/>
      <c r="F941" s="5"/>
      <c r="G941" s="6"/>
      <c r="H941" s="6"/>
      <c r="I941" s="6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</row>
    <row r="942" spans="1:27" ht="18.75" customHeight="1">
      <c r="A942" s="5"/>
      <c r="B942" s="5"/>
      <c r="C942" s="5"/>
      <c r="D942" s="5"/>
      <c r="E942" s="5"/>
      <c r="F942" s="5"/>
      <c r="G942" s="6"/>
      <c r="H942" s="6"/>
      <c r="I942" s="6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</row>
    <row r="943" spans="1:27" ht="18.75" customHeight="1">
      <c r="A943" s="5"/>
      <c r="B943" s="5"/>
      <c r="C943" s="5"/>
      <c r="D943" s="5"/>
      <c r="E943" s="5"/>
      <c r="F943" s="5"/>
      <c r="G943" s="6"/>
      <c r="H943" s="6"/>
      <c r="I943" s="6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</row>
    <row r="944" spans="1:27" ht="18.75" customHeight="1">
      <c r="A944" s="5"/>
      <c r="B944" s="5"/>
      <c r="C944" s="5"/>
      <c r="D944" s="5"/>
      <c r="E944" s="5"/>
      <c r="F944" s="5"/>
      <c r="G944" s="6"/>
      <c r="H944" s="6"/>
      <c r="I944" s="6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</row>
    <row r="945" spans="1:27" ht="18.75" customHeight="1">
      <c r="A945" s="5"/>
      <c r="B945" s="5"/>
      <c r="C945" s="5"/>
      <c r="D945" s="5"/>
      <c r="E945" s="5"/>
      <c r="F945" s="5"/>
      <c r="G945" s="6"/>
      <c r="H945" s="6"/>
      <c r="I945" s="6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</row>
    <row r="946" spans="1:27" ht="18.75" customHeight="1">
      <c r="A946" s="5"/>
      <c r="B946" s="5"/>
      <c r="C946" s="5"/>
      <c r="D946" s="5"/>
      <c r="E946" s="5"/>
      <c r="F946" s="5"/>
      <c r="G946" s="6"/>
      <c r="H946" s="6"/>
      <c r="I946" s="6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</row>
    <row r="947" spans="1:27" ht="18.75" customHeight="1">
      <c r="A947" s="5"/>
      <c r="B947" s="5"/>
      <c r="C947" s="5"/>
      <c r="D947" s="5"/>
      <c r="E947" s="5"/>
      <c r="F947" s="5"/>
      <c r="G947" s="6"/>
      <c r="H947" s="6"/>
      <c r="I947" s="6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</row>
    <row r="948" spans="1:27" ht="18.75" customHeight="1">
      <c r="A948" s="5"/>
      <c r="B948" s="5"/>
      <c r="C948" s="5"/>
      <c r="D948" s="5"/>
      <c r="E948" s="5"/>
      <c r="F948" s="5"/>
      <c r="G948" s="6"/>
      <c r="H948" s="6"/>
      <c r="I948" s="6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</row>
    <row r="949" spans="1:27" ht="18.75" customHeight="1">
      <c r="A949" s="5"/>
      <c r="B949" s="5"/>
      <c r="C949" s="5"/>
      <c r="D949" s="5"/>
      <c r="E949" s="5"/>
      <c r="F949" s="5"/>
      <c r="G949" s="6"/>
      <c r="H949" s="6"/>
      <c r="I949" s="6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</row>
    <row r="950" spans="1:27" ht="18.75" customHeight="1">
      <c r="A950" s="5"/>
      <c r="B950" s="5"/>
      <c r="C950" s="5"/>
      <c r="D950" s="5"/>
      <c r="E950" s="5"/>
      <c r="F950" s="5"/>
      <c r="G950" s="6"/>
      <c r="H950" s="6"/>
      <c r="I950" s="6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</row>
    <row r="951" spans="1:27" ht="18.75" customHeight="1">
      <c r="A951" s="5"/>
      <c r="B951" s="5"/>
      <c r="C951" s="5"/>
      <c r="D951" s="5"/>
      <c r="E951" s="5"/>
      <c r="F951" s="5"/>
      <c r="G951" s="6"/>
      <c r="H951" s="6"/>
      <c r="I951" s="6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</row>
    <row r="952" spans="1:27" ht="18.75" customHeight="1">
      <c r="A952" s="5"/>
      <c r="B952" s="5"/>
      <c r="C952" s="5"/>
      <c r="D952" s="5"/>
      <c r="E952" s="5"/>
      <c r="F952" s="5"/>
      <c r="G952" s="6"/>
      <c r="H952" s="6"/>
      <c r="I952" s="6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</row>
    <row r="953" spans="1:27" ht="18.75" customHeight="1">
      <c r="A953" s="5"/>
      <c r="B953" s="5"/>
      <c r="C953" s="5"/>
      <c r="D953" s="5"/>
      <c r="E953" s="5"/>
      <c r="F953" s="5"/>
      <c r="G953" s="6"/>
      <c r="H953" s="6"/>
      <c r="I953" s="6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</row>
    <row r="954" spans="1:27" ht="18.75" customHeight="1">
      <c r="A954" s="5"/>
      <c r="B954" s="5"/>
      <c r="C954" s="5"/>
      <c r="D954" s="5"/>
      <c r="E954" s="5"/>
      <c r="F954" s="5"/>
      <c r="G954" s="6"/>
      <c r="H954" s="6"/>
      <c r="I954" s="6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</row>
    <row r="955" spans="1:27" ht="18.75" customHeight="1">
      <c r="A955" s="5"/>
      <c r="B955" s="5"/>
      <c r="C955" s="5"/>
      <c r="D955" s="5"/>
      <c r="E955" s="5"/>
      <c r="F955" s="5"/>
      <c r="G955" s="6"/>
      <c r="H955" s="6"/>
      <c r="I955" s="6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</row>
    <row r="956" spans="1:27" ht="18.75" customHeight="1">
      <c r="A956" s="5"/>
      <c r="B956" s="5"/>
      <c r="C956" s="5"/>
      <c r="D956" s="5"/>
      <c r="E956" s="5"/>
      <c r="F956" s="5"/>
      <c r="G956" s="6"/>
      <c r="H956" s="6"/>
      <c r="I956" s="6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</row>
    <row r="957" spans="1:27" ht="18.75" customHeight="1">
      <c r="A957" s="5"/>
      <c r="B957" s="5"/>
      <c r="C957" s="5"/>
      <c r="D957" s="5"/>
      <c r="E957" s="5"/>
      <c r="F957" s="5"/>
      <c r="G957" s="6"/>
      <c r="H957" s="6"/>
      <c r="I957" s="6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</row>
    <row r="958" spans="1:27" ht="18.75" customHeight="1">
      <c r="A958" s="5"/>
      <c r="B958" s="5"/>
      <c r="C958" s="5"/>
      <c r="D958" s="5"/>
      <c r="E958" s="5"/>
      <c r="F958" s="5"/>
      <c r="G958" s="6"/>
      <c r="H958" s="6"/>
      <c r="I958" s="6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</row>
    <row r="959" spans="1:27" ht="18.75" customHeight="1">
      <c r="A959" s="5"/>
      <c r="B959" s="5"/>
      <c r="C959" s="5"/>
      <c r="D959" s="5"/>
      <c r="E959" s="5"/>
      <c r="F959" s="5"/>
      <c r="G959" s="6"/>
      <c r="H959" s="6"/>
      <c r="I959" s="6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</row>
    <row r="960" spans="1:27" ht="18.75" customHeight="1">
      <c r="A960" s="5"/>
      <c r="B960" s="5"/>
      <c r="C960" s="5"/>
      <c r="D960" s="5"/>
      <c r="E960" s="5"/>
      <c r="F960" s="5"/>
      <c r="G960" s="6"/>
      <c r="H960" s="6"/>
      <c r="I960" s="6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</row>
    <row r="961" spans="1:27" ht="18.75" customHeight="1">
      <c r="A961" s="5"/>
      <c r="B961" s="5"/>
      <c r="C961" s="5"/>
      <c r="D961" s="5"/>
      <c r="E961" s="5"/>
      <c r="F961" s="5"/>
      <c r="G961" s="6"/>
      <c r="H961" s="6"/>
      <c r="I961" s="6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</row>
    <row r="962" spans="1:27" ht="18.75" customHeight="1">
      <c r="A962" s="5"/>
      <c r="B962" s="5"/>
      <c r="C962" s="5"/>
      <c r="D962" s="5"/>
      <c r="E962" s="5"/>
      <c r="F962" s="5"/>
      <c r="G962" s="6"/>
      <c r="H962" s="6"/>
      <c r="I962" s="6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</row>
    <row r="963" spans="1:27" ht="18.75" customHeight="1">
      <c r="A963" s="5"/>
      <c r="B963" s="5"/>
      <c r="C963" s="5"/>
      <c r="D963" s="5"/>
      <c r="E963" s="5"/>
      <c r="F963" s="5"/>
      <c r="G963" s="6"/>
      <c r="H963" s="6"/>
      <c r="I963" s="6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</row>
    <row r="964" spans="1:27" ht="18.75" customHeight="1">
      <c r="A964" s="5"/>
      <c r="B964" s="5"/>
      <c r="C964" s="5"/>
      <c r="D964" s="5"/>
      <c r="E964" s="5"/>
      <c r="F964" s="5"/>
      <c r="G964" s="6"/>
      <c r="H964" s="6"/>
      <c r="I964" s="6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</row>
    <row r="965" spans="1:27" ht="18.75" customHeight="1">
      <c r="A965" s="5"/>
      <c r="B965" s="5"/>
      <c r="C965" s="5"/>
      <c r="D965" s="5"/>
      <c r="E965" s="5"/>
      <c r="F965" s="5"/>
      <c r="G965" s="6"/>
      <c r="H965" s="6"/>
      <c r="I965" s="6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</row>
    <row r="966" spans="1:27" ht="18.75" customHeight="1">
      <c r="A966" s="5"/>
      <c r="B966" s="5"/>
      <c r="C966" s="5"/>
      <c r="D966" s="5"/>
      <c r="E966" s="5"/>
      <c r="F966" s="5"/>
      <c r="G966" s="6"/>
      <c r="H966" s="6"/>
      <c r="I966" s="6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</row>
    <row r="967" spans="1:27" ht="18.75" customHeight="1">
      <c r="A967" s="5"/>
      <c r="B967" s="5"/>
      <c r="C967" s="5"/>
      <c r="D967" s="5"/>
      <c r="E967" s="5"/>
      <c r="F967" s="5"/>
      <c r="G967" s="6"/>
      <c r="H967" s="6"/>
      <c r="I967" s="6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</row>
    <row r="968" spans="1:27" ht="18.75" customHeight="1">
      <c r="A968" s="5"/>
      <c r="B968" s="5"/>
      <c r="C968" s="5"/>
      <c r="D968" s="5"/>
      <c r="E968" s="5"/>
      <c r="F968" s="5"/>
      <c r="G968" s="6"/>
      <c r="H968" s="6"/>
      <c r="I968" s="6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</row>
    <row r="969" spans="1:27" ht="18.75" customHeight="1">
      <c r="A969" s="5"/>
      <c r="B969" s="5"/>
      <c r="C969" s="5"/>
      <c r="D969" s="5"/>
      <c r="E969" s="5"/>
      <c r="F969" s="5"/>
      <c r="G969" s="6"/>
      <c r="H969" s="6"/>
      <c r="I969" s="6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</row>
    <row r="970" spans="1:27" ht="18.75" customHeight="1">
      <c r="A970" s="5"/>
      <c r="B970" s="5"/>
      <c r="C970" s="5"/>
      <c r="D970" s="5"/>
      <c r="E970" s="5"/>
      <c r="F970" s="5"/>
      <c r="G970" s="6"/>
      <c r="H970" s="6"/>
      <c r="I970" s="6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</row>
    <row r="971" spans="1:27" ht="18.75" customHeight="1">
      <c r="A971" s="5"/>
      <c r="B971" s="5"/>
      <c r="C971" s="5"/>
      <c r="D971" s="5"/>
      <c r="E971" s="5"/>
      <c r="F971" s="5"/>
      <c r="G971" s="6"/>
      <c r="H971" s="6"/>
      <c r="I971" s="6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</row>
    <row r="972" spans="1:27" ht="18.75" customHeight="1">
      <c r="A972" s="5"/>
      <c r="B972" s="5"/>
      <c r="C972" s="5"/>
      <c r="D972" s="5"/>
      <c r="E972" s="5"/>
      <c r="F972" s="5"/>
      <c r="G972" s="6"/>
      <c r="H972" s="6"/>
      <c r="I972" s="6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</row>
    <row r="973" spans="1:27" ht="18.75" customHeight="1">
      <c r="A973" s="5"/>
      <c r="B973" s="5"/>
      <c r="C973" s="5"/>
      <c r="D973" s="5"/>
      <c r="E973" s="5"/>
      <c r="F973" s="5"/>
      <c r="G973" s="6"/>
      <c r="H973" s="6"/>
      <c r="I973" s="6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</row>
    <row r="974" spans="1:27" ht="18.75" customHeight="1">
      <c r="A974" s="5"/>
      <c r="B974" s="5"/>
      <c r="C974" s="5"/>
      <c r="D974" s="5"/>
      <c r="E974" s="5"/>
      <c r="F974" s="5"/>
      <c r="G974" s="6"/>
      <c r="H974" s="6"/>
      <c r="I974" s="6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</row>
    <row r="975" spans="1:27" ht="18.75" customHeight="1">
      <c r="A975" s="5"/>
      <c r="B975" s="5"/>
      <c r="C975" s="5"/>
      <c r="D975" s="5"/>
      <c r="E975" s="5"/>
      <c r="F975" s="5"/>
      <c r="G975" s="6"/>
      <c r="H975" s="6"/>
      <c r="I975" s="6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</row>
    <row r="976" spans="1:27" ht="18.75" customHeight="1">
      <c r="A976" s="5"/>
      <c r="B976" s="5"/>
      <c r="C976" s="5"/>
      <c r="D976" s="5"/>
      <c r="E976" s="5"/>
      <c r="F976" s="5"/>
      <c r="G976" s="6"/>
      <c r="H976" s="6"/>
      <c r="I976" s="6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</row>
    <row r="977" spans="1:27" ht="18.75" customHeight="1">
      <c r="A977" s="5"/>
      <c r="B977" s="5"/>
      <c r="C977" s="5"/>
      <c r="D977" s="5"/>
      <c r="E977" s="5"/>
      <c r="F977" s="5"/>
      <c r="G977" s="6"/>
      <c r="H977" s="6"/>
      <c r="I977" s="6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</row>
    <row r="978" spans="1:27" ht="18.75" customHeight="1">
      <c r="A978" s="5"/>
      <c r="B978" s="5"/>
      <c r="C978" s="5"/>
      <c r="D978" s="5"/>
      <c r="E978" s="5"/>
      <c r="F978" s="5"/>
      <c r="G978" s="6"/>
      <c r="H978" s="6"/>
      <c r="I978" s="6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</row>
    <row r="979" spans="1:27" ht="18.75" customHeight="1">
      <c r="A979" s="5"/>
      <c r="B979" s="5"/>
      <c r="C979" s="5"/>
      <c r="D979" s="5"/>
      <c r="E979" s="5"/>
      <c r="F979" s="5"/>
      <c r="G979" s="6"/>
      <c r="H979" s="6"/>
      <c r="I979" s="6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</row>
    <row r="980" spans="1:27" ht="18.75" customHeight="1">
      <c r="A980" s="5"/>
      <c r="B980" s="5"/>
      <c r="C980" s="5"/>
      <c r="D980" s="5"/>
      <c r="E980" s="5"/>
      <c r="F980" s="5"/>
      <c r="G980" s="6"/>
      <c r="H980" s="6"/>
      <c r="I980" s="6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</row>
    <row r="981" spans="1:27" ht="18.75" customHeight="1">
      <c r="A981" s="5"/>
      <c r="B981" s="5"/>
      <c r="C981" s="5"/>
      <c r="D981" s="5"/>
      <c r="E981" s="5"/>
      <c r="F981" s="5"/>
      <c r="G981" s="6"/>
      <c r="H981" s="6"/>
      <c r="I981" s="6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</row>
    <row r="982" spans="1:27" ht="18.75" customHeight="1">
      <c r="A982" s="5"/>
      <c r="B982" s="5"/>
      <c r="C982" s="5"/>
      <c r="D982" s="5"/>
      <c r="E982" s="5"/>
      <c r="F982" s="5"/>
      <c r="G982" s="6"/>
      <c r="H982" s="6"/>
      <c r="I982" s="6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</row>
    <row r="983" spans="1:27" ht="18.75" customHeight="1">
      <c r="A983" s="5"/>
      <c r="B983" s="5"/>
      <c r="C983" s="5"/>
      <c r="D983" s="5"/>
      <c r="E983" s="5"/>
      <c r="F983" s="5"/>
      <c r="G983" s="6"/>
      <c r="H983" s="6"/>
      <c r="I983" s="6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</row>
    <row r="984" spans="1:27" ht="18.75" customHeight="1">
      <c r="A984" s="5"/>
      <c r="B984" s="5"/>
      <c r="C984" s="5"/>
      <c r="D984" s="5"/>
      <c r="E984" s="5"/>
      <c r="F984" s="5"/>
      <c r="G984" s="6"/>
      <c r="H984" s="6"/>
      <c r="I984" s="6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</row>
    <row r="985" spans="1:27" ht="18.75" customHeight="1">
      <c r="A985" s="5"/>
      <c r="B985" s="5"/>
      <c r="C985" s="5"/>
      <c r="D985" s="5"/>
      <c r="E985" s="5"/>
      <c r="F985" s="5"/>
      <c r="G985" s="6"/>
      <c r="H985" s="6"/>
      <c r="I985" s="6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</row>
    <row r="986" spans="1:27" ht="18.75" customHeight="1">
      <c r="A986" s="5"/>
      <c r="B986" s="5"/>
      <c r="C986" s="5"/>
      <c r="D986" s="5"/>
      <c r="E986" s="5"/>
      <c r="F986" s="5"/>
      <c r="G986" s="6"/>
      <c r="H986" s="6"/>
      <c r="I986" s="6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</row>
    <row r="987" spans="1:27" ht="18.75" customHeight="1">
      <c r="A987" s="5"/>
      <c r="B987" s="5"/>
      <c r="C987" s="5"/>
      <c r="D987" s="5"/>
      <c r="E987" s="5"/>
      <c r="F987" s="5"/>
      <c r="G987" s="6"/>
      <c r="H987" s="6"/>
      <c r="I987" s="6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</row>
    <row r="988" spans="1:27" ht="18.75" customHeight="1">
      <c r="A988" s="5"/>
      <c r="B988" s="5"/>
      <c r="C988" s="5"/>
      <c r="D988" s="5"/>
      <c r="E988" s="5"/>
      <c r="F988" s="5"/>
      <c r="G988" s="6"/>
      <c r="H988" s="6"/>
      <c r="I988" s="6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</row>
    <row r="989" spans="1:27" ht="18.75" customHeight="1">
      <c r="A989" s="5"/>
      <c r="B989" s="5"/>
      <c r="C989" s="5"/>
      <c r="D989" s="5"/>
      <c r="E989" s="5"/>
      <c r="F989" s="5"/>
      <c r="G989" s="6"/>
      <c r="H989" s="6"/>
      <c r="I989" s="6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</row>
    <row r="990" spans="1:27" ht="18.75" customHeight="1">
      <c r="A990" s="5"/>
      <c r="B990" s="5"/>
      <c r="C990" s="5"/>
      <c r="D990" s="5"/>
      <c r="E990" s="5"/>
      <c r="F990" s="5"/>
      <c r="G990" s="6"/>
      <c r="H990" s="6"/>
      <c r="I990" s="6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</row>
    <row r="991" spans="1:27" ht="18.75" customHeight="1">
      <c r="A991" s="5"/>
      <c r="B991" s="5"/>
      <c r="C991" s="5"/>
      <c r="D991" s="5"/>
      <c r="E991" s="5"/>
      <c r="F991" s="5"/>
      <c r="G991" s="6"/>
      <c r="H991" s="6"/>
      <c r="I991" s="6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</row>
    <row r="992" spans="1:27" ht="18.75" customHeight="1">
      <c r="A992" s="5"/>
      <c r="B992" s="5"/>
      <c r="C992" s="5"/>
      <c r="D992" s="5"/>
      <c r="E992" s="5"/>
      <c r="F992" s="5"/>
      <c r="G992" s="6"/>
      <c r="H992" s="6"/>
      <c r="I992" s="6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</row>
    <row r="993" spans="1:27" ht="18.75" customHeight="1">
      <c r="A993" s="5"/>
      <c r="B993" s="5"/>
      <c r="C993" s="5"/>
      <c r="D993" s="5"/>
      <c r="E993" s="5"/>
      <c r="F993" s="5"/>
      <c r="G993" s="6"/>
      <c r="H993" s="6"/>
      <c r="I993" s="6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</row>
    <row r="994" spans="1:27" ht="18.75" customHeight="1">
      <c r="A994" s="5"/>
      <c r="B994" s="5"/>
      <c r="C994" s="5"/>
      <c r="D994" s="5"/>
      <c r="E994" s="5"/>
      <c r="F994" s="5"/>
      <c r="G994" s="6"/>
      <c r="H994" s="6"/>
      <c r="I994" s="6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</row>
    <row r="995" spans="1:27" ht="18.75" customHeight="1">
      <c r="A995" s="5"/>
      <c r="B995" s="5"/>
      <c r="C995" s="5"/>
      <c r="D995" s="5"/>
      <c r="E995" s="5"/>
      <c r="F995" s="5"/>
      <c r="G995" s="6"/>
      <c r="H995" s="6"/>
      <c r="I995" s="6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</row>
    <row r="996" spans="1:27" ht="18.75" customHeight="1">
      <c r="A996" s="5"/>
      <c r="B996" s="5"/>
      <c r="C996" s="5"/>
      <c r="D996" s="5"/>
      <c r="E996" s="5"/>
      <c r="F996" s="5"/>
      <c r="G996" s="6"/>
      <c r="H996" s="6"/>
      <c r="I996" s="6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</row>
    <row r="997" spans="1:27" ht="18.75" customHeight="1">
      <c r="A997" s="5"/>
      <c r="B997" s="5"/>
      <c r="C997" s="5"/>
      <c r="D997" s="5"/>
      <c r="E997" s="5"/>
      <c r="F997" s="5"/>
      <c r="G997" s="6"/>
      <c r="H997" s="6"/>
      <c r="I997" s="6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</row>
    <row r="998" spans="1:27" ht="18.75" customHeight="1">
      <c r="A998" s="5"/>
      <c r="B998" s="5"/>
      <c r="C998" s="5"/>
      <c r="D998" s="5"/>
      <c r="E998" s="5"/>
      <c r="F998" s="5"/>
      <c r="G998" s="6"/>
      <c r="H998" s="6"/>
      <c r="I998" s="6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</row>
    <row r="999" spans="1:27" ht="18.75" customHeight="1">
      <c r="A999" s="5"/>
      <c r="B999" s="5"/>
      <c r="C999" s="5"/>
      <c r="D999" s="5"/>
      <c r="E999" s="5"/>
      <c r="F999" s="5"/>
      <c r="G999" s="6"/>
      <c r="H999" s="6"/>
      <c r="I999" s="6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</row>
    <row r="1000" spans="1:27" ht="18.75" customHeight="1">
      <c r="A1000" s="5"/>
      <c r="B1000" s="5"/>
      <c r="C1000" s="5"/>
      <c r="D1000" s="5"/>
      <c r="E1000" s="5"/>
      <c r="F1000" s="5"/>
      <c r="G1000" s="6"/>
      <c r="H1000" s="6"/>
      <c r="I1000" s="6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</row>
  </sheetData>
  <mergeCells count="2">
    <mergeCell ref="A1:F1"/>
    <mergeCell ref="C2:F2"/>
  </mergeCells>
  <phoneticPr fontId="47" type="noConversion"/>
  <pageMargins left="1.48" right="0.45" top="1.05" bottom="1.07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B1:AZ1000"/>
  <sheetViews>
    <sheetView tabSelected="1" workbookViewId="0">
      <pane ySplit="10" topLeftCell="A11" activePane="bottomLeft" state="frozen"/>
      <selection pane="bottomLeft" activeCell="B136" sqref="B136"/>
    </sheetView>
  </sheetViews>
  <sheetFormatPr defaultColWidth="14.3984375" defaultRowHeight="15" customHeight="1"/>
  <cols>
    <col min="3" max="3" width="7.3984375" customWidth="1"/>
    <col min="4" max="4" width="11.1328125" customWidth="1"/>
    <col min="5" max="5" width="8.1328125" customWidth="1"/>
    <col min="6" max="6" width="8.53125" customWidth="1"/>
    <col min="7" max="7" width="11" customWidth="1"/>
    <col min="8" max="8" width="7.265625" customWidth="1"/>
    <col min="9" max="9" width="7.1328125" customWidth="1"/>
    <col min="10" max="10" width="6.265625" customWidth="1"/>
    <col min="11" max="11" width="5.3984375" customWidth="1"/>
    <col min="12" max="12" width="4.86328125" customWidth="1"/>
    <col min="13" max="14" width="5.265625" hidden="1" customWidth="1"/>
    <col min="15" max="17" width="7" hidden="1" customWidth="1"/>
    <col min="18" max="19" width="7.265625" hidden="1" customWidth="1"/>
    <col min="20" max="23" width="7.1328125" hidden="1" customWidth="1"/>
    <col min="24" max="25" width="8.3984375" hidden="1" customWidth="1"/>
    <col min="26" max="27" width="7.73046875" hidden="1" customWidth="1"/>
    <col min="28" max="29" width="7.86328125" hidden="1" customWidth="1"/>
    <col min="30" max="31" width="7.3984375" hidden="1" customWidth="1"/>
    <col min="32" max="33" width="9.3984375" hidden="1" customWidth="1"/>
    <col min="34" max="35" width="8.265625" hidden="1" customWidth="1"/>
    <col min="36" max="36" width="7.73046875" hidden="1" customWidth="1"/>
    <col min="37" max="37" width="7.53125" hidden="1" customWidth="1"/>
    <col min="38" max="38" width="7.265625" customWidth="1"/>
    <col min="39" max="40" width="5.3984375" customWidth="1"/>
    <col min="41" max="41" width="5.1328125" customWidth="1"/>
    <col min="42" max="42" width="5.73046875" customWidth="1"/>
    <col min="43" max="43" width="6.73046875" customWidth="1"/>
    <col min="44" max="44" width="7" customWidth="1"/>
    <col min="45" max="52" width="9.1328125" customWidth="1"/>
  </cols>
  <sheetData>
    <row r="1" spans="2:52" ht="25.5" customHeight="1">
      <c r="C1" s="178" t="s">
        <v>284</v>
      </c>
      <c r="D1" s="173"/>
      <c r="E1" s="173"/>
      <c r="F1" s="173"/>
      <c r="G1" s="173"/>
      <c r="H1" s="173"/>
      <c r="I1" s="173"/>
      <c r="J1" s="173"/>
      <c r="K1" s="39"/>
      <c r="L1" s="39"/>
      <c r="M1" s="40"/>
      <c r="N1" s="40"/>
      <c r="O1" s="41"/>
      <c r="P1" s="42"/>
      <c r="Q1" s="42"/>
      <c r="R1" s="41"/>
      <c r="S1" s="41"/>
      <c r="T1" s="43"/>
      <c r="U1" s="43"/>
      <c r="V1" s="44"/>
      <c r="W1" s="44"/>
      <c r="X1" s="45"/>
      <c r="Y1" s="45"/>
      <c r="Z1" s="46"/>
      <c r="AA1" s="46" t="s">
        <v>285</v>
      </c>
      <c r="AB1" s="46" t="s">
        <v>286</v>
      </c>
      <c r="AC1" s="46" t="s">
        <v>287</v>
      </c>
      <c r="AD1" s="46" t="s">
        <v>288</v>
      </c>
      <c r="AE1" s="46" t="s">
        <v>289</v>
      </c>
      <c r="AF1" s="46" t="s">
        <v>290</v>
      </c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7"/>
      <c r="AV1" s="41"/>
      <c r="AW1" s="41"/>
      <c r="AX1" s="41"/>
      <c r="AY1" s="41"/>
      <c r="AZ1" s="41"/>
    </row>
    <row r="2" spans="2:52" ht="18" customHeight="1">
      <c r="C2" s="48" t="s">
        <v>291</v>
      </c>
      <c r="D2" s="41"/>
      <c r="E2" s="49">
        <v>15</v>
      </c>
      <c r="F2" s="50" t="s">
        <v>292</v>
      </c>
      <c r="G2" s="51">
        <f>IF(E2=12.5,7.5,IF(E2=15,8.5,IF(E2=20,11.5,IF(E2=25,14.5,"!!!"))))</f>
        <v>8.5</v>
      </c>
      <c r="H2" s="52" t="s">
        <v>293</v>
      </c>
      <c r="I2" s="53" t="s">
        <v>294</v>
      </c>
      <c r="J2" s="54">
        <f>IF(AND(E2=12.5,G3=280),0.66,IF(AND(E2=12.5,G3=365),0.628,IF(AND(E2=15,G3=280),0.65,IF(AND(E2=15,G3=365),0.619,IF(AND(E2=20,G3=280),0.623,IF(AND(E2=20,G3=365),0.59,IF(AND(E2=25,G3=280),0.595,0.563)))))))</f>
        <v>0.65</v>
      </c>
      <c r="K2" s="41"/>
      <c r="L2" s="41"/>
      <c r="M2" s="41"/>
      <c r="N2" s="41"/>
      <c r="O2" s="41"/>
      <c r="P2" s="41"/>
      <c r="Q2" s="41"/>
      <c r="R2" s="55"/>
      <c r="S2" s="55"/>
      <c r="T2" s="41"/>
      <c r="U2" s="41"/>
      <c r="V2" s="56"/>
      <c r="W2" s="56"/>
      <c r="X2" s="57"/>
      <c r="Y2" s="57"/>
      <c r="Z2" s="46"/>
      <c r="AA2" s="46">
        <f ca="1">D26</f>
        <v>0.1489</v>
      </c>
      <c r="AB2" s="46" t="e">
        <f ca="1">Z26</f>
        <v>#VALUE!</v>
      </c>
      <c r="AC2" s="46">
        <f ca="1">AB26</f>
        <v>0.10504075708354937</v>
      </c>
      <c r="AD2" s="46">
        <f>L26</f>
        <v>9</v>
      </c>
      <c r="AE2" s="46">
        <f>G3</f>
        <v>280</v>
      </c>
      <c r="AF2" s="46">
        <v>220</v>
      </c>
      <c r="AG2" s="46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56"/>
      <c r="AT2" s="56"/>
      <c r="AU2" s="56"/>
      <c r="AV2" s="41"/>
      <c r="AW2" s="41"/>
      <c r="AX2" s="41"/>
      <c r="AY2" s="41"/>
      <c r="AZ2" s="41"/>
    </row>
    <row r="3" spans="2:52" ht="18" customHeight="1">
      <c r="C3" s="58" t="s">
        <v>295</v>
      </c>
      <c r="D3" s="59"/>
      <c r="E3" s="60" t="s">
        <v>296</v>
      </c>
      <c r="F3" s="61" t="s">
        <v>297</v>
      </c>
      <c r="G3" s="62">
        <f>IF(E3="CII",280,IF(E3="AII",280,IF(E3="CIII",365,IF(E3="AIII",365,"!!!"))))</f>
        <v>280</v>
      </c>
      <c r="H3" s="52" t="s">
        <v>293</v>
      </c>
      <c r="I3" s="179" t="s">
        <v>298</v>
      </c>
      <c r="J3" s="63"/>
      <c r="K3" s="59"/>
      <c r="L3" s="59"/>
      <c r="M3" s="59"/>
      <c r="N3" s="59"/>
      <c r="O3" s="59"/>
      <c r="P3" s="59"/>
      <c r="Q3" s="59"/>
      <c r="R3" s="64"/>
      <c r="S3" s="64"/>
      <c r="T3" s="59"/>
      <c r="U3" s="59"/>
      <c r="V3" s="65"/>
      <c r="W3" s="65"/>
      <c r="X3" s="66"/>
      <c r="Y3" s="64"/>
      <c r="Z3" s="67"/>
      <c r="AA3" s="59" t="b">
        <f ca="1">AB26&lt;=($J$2*$L26)</f>
        <v>1</v>
      </c>
      <c r="AB3" s="68" t="e">
        <f ca="1">D26*(Z26-$L26+0.5*AB26)/($G$3*9.81*($L26-$K26))</f>
        <v>#VALUE!</v>
      </c>
      <c r="AC3" s="59"/>
      <c r="AD3" s="69"/>
      <c r="AE3" s="59"/>
      <c r="AF3" s="59"/>
      <c r="AG3" s="70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71"/>
      <c r="AT3" s="64"/>
      <c r="AU3" s="64"/>
      <c r="AV3" s="64"/>
      <c r="AW3" s="59"/>
      <c r="AX3" s="59"/>
      <c r="AY3" s="59"/>
      <c r="AZ3" s="59"/>
    </row>
    <row r="4" spans="2:52" ht="20.25" customHeight="1">
      <c r="C4" s="58" t="s">
        <v>299</v>
      </c>
      <c r="D4" s="59"/>
      <c r="E4" s="60">
        <v>1</v>
      </c>
      <c r="F4" s="72" t="s">
        <v>300</v>
      </c>
      <c r="G4" s="73">
        <f>IF(E2=12.5,21000,IF(E2=15,23000,IF(E2=20,27000,IF(E2=25,30000,"!!!"))))</f>
        <v>23000</v>
      </c>
      <c r="H4" s="74" t="s">
        <v>293</v>
      </c>
      <c r="I4" s="173"/>
      <c r="J4" s="75">
        <f>G5/G4</f>
        <v>9.1304347826086953</v>
      </c>
      <c r="K4" s="59"/>
      <c r="L4" s="59"/>
      <c r="M4" s="59"/>
      <c r="N4" s="59"/>
      <c r="O4" s="59"/>
      <c r="P4" s="59"/>
      <c r="Q4" s="59"/>
      <c r="R4" s="64"/>
      <c r="S4" s="64"/>
      <c r="T4" s="59"/>
      <c r="U4" s="59"/>
      <c r="V4" s="65"/>
      <c r="W4" s="65"/>
      <c r="X4" s="180" t="s">
        <v>301</v>
      </c>
      <c r="Y4" s="173"/>
      <c r="Z4" s="59"/>
      <c r="AA4" s="76">
        <f t="shared" ref="AA4:AE4" ca="1" si="0">AA2*10</f>
        <v>1.4890000000000001</v>
      </c>
      <c r="AB4" s="76" t="e">
        <f t="shared" ca="1" si="0"/>
        <v>#VALUE!</v>
      </c>
      <c r="AC4" s="76">
        <f t="shared" ca="1" si="0"/>
        <v>1.0504075708354939</v>
      </c>
      <c r="AD4" s="76">
        <f t="shared" si="0"/>
        <v>90</v>
      </c>
      <c r="AE4" s="76">
        <f t="shared" si="0"/>
        <v>2800</v>
      </c>
      <c r="AF4" s="172" t="s">
        <v>302</v>
      </c>
      <c r="AG4" s="173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71"/>
      <c r="AT4" s="64"/>
      <c r="AU4" s="64"/>
      <c r="AV4" s="64"/>
      <c r="AW4" s="59"/>
      <c r="AX4" s="59"/>
      <c r="AY4" s="59"/>
      <c r="AZ4" s="59"/>
    </row>
    <row r="5" spans="2:52" ht="18" customHeight="1">
      <c r="C5" s="59"/>
      <c r="D5" s="59"/>
      <c r="E5" s="77"/>
      <c r="F5" s="72" t="s">
        <v>303</v>
      </c>
      <c r="G5" s="73">
        <f>IF(G3=225,210000,IF(G3=280,210000,IF(G3=365,200000,"!!!")))</f>
        <v>210000</v>
      </c>
      <c r="H5" s="74" t="s">
        <v>293</v>
      </c>
      <c r="I5" s="59"/>
      <c r="J5" s="78"/>
      <c r="K5" s="59"/>
      <c r="L5" s="59"/>
      <c r="M5" s="59"/>
      <c r="N5" s="79">
        <f ca="1">E26/D26*100</f>
        <v>1773.3176628609804</v>
      </c>
      <c r="O5" s="59"/>
      <c r="P5" s="59"/>
      <c r="Q5" s="59"/>
      <c r="R5" s="64"/>
      <c r="S5" s="64"/>
      <c r="T5" s="59"/>
      <c r="U5" s="59"/>
      <c r="V5" s="65"/>
      <c r="W5" s="65"/>
      <c r="X5" s="80"/>
      <c r="Y5" s="64"/>
      <c r="Z5" s="59"/>
      <c r="AA5" s="76" t="e">
        <f ca="1">AA4*10^3*(AB4+0.5*AC4-AD4)/(AE2*AF2)</f>
        <v>#VALUE!</v>
      </c>
      <c r="AB5" s="59" t="e">
        <f ca="1">AA5/100</f>
        <v>#VALUE!</v>
      </c>
      <c r="AC5" s="59"/>
      <c r="AD5" s="70"/>
      <c r="AE5" s="59"/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71"/>
      <c r="AT5" s="64"/>
      <c r="AU5" s="64"/>
      <c r="AV5" s="64"/>
      <c r="AW5" s="59"/>
      <c r="AX5" s="59"/>
      <c r="AY5" s="59"/>
      <c r="AZ5" s="59"/>
    </row>
    <row r="6" spans="2:52" ht="16.899999999999999" thickBot="1">
      <c r="C6" s="81" t="str">
        <f>IF(M10="!!!","Sai đơn vị chiều dài !"," ")</f>
        <v xml:space="preserve"> </v>
      </c>
      <c r="D6" s="82"/>
      <c r="E6" s="82"/>
      <c r="F6" s="83"/>
      <c r="G6" s="81" t="e">
        <f ca="1">IF(V10="!!!","Sai đơn vị lực !"," ")</f>
        <v>#VALUE!</v>
      </c>
      <c r="H6" s="84"/>
      <c r="I6" s="84"/>
      <c r="J6" s="84"/>
      <c r="K6" s="84"/>
      <c r="L6" s="84"/>
      <c r="M6" s="84"/>
      <c r="N6" s="84"/>
      <c r="O6" s="84" t="s">
        <v>304</v>
      </c>
      <c r="P6" s="84" t="s">
        <v>305</v>
      </c>
      <c r="Q6" s="84" t="s">
        <v>306</v>
      </c>
      <c r="R6" s="84"/>
      <c r="S6" s="84"/>
      <c r="T6" s="85"/>
      <c r="U6" s="85"/>
      <c r="V6" s="86"/>
      <c r="W6" s="84"/>
      <c r="X6" s="84" t="s">
        <v>286</v>
      </c>
      <c r="Y6" s="84"/>
      <c r="Z6" s="85"/>
      <c r="AA6" s="85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57"/>
      <c r="AU6" s="87"/>
      <c r="AV6" s="57"/>
      <c r="AW6" s="57"/>
      <c r="AX6" s="57"/>
      <c r="AY6" s="57"/>
      <c r="AZ6" s="57"/>
    </row>
    <row r="7" spans="2:52" ht="24" customHeight="1" thickBot="1">
      <c r="B7" s="159" t="s">
        <v>357</v>
      </c>
      <c r="C7" s="159" t="s">
        <v>307</v>
      </c>
      <c r="D7" s="174" t="s">
        <v>308</v>
      </c>
      <c r="E7" s="163"/>
      <c r="F7" s="163"/>
      <c r="G7" s="164"/>
      <c r="H7" s="165" t="s">
        <v>309</v>
      </c>
      <c r="I7" s="175" t="s">
        <v>310</v>
      </c>
      <c r="J7" s="175" t="s">
        <v>311</v>
      </c>
      <c r="K7" s="175" t="s">
        <v>312</v>
      </c>
      <c r="L7" s="176" t="s">
        <v>313</v>
      </c>
      <c r="M7" s="175" t="s">
        <v>314</v>
      </c>
      <c r="N7" s="175" t="s">
        <v>315</v>
      </c>
      <c r="O7" s="177" t="s">
        <v>316</v>
      </c>
      <c r="P7" s="177" t="s">
        <v>317</v>
      </c>
      <c r="Q7" s="177" t="s">
        <v>318</v>
      </c>
      <c r="R7" s="165" t="s">
        <v>319</v>
      </c>
      <c r="S7" s="165" t="s">
        <v>320</v>
      </c>
      <c r="T7" s="165" t="s">
        <v>321</v>
      </c>
      <c r="U7" s="165" t="s">
        <v>322</v>
      </c>
      <c r="V7" s="181" t="s">
        <v>323</v>
      </c>
      <c r="W7" s="181" t="s">
        <v>324</v>
      </c>
      <c r="X7" s="165" t="s">
        <v>325</v>
      </c>
      <c r="Y7" s="165" t="s">
        <v>326</v>
      </c>
      <c r="Z7" s="165" t="s">
        <v>327</v>
      </c>
      <c r="AA7" s="165" t="s">
        <v>328</v>
      </c>
      <c r="AB7" s="165" t="s">
        <v>329</v>
      </c>
      <c r="AC7" s="165" t="s">
        <v>330</v>
      </c>
      <c r="AD7" s="165" t="s">
        <v>331</v>
      </c>
      <c r="AE7" s="165" t="s">
        <v>332</v>
      </c>
      <c r="AF7" s="168" t="s">
        <v>333</v>
      </c>
      <c r="AG7" s="169"/>
      <c r="AH7" s="168" t="s">
        <v>334</v>
      </c>
      <c r="AI7" s="170"/>
      <c r="AJ7" s="170"/>
      <c r="AK7" s="169"/>
      <c r="AL7" s="168" t="s">
        <v>335</v>
      </c>
      <c r="AM7" s="170"/>
      <c r="AN7" s="170"/>
      <c r="AO7" s="170"/>
      <c r="AP7" s="170"/>
      <c r="AQ7" s="170"/>
      <c r="AR7" s="169"/>
      <c r="AS7" s="88"/>
      <c r="AT7" s="57"/>
      <c r="AU7" s="87"/>
      <c r="AV7" s="57"/>
      <c r="AW7" s="57"/>
      <c r="AX7" s="57"/>
      <c r="AY7" s="57"/>
      <c r="AZ7" s="57"/>
    </row>
    <row r="8" spans="2:52" ht="22.5" customHeight="1" thickBot="1">
      <c r="B8" s="160"/>
      <c r="C8" s="160"/>
      <c r="D8" s="89" t="str">
        <f>Locsolieu!C3</f>
        <v>N-max</v>
      </c>
      <c r="E8" s="89" t="str">
        <f>Locsolieu!D3</f>
        <v>M3-tư</v>
      </c>
      <c r="F8" s="89" t="str">
        <f>Locsolieu!E3</f>
        <v>M3-max</v>
      </c>
      <c r="G8" s="89" t="str">
        <f>Locsolieu!F3</f>
        <v>N - tư</v>
      </c>
      <c r="H8" s="166"/>
      <c r="I8" s="166"/>
      <c r="J8" s="166"/>
      <c r="K8" s="166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5" t="s">
        <v>336</v>
      </c>
      <c r="AG8" s="165" t="s">
        <v>337</v>
      </c>
      <c r="AH8" s="162" t="s">
        <v>338</v>
      </c>
      <c r="AI8" s="171"/>
      <c r="AJ8" s="162" t="s">
        <v>339</v>
      </c>
      <c r="AK8" s="171"/>
      <c r="AL8" s="89" t="s">
        <v>340</v>
      </c>
      <c r="AM8" s="162" t="s">
        <v>341</v>
      </c>
      <c r="AN8" s="163"/>
      <c r="AO8" s="163"/>
      <c r="AP8" s="164"/>
      <c r="AQ8" s="89" t="s">
        <v>342</v>
      </c>
      <c r="AR8" s="90" t="s">
        <v>343</v>
      </c>
      <c r="AS8" s="91"/>
      <c r="AT8" s="83"/>
      <c r="AU8" s="92"/>
      <c r="AV8" s="83"/>
      <c r="AW8" s="83"/>
      <c r="AX8" s="83"/>
      <c r="AY8" s="83"/>
      <c r="AZ8" s="83"/>
    </row>
    <row r="9" spans="2:52" ht="17.25" customHeight="1" thickBot="1">
      <c r="B9" s="161"/>
      <c r="C9" s="161"/>
      <c r="D9" s="93" t="str">
        <f>Locsolieu!C4</f>
        <v>Ton</v>
      </c>
      <c r="E9" s="93" t="str">
        <f>Locsolieu!D4</f>
        <v>Tonf-m</v>
      </c>
      <c r="F9" s="93" t="str">
        <f>Locsolieu!E4</f>
        <v>Tonf-m</v>
      </c>
      <c r="G9" s="93" t="str">
        <f>Locsolieu!F4</f>
        <v>Ton</v>
      </c>
      <c r="H9" s="93" t="s">
        <v>344</v>
      </c>
      <c r="I9" s="94" t="s">
        <v>344</v>
      </c>
      <c r="J9" s="94" t="s">
        <v>344</v>
      </c>
      <c r="K9" s="94" t="s">
        <v>344</v>
      </c>
      <c r="L9" s="95" t="s">
        <v>344</v>
      </c>
      <c r="M9" s="96" t="s">
        <v>344</v>
      </c>
      <c r="N9" s="96" t="s">
        <v>344</v>
      </c>
      <c r="O9" s="96" t="s">
        <v>345</v>
      </c>
      <c r="P9" s="96" t="s">
        <v>346</v>
      </c>
      <c r="Q9" s="96" t="s">
        <v>347</v>
      </c>
      <c r="R9" s="167"/>
      <c r="S9" s="167"/>
      <c r="T9" s="167"/>
      <c r="U9" s="167"/>
      <c r="V9" s="167"/>
      <c r="W9" s="167"/>
      <c r="X9" s="167"/>
      <c r="Y9" s="167"/>
      <c r="Z9" s="167"/>
      <c r="AA9" s="167"/>
      <c r="AB9" s="167"/>
      <c r="AC9" s="167"/>
      <c r="AD9" s="167"/>
      <c r="AE9" s="167"/>
      <c r="AF9" s="167"/>
      <c r="AG9" s="167"/>
      <c r="AH9" s="97" t="s">
        <v>348</v>
      </c>
      <c r="AI9" s="97" t="s">
        <v>349</v>
      </c>
      <c r="AJ9" s="97" t="s">
        <v>350</v>
      </c>
      <c r="AK9" s="97" t="s">
        <v>351</v>
      </c>
      <c r="AL9" s="98" t="s">
        <v>352</v>
      </c>
      <c r="AM9" s="99" t="s">
        <v>353</v>
      </c>
      <c r="AN9" s="97" t="s">
        <v>354</v>
      </c>
      <c r="AO9" s="100" t="s">
        <v>353</v>
      </c>
      <c r="AP9" s="97" t="s">
        <v>354</v>
      </c>
      <c r="AQ9" s="98" t="s">
        <v>355</v>
      </c>
      <c r="AR9" s="98" t="s">
        <v>356</v>
      </c>
      <c r="AS9" s="91"/>
      <c r="AT9" s="83"/>
      <c r="AU9" s="92"/>
      <c r="AV9" s="83"/>
      <c r="AW9" s="83"/>
      <c r="AX9" s="83"/>
      <c r="AY9" s="83"/>
      <c r="AZ9" s="83"/>
    </row>
    <row r="10" spans="2:52" ht="19.5" hidden="1" customHeight="1">
      <c r="B10" t="e">
        <f>VLOOKUP(VALUE(C10),Sheet1!$A$1:$B$24,2,FALSE)</f>
        <v>#N/A</v>
      </c>
      <c r="C10" s="101" t="str">
        <f>Locsolieu!A5</f>
        <v>1</v>
      </c>
      <c r="D10" s="102">
        <f>Locsolieu!C5</f>
        <v>0.20660000000000001</v>
      </c>
      <c r="E10" s="103">
        <f>Locsolieu!D5*$E$4</f>
        <v>1.4366300000000001</v>
      </c>
      <c r="F10" s="104">
        <f>Locsolieu!E5*$E$4</f>
        <v>4.4192600000000004</v>
      </c>
      <c r="G10" s="105">
        <f>Locsolieu!F5</f>
        <v>0.14430000000000001</v>
      </c>
      <c r="H10" s="106">
        <v>360</v>
      </c>
      <c r="I10" s="107">
        <v>20</v>
      </c>
      <c r="J10" s="107">
        <v>30</v>
      </c>
      <c r="K10" s="107">
        <v>3</v>
      </c>
      <c r="L10" s="107">
        <f>J10-K10</f>
        <v>27</v>
      </c>
      <c r="M10" s="108">
        <f t="shared" ref="M10:M14" si="1">IF(RIGHT($E$9,2)="-m",MAX((E10/D10)*100,MAX(J10/30,H10/600)),"!!!")</f>
        <v>695.36786060019369</v>
      </c>
      <c r="N10" s="108">
        <f t="shared" ref="N10:N14" si="2">IF(RIGHT($E$9,2)="-m",MAX((F10/G10)*100,MAX(J10/30,H10/600)),"!!!")</f>
        <v>3062.5502425502427</v>
      </c>
      <c r="O10" s="109" t="e">
        <f ca="1">ABS((AI10/100)*I10*L10*((J10/2)-K10)^2)</f>
        <v>#VALUE!</v>
      </c>
      <c r="P10" s="109" t="e">
        <f ca="1">ABS((AK10/100)*$I10*$L10*(($J10/2)-K10)^2)</f>
        <v>#VALUE!</v>
      </c>
      <c r="Q10" s="110">
        <f t="shared" ref="Q10:Q14" si="3">(I10*J10*J10*J10)/12</f>
        <v>45000</v>
      </c>
      <c r="R10" s="111">
        <f t="shared" ref="R10:S10" si="4">0.1+0.11/(0.1+MAX((M10/$J10),(0.5-(0.01*(0.7*$H10/$J10))-0.01*$G$2)))</f>
        <v>0.10472530336256297</v>
      </c>
      <c r="S10" s="111">
        <f t="shared" si="4"/>
        <v>0.10107647885009209</v>
      </c>
      <c r="T10" s="110" t="e">
        <f t="shared" ref="T10:T14" ca="1" si="5">(6.4*$G$4*10*((R10*Q10/2)+($J$4*O10))/(0.7*H10)^2)/1000</f>
        <v>#VALUE!</v>
      </c>
      <c r="U10" s="110" t="e">
        <f t="shared" ref="U10:U14" ca="1" si="6">(6.4*$G$4*10*((S10*Q10/2)+($J$4*P10))/(0.7*$H10)^2)/1000</f>
        <v>#VALUE!</v>
      </c>
      <c r="V10" s="112" t="e">
        <f t="shared" ref="V10:V14" ca="1" si="7">IF($D$9="Kgf",1/((1-(D10*0.001/T10))),IF($D$9="Ton",1/((1-(D10/T10))),"!!!"))</f>
        <v>#VALUE!</v>
      </c>
      <c r="W10" s="112" t="e">
        <f t="shared" ref="W10:W14" ca="1" si="8">IF($D$9="Kgf",1/((1-(G10*0.001/U10))),IF($D$9="Ton",1/((1-(G10/U10))),"!!!"))</f>
        <v>#VALUE!</v>
      </c>
      <c r="X10" s="68" t="e">
        <f t="shared" ref="X10:Y10" ca="1" si="9">IF(V10*M10&gt;=((0.5*$J10)-$K10),((V10*M10)-(0.5*$J10)+$K10),(0.5*$J10)-(V10*M10)-$K10)</f>
        <v>#VALUE!</v>
      </c>
      <c r="Y10" s="68" t="e">
        <f t="shared" ca="1" si="9"/>
        <v>#VALUE!</v>
      </c>
      <c r="Z10" s="108" t="e">
        <f t="shared" ref="Z10:AA10" ca="1" si="10">(V10*M10)+(0.5*$J10)-$K10</f>
        <v>#VALUE!</v>
      </c>
      <c r="AA10" s="108" t="e">
        <f t="shared" ca="1" si="10"/>
        <v>#VALUE!</v>
      </c>
      <c r="AB10" s="68">
        <f t="shared" ref="AB10:AB14" si="11">IF($D$9="Kgf",D10/(0.85*$G$2*9.81*$I10),D10*1000/(0.85*$G$2*9.81*$I10))</f>
        <v>0.14574493225964608</v>
      </c>
      <c r="AC10" s="68">
        <f t="shared" ref="AC10:AC14" si="12">IF($D$9="Kgf",G10/(0.85*$G$2*9.81*$I10),G10*1000/(0.85*$G$2*9.81*$I10))</f>
        <v>0.10179571018909453</v>
      </c>
      <c r="AD10" s="68">
        <f t="shared" ref="AD10:AE10" si="13">($J$2+((1-$J$2)/(1+50*(M10/$J10)^2)))*$L10</f>
        <v>17.550351770097318</v>
      </c>
      <c r="AE10" s="68">
        <f t="shared" si="13"/>
        <v>17.550018135813275</v>
      </c>
      <c r="AF10" s="68" t="e">
        <f t="shared" ref="AF10:AF14" ca="1" si="14">IF($D$9="Kgf",IF(AB10&lt;=($J$2*$L10),D10*(Z10-$L10+0.5*AB10)/($G$3*9.81*($L10-$K10)),((D10*Z10)-($G$2*0.85*9.81*I10*AD10)*($L10-0.5*AD10))/($G$3*9.81*($L10-$K10))),IF(AB10&lt;=($J$2*$L10),D10*1000*(Z10-$L10+0.5*AB10)/($G$3*9.81*($L10-$K10)),((D10*1000*Z10)-($G$2*0.85*9.81*I10*AD10)*($L10-0.5*AD10))/($G$3*9.81*($L10-$K10))))</f>
        <v>#VALUE!</v>
      </c>
      <c r="AG10" s="68" t="e">
        <f t="shared" ref="AG10:AG14" ca="1" si="15">IF($D$9="Kgf",IF(AC10&lt;=($J$2*$L10),G10*(AA10-$L10+0.5*AC10)/($G$3*9.81*($L10-$K10)),((G10*AA10)-($G$2*0.85*9.81*I10*AE10)*($L10-0.5*AE10))/($G$3*9.81*($L10-$K10))),IF(AC10&lt;=($J$2*$L10),G10*1000*(AA10-$L10+0.5*AC10)/($G$3*9.81*($L10-$K10)),((G10*1000*AA10)-($G$2*0.85*9.81*I10*AE10)*($L10-0.5*AE10))/($G$3*9.81*($L10-$K10))))</f>
        <v>#VALUE!</v>
      </c>
      <c r="AH10" s="113" t="e">
        <f t="shared" ref="AH10:AH14" ca="1" si="16">2*AF10*100/(I10*L10)</f>
        <v>#VALUE!</v>
      </c>
      <c r="AI10" s="114" t="e">
        <f t="shared" ref="AI10:AI14" ca="1" si="17">AH10</f>
        <v>#VALUE!</v>
      </c>
      <c r="AJ10" s="115" t="e">
        <f t="shared" ref="AJ10:AJ14" ca="1" si="18">2*AG10*100/(I10*L10)</f>
        <v>#VALUE!</v>
      </c>
      <c r="AK10" s="116" t="e">
        <f t="shared" ref="AK10:AK14" ca="1" si="19">AJ10</f>
        <v>#VALUE!</v>
      </c>
      <c r="AL10" s="117" t="e">
        <f t="shared" ref="AL10:AL14" ca="1" si="20">MAX(AF10,AG10)</f>
        <v>#VALUE!</v>
      </c>
      <c r="AM10" s="118">
        <v>2</v>
      </c>
      <c r="AN10" s="118">
        <v>16</v>
      </c>
      <c r="AO10" s="118"/>
      <c r="AQ10" s="119">
        <f t="shared" ref="AQ10:AQ14" si="21">(3.1415*AN10^2)*AM10/(4*100)+(3.1415*AP10^2)*AO10/(4*100)</f>
        <v>4.0211199999999998</v>
      </c>
      <c r="AR10" s="119">
        <f t="shared" ref="AR10:AR135" si="22">2*AQ10*100/(I10*L10)</f>
        <v>1.4893037037037036</v>
      </c>
      <c r="AS10" s="120"/>
      <c r="AT10" s="6"/>
      <c r="AU10" s="80"/>
      <c r="AV10" s="6"/>
      <c r="AW10" s="6"/>
      <c r="AX10" s="6"/>
      <c r="AY10" s="6"/>
      <c r="AZ10" s="6"/>
    </row>
    <row r="11" spans="2:52" ht="19.5" hidden="1" customHeight="1">
      <c r="B11" t="e">
        <f ca="1">VLOOKUP(VALUE(C11),Sheet1!$A$1:$B$24,2,FALSE)</f>
        <v>#N/A</v>
      </c>
      <c r="C11" s="121" t="str">
        <f ca="1">Locsolieu!A6</f>
        <v>2</v>
      </c>
      <c r="D11" s="122">
        <f ca="1">Locsolieu!C6</f>
        <v>0.52470000000000006</v>
      </c>
      <c r="E11" s="103">
        <f ca="1">Locsolieu!D6*$E$4</f>
        <v>1.7816700000000001</v>
      </c>
      <c r="F11" s="104">
        <f ca="1">Locsolieu!E6*$E$4</f>
        <v>2.9849999999999999</v>
      </c>
      <c r="G11" s="123">
        <f ca="1">Locsolieu!F6</f>
        <v>0.47339999999999999</v>
      </c>
      <c r="H11" s="106">
        <v>510</v>
      </c>
      <c r="I11" s="107">
        <v>20</v>
      </c>
      <c r="J11" s="107">
        <v>25</v>
      </c>
      <c r="K11" s="6">
        <v>3</v>
      </c>
      <c r="L11" s="107">
        <f>J11-K10</f>
        <v>22</v>
      </c>
      <c r="M11" s="108">
        <f t="shared" ca="1" si="1"/>
        <v>339.55974842767296</v>
      </c>
      <c r="N11" s="108">
        <f t="shared" ca="1" si="2"/>
        <v>630.54499366286439</v>
      </c>
      <c r="O11" s="109" t="e">
        <f ca="1">ABS((AI11/100)*I11*L11*((J11/2)-K10)^2)</f>
        <v>#VALUE!</v>
      </c>
      <c r="P11" s="109" t="e">
        <f ca="1">ABS((AK11/100)*$I11*$L11*(($J11/2)-$K10)^2)</f>
        <v>#VALUE!</v>
      </c>
      <c r="Q11" s="110">
        <f t="shared" si="3"/>
        <v>26041.666666666668</v>
      </c>
      <c r="R11" s="111">
        <f t="shared" ref="R11:S11" ca="1" si="23">0.1+0.11/(0.1+MAX((M11/$J11),(0.5-(0.01*(0.7*$H11/$J11))-0.01*$G$2)))</f>
        <v>0.10803953114226615</v>
      </c>
      <c r="S11" s="111">
        <f t="shared" ca="1" si="23"/>
        <v>0.10434408300757299</v>
      </c>
      <c r="T11" s="110" t="e">
        <f t="shared" ca="1" si="5"/>
        <v>#N/A</v>
      </c>
      <c r="U11" s="110" t="e">
        <f t="shared" ca="1" si="6"/>
        <v>#VALUE!</v>
      </c>
      <c r="V11" s="112" t="e">
        <f t="shared" ca="1" si="7"/>
        <v>#VALUE!</v>
      </c>
      <c r="W11" s="112" t="e">
        <f t="shared" ca="1" si="8"/>
        <v>#VALUE!</v>
      </c>
      <c r="X11" s="68" t="e">
        <f t="shared" ref="X11:Y11" ca="1" si="24">IF(V11*M11&gt;=((0.5*$J11)-$K11),((V11*M11)-(0.5*$J11)+$K11),(0.5*$J11)-(V11*M11)-$K11)</f>
        <v>#VALUE!</v>
      </c>
      <c r="Y11" s="68" t="e">
        <f t="shared" ca="1" si="24"/>
        <v>#VALUE!</v>
      </c>
      <c r="Z11" s="108" t="e">
        <f t="shared" ref="Z11:AA11" ca="1" si="25">(V11*M11)+(0.5*$J11)-$K11</f>
        <v>#VALUE!</v>
      </c>
      <c r="AA11" s="108" t="e">
        <f t="shared" ca="1" si="25"/>
        <v>#VALUE!</v>
      </c>
      <c r="AB11" s="68">
        <f t="shared" ca="1" si="11"/>
        <v>0.37014697946096953</v>
      </c>
      <c r="AC11" s="68">
        <f t="shared" ca="1" si="12"/>
        <v>0.33395765213802731</v>
      </c>
      <c r="AD11" s="68">
        <f t="shared" ref="AD11:AE11" ca="1" si="26">($J$2+((1-$J$2)/(1+50*(M11/$J11)^2)))*$L11</f>
        <v>14.300834682391443</v>
      </c>
      <c r="AE11" s="68">
        <f t="shared" ca="1" si="26"/>
        <v>14.300242077775891</v>
      </c>
      <c r="AF11" s="68" t="e">
        <f t="shared" ca="1" si="14"/>
        <v>#VALUE!</v>
      </c>
      <c r="AG11" s="68" t="e">
        <f t="shared" ca="1" si="15"/>
        <v>#VALUE!</v>
      </c>
      <c r="AH11" s="113" t="e">
        <f t="shared" ca="1" si="16"/>
        <v>#VALUE!</v>
      </c>
      <c r="AI11" s="124" t="e">
        <f t="shared" ca="1" si="17"/>
        <v>#VALUE!</v>
      </c>
      <c r="AJ11" s="115" t="e">
        <f t="shared" ca="1" si="18"/>
        <v>#VALUE!</v>
      </c>
      <c r="AK11" s="116" t="e">
        <f t="shared" ca="1" si="19"/>
        <v>#VALUE!</v>
      </c>
      <c r="AL11" s="117" t="e">
        <f t="shared" ca="1" si="20"/>
        <v>#VALUE!</v>
      </c>
      <c r="AM11" s="125">
        <v>2</v>
      </c>
      <c r="AN11" s="126">
        <v>16</v>
      </c>
      <c r="AO11" s="125"/>
      <c r="AP11" s="125"/>
      <c r="AQ11" s="117">
        <f t="shared" si="21"/>
        <v>4.0211199999999998</v>
      </c>
      <c r="AR11" s="117">
        <f t="shared" si="22"/>
        <v>1.827781818181818</v>
      </c>
      <c r="AS11" s="120"/>
      <c r="AT11" s="6"/>
      <c r="AU11" s="80"/>
      <c r="AV11" s="6"/>
      <c r="AW11" s="6"/>
      <c r="AX11" s="6"/>
      <c r="AY11" s="6"/>
      <c r="AZ11" s="6"/>
    </row>
    <row r="12" spans="2:52" ht="19.5" hidden="1" customHeight="1">
      <c r="B12" t="e">
        <f ca="1">VLOOKUP(VALUE(C12),Sheet1!$A$1:$B$24,2,FALSE)</f>
        <v>#N/A</v>
      </c>
      <c r="C12" s="121" t="str">
        <f ca="1">Locsolieu!A7</f>
        <v>3</v>
      </c>
      <c r="D12" s="122">
        <f ca="1">Locsolieu!C7</f>
        <v>1.0645</v>
      </c>
      <c r="E12" s="103">
        <f ca="1">Locsolieu!D7*$E$4</f>
        <v>2.2798400000000001</v>
      </c>
      <c r="F12" s="104">
        <f ca="1">Locsolieu!E7*$E$4</f>
        <v>3.47878</v>
      </c>
      <c r="G12" s="123">
        <f ca="1">Locsolieu!F7</f>
        <v>0.9667</v>
      </c>
      <c r="H12" s="106">
        <v>510</v>
      </c>
      <c r="I12" s="107">
        <v>20</v>
      </c>
      <c r="J12" s="107">
        <v>25</v>
      </c>
      <c r="K12" s="107">
        <v>3</v>
      </c>
      <c r="L12" s="107">
        <f t="shared" ref="L12:L15" si="27">J12-K12</f>
        <v>22</v>
      </c>
      <c r="M12" s="108">
        <f t="shared" ca="1" si="1"/>
        <v>214.17003287928605</v>
      </c>
      <c r="N12" s="108">
        <f t="shared" ca="1" si="2"/>
        <v>359.86138409020379</v>
      </c>
      <c r="O12" s="109" t="e">
        <f t="shared" ref="O12:O15" ca="1" si="28">ABS((AI12/100)*I12*L12*((J12/2)-K12)^2)</f>
        <v>#VALUE!</v>
      </c>
      <c r="P12" s="109" t="e">
        <f t="shared" ref="P12:P14" ca="1" si="29">ABS((AK12/100)*$I12*$L12*(($J12/2)-$K12)^2)</f>
        <v>#VALUE!</v>
      </c>
      <c r="Q12" s="110">
        <f t="shared" si="3"/>
        <v>26041.666666666668</v>
      </c>
      <c r="R12" s="111">
        <f t="shared" ref="R12:S12" ca="1" si="30">0.1+0.11/(0.1+MAX((M12/$J12),(0.5-(0.01*(0.7*$H12/$J12))-0.01*$G$2)))</f>
        <v>0.11269211050303443</v>
      </c>
      <c r="S12" s="111">
        <f t="shared" ca="1" si="30"/>
        <v>0.10758910888615944</v>
      </c>
      <c r="T12" s="110" t="e">
        <f t="shared" ca="1" si="5"/>
        <v>#N/A</v>
      </c>
      <c r="U12" s="110" t="e">
        <f t="shared" ca="1" si="6"/>
        <v>#VALUE!</v>
      </c>
      <c r="V12" s="112" t="e">
        <f t="shared" ca="1" si="7"/>
        <v>#VALUE!</v>
      </c>
      <c r="W12" s="112" t="e">
        <f t="shared" ca="1" si="8"/>
        <v>#VALUE!</v>
      </c>
      <c r="X12" s="68" t="e">
        <f t="shared" ref="X12:Y12" ca="1" si="31">IF(V12*M12&gt;=((0.5*$J12)-$K12),((V12*M12)-(0.5*$J12)+$K12),(0.5*$J12)-(V12*M12)-$K12)</f>
        <v>#VALUE!</v>
      </c>
      <c r="Y12" s="68" t="e">
        <f t="shared" ca="1" si="31"/>
        <v>#VALUE!</v>
      </c>
      <c r="Z12" s="108" t="e">
        <f t="shared" ref="Z12:AA12" ca="1" si="32">(V12*M12)+(0.5*$J12)-$K12</f>
        <v>#VALUE!</v>
      </c>
      <c r="AA12" s="108" t="e">
        <f t="shared" ca="1" si="32"/>
        <v>#VALUE!</v>
      </c>
      <c r="AB12" s="68">
        <f t="shared" ca="1" si="11"/>
        <v>0.75094617807547548</v>
      </c>
      <c r="AC12" s="68">
        <f t="shared" ca="1" si="12"/>
        <v>0.68195365931945717</v>
      </c>
      <c r="AD12" s="68">
        <f t="shared" ref="AD12:AE12" ca="1" si="33">($J$2+((1-$J$2)/(1+50*(M12/$J12)^2)))*$L12</f>
        <v>14.302097804415769</v>
      </c>
      <c r="AE12" s="68">
        <f t="shared" ca="1" si="33"/>
        <v>14.300743170270469</v>
      </c>
      <c r="AF12" s="68" t="e">
        <f t="shared" ca="1" si="14"/>
        <v>#VALUE!</v>
      </c>
      <c r="AG12" s="68" t="e">
        <f t="shared" ca="1" si="15"/>
        <v>#VALUE!</v>
      </c>
      <c r="AH12" s="113" t="e">
        <f t="shared" ca="1" si="16"/>
        <v>#VALUE!</v>
      </c>
      <c r="AI12" s="124" t="e">
        <f t="shared" ca="1" si="17"/>
        <v>#VALUE!</v>
      </c>
      <c r="AJ12" s="115" t="e">
        <f t="shared" ca="1" si="18"/>
        <v>#VALUE!</v>
      </c>
      <c r="AK12" s="116" t="e">
        <f t="shared" ca="1" si="19"/>
        <v>#VALUE!</v>
      </c>
      <c r="AL12" s="117" t="e">
        <f t="shared" ca="1" si="20"/>
        <v>#VALUE!</v>
      </c>
      <c r="AM12" s="125">
        <v>2</v>
      </c>
      <c r="AN12" s="126">
        <v>16</v>
      </c>
      <c r="AO12" s="125"/>
      <c r="AP12" s="125"/>
      <c r="AQ12" s="117">
        <f t="shared" si="21"/>
        <v>4.0211199999999998</v>
      </c>
      <c r="AR12" s="117">
        <f t="shared" si="22"/>
        <v>1.827781818181818</v>
      </c>
      <c r="AS12" s="120"/>
      <c r="AT12" s="6"/>
      <c r="AU12" s="80"/>
      <c r="AV12" s="6"/>
      <c r="AW12" s="6"/>
      <c r="AX12" s="6"/>
      <c r="AY12" s="6"/>
      <c r="AZ12" s="6"/>
    </row>
    <row r="13" spans="2:52" ht="19.5" hidden="1" customHeight="1">
      <c r="B13" t="e">
        <f ca="1">VLOOKUP(VALUE(C13),Sheet1!$A$1:$B$24,2,FALSE)</f>
        <v>#N/A</v>
      </c>
      <c r="C13" s="121" t="str">
        <f ca="1">Locsolieu!A8</f>
        <v>4</v>
      </c>
      <c r="D13" s="122">
        <f ca="1">Locsolieu!C8</f>
        <v>1.4078999999999999</v>
      </c>
      <c r="E13" s="103">
        <f ca="1">Locsolieu!D8*$E$4</f>
        <v>1.5686500000000001</v>
      </c>
      <c r="F13" s="104">
        <f ca="1">Locsolieu!E8*$E$4</f>
        <v>2.88015</v>
      </c>
      <c r="G13" s="123">
        <f ca="1">Locsolieu!F8</f>
        <v>1.2968999999999999</v>
      </c>
      <c r="H13" s="106">
        <v>510</v>
      </c>
      <c r="I13" s="107">
        <v>20</v>
      </c>
      <c r="J13" s="107">
        <v>25</v>
      </c>
      <c r="K13" s="107">
        <v>3</v>
      </c>
      <c r="L13" s="107">
        <f t="shared" si="27"/>
        <v>22</v>
      </c>
      <c r="M13" s="108">
        <f t="shared" ca="1" si="1"/>
        <v>111.41771432630159</v>
      </c>
      <c r="N13" s="108">
        <f t="shared" ca="1" si="2"/>
        <v>222.07957436965074</v>
      </c>
      <c r="O13" s="109" t="e">
        <f t="shared" ca="1" si="28"/>
        <v>#VALUE!</v>
      </c>
      <c r="P13" s="109" t="e">
        <f t="shared" ca="1" si="29"/>
        <v>#VALUE!</v>
      </c>
      <c r="Q13" s="110">
        <f t="shared" si="3"/>
        <v>26041.666666666668</v>
      </c>
      <c r="R13" s="111">
        <f t="shared" ref="R13:S13" ca="1" si="34">0.1+0.11/(0.1+MAX((M13/$J13),(0.5-(0.01*(0.7*$H13/$J13))-0.01*$G$2)))</f>
        <v>0.12414023153697594</v>
      </c>
      <c r="S13" s="111">
        <f t="shared" ca="1" si="34"/>
        <v>0.11224510291160135</v>
      </c>
      <c r="T13" s="110" t="e">
        <f t="shared" ca="1" si="5"/>
        <v>#VALUE!</v>
      </c>
      <c r="U13" s="110" t="e">
        <f t="shared" ca="1" si="6"/>
        <v>#VALUE!</v>
      </c>
      <c r="V13" s="112" t="e">
        <f t="shared" ca="1" si="7"/>
        <v>#VALUE!</v>
      </c>
      <c r="W13" s="112" t="e">
        <f t="shared" ca="1" si="8"/>
        <v>#VALUE!</v>
      </c>
      <c r="X13" s="68" t="e">
        <f t="shared" ref="X13:Y13" ca="1" si="35">IF(V13*M13&gt;=((0.5*$J13)-$K13),((V13*M13)-(0.5*$J13)+$K13),(0.5*$J13)-(V13*M13)-$K13)</f>
        <v>#VALUE!</v>
      </c>
      <c r="Y13" s="68" t="e">
        <f t="shared" ca="1" si="35"/>
        <v>#VALUE!</v>
      </c>
      <c r="Z13" s="108" t="e">
        <f t="shared" ref="Z13:AA13" ca="1" si="36">(V13*M13)+(0.5*$J13)-$K13</f>
        <v>#VALUE!</v>
      </c>
      <c r="AA13" s="108" t="e">
        <f t="shared" ca="1" si="36"/>
        <v>#VALUE!</v>
      </c>
      <c r="AB13" s="68">
        <f t="shared" ca="1" si="11"/>
        <v>0.99319598319630054</v>
      </c>
      <c r="AC13" s="68">
        <f t="shared" ca="1" si="12"/>
        <v>0.91489159074315085</v>
      </c>
      <c r="AD13" s="68">
        <f t="shared" ref="AD13:AE13" ca="1" si="37">($J$2+((1-$J$2)/(1+50*(M13/$J13)^2)))*$L13</f>
        <v>14.30774560172471</v>
      </c>
      <c r="AE13" s="68">
        <f t="shared" ca="1" si="37"/>
        <v>14.301951072677728</v>
      </c>
      <c r="AF13" s="68" t="e">
        <f t="shared" ca="1" si="14"/>
        <v>#VALUE!</v>
      </c>
      <c r="AG13" s="68" t="e">
        <f t="shared" ca="1" si="15"/>
        <v>#VALUE!</v>
      </c>
      <c r="AH13" s="113" t="e">
        <f t="shared" ca="1" si="16"/>
        <v>#VALUE!</v>
      </c>
      <c r="AI13" s="124" t="e">
        <f t="shared" ca="1" si="17"/>
        <v>#VALUE!</v>
      </c>
      <c r="AJ13" s="115" t="e">
        <f t="shared" ca="1" si="18"/>
        <v>#VALUE!</v>
      </c>
      <c r="AK13" s="116" t="e">
        <f t="shared" ca="1" si="19"/>
        <v>#VALUE!</v>
      </c>
      <c r="AL13" s="117" t="e">
        <f t="shared" ca="1" si="20"/>
        <v>#VALUE!</v>
      </c>
      <c r="AM13" s="125">
        <v>2</v>
      </c>
      <c r="AN13" s="125">
        <v>16</v>
      </c>
      <c r="AO13" s="125"/>
      <c r="AP13" s="125"/>
      <c r="AQ13" s="117">
        <f t="shared" si="21"/>
        <v>4.0211199999999998</v>
      </c>
      <c r="AR13" s="117">
        <f t="shared" si="22"/>
        <v>1.827781818181818</v>
      </c>
      <c r="AS13" s="120"/>
      <c r="AT13" s="6"/>
      <c r="AU13" s="80"/>
      <c r="AV13" s="6"/>
      <c r="AW13" s="6"/>
      <c r="AX13" s="6"/>
      <c r="AY13" s="6"/>
      <c r="AZ13" s="6"/>
    </row>
    <row r="14" spans="2:52" ht="19.5" hidden="1" customHeight="1" thickBot="1">
      <c r="B14" t="e">
        <f ca="1">VLOOKUP(VALUE(C14),Sheet1!$A$1:$B$24,2,FALSE)</f>
        <v>#N/A</v>
      </c>
      <c r="C14" s="121" t="str">
        <f ca="1">Locsolieu!A9</f>
        <v>5</v>
      </c>
      <c r="D14" s="122">
        <f ca="1">Locsolieu!C9</f>
        <v>1.0609999999999999</v>
      </c>
      <c r="E14" s="103">
        <f ca="1">Locsolieu!D9*$E$4</f>
        <v>2.5060099999999998</v>
      </c>
      <c r="F14" s="104">
        <f ca="1">Locsolieu!E9*$E$4</f>
        <v>3.4734799999999999</v>
      </c>
      <c r="G14" s="123">
        <f ca="1">Locsolieu!F9</f>
        <v>0.96750000000000003</v>
      </c>
      <c r="H14" s="106">
        <v>510</v>
      </c>
      <c r="I14" s="107">
        <v>20</v>
      </c>
      <c r="J14" s="107">
        <v>25</v>
      </c>
      <c r="K14" s="107">
        <v>3</v>
      </c>
      <c r="L14" s="107">
        <f t="shared" si="27"/>
        <v>22</v>
      </c>
      <c r="M14" s="108">
        <f t="shared" ca="1" si="1"/>
        <v>236.19321394910463</v>
      </c>
      <c r="N14" s="108">
        <f t="shared" ca="1" si="2"/>
        <v>359.01602067183461</v>
      </c>
      <c r="O14" s="109" t="e">
        <f t="shared" ca="1" si="28"/>
        <v>#VALUE!</v>
      </c>
      <c r="P14" s="109" t="e">
        <f t="shared" ca="1" si="29"/>
        <v>#VALUE!</v>
      </c>
      <c r="Q14" s="110">
        <f t="shared" si="3"/>
        <v>26041.666666666668</v>
      </c>
      <c r="R14" s="111">
        <f t="shared" ref="R14:S18" ca="1" si="38">0.1+0.11/(0.1+MAX((M14/$J14),(0.5-(0.01*(0.7*$H14/$J14))-0.01*$G$2)))</f>
        <v>0.1115210648618874</v>
      </c>
      <c r="S14" s="111">
        <f t="shared" ca="1" si="38"/>
        <v>0.10760685513988966</v>
      </c>
      <c r="T14" s="110" t="e">
        <f t="shared" ca="1" si="5"/>
        <v>#VALUE!</v>
      </c>
      <c r="U14" s="110" t="e">
        <f t="shared" ca="1" si="6"/>
        <v>#VALUE!</v>
      </c>
      <c r="V14" s="112" t="e">
        <f t="shared" ca="1" si="7"/>
        <v>#VALUE!</v>
      </c>
      <c r="W14" s="112" t="e">
        <f t="shared" ca="1" si="8"/>
        <v>#VALUE!</v>
      </c>
      <c r="X14" s="68" t="e">
        <f t="shared" ref="X14:Y18" ca="1" si="39">IF(V14*M14&gt;=((0.5*$J14)-$K14),((V14*M14)-(0.5*$J14)+$K14),(0.5*$J14)-(V14*M14)-$K14)</f>
        <v>#VALUE!</v>
      </c>
      <c r="Y14" s="68" t="e">
        <f t="shared" ca="1" si="39"/>
        <v>#VALUE!</v>
      </c>
      <c r="Z14" s="108" t="e">
        <f t="shared" ref="Z14:AA18" ca="1" si="40">(V14*M14)+(0.5*$J14)-$K14</f>
        <v>#VALUE!</v>
      </c>
      <c r="AA14" s="108" t="e">
        <f t="shared" ca="1" si="40"/>
        <v>#VALUE!</v>
      </c>
      <c r="AB14" s="68">
        <f t="shared" ca="1" si="11"/>
        <v>0.74847712065578165</v>
      </c>
      <c r="AC14" s="68">
        <f t="shared" ca="1" si="12"/>
        <v>0.68251801530110157</v>
      </c>
      <c r="AD14" s="68">
        <f t="shared" ref="AD14:AE18" ca="1" si="41">($J$2+((1-$J$2)/(1+50*(M14/$J14)^2)))*$L14</f>
        <v>14.30172491860724</v>
      </c>
      <c r="AE14" s="68">
        <f t="shared" ca="1" si="41"/>
        <v>14.30074667388919</v>
      </c>
      <c r="AF14" s="68" t="e">
        <f t="shared" ca="1" si="14"/>
        <v>#VALUE!</v>
      </c>
      <c r="AG14" s="68" t="e">
        <f t="shared" ca="1" si="15"/>
        <v>#VALUE!</v>
      </c>
      <c r="AH14" s="113" t="e">
        <f t="shared" ca="1" si="16"/>
        <v>#VALUE!</v>
      </c>
      <c r="AI14" s="124" t="e">
        <f t="shared" ca="1" si="17"/>
        <v>#VALUE!</v>
      </c>
      <c r="AJ14" s="115" t="e">
        <f t="shared" ca="1" si="18"/>
        <v>#VALUE!</v>
      </c>
      <c r="AK14" s="116" t="e">
        <f t="shared" ca="1" si="19"/>
        <v>#VALUE!</v>
      </c>
      <c r="AL14" s="117" t="e">
        <f t="shared" ca="1" si="20"/>
        <v>#VALUE!</v>
      </c>
      <c r="AM14" s="125">
        <v>2</v>
      </c>
      <c r="AN14" s="125">
        <v>16</v>
      </c>
      <c r="AO14" s="125"/>
      <c r="AP14" s="125"/>
      <c r="AQ14" s="117">
        <f t="shared" si="21"/>
        <v>4.0211199999999998</v>
      </c>
      <c r="AR14" s="117">
        <f t="shared" si="22"/>
        <v>1.827781818181818</v>
      </c>
      <c r="AS14" s="120"/>
      <c r="AT14" s="6"/>
      <c r="AU14" s="80"/>
      <c r="AV14" s="6"/>
      <c r="AW14" s="6"/>
      <c r="AX14" s="6"/>
      <c r="AY14" s="6"/>
      <c r="AZ14" s="6"/>
    </row>
    <row r="15" spans="2:52" ht="19.5" hidden="1" customHeight="1">
      <c r="B15" t="e">
        <f ca="1">VLOOKUP(VALUE(C15),Sheet1!$A$1:$B$24,2,FALSE)</f>
        <v>#N/A</v>
      </c>
      <c r="C15" s="101" t="str">
        <f ca="1">Locsolieu!A10</f>
        <v>6</v>
      </c>
      <c r="D15" s="102">
        <f ca="1">Locsolieu!C10</f>
        <v>0.5222</v>
      </c>
      <c r="E15" s="103">
        <f ca="1">Locsolieu!D10*$E$4</f>
        <v>0.98638999999999999</v>
      </c>
      <c r="F15" s="104">
        <f ca="1">Locsolieu!E10*$E$4</f>
        <v>2.9615200000000002</v>
      </c>
      <c r="G15" s="105">
        <f ca="1">Locsolieu!F10</f>
        <v>0.4738</v>
      </c>
      <c r="H15" s="106">
        <v>570</v>
      </c>
      <c r="I15" s="107">
        <v>20</v>
      </c>
      <c r="J15" s="107">
        <v>23</v>
      </c>
      <c r="K15" s="107">
        <v>3</v>
      </c>
      <c r="L15" s="107">
        <f t="shared" si="27"/>
        <v>20</v>
      </c>
      <c r="M15" s="108">
        <f t="shared" ref="M15:M78" ca="1" si="42">IF(RIGHT($E$9,2)="-m",MAX((E15/D15)*100,MAX(J15/30,H15/600)),"!!!")</f>
        <v>188.8912294140176</v>
      </c>
      <c r="N15" s="108">
        <f t="shared" ref="N15:N78" ca="1" si="43">IF(RIGHT($E$9,2)="-m",MAX((F15/G15)*100,MAX(J15/30,H15/600)),"!!!")</f>
        <v>625.05698607007184</v>
      </c>
      <c r="O15" s="109" t="e">
        <f t="shared" ca="1" si="28"/>
        <v>#VALUE!</v>
      </c>
      <c r="P15" s="109" t="e">
        <f t="shared" ref="P15" ca="1" si="44">ABS((AK15/100)*$I15*$L15*(($J15/2)-K15)^2)</f>
        <v>#VALUE!</v>
      </c>
      <c r="Q15" s="110">
        <f t="shared" ref="Q15:Q78" si="45">(I15*J15*J15*J15)/12</f>
        <v>20278.333333333332</v>
      </c>
      <c r="R15" s="111">
        <f t="shared" ca="1" si="38"/>
        <v>0.11323282457963267</v>
      </c>
      <c r="S15" s="111">
        <f t="shared" ca="1" si="38"/>
        <v>0.10403279162610204</v>
      </c>
      <c r="T15" s="110" t="e">
        <f t="shared" ref="T15:T78" ca="1" si="46">(6.4*$G$4*10*((R15*Q15/2)+($J$4*O15))/(0.7*H15)^2)/1000</f>
        <v>#VALUE!</v>
      </c>
      <c r="U15" s="110" t="e">
        <f t="shared" ref="U15:U78" ca="1" si="47">(6.4*$G$4*10*((S15*Q15/2)+($J$4*P15))/(0.7*$H15)^2)/1000</f>
        <v>#VALUE!</v>
      </c>
      <c r="V15" s="112" t="e">
        <f t="shared" ref="V15:V78" ca="1" si="48">IF($D$9="Kgf",1/((1-(D15*0.001/T15))),IF($D$9="Ton",1/((1-(D15/T15))),"!!!"))</f>
        <v>#VALUE!</v>
      </c>
      <c r="W15" s="112" t="e">
        <f t="shared" ref="W15:W78" ca="1" si="49">IF($D$9="Kgf",1/((1-(G15*0.001/U15))),IF($D$9="Ton",1/((1-(G15/U15))),"!!!"))</f>
        <v>#VALUE!</v>
      </c>
      <c r="X15" s="68" t="e">
        <f t="shared" ca="1" si="39"/>
        <v>#VALUE!</v>
      </c>
      <c r="Y15" s="68" t="e">
        <f t="shared" ca="1" si="39"/>
        <v>#VALUE!</v>
      </c>
      <c r="Z15" s="108" t="e">
        <f t="shared" ca="1" si="40"/>
        <v>#VALUE!</v>
      </c>
      <c r="AA15" s="108" t="e">
        <f t="shared" ca="1" si="40"/>
        <v>#VALUE!</v>
      </c>
      <c r="AB15" s="68">
        <f t="shared" ref="AB15:AB78" ca="1" si="50">IF($D$9="Kgf",D15/(0.85*$G$2*9.81*$I15),D15*1000/(0.85*$G$2*9.81*$I15))</f>
        <v>0.36838336701833102</v>
      </c>
      <c r="AC15" s="68">
        <f t="shared" ref="AC15:AC78" ca="1" si="51">IF($D$9="Kgf",G15/(0.85*$G$2*9.81*$I15),G15*1000/(0.85*$G$2*9.81*$I15))</f>
        <v>0.3342398301288495</v>
      </c>
      <c r="AD15" s="68">
        <f t="shared" ca="1" si="41"/>
        <v>13.002075063354708</v>
      </c>
      <c r="AE15" s="68">
        <f t="shared" ca="1" si="41"/>
        <v>13.000189553898213</v>
      </c>
      <c r="AF15" s="68" t="e">
        <f t="shared" ref="AF15:AF78" ca="1" si="52">IF($D$9="Kgf",IF(AB15&lt;=($J$2*$L15),D15*(Z15-$L15+0.5*AB15)/($G$3*9.81*($L15-$K15)),((D15*Z15)-($G$2*0.85*9.81*I15*AD15)*($L15-0.5*AD15))/($G$3*9.81*($L15-$K15))),IF(AB15&lt;=($J$2*$L15),D15*1000*(Z15-$L15+0.5*AB15)/($G$3*9.81*($L15-$K15)),((D15*1000*Z15)-($G$2*0.85*9.81*I15*AD15)*($L15-0.5*AD15))/($G$3*9.81*($L15-$K15))))</f>
        <v>#VALUE!</v>
      </c>
      <c r="AG15" s="68" t="e">
        <f t="shared" ref="AG15:AG78" ca="1" si="53">IF($D$9="Kgf",IF(AC15&lt;=($J$2*$L15),G15*(AA15-$L15+0.5*AC15)/($G$3*9.81*($L15-$K15)),((G15*AA15)-($G$2*0.85*9.81*I15*AE15)*($L15-0.5*AE15))/($G$3*9.81*($L15-$K15))),IF(AC15&lt;=($J$2*$L15),G15*1000*(AA15-$L15+0.5*AC15)/($G$3*9.81*($L15-$K15)),((G15*1000*AA15)-($G$2*0.85*9.81*I15*AE15)*($L15-0.5*AE15))/($G$3*9.81*($L15-$K15))))</f>
        <v>#VALUE!</v>
      </c>
      <c r="AH15" s="113" t="e">
        <f t="shared" ref="AH15:AH78" ca="1" si="54">2*AF15*100/(I15*L15)</f>
        <v>#VALUE!</v>
      </c>
      <c r="AI15" s="114" t="e">
        <f t="shared" ref="AI15:AI78" ca="1" si="55">AH15</f>
        <v>#VALUE!</v>
      </c>
      <c r="AJ15" s="115" t="e">
        <f t="shared" ref="AJ15:AJ78" ca="1" si="56">2*AG15*100/(I15*L15)</f>
        <v>#VALUE!</v>
      </c>
      <c r="AK15" s="116" t="e">
        <f t="shared" ref="AK15:AK78" ca="1" si="57">AJ15</f>
        <v>#VALUE!</v>
      </c>
      <c r="AL15" s="117" t="e">
        <f t="shared" ref="AL15:AL78" ca="1" si="58">MAX(AF15,AG15)</f>
        <v>#VALUE!</v>
      </c>
      <c r="AM15" s="118">
        <v>2</v>
      </c>
      <c r="AN15" s="118">
        <v>16</v>
      </c>
      <c r="AO15" s="118"/>
      <c r="AQ15" s="119">
        <f t="shared" ref="AQ15:AQ78" si="59">(3.1415*AN15^2)*AM15/(4*100)+(3.1415*AP15^2)*AO15/(4*100)</f>
        <v>4.0211199999999998</v>
      </c>
      <c r="AR15" s="117">
        <f t="shared" si="22"/>
        <v>2.0105599999999999</v>
      </c>
      <c r="AS15" s="120"/>
      <c r="AT15" s="6"/>
      <c r="AU15" s="80"/>
      <c r="AV15" s="6"/>
      <c r="AW15" s="6"/>
      <c r="AX15" s="6"/>
      <c r="AY15" s="6"/>
      <c r="AZ15" s="6"/>
    </row>
    <row r="16" spans="2:52" ht="19.5" hidden="1" customHeight="1">
      <c r="B16" t="e">
        <f ca="1">VLOOKUP(VALUE(C16),Sheet1!$A$1:$B$24,2,FALSE)</f>
        <v>#N/A</v>
      </c>
      <c r="C16" s="121" t="str">
        <f ca="1">Locsolieu!A11</f>
        <v>7</v>
      </c>
      <c r="D16" s="122">
        <f ca="1">Locsolieu!C11</f>
        <v>0.20660000000000001</v>
      </c>
      <c r="E16" s="103">
        <f ca="1">Locsolieu!D11*$E$4</f>
        <v>1.4366300000000001</v>
      </c>
      <c r="F16" s="104">
        <f ca="1">Locsolieu!E11*$E$4</f>
        <v>4.3985399999999997</v>
      </c>
      <c r="G16" s="123">
        <f ca="1">Locsolieu!F11</f>
        <v>0.14399999999999999</v>
      </c>
      <c r="H16" s="106">
        <v>600</v>
      </c>
      <c r="I16" s="107">
        <v>20</v>
      </c>
      <c r="J16" s="107">
        <v>22</v>
      </c>
      <c r="K16" s="6">
        <v>3</v>
      </c>
      <c r="L16" s="107">
        <f t="shared" ref="L16" si="60">J16-K15</f>
        <v>19</v>
      </c>
      <c r="M16" s="108">
        <f t="shared" ca="1" si="42"/>
        <v>695.36786060019369</v>
      </c>
      <c r="N16" s="108">
        <f t="shared" ca="1" si="43"/>
        <v>3054.541666666667</v>
      </c>
      <c r="O16" s="109" t="e">
        <f t="shared" ref="O16" ca="1" si="61">ABS((AI16/100)*I16*L16*((J16/2)-K15)^2)</f>
        <v>#VALUE!</v>
      </c>
      <c r="P16" s="109" t="e">
        <f t="shared" ref="P16" ca="1" si="62">ABS((AK16/100)*$I16*$L16*(($J16/2)-$K15)^2)</f>
        <v>#VALUE!</v>
      </c>
      <c r="Q16" s="110">
        <f t="shared" si="45"/>
        <v>17746.666666666668</v>
      </c>
      <c r="R16" s="111">
        <f t="shared" ca="1" si="38"/>
        <v>0.1034691965279447</v>
      </c>
      <c r="S16" s="111">
        <f t="shared" ca="1" si="38"/>
        <v>0.10079169267929632</v>
      </c>
      <c r="T16" s="110" t="e">
        <f t="shared" ca="1" si="46"/>
        <v>#VALUE!</v>
      </c>
      <c r="U16" s="110" t="e">
        <f t="shared" ca="1" si="47"/>
        <v>#VALUE!</v>
      </c>
      <c r="V16" s="112" t="e">
        <f t="shared" ca="1" si="48"/>
        <v>#VALUE!</v>
      </c>
      <c r="W16" s="112" t="e">
        <f t="shared" ca="1" si="49"/>
        <v>#VALUE!</v>
      </c>
      <c r="X16" s="68" t="e">
        <f t="shared" ca="1" si="39"/>
        <v>#VALUE!</v>
      </c>
      <c r="Y16" s="68" t="e">
        <f t="shared" ca="1" si="39"/>
        <v>#VALUE!</v>
      </c>
      <c r="Z16" s="108" t="e">
        <f t="shared" ca="1" si="40"/>
        <v>#VALUE!</v>
      </c>
      <c r="AA16" s="108" t="e">
        <f t="shared" ca="1" si="40"/>
        <v>#VALUE!</v>
      </c>
      <c r="AB16" s="68">
        <f t="shared" ca="1" si="50"/>
        <v>0.14574493225964608</v>
      </c>
      <c r="AC16" s="68">
        <f t="shared" ca="1" si="51"/>
        <v>0.1015840766959779</v>
      </c>
      <c r="AD16" s="68">
        <f t="shared" ca="1" si="41"/>
        <v>12.350133124834359</v>
      </c>
      <c r="AE16" s="68">
        <f t="shared" ca="1" si="41"/>
        <v>12.350006899290706</v>
      </c>
      <c r="AF16" s="68" t="e">
        <f t="shared" ca="1" si="52"/>
        <v>#VALUE!</v>
      </c>
      <c r="AG16" s="68" t="e">
        <f t="shared" ca="1" si="53"/>
        <v>#VALUE!</v>
      </c>
      <c r="AH16" s="113" t="e">
        <f t="shared" ca="1" si="54"/>
        <v>#VALUE!</v>
      </c>
      <c r="AI16" s="124" t="e">
        <f t="shared" ca="1" si="55"/>
        <v>#VALUE!</v>
      </c>
      <c r="AJ16" s="115" t="e">
        <f t="shared" ca="1" si="56"/>
        <v>#VALUE!</v>
      </c>
      <c r="AK16" s="116" t="e">
        <f t="shared" ca="1" si="57"/>
        <v>#VALUE!</v>
      </c>
      <c r="AL16" s="117" t="e">
        <f t="shared" ca="1" si="58"/>
        <v>#VALUE!</v>
      </c>
      <c r="AM16" s="126">
        <v>2</v>
      </c>
      <c r="AN16" s="126">
        <v>16</v>
      </c>
      <c r="AO16" s="126"/>
      <c r="AP16" s="126"/>
      <c r="AQ16" s="117">
        <f t="shared" si="59"/>
        <v>4.0211199999999998</v>
      </c>
      <c r="AR16" s="117">
        <f t="shared" si="22"/>
        <v>2.1163789473684207</v>
      </c>
      <c r="AS16" s="120"/>
      <c r="AT16" s="6"/>
      <c r="AU16" s="80"/>
      <c r="AV16" s="6"/>
      <c r="AW16" s="6"/>
      <c r="AX16" s="6"/>
      <c r="AY16" s="6"/>
      <c r="AZ16" s="6"/>
    </row>
    <row r="17" spans="2:52" ht="19.5" hidden="1" customHeight="1">
      <c r="B17" t="e">
        <f ca="1">VLOOKUP(VALUE(C17),Sheet1!$A$1:$B$24,2,FALSE)</f>
        <v>#N/A</v>
      </c>
      <c r="C17" s="121" t="str">
        <f ca="1">Locsolieu!A12</f>
        <v>8</v>
      </c>
      <c r="D17" s="122">
        <f ca="1">Locsolieu!C12</f>
        <v>24.658100000000001</v>
      </c>
      <c r="E17" s="103">
        <f ca="1">Locsolieu!D12*$E$4</f>
        <v>1.0924400000000001</v>
      </c>
      <c r="F17" s="104">
        <f ca="1">Locsolieu!E12*$E$4</f>
        <v>1.26187</v>
      </c>
      <c r="G17" s="123">
        <f ca="1">Locsolieu!F12</f>
        <v>14.2723</v>
      </c>
      <c r="H17" s="106">
        <v>630</v>
      </c>
      <c r="I17" s="107">
        <v>20</v>
      </c>
      <c r="J17" s="107">
        <v>21</v>
      </c>
      <c r="K17" s="107">
        <v>3</v>
      </c>
      <c r="L17" s="107">
        <f t="shared" ref="L17:L20" si="63">J17-K17</f>
        <v>18</v>
      </c>
      <c r="M17" s="108">
        <f t="shared" ca="1" si="42"/>
        <v>4.4303494592040753</v>
      </c>
      <c r="N17" s="108">
        <f t="shared" ca="1" si="43"/>
        <v>8.8413920671510553</v>
      </c>
      <c r="O17" s="109" t="e">
        <f t="shared" ref="O17:O20" ca="1" si="64">ABS((AI17/100)*I17*L17*((J17/2)-K17)^2)</f>
        <v>#VALUE!</v>
      </c>
      <c r="P17" s="109" t="e">
        <f t="shared" ref="P17:P19" ca="1" si="65">ABS((AK17/100)*$I17*$L17*(($J17/2)-$K17)^2)</f>
        <v>#VALUE!</v>
      </c>
      <c r="Q17" s="110">
        <f t="shared" si="45"/>
        <v>15435</v>
      </c>
      <c r="R17" s="111">
        <f t="shared" ca="1" si="38"/>
        <v>0.45373298388254169</v>
      </c>
      <c r="S17" s="111">
        <f t="shared" ca="1" si="38"/>
        <v>0.31112487202933065</v>
      </c>
      <c r="T17" s="110" t="e">
        <f t="shared" ca="1" si="46"/>
        <v>#VALUE!</v>
      </c>
      <c r="U17" s="110" t="e">
        <f t="shared" ca="1" si="47"/>
        <v>#VALUE!</v>
      </c>
      <c r="V17" s="112" t="e">
        <f t="shared" ca="1" si="48"/>
        <v>#VALUE!</v>
      </c>
      <c r="W17" s="112" t="e">
        <f t="shared" ca="1" si="49"/>
        <v>#VALUE!</v>
      </c>
      <c r="X17" s="68" t="e">
        <f t="shared" ca="1" si="39"/>
        <v>#VALUE!</v>
      </c>
      <c r="Y17" s="68" t="e">
        <f t="shared" ca="1" si="39"/>
        <v>#VALUE!</v>
      </c>
      <c r="Z17" s="108" t="e">
        <f t="shared" ca="1" si="40"/>
        <v>#VALUE!</v>
      </c>
      <c r="AA17" s="108" t="e">
        <f t="shared" ca="1" si="40"/>
        <v>#VALUE!</v>
      </c>
      <c r="AB17" s="68">
        <f t="shared" ca="1" si="50"/>
        <v>17.394932788729811</v>
      </c>
      <c r="AC17" s="68">
        <f t="shared" ca="1" si="51"/>
        <v>10.068322346027815</v>
      </c>
      <c r="AD17" s="68">
        <f t="shared" ca="1" si="41"/>
        <v>13.653248283433381</v>
      </c>
      <c r="AE17" s="68">
        <f t="shared" ca="1" si="41"/>
        <v>12.338761507140996</v>
      </c>
      <c r="AF17" s="68" t="e">
        <f t="shared" ca="1" si="52"/>
        <v>#VALUE!</v>
      </c>
      <c r="AG17" s="68" t="e">
        <f t="shared" ca="1" si="53"/>
        <v>#VALUE!</v>
      </c>
      <c r="AH17" s="113" t="e">
        <f t="shared" ca="1" si="54"/>
        <v>#VALUE!</v>
      </c>
      <c r="AI17" s="124" t="e">
        <f t="shared" ca="1" si="55"/>
        <v>#VALUE!</v>
      </c>
      <c r="AJ17" s="115" t="e">
        <f t="shared" ca="1" si="56"/>
        <v>#VALUE!</v>
      </c>
      <c r="AK17" s="116" t="e">
        <f t="shared" ca="1" si="57"/>
        <v>#VALUE!</v>
      </c>
      <c r="AL17" s="117" t="e">
        <f t="shared" ca="1" si="58"/>
        <v>#VALUE!</v>
      </c>
      <c r="AM17" s="126">
        <v>2</v>
      </c>
      <c r="AN17" s="126">
        <v>16</v>
      </c>
      <c r="AO17" s="126"/>
      <c r="AP17" s="126"/>
      <c r="AQ17" s="117">
        <f t="shared" si="59"/>
        <v>4.0211199999999998</v>
      </c>
      <c r="AR17" s="117">
        <f t="shared" si="22"/>
        <v>2.2339555555555553</v>
      </c>
      <c r="AS17" s="120"/>
      <c r="AT17" s="6"/>
      <c r="AU17" s="80"/>
      <c r="AV17" s="6"/>
      <c r="AW17" s="6"/>
      <c r="AX17" s="6"/>
      <c r="AY17" s="6"/>
      <c r="AZ17" s="6"/>
    </row>
    <row r="18" spans="2:52" ht="19.5" hidden="1" customHeight="1">
      <c r="B18" t="e">
        <f ca="1">VLOOKUP(VALUE(C18),Sheet1!$A$1:$B$24,2,FALSE)</f>
        <v>#N/A</v>
      </c>
      <c r="C18" s="121" t="str">
        <f ca="1">Locsolieu!A13</f>
        <v>9</v>
      </c>
      <c r="D18" s="122">
        <f ca="1">Locsolieu!C13</f>
        <v>15.1983</v>
      </c>
      <c r="E18" s="103">
        <f ca="1">Locsolieu!D13*$E$4</f>
        <v>2.0461800000000001</v>
      </c>
      <c r="F18" s="104">
        <f ca="1">Locsolieu!E13*$E$4</f>
        <v>2.0461800000000001</v>
      </c>
      <c r="G18" s="123">
        <f ca="1">Locsolieu!F13</f>
        <v>15.1983</v>
      </c>
      <c r="H18" s="106">
        <v>660</v>
      </c>
      <c r="I18" s="107">
        <v>20</v>
      </c>
      <c r="J18" s="107">
        <v>20</v>
      </c>
      <c r="K18" s="107">
        <v>3</v>
      </c>
      <c r="L18" s="107">
        <f t="shared" si="63"/>
        <v>17</v>
      </c>
      <c r="M18" s="108">
        <f t="shared" ca="1" si="42"/>
        <v>13.463216280768245</v>
      </c>
      <c r="N18" s="108">
        <f t="shared" ca="1" si="43"/>
        <v>13.463216280768245</v>
      </c>
      <c r="O18" s="109" t="e">
        <f t="shared" ca="1" si="64"/>
        <v>#VALUE!</v>
      </c>
      <c r="P18" s="109" t="e">
        <f t="shared" ca="1" si="65"/>
        <v>#VALUE!</v>
      </c>
      <c r="Q18" s="110">
        <f t="shared" si="45"/>
        <v>13333.333333333334</v>
      </c>
      <c r="R18" s="111">
        <f t="shared" ca="1" si="38"/>
        <v>0.242273118350945</v>
      </c>
      <c r="S18" s="111">
        <f t="shared" ca="1" si="38"/>
        <v>0.242273118350945</v>
      </c>
      <c r="T18" s="110" t="e">
        <f t="shared" ca="1" si="46"/>
        <v>#VALUE!</v>
      </c>
      <c r="U18" s="110" t="e">
        <f t="shared" ca="1" si="47"/>
        <v>#VALUE!</v>
      </c>
      <c r="V18" s="112" t="e">
        <f t="shared" ca="1" si="48"/>
        <v>#VALUE!</v>
      </c>
      <c r="W18" s="112" t="e">
        <f t="shared" ca="1" si="49"/>
        <v>#VALUE!</v>
      </c>
      <c r="X18" s="68" t="e">
        <f t="shared" ca="1" si="39"/>
        <v>#VALUE!</v>
      </c>
      <c r="Y18" s="68" t="e">
        <f t="shared" ca="1" si="39"/>
        <v>#VALUE!</v>
      </c>
      <c r="Z18" s="108" t="e">
        <f t="shared" ca="1" si="40"/>
        <v>#VALUE!</v>
      </c>
      <c r="AA18" s="108" t="e">
        <f t="shared" ca="1" si="40"/>
        <v>#VALUE!</v>
      </c>
      <c r="AB18" s="68">
        <f t="shared" ca="1" si="50"/>
        <v>10.721564394781117</v>
      </c>
      <c r="AC18" s="68">
        <f t="shared" ca="1" si="51"/>
        <v>10.721564394781117</v>
      </c>
      <c r="AD18" s="68">
        <f t="shared" ca="1" si="41"/>
        <v>11.301508266777562</v>
      </c>
      <c r="AE18" s="68">
        <f t="shared" ca="1" si="41"/>
        <v>11.301508266777562</v>
      </c>
      <c r="AF18" s="68" t="e">
        <f t="shared" ca="1" si="52"/>
        <v>#VALUE!</v>
      </c>
      <c r="AG18" s="68" t="e">
        <f t="shared" ca="1" si="53"/>
        <v>#VALUE!</v>
      </c>
      <c r="AH18" s="113" t="e">
        <f t="shared" ca="1" si="54"/>
        <v>#VALUE!</v>
      </c>
      <c r="AI18" s="124" t="e">
        <f t="shared" ca="1" si="55"/>
        <v>#VALUE!</v>
      </c>
      <c r="AJ18" s="115" t="e">
        <f t="shared" ca="1" si="56"/>
        <v>#VALUE!</v>
      </c>
      <c r="AK18" s="116" t="e">
        <f t="shared" ca="1" si="57"/>
        <v>#VALUE!</v>
      </c>
      <c r="AL18" s="117" t="e">
        <f t="shared" ca="1" si="58"/>
        <v>#VALUE!</v>
      </c>
      <c r="AM18" s="126">
        <v>2</v>
      </c>
      <c r="AN18" s="126">
        <v>16</v>
      </c>
      <c r="AO18" s="126"/>
      <c r="AP18" s="126"/>
      <c r="AQ18" s="117">
        <f t="shared" si="59"/>
        <v>4.0211199999999998</v>
      </c>
      <c r="AR18" s="117">
        <f t="shared" si="22"/>
        <v>2.3653647058823526</v>
      </c>
      <c r="AS18" s="120"/>
      <c r="AT18" s="6"/>
      <c r="AU18" s="80"/>
      <c r="AV18" s="6"/>
      <c r="AW18" s="6"/>
      <c r="AX18" s="6"/>
      <c r="AY18" s="6"/>
      <c r="AZ18" s="6"/>
    </row>
    <row r="19" spans="2:52" ht="19.5" hidden="1" customHeight="1" thickBot="1">
      <c r="B19" t="e">
        <f ca="1">VLOOKUP(VALUE(C19),Sheet1!$A$1:$B$24,2,FALSE)</f>
        <v>#N/A</v>
      </c>
      <c r="C19" s="121" t="str">
        <f ca="1">Locsolieu!A14</f>
        <v>10</v>
      </c>
      <c r="D19" s="122">
        <f ca="1">Locsolieu!C14</f>
        <v>5.7342000000000004</v>
      </c>
      <c r="E19" s="103">
        <f ca="1">Locsolieu!D14*$E$4</f>
        <v>1.26244</v>
      </c>
      <c r="F19" s="104">
        <f ca="1">Locsolieu!E14*$E$4</f>
        <v>1.26244</v>
      </c>
      <c r="G19" s="123">
        <f ca="1">Locsolieu!F14</f>
        <v>5.7342000000000004</v>
      </c>
      <c r="H19" s="106">
        <v>690</v>
      </c>
      <c r="I19" s="107">
        <v>20</v>
      </c>
      <c r="J19" s="107">
        <v>19</v>
      </c>
      <c r="K19" s="107">
        <v>3</v>
      </c>
      <c r="L19" s="107">
        <f t="shared" si="63"/>
        <v>16</v>
      </c>
      <c r="M19" s="108">
        <f t="shared" ca="1" si="42"/>
        <v>22.015974329461823</v>
      </c>
      <c r="N19" s="108">
        <f t="shared" ca="1" si="43"/>
        <v>22.015974329461823</v>
      </c>
      <c r="O19" s="109" t="e">
        <f t="shared" ca="1" si="64"/>
        <v>#VALUE!</v>
      </c>
      <c r="P19" s="109" t="e">
        <f t="shared" ca="1" si="65"/>
        <v>#VALUE!</v>
      </c>
      <c r="Q19" s="110">
        <f t="shared" si="45"/>
        <v>11431.666666666666</v>
      </c>
      <c r="R19" s="111">
        <f t="shared" ref="R19:R82" ca="1" si="66">0.1+0.11/(0.1+MAX((M19/$J19),(0.5-(0.01*(0.7*$H19/$J19))-0.01*$G$2)))</f>
        <v>0.18738928931803345</v>
      </c>
      <c r="S19" s="111">
        <f t="shared" ref="S19:S82" ca="1" si="67">0.1+0.11/(0.1+MAX((N19/$J19),(0.5-(0.01*(0.7*$H19/$J19))-0.01*$G$2)))</f>
        <v>0.18738928931803345</v>
      </c>
      <c r="T19" s="110" t="e">
        <f t="shared" ca="1" si="46"/>
        <v>#VALUE!</v>
      </c>
      <c r="U19" s="110" t="e">
        <f t="shared" ca="1" si="47"/>
        <v>#VALUE!</v>
      </c>
      <c r="V19" s="112" t="e">
        <f t="shared" ca="1" si="48"/>
        <v>#VALUE!</v>
      </c>
      <c r="W19" s="112" t="e">
        <f t="shared" ca="1" si="49"/>
        <v>#VALUE!</v>
      </c>
      <c r="X19" s="68" t="e">
        <f t="shared" ref="X19:X82" ca="1" si="68">IF(V19*M19&gt;=((0.5*$J19)-$K19),((V19*M19)-(0.5*$J19)+$K19),(0.5*$J19)-(V19*M19)-$K19)</f>
        <v>#VALUE!</v>
      </c>
      <c r="Y19" s="68" t="e">
        <f t="shared" ref="Y19:Y82" ca="1" si="69">IF(W19*N19&gt;=((0.5*$J19)-$K19),((W19*N19)-(0.5*$J19)+$K19),(0.5*$J19)-(W19*N19)-$K19)</f>
        <v>#VALUE!</v>
      </c>
      <c r="Z19" s="108" t="e">
        <f t="shared" ref="Z19:Z82" ca="1" si="70">(V19*M19)+(0.5*$J19)-$K19</f>
        <v>#VALUE!</v>
      </c>
      <c r="AA19" s="108" t="e">
        <f t="shared" ref="AA19:AA82" ca="1" si="71">(W19*N19)+(0.5*$J19)-$K19</f>
        <v>#VALUE!</v>
      </c>
      <c r="AB19" s="68">
        <f t="shared" ca="1" si="50"/>
        <v>4.0451625874310873</v>
      </c>
      <c r="AC19" s="68">
        <f t="shared" ca="1" si="51"/>
        <v>4.0451625874310873</v>
      </c>
      <c r="AD19" s="68">
        <f t="shared" ref="AD19:AD82" ca="1" si="72">($J$2+((1-$J$2)/(1+50*(M19/$J19)^2)))*$L19</f>
        <v>10.482191704129539</v>
      </c>
      <c r="AE19" s="68">
        <f t="shared" ref="AE19:AE82" ca="1" si="73">($J$2+((1-$J$2)/(1+50*(N19/$J19)^2)))*$L19</f>
        <v>10.482191704129539</v>
      </c>
      <c r="AF19" s="68" t="e">
        <f t="shared" ca="1" si="52"/>
        <v>#VALUE!</v>
      </c>
      <c r="AG19" s="68" t="e">
        <f t="shared" ca="1" si="53"/>
        <v>#VALUE!</v>
      </c>
      <c r="AH19" s="113" t="e">
        <f t="shared" ca="1" si="54"/>
        <v>#VALUE!</v>
      </c>
      <c r="AI19" s="124" t="e">
        <f t="shared" ca="1" si="55"/>
        <v>#VALUE!</v>
      </c>
      <c r="AJ19" s="115" t="e">
        <f t="shared" ca="1" si="56"/>
        <v>#VALUE!</v>
      </c>
      <c r="AK19" s="116" t="e">
        <f t="shared" ca="1" si="57"/>
        <v>#VALUE!</v>
      </c>
      <c r="AL19" s="117" t="e">
        <f t="shared" ca="1" si="58"/>
        <v>#VALUE!</v>
      </c>
      <c r="AM19" s="126">
        <v>2</v>
      </c>
      <c r="AN19" s="126">
        <v>16</v>
      </c>
      <c r="AO19" s="126"/>
      <c r="AP19" s="126"/>
      <c r="AQ19" s="117">
        <f t="shared" si="59"/>
        <v>4.0211199999999998</v>
      </c>
      <c r="AR19" s="117">
        <f t="shared" si="22"/>
        <v>2.5131999999999999</v>
      </c>
      <c r="AS19" s="120"/>
      <c r="AT19" s="6"/>
      <c r="AU19" s="80"/>
      <c r="AV19" s="6"/>
      <c r="AW19" s="6"/>
      <c r="AX19" s="6"/>
      <c r="AY19" s="6"/>
      <c r="AZ19" s="6"/>
    </row>
    <row r="20" spans="2:52" ht="19.5" hidden="1" customHeight="1">
      <c r="B20" t="e">
        <f ca="1">VLOOKUP(VALUE(C20),Sheet1!$A$1:$B$24,2,FALSE)</f>
        <v>#N/A</v>
      </c>
      <c r="C20" s="101" t="str">
        <f ca="1">Locsolieu!A15</f>
        <v>11</v>
      </c>
      <c r="D20" s="102">
        <f ca="1">Locsolieu!C15</f>
        <v>0.1489</v>
      </c>
      <c r="E20" s="103">
        <f ca="1">Locsolieu!D15*$E$4</f>
        <v>2.6404700000000001</v>
      </c>
      <c r="F20" s="104">
        <f ca="1">Locsolieu!E15*$E$4</f>
        <v>2.6404700000000001</v>
      </c>
      <c r="G20" s="105">
        <f ca="1">Locsolieu!F15</f>
        <v>0.1489</v>
      </c>
      <c r="H20" s="106">
        <v>720</v>
      </c>
      <c r="I20" s="107">
        <v>20</v>
      </c>
      <c r="J20" s="107">
        <v>18</v>
      </c>
      <c r="K20" s="107">
        <v>3</v>
      </c>
      <c r="L20" s="107">
        <f t="shared" si="63"/>
        <v>15</v>
      </c>
      <c r="M20" s="108">
        <f t="shared" ca="1" si="42"/>
        <v>1773.3176628609804</v>
      </c>
      <c r="N20" s="108">
        <f t="shared" ca="1" si="43"/>
        <v>1773.3176628609804</v>
      </c>
      <c r="O20" s="109" t="e">
        <f t="shared" ca="1" si="64"/>
        <v>#VALUE!</v>
      </c>
      <c r="P20" s="109" t="e">
        <f t="shared" ref="P20" ca="1" si="74">ABS((AK20/100)*$I20*$L20*(($J20/2)-K20)^2)</f>
        <v>#VALUE!</v>
      </c>
      <c r="Q20" s="110">
        <f t="shared" si="45"/>
        <v>9720</v>
      </c>
      <c r="R20" s="111">
        <f t="shared" ca="1" si="66"/>
        <v>0.10111541901780687</v>
      </c>
      <c r="S20" s="111">
        <f t="shared" ca="1" si="67"/>
        <v>0.10111541901780687</v>
      </c>
      <c r="T20" s="110" t="e">
        <f t="shared" ca="1" si="46"/>
        <v>#VALUE!</v>
      </c>
      <c r="U20" s="110" t="e">
        <f t="shared" ca="1" si="47"/>
        <v>#VALUE!</v>
      </c>
      <c r="V20" s="112" t="e">
        <f t="shared" ca="1" si="48"/>
        <v>#VALUE!</v>
      </c>
      <c r="W20" s="112" t="e">
        <f t="shared" ca="1" si="49"/>
        <v>#VALUE!</v>
      </c>
      <c r="X20" s="68" t="e">
        <f t="shared" ca="1" si="68"/>
        <v>#VALUE!</v>
      </c>
      <c r="Y20" s="68" t="e">
        <f t="shared" ca="1" si="69"/>
        <v>#VALUE!</v>
      </c>
      <c r="Z20" s="108" t="e">
        <f t="shared" ca="1" si="70"/>
        <v>#VALUE!</v>
      </c>
      <c r="AA20" s="108" t="e">
        <f t="shared" ca="1" si="71"/>
        <v>#VALUE!</v>
      </c>
      <c r="AB20" s="68">
        <f t="shared" ca="1" si="50"/>
        <v>0.10504075708354937</v>
      </c>
      <c r="AC20" s="68">
        <f t="shared" ca="1" si="51"/>
        <v>0.10504075708354937</v>
      </c>
      <c r="AD20" s="68">
        <f t="shared" ca="1" si="72"/>
        <v>9.7500108183327345</v>
      </c>
      <c r="AE20" s="68">
        <f t="shared" ca="1" si="73"/>
        <v>9.7500108183327345</v>
      </c>
      <c r="AF20" s="68" t="e">
        <f t="shared" ca="1" si="52"/>
        <v>#VALUE!</v>
      </c>
      <c r="AG20" s="68" t="e">
        <f t="shared" ca="1" si="53"/>
        <v>#VALUE!</v>
      </c>
      <c r="AH20" s="113" t="e">
        <f t="shared" ca="1" si="54"/>
        <v>#VALUE!</v>
      </c>
      <c r="AI20" s="114" t="e">
        <f t="shared" ca="1" si="55"/>
        <v>#VALUE!</v>
      </c>
      <c r="AJ20" s="115" t="e">
        <f t="shared" ca="1" si="56"/>
        <v>#VALUE!</v>
      </c>
      <c r="AK20" s="116" t="e">
        <f t="shared" ca="1" si="57"/>
        <v>#VALUE!</v>
      </c>
      <c r="AL20" s="117" t="e">
        <f t="shared" ca="1" si="58"/>
        <v>#VALUE!</v>
      </c>
      <c r="AM20" s="118">
        <v>2</v>
      </c>
      <c r="AN20" s="118">
        <v>16</v>
      </c>
      <c r="AO20" s="118"/>
      <c r="AQ20" s="119">
        <f t="shared" si="59"/>
        <v>4.0211199999999998</v>
      </c>
      <c r="AR20" s="117">
        <f t="shared" si="22"/>
        <v>2.6807466666666664</v>
      </c>
      <c r="AS20" s="120"/>
      <c r="AT20" s="6"/>
      <c r="AU20" s="80"/>
      <c r="AV20" s="6"/>
      <c r="AW20" s="6"/>
      <c r="AX20" s="6"/>
      <c r="AY20" s="6"/>
      <c r="AZ20" s="6"/>
    </row>
    <row r="21" spans="2:52" ht="19.5" hidden="1" customHeight="1">
      <c r="B21" t="e">
        <f ca="1">VLOOKUP(VALUE(C21),Sheet1!$A$1:$B$24,2,FALSE)</f>
        <v>#N/A</v>
      </c>
      <c r="C21" s="121" t="str">
        <f ca="1">Locsolieu!A16</f>
        <v>12</v>
      </c>
      <c r="D21" s="122">
        <f ca="1">Locsolieu!C16</f>
        <v>0.11</v>
      </c>
      <c r="E21" s="103">
        <f ca="1">Locsolieu!D16*$E$4</f>
        <v>0.35713</v>
      </c>
      <c r="F21" s="104">
        <f ca="1">Locsolieu!E16*$E$4</f>
        <v>1.78759</v>
      </c>
      <c r="G21" s="123">
        <f ca="1">Locsolieu!F16</f>
        <v>9.35E-2</v>
      </c>
      <c r="H21" s="106">
        <v>750</v>
      </c>
      <c r="I21" s="107">
        <v>20</v>
      </c>
      <c r="J21" s="107">
        <v>17</v>
      </c>
      <c r="K21" s="6">
        <v>3</v>
      </c>
      <c r="L21" s="107">
        <f t="shared" ref="L21" si="75">J21-K20</f>
        <v>14</v>
      </c>
      <c r="M21" s="108">
        <f t="shared" ca="1" si="42"/>
        <v>324.66363636363639</v>
      </c>
      <c r="N21" s="108">
        <f t="shared" ca="1" si="43"/>
        <v>1911.8609625668448</v>
      </c>
      <c r="O21" s="109" t="e">
        <f t="shared" ref="O21" ca="1" si="76">ABS((AI21/100)*I21*L21*((J21/2)-K20)^2)</f>
        <v>#VALUE!</v>
      </c>
      <c r="P21" s="109" t="e">
        <f t="shared" ref="P21" ca="1" si="77">ABS((AK21/100)*$I21*$L21*(($J21/2)-$K20)^2)</f>
        <v>#VALUE!</v>
      </c>
      <c r="Q21" s="110">
        <f t="shared" si="45"/>
        <v>8188.333333333333</v>
      </c>
      <c r="R21" s="111">
        <f t="shared" ca="1" si="66"/>
        <v>0.10572980501392758</v>
      </c>
      <c r="S21" s="111">
        <f t="shared" ca="1" si="67"/>
        <v>0.10097723565466742</v>
      </c>
      <c r="T21" s="110" t="e">
        <f t="shared" ca="1" si="46"/>
        <v>#VALUE!</v>
      </c>
      <c r="U21" s="110" t="e">
        <f t="shared" ca="1" si="47"/>
        <v>#VALUE!</v>
      </c>
      <c r="V21" s="112" t="e">
        <f t="shared" ca="1" si="48"/>
        <v>#VALUE!</v>
      </c>
      <c r="W21" s="112" t="e">
        <f t="shared" ca="1" si="49"/>
        <v>#VALUE!</v>
      </c>
      <c r="X21" s="68" t="e">
        <f t="shared" ca="1" si="68"/>
        <v>#VALUE!</v>
      </c>
      <c r="Y21" s="68" t="e">
        <f t="shared" ca="1" si="69"/>
        <v>#VALUE!</v>
      </c>
      <c r="Z21" s="108" t="e">
        <f t="shared" ca="1" si="70"/>
        <v>#VALUE!</v>
      </c>
      <c r="AA21" s="108" t="e">
        <f t="shared" ca="1" si="71"/>
        <v>#VALUE!</v>
      </c>
      <c r="AB21" s="68">
        <f t="shared" ca="1" si="50"/>
        <v>7.7598947476094235E-2</v>
      </c>
      <c r="AC21" s="68">
        <f t="shared" ca="1" si="51"/>
        <v>6.5959105354680095E-2</v>
      </c>
      <c r="AD21" s="68">
        <f t="shared" ca="1" si="72"/>
        <v>9.1002686784332862</v>
      </c>
      <c r="AE21" s="68">
        <f t="shared" ca="1" si="73"/>
        <v>9.100007748374809</v>
      </c>
      <c r="AF21" s="68" t="e">
        <f t="shared" ca="1" si="52"/>
        <v>#VALUE!</v>
      </c>
      <c r="AG21" s="68" t="e">
        <f t="shared" ca="1" si="53"/>
        <v>#VALUE!</v>
      </c>
      <c r="AH21" s="113" t="e">
        <f t="shared" ca="1" si="54"/>
        <v>#VALUE!</v>
      </c>
      <c r="AI21" s="124" t="e">
        <f t="shared" ca="1" si="55"/>
        <v>#VALUE!</v>
      </c>
      <c r="AJ21" s="115" t="e">
        <f t="shared" ca="1" si="56"/>
        <v>#VALUE!</v>
      </c>
      <c r="AK21" s="116" t="e">
        <f t="shared" ca="1" si="57"/>
        <v>#VALUE!</v>
      </c>
      <c r="AL21" s="117" t="e">
        <f t="shared" ca="1" si="58"/>
        <v>#VALUE!</v>
      </c>
      <c r="AM21" s="126">
        <v>2</v>
      </c>
      <c r="AN21" s="126">
        <v>16</v>
      </c>
      <c r="AO21" s="126"/>
      <c r="AP21" s="126"/>
      <c r="AQ21" s="117">
        <f t="shared" si="59"/>
        <v>4.0211199999999998</v>
      </c>
      <c r="AR21" s="117">
        <f t="shared" si="22"/>
        <v>2.8722285714285714</v>
      </c>
      <c r="AS21" s="120"/>
      <c r="AT21" s="6"/>
      <c r="AU21" s="80"/>
      <c r="AV21" s="6"/>
      <c r="AW21" s="6"/>
      <c r="AX21" s="6"/>
      <c r="AY21" s="6"/>
      <c r="AZ21" s="6"/>
    </row>
    <row r="22" spans="2:52" ht="19.5" hidden="1" customHeight="1">
      <c r="B22" t="e">
        <f ca="1">VLOOKUP(VALUE(C22),Sheet1!$A$1:$B$24,2,FALSE)</f>
        <v>#N/A</v>
      </c>
      <c r="C22" s="121" t="str">
        <f ca="1">Locsolieu!A17</f>
        <v>13</v>
      </c>
      <c r="D22" s="122">
        <f ca="1">Locsolieu!C17</f>
        <v>0.26989999999999997</v>
      </c>
      <c r="E22" s="103">
        <f ca="1">Locsolieu!D17*$E$4</f>
        <v>0.89881</v>
      </c>
      <c r="F22" s="104">
        <f ca="1">Locsolieu!E17*$E$4</f>
        <v>2.07274</v>
      </c>
      <c r="G22" s="123">
        <f ca="1">Locsolieu!F17</f>
        <v>0.23119999999999999</v>
      </c>
      <c r="H22" s="106">
        <v>780</v>
      </c>
      <c r="I22" s="107">
        <v>20</v>
      </c>
      <c r="J22" s="107">
        <v>16</v>
      </c>
      <c r="K22" s="107">
        <v>3</v>
      </c>
      <c r="L22" s="107">
        <f t="shared" ref="L22:L25" si="78">J22-K22</f>
        <v>13</v>
      </c>
      <c r="M22" s="108">
        <f t="shared" ca="1" si="42"/>
        <v>333.01593182660247</v>
      </c>
      <c r="N22" s="108">
        <f t="shared" ca="1" si="43"/>
        <v>896.51384083044991</v>
      </c>
      <c r="O22" s="109" t="e">
        <f t="shared" ref="O22:O25" ca="1" si="79">ABS((AI22/100)*I22*L22*((J22/2)-K22)^2)</f>
        <v>#VALUE!</v>
      </c>
      <c r="P22" s="109" t="e">
        <f t="shared" ref="P22:P24" ca="1" si="80">ABS((AK22/100)*$I22*$L22*(($J22/2)-$K22)^2)</f>
        <v>#VALUE!</v>
      </c>
      <c r="Q22" s="110">
        <f t="shared" si="45"/>
        <v>6826.666666666667</v>
      </c>
      <c r="R22" s="111">
        <f t="shared" ca="1" si="66"/>
        <v>0.10525976151342378</v>
      </c>
      <c r="S22" s="111">
        <f t="shared" ca="1" si="67"/>
        <v>0.10195966248373659</v>
      </c>
      <c r="T22" s="110" t="e">
        <f t="shared" ca="1" si="46"/>
        <v>#VALUE!</v>
      </c>
      <c r="U22" s="110" t="e">
        <f t="shared" ca="1" si="47"/>
        <v>#VALUE!</v>
      </c>
      <c r="V22" s="112" t="e">
        <f t="shared" ca="1" si="48"/>
        <v>#VALUE!</v>
      </c>
      <c r="W22" s="112" t="e">
        <f t="shared" ca="1" si="49"/>
        <v>#VALUE!</v>
      </c>
      <c r="X22" s="68" t="e">
        <f t="shared" ca="1" si="68"/>
        <v>#VALUE!</v>
      </c>
      <c r="Y22" s="68" t="e">
        <f t="shared" ca="1" si="69"/>
        <v>#VALUE!</v>
      </c>
      <c r="Z22" s="108" t="e">
        <f t="shared" ca="1" si="70"/>
        <v>#VALUE!</v>
      </c>
      <c r="AA22" s="108" t="e">
        <f t="shared" ca="1" si="71"/>
        <v>#VALUE!</v>
      </c>
      <c r="AB22" s="68">
        <f t="shared" ca="1" si="50"/>
        <v>0.190399599307253</v>
      </c>
      <c r="AC22" s="68">
        <f t="shared" ca="1" si="51"/>
        <v>0.16309887869520895</v>
      </c>
      <c r="AD22" s="68">
        <f t="shared" ca="1" si="72"/>
        <v>8.4502100541592906</v>
      </c>
      <c r="AE22" s="68">
        <f t="shared" ca="1" si="73"/>
        <v>8.4500289844186156</v>
      </c>
      <c r="AF22" s="68" t="e">
        <f t="shared" ca="1" si="52"/>
        <v>#VALUE!</v>
      </c>
      <c r="AG22" s="68" t="e">
        <f t="shared" ca="1" si="53"/>
        <v>#VALUE!</v>
      </c>
      <c r="AH22" s="113" t="e">
        <f t="shared" ca="1" si="54"/>
        <v>#VALUE!</v>
      </c>
      <c r="AI22" s="124" t="e">
        <f t="shared" ca="1" si="55"/>
        <v>#VALUE!</v>
      </c>
      <c r="AJ22" s="115" t="e">
        <f t="shared" ca="1" si="56"/>
        <v>#VALUE!</v>
      </c>
      <c r="AK22" s="116" t="e">
        <f t="shared" ca="1" si="57"/>
        <v>#VALUE!</v>
      </c>
      <c r="AL22" s="117" t="e">
        <f t="shared" ca="1" si="58"/>
        <v>#VALUE!</v>
      </c>
      <c r="AM22" s="126">
        <v>2</v>
      </c>
      <c r="AN22" s="126">
        <v>16</v>
      </c>
      <c r="AO22" s="126"/>
      <c r="AP22" s="126"/>
      <c r="AQ22" s="117">
        <f t="shared" si="59"/>
        <v>4.0211199999999998</v>
      </c>
      <c r="AR22" s="117">
        <f t="shared" si="22"/>
        <v>3.0931692307692304</v>
      </c>
      <c r="AS22" s="120"/>
      <c r="AT22" s="6"/>
      <c r="AU22" s="80"/>
      <c r="AV22" s="6"/>
      <c r="AW22" s="6"/>
      <c r="AX22" s="6"/>
      <c r="AY22" s="6"/>
      <c r="AZ22" s="6"/>
    </row>
    <row r="23" spans="2:52" ht="19.5" hidden="1" customHeight="1">
      <c r="B23" t="e">
        <f ca="1">VLOOKUP(VALUE(C23),Sheet1!$A$1:$B$24,2,FALSE)</f>
        <v>#N/A</v>
      </c>
      <c r="C23" s="121" t="str">
        <f ca="1">Locsolieu!A18</f>
        <v>14</v>
      </c>
      <c r="D23" s="122">
        <f ca="1">Locsolieu!C18</f>
        <v>0.37009999999999998</v>
      </c>
      <c r="E23" s="103">
        <f ca="1">Locsolieu!D18*$E$4</f>
        <v>0.11394</v>
      </c>
      <c r="F23" s="104">
        <f ca="1">Locsolieu!E18*$E$4</f>
        <v>1.05972</v>
      </c>
      <c r="G23" s="123">
        <f ca="1">Locsolieu!F18</f>
        <v>0.34620000000000001</v>
      </c>
      <c r="H23" s="106">
        <v>810</v>
      </c>
      <c r="I23" s="107">
        <v>20</v>
      </c>
      <c r="J23" s="107">
        <v>15</v>
      </c>
      <c r="K23" s="107">
        <v>3</v>
      </c>
      <c r="L23" s="107">
        <f t="shared" si="78"/>
        <v>12</v>
      </c>
      <c r="M23" s="108">
        <f t="shared" ca="1" si="42"/>
        <v>30.786273980005408</v>
      </c>
      <c r="N23" s="108">
        <f t="shared" ca="1" si="43"/>
        <v>306.10051993067589</v>
      </c>
      <c r="O23" s="109" t="e">
        <f t="shared" ca="1" si="79"/>
        <v>#VALUE!</v>
      </c>
      <c r="P23" s="109" t="e">
        <f t="shared" ca="1" si="80"/>
        <v>#VALUE!</v>
      </c>
      <c r="Q23" s="110">
        <f t="shared" si="45"/>
        <v>5625</v>
      </c>
      <c r="R23" s="111">
        <f t="shared" ca="1" si="66"/>
        <v>0.15110530874581035</v>
      </c>
      <c r="S23" s="111">
        <f t="shared" ca="1" si="67"/>
        <v>0.10536410016592905</v>
      </c>
      <c r="T23" s="110" t="e">
        <f t="shared" ca="1" si="46"/>
        <v>#VALUE!</v>
      </c>
      <c r="U23" s="110" t="e">
        <f t="shared" ca="1" si="47"/>
        <v>#VALUE!</v>
      </c>
      <c r="V23" s="112" t="e">
        <f t="shared" ca="1" si="48"/>
        <v>#VALUE!</v>
      </c>
      <c r="W23" s="112" t="e">
        <f t="shared" ca="1" si="49"/>
        <v>#VALUE!</v>
      </c>
      <c r="X23" s="68" t="e">
        <f t="shared" ca="1" si="68"/>
        <v>#VALUE!</v>
      </c>
      <c r="Y23" s="68" t="e">
        <f t="shared" ca="1" si="69"/>
        <v>#VALUE!</v>
      </c>
      <c r="Z23" s="108" t="e">
        <f t="shared" ca="1" si="70"/>
        <v>#VALUE!</v>
      </c>
      <c r="AA23" s="108" t="e">
        <f t="shared" ca="1" si="71"/>
        <v>#VALUE!</v>
      </c>
      <c r="AB23" s="68">
        <f t="shared" ca="1" si="50"/>
        <v>0.2610851860082043</v>
      </c>
      <c r="AC23" s="68">
        <f t="shared" ca="1" si="51"/>
        <v>0.24422505105658018</v>
      </c>
      <c r="AD23" s="68">
        <f t="shared" ca="1" si="72"/>
        <v>7.8198467981427244</v>
      </c>
      <c r="AE23" s="68">
        <f t="shared" ca="1" si="73"/>
        <v>7.8002017032111528</v>
      </c>
      <c r="AF23" s="68" t="e">
        <f t="shared" ca="1" si="52"/>
        <v>#VALUE!</v>
      </c>
      <c r="AG23" s="68" t="e">
        <f t="shared" ca="1" si="53"/>
        <v>#VALUE!</v>
      </c>
      <c r="AH23" s="113" t="e">
        <f t="shared" ca="1" si="54"/>
        <v>#VALUE!</v>
      </c>
      <c r="AI23" s="124" t="e">
        <f t="shared" ca="1" si="55"/>
        <v>#VALUE!</v>
      </c>
      <c r="AJ23" s="115" t="e">
        <f t="shared" ca="1" si="56"/>
        <v>#VALUE!</v>
      </c>
      <c r="AK23" s="116" t="e">
        <f t="shared" ca="1" si="57"/>
        <v>#VALUE!</v>
      </c>
      <c r="AL23" s="117" t="e">
        <f t="shared" ca="1" si="58"/>
        <v>#VALUE!</v>
      </c>
      <c r="AM23" s="126">
        <v>2</v>
      </c>
      <c r="AN23" s="126">
        <v>16</v>
      </c>
      <c r="AO23" s="126"/>
      <c r="AP23" s="126"/>
      <c r="AQ23" s="117">
        <f t="shared" si="59"/>
        <v>4.0211199999999998</v>
      </c>
      <c r="AR23" s="117">
        <f t="shared" si="22"/>
        <v>3.3509333333333329</v>
      </c>
      <c r="AS23" s="120"/>
      <c r="AT23" s="6"/>
      <c r="AU23" s="80"/>
      <c r="AV23" s="6"/>
      <c r="AW23" s="6"/>
      <c r="AX23" s="6"/>
      <c r="AY23" s="6"/>
      <c r="AZ23" s="6"/>
    </row>
    <row r="24" spans="2:52" ht="19.5" hidden="1" customHeight="1" thickBot="1">
      <c r="B24" t="e">
        <f ca="1">VLOOKUP(VALUE(C24),Sheet1!$A$1:$B$24,2,FALSE)</f>
        <v>#N/A</v>
      </c>
      <c r="C24" s="121" t="str">
        <f ca="1">Locsolieu!A19</f>
        <v>15</v>
      </c>
      <c r="D24" s="122">
        <f ca="1">Locsolieu!C19</f>
        <v>0.2712</v>
      </c>
      <c r="E24" s="103">
        <f ca="1">Locsolieu!D19*$E$4</f>
        <v>1.1885600000000001</v>
      </c>
      <c r="F24" s="104">
        <f ca="1">Locsolieu!E19*$E$4</f>
        <v>2.04053</v>
      </c>
      <c r="G24" s="123">
        <f ca="1">Locsolieu!F19</f>
        <v>0.23100000000000001</v>
      </c>
      <c r="H24" s="106">
        <v>840</v>
      </c>
      <c r="I24" s="107">
        <v>20</v>
      </c>
      <c r="J24" s="107">
        <v>14</v>
      </c>
      <c r="K24" s="107">
        <v>3</v>
      </c>
      <c r="L24" s="107">
        <f t="shared" si="78"/>
        <v>11</v>
      </c>
      <c r="M24" s="108">
        <f t="shared" ca="1" si="42"/>
        <v>438.25958702064901</v>
      </c>
      <c r="N24" s="108">
        <f t="shared" ca="1" si="43"/>
        <v>883.34632034632034</v>
      </c>
      <c r="O24" s="109" t="e">
        <f t="shared" ca="1" si="79"/>
        <v>#VALUE!</v>
      </c>
      <c r="P24" s="109" t="e">
        <f t="shared" ca="1" si="80"/>
        <v>#VALUE!</v>
      </c>
      <c r="Q24" s="110">
        <f t="shared" si="45"/>
        <v>4573.333333333333</v>
      </c>
      <c r="R24" s="111">
        <f t="shared" ca="1" si="66"/>
        <v>0.10350270992709565</v>
      </c>
      <c r="S24" s="111">
        <f t="shared" ca="1" si="67"/>
        <v>0.10174061192975314</v>
      </c>
      <c r="T24" s="110" t="e">
        <f t="shared" ca="1" si="46"/>
        <v>#VALUE!</v>
      </c>
      <c r="U24" s="110" t="e">
        <f t="shared" ca="1" si="47"/>
        <v>#VALUE!</v>
      </c>
      <c r="V24" s="112" t="e">
        <f t="shared" ca="1" si="48"/>
        <v>#VALUE!</v>
      </c>
      <c r="W24" s="112" t="e">
        <f t="shared" ca="1" si="49"/>
        <v>#VALUE!</v>
      </c>
      <c r="X24" s="68" t="e">
        <f t="shared" ca="1" si="68"/>
        <v>#VALUE!</v>
      </c>
      <c r="Y24" s="68" t="e">
        <f t="shared" ca="1" si="69"/>
        <v>#VALUE!</v>
      </c>
      <c r="Z24" s="108" t="e">
        <f t="shared" ca="1" si="70"/>
        <v>#VALUE!</v>
      </c>
      <c r="AA24" s="108" t="e">
        <f t="shared" ca="1" si="71"/>
        <v>#VALUE!</v>
      </c>
      <c r="AB24" s="68">
        <f t="shared" ca="1" si="50"/>
        <v>0.19131667777742503</v>
      </c>
      <c r="AC24" s="68">
        <f t="shared" ca="1" si="51"/>
        <v>0.16295778969979788</v>
      </c>
      <c r="AD24" s="68">
        <f t="shared" ca="1" si="72"/>
        <v>7.1500785733161578</v>
      </c>
      <c r="AE24" s="68">
        <f t="shared" ca="1" si="73"/>
        <v>7.1500193411639428</v>
      </c>
      <c r="AF24" s="68" t="e">
        <f t="shared" ca="1" si="52"/>
        <v>#VALUE!</v>
      </c>
      <c r="AG24" s="68" t="e">
        <f t="shared" ca="1" si="53"/>
        <v>#VALUE!</v>
      </c>
      <c r="AH24" s="113" t="e">
        <f t="shared" ca="1" si="54"/>
        <v>#VALUE!</v>
      </c>
      <c r="AI24" s="124" t="e">
        <f t="shared" ca="1" si="55"/>
        <v>#VALUE!</v>
      </c>
      <c r="AJ24" s="115" t="e">
        <f t="shared" ca="1" si="56"/>
        <v>#VALUE!</v>
      </c>
      <c r="AK24" s="116" t="e">
        <f t="shared" ca="1" si="57"/>
        <v>#VALUE!</v>
      </c>
      <c r="AL24" s="117" t="e">
        <f t="shared" ca="1" si="58"/>
        <v>#VALUE!</v>
      </c>
      <c r="AM24" s="126">
        <v>2</v>
      </c>
      <c r="AN24" s="126">
        <v>16</v>
      </c>
      <c r="AO24" s="126"/>
      <c r="AP24" s="126"/>
      <c r="AQ24" s="117">
        <f t="shared" si="59"/>
        <v>4.0211199999999998</v>
      </c>
      <c r="AR24" s="117">
        <f t="shared" si="22"/>
        <v>3.6555636363636359</v>
      </c>
      <c r="AS24" s="120"/>
      <c r="AT24" s="6"/>
      <c r="AU24" s="80"/>
      <c r="AV24" s="6"/>
      <c r="AW24" s="6"/>
      <c r="AX24" s="6"/>
      <c r="AY24" s="6"/>
      <c r="AZ24" s="6"/>
    </row>
    <row r="25" spans="2:52" ht="19.5" hidden="1" customHeight="1">
      <c r="B25" t="e">
        <f ca="1">VLOOKUP(VALUE(C25),Sheet1!$A$1:$B$24,2,FALSE)</f>
        <v>#N/A</v>
      </c>
      <c r="C25" s="101" t="str">
        <f ca="1">Locsolieu!A20</f>
        <v>16</v>
      </c>
      <c r="D25" s="102">
        <f ca="1">Locsolieu!C20</f>
        <v>0.11020000000000001</v>
      </c>
      <c r="E25" s="103">
        <f ca="1">Locsolieu!D20*$E$4</f>
        <v>0.76995000000000002</v>
      </c>
      <c r="F25" s="104">
        <f ca="1">Locsolieu!E20*$E$4</f>
        <v>1.83369</v>
      </c>
      <c r="G25" s="105">
        <f ca="1">Locsolieu!F20</f>
        <v>9.3299999999999994E-2</v>
      </c>
      <c r="H25" s="106">
        <v>870</v>
      </c>
      <c r="I25" s="107">
        <v>20</v>
      </c>
      <c r="J25" s="107">
        <v>13</v>
      </c>
      <c r="K25" s="107">
        <v>3</v>
      </c>
      <c r="L25" s="107">
        <f t="shared" si="78"/>
        <v>10</v>
      </c>
      <c r="M25" s="108">
        <f t="shared" ca="1" si="42"/>
        <v>698.68421052631572</v>
      </c>
      <c r="N25" s="108">
        <f t="shared" ca="1" si="43"/>
        <v>1965.3697749196144</v>
      </c>
      <c r="O25" s="109" t="e">
        <f t="shared" ca="1" si="79"/>
        <v>#VALUE!</v>
      </c>
      <c r="P25" s="109" t="e">
        <f t="shared" ref="P25" ca="1" si="81">ABS((AK25/100)*$I25*$L25*(($J25/2)-K25)^2)</f>
        <v>#VALUE!</v>
      </c>
      <c r="Q25" s="110">
        <f t="shared" si="45"/>
        <v>3661.6666666666665</v>
      </c>
      <c r="R25" s="111">
        <f t="shared" ca="1" si="66"/>
        <v>0.10204290322338098</v>
      </c>
      <c r="S25" s="111">
        <f t="shared" ca="1" si="67"/>
        <v>0.10072711749488215</v>
      </c>
      <c r="T25" s="110" t="e">
        <f t="shared" ca="1" si="46"/>
        <v>#VALUE!</v>
      </c>
      <c r="U25" s="110" t="e">
        <f t="shared" ca="1" si="47"/>
        <v>#VALUE!</v>
      </c>
      <c r="V25" s="112" t="e">
        <f t="shared" ca="1" si="48"/>
        <v>#VALUE!</v>
      </c>
      <c r="W25" s="112" t="e">
        <f t="shared" ca="1" si="49"/>
        <v>#VALUE!</v>
      </c>
      <c r="X25" s="68" t="e">
        <f t="shared" ca="1" si="68"/>
        <v>#VALUE!</v>
      </c>
      <c r="Y25" s="68" t="e">
        <f t="shared" ca="1" si="69"/>
        <v>#VALUE!</v>
      </c>
      <c r="Z25" s="108" t="e">
        <f t="shared" ca="1" si="70"/>
        <v>#VALUE!</v>
      </c>
      <c r="AA25" s="108" t="e">
        <f t="shared" ca="1" si="71"/>
        <v>#VALUE!</v>
      </c>
      <c r="AB25" s="68">
        <f t="shared" ca="1" si="50"/>
        <v>7.7740036471505305E-2</v>
      </c>
      <c r="AC25" s="68">
        <f t="shared" ca="1" si="51"/>
        <v>6.581801635926901E-2</v>
      </c>
      <c r="AD25" s="68">
        <f t="shared" ca="1" si="72"/>
        <v>6.5000242337085234</v>
      </c>
      <c r="AE25" s="68">
        <f t="shared" ca="1" si="73"/>
        <v>6.5000030626390739</v>
      </c>
      <c r="AF25" s="68" t="e">
        <f t="shared" ca="1" si="52"/>
        <v>#VALUE!</v>
      </c>
      <c r="AG25" s="68" t="e">
        <f t="shared" ca="1" si="53"/>
        <v>#VALUE!</v>
      </c>
      <c r="AH25" s="113" t="e">
        <f t="shared" ca="1" si="54"/>
        <v>#VALUE!</v>
      </c>
      <c r="AI25" s="114" t="e">
        <f t="shared" ca="1" si="55"/>
        <v>#VALUE!</v>
      </c>
      <c r="AJ25" s="115" t="e">
        <f t="shared" ca="1" si="56"/>
        <v>#VALUE!</v>
      </c>
      <c r="AK25" s="116" t="e">
        <f t="shared" ca="1" si="57"/>
        <v>#VALUE!</v>
      </c>
      <c r="AL25" s="117" t="e">
        <f t="shared" ca="1" si="58"/>
        <v>#VALUE!</v>
      </c>
      <c r="AM25" s="118">
        <v>2</v>
      </c>
      <c r="AN25" s="118">
        <v>16</v>
      </c>
      <c r="AO25" s="118"/>
      <c r="AQ25" s="119">
        <f t="shared" si="59"/>
        <v>4.0211199999999998</v>
      </c>
      <c r="AR25" s="117">
        <f t="shared" si="22"/>
        <v>4.0211199999999998</v>
      </c>
      <c r="AS25" s="120"/>
      <c r="AT25" s="6"/>
      <c r="AU25" s="80"/>
      <c r="AV25" s="6"/>
      <c r="AW25" s="6"/>
      <c r="AX25" s="6"/>
      <c r="AY25" s="6"/>
      <c r="AZ25" s="6"/>
    </row>
    <row r="26" spans="2:52" ht="19.5" hidden="1" customHeight="1">
      <c r="B26" t="e">
        <f ca="1">VLOOKUP(VALUE(C26),Sheet1!$A$1:$B$24,2,FALSE)</f>
        <v>#N/A</v>
      </c>
      <c r="C26" s="121" t="str">
        <f ca="1">Locsolieu!A21</f>
        <v>17</v>
      </c>
      <c r="D26" s="122">
        <f ca="1">Locsolieu!C21</f>
        <v>0.1489</v>
      </c>
      <c r="E26" s="103">
        <f ca="1">Locsolieu!D21*$E$4</f>
        <v>2.6404700000000001</v>
      </c>
      <c r="F26" s="104">
        <f ca="1">Locsolieu!E21*$E$4</f>
        <v>2.6704300000000001</v>
      </c>
      <c r="G26" s="123">
        <f ca="1">Locsolieu!F21</f>
        <v>0.1489</v>
      </c>
      <c r="H26" s="106">
        <v>900</v>
      </c>
      <c r="I26" s="107">
        <v>20</v>
      </c>
      <c r="J26" s="107">
        <v>12</v>
      </c>
      <c r="K26" s="6">
        <v>3</v>
      </c>
      <c r="L26" s="107">
        <f t="shared" ref="L26" si="82">J26-K25</f>
        <v>9</v>
      </c>
      <c r="M26" s="108">
        <f t="shared" ca="1" si="42"/>
        <v>1773.3176628609804</v>
      </c>
      <c r="N26" s="108">
        <f t="shared" ca="1" si="43"/>
        <v>1793.4385493619877</v>
      </c>
      <c r="O26" s="109" t="e">
        <f t="shared" ref="O26" ca="1" si="83">ABS((AI26/100)*I26*L26*((J26/2)-K25)^2)</f>
        <v>#VALUE!</v>
      </c>
      <c r="P26" s="109" t="e">
        <f t="shared" ref="P26" ca="1" si="84">ABS((AK26/100)*$I26*$L26*(($J26/2)-$K25)^2)</f>
        <v>#VALUE!</v>
      </c>
      <c r="Q26" s="110">
        <f t="shared" si="45"/>
        <v>2880</v>
      </c>
      <c r="R26" s="111">
        <f t="shared" ca="1" si="66"/>
        <v>0.10074386410889359</v>
      </c>
      <c r="S26" s="111">
        <f t="shared" ca="1" si="67"/>
        <v>0.10073552415357916</v>
      </c>
      <c r="T26" s="110" t="e">
        <f t="shared" ca="1" si="46"/>
        <v>#VALUE!</v>
      </c>
      <c r="U26" s="110" t="e">
        <f t="shared" ca="1" si="47"/>
        <v>#VALUE!</v>
      </c>
      <c r="V26" s="112" t="e">
        <f t="shared" ca="1" si="48"/>
        <v>#VALUE!</v>
      </c>
      <c r="W26" s="112" t="e">
        <f t="shared" ca="1" si="49"/>
        <v>#VALUE!</v>
      </c>
      <c r="X26" s="68" t="e">
        <f t="shared" ca="1" si="68"/>
        <v>#VALUE!</v>
      </c>
      <c r="Y26" s="68" t="e">
        <f t="shared" ca="1" si="69"/>
        <v>#VALUE!</v>
      </c>
      <c r="Z26" s="108" t="e">
        <f t="shared" ca="1" si="70"/>
        <v>#VALUE!</v>
      </c>
      <c r="AA26" s="108" t="e">
        <f t="shared" ca="1" si="71"/>
        <v>#VALUE!</v>
      </c>
      <c r="AB26" s="68">
        <f t="shared" ca="1" si="50"/>
        <v>0.10504075708354937</v>
      </c>
      <c r="AC26" s="68">
        <f t="shared" ca="1" si="51"/>
        <v>0.10504075708354937</v>
      </c>
      <c r="AD26" s="68">
        <f t="shared" ca="1" si="72"/>
        <v>5.8500028848920325</v>
      </c>
      <c r="AE26" s="68">
        <f t="shared" ca="1" si="73"/>
        <v>5.8500028205230397</v>
      </c>
      <c r="AF26" s="68" t="e">
        <f t="shared" ca="1" si="52"/>
        <v>#VALUE!</v>
      </c>
      <c r="AG26" s="68" t="e">
        <f t="shared" ca="1" si="53"/>
        <v>#VALUE!</v>
      </c>
      <c r="AH26" s="113" t="e">
        <f t="shared" ca="1" si="54"/>
        <v>#VALUE!</v>
      </c>
      <c r="AI26" s="124" t="e">
        <f t="shared" ca="1" si="55"/>
        <v>#VALUE!</v>
      </c>
      <c r="AJ26" s="115" t="e">
        <f t="shared" ca="1" si="56"/>
        <v>#VALUE!</v>
      </c>
      <c r="AK26" s="116" t="e">
        <f t="shared" ca="1" si="57"/>
        <v>#VALUE!</v>
      </c>
      <c r="AL26" s="117" t="e">
        <f t="shared" ca="1" si="58"/>
        <v>#VALUE!</v>
      </c>
      <c r="AM26" s="126">
        <v>2</v>
      </c>
      <c r="AN26" s="126">
        <v>16</v>
      </c>
      <c r="AO26" s="126"/>
      <c r="AP26" s="126"/>
      <c r="AQ26" s="117">
        <f t="shared" si="59"/>
        <v>4.0211199999999998</v>
      </c>
      <c r="AR26" s="127">
        <f t="shared" si="22"/>
        <v>4.4679111111111105</v>
      </c>
      <c r="AS26" s="128"/>
      <c r="AT26" s="129"/>
      <c r="AU26" s="130"/>
      <c r="AV26" s="129"/>
      <c r="AW26" s="129"/>
      <c r="AX26" s="129"/>
      <c r="AY26" s="129"/>
      <c r="AZ26" s="129"/>
    </row>
    <row r="27" spans="2:52" ht="19.5" hidden="1" customHeight="1">
      <c r="B27" t="e">
        <f ca="1">VLOOKUP(VALUE(C27),Sheet1!$A$1:$B$24,2,FALSE)</f>
        <v>#N/A</v>
      </c>
      <c r="C27" s="121" t="str">
        <f ca="1">Locsolieu!A22</f>
        <v>18</v>
      </c>
      <c r="D27" s="122">
        <f ca="1">Locsolieu!C22</f>
        <v>0.13150000000000001</v>
      </c>
      <c r="E27" s="103">
        <f ca="1">Locsolieu!D22*$E$4</f>
        <v>2.33365</v>
      </c>
      <c r="F27" s="104">
        <f ca="1">Locsolieu!E22*$E$4</f>
        <v>2.33365</v>
      </c>
      <c r="G27" s="123">
        <f ca="1">Locsolieu!F22</f>
        <v>0.13150000000000001</v>
      </c>
      <c r="H27" s="106">
        <v>930</v>
      </c>
      <c r="I27" s="107">
        <v>20</v>
      </c>
      <c r="J27" s="107">
        <v>11</v>
      </c>
      <c r="K27" s="107">
        <v>3</v>
      </c>
      <c r="L27" s="107">
        <f t="shared" ref="L27:L30" si="85">J27-K27</f>
        <v>8</v>
      </c>
      <c r="M27" s="108">
        <f t="shared" ca="1" si="42"/>
        <v>1774.6387832699618</v>
      </c>
      <c r="N27" s="108">
        <f t="shared" ca="1" si="43"/>
        <v>1774.6387832699618</v>
      </c>
      <c r="O27" s="109" t="e">
        <f t="shared" ref="O27:O30" ca="1" si="86">ABS((AI27/100)*I27*L27*((J27/2)-K27)^2)</f>
        <v>#VALUE!</v>
      </c>
      <c r="P27" s="109" t="e">
        <f t="shared" ref="P27:P29" ca="1" si="87">ABS((AK27/100)*$I27*$L27*(($J27/2)-$K27)^2)</f>
        <v>#VALUE!</v>
      </c>
      <c r="Q27" s="110">
        <f t="shared" si="45"/>
        <v>2218.3333333333335</v>
      </c>
      <c r="R27" s="111">
        <f t="shared" ca="1" si="66"/>
        <v>0.10068140652859529</v>
      </c>
      <c r="S27" s="111">
        <f t="shared" ca="1" si="67"/>
        <v>0.10068140652859529</v>
      </c>
      <c r="T27" s="110" t="e">
        <f t="shared" ca="1" si="46"/>
        <v>#VALUE!</v>
      </c>
      <c r="U27" s="110" t="e">
        <f t="shared" ca="1" si="47"/>
        <v>#VALUE!</v>
      </c>
      <c r="V27" s="112" t="e">
        <f t="shared" ca="1" si="48"/>
        <v>#VALUE!</v>
      </c>
      <c r="W27" s="112" t="e">
        <f t="shared" ca="1" si="49"/>
        <v>#VALUE!</v>
      </c>
      <c r="X27" s="68" t="e">
        <f t="shared" ca="1" si="68"/>
        <v>#VALUE!</v>
      </c>
      <c r="Y27" s="68" t="e">
        <f t="shared" ca="1" si="69"/>
        <v>#VALUE!</v>
      </c>
      <c r="Z27" s="108" t="e">
        <f t="shared" ca="1" si="70"/>
        <v>#VALUE!</v>
      </c>
      <c r="AA27" s="108" t="e">
        <f t="shared" ca="1" si="71"/>
        <v>#VALUE!</v>
      </c>
      <c r="AB27" s="68">
        <f t="shared" ca="1" si="50"/>
        <v>9.2766014482785375E-2</v>
      </c>
      <c r="AC27" s="68">
        <f t="shared" ca="1" si="51"/>
        <v>9.2766014482785375E-2</v>
      </c>
      <c r="AD27" s="68">
        <f t="shared" ca="1" si="72"/>
        <v>5.2000021515583406</v>
      </c>
      <c r="AE27" s="68">
        <f t="shared" ca="1" si="73"/>
        <v>5.2000021515583406</v>
      </c>
      <c r="AF27" s="68" t="e">
        <f t="shared" ca="1" si="52"/>
        <v>#VALUE!</v>
      </c>
      <c r="AG27" s="68" t="e">
        <f t="shared" ca="1" si="53"/>
        <v>#VALUE!</v>
      </c>
      <c r="AH27" s="113" t="e">
        <f t="shared" ca="1" si="54"/>
        <v>#VALUE!</v>
      </c>
      <c r="AI27" s="124" t="e">
        <f t="shared" ca="1" si="55"/>
        <v>#VALUE!</v>
      </c>
      <c r="AJ27" s="115" t="e">
        <f t="shared" ca="1" si="56"/>
        <v>#VALUE!</v>
      </c>
      <c r="AK27" s="116" t="e">
        <f t="shared" ca="1" si="57"/>
        <v>#VALUE!</v>
      </c>
      <c r="AL27" s="117" t="e">
        <f t="shared" ca="1" si="58"/>
        <v>#VALUE!</v>
      </c>
      <c r="AM27" s="126">
        <v>2</v>
      </c>
      <c r="AN27" s="126">
        <v>16</v>
      </c>
      <c r="AO27" s="126"/>
      <c r="AP27" s="126"/>
      <c r="AQ27" s="117">
        <f t="shared" si="59"/>
        <v>4.0211199999999998</v>
      </c>
      <c r="AR27" s="117">
        <f t="shared" si="22"/>
        <v>5.0263999999999998</v>
      </c>
      <c r="AS27" s="120"/>
      <c r="AT27" s="6"/>
      <c r="AU27" s="80"/>
      <c r="AV27" s="6"/>
      <c r="AW27" s="6"/>
      <c r="AX27" s="6"/>
      <c r="AY27" s="6"/>
      <c r="AZ27" s="6"/>
    </row>
    <row r="28" spans="2:52" ht="19.5" hidden="1" customHeight="1">
      <c r="B28" t="e">
        <f ca="1">VLOOKUP(VALUE(C28),Sheet1!$A$1:$B$24,2,FALSE)</f>
        <v>#N/A</v>
      </c>
      <c r="C28" s="121" t="str">
        <f ca="1">Locsolieu!A23</f>
        <v>19</v>
      </c>
      <c r="D28" s="122">
        <f ca="1">Locsolieu!C23</f>
        <v>0.1326</v>
      </c>
      <c r="E28" s="103">
        <f ca="1">Locsolieu!D23*$E$4</f>
        <v>2.3458800000000002</v>
      </c>
      <c r="F28" s="104">
        <f ca="1">Locsolieu!E23*$E$4</f>
        <v>2.3458800000000002</v>
      </c>
      <c r="G28" s="123">
        <f ca="1">Locsolieu!F23</f>
        <v>0.1326</v>
      </c>
      <c r="H28" s="106">
        <v>960</v>
      </c>
      <c r="I28" s="107">
        <v>20</v>
      </c>
      <c r="J28" s="107">
        <v>10</v>
      </c>
      <c r="K28" s="107">
        <v>3</v>
      </c>
      <c r="L28" s="107">
        <f t="shared" si="85"/>
        <v>7</v>
      </c>
      <c r="M28" s="108">
        <f t="shared" ca="1" si="42"/>
        <v>1769.1402714932128</v>
      </c>
      <c r="N28" s="108">
        <f t="shared" ca="1" si="43"/>
        <v>1769.1402714932128</v>
      </c>
      <c r="O28" s="109" t="e">
        <f t="shared" ca="1" si="86"/>
        <v>#VALUE!</v>
      </c>
      <c r="P28" s="109" t="e">
        <f t="shared" ca="1" si="87"/>
        <v>#VALUE!</v>
      </c>
      <c r="Q28" s="110">
        <f t="shared" si="45"/>
        <v>1666.6666666666667</v>
      </c>
      <c r="R28" s="111">
        <f t="shared" ca="1" si="66"/>
        <v>0.10062141967939756</v>
      </c>
      <c r="S28" s="111">
        <f t="shared" ca="1" si="67"/>
        <v>0.10062141967939756</v>
      </c>
      <c r="T28" s="110" t="e">
        <f t="shared" ca="1" si="46"/>
        <v>#VALUE!</v>
      </c>
      <c r="U28" s="110" t="e">
        <f t="shared" ca="1" si="47"/>
        <v>#VALUE!</v>
      </c>
      <c r="V28" s="112" t="e">
        <f t="shared" ca="1" si="48"/>
        <v>#VALUE!</v>
      </c>
      <c r="W28" s="112" t="e">
        <f t="shared" ca="1" si="49"/>
        <v>#VALUE!</v>
      </c>
      <c r="X28" s="68" t="e">
        <f t="shared" ca="1" si="68"/>
        <v>#VALUE!</v>
      </c>
      <c r="Y28" s="68" t="e">
        <f t="shared" ca="1" si="69"/>
        <v>#VALUE!</v>
      </c>
      <c r="Z28" s="108" t="e">
        <f t="shared" ca="1" si="70"/>
        <v>#VALUE!</v>
      </c>
      <c r="AA28" s="108" t="e">
        <f t="shared" ca="1" si="71"/>
        <v>#VALUE!</v>
      </c>
      <c r="AB28" s="68">
        <f t="shared" ca="1" si="50"/>
        <v>9.3542003957546319E-2</v>
      </c>
      <c r="AC28" s="68">
        <f t="shared" ca="1" si="51"/>
        <v>9.3542003957546319E-2</v>
      </c>
      <c r="AD28" s="68">
        <f t="shared" ca="1" si="72"/>
        <v>4.5500015655655837</v>
      </c>
      <c r="AE28" s="68">
        <f t="shared" ca="1" si="73"/>
        <v>4.5500015655655837</v>
      </c>
      <c r="AF28" s="68" t="e">
        <f t="shared" ca="1" si="52"/>
        <v>#VALUE!</v>
      </c>
      <c r="AG28" s="68" t="e">
        <f t="shared" ca="1" si="53"/>
        <v>#VALUE!</v>
      </c>
      <c r="AH28" s="113" t="e">
        <f t="shared" ca="1" si="54"/>
        <v>#VALUE!</v>
      </c>
      <c r="AI28" s="124" t="e">
        <f t="shared" ca="1" si="55"/>
        <v>#VALUE!</v>
      </c>
      <c r="AJ28" s="115" t="e">
        <f t="shared" ca="1" si="56"/>
        <v>#VALUE!</v>
      </c>
      <c r="AK28" s="116" t="e">
        <f t="shared" ca="1" si="57"/>
        <v>#VALUE!</v>
      </c>
      <c r="AL28" s="117" t="e">
        <f t="shared" ca="1" si="58"/>
        <v>#VALUE!</v>
      </c>
      <c r="AM28" s="126">
        <v>2</v>
      </c>
      <c r="AN28" s="126">
        <v>16</v>
      </c>
      <c r="AO28" s="126"/>
      <c r="AP28" s="126"/>
      <c r="AQ28" s="117">
        <f t="shared" si="59"/>
        <v>4.0211199999999998</v>
      </c>
      <c r="AR28" s="117">
        <f t="shared" si="22"/>
        <v>5.7444571428571427</v>
      </c>
      <c r="AS28" s="120"/>
      <c r="AT28" s="6"/>
      <c r="AU28" s="80"/>
      <c r="AV28" s="6"/>
      <c r="AW28" s="6"/>
      <c r="AX28" s="6"/>
      <c r="AY28" s="6"/>
      <c r="AZ28" s="6"/>
    </row>
    <row r="29" spans="2:52" ht="19.5" hidden="1" customHeight="1" thickBot="1">
      <c r="B29" t="e">
        <f ca="1">VLOOKUP(VALUE(C29),Sheet1!$A$1:$B$24,2,FALSE)</f>
        <v>#N/A</v>
      </c>
      <c r="C29" s="121" t="str">
        <f ca="1">Locsolieu!A24</f>
        <v>20</v>
      </c>
      <c r="D29" s="122">
        <f ca="1">Locsolieu!C24</f>
        <v>0.15939999999999999</v>
      </c>
      <c r="E29" s="103">
        <f ca="1">Locsolieu!D24*$E$4</f>
        <v>3.6999999999999999E-4</v>
      </c>
      <c r="F29" s="104">
        <f ca="1">Locsolieu!E24*$E$4</f>
        <v>1.7408999999999999</v>
      </c>
      <c r="G29" s="123">
        <f ca="1">Locsolieu!F24</f>
        <v>0.12609999999999999</v>
      </c>
      <c r="H29" s="106">
        <v>990</v>
      </c>
      <c r="I29" s="107">
        <v>20</v>
      </c>
      <c r="J29" s="107">
        <v>9</v>
      </c>
      <c r="K29" s="107">
        <v>3</v>
      </c>
      <c r="L29" s="107">
        <f t="shared" si="85"/>
        <v>6</v>
      </c>
      <c r="M29" s="108">
        <f t="shared" ca="1" si="42"/>
        <v>1.65</v>
      </c>
      <c r="N29" s="108">
        <f t="shared" ca="1" si="43"/>
        <v>1380.5709754163363</v>
      </c>
      <c r="O29" s="109" t="e">
        <f t="shared" ca="1" si="86"/>
        <v>#VALUE!</v>
      </c>
      <c r="P29" s="109" t="e">
        <f t="shared" ca="1" si="87"/>
        <v>#VALUE!</v>
      </c>
      <c r="Q29" s="110">
        <f t="shared" si="45"/>
        <v>1215</v>
      </c>
      <c r="R29" s="111">
        <f t="shared" ca="1" si="66"/>
        <v>0.4882352941176471</v>
      </c>
      <c r="S29" s="111">
        <f t="shared" ca="1" si="67"/>
        <v>0.10071662743381318</v>
      </c>
      <c r="T29" s="110" t="e">
        <f t="shared" ca="1" si="46"/>
        <v>#VALUE!</v>
      </c>
      <c r="U29" s="110" t="e">
        <f t="shared" ca="1" si="47"/>
        <v>#VALUE!</v>
      </c>
      <c r="V29" s="112" t="e">
        <f t="shared" ca="1" si="48"/>
        <v>#VALUE!</v>
      </c>
      <c r="W29" s="112" t="e">
        <f t="shared" ca="1" si="49"/>
        <v>#VALUE!</v>
      </c>
      <c r="X29" s="68" t="e">
        <f t="shared" ca="1" si="68"/>
        <v>#VALUE!</v>
      </c>
      <c r="Y29" s="68" t="e">
        <f t="shared" ca="1" si="69"/>
        <v>#VALUE!</v>
      </c>
      <c r="Z29" s="108" t="e">
        <f t="shared" ca="1" si="70"/>
        <v>#VALUE!</v>
      </c>
      <c r="AA29" s="108" t="e">
        <f t="shared" ca="1" si="71"/>
        <v>#VALUE!</v>
      </c>
      <c r="AB29" s="68">
        <f t="shared" ca="1" si="50"/>
        <v>0.11244792934263108</v>
      </c>
      <c r="AC29" s="68">
        <f t="shared" ca="1" si="51"/>
        <v>8.8956611606686192E-2</v>
      </c>
      <c r="AD29" s="68">
        <f t="shared" ca="1" si="72"/>
        <v>4.6834196891191713</v>
      </c>
      <c r="AE29" s="68">
        <f t="shared" ca="1" si="73"/>
        <v>3.9000017849105753</v>
      </c>
      <c r="AF29" s="68" t="e">
        <f t="shared" ca="1" si="52"/>
        <v>#VALUE!</v>
      </c>
      <c r="AG29" s="68" t="e">
        <f t="shared" ca="1" si="53"/>
        <v>#VALUE!</v>
      </c>
      <c r="AH29" s="113" t="e">
        <f t="shared" ca="1" si="54"/>
        <v>#VALUE!</v>
      </c>
      <c r="AI29" s="124" t="e">
        <f t="shared" ca="1" si="55"/>
        <v>#VALUE!</v>
      </c>
      <c r="AJ29" s="115" t="e">
        <f t="shared" ca="1" si="56"/>
        <v>#VALUE!</v>
      </c>
      <c r="AK29" s="116" t="e">
        <f t="shared" ca="1" si="57"/>
        <v>#VALUE!</v>
      </c>
      <c r="AL29" s="117" t="e">
        <f t="shared" ca="1" si="58"/>
        <v>#VALUE!</v>
      </c>
      <c r="AM29" s="126">
        <v>2</v>
      </c>
      <c r="AN29" s="126">
        <v>16</v>
      </c>
      <c r="AO29" s="126"/>
      <c r="AP29" s="126"/>
      <c r="AQ29" s="117">
        <f t="shared" si="59"/>
        <v>4.0211199999999998</v>
      </c>
      <c r="AR29" s="117">
        <f t="shared" si="22"/>
        <v>6.7018666666666658</v>
      </c>
      <c r="AS29" s="120"/>
      <c r="AT29" s="6"/>
      <c r="AU29" s="80"/>
      <c r="AV29" s="6"/>
      <c r="AW29" s="6"/>
      <c r="AX29" s="6"/>
      <c r="AY29" s="6"/>
      <c r="AZ29" s="6"/>
    </row>
    <row r="30" spans="2:52" ht="19.5" hidden="1" customHeight="1">
      <c r="B30" t="e">
        <f ca="1">VLOOKUP(VALUE(C30),Sheet1!$A$1:$B$24,2,FALSE)</f>
        <v>#N/A</v>
      </c>
      <c r="C30" s="101" t="str">
        <f ca="1">Locsolieu!A25</f>
        <v>21</v>
      </c>
      <c r="D30" s="102">
        <f ca="1">Locsolieu!C25</f>
        <v>0.253</v>
      </c>
      <c r="E30" s="103">
        <f ca="1">Locsolieu!D25*$E$4</f>
        <v>1.4051400000000001</v>
      </c>
      <c r="F30" s="104">
        <f ca="1">Locsolieu!E25*$E$4</f>
        <v>2.4824000000000002</v>
      </c>
      <c r="G30" s="105">
        <f ca="1">Locsolieu!F25</f>
        <v>0.19320000000000001</v>
      </c>
      <c r="H30" s="106">
        <v>1020</v>
      </c>
      <c r="I30" s="107">
        <v>20</v>
      </c>
      <c r="J30" s="107">
        <v>8</v>
      </c>
      <c r="K30" s="107">
        <v>3</v>
      </c>
      <c r="L30" s="107">
        <f t="shared" si="85"/>
        <v>5</v>
      </c>
      <c r="M30" s="108">
        <f t="shared" ca="1" si="42"/>
        <v>555.39130434782601</v>
      </c>
      <c r="N30" s="108">
        <f t="shared" ca="1" si="43"/>
        <v>1284.8861283643892</v>
      </c>
      <c r="O30" s="109" t="e">
        <f t="shared" ca="1" si="86"/>
        <v>#VALUE!</v>
      </c>
      <c r="P30" s="109" t="e">
        <f t="shared" ref="P30" ca="1" si="88">ABS((AK30/100)*$I30*$L30*(($J30/2)-K30)^2)</f>
        <v>#VALUE!</v>
      </c>
      <c r="Q30" s="110">
        <f t="shared" si="45"/>
        <v>853.33333333333337</v>
      </c>
      <c r="R30" s="111">
        <f t="shared" ca="1" si="66"/>
        <v>0.10158218942497108</v>
      </c>
      <c r="S30" s="111">
        <f t="shared" ca="1" si="67"/>
        <v>0.10068445943421628</v>
      </c>
      <c r="T30" s="110" t="e">
        <f t="shared" ca="1" si="46"/>
        <v>#VALUE!</v>
      </c>
      <c r="U30" s="110" t="e">
        <f t="shared" ca="1" si="47"/>
        <v>#VALUE!</v>
      </c>
      <c r="V30" s="112" t="e">
        <f t="shared" ca="1" si="48"/>
        <v>#VALUE!</v>
      </c>
      <c r="W30" s="112" t="e">
        <f t="shared" ca="1" si="49"/>
        <v>#VALUE!</v>
      </c>
      <c r="X30" s="68" t="e">
        <f t="shared" ca="1" si="68"/>
        <v>#VALUE!</v>
      </c>
      <c r="Y30" s="68" t="e">
        <f t="shared" ca="1" si="69"/>
        <v>#VALUE!</v>
      </c>
      <c r="Z30" s="108" t="e">
        <f t="shared" ca="1" si="70"/>
        <v>#VALUE!</v>
      </c>
      <c r="AA30" s="108" t="e">
        <f t="shared" ca="1" si="71"/>
        <v>#VALUE!</v>
      </c>
      <c r="AB30" s="68">
        <f t="shared" ca="1" si="50"/>
        <v>0.17847757919501672</v>
      </c>
      <c r="AC30" s="68">
        <f t="shared" ca="1" si="51"/>
        <v>0.13629196956710368</v>
      </c>
      <c r="AD30" s="68">
        <f t="shared" ca="1" si="72"/>
        <v>3.2500072618632201</v>
      </c>
      <c r="AE30" s="68">
        <f t="shared" ca="1" si="73"/>
        <v>3.2500013568080162</v>
      </c>
      <c r="AF30" s="68" t="e">
        <f t="shared" ca="1" si="52"/>
        <v>#VALUE!</v>
      </c>
      <c r="AG30" s="68" t="e">
        <f t="shared" ca="1" si="53"/>
        <v>#VALUE!</v>
      </c>
      <c r="AH30" s="113" t="e">
        <f t="shared" ca="1" si="54"/>
        <v>#VALUE!</v>
      </c>
      <c r="AI30" s="114" t="e">
        <f t="shared" ca="1" si="55"/>
        <v>#VALUE!</v>
      </c>
      <c r="AJ30" s="115" t="e">
        <f t="shared" ca="1" si="56"/>
        <v>#VALUE!</v>
      </c>
      <c r="AK30" s="116" t="e">
        <f t="shared" ca="1" si="57"/>
        <v>#VALUE!</v>
      </c>
      <c r="AL30" s="117" t="e">
        <f t="shared" ca="1" si="58"/>
        <v>#VALUE!</v>
      </c>
      <c r="AM30" s="118">
        <v>2</v>
      </c>
      <c r="AN30" s="118">
        <v>16</v>
      </c>
      <c r="AO30" s="118"/>
      <c r="AQ30" s="119">
        <f t="shared" si="59"/>
        <v>4.0211199999999998</v>
      </c>
      <c r="AR30" s="117">
        <f t="shared" si="22"/>
        <v>8.0422399999999996</v>
      </c>
      <c r="AS30" s="120"/>
      <c r="AT30" s="6"/>
      <c r="AU30" s="80"/>
      <c r="AV30" s="6"/>
      <c r="AW30" s="6"/>
      <c r="AX30" s="6"/>
      <c r="AY30" s="6"/>
      <c r="AZ30" s="6"/>
    </row>
    <row r="31" spans="2:52" ht="19.5" hidden="1" customHeight="1">
      <c r="B31" t="e">
        <f ca="1">VLOOKUP(VALUE(C31),Sheet1!$A$1:$B$24,2,FALSE)</f>
        <v>#N/A</v>
      </c>
      <c r="C31" s="121" t="str">
        <f ca="1">Locsolieu!A26</f>
        <v>23</v>
      </c>
      <c r="D31" s="122">
        <f ca="1">Locsolieu!C26</f>
        <v>0.18179999999999999</v>
      </c>
      <c r="E31" s="103">
        <f ca="1">Locsolieu!D26*$E$4</f>
        <v>0.28532000000000002</v>
      </c>
      <c r="F31" s="104">
        <f ca="1">Locsolieu!E26*$E$4</f>
        <v>2.8831199999999999</v>
      </c>
      <c r="G31" s="123">
        <f ca="1">Locsolieu!F26</f>
        <v>0.14760000000000001</v>
      </c>
      <c r="H31" s="106">
        <v>1050</v>
      </c>
      <c r="I31" s="107">
        <v>20</v>
      </c>
      <c r="J31" s="107">
        <v>7</v>
      </c>
      <c r="K31" s="6">
        <v>3</v>
      </c>
      <c r="L31" s="107">
        <f t="shared" ref="L31" si="89">J31-K30</f>
        <v>4</v>
      </c>
      <c r="M31" s="108">
        <f t="shared" ca="1" si="42"/>
        <v>156.94169416941696</v>
      </c>
      <c r="N31" s="108">
        <f t="shared" ca="1" si="43"/>
        <v>1953.333333333333</v>
      </c>
      <c r="O31" s="109" t="e">
        <f t="shared" ref="O31" ca="1" si="90">ABS((AI31/100)*I31*L31*((J31/2)-K30)^2)</f>
        <v>#VALUE!</v>
      </c>
      <c r="P31" s="109" t="e">
        <f t="shared" ref="P31" ca="1" si="91">ABS((AK31/100)*$I31*$L31*(($J31/2)-$K30)^2)</f>
        <v>#VALUE!</v>
      </c>
      <c r="Q31" s="110">
        <f t="shared" si="45"/>
        <v>571.66666666666663</v>
      </c>
      <c r="R31" s="111">
        <f t="shared" ca="1" si="66"/>
        <v>0.10488449457522631</v>
      </c>
      <c r="S31" s="111">
        <f t="shared" ca="1" si="67"/>
        <v>0.10039405673734669</v>
      </c>
      <c r="T31" s="110" t="e">
        <f t="shared" ca="1" si="46"/>
        <v>#VALUE!</v>
      </c>
      <c r="U31" s="110" t="e">
        <f t="shared" ca="1" si="47"/>
        <v>#VALUE!</v>
      </c>
      <c r="V31" s="112" t="e">
        <f t="shared" ca="1" si="48"/>
        <v>#VALUE!</v>
      </c>
      <c r="W31" s="112" t="e">
        <f t="shared" ca="1" si="49"/>
        <v>#VALUE!</v>
      </c>
      <c r="X31" s="68" t="e">
        <f t="shared" ca="1" si="68"/>
        <v>#VALUE!</v>
      </c>
      <c r="Y31" s="68" t="e">
        <f t="shared" ca="1" si="69"/>
        <v>#VALUE!</v>
      </c>
      <c r="Z31" s="108" t="e">
        <f t="shared" ca="1" si="70"/>
        <v>#VALUE!</v>
      </c>
      <c r="AA31" s="108" t="e">
        <f t="shared" ca="1" si="71"/>
        <v>#VALUE!</v>
      </c>
      <c r="AB31" s="68">
        <f t="shared" ca="1" si="50"/>
        <v>0.12824989682867208</v>
      </c>
      <c r="AC31" s="68">
        <f t="shared" ca="1" si="51"/>
        <v>0.10412367861337736</v>
      </c>
      <c r="AD31" s="68">
        <f t="shared" ca="1" si="72"/>
        <v>2.6000557006366583</v>
      </c>
      <c r="AE31" s="68">
        <f t="shared" ca="1" si="73"/>
        <v>2.6000003595847603</v>
      </c>
      <c r="AF31" s="68" t="e">
        <f t="shared" ca="1" si="52"/>
        <v>#VALUE!</v>
      </c>
      <c r="AG31" s="68" t="e">
        <f t="shared" ca="1" si="53"/>
        <v>#VALUE!</v>
      </c>
      <c r="AH31" s="113" t="e">
        <f t="shared" ca="1" si="54"/>
        <v>#VALUE!</v>
      </c>
      <c r="AI31" s="124" t="e">
        <f t="shared" ca="1" si="55"/>
        <v>#VALUE!</v>
      </c>
      <c r="AJ31" s="115" t="e">
        <f t="shared" ca="1" si="56"/>
        <v>#VALUE!</v>
      </c>
      <c r="AK31" s="116" t="e">
        <f t="shared" ca="1" si="57"/>
        <v>#VALUE!</v>
      </c>
      <c r="AL31" s="117" t="e">
        <f t="shared" ca="1" si="58"/>
        <v>#VALUE!</v>
      </c>
      <c r="AM31" s="126">
        <v>2</v>
      </c>
      <c r="AN31" s="126">
        <v>16</v>
      </c>
      <c r="AO31" s="126"/>
      <c r="AP31" s="126"/>
      <c r="AQ31" s="117">
        <f t="shared" si="59"/>
        <v>4.0211199999999998</v>
      </c>
      <c r="AR31" s="117">
        <f t="shared" si="22"/>
        <v>10.0528</v>
      </c>
      <c r="AS31" s="120"/>
      <c r="AT31" s="6"/>
      <c r="AU31" s="80"/>
      <c r="AV31" s="6"/>
      <c r="AW31" s="6"/>
      <c r="AX31" s="6"/>
      <c r="AY31" s="6"/>
      <c r="AZ31" s="6"/>
    </row>
    <row r="32" spans="2:52" ht="19.5" hidden="1" customHeight="1">
      <c r="B32" t="e">
        <f ca="1">VLOOKUP(VALUE(C32),Sheet1!$A$1:$B$24,2,FALSE)</f>
        <v>#N/A</v>
      </c>
      <c r="C32" s="121" t="str">
        <f ca="1">Locsolieu!A27</f>
        <v>26</v>
      </c>
      <c r="D32" s="122">
        <f ca="1">Locsolieu!C27</f>
        <v>7.6200000000000004E-2</v>
      </c>
      <c r="E32" s="103">
        <f ca="1">Locsolieu!D27*$E$4</f>
        <v>1.83497</v>
      </c>
      <c r="F32" s="104">
        <f ca="1">Locsolieu!E27*$E$4</f>
        <v>3.6615099999999998</v>
      </c>
      <c r="G32" s="123">
        <f ca="1">Locsolieu!F27</f>
        <v>1.9900000000000001E-2</v>
      </c>
      <c r="H32" s="106">
        <v>1080</v>
      </c>
      <c r="I32" s="107">
        <v>20</v>
      </c>
      <c r="J32" s="107">
        <v>6</v>
      </c>
      <c r="K32" s="107">
        <v>3</v>
      </c>
      <c r="L32" s="107">
        <f t="shared" ref="L32:L35" si="92">J32-K32</f>
        <v>3</v>
      </c>
      <c r="M32" s="108">
        <f t="shared" ca="1" si="42"/>
        <v>2408.0971128608921</v>
      </c>
      <c r="N32" s="108">
        <f t="shared" ca="1" si="43"/>
        <v>18399.547738693465</v>
      </c>
      <c r="O32" s="109" t="e">
        <f t="shared" ref="O32:O35" ca="1" si="93">ABS((AI32/100)*I32*L32*((J32/2)-K32)^2)</f>
        <v>#VALUE!</v>
      </c>
      <c r="P32" s="109" t="e">
        <f t="shared" ref="P32:P34" ca="1" si="94">ABS((AK32/100)*$I32*$L32*(($J32/2)-$K32)^2)</f>
        <v>#VALUE!</v>
      </c>
      <c r="Q32" s="110">
        <f t="shared" si="45"/>
        <v>360</v>
      </c>
      <c r="R32" s="111">
        <f t="shared" ca="1" si="66"/>
        <v>0.10027400705405259</v>
      </c>
      <c r="S32" s="111">
        <f t="shared" ca="1" si="67"/>
        <v>0.10003586927721304</v>
      </c>
      <c r="T32" s="110" t="e">
        <f t="shared" ca="1" si="46"/>
        <v>#VALUE!</v>
      </c>
      <c r="U32" s="110" t="e">
        <f t="shared" ca="1" si="47"/>
        <v>#VALUE!</v>
      </c>
      <c r="V32" s="112" t="e">
        <f t="shared" ca="1" si="48"/>
        <v>#VALUE!</v>
      </c>
      <c r="W32" s="112" t="e">
        <f t="shared" ca="1" si="49"/>
        <v>#VALUE!</v>
      </c>
      <c r="X32" s="68" t="e">
        <f t="shared" ca="1" si="68"/>
        <v>#VALUE!</v>
      </c>
      <c r="Y32" s="68" t="e">
        <f t="shared" ca="1" si="69"/>
        <v>#VALUE!</v>
      </c>
      <c r="Z32" s="108" t="e">
        <f t="shared" ca="1" si="70"/>
        <v>#VALUE!</v>
      </c>
      <c r="AA32" s="108" t="e">
        <f t="shared" ca="1" si="71"/>
        <v>#VALUE!</v>
      </c>
      <c r="AB32" s="68">
        <f t="shared" ca="1" si="50"/>
        <v>5.3754907251621638E-2</v>
      </c>
      <c r="AC32" s="68">
        <f t="shared" ca="1" si="51"/>
        <v>1.4038355043402503E-2</v>
      </c>
      <c r="AD32" s="68">
        <f t="shared" ca="1" si="72"/>
        <v>1.9500001303688239</v>
      </c>
      <c r="AE32" s="68">
        <f t="shared" ca="1" si="73"/>
        <v>1.9500000022330966</v>
      </c>
      <c r="AF32" s="68" t="e">
        <f t="shared" ca="1" si="52"/>
        <v>#VALUE!</v>
      </c>
      <c r="AG32" s="68" t="e">
        <f t="shared" ca="1" si="53"/>
        <v>#VALUE!</v>
      </c>
      <c r="AH32" s="113" t="e">
        <f t="shared" ca="1" si="54"/>
        <v>#VALUE!</v>
      </c>
      <c r="AI32" s="124" t="e">
        <f t="shared" ca="1" si="55"/>
        <v>#VALUE!</v>
      </c>
      <c r="AJ32" s="115" t="e">
        <f t="shared" ca="1" si="56"/>
        <v>#VALUE!</v>
      </c>
      <c r="AK32" s="116" t="e">
        <f t="shared" ca="1" si="57"/>
        <v>#VALUE!</v>
      </c>
      <c r="AL32" s="117" t="e">
        <f t="shared" ca="1" si="58"/>
        <v>#VALUE!</v>
      </c>
      <c r="AM32" s="126">
        <v>2</v>
      </c>
      <c r="AN32" s="126">
        <v>16</v>
      </c>
      <c r="AO32" s="126"/>
      <c r="AP32" s="126"/>
      <c r="AQ32" s="117">
        <f t="shared" si="59"/>
        <v>4.0211199999999998</v>
      </c>
      <c r="AR32" s="117">
        <f t="shared" si="22"/>
        <v>13.403733333333332</v>
      </c>
      <c r="AS32" s="120"/>
      <c r="AT32" s="6"/>
      <c r="AU32" s="80"/>
      <c r="AV32" s="6"/>
      <c r="AW32" s="6"/>
      <c r="AX32" s="6"/>
      <c r="AY32" s="6"/>
      <c r="AZ32" s="6"/>
    </row>
    <row r="33" spans="2:52" ht="19.5" hidden="1" customHeight="1">
      <c r="B33" t="e">
        <f ca="1">VLOOKUP(VALUE(C33),Sheet1!$A$1:$B$24,2,FALSE)</f>
        <v>#N/A</v>
      </c>
      <c r="C33" s="121" t="str">
        <f ca="1">Locsolieu!A28</f>
        <v>30</v>
      </c>
      <c r="D33" s="122">
        <f ca="1">Locsolieu!C28</f>
        <v>1.427</v>
      </c>
      <c r="E33" s="103">
        <f ca="1">Locsolieu!D28*$E$4</f>
        <v>1.6486799999999999</v>
      </c>
      <c r="F33" s="104">
        <f ca="1">Locsolieu!E28*$E$4</f>
        <v>3.9223499999999998</v>
      </c>
      <c r="G33" s="123">
        <f ca="1">Locsolieu!F28</f>
        <v>1.427</v>
      </c>
      <c r="H33" s="106">
        <v>1110</v>
      </c>
      <c r="I33" s="107">
        <v>20</v>
      </c>
      <c r="J33" s="107">
        <v>5</v>
      </c>
      <c r="K33" s="107">
        <v>3</v>
      </c>
      <c r="L33" s="107">
        <f t="shared" si="92"/>
        <v>2</v>
      </c>
      <c r="M33" s="108">
        <f t="shared" ca="1" si="42"/>
        <v>115.53468815697265</v>
      </c>
      <c r="N33" s="108">
        <f t="shared" ca="1" si="43"/>
        <v>274.86685353889277</v>
      </c>
      <c r="O33" s="109" t="e">
        <f t="shared" ca="1" si="93"/>
        <v>#VALUE!</v>
      </c>
      <c r="P33" s="109" t="e">
        <f t="shared" ca="1" si="94"/>
        <v>#VALUE!</v>
      </c>
      <c r="Q33" s="110">
        <f t="shared" si="45"/>
        <v>208.33333333333334</v>
      </c>
      <c r="R33" s="111">
        <f t="shared" ca="1" si="66"/>
        <v>0.10473996189187802</v>
      </c>
      <c r="S33" s="111">
        <f t="shared" ca="1" si="67"/>
        <v>0.1019973355287016</v>
      </c>
      <c r="T33" s="110" t="e">
        <f t="shared" ca="1" si="46"/>
        <v>#VALUE!</v>
      </c>
      <c r="U33" s="110" t="e">
        <f t="shared" ca="1" si="47"/>
        <v>#VALUE!</v>
      </c>
      <c r="V33" s="112" t="e">
        <f t="shared" ca="1" si="48"/>
        <v>#VALUE!</v>
      </c>
      <c r="W33" s="112" t="e">
        <f t="shared" ca="1" si="49"/>
        <v>#VALUE!</v>
      </c>
      <c r="X33" s="68" t="e">
        <f t="shared" ca="1" si="68"/>
        <v>#VALUE!</v>
      </c>
      <c r="Y33" s="68" t="e">
        <f t="shared" ca="1" si="69"/>
        <v>#VALUE!</v>
      </c>
      <c r="Z33" s="108" t="e">
        <f t="shared" ca="1" si="70"/>
        <v>#VALUE!</v>
      </c>
      <c r="AA33" s="108" t="e">
        <f t="shared" ca="1" si="71"/>
        <v>#VALUE!</v>
      </c>
      <c r="AB33" s="68">
        <f t="shared" ca="1" si="50"/>
        <v>1.0066699822580587</v>
      </c>
      <c r="AC33" s="68">
        <f t="shared" ca="1" si="51"/>
        <v>1.0066699822580587</v>
      </c>
      <c r="AD33" s="68">
        <f t="shared" ca="1" si="72"/>
        <v>1.3000262196556631</v>
      </c>
      <c r="AE33" s="68">
        <f t="shared" ca="1" si="73"/>
        <v>1.3000046325533361</v>
      </c>
      <c r="AF33" s="68" t="e">
        <f t="shared" ca="1" si="52"/>
        <v>#VALUE!</v>
      </c>
      <c r="AG33" s="68" t="e">
        <f t="shared" ca="1" si="53"/>
        <v>#VALUE!</v>
      </c>
      <c r="AH33" s="113" t="e">
        <f t="shared" ca="1" si="54"/>
        <v>#VALUE!</v>
      </c>
      <c r="AI33" s="124" t="e">
        <f t="shared" ca="1" si="55"/>
        <v>#VALUE!</v>
      </c>
      <c r="AJ33" s="115" t="e">
        <f t="shared" ca="1" si="56"/>
        <v>#VALUE!</v>
      </c>
      <c r="AK33" s="116" t="e">
        <f t="shared" ca="1" si="57"/>
        <v>#VALUE!</v>
      </c>
      <c r="AL33" s="117" t="e">
        <f t="shared" ca="1" si="58"/>
        <v>#VALUE!</v>
      </c>
      <c r="AM33" s="126">
        <v>2</v>
      </c>
      <c r="AN33" s="126">
        <v>16</v>
      </c>
      <c r="AO33" s="126"/>
      <c r="AP33" s="126"/>
      <c r="AQ33" s="117">
        <f t="shared" si="59"/>
        <v>4.0211199999999998</v>
      </c>
      <c r="AR33" s="117">
        <f t="shared" si="22"/>
        <v>20.105599999999999</v>
      </c>
      <c r="AS33" s="120"/>
      <c r="AT33" s="6"/>
      <c r="AU33" s="80"/>
      <c r="AV33" s="6"/>
      <c r="AW33" s="6"/>
      <c r="AX33" s="6"/>
      <c r="AY33" s="6"/>
      <c r="AZ33" s="6"/>
    </row>
    <row r="34" spans="2:52" ht="19.5" hidden="1" customHeight="1" thickBot="1">
      <c r="B34" t="e">
        <f ca="1">VLOOKUP(VALUE(C34),Sheet1!$A$1:$B$24,2,FALSE)</f>
        <v>#N/A</v>
      </c>
      <c r="C34" s="121" t="str">
        <f ca="1">Locsolieu!A29</f>
        <v>31</v>
      </c>
      <c r="D34" s="122">
        <f ca="1">Locsolieu!C29</f>
        <v>1.4395</v>
      </c>
      <c r="E34" s="103">
        <f ca="1">Locsolieu!D29*$E$4</f>
        <v>3.9260700000000002</v>
      </c>
      <c r="F34" s="104">
        <f ca="1">Locsolieu!E29*$E$4</f>
        <v>3.9260700000000002</v>
      </c>
      <c r="G34" s="123">
        <f ca="1">Locsolieu!F29</f>
        <v>1.4395</v>
      </c>
      <c r="H34" s="106">
        <v>1140</v>
      </c>
      <c r="I34" s="107">
        <v>20</v>
      </c>
      <c r="J34" s="107">
        <v>4</v>
      </c>
      <c r="K34" s="107">
        <v>3</v>
      </c>
      <c r="L34" s="107">
        <f t="shared" si="92"/>
        <v>1</v>
      </c>
      <c r="M34" s="108">
        <f t="shared" ca="1" si="42"/>
        <v>272.73845085098992</v>
      </c>
      <c r="N34" s="108">
        <f t="shared" ca="1" si="43"/>
        <v>272.73845085098992</v>
      </c>
      <c r="O34" s="109" t="e">
        <f t="shared" ca="1" si="93"/>
        <v>#VALUE!</v>
      </c>
      <c r="P34" s="109" t="e">
        <f t="shared" ca="1" si="94"/>
        <v>#VALUE!</v>
      </c>
      <c r="Q34" s="110">
        <f t="shared" si="45"/>
        <v>106.66666666666667</v>
      </c>
      <c r="R34" s="111">
        <f t="shared" ca="1" si="66"/>
        <v>0.1016109046479144</v>
      </c>
      <c r="S34" s="111">
        <f t="shared" ca="1" si="67"/>
        <v>0.1016109046479144</v>
      </c>
      <c r="T34" s="110" t="e">
        <f t="shared" ca="1" si="46"/>
        <v>#VALUE!</v>
      </c>
      <c r="U34" s="110" t="e">
        <f t="shared" ca="1" si="47"/>
        <v>#VALUE!</v>
      </c>
      <c r="V34" s="112" t="e">
        <f t="shared" ca="1" si="48"/>
        <v>#VALUE!</v>
      </c>
      <c r="W34" s="112" t="e">
        <f t="shared" ca="1" si="49"/>
        <v>#VALUE!</v>
      </c>
      <c r="X34" s="68" t="e">
        <f t="shared" ca="1" si="68"/>
        <v>#VALUE!</v>
      </c>
      <c r="Y34" s="68" t="e">
        <f t="shared" ca="1" si="69"/>
        <v>#VALUE!</v>
      </c>
      <c r="Z34" s="108" t="e">
        <f t="shared" ca="1" si="70"/>
        <v>#VALUE!</v>
      </c>
      <c r="AA34" s="108" t="e">
        <f t="shared" ca="1" si="71"/>
        <v>#VALUE!</v>
      </c>
      <c r="AB34" s="68">
        <f t="shared" ca="1" si="50"/>
        <v>1.0154880444712513</v>
      </c>
      <c r="AC34" s="68">
        <f t="shared" ca="1" si="51"/>
        <v>1.0154880444712513</v>
      </c>
      <c r="AD34" s="68">
        <f t="shared" ca="1" si="72"/>
        <v>0.65000150564787529</v>
      </c>
      <c r="AE34" s="68">
        <f t="shared" ca="1" si="73"/>
        <v>0.65000150564787529</v>
      </c>
      <c r="AF34" s="68" t="e">
        <f t="shared" ca="1" si="52"/>
        <v>#VALUE!</v>
      </c>
      <c r="AG34" s="68" t="e">
        <f t="shared" ca="1" si="53"/>
        <v>#VALUE!</v>
      </c>
      <c r="AH34" s="113" t="e">
        <f t="shared" ca="1" si="54"/>
        <v>#VALUE!</v>
      </c>
      <c r="AI34" s="124" t="e">
        <f t="shared" ca="1" si="55"/>
        <v>#VALUE!</v>
      </c>
      <c r="AJ34" s="115" t="e">
        <f t="shared" ca="1" si="56"/>
        <v>#VALUE!</v>
      </c>
      <c r="AK34" s="116" t="e">
        <f t="shared" ca="1" si="57"/>
        <v>#VALUE!</v>
      </c>
      <c r="AL34" s="117" t="e">
        <f t="shared" ca="1" si="58"/>
        <v>#VALUE!</v>
      </c>
      <c r="AM34" s="126">
        <v>2</v>
      </c>
      <c r="AN34" s="126">
        <v>16</v>
      </c>
      <c r="AO34" s="126"/>
      <c r="AP34" s="126"/>
      <c r="AQ34" s="117">
        <f t="shared" si="59"/>
        <v>4.0211199999999998</v>
      </c>
      <c r="AR34" s="117">
        <f t="shared" si="22"/>
        <v>40.211199999999998</v>
      </c>
      <c r="AS34" s="120"/>
      <c r="AT34" s="6"/>
      <c r="AU34" s="80"/>
      <c r="AV34" s="6"/>
      <c r="AW34" s="6"/>
      <c r="AX34" s="6"/>
      <c r="AY34" s="6"/>
      <c r="AZ34" s="6"/>
    </row>
    <row r="35" spans="2:52" ht="19.5" hidden="1" customHeight="1">
      <c r="B35" t="e">
        <f ca="1">VLOOKUP(VALUE(C35),Sheet1!$A$1:$B$24,2,FALSE)</f>
        <v>#N/A</v>
      </c>
      <c r="C35" s="101" t="str">
        <f ca="1">Locsolieu!A30</f>
        <v>32</v>
      </c>
      <c r="D35" s="102">
        <f ca="1">Locsolieu!C30</f>
        <v>1.2179</v>
      </c>
      <c r="E35" s="103">
        <f ca="1">Locsolieu!D30*$E$4</f>
        <v>2.8696799999999998</v>
      </c>
      <c r="F35" s="104">
        <f ca="1">Locsolieu!E30*$E$4</f>
        <v>2.88605</v>
      </c>
      <c r="G35" s="105">
        <f ca="1">Locsolieu!F30</f>
        <v>1.2179</v>
      </c>
      <c r="H35" s="106">
        <v>1170</v>
      </c>
      <c r="I35" s="107">
        <v>20</v>
      </c>
      <c r="J35" s="107">
        <v>3</v>
      </c>
      <c r="K35" s="107">
        <v>3</v>
      </c>
      <c r="L35" s="107">
        <f t="shared" si="92"/>
        <v>0</v>
      </c>
      <c r="M35" s="108">
        <f t="shared" ca="1" si="42"/>
        <v>235.62525658921092</v>
      </c>
      <c r="N35" s="108">
        <f t="shared" ca="1" si="43"/>
        <v>236.96937351178261</v>
      </c>
      <c r="O35" s="109" t="e">
        <f t="shared" ca="1" si="93"/>
        <v>#VALUE!</v>
      </c>
      <c r="P35" s="109" t="e">
        <f t="shared" ref="P35" ca="1" si="95">ABS((AK35/100)*$I35*$L35*(($J35/2)-K35)^2)</f>
        <v>#VALUE!</v>
      </c>
      <c r="Q35" s="110">
        <f t="shared" si="45"/>
        <v>45</v>
      </c>
      <c r="R35" s="111">
        <f t="shared" ca="1" si="66"/>
        <v>0.10139874808136626</v>
      </c>
      <c r="S35" s="111">
        <f t="shared" ca="1" si="67"/>
        <v>0.10139082425648001</v>
      </c>
      <c r="T35" s="110" t="e">
        <f t="shared" ca="1" si="46"/>
        <v>#VALUE!</v>
      </c>
      <c r="U35" s="110" t="e">
        <f t="shared" ca="1" si="47"/>
        <v>#VALUE!</v>
      </c>
      <c r="V35" s="112" t="e">
        <f t="shared" ca="1" si="48"/>
        <v>#VALUE!</v>
      </c>
      <c r="W35" s="112" t="e">
        <f t="shared" ca="1" si="49"/>
        <v>#VALUE!</v>
      </c>
      <c r="X35" s="68" t="e">
        <f t="shared" ca="1" si="68"/>
        <v>#VALUE!</v>
      </c>
      <c r="Y35" s="68" t="e">
        <f t="shared" ca="1" si="69"/>
        <v>#VALUE!</v>
      </c>
      <c r="Z35" s="108" t="e">
        <f t="shared" ca="1" si="70"/>
        <v>#VALUE!</v>
      </c>
      <c r="AA35" s="108" t="e">
        <f t="shared" ca="1" si="71"/>
        <v>#VALUE!</v>
      </c>
      <c r="AB35" s="68">
        <f t="shared" ca="1" si="50"/>
        <v>0.85916143755577423</v>
      </c>
      <c r="AC35" s="68">
        <f t="shared" ca="1" si="51"/>
        <v>0.85916143755577423</v>
      </c>
      <c r="AD35" s="68">
        <f t="shared" ca="1" si="72"/>
        <v>0</v>
      </c>
      <c r="AE35" s="68">
        <f t="shared" ca="1" si="73"/>
        <v>0</v>
      </c>
      <c r="AF35" s="68" t="e">
        <f t="shared" ca="1" si="52"/>
        <v>#VALUE!</v>
      </c>
      <c r="AG35" s="68" t="e">
        <f t="shared" ca="1" si="53"/>
        <v>#VALUE!</v>
      </c>
      <c r="AH35" s="113" t="e">
        <f t="shared" ca="1" si="54"/>
        <v>#VALUE!</v>
      </c>
      <c r="AI35" s="114" t="e">
        <f t="shared" ca="1" si="55"/>
        <v>#VALUE!</v>
      </c>
      <c r="AJ35" s="115" t="e">
        <f t="shared" ca="1" si="56"/>
        <v>#VALUE!</v>
      </c>
      <c r="AK35" s="116" t="e">
        <f t="shared" ca="1" si="57"/>
        <v>#VALUE!</v>
      </c>
      <c r="AL35" s="117" t="e">
        <f t="shared" ca="1" si="58"/>
        <v>#VALUE!</v>
      </c>
      <c r="AM35" s="118">
        <v>2</v>
      </c>
      <c r="AN35" s="118">
        <v>16</v>
      </c>
      <c r="AO35" s="118"/>
      <c r="AQ35" s="119">
        <f t="shared" si="59"/>
        <v>4.0211199999999998</v>
      </c>
      <c r="AR35" s="117" t="e">
        <f t="shared" si="22"/>
        <v>#DIV/0!</v>
      </c>
      <c r="AS35" s="120"/>
      <c r="AT35" s="6"/>
      <c r="AU35" s="80"/>
      <c r="AV35" s="6"/>
      <c r="AW35" s="6"/>
      <c r="AX35" s="6"/>
      <c r="AY35" s="6"/>
      <c r="AZ35" s="6"/>
    </row>
    <row r="36" spans="2:52" ht="19.5" hidden="1" customHeight="1">
      <c r="B36" t="e">
        <f ca="1">VLOOKUP(VALUE(C36),Sheet1!$A$1:$B$24,2,FALSE)</f>
        <v>#N/A</v>
      </c>
      <c r="C36" s="121" t="str">
        <f ca="1">Locsolieu!A31</f>
        <v>33</v>
      </c>
      <c r="D36" s="122">
        <f ca="1">Locsolieu!C31</f>
        <v>0.68340000000000001</v>
      </c>
      <c r="E36" s="103">
        <f ca="1">Locsolieu!D31*$E$4</f>
        <v>0.97950000000000004</v>
      </c>
      <c r="F36" s="104">
        <f ca="1">Locsolieu!E31*$E$4</f>
        <v>3.0039500000000001</v>
      </c>
      <c r="G36" s="123">
        <f ca="1">Locsolieu!F31</f>
        <v>0.68340000000000001</v>
      </c>
      <c r="H36" s="106">
        <v>1200</v>
      </c>
      <c r="I36" s="107">
        <v>20</v>
      </c>
      <c r="J36" s="107">
        <v>2</v>
      </c>
      <c r="K36" s="6">
        <v>3</v>
      </c>
      <c r="L36" s="107">
        <f t="shared" ref="L36" si="96">J36-K35</f>
        <v>-1</v>
      </c>
      <c r="M36" s="108">
        <f t="shared" ca="1" si="42"/>
        <v>143.32748024582969</v>
      </c>
      <c r="N36" s="108">
        <f t="shared" ca="1" si="43"/>
        <v>439.55955516534971</v>
      </c>
      <c r="O36" s="109" t="e">
        <f t="shared" ref="O36" ca="1" si="97">ABS((AI36/100)*I36*L36*((J36/2)-K35)^2)</f>
        <v>#VALUE!</v>
      </c>
      <c r="P36" s="109" t="e">
        <f t="shared" ref="P36" ca="1" si="98">ABS((AK36/100)*$I36*$L36*(($J36/2)-$K35)^2)</f>
        <v>#VALUE!</v>
      </c>
      <c r="Q36" s="110">
        <f t="shared" si="45"/>
        <v>13.333333333333334</v>
      </c>
      <c r="R36" s="111">
        <f t="shared" ca="1" si="66"/>
        <v>0.10153280751270204</v>
      </c>
      <c r="S36" s="111">
        <f t="shared" ca="1" si="67"/>
        <v>0.10050027338216058</v>
      </c>
      <c r="T36" s="110" t="e">
        <f t="shared" ca="1" si="46"/>
        <v>#VALUE!</v>
      </c>
      <c r="U36" s="110" t="e">
        <f t="shared" ca="1" si="47"/>
        <v>#VALUE!</v>
      </c>
      <c r="V36" s="112" t="e">
        <f t="shared" ca="1" si="48"/>
        <v>#VALUE!</v>
      </c>
      <c r="W36" s="112" t="e">
        <f t="shared" ca="1" si="49"/>
        <v>#VALUE!</v>
      </c>
      <c r="X36" s="68" t="e">
        <f t="shared" ca="1" si="68"/>
        <v>#VALUE!</v>
      </c>
      <c r="Y36" s="68" t="e">
        <f t="shared" ca="1" si="69"/>
        <v>#VALUE!</v>
      </c>
      <c r="Z36" s="108" t="e">
        <f t="shared" ca="1" si="70"/>
        <v>#VALUE!</v>
      </c>
      <c r="AA36" s="108" t="e">
        <f t="shared" ca="1" si="71"/>
        <v>#VALUE!</v>
      </c>
      <c r="AB36" s="68">
        <f t="shared" ca="1" si="50"/>
        <v>0.48210109731966178</v>
      </c>
      <c r="AC36" s="68">
        <f t="shared" ca="1" si="51"/>
        <v>0.48210109731966178</v>
      </c>
      <c r="AD36" s="68">
        <f t="shared" ca="1" si="72"/>
        <v>-0.65000136300487243</v>
      </c>
      <c r="AE36" s="68">
        <f t="shared" ca="1" si="73"/>
        <v>-0.65000014491802316</v>
      </c>
      <c r="AF36" s="68" t="e">
        <f t="shared" ca="1" si="52"/>
        <v>#VALUE!</v>
      </c>
      <c r="AG36" s="68" t="e">
        <f t="shared" ca="1" si="53"/>
        <v>#VALUE!</v>
      </c>
      <c r="AH36" s="113" t="e">
        <f t="shared" ca="1" si="54"/>
        <v>#VALUE!</v>
      </c>
      <c r="AI36" s="124" t="e">
        <f t="shared" ca="1" si="55"/>
        <v>#VALUE!</v>
      </c>
      <c r="AJ36" s="115" t="e">
        <f t="shared" ca="1" si="56"/>
        <v>#VALUE!</v>
      </c>
      <c r="AK36" s="116" t="e">
        <f t="shared" ca="1" si="57"/>
        <v>#VALUE!</v>
      </c>
      <c r="AL36" s="117" t="e">
        <f t="shared" ca="1" si="58"/>
        <v>#VALUE!</v>
      </c>
      <c r="AM36" s="126">
        <v>2</v>
      </c>
      <c r="AN36" s="126">
        <v>16</v>
      </c>
      <c r="AO36" s="126"/>
      <c r="AP36" s="126"/>
      <c r="AQ36" s="117">
        <f t="shared" si="59"/>
        <v>4.0211199999999998</v>
      </c>
      <c r="AR36" s="117">
        <f t="shared" si="22"/>
        <v>-40.211199999999998</v>
      </c>
      <c r="AS36" s="120"/>
      <c r="AT36" s="6"/>
      <c r="AU36" s="80"/>
      <c r="AV36" s="6"/>
      <c r="AW36" s="6"/>
      <c r="AX36" s="6"/>
      <c r="AY36" s="6"/>
      <c r="AZ36" s="6"/>
    </row>
    <row r="37" spans="2:52" ht="19.5" hidden="1" customHeight="1">
      <c r="B37" t="e">
        <f ca="1">VLOOKUP(VALUE(C37),Sheet1!$A$1:$B$24,2,FALSE)</f>
        <v>#N/A</v>
      </c>
      <c r="C37" s="121" t="str">
        <f ca="1">Locsolieu!A32</f>
        <v>35</v>
      </c>
      <c r="D37" s="122">
        <f ca="1">Locsolieu!C32</f>
        <v>0.17399999999999999</v>
      </c>
      <c r="E37" s="103">
        <f ca="1">Locsolieu!D32*$E$4</f>
        <v>2.0262699999999998</v>
      </c>
      <c r="F37" s="104">
        <f ca="1">Locsolieu!E32*$E$4</f>
        <v>2.6185399999999999</v>
      </c>
      <c r="G37" s="123">
        <f ca="1">Locsolieu!F32</f>
        <v>0.17399999999999999</v>
      </c>
      <c r="H37" s="106">
        <v>1230</v>
      </c>
      <c r="I37" s="107">
        <v>20</v>
      </c>
      <c r="J37" s="107">
        <v>1</v>
      </c>
      <c r="K37" s="107">
        <v>3</v>
      </c>
      <c r="L37" s="107">
        <f t="shared" ref="L37:L40" si="99">J37-K37</f>
        <v>-2</v>
      </c>
      <c r="M37" s="108">
        <f t="shared" ca="1" si="42"/>
        <v>1164.5229885057472</v>
      </c>
      <c r="N37" s="108">
        <f t="shared" ca="1" si="43"/>
        <v>1504.9080459770116</v>
      </c>
      <c r="O37" s="109" t="e">
        <f t="shared" ref="O37:O40" ca="1" si="100">ABS((AI37/100)*I37*L37*((J37/2)-K37)^2)</f>
        <v>#VALUE!</v>
      </c>
      <c r="P37" s="109" t="e">
        <f t="shared" ref="P37:P39" ca="1" si="101">ABS((AK37/100)*$I37*$L37*(($J37/2)-$K37)^2)</f>
        <v>#VALUE!</v>
      </c>
      <c r="Q37" s="110">
        <f t="shared" si="45"/>
        <v>1.6666666666666667</v>
      </c>
      <c r="R37" s="111">
        <f t="shared" ca="1" si="66"/>
        <v>0.10009445116667424</v>
      </c>
      <c r="S37" s="111">
        <f t="shared" ca="1" si="67"/>
        <v>0.10007308931024923</v>
      </c>
      <c r="T37" s="110" t="e">
        <f t="shared" ca="1" si="46"/>
        <v>#VALUE!</v>
      </c>
      <c r="U37" s="110" t="e">
        <f t="shared" ca="1" si="47"/>
        <v>#VALUE!</v>
      </c>
      <c r="V37" s="112" t="e">
        <f t="shared" ca="1" si="48"/>
        <v>#VALUE!</v>
      </c>
      <c r="W37" s="112" t="e">
        <f t="shared" ca="1" si="49"/>
        <v>#VALUE!</v>
      </c>
      <c r="X37" s="68" t="e">
        <f t="shared" ca="1" si="68"/>
        <v>#VALUE!</v>
      </c>
      <c r="Y37" s="68" t="e">
        <f t="shared" ca="1" si="69"/>
        <v>#VALUE!</v>
      </c>
      <c r="Z37" s="108" t="e">
        <f t="shared" ca="1" si="70"/>
        <v>#VALUE!</v>
      </c>
      <c r="AA37" s="108" t="e">
        <f t="shared" ca="1" si="71"/>
        <v>#VALUE!</v>
      </c>
      <c r="AB37" s="68">
        <f t="shared" ca="1" si="50"/>
        <v>0.12274742600763996</v>
      </c>
      <c r="AC37" s="68">
        <f t="shared" ca="1" si="51"/>
        <v>0.12274742600763996</v>
      </c>
      <c r="AD37" s="68">
        <f t="shared" ca="1" si="72"/>
        <v>-1.3000000103236173</v>
      </c>
      <c r="AE37" s="68">
        <f t="shared" ca="1" si="73"/>
        <v>-1.3000000061817025</v>
      </c>
      <c r="AF37" s="68" t="e">
        <f t="shared" ca="1" si="52"/>
        <v>#VALUE!</v>
      </c>
      <c r="AG37" s="68" t="e">
        <f t="shared" ca="1" si="53"/>
        <v>#VALUE!</v>
      </c>
      <c r="AH37" s="113" t="e">
        <f t="shared" ca="1" si="54"/>
        <v>#VALUE!</v>
      </c>
      <c r="AI37" s="124" t="e">
        <f t="shared" ca="1" si="55"/>
        <v>#VALUE!</v>
      </c>
      <c r="AJ37" s="115" t="e">
        <f t="shared" ca="1" si="56"/>
        <v>#VALUE!</v>
      </c>
      <c r="AK37" s="116" t="e">
        <f t="shared" ca="1" si="57"/>
        <v>#VALUE!</v>
      </c>
      <c r="AL37" s="117" t="e">
        <f t="shared" ca="1" si="58"/>
        <v>#VALUE!</v>
      </c>
      <c r="AM37" s="126">
        <v>2</v>
      </c>
      <c r="AN37" s="126">
        <v>16</v>
      </c>
      <c r="AO37" s="126"/>
      <c r="AP37" s="126"/>
      <c r="AQ37" s="117">
        <f t="shared" si="59"/>
        <v>4.0211199999999998</v>
      </c>
      <c r="AR37" s="117">
        <f t="shared" si="22"/>
        <v>-20.105599999999999</v>
      </c>
      <c r="AS37" s="120"/>
      <c r="AT37" s="6"/>
      <c r="AU37" s="80"/>
      <c r="AV37" s="6"/>
      <c r="AW37" s="6"/>
      <c r="AX37" s="6"/>
      <c r="AY37" s="6"/>
      <c r="AZ37" s="6"/>
    </row>
    <row r="38" spans="2:52" ht="19.5" hidden="1" customHeight="1">
      <c r="B38" t="e">
        <f ca="1">VLOOKUP(VALUE(C38),Sheet1!$A$1:$B$24,2,FALSE)</f>
        <v>#N/A</v>
      </c>
      <c r="C38" s="121" t="str">
        <f ca="1">Locsolieu!A33</f>
        <v>36</v>
      </c>
      <c r="D38" s="122">
        <f ca="1">Locsolieu!C33</f>
        <v>7.6200000000000004E-2</v>
      </c>
      <c r="E38" s="103">
        <f ca="1">Locsolieu!D33*$E$4</f>
        <v>1.83497</v>
      </c>
      <c r="F38" s="104">
        <f ca="1">Locsolieu!E33*$E$4</f>
        <v>3.6614800000000001</v>
      </c>
      <c r="G38" s="123">
        <f ca="1">Locsolieu!F33</f>
        <v>1.9800000000000002E-2</v>
      </c>
      <c r="H38" s="106">
        <v>1260</v>
      </c>
      <c r="I38" s="107">
        <v>20</v>
      </c>
      <c r="J38" s="107">
        <v>0</v>
      </c>
      <c r="K38" s="107">
        <v>3</v>
      </c>
      <c r="L38" s="107">
        <f t="shared" si="99"/>
        <v>-3</v>
      </c>
      <c r="M38" s="108">
        <f t="shared" ca="1" si="42"/>
        <v>2408.0971128608921</v>
      </c>
      <c r="N38" s="108">
        <f t="shared" ca="1" si="43"/>
        <v>18492.32323232323</v>
      </c>
      <c r="O38" s="109" t="e">
        <f t="shared" ca="1" si="100"/>
        <v>#VALUE!</v>
      </c>
      <c r="P38" s="109" t="e">
        <f t="shared" ca="1" si="101"/>
        <v>#VALUE!</v>
      </c>
      <c r="Q38" s="110">
        <f t="shared" si="45"/>
        <v>0</v>
      </c>
      <c r="R38" s="111" t="e">
        <f t="shared" ca="1" si="66"/>
        <v>#DIV/0!</v>
      </c>
      <c r="S38" s="111" t="e">
        <f t="shared" ca="1" si="67"/>
        <v>#DIV/0!</v>
      </c>
      <c r="T38" s="110" t="e">
        <f t="shared" ca="1" si="46"/>
        <v>#VALUE!</v>
      </c>
      <c r="U38" s="110" t="e">
        <f t="shared" ca="1" si="47"/>
        <v>#VALUE!</v>
      </c>
      <c r="V38" s="112" t="e">
        <f t="shared" ca="1" si="48"/>
        <v>#VALUE!</v>
      </c>
      <c r="W38" s="112" t="e">
        <f t="shared" ca="1" si="49"/>
        <v>#VALUE!</v>
      </c>
      <c r="X38" s="68" t="e">
        <f t="shared" ca="1" si="68"/>
        <v>#VALUE!</v>
      </c>
      <c r="Y38" s="68" t="e">
        <f t="shared" ca="1" si="69"/>
        <v>#VALUE!</v>
      </c>
      <c r="Z38" s="108" t="e">
        <f t="shared" ca="1" si="70"/>
        <v>#VALUE!</v>
      </c>
      <c r="AA38" s="108" t="e">
        <f t="shared" ca="1" si="71"/>
        <v>#VALUE!</v>
      </c>
      <c r="AB38" s="68">
        <f t="shared" ca="1" si="50"/>
        <v>5.3754907251621638E-2</v>
      </c>
      <c r="AC38" s="68">
        <f t="shared" ca="1" si="51"/>
        <v>1.3967810545696962E-2</v>
      </c>
      <c r="AD38" s="68" t="e">
        <f t="shared" ca="1" si="72"/>
        <v>#DIV/0!</v>
      </c>
      <c r="AE38" s="68" t="e">
        <f t="shared" ca="1" si="73"/>
        <v>#DIV/0!</v>
      </c>
      <c r="AF38" s="68" t="e">
        <f t="shared" ca="1" si="52"/>
        <v>#VALUE!</v>
      </c>
      <c r="AG38" s="68" t="e">
        <f t="shared" ca="1" si="53"/>
        <v>#VALUE!</v>
      </c>
      <c r="AH38" s="113" t="e">
        <f t="shared" ca="1" si="54"/>
        <v>#VALUE!</v>
      </c>
      <c r="AI38" s="124" t="e">
        <f t="shared" ca="1" si="55"/>
        <v>#VALUE!</v>
      </c>
      <c r="AJ38" s="115" t="e">
        <f t="shared" ca="1" si="56"/>
        <v>#VALUE!</v>
      </c>
      <c r="AK38" s="116" t="e">
        <f t="shared" ca="1" si="57"/>
        <v>#VALUE!</v>
      </c>
      <c r="AL38" s="117" t="e">
        <f t="shared" ca="1" si="58"/>
        <v>#VALUE!</v>
      </c>
      <c r="AM38" s="126">
        <v>2</v>
      </c>
      <c r="AN38" s="126">
        <v>16</v>
      </c>
      <c r="AO38" s="126"/>
      <c r="AP38" s="126"/>
      <c r="AQ38" s="117">
        <f t="shared" si="59"/>
        <v>4.0211199999999998</v>
      </c>
      <c r="AR38" s="117">
        <f t="shared" si="22"/>
        <v>-13.403733333333332</v>
      </c>
      <c r="AS38" s="120"/>
      <c r="AT38" s="6"/>
      <c r="AU38" s="80"/>
      <c r="AV38" s="6"/>
      <c r="AW38" s="6"/>
      <c r="AX38" s="6"/>
      <c r="AY38" s="6"/>
      <c r="AZ38" s="6"/>
    </row>
    <row r="39" spans="2:52" ht="19.5" hidden="1" customHeight="1" thickBot="1">
      <c r="B39" t="e">
        <f ca="1">VLOOKUP(VALUE(C39),Sheet1!$A$1:$B$24,2,FALSE)</f>
        <v>#N/A</v>
      </c>
      <c r="C39" s="121" t="str">
        <f ca="1">Locsolieu!A34</f>
        <v>37</v>
      </c>
      <c r="D39" s="122">
        <f ca="1">Locsolieu!C34</f>
        <v>0.18179999999999999</v>
      </c>
      <c r="E39" s="103">
        <f ca="1">Locsolieu!D34*$E$4</f>
        <v>0.28532000000000002</v>
      </c>
      <c r="F39" s="104">
        <f ca="1">Locsolieu!E34*$E$4</f>
        <v>2.9042699999999999</v>
      </c>
      <c r="G39" s="123">
        <f ca="1">Locsolieu!F34</f>
        <v>0.1477</v>
      </c>
      <c r="H39" s="106">
        <v>1290</v>
      </c>
      <c r="I39" s="107">
        <v>20</v>
      </c>
      <c r="J39" s="107">
        <v>-1</v>
      </c>
      <c r="K39" s="107">
        <v>3</v>
      </c>
      <c r="L39" s="107">
        <f t="shared" si="99"/>
        <v>-4</v>
      </c>
      <c r="M39" s="108">
        <f t="shared" ca="1" si="42"/>
        <v>156.94169416941696</v>
      </c>
      <c r="N39" s="108">
        <f t="shared" ca="1" si="43"/>
        <v>1966.3303994583614</v>
      </c>
      <c r="O39" s="109" t="e">
        <f t="shared" ca="1" si="100"/>
        <v>#VALUE!</v>
      </c>
      <c r="P39" s="109" t="e">
        <f t="shared" ca="1" si="101"/>
        <v>#VALUE!</v>
      </c>
      <c r="Q39" s="110">
        <f t="shared" si="45"/>
        <v>-1.6666666666666667</v>
      </c>
      <c r="R39" s="111">
        <f t="shared" ca="1" si="66"/>
        <v>0.11152435830277634</v>
      </c>
      <c r="S39" s="111">
        <f t="shared" ca="1" si="67"/>
        <v>0.11152435830277634</v>
      </c>
      <c r="T39" s="110" t="e">
        <f t="shared" ca="1" si="46"/>
        <v>#VALUE!</v>
      </c>
      <c r="U39" s="110" t="e">
        <f t="shared" ca="1" si="47"/>
        <v>#VALUE!</v>
      </c>
      <c r="V39" s="112" t="e">
        <f t="shared" ca="1" si="48"/>
        <v>#VALUE!</v>
      </c>
      <c r="W39" s="112" t="e">
        <f t="shared" ca="1" si="49"/>
        <v>#VALUE!</v>
      </c>
      <c r="X39" s="68" t="e">
        <f t="shared" ca="1" si="68"/>
        <v>#VALUE!</v>
      </c>
      <c r="Y39" s="68" t="e">
        <f t="shared" ca="1" si="69"/>
        <v>#VALUE!</v>
      </c>
      <c r="Z39" s="108" t="e">
        <f t="shared" ca="1" si="70"/>
        <v>#VALUE!</v>
      </c>
      <c r="AA39" s="108" t="e">
        <f t="shared" ca="1" si="71"/>
        <v>#VALUE!</v>
      </c>
      <c r="AB39" s="68">
        <f t="shared" ca="1" si="50"/>
        <v>0.12824989682867208</v>
      </c>
      <c r="AC39" s="68">
        <f t="shared" ca="1" si="51"/>
        <v>0.10419422311108288</v>
      </c>
      <c r="AD39" s="68">
        <f t="shared" ca="1" si="72"/>
        <v>-2.6000011367919926</v>
      </c>
      <c r="AE39" s="68">
        <f t="shared" ca="1" si="73"/>
        <v>-2.6000000072417753</v>
      </c>
      <c r="AF39" s="68" t="e">
        <f t="shared" ca="1" si="52"/>
        <v>#VALUE!</v>
      </c>
      <c r="AG39" s="68" t="e">
        <f t="shared" ca="1" si="53"/>
        <v>#VALUE!</v>
      </c>
      <c r="AH39" s="113" t="e">
        <f t="shared" ca="1" si="54"/>
        <v>#VALUE!</v>
      </c>
      <c r="AI39" s="124" t="e">
        <f t="shared" ca="1" si="55"/>
        <v>#VALUE!</v>
      </c>
      <c r="AJ39" s="115" t="e">
        <f t="shared" ca="1" si="56"/>
        <v>#VALUE!</v>
      </c>
      <c r="AK39" s="116" t="e">
        <f t="shared" ca="1" si="57"/>
        <v>#VALUE!</v>
      </c>
      <c r="AL39" s="117" t="e">
        <f t="shared" ca="1" si="58"/>
        <v>#VALUE!</v>
      </c>
      <c r="AM39" s="126">
        <v>2</v>
      </c>
      <c r="AN39" s="126">
        <v>16</v>
      </c>
      <c r="AO39" s="126"/>
      <c r="AP39" s="126"/>
      <c r="AQ39" s="117">
        <f t="shared" si="59"/>
        <v>4.0211199999999998</v>
      </c>
      <c r="AR39" s="117">
        <f t="shared" si="22"/>
        <v>-10.0528</v>
      </c>
      <c r="AS39" s="120"/>
      <c r="AT39" s="6"/>
      <c r="AU39" s="80"/>
      <c r="AV39" s="6"/>
      <c r="AW39" s="6"/>
      <c r="AX39" s="6"/>
      <c r="AY39" s="6"/>
      <c r="AZ39" s="6"/>
    </row>
    <row r="40" spans="2:52" ht="19.5" hidden="1" customHeight="1">
      <c r="B40" t="e">
        <f ca="1">VLOOKUP(VALUE(C40),Sheet1!$A$1:$B$24,2,FALSE)</f>
        <v>#N/A</v>
      </c>
      <c r="C40" s="101" t="str">
        <f ca="1">Locsolieu!A35</f>
        <v>38</v>
      </c>
      <c r="D40" s="102">
        <f ca="1">Locsolieu!C35</f>
        <v>0.25309999999999999</v>
      </c>
      <c r="E40" s="103">
        <f ca="1">Locsolieu!D35*$E$4</f>
        <v>1.45397</v>
      </c>
      <c r="F40" s="104">
        <f ca="1">Locsolieu!E35*$E$4</f>
        <v>2.4857900000000002</v>
      </c>
      <c r="G40" s="105">
        <f ca="1">Locsolieu!F35</f>
        <v>0.19309999999999999</v>
      </c>
      <c r="H40" s="106">
        <v>1320</v>
      </c>
      <c r="I40" s="107">
        <v>20</v>
      </c>
      <c r="J40" s="107">
        <v>-2</v>
      </c>
      <c r="K40" s="107">
        <v>3</v>
      </c>
      <c r="L40" s="107">
        <f t="shared" si="99"/>
        <v>-5</v>
      </c>
      <c r="M40" s="108">
        <f t="shared" ca="1" si="42"/>
        <v>574.46463848281314</v>
      </c>
      <c r="N40" s="108">
        <f t="shared" ca="1" si="43"/>
        <v>1287.3070947695496</v>
      </c>
      <c r="O40" s="109" t="e">
        <f t="shared" ca="1" si="100"/>
        <v>#VALUE!</v>
      </c>
      <c r="P40" s="109" t="e">
        <f t="shared" ref="P40" ca="1" si="102">ABS((AK40/100)*$I40*$L40*(($J40/2)-K40)^2)</f>
        <v>#VALUE!</v>
      </c>
      <c r="Q40" s="110">
        <f t="shared" si="45"/>
        <v>-13.333333333333334</v>
      </c>
      <c r="R40" s="111">
        <f t="shared" ca="1" si="66"/>
        <v>0.12142161635832523</v>
      </c>
      <c r="S40" s="111">
        <f t="shared" ca="1" si="67"/>
        <v>0.12142161635832523</v>
      </c>
      <c r="T40" s="110" t="e">
        <f t="shared" ca="1" si="46"/>
        <v>#VALUE!</v>
      </c>
      <c r="U40" s="110" t="e">
        <f t="shared" ca="1" si="47"/>
        <v>#VALUE!</v>
      </c>
      <c r="V40" s="112" t="e">
        <f t="shared" ca="1" si="48"/>
        <v>#VALUE!</v>
      </c>
      <c r="W40" s="112" t="e">
        <f t="shared" ca="1" si="49"/>
        <v>#VALUE!</v>
      </c>
      <c r="X40" s="68" t="e">
        <f t="shared" ca="1" si="68"/>
        <v>#VALUE!</v>
      </c>
      <c r="Y40" s="68" t="e">
        <f t="shared" ca="1" si="69"/>
        <v>#VALUE!</v>
      </c>
      <c r="Z40" s="108" t="e">
        <f t="shared" ca="1" si="70"/>
        <v>#VALUE!</v>
      </c>
      <c r="AA40" s="108" t="e">
        <f t="shared" ca="1" si="71"/>
        <v>#VALUE!</v>
      </c>
      <c r="AB40" s="68">
        <f t="shared" ca="1" si="50"/>
        <v>0.17854812369272227</v>
      </c>
      <c r="AC40" s="68">
        <f t="shared" ca="1" si="51"/>
        <v>0.13622142506939813</v>
      </c>
      <c r="AD40" s="68">
        <f t="shared" ca="1" si="72"/>
        <v>-3.2500004242299534</v>
      </c>
      <c r="AE40" s="68">
        <f t="shared" ca="1" si="73"/>
        <v>-3.2500000844819033</v>
      </c>
      <c r="AF40" s="68" t="e">
        <f t="shared" ca="1" si="52"/>
        <v>#VALUE!</v>
      </c>
      <c r="AG40" s="68" t="e">
        <f t="shared" ca="1" si="53"/>
        <v>#VALUE!</v>
      </c>
      <c r="AH40" s="113" t="e">
        <f t="shared" ca="1" si="54"/>
        <v>#VALUE!</v>
      </c>
      <c r="AI40" s="114" t="e">
        <f t="shared" ca="1" si="55"/>
        <v>#VALUE!</v>
      </c>
      <c r="AJ40" s="115" t="e">
        <f t="shared" ca="1" si="56"/>
        <v>#VALUE!</v>
      </c>
      <c r="AK40" s="116" t="e">
        <f t="shared" ca="1" si="57"/>
        <v>#VALUE!</v>
      </c>
      <c r="AL40" s="117" t="e">
        <f t="shared" ca="1" si="58"/>
        <v>#VALUE!</v>
      </c>
      <c r="AM40" s="118">
        <v>2</v>
      </c>
      <c r="AN40" s="118">
        <v>16</v>
      </c>
      <c r="AO40" s="118"/>
      <c r="AQ40" s="119">
        <f t="shared" si="59"/>
        <v>4.0211199999999998</v>
      </c>
      <c r="AR40" s="117">
        <f t="shared" si="22"/>
        <v>-8.0422399999999996</v>
      </c>
      <c r="AS40" s="120"/>
      <c r="AT40" s="6"/>
      <c r="AU40" s="80"/>
      <c r="AV40" s="6"/>
      <c r="AW40" s="6"/>
      <c r="AX40" s="6"/>
      <c r="AY40" s="6"/>
      <c r="AZ40" s="6"/>
    </row>
    <row r="41" spans="2:52" ht="19.5" hidden="1" customHeight="1">
      <c r="B41" t="e">
        <f ca="1">VLOOKUP(VALUE(C41),Sheet1!$A$1:$B$24,2,FALSE)</f>
        <v>#N/A</v>
      </c>
      <c r="C41" s="121" t="str">
        <f ca="1">Locsolieu!A36</f>
        <v>40</v>
      </c>
      <c r="D41" s="122">
        <f ca="1">Locsolieu!C36</f>
        <v>0.1595</v>
      </c>
      <c r="E41" s="103">
        <f ca="1">Locsolieu!D36*$E$4</f>
        <v>5.4489999999999997E-2</v>
      </c>
      <c r="F41" s="104">
        <f ca="1">Locsolieu!E36*$E$4</f>
        <v>1.8445199999999999</v>
      </c>
      <c r="G41" s="123">
        <f ca="1">Locsolieu!F36</f>
        <v>0.126</v>
      </c>
      <c r="H41" s="106">
        <v>1350</v>
      </c>
      <c r="I41" s="107">
        <v>20</v>
      </c>
      <c r="J41" s="107">
        <v>-3</v>
      </c>
      <c r="K41" s="6">
        <v>3</v>
      </c>
      <c r="L41" s="107">
        <f t="shared" ref="L41" si="103">J41-K40</f>
        <v>-6</v>
      </c>
      <c r="M41" s="108">
        <f t="shared" ca="1" si="42"/>
        <v>34.16300940438871</v>
      </c>
      <c r="N41" s="108">
        <f t="shared" ca="1" si="43"/>
        <v>1463.9047619047619</v>
      </c>
      <c r="O41" s="109" t="e">
        <f t="shared" ref="O41" ca="1" si="104">ABS((AI41/100)*I41*L41*((J41/2)-K40)^2)</f>
        <v>#VALUE!</v>
      </c>
      <c r="P41" s="109" t="e">
        <f t="shared" ref="P41" ca="1" si="105">ABS((AK41/100)*$I41*$L41*(($J41/2)-$K40)^2)</f>
        <v>#VALUE!</v>
      </c>
      <c r="Q41" s="110">
        <f t="shared" si="45"/>
        <v>-45</v>
      </c>
      <c r="R41" s="111">
        <f t="shared" ca="1" si="66"/>
        <v>0.13001364256480219</v>
      </c>
      <c r="S41" s="111">
        <f t="shared" ca="1" si="67"/>
        <v>0.13001364256480219</v>
      </c>
      <c r="T41" s="110" t="e">
        <f t="shared" ca="1" si="46"/>
        <v>#VALUE!</v>
      </c>
      <c r="U41" s="110" t="e">
        <f t="shared" ca="1" si="47"/>
        <v>#VALUE!</v>
      </c>
      <c r="V41" s="112" t="e">
        <f t="shared" ca="1" si="48"/>
        <v>#VALUE!</v>
      </c>
      <c r="W41" s="112" t="e">
        <f t="shared" ca="1" si="49"/>
        <v>#VALUE!</v>
      </c>
      <c r="X41" s="68" t="e">
        <f t="shared" ca="1" si="68"/>
        <v>#VALUE!</v>
      </c>
      <c r="Y41" s="68" t="e">
        <f t="shared" ca="1" si="69"/>
        <v>#VALUE!</v>
      </c>
      <c r="Z41" s="108" t="e">
        <f t="shared" ca="1" si="70"/>
        <v>#VALUE!</v>
      </c>
      <c r="AA41" s="108" t="e">
        <f t="shared" ca="1" si="71"/>
        <v>#VALUE!</v>
      </c>
      <c r="AB41" s="68">
        <f t="shared" ca="1" si="50"/>
        <v>0.11251847384033663</v>
      </c>
      <c r="AC41" s="68">
        <f t="shared" ca="1" si="51"/>
        <v>8.8886067108980657E-2</v>
      </c>
      <c r="AD41" s="68">
        <f t="shared" ca="1" si="72"/>
        <v>-3.9003238266477593</v>
      </c>
      <c r="AE41" s="68">
        <f t="shared" ca="1" si="73"/>
        <v>-3.9000001763868148</v>
      </c>
      <c r="AF41" s="68" t="e">
        <f t="shared" ca="1" si="52"/>
        <v>#VALUE!</v>
      </c>
      <c r="AG41" s="68" t="e">
        <f t="shared" ca="1" si="53"/>
        <v>#VALUE!</v>
      </c>
      <c r="AH41" s="113" t="e">
        <f t="shared" ca="1" si="54"/>
        <v>#VALUE!</v>
      </c>
      <c r="AI41" s="124" t="e">
        <f t="shared" ca="1" si="55"/>
        <v>#VALUE!</v>
      </c>
      <c r="AJ41" s="115" t="e">
        <f t="shared" ca="1" si="56"/>
        <v>#VALUE!</v>
      </c>
      <c r="AK41" s="116" t="e">
        <f t="shared" ca="1" si="57"/>
        <v>#VALUE!</v>
      </c>
      <c r="AL41" s="117" t="e">
        <f t="shared" ca="1" si="58"/>
        <v>#VALUE!</v>
      </c>
      <c r="AM41" s="126">
        <v>2</v>
      </c>
      <c r="AN41" s="126">
        <v>16</v>
      </c>
      <c r="AO41" s="126"/>
      <c r="AP41" s="126"/>
      <c r="AQ41" s="117">
        <f t="shared" si="59"/>
        <v>4.0211199999999998</v>
      </c>
      <c r="AR41" s="117">
        <f t="shared" si="22"/>
        <v>-6.7018666666666658</v>
      </c>
      <c r="AS41" s="120"/>
      <c r="AT41" s="6"/>
      <c r="AU41" s="80"/>
      <c r="AV41" s="6"/>
      <c r="AW41" s="6"/>
      <c r="AX41" s="6"/>
      <c r="AY41" s="6"/>
      <c r="AZ41" s="6"/>
    </row>
    <row r="42" spans="2:52" ht="19.5" hidden="1" customHeight="1">
      <c r="B42" t="e">
        <f ca="1">VLOOKUP(VALUE(C42),Sheet1!$A$1:$B$24,2,FALSE)</f>
        <v>#N/A</v>
      </c>
      <c r="C42" s="121" t="str">
        <f ca="1">Locsolieu!A37</f>
        <v>41</v>
      </c>
      <c r="D42" s="122">
        <f ca="1">Locsolieu!C37</f>
        <v>0.19109999999999999</v>
      </c>
      <c r="E42" s="103">
        <f ca="1">Locsolieu!D37*$E$4</f>
        <v>2.1900900000000001</v>
      </c>
      <c r="F42" s="104">
        <f ca="1">Locsolieu!E37*$E$4</f>
        <v>2.60894</v>
      </c>
      <c r="G42" s="123">
        <f ca="1">Locsolieu!F37</f>
        <v>0.19109999999999999</v>
      </c>
      <c r="H42" s="106">
        <v>1380</v>
      </c>
      <c r="I42" s="107">
        <v>20</v>
      </c>
      <c r="J42" s="107">
        <v>-4</v>
      </c>
      <c r="K42" s="107">
        <v>3</v>
      </c>
      <c r="L42" s="107">
        <f t="shared" ref="L42:L45" si="106">J42-K42</f>
        <v>-7</v>
      </c>
      <c r="M42" s="108">
        <f t="shared" ca="1" si="42"/>
        <v>1146.0439560439561</v>
      </c>
      <c r="N42" s="108">
        <f t="shared" ca="1" si="43"/>
        <v>1365.2223966509682</v>
      </c>
      <c r="O42" s="109" t="e">
        <f t="shared" ref="O42:O45" ca="1" si="107">ABS((AI42/100)*I42*L42*((J42/2)-K42)^2)</f>
        <v>#VALUE!</v>
      </c>
      <c r="P42" s="109" t="e">
        <f t="shared" ref="P42:P44" ca="1" si="108">ABS((AK42/100)*$I42*$L42*(($J42/2)-$K42)^2)</f>
        <v>#VALUE!</v>
      </c>
      <c r="Q42" s="110">
        <f t="shared" si="45"/>
        <v>-106.66666666666667</v>
      </c>
      <c r="R42" s="111">
        <f t="shared" ca="1" si="66"/>
        <v>0.13754266211604096</v>
      </c>
      <c r="S42" s="111">
        <f t="shared" ca="1" si="67"/>
        <v>0.13754266211604096</v>
      </c>
      <c r="T42" s="110" t="e">
        <f t="shared" ca="1" si="46"/>
        <v>#VALUE!</v>
      </c>
      <c r="U42" s="110" t="e">
        <f t="shared" ca="1" si="47"/>
        <v>#VALUE!</v>
      </c>
      <c r="V42" s="112" t="e">
        <f t="shared" ca="1" si="48"/>
        <v>#VALUE!</v>
      </c>
      <c r="W42" s="112" t="e">
        <f t="shared" ca="1" si="49"/>
        <v>#VALUE!</v>
      </c>
      <c r="X42" s="68" t="e">
        <f t="shared" ca="1" si="68"/>
        <v>#VALUE!</v>
      </c>
      <c r="Y42" s="68" t="e">
        <f t="shared" ca="1" si="69"/>
        <v>#VALUE!</v>
      </c>
      <c r="Z42" s="108" t="e">
        <f t="shared" ca="1" si="70"/>
        <v>#VALUE!</v>
      </c>
      <c r="AA42" s="108" t="e">
        <f t="shared" ca="1" si="71"/>
        <v>#VALUE!</v>
      </c>
      <c r="AB42" s="68">
        <f t="shared" ca="1" si="50"/>
        <v>0.13481053511528734</v>
      </c>
      <c r="AC42" s="68">
        <f t="shared" ca="1" si="51"/>
        <v>0.13481053511528734</v>
      </c>
      <c r="AD42" s="68">
        <f t="shared" ca="1" si="72"/>
        <v>-4.5500005969162567</v>
      </c>
      <c r="AE42" s="68">
        <f t="shared" ca="1" si="73"/>
        <v>-4.5500004206386544</v>
      </c>
      <c r="AF42" s="68" t="e">
        <f t="shared" ca="1" si="52"/>
        <v>#VALUE!</v>
      </c>
      <c r="AG42" s="68" t="e">
        <f t="shared" ca="1" si="53"/>
        <v>#VALUE!</v>
      </c>
      <c r="AH42" s="113" t="e">
        <f t="shared" ca="1" si="54"/>
        <v>#VALUE!</v>
      </c>
      <c r="AI42" s="124" t="e">
        <f t="shared" ca="1" si="55"/>
        <v>#VALUE!</v>
      </c>
      <c r="AJ42" s="115" t="e">
        <f t="shared" ca="1" si="56"/>
        <v>#VALUE!</v>
      </c>
      <c r="AK42" s="116" t="e">
        <f t="shared" ca="1" si="57"/>
        <v>#VALUE!</v>
      </c>
      <c r="AL42" s="117" t="e">
        <f t="shared" ca="1" si="58"/>
        <v>#VALUE!</v>
      </c>
      <c r="AM42" s="126">
        <v>2</v>
      </c>
      <c r="AN42" s="126">
        <v>16</v>
      </c>
      <c r="AO42" s="126"/>
      <c r="AP42" s="126"/>
      <c r="AQ42" s="117">
        <f t="shared" si="59"/>
        <v>4.0211199999999998</v>
      </c>
      <c r="AR42" s="117">
        <f t="shared" si="22"/>
        <v>-5.7444571428571427</v>
      </c>
      <c r="AS42" s="120"/>
      <c r="AT42" s="6"/>
      <c r="AU42" s="80"/>
      <c r="AV42" s="6"/>
      <c r="AW42" s="6"/>
      <c r="AX42" s="6"/>
      <c r="AY42" s="6"/>
      <c r="AZ42" s="6"/>
    </row>
    <row r="43" spans="2:52" ht="19.5" hidden="1" customHeight="1">
      <c r="B43" t="e">
        <f ca="1">VLOOKUP(VALUE(C43),Sheet1!$A$1:$B$24,2,FALSE)</f>
        <v>#N/A</v>
      </c>
      <c r="C43" s="121" t="str">
        <f ca="1">Locsolieu!A38</f>
        <v>42</v>
      </c>
      <c r="D43" s="122">
        <f ca="1">Locsolieu!C38</f>
        <v>0.31469999999999998</v>
      </c>
      <c r="E43" s="103">
        <f ca="1">Locsolieu!D38*$E$4</f>
        <v>1.7534400000000001</v>
      </c>
      <c r="F43" s="104">
        <f ca="1">Locsolieu!E38*$E$4</f>
        <v>1.7534400000000001</v>
      </c>
      <c r="G43" s="123">
        <f ca="1">Locsolieu!F38</f>
        <v>0.31469999999999998</v>
      </c>
      <c r="H43" s="106">
        <v>1410</v>
      </c>
      <c r="I43" s="107">
        <v>20</v>
      </c>
      <c r="J43" s="107">
        <v>-5</v>
      </c>
      <c r="K43" s="107">
        <v>3</v>
      </c>
      <c r="L43" s="107">
        <f t="shared" si="106"/>
        <v>-8</v>
      </c>
      <c r="M43" s="108">
        <f t="shared" ca="1" si="42"/>
        <v>557.17826501429943</v>
      </c>
      <c r="N43" s="108">
        <f t="shared" ca="1" si="43"/>
        <v>557.17826501429943</v>
      </c>
      <c r="O43" s="109" t="e">
        <f t="shared" ca="1" si="107"/>
        <v>#VALUE!</v>
      </c>
      <c r="P43" s="109" t="e">
        <f t="shared" ca="1" si="108"/>
        <v>#VALUE!</v>
      </c>
      <c r="Q43" s="110">
        <f t="shared" si="45"/>
        <v>-208.33333333333334</v>
      </c>
      <c r="R43" s="111">
        <f t="shared" ca="1" si="66"/>
        <v>0.14419445560466052</v>
      </c>
      <c r="S43" s="111">
        <f t="shared" ca="1" si="67"/>
        <v>0.14419445560466052</v>
      </c>
      <c r="T43" s="110" t="e">
        <f t="shared" ca="1" si="46"/>
        <v>#VALUE!</v>
      </c>
      <c r="U43" s="110" t="e">
        <f t="shared" ca="1" si="47"/>
        <v>#VALUE!</v>
      </c>
      <c r="V43" s="112" t="e">
        <f t="shared" ca="1" si="48"/>
        <v>#VALUE!</v>
      </c>
      <c r="W43" s="112" t="e">
        <f t="shared" ca="1" si="49"/>
        <v>#VALUE!</v>
      </c>
      <c r="X43" s="68" t="e">
        <f t="shared" ca="1" si="68"/>
        <v>#VALUE!</v>
      </c>
      <c r="Y43" s="68" t="e">
        <f t="shared" ca="1" si="69"/>
        <v>#VALUE!</v>
      </c>
      <c r="Z43" s="108" t="e">
        <f t="shared" ca="1" si="70"/>
        <v>#VALUE!</v>
      </c>
      <c r="AA43" s="108" t="e">
        <f t="shared" ca="1" si="71"/>
        <v>#VALUE!</v>
      </c>
      <c r="AB43" s="68">
        <f t="shared" ca="1" si="50"/>
        <v>0.22200353427933503</v>
      </c>
      <c r="AC43" s="68">
        <f t="shared" ca="1" si="51"/>
        <v>0.22200353427933503</v>
      </c>
      <c r="AD43" s="68">
        <f t="shared" ca="1" si="72"/>
        <v>-5.2000045096101868</v>
      </c>
      <c r="AE43" s="68">
        <f t="shared" ca="1" si="73"/>
        <v>-5.2000045096101868</v>
      </c>
      <c r="AF43" s="68" t="e">
        <f t="shared" ca="1" si="52"/>
        <v>#VALUE!</v>
      </c>
      <c r="AG43" s="68" t="e">
        <f t="shared" ca="1" si="53"/>
        <v>#VALUE!</v>
      </c>
      <c r="AH43" s="113" t="e">
        <f t="shared" ca="1" si="54"/>
        <v>#VALUE!</v>
      </c>
      <c r="AI43" s="124" t="e">
        <f t="shared" ca="1" si="55"/>
        <v>#VALUE!</v>
      </c>
      <c r="AJ43" s="115" t="e">
        <f t="shared" ca="1" si="56"/>
        <v>#VALUE!</v>
      </c>
      <c r="AK43" s="116" t="e">
        <f t="shared" ca="1" si="57"/>
        <v>#VALUE!</v>
      </c>
      <c r="AL43" s="117" t="e">
        <f t="shared" ca="1" si="58"/>
        <v>#VALUE!</v>
      </c>
      <c r="AM43" s="126">
        <v>2</v>
      </c>
      <c r="AN43" s="126">
        <v>16</v>
      </c>
      <c r="AO43" s="126"/>
      <c r="AP43" s="126"/>
      <c r="AQ43" s="117">
        <f t="shared" si="59"/>
        <v>4.0211199999999998</v>
      </c>
      <c r="AR43" s="117">
        <f t="shared" si="22"/>
        <v>-5.0263999999999998</v>
      </c>
      <c r="AS43" s="120"/>
      <c r="AT43" s="6"/>
      <c r="AU43" s="80"/>
      <c r="AV43" s="6"/>
      <c r="AW43" s="6"/>
      <c r="AX43" s="6"/>
      <c r="AY43" s="6"/>
      <c r="AZ43" s="6"/>
    </row>
    <row r="44" spans="2:52" ht="19.5" hidden="1" customHeight="1" thickBot="1">
      <c r="B44" t="e">
        <f ca="1">VLOOKUP(VALUE(C44),Sheet1!$A$1:$B$24,2,FALSE)</f>
        <v>#N/A</v>
      </c>
      <c r="C44" s="121" t="str">
        <f ca="1">Locsolieu!A39</f>
        <v>43</v>
      </c>
      <c r="D44" s="122">
        <f ca="1">Locsolieu!C39</f>
        <v>0.1019</v>
      </c>
      <c r="E44" s="103">
        <f ca="1">Locsolieu!D39*$E$4</f>
        <v>2.0617200000000002</v>
      </c>
      <c r="F44" s="104">
        <f ca="1">Locsolieu!E39*$E$4</f>
        <v>2.0617200000000002</v>
      </c>
      <c r="G44" s="123">
        <f ca="1">Locsolieu!F39</f>
        <v>0.1019</v>
      </c>
      <c r="H44" s="106">
        <v>1440</v>
      </c>
      <c r="I44" s="107">
        <v>20</v>
      </c>
      <c r="J44" s="107">
        <v>-6</v>
      </c>
      <c r="K44" s="107">
        <v>3</v>
      </c>
      <c r="L44" s="107">
        <f t="shared" si="106"/>
        <v>-9</v>
      </c>
      <c r="M44" s="108">
        <f t="shared" ca="1" si="42"/>
        <v>2023.2777232580966</v>
      </c>
      <c r="N44" s="108">
        <f t="shared" ca="1" si="43"/>
        <v>2023.2777232580966</v>
      </c>
      <c r="O44" s="109" t="e">
        <f t="shared" ca="1" si="107"/>
        <v>#VALUE!</v>
      </c>
      <c r="P44" s="109" t="e">
        <f t="shared" ca="1" si="108"/>
        <v>#VALUE!</v>
      </c>
      <c r="Q44" s="110">
        <f t="shared" si="45"/>
        <v>-360</v>
      </c>
      <c r="R44" s="111">
        <f t="shared" ca="1" si="66"/>
        <v>0.15011389521640092</v>
      </c>
      <c r="S44" s="111">
        <f t="shared" ca="1" si="67"/>
        <v>0.15011389521640092</v>
      </c>
      <c r="T44" s="110" t="e">
        <f t="shared" ca="1" si="46"/>
        <v>#VALUE!</v>
      </c>
      <c r="U44" s="110" t="e">
        <f t="shared" ca="1" si="47"/>
        <v>#VALUE!</v>
      </c>
      <c r="V44" s="112" t="e">
        <f t="shared" ca="1" si="48"/>
        <v>#VALUE!</v>
      </c>
      <c r="W44" s="112" t="e">
        <f t="shared" ca="1" si="49"/>
        <v>#VALUE!</v>
      </c>
      <c r="X44" s="68" t="e">
        <f t="shared" ca="1" si="68"/>
        <v>#VALUE!</v>
      </c>
      <c r="Y44" s="68" t="e">
        <f t="shared" ca="1" si="69"/>
        <v>#VALUE!</v>
      </c>
      <c r="Z44" s="108" t="e">
        <f t="shared" ca="1" si="70"/>
        <v>#VALUE!</v>
      </c>
      <c r="AA44" s="108" t="e">
        <f t="shared" ca="1" si="71"/>
        <v>#VALUE!</v>
      </c>
      <c r="AB44" s="68">
        <f t="shared" ca="1" si="50"/>
        <v>7.1884843161945475E-2</v>
      </c>
      <c r="AC44" s="68">
        <f t="shared" ca="1" si="51"/>
        <v>7.1884843161945475E-2</v>
      </c>
      <c r="AD44" s="68">
        <f t="shared" ca="1" si="72"/>
        <v>-5.8500005540283313</v>
      </c>
      <c r="AE44" s="68">
        <f t="shared" ca="1" si="73"/>
        <v>-5.8500005540283313</v>
      </c>
      <c r="AF44" s="68" t="e">
        <f t="shared" ca="1" si="52"/>
        <v>#VALUE!</v>
      </c>
      <c r="AG44" s="68" t="e">
        <f t="shared" ca="1" si="53"/>
        <v>#VALUE!</v>
      </c>
      <c r="AH44" s="113" t="e">
        <f t="shared" ca="1" si="54"/>
        <v>#VALUE!</v>
      </c>
      <c r="AI44" s="124" t="e">
        <f t="shared" ca="1" si="55"/>
        <v>#VALUE!</v>
      </c>
      <c r="AJ44" s="115" t="e">
        <f t="shared" ca="1" si="56"/>
        <v>#VALUE!</v>
      </c>
      <c r="AK44" s="116" t="e">
        <f t="shared" ca="1" si="57"/>
        <v>#VALUE!</v>
      </c>
      <c r="AL44" s="117" t="e">
        <f t="shared" ca="1" si="58"/>
        <v>#VALUE!</v>
      </c>
      <c r="AM44" s="126">
        <v>2</v>
      </c>
      <c r="AN44" s="126">
        <v>16</v>
      </c>
      <c r="AO44" s="126"/>
      <c r="AP44" s="126"/>
      <c r="AQ44" s="117">
        <f t="shared" si="59"/>
        <v>4.0211199999999998</v>
      </c>
      <c r="AR44" s="117">
        <f t="shared" si="22"/>
        <v>-4.4679111111111105</v>
      </c>
      <c r="AS44" s="120"/>
      <c r="AT44" s="6"/>
      <c r="AU44" s="80"/>
      <c r="AV44" s="6"/>
      <c r="AW44" s="6"/>
      <c r="AX44" s="6"/>
      <c r="AY44" s="6"/>
      <c r="AZ44" s="6"/>
    </row>
    <row r="45" spans="2:52" ht="19.5" hidden="1" customHeight="1">
      <c r="B45" t="e">
        <f ca="1">VLOOKUP(VALUE(C45),Sheet1!$A$1:$B$24,2,FALSE)</f>
        <v>#N/A</v>
      </c>
      <c r="C45" s="101" t="str">
        <f ca="1">Locsolieu!A40</f>
        <v>44</v>
      </c>
      <c r="D45" s="102">
        <f ca="1">Locsolieu!C40</f>
        <v>5.4100000000000002E-2</v>
      </c>
      <c r="E45" s="103">
        <f ca="1">Locsolieu!D40*$E$4</f>
        <v>0.12379</v>
      </c>
      <c r="F45" s="104">
        <f ca="1">Locsolieu!E40*$E$4</f>
        <v>1.07342</v>
      </c>
      <c r="G45" s="105">
        <f ca="1">Locsolieu!F40</f>
        <v>2.0299999999999999E-2</v>
      </c>
      <c r="H45" s="106">
        <v>1470</v>
      </c>
      <c r="I45" s="107">
        <v>20</v>
      </c>
      <c r="J45" s="107">
        <v>-7</v>
      </c>
      <c r="K45" s="107">
        <v>3</v>
      </c>
      <c r="L45" s="107">
        <f t="shared" si="106"/>
        <v>-10</v>
      </c>
      <c r="M45" s="108">
        <f t="shared" ca="1" si="42"/>
        <v>228.81700554528649</v>
      </c>
      <c r="N45" s="108">
        <f t="shared" ca="1" si="43"/>
        <v>5287.7832512315281</v>
      </c>
      <c r="O45" s="109" t="e">
        <f t="shared" ca="1" si="107"/>
        <v>#VALUE!</v>
      </c>
      <c r="P45" s="109" t="e">
        <f t="shared" ref="P45" ca="1" si="109">ABS((AK45/100)*$I45*$L45*(($J45/2)-K45)^2)</f>
        <v>#VALUE!</v>
      </c>
      <c r="Q45" s="110">
        <f t="shared" si="45"/>
        <v>-571.66666666666663</v>
      </c>
      <c r="R45" s="111">
        <f t="shared" ca="1" si="66"/>
        <v>0.15541561712846347</v>
      </c>
      <c r="S45" s="111">
        <f t="shared" ca="1" si="67"/>
        <v>0.15541561712846347</v>
      </c>
      <c r="T45" s="110" t="e">
        <f t="shared" ca="1" si="46"/>
        <v>#VALUE!</v>
      </c>
      <c r="U45" s="110" t="e">
        <f t="shared" ca="1" si="47"/>
        <v>#VALUE!</v>
      </c>
      <c r="V45" s="112" t="e">
        <f t="shared" ca="1" si="48"/>
        <v>#VALUE!</v>
      </c>
      <c r="W45" s="112" t="e">
        <f t="shared" ca="1" si="49"/>
        <v>#VALUE!</v>
      </c>
      <c r="X45" s="68" t="e">
        <f t="shared" ca="1" si="68"/>
        <v>#VALUE!</v>
      </c>
      <c r="Y45" s="68" t="e">
        <f t="shared" ca="1" si="69"/>
        <v>#VALUE!</v>
      </c>
      <c r="Z45" s="108" t="e">
        <f t="shared" ca="1" si="70"/>
        <v>#VALUE!</v>
      </c>
      <c r="AA45" s="108" t="e">
        <f t="shared" ca="1" si="71"/>
        <v>#VALUE!</v>
      </c>
      <c r="AB45" s="68">
        <f t="shared" ca="1" si="50"/>
        <v>3.8164573258697251E-2</v>
      </c>
      <c r="AC45" s="68">
        <f t="shared" ca="1" si="51"/>
        <v>1.4320533034224661E-2</v>
      </c>
      <c r="AD45" s="68">
        <f t="shared" ca="1" si="72"/>
        <v>-6.500065510270927</v>
      </c>
      <c r="AE45" s="68">
        <f t="shared" ca="1" si="73"/>
        <v>-6.5000001226723869</v>
      </c>
      <c r="AF45" s="68" t="e">
        <f t="shared" ca="1" si="52"/>
        <v>#VALUE!</v>
      </c>
      <c r="AG45" s="68" t="e">
        <f t="shared" ca="1" si="53"/>
        <v>#VALUE!</v>
      </c>
      <c r="AH45" s="113" t="e">
        <f t="shared" ca="1" si="54"/>
        <v>#VALUE!</v>
      </c>
      <c r="AI45" s="114" t="e">
        <f t="shared" ca="1" si="55"/>
        <v>#VALUE!</v>
      </c>
      <c r="AJ45" s="115" t="e">
        <f t="shared" ca="1" si="56"/>
        <v>#VALUE!</v>
      </c>
      <c r="AK45" s="116" t="e">
        <f t="shared" ca="1" si="57"/>
        <v>#VALUE!</v>
      </c>
      <c r="AL45" s="117" t="e">
        <f t="shared" ca="1" si="58"/>
        <v>#VALUE!</v>
      </c>
      <c r="AM45" s="118">
        <v>2</v>
      </c>
      <c r="AN45" s="118">
        <v>16</v>
      </c>
      <c r="AO45" s="118"/>
      <c r="AQ45" s="119">
        <f t="shared" si="59"/>
        <v>4.0211199999999998</v>
      </c>
      <c r="AR45" s="117">
        <f t="shared" si="22"/>
        <v>-4.0211199999999998</v>
      </c>
      <c r="AS45" s="120"/>
      <c r="AT45" s="6"/>
      <c r="AU45" s="80"/>
      <c r="AV45" s="6"/>
      <c r="AW45" s="6"/>
      <c r="AX45" s="6"/>
      <c r="AY45" s="6"/>
      <c r="AZ45" s="6"/>
    </row>
    <row r="46" spans="2:52" ht="19.5" hidden="1" customHeight="1">
      <c r="B46" t="e">
        <f ca="1">VLOOKUP(VALUE(C46),Sheet1!$A$1:$B$24,2,FALSE)</f>
        <v>#N/A</v>
      </c>
      <c r="C46" s="121" t="str">
        <f ca="1">Locsolieu!A41</f>
        <v>45</v>
      </c>
      <c r="D46" s="122">
        <f ca="1">Locsolieu!C41</f>
        <v>0.1032</v>
      </c>
      <c r="E46" s="103">
        <f ca="1">Locsolieu!D41*$E$4</f>
        <v>1.8070900000000001</v>
      </c>
      <c r="F46" s="104">
        <f ca="1">Locsolieu!E41*$E$4</f>
        <v>2.0242200000000001</v>
      </c>
      <c r="G46" s="123">
        <f ca="1">Locsolieu!F41</f>
        <v>0.1032</v>
      </c>
      <c r="H46" s="106">
        <v>1500</v>
      </c>
      <c r="I46" s="107">
        <v>20</v>
      </c>
      <c r="J46" s="107">
        <v>-8</v>
      </c>
      <c r="K46" s="6">
        <v>3</v>
      </c>
      <c r="L46" s="107">
        <f t="shared" ref="L46" si="110">J46-K45</f>
        <v>-11</v>
      </c>
      <c r="M46" s="108">
        <f t="shared" ca="1" si="42"/>
        <v>1751.0562015503876</v>
      </c>
      <c r="N46" s="108">
        <f t="shared" ca="1" si="43"/>
        <v>1961.4534883720933</v>
      </c>
      <c r="O46" s="109" t="e">
        <f t="shared" ref="O46" ca="1" si="111">ABS((AI46/100)*I46*L46*((J46/2)-K45)^2)</f>
        <v>#VALUE!</v>
      </c>
      <c r="P46" s="109" t="e">
        <f t="shared" ref="P46" ca="1" si="112">ABS((AK46/100)*$I46*$L46*(($J46/2)-$K45)^2)</f>
        <v>#VALUE!</v>
      </c>
      <c r="Q46" s="110">
        <f t="shared" si="45"/>
        <v>-853.33333333333337</v>
      </c>
      <c r="R46" s="111">
        <f t="shared" ca="1" si="66"/>
        <v>0.16019151846785226</v>
      </c>
      <c r="S46" s="111">
        <f t="shared" ca="1" si="67"/>
        <v>0.16019151846785226</v>
      </c>
      <c r="T46" s="110" t="e">
        <f t="shared" ca="1" si="46"/>
        <v>#VALUE!</v>
      </c>
      <c r="U46" s="110" t="e">
        <f t="shared" ca="1" si="47"/>
        <v>#VALUE!</v>
      </c>
      <c r="V46" s="112" t="e">
        <f t="shared" ca="1" si="48"/>
        <v>#VALUE!</v>
      </c>
      <c r="W46" s="112" t="e">
        <f t="shared" ca="1" si="49"/>
        <v>#VALUE!</v>
      </c>
      <c r="X46" s="68" t="e">
        <f t="shared" ca="1" si="68"/>
        <v>#VALUE!</v>
      </c>
      <c r="Y46" s="68" t="e">
        <f t="shared" ca="1" si="69"/>
        <v>#VALUE!</v>
      </c>
      <c r="Z46" s="108" t="e">
        <f t="shared" ca="1" si="70"/>
        <v>#VALUE!</v>
      </c>
      <c r="AA46" s="108" t="e">
        <f t="shared" ca="1" si="71"/>
        <v>#VALUE!</v>
      </c>
      <c r="AB46" s="68">
        <f t="shared" ca="1" si="50"/>
        <v>7.2801921632117503E-2</v>
      </c>
      <c r="AC46" s="68">
        <f t="shared" ca="1" si="51"/>
        <v>7.2801921632117503E-2</v>
      </c>
      <c r="AD46" s="68">
        <f t="shared" ca="1" si="72"/>
        <v>-7.1500016072015677</v>
      </c>
      <c r="AE46" s="68">
        <f t="shared" ca="1" si="73"/>
        <v>-7.1500012808979374</v>
      </c>
      <c r="AF46" s="68" t="e">
        <f t="shared" ca="1" si="52"/>
        <v>#VALUE!</v>
      </c>
      <c r="AG46" s="68" t="e">
        <f t="shared" ca="1" si="53"/>
        <v>#VALUE!</v>
      </c>
      <c r="AH46" s="113" t="e">
        <f t="shared" ca="1" si="54"/>
        <v>#VALUE!</v>
      </c>
      <c r="AI46" s="124" t="e">
        <f t="shared" ca="1" si="55"/>
        <v>#VALUE!</v>
      </c>
      <c r="AJ46" s="115" t="e">
        <f t="shared" ca="1" si="56"/>
        <v>#VALUE!</v>
      </c>
      <c r="AK46" s="116" t="e">
        <f t="shared" ca="1" si="57"/>
        <v>#VALUE!</v>
      </c>
      <c r="AL46" s="117" t="e">
        <f t="shared" ca="1" si="58"/>
        <v>#VALUE!</v>
      </c>
      <c r="AM46" s="126">
        <v>2</v>
      </c>
      <c r="AN46" s="126">
        <v>16</v>
      </c>
      <c r="AO46" s="126"/>
      <c r="AP46" s="126"/>
      <c r="AQ46" s="117">
        <f t="shared" si="59"/>
        <v>4.0211199999999998</v>
      </c>
      <c r="AR46" s="117">
        <f t="shared" si="22"/>
        <v>-3.6555636363636359</v>
      </c>
      <c r="AS46" s="120"/>
      <c r="AT46" s="6"/>
      <c r="AU46" s="80"/>
      <c r="AV46" s="6"/>
      <c r="AW46" s="6"/>
      <c r="AX46" s="6"/>
      <c r="AY46" s="6"/>
      <c r="AZ46" s="6"/>
    </row>
    <row r="47" spans="2:52" ht="19.5" hidden="1" customHeight="1">
      <c r="B47" t="e">
        <f ca="1">VLOOKUP(VALUE(C47),Sheet1!$A$1:$B$24,2,FALSE)</f>
        <v>#N/A</v>
      </c>
      <c r="C47" s="121" t="str">
        <f ca="1">Locsolieu!A42</f>
        <v>46</v>
      </c>
      <c r="D47" s="122">
        <f ca="1">Locsolieu!C42</f>
        <v>0.31419999999999998</v>
      </c>
      <c r="E47" s="103">
        <f ca="1">Locsolieu!D42*$E$4</f>
        <v>1.5206299999999999</v>
      </c>
      <c r="F47" s="104">
        <f ca="1">Locsolieu!E42*$E$4</f>
        <v>1.8015099999999999</v>
      </c>
      <c r="G47" s="123">
        <f ca="1">Locsolieu!F42</f>
        <v>0.31419999999999998</v>
      </c>
      <c r="H47" s="106">
        <v>1530</v>
      </c>
      <c r="I47" s="107">
        <v>20</v>
      </c>
      <c r="J47" s="107">
        <v>-9</v>
      </c>
      <c r="K47" s="107">
        <v>3</v>
      </c>
      <c r="L47" s="107">
        <f t="shared" ref="L47:L50" si="113">J47-K47</f>
        <v>-12</v>
      </c>
      <c r="M47" s="108">
        <f t="shared" ca="1" si="42"/>
        <v>483.968809675366</v>
      </c>
      <c r="N47" s="108">
        <f t="shared" ca="1" si="43"/>
        <v>573.36409929980903</v>
      </c>
      <c r="O47" s="109" t="e">
        <f t="shared" ref="O47:O50" ca="1" si="114">ABS((AI47/100)*I47*L47*((J47/2)-K47)^2)</f>
        <v>#VALUE!</v>
      </c>
      <c r="P47" s="109" t="e">
        <f t="shared" ref="P47:P49" ca="1" si="115">ABS((AK47/100)*$I47*$L47*(($J47/2)-$K47)^2)</f>
        <v>#VALUE!</v>
      </c>
      <c r="Q47" s="110">
        <f t="shared" si="45"/>
        <v>-1215</v>
      </c>
      <c r="R47" s="111">
        <f t="shared" ca="1" si="66"/>
        <v>0.16451612903225807</v>
      </c>
      <c r="S47" s="111">
        <f t="shared" ca="1" si="67"/>
        <v>0.16451612903225807</v>
      </c>
      <c r="T47" s="110" t="e">
        <f t="shared" ca="1" si="46"/>
        <v>#VALUE!</v>
      </c>
      <c r="U47" s="110" t="e">
        <f t="shared" ca="1" si="47"/>
        <v>#VALUE!</v>
      </c>
      <c r="V47" s="112" t="e">
        <f t="shared" ca="1" si="48"/>
        <v>#VALUE!</v>
      </c>
      <c r="W47" s="112" t="e">
        <f t="shared" ca="1" si="49"/>
        <v>#VALUE!</v>
      </c>
      <c r="X47" s="68" t="e">
        <f t="shared" ca="1" si="68"/>
        <v>#VALUE!</v>
      </c>
      <c r="Y47" s="68" t="e">
        <f t="shared" ca="1" si="69"/>
        <v>#VALUE!</v>
      </c>
      <c r="Z47" s="108" t="e">
        <f t="shared" ca="1" si="70"/>
        <v>#VALUE!</v>
      </c>
      <c r="AA47" s="108" t="e">
        <f t="shared" ca="1" si="71"/>
        <v>#VALUE!</v>
      </c>
      <c r="AB47" s="68">
        <f t="shared" ca="1" si="50"/>
        <v>0.22165081179080734</v>
      </c>
      <c r="AC47" s="68">
        <f t="shared" ca="1" si="51"/>
        <v>0.22165081179080734</v>
      </c>
      <c r="AD47" s="68">
        <f t="shared" ca="1" si="72"/>
        <v>-7.800029048690142</v>
      </c>
      <c r="AE47" s="68">
        <f t="shared" ca="1" si="73"/>
        <v>-7.8000206967032062</v>
      </c>
      <c r="AF47" s="68" t="e">
        <f t="shared" ca="1" si="52"/>
        <v>#VALUE!</v>
      </c>
      <c r="AG47" s="68" t="e">
        <f t="shared" ca="1" si="53"/>
        <v>#VALUE!</v>
      </c>
      <c r="AH47" s="113" t="e">
        <f t="shared" ca="1" si="54"/>
        <v>#VALUE!</v>
      </c>
      <c r="AI47" s="124" t="e">
        <f t="shared" ca="1" si="55"/>
        <v>#VALUE!</v>
      </c>
      <c r="AJ47" s="115" t="e">
        <f t="shared" ca="1" si="56"/>
        <v>#VALUE!</v>
      </c>
      <c r="AK47" s="116" t="e">
        <f t="shared" ca="1" si="57"/>
        <v>#VALUE!</v>
      </c>
      <c r="AL47" s="117" t="e">
        <f t="shared" ca="1" si="58"/>
        <v>#VALUE!</v>
      </c>
      <c r="AM47" s="126">
        <v>2</v>
      </c>
      <c r="AN47" s="126">
        <v>16</v>
      </c>
      <c r="AO47" s="126"/>
      <c r="AP47" s="126"/>
      <c r="AQ47" s="117">
        <f t="shared" si="59"/>
        <v>4.0211199999999998</v>
      </c>
      <c r="AR47" s="117">
        <f t="shared" si="22"/>
        <v>-3.3509333333333329</v>
      </c>
      <c r="AS47" s="120"/>
      <c r="AT47" s="6"/>
      <c r="AU47" s="80"/>
      <c r="AV47" s="6"/>
      <c r="AW47" s="6"/>
      <c r="AX47" s="6"/>
      <c r="AY47" s="6"/>
      <c r="AZ47" s="6"/>
    </row>
    <row r="48" spans="2:52" ht="19.5" hidden="1" customHeight="1">
      <c r="B48" t="e">
        <f ca="1">VLOOKUP(VALUE(C48),Sheet1!$A$1:$B$24,2,FALSE)</f>
        <v>#N/A</v>
      </c>
      <c r="C48" s="121" t="str">
        <f ca="1">Locsolieu!A43</f>
        <v>47</v>
      </c>
      <c r="D48" s="122">
        <f ca="1">Locsolieu!C43</f>
        <v>0.1908</v>
      </c>
      <c r="E48" s="103">
        <f ca="1">Locsolieu!D43*$E$4</f>
        <v>2.62975</v>
      </c>
      <c r="F48" s="104">
        <f ca="1">Locsolieu!E43*$E$4</f>
        <v>2.62975</v>
      </c>
      <c r="G48" s="123">
        <f ca="1">Locsolieu!F43</f>
        <v>0.1908</v>
      </c>
      <c r="H48" s="106">
        <v>1560</v>
      </c>
      <c r="I48" s="107">
        <v>20</v>
      </c>
      <c r="J48" s="107">
        <v>-10</v>
      </c>
      <c r="K48" s="107">
        <v>3</v>
      </c>
      <c r="L48" s="107">
        <f t="shared" si="113"/>
        <v>-13</v>
      </c>
      <c r="M48" s="108">
        <f t="shared" ca="1" si="42"/>
        <v>1378.2756813417191</v>
      </c>
      <c r="N48" s="108">
        <f t="shared" ca="1" si="43"/>
        <v>1378.2756813417191</v>
      </c>
      <c r="O48" s="109" t="e">
        <f t="shared" ca="1" si="114"/>
        <v>#VALUE!</v>
      </c>
      <c r="P48" s="109" t="e">
        <f t="shared" ca="1" si="115"/>
        <v>#VALUE!</v>
      </c>
      <c r="Q48" s="110">
        <f t="shared" si="45"/>
        <v>-1666.6666666666667</v>
      </c>
      <c r="R48" s="111">
        <f t="shared" ca="1" si="66"/>
        <v>0.1684505289359054</v>
      </c>
      <c r="S48" s="111">
        <f t="shared" ca="1" si="67"/>
        <v>0.1684505289359054</v>
      </c>
      <c r="T48" s="110" t="e">
        <f t="shared" ca="1" si="46"/>
        <v>#VALUE!</v>
      </c>
      <c r="U48" s="110" t="e">
        <f t="shared" ca="1" si="47"/>
        <v>#VALUE!</v>
      </c>
      <c r="V48" s="112" t="e">
        <f t="shared" ca="1" si="48"/>
        <v>#VALUE!</v>
      </c>
      <c r="W48" s="112" t="e">
        <f t="shared" ca="1" si="49"/>
        <v>#VALUE!</v>
      </c>
      <c r="X48" s="68" t="e">
        <f t="shared" ca="1" si="68"/>
        <v>#VALUE!</v>
      </c>
      <c r="Y48" s="68" t="e">
        <f t="shared" ca="1" si="69"/>
        <v>#VALUE!</v>
      </c>
      <c r="Z48" s="108" t="e">
        <f t="shared" ca="1" si="70"/>
        <v>#VALUE!</v>
      </c>
      <c r="AA48" s="108" t="e">
        <f t="shared" ca="1" si="71"/>
        <v>#VALUE!</v>
      </c>
      <c r="AB48" s="68">
        <f t="shared" ca="1" si="50"/>
        <v>0.13459890162217072</v>
      </c>
      <c r="AC48" s="68">
        <f t="shared" ca="1" si="51"/>
        <v>0.13459890162217072</v>
      </c>
      <c r="AD48" s="68">
        <f t="shared" ca="1" si="72"/>
        <v>-8.4500047903665738</v>
      </c>
      <c r="AE48" s="68">
        <f t="shared" ca="1" si="73"/>
        <v>-8.4500047903665738</v>
      </c>
      <c r="AF48" s="68" t="e">
        <f t="shared" ca="1" si="52"/>
        <v>#VALUE!</v>
      </c>
      <c r="AG48" s="68" t="e">
        <f t="shared" ca="1" si="53"/>
        <v>#VALUE!</v>
      </c>
      <c r="AH48" s="113" t="e">
        <f t="shared" ca="1" si="54"/>
        <v>#VALUE!</v>
      </c>
      <c r="AI48" s="124" t="e">
        <f t="shared" ca="1" si="55"/>
        <v>#VALUE!</v>
      </c>
      <c r="AJ48" s="115" t="e">
        <f t="shared" ca="1" si="56"/>
        <v>#VALUE!</v>
      </c>
      <c r="AK48" s="116" t="e">
        <f t="shared" ca="1" si="57"/>
        <v>#VALUE!</v>
      </c>
      <c r="AL48" s="117" t="e">
        <f t="shared" ca="1" si="58"/>
        <v>#VALUE!</v>
      </c>
      <c r="AM48" s="126">
        <v>2</v>
      </c>
      <c r="AN48" s="126">
        <v>16</v>
      </c>
      <c r="AO48" s="126"/>
      <c r="AP48" s="126"/>
      <c r="AQ48" s="117">
        <f t="shared" si="59"/>
        <v>4.0211199999999998</v>
      </c>
      <c r="AR48" s="117">
        <f t="shared" si="22"/>
        <v>-3.0931692307692304</v>
      </c>
      <c r="AS48" s="120"/>
      <c r="AT48" s="6"/>
      <c r="AU48" s="80"/>
      <c r="AV48" s="6"/>
      <c r="AW48" s="6"/>
      <c r="AX48" s="6"/>
      <c r="AY48" s="6"/>
      <c r="AZ48" s="6"/>
    </row>
    <row r="49" spans="2:52" ht="19.5" hidden="1" customHeight="1" thickBot="1">
      <c r="B49" t="e">
        <f ca="1">VLOOKUP(VALUE(C49),Sheet1!$A$1:$B$24,2,FALSE)</f>
        <v>#N/A</v>
      </c>
      <c r="C49" s="121" t="str">
        <f ca="1">Locsolieu!A44</f>
        <v>48</v>
      </c>
      <c r="D49" s="122">
        <f ca="1">Locsolieu!C44</f>
        <v>0.29409999999999997</v>
      </c>
      <c r="E49" s="103">
        <f ca="1">Locsolieu!D44*$E$4</f>
        <v>0.64390000000000003</v>
      </c>
      <c r="F49" s="104">
        <f ca="1">Locsolieu!E44*$E$4</f>
        <v>0.94527000000000005</v>
      </c>
      <c r="G49" s="123">
        <f ca="1">Locsolieu!F44</f>
        <v>0.21820000000000001</v>
      </c>
      <c r="H49" s="106">
        <v>1590</v>
      </c>
      <c r="I49" s="107">
        <v>20</v>
      </c>
      <c r="J49" s="107">
        <v>-11</v>
      </c>
      <c r="K49" s="107">
        <v>3</v>
      </c>
      <c r="L49" s="107">
        <f t="shared" si="113"/>
        <v>-14</v>
      </c>
      <c r="M49" s="108">
        <f t="shared" ca="1" si="42"/>
        <v>218.93913634818091</v>
      </c>
      <c r="N49" s="108">
        <f t="shared" ca="1" si="43"/>
        <v>433.21264894592116</v>
      </c>
      <c r="O49" s="109" t="e">
        <f t="shared" ca="1" si="114"/>
        <v>#VALUE!</v>
      </c>
      <c r="P49" s="109" t="e">
        <f t="shared" ca="1" si="115"/>
        <v>#VALUE!</v>
      </c>
      <c r="Q49" s="110">
        <f t="shared" si="45"/>
        <v>-2218.3333333333335</v>
      </c>
      <c r="R49" s="111">
        <f t="shared" ca="1" si="66"/>
        <v>0.17204525156296516</v>
      </c>
      <c r="S49" s="111">
        <f t="shared" ca="1" si="67"/>
        <v>0.17204525156296516</v>
      </c>
      <c r="T49" s="110" t="e">
        <f t="shared" ca="1" si="46"/>
        <v>#VALUE!</v>
      </c>
      <c r="U49" s="110" t="e">
        <f t="shared" ca="1" si="47"/>
        <v>#VALUE!</v>
      </c>
      <c r="V49" s="112" t="e">
        <f t="shared" ca="1" si="48"/>
        <v>#VALUE!</v>
      </c>
      <c r="W49" s="112" t="e">
        <f t="shared" ca="1" si="49"/>
        <v>#VALUE!</v>
      </c>
      <c r="X49" s="68" t="e">
        <f t="shared" ca="1" si="68"/>
        <v>#VALUE!</v>
      </c>
      <c r="Y49" s="68" t="e">
        <f t="shared" ca="1" si="69"/>
        <v>#VALUE!</v>
      </c>
      <c r="Z49" s="108" t="e">
        <f t="shared" ca="1" si="70"/>
        <v>#VALUE!</v>
      </c>
      <c r="AA49" s="108" t="e">
        <f t="shared" ca="1" si="71"/>
        <v>#VALUE!</v>
      </c>
      <c r="AB49" s="68">
        <f t="shared" ca="1" si="50"/>
        <v>0.20747136775199373</v>
      </c>
      <c r="AC49" s="68">
        <f t="shared" ca="1" si="51"/>
        <v>0.15392809399348875</v>
      </c>
      <c r="AD49" s="68">
        <f t="shared" ca="1" si="72"/>
        <v>-9.1002473675454514</v>
      </c>
      <c r="AE49" s="68">
        <f t="shared" ca="1" si="73"/>
        <v>-9.1000631834867534</v>
      </c>
      <c r="AF49" s="68" t="e">
        <f t="shared" ca="1" si="52"/>
        <v>#VALUE!</v>
      </c>
      <c r="AG49" s="68" t="e">
        <f t="shared" ca="1" si="53"/>
        <v>#VALUE!</v>
      </c>
      <c r="AH49" s="113" t="e">
        <f t="shared" ca="1" si="54"/>
        <v>#VALUE!</v>
      </c>
      <c r="AI49" s="124" t="e">
        <f t="shared" ca="1" si="55"/>
        <v>#VALUE!</v>
      </c>
      <c r="AJ49" s="115" t="e">
        <f t="shared" ca="1" si="56"/>
        <v>#VALUE!</v>
      </c>
      <c r="AK49" s="116" t="e">
        <f t="shared" ca="1" si="57"/>
        <v>#VALUE!</v>
      </c>
      <c r="AL49" s="117" t="e">
        <f t="shared" ca="1" si="58"/>
        <v>#VALUE!</v>
      </c>
      <c r="AM49" s="126">
        <v>2</v>
      </c>
      <c r="AN49" s="126">
        <v>16</v>
      </c>
      <c r="AO49" s="126"/>
      <c r="AP49" s="126"/>
      <c r="AQ49" s="117">
        <f t="shared" si="59"/>
        <v>4.0211199999999998</v>
      </c>
      <c r="AR49" s="117">
        <f t="shared" si="22"/>
        <v>-2.8722285714285714</v>
      </c>
      <c r="AS49" s="120"/>
      <c r="AT49" s="6"/>
      <c r="AU49" s="80"/>
      <c r="AV49" s="6"/>
      <c r="AW49" s="6"/>
      <c r="AX49" s="6"/>
      <c r="AY49" s="6"/>
      <c r="AZ49" s="6"/>
    </row>
    <row r="50" spans="2:52" ht="19.5" hidden="1" customHeight="1">
      <c r="B50" t="e">
        <f ca="1">VLOOKUP(VALUE(C50),Sheet1!$A$1:$B$24,2,FALSE)</f>
        <v>#N/A</v>
      </c>
      <c r="C50" s="101" t="str">
        <f ca="1">Locsolieu!A45</f>
        <v>49</v>
      </c>
      <c r="D50" s="102">
        <f ca="1">Locsolieu!C45</f>
        <v>0.68169999999999997</v>
      </c>
      <c r="E50" s="103">
        <f ca="1">Locsolieu!D45*$E$4</f>
        <v>1.0083899999999999</v>
      </c>
      <c r="F50" s="104">
        <f ca="1">Locsolieu!E45*$E$4</f>
        <v>2.9986799999999998</v>
      </c>
      <c r="G50" s="105">
        <f ca="1">Locsolieu!F45</f>
        <v>0.68169999999999997</v>
      </c>
      <c r="H50" s="106">
        <v>1620</v>
      </c>
      <c r="I50" s="107">
        <v>20</v>
      </c>
      <c r="J50" s="107">
        <v>-12</v>
      </c>
      <c r="K50" s="107">
        <v>3</v>
      </c>
      <c r="L50" s="107">
        <f t="shared" si="113"/>
        <v>-15</v>
      </c>
      <c r="M50" s="108">
        <f t="shared" ca="1" si="42"/>
        <v>147.9228399589262</v>
      </c>
      <c r="N50" s="108">
        <f t="shared" ca="1" si="43"/>
        <v>439.88264632536305</v>
      </c>
      <c r="O50" s="109" t="e">
        <f t="shared" ca="1" si="114"/>
        <v>#VALUE!</v>
      </c>
      <c r="P50" s="109" t="e">
        <f t="shared" ref="P50" ca="1" si="116">ABS((AK50/100)*$I50*$L50*(($J50/2)-K50)^2)</f>
        <v>#VALUE!</v>
      </c>
      <c r="Q50" s="110">
        <f t="shared" si="45"/>
        <v>-2880</v>
      </c>
      <c r="R50" s="111">
        <f t="shared" ca="1" si="66"/>
        <v>0.17534246575342466</v>
      </c>
      <c r="S50" s="111">
        <f t="shared" ca="1" si="67"/>
        <v>0.17534246575342466</v>
      </c>
      <c r="T50" s="110" t="e">
        <f t="shared" ca="1" si="46"/>
        <v>#VALUE!</v>
      </c>
      <c r="U50" s="110" t="e">
        <f t="shared" ca="1" si="47"/>
        <v>#VALUE!</v>
      </c>
      <c r="V50" s="112" t="e">
        <f t="shared" ca="1" si="48"/>
        <v>#VALUE!</v>
      </c>
      <c r="W50" s="112" t="e">
        <f t="shared" ca="1" si="49"/>
        <v>#VALUE!</v>
      </c>
      <c r="X50" s="68" t="e">
        <f t="shared" ca="1" si="68"/>
        <v>#VALUE!</v>
      </c>
      <c r="Y50" s="68" t="e">
        <f t="shared" ca="1" si="69"/>
        <v>#VALUE!</v>
      </c>
      <c r="Z50" s="108" t="e">
        <f t="shared" ca="1" si="70"/>
        <v>#VALUE!</v>
      </c>
      <c r="AA50" s="108" t="e">
        <f t="shared" ca="1" si="71"/>
        <v>#VALUE!</v>
      </c>
      <c r="AB50" s="68">
        <f t="shared" ca="1" si="50"/>
        <v>0.48090184085866755</v>
      </c>
      <c r="AC50" s="68">
        <f t="shared" ca="1" si="51"/>
        <v>0.48090184085866755</v>
      </c>
      <c r="AD50" s="68">
        <f t="shared" ca="1" si="72"/>
        <v>-9.750690914266869</v>
      </c>
      <c r="AE50" s="68">
        <f t="shared" ca="1" si="73"/>
        <v>-9.7500781396873109</v>
      </c>
      <c r="AF50" s="68" t="e">
        <f t="shared" ca="1" si="52"/>
        <v>#VALUE!</v>
      </c>
      <c r="AG50" s="68" t="e">
        <f t="shared" ca="1" si="53"/>
        <v>#VALUE!</v>
      </c>
      <c r="AH50" s="113" t="e">
        <f t="shared" ca="1" si="54"/>
        <v>#VALUE!</v>
      </c>
      <c r="AI50" s="114" t="e">
        <f t="shared" ca="1" si="55"/>
        <v>#VALUE!</v>
      </c>
      <c r="AJ50" s="115" t="e">
        <f t="shared" ca="1" si="56"/>
        <v>#VALUE!</v>
      </c>
      <c r="AK50" s="116" t="e">
        <f t="shared" ca="1" si="57"/>
        <v>#VALUE!</v>
      </c>
      <c r="AL50" s="117" t="e">
        <f t="shared" ca="1" si="58"/>
        <v>#VALUE!</v>
      </c>
      <c r="AM50" s="118">
        <v>2</v>
      </c>
      <c r="AN50" s="118">
        <v>16</v>
      </c>
      <c r="AO50" s="118"/>
      <c r="AQ50" s="119">
        <f t="shared" si="59"/>
        <v>4.0211199999999998</v>
      </c>
      <c r="AR50" s="117">
        <f t="shared" si="22"/>
        <v>-2.6807466666666664</v>
      </c>
      <c r="AS50" s="120"/>
      <c r="AT50" s="6"/>
      <c r="AU50" s="80"/>
      <c r="AV50" s="6"/>
      <c r="AW50" s="6"/>
      <c r="AX50" s="6"/>
      <c r="AY50" s="6"/>
      <c r="AZ50" s="6"/>
    </row>
    <row r="51" spans="2:52" ht="19.5" hidden="1" customHeight="1">
      <c r="B51" t="e">
        <f ca="1">VLOOKUP(VALUE(C51),Sheet1!$A$1:$B$24,2,FALSE)</f>
        <v>#N/A</v>
      </c>
      <c r="C51" s="121" t="str">
        <f ca="1">Locsolieu!A46</f>
        <v>50</v>
      </c>
      <c r="D51" s="122">
        <f ca="1">Locsolieu!C46</f>
        <v>0.17349999999999999</v>
      </c>
      <c r="E51" s="103">
        <f ca="1">Locsolieu!D46*$E$4</f>
        <v>2.0260199999999999</v>
      </c>
      <c r="F51" s="104">
        <f ca="1">Locsolieu!E46*$E$4</f>
        <v>2.6258300000000001</v>
      </c>
      <c r="G51" s="123">
        <f ca="1">Locsolieu!F46</f>
        <v>0.17349999999999999</v>
      </c>
      <c r="H51" s="106">
        <v>1650</v>
      </c>
      <c r="I51" s="107">
        <v>20</v>
      </c>
      <c r="J51" s="107">
        <v>-13</v>
      </c>
      <c r="K51" s="6">
        <v>3</v>
      </c>
      <c r="L51" s="107">
        <f t="shared" ref="L51" si="117">J51-K50</f>
        <v>-16</v>
      </c>
      <c r="M51" s="108">
        <f t="shared" ca="1" si="42"/>
        <v>1167.734870317003</v>
      </c>
      <c r="N51" s="108">
        <f t="shared" ca="1" si="43"/>
        <v>1513.4466858789629</v>
      </c>
      <c r="O51" s="109" t="e">
        <f t="shared" ref="O51" ca="1" si="118">ABS((AI51/100)*I51*L51*((J51/2)-K50)^2)</f>
        <v>#VALUE!</v>
      </c>
      <c r="P51" s="109" t="e">
        <f t="shared" ref="P51" ca="1" si="119">ABS((AK51/100)*$I51*$L51*(($J51/2)-$K50)^2)</f>
        <v>#VALUE!</v>
      </c>
      <c r="Q51" s="110">
        <f t="shared" si="45"/>
        <v>-3661.6666666666665</v>
      </c>
      <c r="R51" s="111">
        <f t="shared" ca="1" si="66"/>
        <v>0.17837763770896137</v>
      </c>
      <c r="S51" s="111">
        <f t="shared" ca="1" si="67"/>
        <v>0.17837763770896137</v>
      </c>
      <c r="T51" s="110" t="e">
        <f t="shared" ca="1" si="46"/>
        <v>#VALUE!</v>
      </c>
      <c r="U51" s="110" t="e">
        <f t="shared" ca="1" si="47"/>
        <v>#VALUE!</v>
      </c>
      <c r="V51" s="112" t="e">
        <f t="shared" ca="1" si="48"/>
        <v>#VALUE!</v>
      </c>
      <c r="W51" s="112" t="e">
        <f t="shared" ca="1" si="49"/>
        <v>#VALUE!</v>
      </c>
      <c r="X51" s="68" t="e">
        <f t="shared" ca="1" si="68"/>
        <v>#VALUE!</v>
      </c>
      <c r="Y51" s="68" t="e">
        <f t="shared" ca="1" si="69"/>
        <v>#VALUE!</v>
      </c>
      <c r="Z51" s="108" t="e">
        <f t="shared" ca="1" si="70"/>
        <v>#VALUE!</v>
      </c>
      <c r="AA51" s="108" t="e">
        <f t="shared" ca="1" si="71"/>
        <v>#VALUE!</v>
      </c>
      <c r="AB51" s="68">
        <f t="shared" ca="1" si="50"/>
        <v>0.12239470351911226</v>
      </c>
      <c r="AC51" s="68">
        <f t="shared" ca="1" si="51"/>
        <v>0.12239470351911226</v>
      </c>
      <c r="AD51" s="68">
        <f t="shared" ca="1" si="72"/>
        <v>-10.400013880820962</v>
      </c>
      <c r="AE51" s="68">
        <f t="shared" ca="1" si="73"/>
        <v>-10.40000826361039</v>
      </c>
      <c r="AF51" s="68" t="e">
        <f t="shared" ca="1" si="52"/>
        <v>#VALUE!</v>
      </c>
      <c r="AG51" s="68" t="e">
        <f t="shared" ca="1" si="53"/>
        <v>#VALUE!</v>
      </c>
      <c r="AH51" s="113" t="e">
        <f t="shared" ca="1" si="54"/>
        <v>#VALUE!</v>
      </c>
      <c r="AI51" s="124" t="e">
        <f t="shared" ca="1" si="55"/>
        <v>#VALUE!</v>
      </c>
      <c r="AJ51" s="115" t="e">
        <f t="shared" ca="1" si="56"/>
        <v>#VALUE!</v>
      </c>
      <c r="AK51" s="116" t="e">
        <f t="shared" ca="1" si="57"/>
        <v>#VALUE!</v>
      </c>
      <c r="AL51" s="117" t="e">
        <f t="shared" ca="1" si="58"/>
        <v>#VALUE!</v>
      </c>
      <c r="AM51" s="126">
        <v>2</v>
      </c>
      <c r="AN51" s="126">
        <v>16</v>
      </c>
      <c r="AO51" s="126"/>
      <c r="AP51" s="126"/>
      <c r="AQ51" s="117">
        <f t="shared" si="59"/>
        <v>4.0211199999999998</v>
      </c>
      <c r="AR51" s="117">
        <f t="shared" si="22"/>
        <v>-2.5131999999999999</v>
      </c>
      <c r="AS51" s="120"/>
      <c r="AT51" s="6"/>
      <c r="AU51" s="80"/>
      <c r="AV51" s="6"/>
      <c r="AW51" s="6"/>
      <c r="AX51" s="6"/>
      <c r="AY51" s="6"/>
      <c r="AZ51" s="6"/>
    </row>
    <row r="52" spans="2:52" ht="19.5" hidden="1" customHeight="1">
      <c r="B52" t="e">
        <f ca="1">VLOOKUP(VALUE(C52),Sheet1!$A$1:$B$24,2,FALSE)</f>
        <v>#N/A</v>
      </c>
      <c r="C52" s="121" t="str">
        <f ca="1">Locsolieu!A47</f>
        <v>52</v>
      </c>
      <c r="D52" s="122">
        <f ca="1">Locsolieu!C47</f>
        <v>0.29430000000000001</v>
      </c>
      <c r="E52" s="103">
        <f ca="1">Locsolieu!D47*$E$4</f>
        <v>0.58562999999999998</v>
      </c>
      <c r="F52" s="104">
        <f ca="1">Locsolieu!E47*$E$4</f>
        <v>0.94208999999999998</v>
      </c>
      <c r="G52" s="123">
        <f ca="1">Locsolieu!F47</f>
        <v>0.21809999999999999</v>
      </c>
      <c r="H52" s="106">
        <v>1680</v>
      </c>
      <c r="I52" s="107">
        <v>20</v>
      </c>
      <c r="J52" s="107">
        <v>-14</v>
      </c>
      <c r="K52" s="107">
        <v>3</v>
      </c>
      <c r="L52" s="107">
        <f t="shared" ref="L52:L55" si="120">J52-K52</f>
        <v>-17</v>
      </c>
      <c r="M52" s="108">
        <f t="shared" ca="1" si="42"/>
        <v>198.99082568807339</v>
      </c>
      <c r="N52" s="108">
        <f t="shared" ca="1" si="43"/>
        <v>431.95323246217339</v>
      </c>
      <c r="O52" s="109" t="e">
        <f t="shared" ref="O52:O55" ca="1" si="121">ABS((AI52/100)*I52*L52*((J52/2)-K52)^2)</f>
        <v>#VALUE!</v>
      </c>
      <c r="P52" s="109" t="e">
        <f t="shared" ref="P52:P54" ca="1" si="122">ABS((AK52/100)*$I52*$L52*(($J52/2)-$K52)^2)</f>
        <v>#VALUE!</v>
      </c>
      <c r="Q52" s="110">
        <f t="shared" si="45"/>
        <v>-4573.333333333333</v>
      </c>
      <c r="R52" s="111">
        <f t="shared" ca="1" si="66"/>
        <v>0.18118081180811807</v>
      </c>
      <c r="S52" s="111">
        <f t="shared" ca="1" si="67"/>
        <v>0.18118081180811807</v>
      </c>
      <c r="T52" s="110" t="e">
        <f t="shared" ca="1" si="46"/>
        <v>#VALUE!</v>
      </c>
      <c r="U52" s="110" t="e">
        <f t="shared" ca="1" si="47"/>
        <v>#VALUE!</v>
      </c>
      <c r="V52" s="112" t="e">
        <f t="shared" ca="1" si="48"/>
        <v>#VALUE!</v>
      </c>
      <c r="W52" s="112" t="e">
        <f t="shared" ca="1" si="49"/>
        <v>#VALUE!</v>
      </c>
      <c r="X52" s="68" t="e">
        <f t="shared" ca="1" si="68"/>
        <v>#VALUE!</v>
      </c>
      <c r="Y52" s="68" t="e">
        <f t="shared" ca="1" si="69"/>
        <v>#VALUE!</v>
      </c>
      <c r="Z52" s="108" t="e">
        <f t="shared" ca="1" si="70"/>
        <v>#VALUE!</v>
      </c>
      <c r="AA52" s="108" t="e">
        <f t="shared" ca="1" si="71"/>
        <v>#VALUE!</v>
      </c>
      <c r="AB52" s="68">
        <f t="shared" ca="1" si="50"/>
        <v>0.20761245674740483</v>
      </c>
      <c r="AC52" s="68">
        <f t="shared" ca="1" si="51"/>
        <v>0.1538575494957832</v>
      </c>
      <c r="AD52" s="68">
        <f t="shared" ca="1" si="72"/>
        <v>-11.050588971029489</v>
      </c>
      <c r="AE52" s="68">
        <f t="shared" ca="1" si="73"/>
        <v>-11.050125003004599</v>
      </c>
      <c r="AF52" s="68" t="e">
        <f t="shared" ca="1" si="52"/>
        <v>#VALUE!</v>
      </c>
      <c r="AG52" s="68" t="e">
        <f t="shared" ca="1" si="53"/>
        <v>#VALUE!</v>
      </c>
      <c r="AH52" s="113" t="e">
        <f t="shared" ca="1" si="54"/>
        <v>#VALUE!</v>
      </c>
      <c r="AI52" s="124" t="e">
        <f t="shared" ca="1" si="55"/>
        <v>#VALUE!</v>
      </c>
      <c r="AJ52" s="115" t="e">
        <f t="shared" ca="1" si="56"/>
        <v>#VALUE!</v>
      </c>
      <c r="AK52" s="116" t="e">
        <f t="shared" ca="1" si="57"/>
        <v>#VALUE!</v>
      </c>
      <c r="AL52" s="117" t="e">
        <f t="shared" ca="1" si="58"/>
        <v>#VALUE!</v>
      </c>
      <c r="AM52" s="126">
        <v>2</v>
      </c>
      <c r="AN52" s="126">
        <v>16</v>
      </c>
      <c r="AO52" s="126"/>
      <c r="AP52" s="126"/>
      <c r="AQ52" s="117">
        <f t="shared" si="59"/>
        <v>4.0211199999999998</v>
      </c>
      <c r="AR52" s="117">
        <f t="shared" si="22"/>
        <v>-2.3653647058823526</v>
      </c>
      <c r="AS52" s="120"/>
      <c r="AT52" s="6"/>
      <c r="AU52" s="80"/>
      <c r="AV52" s="6"/>
      <c r="AW52" s="6"/>
      <c r="AX52" s="6"/>
      <c r="AY52" s="6"/>
      <c r="AZ52" s="6"/>
    </row>
    <row r="53" spans="2:52" ht="19.5" hidden="1" customHeight="1">
      <c r="B53" t="e">
        <f ca="1">VLOOKUP(VALUE(C53),Sheet1!$A$1:$B$24,2,FALSE)</f>
        <v>#N/A</v>
      </c>
      <c r="C53" s="121" t="str">
        <f ca="1">Locsolieu!A48</f>
        <v>59</v>
      </c>
      <c r="D53" s="122">
        <f ca="1">Locsolieu!C48</f>
        <v>7.6999999999999999E-2</v>
      </c>
      <c r="E53" s="103">
        <f ca="1">Locsolieu!D48*$E$4</f>
        <v>1.6394599999999999</v>
      </c>
      <c r="F53" s="104">
        <f ca="1">Locsolieu!E48*$E$4</f>
        <v>1.6394599999999999</v>
      </c>
      <c r="G53" s="123">
        <f ca="1">Locsolieu!F48</f>
        <v>7.6999999999999999E-2</v>
      </c>
      <c r="H53" s="106">
        <v>1710</v>
      </c>
      <c r="I53" s="107">
        <v>20</v>
      </c>
      <c r="J53" s="107">
        <v>-15</v>
      </c>
      <c r="K53" s="107">
        <v>3</v>
      </c>
      <c r="L53" s="107">
        <f t="shared" si="120"/>
        <v>-18</v>
      </c>
      <c r="M53" s="108">
        <f t="shared" ca="1" si="42"/>
        <v>2129.1688311688313</v>
      </c>
      <c r="N53" s="108">
        <f t="shared" ca="1" si="43"/>
        <v>2129.1688311688313</v>
      </c>
      <c r="O53" s="109" t="e">
        <f t="shared" ca="1" si="121"/>
        <v>#VALUE!</v>
      </c>
      <c r="P53" s="109" t="e">
        <f t="shared" ca="1" si="122"/>
        <v>#VALUE!</v>
      </c>
      <c r="Q53" s="110">
        <f t="shared" si="45"/>
        <v>-5625</v>
      </c>
      <c r="R53" s="111">
        <f t="shared" ca="1" si="66"/>
        <v>0.18377760853008379</v>
      </c>
      <c r="S53" s="111">
        <f t="shared" ca="1" si="67"/>
        <v>0.18377760853008379</v>
      </c>
      <c r="T53" s="110" t="e">
        <f t="shared" ca="1" si="46"/>
        <v>#VALUE!</v>
      </c>
      <c r="U53" s="110" t="e">
        <f t="shared" ca="1" si="47"/>
        <v>#VALUE!</v>
      </c>
      <c r="V53" s="112" t="e">
        <f t="shared" ca="1" si="48"/>
        <v>#VALUE!</v>
      </c>
      <c r="W53" s="112" t="e">
        <f t="shared" ca="1" si="49"/>
        <v>#VALUE!</v>
      </c>
      <c r="X53" s="68" t="e">
        <f t="shared" ca="1" si="68"/>
        <v>#VALUE!</v>
      </c>
      <c r="Y53" s="68" t="e">
        <f t="shared" ca="1" si="69"/>
        <v>#VALUE!</v>
      </c>
      <c r="Z53" s="108" t="e">
        <f t="shared" ca="1" si="70"/>
        <v>#VALUE!</v>
      </c>
      <c r="AA53" s="108" t="e">
        <f t="shared" ca="1" si="71"/>
        <v>#VALUE!</v>
      </c>
      <c r="AB53" s="68">
        <f t="shared" ca="1" si="50"/>
        <v>5.4319263233265962E-2</v>
      </c>
      <c r="AC53" s="68">
        <f t="shared" ca="1" si="51"/>
        <v>5.4319263233265962E-2</v>
      </c>
      <c r="AD53" s="68">
        <f t="shared" ca="1" si="72"/>
        <v>-11.7000062536336</v>
      </c>
      <c r="AE53" s="68">
        <f t="shared" ca="1" si="73"/>
        <v>-11.7000062536336</v>
      </c>
      <c r="AF53" s="68" t="e">
        <f t="shared" ca="1" si="52"/>
        <v>#VALUE!</v>
      </c>
      <c r="AG53" s="68" t="e">
        <f t="shared" ca="1" si="53"/>
        <v>#VALUE!</v>
      </c>
      <c r="AH53" s="113" t="e">
        <f t="shared" ca="1" si="54"/>
        <v>#VALUE!</v>
      </c>
      <c r="AI53" s="124" t="e">
        <f t="shared" ca="1" si="55"/>
        <v>#VALUE!</v>
      </c>
      <c r="AJ53" s="115" t="e">
        <f t="shared" ca="1" si="56"/>
        <v>#VALUE!</v>
      </c>
      <c r="AK53" s="116" t="e">
        <f t="shared" ca="1" si="57"/>
        <v>#VALUE!</v>
      </c>
      <c r="AL53" s="117" t="e">
        <f t="shared" ca="1" si="58"/>
        <v>#VALUE!</v>
      </c>
      <c r="AM53" s="126">
        <v>2</v>
      </c>
      <c r="AN53" s="126">
        <v>16</v>
      </c>
      <c r="AO53" s="126"/>
      <c r="AP53" s="126"/>
      <c r="AQ53" s="117">
        <f t="shared" si="59"/>
        <v>4.0211199999999998</v>
      </c>
      <c r="AR53" s="117">
        <f t="shared" si="22"/>
        <v>-2.2339555555555553</v>
      </c>
      <c r="AS53" s="120"/>
      <c r="AT53" s="6"/>
      <c r="AU53" s="80"/>
      <c r="AV53" s="6"/>
      <c r="AW53" s="6"/>
      <c r="AX53" s="6"/>
      <c r="AY53" s="6"/>
      <c r="AZ53" s="6"/>
    </row>
    <row r="54" spans="2:52" ht="19.5" hidden="1" customHeight="1" thickBot="1">
      <c r="B54" t="e">
        <f ca="1">VLOOKUP(VALUE(C54),Sheet1!$A$1:$B$24,2,FALSE)</f>
        <v>#N/A</v>
      </c>
      <c r="C54" s="121" t="str">
        <f ca="1">Locsolieu!A49</f>
        <v>60</v>
      </c>
      <c r="D54" s="122">
        <f ca="1">Locsolieu!C49</f>
        <v>6.54E-2</v>
      </c>
      <c r="E54" s="103">
        <f ca="1">Locsolieu!D49*$E$4</f>
        <v>0.94971000000000005</v>
      </c>
      <c r="F54" s="104">
        <f ca="1">Locsolieu!E49*$E$4</f>
        <v>0.94971000000000005</v>
      </c>
      <c r="G54" s="123">
        <f ca="1">Locsolieu!F49</f>
        <v>6.54E-2</v>
      </c>
      <c r="H54" s="106">
        <v>1740</v>
      </c>
      <c r="I54" s="107">
        <v>20</v>
      </c>
      <c r="J54" s="107">
        <v>-16</v>
      </c>
      <c r="K54" s="107">
        <v>3</v>
      </c>
      <c r="L54" s="107">
        <f t="shared" si="120"/>
        <v>-19</v>
      </c>
      <c r="M54" s="108">
        <f t="shared" ca="1" si="42"/>
        <v>1452.1559633027523</v>
      </c>
      <c r="N54" s="108">
        <f t="shared" ca="1" si="43"/>
        <v>1452.1559633027523</v>
      </c>
      <c r="O54" s="109" t="e">
        <f t="shared" ca="1" si="121"/>
        <v>#VALUE!</v>
      </c>
      <c r="P54" s="109" t="e">
        <f t="shared" ca="1" si="122"/>
        <v>#VALUE!</v>
      </c>
      <c r="Q54" s="110">
        <f t="shared" si="45"/>
        <v>-6826.666666666667</v>
      </c>
      <c r="R54" s="111">
        <f t="shared" ca="1" si="66"/>
        <v>0.18619000979431929</v>
      </c>
      <c r="S54" s="111">
        <f t="shared" ca="1" si="67"/>
        <v>0.18619000979431929</v>
      </c>
      <c r="T54" s="110" t="e">
        <f t="shared" ca="1" si="46"/>
        <v>#VALUE!</v>
      </c>
      <c r="U54" s="110" t="e">
        <f t="shared" ca="1" si="47"/>
        <v>#VALUE!</v>
      </c>
      <c r="V54" s="112" t="e">
        <f t="shared" ca="1" si="48"/>
        <v>#VALUE!</v>
      </c>
      <c r="W54" s="112" t="e">
        <f t="shared" ca="1" si="49"/>
        <v>#VALUE!</v>
      </c>
      <c r="X54" s="68" t="e">
        <f t="shared" ca="1" si="68"/>
        <v>#VALUE!</v>
      </c>
      <c r="Y54" s="68" t="e">
        <f t="shared" ca="1" si="69"/>
        <v>#VALUE!</v>
      </c>
      <c r="Z54" s="108" t="e">
        <f t="shared" ca="1" si="70"/>
        <v>#VALUE!</v>
      </c>
      <c r="AA54" s="108" t="e">
        <f t="shared" ca="1" si="71"/>
        <v>#VALUE!</v>
      </c>
      <c r="AB54" s="68">
        <f t="shared" ca="1" si="50"/>
        <v>4.61361014994233E-2</v>
      </c>
      <c r="AC54" s="68">
        <f t="shared" ca="1" si="51"/>
        <v>4.61361014994233E-2</v>
      </c>
      <c r="AD54" s="68">
        <f t="shared" ca="1" si="72"/>
        <v>-12.350016145965739</v>
      </c>
      <c r="AE54" s="68">
        <f t="shared" ca="1" si="73"/>
        <v>-12.350016145965739</v>
      </c>
      <c r="AF54" s="68" t="e">
        <f t="shared" ca="1" si="52"/>
        <v>#VALUE!</v>
      </c>
      <c r="AG54" s="68" t="e">
        <f t="shared" ca="1" si="53"/>
        <v>#VALUE!</v>
      </c>
      <c r="AH54" s="113" t="e">
        <f t="shared" ca="1" si="54"/>
        <v>#VALUE!</v>
      </c>
      <c r="AI54" s="124" t="e">
        <f t="shared" ca="1" si="55"/>
        <v>#VALUE!</v>
      </c>
      <c r="AJ54" s="115" t="e">
        <f t="shared" ca="1" si="56"/>
        <v>#VALUE!</v>
      </c>
      <c r="AK54" s="116" t="e">
        <f t="shared" ca="1" si="57"/>
        <v>#VALUE!</v>
      </c>
      <c r="AL54" s="117" t="e">
        <f t="shared" ca="1" si="58"/>
        <v>#VALUE!</v>
      </c>
      <c r="AM54" s="126">
        <v>2</v>
      </c>
      <c r="AN54" s="126">
        <v>16</v>
      </c>
      <c r="AO54" s="126"/>
      <c r="AP54" s="126"/>
      <c r="AQ54" s="117">
        <f t="shared" si="59"/>
        <v>4.0211199999999998</v>
      </c>
      <c r="AR54" s="117">
        <f t="shared" si="22"/>
        <v>-2.1163789473684207</v>
      </c>
      <c r="AS54" s="120"/>
      <c r="AT54" s="6"/>
      <c r="AU54" s="80"/>
      <c r="AV54" s="6"/>
      <c r="AW54" s="6"/>
      <c r="AX54" s="6"/>
      <c r="AY54" s="6"/>
      <c r="AZ54" s="6"/>
    </row>
    <row r="55" spans="2:52" ht="19.5" hidden="1" customHeight="1">
      <c r="B55" t="e">
        <f ca="1">VLOOKUP(VALUE(C55),Sheet1!$A$1:$B$24,2,FALSE)</f>
        <v>#N/A</v>
      </c>
      <c r="C55" s="101" t="str">
        <f ca="1">Locsolieu!A50</f>
        <v>61</v>
      </c>
      <c r="D55" s="102">
        <f ca="1">Locsolieu!C50</f>
        <v>0.1168</v>
      </c>
      <c r="E55" s="103">
        <f ca="1">Locsolieu!D50*$E$4</f>
        <v>1.2244699999999999</v>
      </c>
      <c r="F55" s="104">
        <f ca="1">Locsolieu!E50*$E$4</f>
        <v>1.81135</v>
      </c>
      <c r="G55" s="105">
        <f ca="1">Locsolieu!F50</f>
        <v>0.1168</v>
      </c>
      <c r="H55" s="106">
        <v>1770</v>
      </c>
      <c r="I55" s="107">
        <v>20</v>
      </c>
      <c r="J55" s="107">
        <v>-17</v>
      </c>
      <c r="K55" s="107">
        <v>3</v>
      </c>
      <c r="L55" s="107">
        <f t="shared" si="120"/>
        <v>-20</v>
      </c>
      <c r="M55" s="108">
        <f t="shared" ca="1" si="42"/>
        <v>1048.347602739726</v>
      </c>
      <c r="N55" s="108">
        <f t="shared" ca="1" si="43"/>
        <v>1550.8133561643835</v>
      </c>
      <c r="O55" s="109" t="e">
        <f t="shared" ca="1" si="121"/>
        <v>#VALUE!</v>
      </c>
      <c r="P55" s="109" t="e">
        <f t="shared" ref="P55" ca="1" si="123">ABS((AK55/100)*$I55*$L55*(($J55/2)-K55)^2)</f>
        <v>#VALUE!</v>
      </c>
      <c r="Q55" s="110">
        <f t="shared" si="45"/>
        <v>-8188.333333333333</v>
      </c>
      <c r="R55" s="111">
        <f t="shared" ca="1" si="66"/>
        <v>0.188436982738236</v>
      </c>
      <c r="S55" s="111">
        <f t="shared" ca="1" si="67"/>
        <v>0.188436982738236</v>
      </c>
      <c r="T55" s="110" t="e">
        <f t="shared" ca="1" si="46"/>
        <v>#VALUE!</v>
      </c>
      <c r="U55" s="110" t="e">
        <f t="shared" ca="1" si="47"/>
        <v>#VALUE!</v>
      </c>
      <c r="V55" s="112" t="e">
        <f t="shared" ca="1" si="48"/>
        <v>#VALUE!</v>
      </c>
      <c r="W55" s="112" t="e">
        <f t="shared" ca="1" si="49"/>
        <v>#VALUE!</v>
      </c>
      <c r="X55" s="68" t="e">
        <f t="shared" ca="1" si="68"/>
        <v>#VALUE!</v>
      </c>
      <c r="Y55" s="68" t="e">
        <f t="shared" ca="1" si="69"/>
        <v>#VALUE!</v>
      </c>
      <c r="Z55" s="108" t="e">
        <f t="shared" ca="1" si="70"/>
        <v>#VALUE!</v>
      </c>
      <c r="AA55" s="108" t="e">
        <f t="shared" ca="1" si="71"/>
        <v>#VALUE!</v>
      </c>
      <c r="AB55" s="68">
        <f t="shared" ca="1" si="50"/>
        <v>8.2395973320070967E-2</v>
      </c>
      <c r="AC55" s="68">
        <f t="shared" ca="1" si="51"/>
        <v>8.2395973320070967E-2</v>
      </c>
      <c r="AD55" s="68">
        <f t="shared" ca="1" si="72"/>
        <v>-13.00003681399776</v>
      </c>
      <c r="AE55" s="68">
        <f t="shared" ca="1" si="73"/>
        <v>-13.000016823090041</v>
      </c>
      <c r="AF55" s="68" t="e">
        <f t="shared" ca="1" si="52"/>
        <v>#VALUE!</v>
      </c>
      <c r="AG55" s="68" t="e">
        <f t="shared" ca="1" si="53"/>
        <v>#VALUE!</v>
      </c>
      <c r="AH55" s="113" t="e">
        <f t="shared" ca="1" si="54"/>
        <v>#VALUE!</v>
      </c>
      <c r="AI55" s="114" t="e">
        <f t="shared" ca="1" si="55"/>
        <v>#VALUE!</v>
      </c>
      <c r="AJ55" s="115" t="e">
        <f t="shared" ca="1" si="56"/>
        <v>#VALUE!</v>
      </c>
      <c r="AK55" s="116" t="e">
        <f t="shared" ca="1" si="57"/>
        <v>#VALUE!</v>
      </c>
      <c r="AL55" s="117" t="e">
        <f t="shared" ca="1" si="58"/>
        <v>#VALUE!</v>
      </c>
      <c r="AM55" s="118">
        <v>2</v>
      </c>
      <c r="AN55" s="118">
        <v>16</v>
      </c>
      <c r="AO55" s="118"/>
      <c r="AQ55" s="119">
        <f t="shared" si="59"/>
        <v>4.0211199999999998</v>
      </c>
      <c r="AR55" s="117">
        <f t="shared" si="22"/>
        <v>-2.0105599999999999</v>
      </c>
      <c r="AS55" s="120"/>
      <c r="AT55" s="6"/>
      <c r="AU55" s="80"/>
      <c r="AV55" s="6"/>
      <c r="AW55" s="6"/>
      <c r="AX55" s="6"/>
      <c r="AY55" s="6"/>
      <c r="AZ55" s="6"/>
    </row>
    <row r="56" spans="2:52" ht="19.5" hidden="1" customHeight="1">
      <c r="B56" t="e">
        <f ca="1">VLOOKUP(VALUE(C56),Sheet1!$A$1:$B$24,2,FALSE)</f>
        <v>#N/A</v>
      </c>
      <c r="C56" s="121" t="str">
        <f ca="1">Locsolieu!A51</f>
        <v>62</v>
      </c>
      <c r="D56" s="122">
        <f ca="1">Locsolieu!C51</f>
        <v>0.18</v>
      </c>
      <c r="E56" s="103">
        <f ca="1">Locsolieu!D51*$E$4</f>
        <v>1.6494599999999999</v>
      </c>
      <c r="F56" s="104">
        <f ca="1">Locsolieu!E51*$E$4</f>
        <v>1.6494599999999999</v>
      </c>
      <c r="G56" s="123">
        <f ca="1">Locsolieu!F51</f>
        <v>0.18</v>
      </c>
      <c r="H56" s="106">
        <v>1800</v>
      </c>
      <c r="I56" s="107">
        <v>20</v>
      </c>
      <c r="J56" s="107">
        <v>-18</v>
      </c>
      <c r="K56" s="6">
        <v>3</v>
      </c>
      <c r="L56" s="107">
        <f t="shared" ref="L56" si="124">J56-K55</f>
        <v>-21</v>
      </c>
      <c r="M56" s="108">
        <f t="shared" ca="1" si="42"/>
        <v>916.36666666666656</v>
      </c>
      <c r="N56" s="108">
        <f t="shared" ca="1" si="43"/>
        <v>916.36666666666656</v>
      </c>
      <c r="O56" s="109" t="e">
        <f t="shared" ref="O56" ca="1" si="125">ABS((AI56/100)*I56*L56*((J56/2)-K55)^2)</f>
        <v>#VALUE!</v>
      </c>
      <c r="P56" s="109" t="e">
        <f t="shared" ref="P56" ca="1" si="126">ABS((AK56/100)*$I56*$L56*(($J56/2)-$K55)^2)</f>
        <v>#VALUE!</v>
      </c>
      <c r="Q56" s="110">
        <f t="shared" si="45"/>
        <v>-9720</v>
      </c>
      <c r="R56" s="111">
        <f t="shared" ca="1" si="66"/>
        <v>0.19053497942386829</v>
      </c>
      <c r="S56" s="111">
        <f t="shared" ca="1" si="67"/>
        <v>0.19053497942386829</v>
      </c>
      <c r="T56" s="110" t="e">
        <f t="shared" ca="1" si="46"/>
        <v>#VALUE!</v>
      </c>
      <c r="U56" s="110" t="e">
        <f t="shared" ca="1" si="47"/>
        <v>#VALUE!</v>
      </c>
      <c r="V56" s="112" t="e">
        <f t="shared" ca="1" si="48"/>
        <v>#VALUE!</v>
      </c>
      <c r="W56" s="112" t="e">
        <f t="shared" ca="1" si="49"/>
        <v>#VALUE!</v>
      </c>
      <c r="X56" s="68" t="e">
        <f t="shared" ca="1" si="68"/>
        <v>#VALUE!</v>
      </c>
      <c r="Y56" s="68" t="e">
        <f t="shared" ca="1" si="69"/>
        <v>#VALUE!</v>
      </c>
      <c r="Z56" s="108" t="e">
        <f t="shared" ca="1" si="70"/>
        <v>#VALUE!</v>
      </c>
      <c r="AA56" s="108" t="e">
        <f t="shared" ca="1" si="71"/>
        <v>#VALUE!</v>
      </c>
      <c r="AB56" s="68">
        <f t="shared" ca="1" si="50"/>
        <v>0.12698009586997239</v>
      </c>
      <c r="AC56" s="68">
        <f t="shared" ca="1" si="51"/>
        <v>0.12698009586997239</v>
      </c>
      <c r="AD56" s="68">
        <f t="shared" ca="1" si="72"/>
        <v>-13.650056717937197</v>
      </c>
      <c r="AE56" s="68">
        <f t="shared" ca="1" si="73"/>
        <v>-13.650056717937197</v>
      </c>
      <c r="AF56" s="68" t="e">
        <f t="shared" ca="1" si="52"/>
        <v>#VALUE!</v>
      </c>
      <c r="AG56" s="68" t="e">
        <f t="shared" ca="1" si="53"/>
        <v>#VALUE!</v>
      </c>
      <c r="AH56" s="113" t="e">
        <f t="shared" ca="1" si="54"/>
        <v>#VALUE!</v>
      </c>
      <c r="AI56" s="124" t="e">
        <f t="shared" ca="1" si="55"/>
        <v>#VALUE!</v>
      </c>
      <c r="AJ56" s="115" t="e">
        <f t="shared" ca="1" si="56"/>
        <v>#VALUE!</v>
      </c>
      <c r="AK56" s="116" t="e">
        <f t="shared" ca="1" si="57"/>
        <v>#VALUE!</v>
      </c>
      <c r="AL56" s="117" t="e">
        <f t="shared" ca="1" si="58"/>
        <v>#VALUE!</v>
      </c>
      <c r="AM56" s="126">
        <v>2</v>
      </c>
      <c r="AN56" s="126">
        <v>16</v>
      </c>
      <c r="AO56" s="126"/>
      <c r="AP56" s="126"/>
      <c r="AQ56" s="117">
        <f t="shared" si="59"/>
        <v>4.0211199999999998</v>
      </c>
      <c r="AR56" s="117">
        <f t="shared" si="22"/>
        <v>-1.9148190476190474</v>
      </c>
      <c r="AS56" s="120"/>
      <c r="AT56" s="6"/>
      <c r="AU56" s="80"/>
      <c r="AV56" s="6"/>
      <c r="AW56" s="6"/>
      <c r="AX56" s="6"/>
      <c r="AY56" s="6"/>
      <c r="AZ56" s="6"/>
    </row>
    <row r="57" spans="2:52" ht="19.5" hidden="1" customHeight="1">
      <c r="B57" t="e">
        <f ca="1">VLOOKUP(VALUE(C57),Sheet1!$A$1:$B$24,2,FALSE)</f>
        <v>#N/A</v>
      </c>
      <c r="C57" s="121" t="str">
        <f ca="1">Locsolieu!A52</f>
        <v>63</v>
      </c>
      <c r="D57" s="122">
        <f ca="1">Locsolieu!C52</f>
        <v>0.17119999999999999</v>
      </c>
      <c r="E57" s="103">
        <f ca="1">Locsolieu!D52*$E$4</f>
        <v>0.95455000000000001</v>
      </c>
      <c r="F57" s="104">
        <f ca="1">Locsolieu!E52*$E$4</f>
        <v>0.95455000000000001</v>
      </c>
      <c r="G57" s="123">
        <f ca="1">Locsolieu!F52</f>
        <v>0.17119999999999999</v>
      </c>
      <c r="H57" s="106">
        <v>1830</v>
      </c>
      <c r="I57" s="107">
        <v>20</v>
      </c>
      <c r="J57" s="107">
        <v>-19</v>
      </c>
      <c r="K57" s="107">
        <v>3</v>
      </c>
      <c r="L57" s="107">
        <f t="shared" ref="L57:L60" si="127">J57-K57</f>
        <v>-22</v>
      </c>
      <c r="M57" s="108">
        <f t="shared" ca="1" si="42"/>
        <v>557.56425233644859</v>
      </c>
      <c r="N57" s="108">
        <f t="shared" ca="1" si="43"/>
        <v>557.56425233644859</v>
      </c>
      <c r="O57" s="109" t="e">
        <f t="shared" ref="O57:O60" ca="1" si="128">ABS((AI57/100)*I57*L57*((J57/2)-K57)^2)</f>
        <v>#VALUE!</v>
      </c>
      <c r="P57" s="109" t="e">
        <f t="shared" ref="P57:P59" ca="1" si="129">ABS((AK57/100)*$I57*$L57*(($J57/2)-$K57)^2)</f>
        <v>#VALUE!</v>
      </c>
      <c r="Q57" s="110">
        <f t="shared" si="45"/>
        <v>-11431.666666666666</v>
      </c>
      <c r="R57" s="111">
        <f t="shared" ca="1" si="66"/>
        <v>0.19249834034078334</v>
      </c>
      <c r="S57" s="111">
        <f t="shared" ca="1" si="67"/>
        <v>0.19249834034078334</v>
      </c>
      <c r="T57" s="110" t="e">
        <f t="shared" ca="1" si="46"/>
        <v>#VALUE!</v>
      </c>
      <c r="U57" s="110" t="e">
        <f t="shared" ca="1" si="47"/>
        <v>#VALUE!</v>
      </c>
      <c r="V57" s="112" t="e">
        <f t="shared" ca="1" si="48"/>
        <v>#VALUE!</v>
      </c>
      <c r="W57" s="112" t="e">
        <f t="shared" ca="1" si="49"/>
        <v>#VALUE!</v>
      </c>
      <c r="X57" s="68" t="e">
        <f t="shared" ca="1" si="68"/>
        <v>#VALUE!</v>
      </c>
      <c r="Y57" s="68" t="e">
        <f t="shared" ca="1" si="69"/>
        <v>#VALUE!</v>
      </c>
      <c r="Z57" s="108" t="e">
        <f t="shared" ca="1" si="70"/>
        <v>#VALUE!</v>
      </c>
      <c r="AA57" s="108" t="e">
        <f t="shared" ca="1" si="71"/>
        <v>#VALUE!</v>
      </c>
      <c r="AB57" s="68">
        <f t="shared" ca="1" si="50"/>
        <v>0.12077218007188482</v>
      </c>
      <c r="AC57" s="68">
        <f t="shared" ca="1" si="51"/>
        <v>0.12077218007188482</v>
      </c>
      <c r="AD57" s="68">
        <f t="shared" ca="1" si="72"/>
        <v>-14.300178824901003</v>
      </c>
      <c r="AE57" s="68">
        <f t="shared" ca="1" si="73"/>
        <v>-14.300178824901003</v>
      </c>
      <c r="AF57" s="68" t="e">
        <f t="shared" ca="1" si="52"/>
        <v>#VALUE!</v>
      </c>
      <c r="AG57" s="68" t="e">
        <f t="shared" ca="1" si="53"/>
        <v>#VALUE!</v>
      </c>
      <c r="AH57" s="113" t="e">
        <f t="shared" ca="1" si="54"/>
        <v>#VALUE!</v>
      </c>
      <c r="AI57" s="124" t="e">
        <f t="shared" ca="1" si="55"/>
        <v>#VALUE!</v>
      </c>
      <c r="AJ57" s="115" t="e">
        <f t="shared" ca="1" si="56"/>
        <v>#VALUE!</v>
      </c>
      <c r="AK57" s="116" t="e">
        <f t="shared" ca="1" si="57"/>
        <v>#VALUE!</v>
      </c>
      <c r="AL57" s="117" t="e">
        <f t="shared" ca="1" si="58"/>
        <v>#VALUE!</v>
      </c>
      <c r="AM57" s="126">
        <v>2</v>
      </c>
      <c r="AN57" s="126">
        <v>16</v>
      </c>
      <c r="AO57" s="126"/>
      <c r="AP57" s="126"/>
      <c r="AQ57" s="117">
        <f t="shared" si="59"/>
        <v>4.0211199999999998</v>
      </c>
      <c r="AR57" s="117">
        <f t="shared" si="22"/>
        <v>-1.827781818181818</v>
      </c>
      <c r="AS57" s="120"/>
      <c r="AT57" s="6"/>
      <c r="AU57" s="80"/>
      <c r="AV57" s="6"/>
      <c r="AW57" s="6"/>
      <c r="AX57" s="6"/>
      <c r="AY57" s="6"/>
      <c r="AZ57" s="6"/>
    </row>
    <row r="58" spans="2:52" ht="19.5" hidden="1" customHeight="1">
      <c r="B58" t="e">
        <f ca="1">VLOOKUP(VALUE(C58),Sheet1!$A$1:$B$24,2,FALSE)</f>
        <v>#N/A</v>
      </c>
      <c r="C58" s="121" t="str">
        <f ca="1">Locsolieu!A53</f>
        <v>64</v>
      </c>
      <c r="D58" s="122">
        <f ca="1">Locsolieu!C53</f>
        <v>0.2707</v>
      </c>
      <c r="E58" s="103">
        <f ca="1">Locsolieu!D53*$E$4</f>
        <v>0.28694999999999998</v>
      </c>
      <c r="F58" s="104">
        <f ca="1">Locsolieu!E53*$E$4</f>
        <v>1.5755600000000001</v>
      </c>
      <c r="G58" s="123">
        <f ca="1">Locsolieu!F53</f>
        <v>0.2707</v>
      </c>
      <c r="H58" s="106">
        <v>1860</v>
      </c>
      <c r="I58" s="107">
        <v>20</v>
      </c>
      <c r="J58" s="107">
        <v>-20</v>
      </c>
      <c r="K58" s="107">
        <v>3</v>
      </c>
      <c r="L58" s="107">
        <f t="shared" si="127"/>
        <v>-23</v>
      </c>
      <c r="M58" s="108">
        <f t="shared" ca="1" si="42"/>
        <v>106.0029553010713</v>
      </c>
      <c r="N58" s="108">
        <f t="shared" ca="1" si="43"/>
        <v>582.03176948651651</v>
      </c>
      <c r="O58" s="109" t="e">
        <f t="shared" ca="1" si="128"/>
        <v>#VALUE!</v>
      </c>
      <c r="P58" s="109" t="e">
        <f t="shared" ca="1" si="129"/>
        <v>#VALUE!</v>
      </c>
      <c r="Q58" s="110">
        <f t="shared" si="45"/>
        <v>-13333.333333333334</v>
      </c>
      <c r="R58" s="111">
        <f t="shared" ca="1" si="66"/>
        <v>0.19433962264150945</v>
      </c>
      <c r="S58" s="111">
        <f t="shared" ca="1" si="67"/>
        <v>0.19433962264150945</v>
      </c>
      <c r="T58" s="110" t="e">
        <f t="shared" ca="1" si="46"/>
        <v>#VALUE!</v>
      </c>
      <c r="U58" s="110" t="e">
        <f t="shared" ca="1" si="47"/>
        <v>#VALUE!</v>
      </c>
      <c r="V58" s="112" t="e">
        <f t="shared" ca="1" si="48"/>
        <v>#VALUE!</v>
      </c>
      <c r="W58" s="112" t="e">
        <f t="shared" ca="1" si="49"/>
        <v>#VALUE!</v>
      </c>
      <c r="X58" s="68" t="e">
        <f t="shared" ca="1" si="68"/>
        <v>#VALUE!</v>
      </c>
      <c r="Y58" s="68" t="e">
        <f t="shared" ca="1" si="69"/>
        <v>#VALUE!</v>
      </c>
      <c r="Z58" s="108" t="e">
        <f t="shared" ca="1" si="70"/>
        <v>#VALUE!</v>
      </c>
      <c r="AA58" s="108" t="e">
        <f t="shared" ca="1" si="71"/>
        <v>#VALUE!</v>
      </c>
      <c r="AB58" s="68">
        <f t="shared" ca="1" si="50"/>
        <v>0.19096395528889734</v>
      </c>
      <c r="AC58" s="68">
        <f t="shared" ca="1" si="51"/>
        <v>0.19096395528889734</v>
      </c>
      <c r="AD58" s="68">
        <f t="shared" ca="1" si="72"/>
        <v>-14.955727179983571</v>
      </c>
      <c r="AE58" s="68">
        <f t="shared" ca="1" si="73"/>
        <v>-14.950190100049506</v>
      </c>
      <c r="AF58" s="68" t="e">
        <f t="shared" ca="1" si="52"/>
        <v>#VALUE!</v>
      </c>
      <c r="AG58" s="68" t="e">
        <f t="shared" ca="1" si="53"/>
        <v>#VALUE!</v>
      </c>
      <c r="AH58" s="113" t="e">
        <f t="shared" ca="1" si="54"/>
        <v>#VALUE!</v>
      </c>
      <c r="AI58" s="124" t="e">
        <f t="shared" ca="1" si="55"/>
        <v>#VALUE!</v>
      </c>
      <c r="AJ58" s="115" t="e">
        <f t="shared" ca="1" si="56"/>
        <v>#VALUE!</v>
      </c>
      <c r="AK58" s="116" t="e">
        <f t="shared" ca="1" si="57"/>
        <v>#VALUE!</v>
      </c>
      <c r="AL58" s="117" t="e">
        <f t="shared" ca="1" si="58"/>
        <v>#VALUE!</v>
      </c>
      <c r="AM58" s="126">
        <v>2</v>
      </c>
      <c r="AN58" s="126">
        <v>16</v>
      </c>
      <c r="AO58" s="126"/>
      <c r="AP58" s="126"/>
      <c r="AQ58" s="117">
        <f t="shared" si="59"/>
        <v>4.0211199999999998</v>
      </c>
      <c r="AR58" s="117">
        <f t="shared" si="22"/>
        <v>-1.7483130434782608</v>
      </c>
      <c r="AS58" s="120"/>
      <c r="AT58" s="6"/>
      <c r="AU58" s="80"/>
      <c r="AV58" s="6"/>
      <c r="AW58" s="6"/>
      <c r="AX58" s="6"/>
      <c r="AY58" s="6"/>
      <c r="AZ58" s="6"/>
    </row>
    <row r="59" spans="2:52" ht="19.5" hidden="1" customHeight="1" thickBot="1">
      <c r="B59" t="e">
        <f ca="1">VLOOKUP(VALUE(C59),Sheet1!$A$1:$B$24,2,FALSE)</f>
        <v>#N/A</v>
      </c>
      <c r="C59" s="121" t="str">
        <f ca="1">Locsolieu!A54</f>
        <v>65</v>
      </c>
      <c r="D59" s="122">
        <f ca="1">Locsolieu!C54</f>
        <v>0.37730000000000002</v>
      </c>
      <c r="E59" s="103">
        <f ca="1">Locsolieu!D54*$E$4</f>
        <v>1.6167</v>
      </c>
      <c r="F59" s="104">
        <f ca="1">Locsolieu!E54*$E$4</f>
        <v>1.6167</v>
      </c>
      <c r="G59" s="123">
        <f ca="1">Locsolieu!F54</f>
        <v>0.37730000000000002</v>
      </c>
      <c r="H59" s="106">
        <v>1890</v>
      </c>
      <c r="I59" s="107">
        <v>20</v>
      </c>
      <c r="J59" s="107">
        <v>-21</v>
      </c>
      <c r="K59" s="107">
        <v>3</v>
      </c>
      <c r="L59" s="107">
        <f t="shared" si="127"/>
        <v>-24</v>
      </c>
      <c r="M59" s="108">
        <f t="shared" ca="1" si="42"/>
        <v>428.49191624701825</v>
      </c>
      <c r="N59" s="108">
        <f t="shared" ca="1" si="43"/>
        <v>428.49191624701825</v>
      </c>
      <c r="O59" s="109" t="e">
        <f t="shared" ca="1" si="128"/>
        <v>#VALUE!</v>
      </c>
      <c r="P59" s="109" t="e">
        <f t="shared" ca="1" si="129"/>
        <v>#VALUE!</v>
      </c>
      <c r="Q59" s="110">
        <f t="shared" si="45"/>
        <v>-15435</v>
      </c>
      <c r="R59" s="111">
        <f t="shared" ca="1" si="66"/>
        <v>0.1960698689956332</v>
      </c>
      <c r="S59" s="111">
        <f t="shared" ca="1" si="67"/>
        <v>0.1960698689956332</v>
      </c>
      <c r="T59" s="110" t="e">
        <f t="shared" ca="1" si="46"/>
        <v>#VALUE!</v>
      </c>
      <c r="U59" s="110" t="e">
        <f t="shared" ca="1" si="47"/>
        <v>#VALUE!</v>
      </c>
      <c r="V59" s="112" t="e">
        <f t="shared" ca="1" si="48"/>
        <v>#VALUE!</v>
      </c>
      <c r="W59" s="112" t="e">
        <f t="shared" ca="1" si="49"/>
        <v>#VALUE!</v>
      </c>
      <c r="X59" s="68" t="e">
        <f t="shared" ca="1" si="68"/>
        <v>#VALUE!</v>
      </c>
      <c r="Y59" s="68" t="e">
        <f t="shared" ca="1" si="69"/>
        <v>#VALUE!</v>
      </c>
      <c r="Z59" s="108" t="e">
        <f t="shared" ca="1" si="70"/>
        <v>#VALUE!</v>
      </c>
      <c r="AA59" s="108" t="e">
        <f t="shared" ca="1" si="71"/>
        <v>#VALUE!</v>
      </c>
      <c r="AB59" s="68">
        <f t="shared" ca="1" si="50"/>
        <v>0.26616438984300322</v>
      </c>
      <c r="AC59" s="68">
        <f t="shared" ca="1" si="51"/>
        <v>0.26616438984300322</v>
      </c>
      <c r="AD59" s="68">
        <f t="shared" ca="1" si="72"/>
        <v>-15.600403498331209</v>
      </c>
      <c r="AE59" s="68">
        <f t="shared" ca="1" si="73"/>
        <v>-15.600403498331209</v>
      </c>
      <c r="AF59" s="68" t="e">
        <f t="shared" ca="1" si="52"/>
        <v>#VALUE!</v>
      </c>
      <c r="AG59" s="68" t="e">
        <f t="shared" ca="1" si="53"/>
        <v>#VALUE!</v>
      </c>
      <c r="AH59" s="113" t="e">
        <f t="shared" ca="1" si="54"/>
        <v>#VALUE!</v>
      </c>
      <c r="AI59" s="124" t="e">
        <f t="shared" ca="1" si="55"/>
        <v>#VALUE!</v>
      </c>
      <c r="AJ59" s="115" t="e">
        <f t="shared" ca="1" si="56"/>
        <v>#VALUE!</v>
      </c>
      <c r="AK59" s="116" t="e">
        <f t="shared" ca="1" si="57"/>
        <v>#VALUE!</v>
      </c>
      <c r="AL59" s="117" t="e">
        <f t="shared" ca="1" si="58"/>
        <v>#VALUE!</v>
      </c>
      <c r="AM59" s="126">
        <v>2</v>
      </c>
      <c r="AN59" s="126">
        <v>16</v>
      </c>
      <c r="AO59" s="126"/>
      <c r="AP59" s="126"/>
      <c r="AQ59" s="117">
        <f t="shared" si="59"/>
        <v>4.0211199999999998</v>
      </c>
      <c r="AR59" s="117">
        <f t="shared" si="22"/>
        <v>-1.6754666666666664</v>
      </c>
      <c r="AS59" s="120"/>
      <c r="AT59" s="6"/>
      <c r="AU59" s="80"/>
      <c r="AV59" s="6"/>
      <c r="AW59" s="6"/>
      <c r="AX59" s="6"/>
      <c r="AY59" s="6"/>
      <c r="AZ59" s="6"/>
    </row>
    <row r="60" spans="2:52" ht="19.5" hidden="1" customHeight="1">
      <c r="B60" t="e">
        <f ca="1">VLOOKUP(VALUE(C60),Sheet1!$A$1:$B$24,2,FALSE)</f>
        <v>#N/A</v>
      </c>
      <c r="C60" s="101" t="str">
        <f ca="1">Locsolieu!A55</f>
        <v>66</v>
      </c>
      <c r="D60" s="102">
        <f ca="1">Locsolieu!C55</f>
        <v>0.51370000000000005</v>
      </c>
      <c r="E60" s="103">
        <f ca="1">Locsolieu!D55*$E$4</f>
        <v>0.88019999999999998</v>
      </c>
      <c r="F60" s="104">
        <f ca="1">Locsolieu!E55*$E$4</f>
        <v>1.3958699999999999</v>
      </c>
      <c r="G60" s="105">
        <f ca="1">Locsolieu!F55</f>
        <v>0.51370000000000005</v>
      </c>
      <c r="H60" s="106">
        <v>1920</v>
      </c>
      <c r="I60" s="107">
        <v>20</v>
      </c>
      <c r="J60" s="107">
        <v>-22</v>
      </c>
      <c r="K60" s="107">
        <v>3</v>
      </c>
      <c r="L60" s="107">
        <f t="shared" si="127"/>
        <v>-25</v>
      </c>
      <c r="M60" s="108">
        <f t="shared" ca="1" si="42"/>
        <v>171.34514307961842</v>
      </c>
      <c r="N60" s="108">
        <f t="shared" ca="1" si="43"/>
        <v>271.72863539030561</v>
      </c>
      <c r="O60" s="109" t="e">
        <f t="shared" ca="1" si="128"/>
        <v>#VALUE!</v>
      </c>
      <c r="P60" s="109" t="e">
        <f t="shared" ref="P60" ca="1" si="130">ABS((AK60/100)*$I60*$L60*(($J60/2)-K60)^2)</f>
        <v>#VALUE!</v>
      </c>
      <c r="Q60" s="110">
        <f t="shared" si="45"/>
        <v>-17746.666666666668</v>
      </c>
      <c r="R60" s="111">
        <f t="shared" ca="1" si="66"/>
        <v>0.19769882922890591</v>
      </c>
      <c r="S60" s="111">
        <f t="shared" ca="1" si="67"/>
        <v>0.19769882922890591</v>
      </c>
      <c r="T60" s="110" t="e">
        <f t="shared" ca="1" si="46"/>
        <v>#VALUE!</v>
      </c>
      <c r="U60" s="110" t="e">
        <f t="shared" ca="1" si="47"/>
        <v>#VALUE!</v>
      </c>
      <c r="V60" s="112" t="e">
        <f t="shared" ca="1" si="48"/>
        <v>#VALUE!</v>
      </c>
      <c r="W60" s="112" t="e">
        <f t="shared" ca="1" si="49"/>
        <v>#VALUE!</v>
      </c>
      <c r="X60" s="68" t="e">
        <f t="shared" ca="1" si="68"/>
        <v>#VALUE!</v>
      </c>
      <c r="Y60" s="68" t="e">
        <f t="shared" ca="1" si="69"/>
        <v>#VALUE!</v>
      </c>
      <c r="Z60" s="108" t="e">
        <f t="shared" ca="1" si="70"/>
        <v>#VALUE!</v>
      </c>
      <c r="AA60" s="108" t="e">
        <f t="shared" ca="1" si="71"/>
        <v>#VALUE!</v>
      </c>
      <c r="AB60" s="68">
        <f t="shared" ca="1" si="50"/>
        <v>0.36238708471336006</v>
      </c>
      <c r="AC60" s="68">
        <f t="shared" ca="1" si="51"/>
        <v>0.36238708471336006</v>
      </c>
      <c r="AD60" s="68">
        <f t="shared" ca="1" si="72"/>
        <v>-16.252884009228953</v>
      </c>
      <c r="AE60" s="68">
        <f t="shared" ca="1" si="73"/>
        <v>-16.251146979516992</v>
      </c>
      <c r="AF60" s="68" t="e">
        <f t="shared" ca="1" si="52"/>
        <v>#VALUE!</v>
      </c>
      <c r="AG60" s="68" t="e">
        <f t="shared" ca="1" si="53"/>
        <v>#VALUE!</v>
      </c>
      <c r="AH60" s="113" t="e">
        <f t="shared" ca="1" si="54"/>
        <v>#VALUE!</v>
      </c>
      <c r="AI60" s="114" t="e">
        <f t="shared" ca="1" si="55"/>
        <v>#VALUE!</v>
      </c>
      <c r="AJ60" s="115" t="e">
        <f t="shared" ca="1" si="56"/>
        <v>#VALUE!</v>
      </c>
      <c r="AK60" s="116" t="e">
        <f t="shared" ca="1" si="57"/>
        <v>#VALUE!</v>
      </c>
      <c r="AL60" s="117" t="e">
        <f t="shared" ca="1" si="58"/>
        <v>#VALUE!</v>
      </c>
      <c r="AM60" s="118">
        <v>2</v>
      </c>
      <c r="AN60" s="118">
        <v>16</v>
      </c>
      <c r="AO60" s="118"/>
      <c r="AQ60" s="119">
        <f t="shared" si="59"/>
        <v>4.0211199999999998</v>
      </c>
      <c r="AR60" s="117">
        <f t="shared" si="22"/>
        <v>-1.6084479999999999</v>
      </c>
      <c r="AS60" s="120"/>
      <c r="AT60" s="6"/>
      <c r="AU60" s="80"/>
      <c r="AV60" s="6"/>
      <c r="AW60" s="6"/>
      <c r="AX60" s="6"/>
      <c r="AY60" s="6"/>
      <c r="AZ60" s="6"/>
    </row>
    <row r="61" spans="2:52" ht="19.5" hidden="1" customHeight="1">
      <c r="B61" t="e">
        <f ca="1">VLOOKUP(VALUE(C61),Sheet1!$A$1:$B$24,2,FALSE)</f>
        <v>#N/A</v>
      </c>
      <c r="C61" s="121" t="str">
        <f ca="1">Locsolieu!A56</f>
        <v>67</v>
      </c>
      <c r="D61" s="122">
        <f ca="1">Locsolieu!C56</f>
        <v>0.9325</v>
      </c>
      <c r="E61" s="103">
        <f ca="1">Locsolieu!D56*$E$4</f>
        <v>1.21071</v>
      </c>
      <c r="F61" s="104">
        <f ca="1">Locsolieu!E56*$E$4</f>
        <v>1.9153</v>
      </c>
      <c r="G61" s="123">
        <f ca="1">Locsolieu!F56</f>
        <v>0.9325</v>
      </c>
      <c r="H61" s="106">
        <v>1950</v>
      </c>
      <c r="I61" s="107">
        <v>20</v>
      </c>
      <c r="J61" s="107">
        <v>-23</v>
      </c>
      <c r="K61" s="6">
        <v>3</v>
      </c>
      <c r="L61" s="107">
        <f t="shared" ref="L61" si="131">J61-K60</f>
        <v>-26</v>
      </c>
      <c r="M61" s="108">
        <f t="shared" ca="1" si="42"/>
        <v>129.83485254691689</v>
      </c>
      <c r="N61" s="108">
        <f t="shared" ca="1" si="43"/>
        <v>205.39410187667562</v>
      </c>
      <c r="O61" s="109" t="e">
        <f t="shared" ref="O61" ca="1" si="132">ABS((AI61/100)*I61*L61*((J61/2)-K60)^2)</f>
        <v>#VALUE!</v>
      </c>
      <c r="P61" s="109" t="e">
        <f t="shared" ref="P61" ca="1" si="133">ABS((AK61/100)*$I61*$L61*(($J61/2)-$K60)^2)</f>
        <v>#VALUE!</v>
      </c>
      <c r="Q61" s="110">
        <f t="shared" si="45"/>
        <v>-20278.333333333332</v>
      </c>
      <c r="R61" s="111">
        <f t="shared" ca="1" si="66"/>
        <v>0.19923514414591095</v>
      </c>
      <c r="S61" s="111">
        <f t="shared" ca="1" si="67"/>
        <v>0.19923514414591095</v>
      </c>
      <c r="T61" s="110" t="e">
        <f t="shared" ca="1" si="46"/>
        <v>#VALUE!</v>
      </c>
      <c r="U61" s="110" t="e">
        <f t="shared" ca="1" si="47"/>
        <v>#VALUE!</v>
      </c>
      <c r="V61" s="112" t="e">
        <f t="shared" ca="1" si="48"/>
        <v>#VALUE!</v>
      </c>
      <c r="W61" s="112" t="e">
        <f t="shared" ca="1" si="49"/>
        <v>#VALUE!</v>
      </c>
      <c r="X61" s="68" t="e">
        <f t="shared" ca="1" si="68"/>
        <v>#VALUE!</v>
      </c>
      <c r="Y61" s="68" t="e">
        <f t="shared" ca="1" si="69"/>
        <v>#VALUE!</v>
      </c>
      <c r="Z61" s="108" t="e">
        <f t="shared" ca="1" si="70"/>
        <v>#VALUE!</v>
      </c>
      <c r="AA61" s="108" t="e">
        <f t="shared" ca="1" si="71"/>
        <v>#VALUE!</v>
      </c>
      <c r="AB61" s="68">
        <f t="shared" ca="1" si="50"/>
        <v>0.65782744110416247</v>
      </c>
      <c r="AC61" s="68">
        <f t="shared" ca="1" si="51"/>
        <v>0.65782744110416247</v>
      </c>
      <c r="AD61" s="68">
        <f t="shared" ca="1" si="72"/>
        <v>-16.905707842640616</v>
      </c>
      <c r="AE61" s="68">
        <f t="shared" ca="1" si="73"/>
        <v>-16.902281614250601</v>
      </c>
      <c r="AF61" s="68" t="e">
        <f t="shared" ca="1" si="52"/>
        <v>#VALUE!</v>
      </c>
      <c r="AG61" s="68" t="e">
        <f t="shared" ca="1" si="53"/>
        <v>#VALUE!</v>
      </c>
      <c r="AH61" s="113" t="e">
        <f t="shared" ca="1" si="54"/>
        <v>#VALUE!</v>
      </c>
      <c r="AI61" s="124" t="e">
        <f t="shared" ca="1" si="55"/>
        <v>#VALUE!</v>
      </c>
      <c r="AJ61" s="115" t="e">
        <f t="shared" ca="1" si="56"/>
        <v>#VALUE!</v>
      </c>
      <c r="AK61" s="116" t="e">
        <f t="shared" ca="1" si="57"/>
        <v>#VALUE!</v>
      </c>
      <c r="AL61" s="117" t="e">
        <f t="shared" ca="1" si="58"/>
        <v>#VALUE!</v>
      </c>
      <c r="AM61" s="126">
        <v>2</v>
      </c>
      <c r="AN61" s="126">
        <v>16</v>
      </c>
      <c r="AO61" s="126"/>
      <c r="AP61" s="126"/>
      <c r="AQ61" s="117">
        <f t="shared" si="59"/>
        <v>4.0211199999999998</v>
      </c>
      <c r="AR61" s="117">
        <f t="shared" si="22"/>
        <v>-1.5465846153846152</v>
      </c>
      <c r="AS61" s="120"/>
      <c r="AT61" s="6"/>
      <c r="AU61" s="80"/>
      <c r="AV61" s="6"/>
      <c r="AW61" s="6"/>
      <c r="AX61" s="6"/>
      <c r="AY61" s="6"/>
      <c r="AZ61" s="6"/>
    </row>
    <row r="62" spans="2:52" ht="19.5" hidden="1" customHeight="1">
      <c r="B62" t="e">
        <f ca="1">VLOOKUP(VALUE(C62),Sheet1!$A$1:$B$24,2,FALSE)</f>
        <v>#N/A</v>
      </c>
      <c r="C62" s="121" t="str">
        <f ca="1">Locsolieu!A57</f>
        <v>68</v>
      </c>
      <c r="D62" s="122">
        <f ca="1">Locsolieu!C57</f>
        <v>0.37859999999999999</v>
      </c>
      <c r="E62" s="103">
        <f ca="1">Locsolieu!D57*$E$4</f>
        <v>1.6173299999999999</v>
      </c>
      <c r="F62" s="104">
        <f ca="1">Locsolieu!E57*$E$4</f>
        <v>1.6173299999999999</v>
      </c>
      <c r="G62" s="123">
        <f ca="1">Locsolieu!F57</f>
        <v>0.37859999999999999</v>
      </c>
      <c r="H62" s="106">
        <v>1980</v>
      </c>
      <c r="I62" s="107">
        <v>20</v>
      </c>
      <c r="J62" s="107">
        <v>-24</v>
      </c>
      <c r="K62" s="107">
        <v>3</v>
      </c>
      <c r="L62" s="107">
        <f t="shared" ref="L62:L65" si="134">J62-K62</f>
        <v>-27</v>
      </c>
      <c r="M62" s="108">
        <f t="shared" ca="1" si="42"/>
        <v>427.18700475435816</v>
      </c>
      <c r="N62" s="108">
        <f t="shared" ca="1" si="43"/>
        <v>427.18700475435816</v>
      </c>
      <c r="O62" s="109" t="e">
        <f t="shared" ref="O62:O65" ca="1" si="135">ABS((AI62/100)*I62*L62*((J62/2)-K62)^2)</f>
        <v>#VALUE!</v>
      </c>
      <c r="P62" s="109" t="e">
        <f t="shared" ref="P62:P64" ca="1" si="136">ABS((AK62/100)*$I62*$L62*(($J62/2)-$K62)^2)</f>
        <v>#VALUE!</v>
      </c>
      <c r="Q62" s="110">
        <f t="shared" si="45"/>
        <v>-23040</v>
      </c>
      <c r="R62" s="111">
        <f t="shared" ca="1" si="66"/>
        <v>0.20068649885583523</v>
      </c>
      <c r="S62" s="111">
        <f t="shared" ca="1" si="67"/>
        <v>0.20068649885583523</v>
      </c>
      <c r="T62" s="110" t="e">
        <f t="shared" ca="1" si="46"/>
        <v>#VALUE!</v>
      </c>
      <c r="U62" s="110" t="e">
        <f t="shared" ca="1" si="47"/>
        <v>#VALUE!</v>
      </c>
      <c r="V62" s="112" t="e">
        <f t="shared" ca="1" si="48"/>
        <v>#VALUE!</v>
      </c>
      <c r="W62" s="112" t="e">
        <f t="shared" ca="1" si="49"/>
        <v>#VALUE!</v>
      </c>
      <c r="X62" s="68" t="e">
        <f t="shared" ca="1" si="68"/>
        <v>#VALUE!</v>
      </c>
      <c r="Y62" s="68" t="e">
        <f t="shared" ca="1" si="69"/>
        <v>#VALUE!</v>
      </c>
      <c r="Z62" s="108" t="e">
        <f t="shared" ca="1" si="70"/>
        <v>#VALUE!</v>
      </c>
      <c r="AA62" s="108" t="e">
        <f t="shared" ca="1" si="71"/>
        <v>#VALUE!</v>
      </c>
      <c r="AB62" s="68">
        <f t="shared" ca="1" si="50"/>
        <v>0.2670814683131752</v>
      </c>
      <c r="AC62" s="68">
        <f t="shared" ca="1" si="51"/>
        <v>0.2670814683131752</v>
      </c>
      <c r="AD62" s="68">
        <f t="shared" ca="1" si="72"/>
        <v>-17.550596514228371</v>
      </c>
      <c r="AE62" s="68">
        <f t="shared" ca="1" si="73"/>
        <v>-17.550596514228371</v>
      </c>
      <c r="AF62" s="68" t="e">
        <f t="shared" ca="1" si="52"/>
        <v>#VALUE!</v>
      </c>
      <c r="AG62" s="68" t="e">
        <f t="shared" ca="1" si="53"/>
        <v>#VALUE!</v>
      </c>
      <c r="AH62" s="113" t="e">
        <f t="shared" ca="1" si="54"/>
        <v>#VALUE!</v>
      </c>
      <c r="AI62" s="124" t="e">
        <f t="shared" ca="1" si="55"/>
        <v>#VALUE!</v>
      </c>
      <c r="AJ62" s="115" t="e">
        <f t="shared" ca="1" si="56"/>
        <v>#VALUE!</v>
      </c>
      <c r="AK62" s="116" t="e">
        <f t="shared" ca="1" si="57"/>
        <v>#VALUE!</v>
      </c>
      <c r="AL62" s="117" t="e">
        <f t="shared" ca="1" si="58"/>
        <v>#VALUE!</v>
      </c>
      <c r="AM62" s="126">
        <v>2</v>
      </c>
      <c r="AN62" s="126">
        <v>16</v>
      </c>
      <c r="AO62" s="126"/>
      <c r="AP62" s="126"/>
      <c r="AQ62" s="117">
        <f t="shared" si="59"/>
        <v>4.0211199999999998</v>
      </c>
      <c r="AR62" s="117">
        <f t="shared" si="22"/>
        <v>-1.4893037037037036</v>
      </c>
      <c r="AS62" s="120"/>
      <c r="AT62" s="6"/>
      <c r="AU62" s="80"/>
      <c r="AV62" s="6"/>
      <c r="AW62" s="6"/>
      <c r="AX62" s="6"/>
      <c r="AY62" s="6"/>
      <c r="AZ62" s="6"/>
    </row>
    <row r="63" spans="2:52" ht="19.5" hidden="1" customHeight="1">
      <c r="B63" t="e">
        <f ca="1">VLOOKUP(VALUE(C63),Sheet1!$A$1:$B$24,2,FALSE)</f>
        <v>#N/A</v>
      </c>
      <c r="C63" s="121" t="str">
        <f ca="1">Locsolieu!A58</f>
        <v>69</v>
      </c>
      <c r="D63" s="122">
        <f ca="1">Locsolieu!C58</f>
        <v>0.5171</v>
      </c>
      <c r="E63" s="103">
        <f ca="1">Locsolieu!D58*$E$4</f>
        <v>0.87117999999999995</v>
      </c>
      <c r="F63" s="104">
        <f ca="1">Locsolieu!E58*$E$4</f>
        <v>1.41238</v>
      </c>
      <c r="G63" s="123">
        <f ca="1">Locsolieu!F58</f>
        <v>0.5171</v>
      </c>
      <c r="H63" s="106">
        <v>2010</v>
      </c>
      <c r="I63" s="107">
        <v>20</v>
      </c>
      <c r="J63" s="107">
        <v>-25</v>
      </c>
      <c r="K63" s="107">
        <v>3</v>
      </c>
      <c r="L63" s="107">
        <f t="shared" si="134"/>
        <v>-28</v>
      </c>
      <c r="M63" s="108">
        <f t="shared" ca="1" si="42"/>
        <v>168.47418294333784</v>
      </c>
      <c r="N63" s="108">
        <f t="shared" ca="1" si="43"/>
        <v>273.13479017598144</v>
      </c>
      <c r="O63" s="109" t="e">
        <f t="shared" ca="1" si="135"/>
        <v>#VALUE!</v>
      </c>
      <c r="P63" s="109" t="e">
        <f t="shared" ca="1" si="136"/>
        <v>#VALUE!</v>
      </c>
      <c r="Q63" s="110">
        <f t="shared" si="45"/>
        <v>-26041.666666666668</v>
      </c>
      <c r="R63" s="111">
        <f t="shared" ca="1" si="66"/>
        <v>0.20205975134533305</v>
      </c>
      <c r="S63" s="111">
        <f t="shared" ca="1" si="67"/>
        <v>0.20205975134533305</v>
      </c>
      <c r="T63" s="110" t="e">
        <f t="shared" ca="1" si="46"/>
        <v>#VALUE!</v>
      </c>
      <c r="U63" s="110" t="e">
        <f t="shared" ca="1" si="47"/>
        <v>#VALUE!</v>
      </c>
      <c r="V63" s="112" t="e">
        <f t="shared" ca="1" si="48"/>
        <v>#VALUE!</v>
      </c>
      <c r="W63" s="112" t="e">
        <f t="shared" ca="1" si="49"/>
        <v>#VALUE!</v>
      </c>
      <c r="X63" s="68" t="e">
        <f t="shared" ca="1" si="68"/>
        <v>#VALUE!</v>
      </c>
      <c r="Y63" s="68" t="e">
        <f t="shared" ca="1" si="69"/>
        <v>#VALUE!</v>
      </c>
      <c r="Z63" s="108" t="e">
        <f t="shared" ca="1" si="70"/>
        <v>#VALUE!</v>
      </c>
      <c r="AA63" s="108" t="e">
        <f t="shared" ca="1" si="71"/>
        <v>#VALUE!</v>
      </c>
      <c r="AB63" s="68">
        <f t="shared" ca="1" si="50"/>
        <v>0.36478559763534846</v>
      </c>
      <c r="AC63" s="68">
        <f t="shared" ca="1" si="51"/>
        <v>0.36478559763534846</v>
      </c>
      <c r="AD63" s="68">
        <f t="shared" ca="1" si="72"/>
        <v>-18.204313980241139</v>
      </c>
      <c r="AE63" s="68">
        <f t="shared" ca="1" si="73"/>
        <v>-18.201641758540358</v>
      </c>
      <c r="AF63" s="68" t="e">
        <f t="shared" ca="1" si="52"/>
        <v>#VALUE!</v>
      </c>
      <c r="AG63" s="68" t="e">
        <f t="shared" ca="1" si="53"/>
        <v>#VALUE!</v>
      </c>
      <c r="AH63" s="113" t="e">
        <f t="shared" ca="1" si="54"/>
        <v>#VALUE!</v>
      </c>
      <c r="AI63" s="124" t="e">
        <f t="shared" ca="1" si="55"/>
        <v>#VALUE!</v>
      </c>
      <c r="AJ63" s="115" t="e">
        <f t="shared" ca="1" si="56"/>
        <v>#VALUE!</v>
      </c>
      <c r="AK63" s="116" t="e">
        <f t="shared" ca="1" si="57"/>
        <v>#VALUE!</v>
      </c>
      <c r="AL63" s="117" t="e">
        <f t="shared" ca="1" si="58"/>
        <v>#VALUE!</v>
      </c>
      <c r="AM63" s="126">
        <v>2</v>
      </c>
      <c r="AN63" s="126">
        <v>16</v>
      </c>
      <c r="AO63" s="126"/>
      <c r="AP63" s="126"/>
      <c r="AQ63" s="117">
        <f t="shared" si="59"/>
        <v>4.0211199999999998</v>
      </c>
      <c r="AR63" s="117">
        <f t="shared" si="22"/>
        <v>-1.4361142857142857</v>
      </c>
      <c r="AS63" s="120"/>
      <c r="AT63" s="6"/>
      <c r="AU63" s="80"/>
      <c r="AV63" s="6"/>
      <c r="AW63" s="6"/>
      <c r="AX63" s="6"/>
      <c r="AY63" s="6"/>
      <c r="AZ63" s="6"/>
    </row>
    <row r="64" spans="2:52" ht="19.5" hidden="1" customHeight="1" thickBot="1">
      <c r="B64" t="e">
        <f ca="1">VLOOKUP(VALUE(C64),Sheet1!$A$1:$B$24,2,FALSE)</f>
        <v>#N/A</v>
      </c>
      <c r="C64" s="121" t="str">
        <f ca="1">Locsolieu!A59</f>
        <v>70</v>
      </c>
      <c r="D64" s="122">
        <f ca="1">Locsolieu!C59</f>
        <v>0.94269999999999998</v>
      </c>
      <c r="E64" s="103">
        <f ca="1">Locsolieu!D59*$E$4</f>
        <v>1.20661</v>
      </c>
      <c r="F64" s="104">
        <f ca="1">Locsolieu!E59*$E$4</f>
        <v>1.91804</v>
      </c>
      <c r="G64" s="123">
        <f ca="1">Locsolieu!F59</f>
        <v>0.94269999999999998</v>
      </c>
      <c r="H64" s="106">
        <v>2040</v>
      </c>
      <c r="I64" s="107">
        <v>20</v>
      </c>
      <c r="J64" s="107">
        <v>-26</v>
      </c>
      <c r="K64" s="107">
        <v>3</v>
      </c>
      <c r="L64" s="107">
        <f t="shared" si="134"/>
        <v>-29</v>
      </c>
      <c r="M64" s="108">
        <f t="shared" ca="1" si="42"/>
        <v>127.99512039885434</v>
      </c>
      <c r="N64" s="108">
        <f t="shared" ca="1" si="43"/>
        <v>203.4623952476928</v>
      </c>
      <c r="O64" s="109" t="e">
        <f t="shared" ca="1" si="135"/>
        <v>#VALUE!</v>
      </c>
      <c r="P64" s="109" t="e">
        <f t="shared" ca="1" si="136"/>
        <v>#VALUE!</v>
      </c>
      <c r="Q64" s="110">
        <f t="shared" si="45"/>
        <v>-29293.333333333332</v>
      </c>
      <c r="R64" s="111">
        <f t="shared" ca="1" si="66"/>
        <v>0.20336104083845319</v>
      </c>
      <c r="S64" s="111">
        <f t="shared" ca="1" si="67"/>
        <v>0.20336104083845319</v>
      </c>
      <c r="T64" s="110" t="e">
        <f t="shared" ca="1" si="46"/>
        <v>#VALUE!</v>
      </c>
      <c r="U64" s="110" t="e">
        <f t="shared" ca="1" si="47"/>
        <v>#VALUE!</v>
      </c>
      <c r="V64" s="112" t="e">
        <f t="shared" ca="1" si="48"/>
        <v>#VALUE!</v>
      </c>
      <c r="W64" s="112" t="e">
        <f t="shared" ca="1" si="49"/>
        <v>#VALUE!</v>
      </c>
      <c r="X64" s="68" t="e">
        <f t="shared" ca="1" si="68"/>
        <v>#VALUE!</v>
      </c>
      <c r="Y64" s="68" t="e">
        <f t="shared" ca="1" si="69"/>
        <v>#VALUE!</v>
      </c>
      <c r="Z64" s="108" t="e">
        <f t="shared" ca="1" si="70"/>
        <v>#VALUE!</v>
      </c>
      <c r="AA64" s="108" t="e">
        <f t="shared" ca="1" si="71"/>
        <v>#VALUE!</v>
      </c>
      <c r="AB64" s="68">
        <f t="shared" ca="1" si="50"/>
        <v>0.66502297987012748</v>
      </c>
      <c r="AC64" s="68">
        <f t="shared" ca="1" si="51"/>
        <v>0.66502297987012748</v>
      </c>
      <c r="AD64" s="68">
        <f t="shared" ca="1" si="72"/>
        <v>-18.858369464086657</v>
      </c>
      <c r="AE64" s="68">
        <f t="shared" ca="1" si="73"/>
        <v>-18.853313848220697</v>
      </c>
      <c r="AF64" s="68" t="e">
        <f t="shared" ca="1" si="52"/>
        <v>#VALUE!</v>
      </c>
      <c r="AG64" s="68" t="e">
        <f t="shared" ca="1" si="53"/>
        <v>#VALUE!</v>
      </c>
      <c r="AH64" s="113" t="e">
        <f t="shared" ca="1" si="54"/>
        <v>#VALUE!</v>
      </c>
      <c r="AI64" s="124" t="e">
        <f t="shared" ca="1" si="55"/>
        <v>#VALUE!</v>
      </c>
      <c r="AJ64" s="115" t="e">
        <f t="shared" ca="1" si="56"/>
        <v>#VALUE!</v>
      </c>
      <c r="AK64" s="116" t="e">
        <f t="shared" ca="1" si="57"/>
        <v>#VALUE!</v>
      </c>
      <c r="AL64" s="117" t="e">
        <f t="shared" ca="1" si="58"/>
        <v>#VALUE!</v>
      </c>
      <c r="AM64" s="126">
        <v>2</v>
      </c>
      <c r="AN64" s="126">
        <v>16</v>
      </c>
      <c r="AO64" s="126"/>
      <c r="AP64" s="126"/>
      <c r="AQ64" s="117">
        <f t="shared" si="59"/>
        <v>4.0211199999999998</v>
      </c>
      <c r="AR64" s="117">
        <f t="shared" si="22"/>
        <v>-1.3865931034482757</v>
      </c>
      <c r="AS64" s="120"/>
      <c r="AT64" s="6"/>
      <c r="AU64" s="80"/>
      <c r="AV64" s="6"/>
      <c r="AW64" s="6"/>
      <c r="AX64" s="6"/>
      <c r="AY64" s="6"/>
      <c r="AZ64" s="6"/>
    </row>
    <row r="65" spans="2:52" ht="19.5" hidden="1" customHeight="1">
      <c r="B65" t="e">
        <f ca="1">VLOOKUP(VALUE(C65),Sheet1!$A$1:$B$24,2,FALSE)</f>
        <v>#N/A</v>
      </c>
      <c r="C65" s="101" t="str">
        <f ca="1">Locsolieu!A60</f>
        <v>71</v>
      </c>
      <c r="D65" s="102">
        <f ca="1">Locsolieu!C60</f>
        <v>0.18</v>
      </c>
      <c r="E65" s="103">
        <f ca="1">Locsolieu!D60*$E$4</f>
        <v>1.6494599999999999</v>
      </c>
      <c r="F65" s="104">
        <f ca="1">Locsolieu!E60*$E$4</f>
        <v>1.6675</v>
      </c>
      <c r="G65" s="105">
        <f ca="1">Locsolieu!F60</f>
        <v>0.18</v>
      </c>
      <c r="H65" s="106">
        <v>2070</v>
      </c>
      <c r="I65" s="107">
        <v>20</v>
      </c>
      <c r="J65" s="107">
        <v>-27</v>
      </c>
      <c r="K65" s="107">
        <v>3</v>
      </c>
      <c r="L65" s="107">
        <f t="shared" si="134"/>
        <v>-30</v>
      </c>
      <c r="M65" s="108">
        <f t="shared" ca="1" si="42"/>
        <v>916.36666666666656</v>
      </c>
      <c r="N65" s="108">
        <f t="shared" ca="1" si="43"/>
        <v>926.38888888888891</v>
      </c>
      <c r="O65" s="109" t="e">
        <f t="shared" ca="1" si="135"/>
        <v>#VALUE!</v>
      </c>
      <c r="P65" s="109" t="e">
        <f t="shared" ref="P65" ca="1" si="137">ABS((AK65/100)*$I65*$L65*(($J65/2)-K65)^2)</f>
        <v>#VALUE!</v>
      </c>
      <c r="Q65" s="110">
        <f t="shared" si="45"/>
        <v>-32805</v>
      </c>
      <c r="R65" s="111">
        <f t="shared" ca="1" si="66"/>
        <v>0.20459587955625991</v>
      </c>
      <c r="S65" s="111">
        <f t="shared" ca="1" si="67"/>
        <v>0.20459587955625991</v>
      </c>
      <c r="T65" s="110" t="e">
        <f t="shared" ca="1" si="46"/>
        <v>#VALUE!</v>
      </c>
      <c r="U65" s="110" t="e">
        <f t="shared" ca="1" si="47"/>
        <v>#VALUE!</v>
      </c>
      <c r="V65" s="112" t="e">
        <f t="shared" ca="1" si="48"/>
        <v>#VALUE!</v>
      </c>
      <c r="W65" s="112" t="e">
        <f t="shared" ca="1" si="49"/>
        <v>#VALUE!</v>
      </c>
      <c r="X65" s="68" t="e">
        <f t="shared" ca="1" si="68"/>
        <v>#VALUE!</v>
      </c>
      <c r="Y65" s="68" t="e">
        <f t="shared" ca="1" si="69"/>
        <v>#VALUE!</v>
      </c>
      <c r="Z65" s="108" t="e">
        <f t="shared" ca="1" si="70"/>
        <v>#VALUE!</v>
      </c>
      <c r="AA65" s="108" t="e">
        <f t="shared" ca="1" si="71"/>
        <v>#VALUE!</v>
      </c>
      <c r="AB65" s="68">
        <f t="shared" ca="1" si="50"/>
        <v>0.12698009586997239</v>
      </c>
      <c r="AC65" s="68">
        <f t="shared" ca="1" si="51"/>
        <v>0.12698009586997239</v>
      </c>
      <c r="AD65" s="68">
        <f t="shared" ca="1" si="72"/>
        <v>-19.500182305896772</v>
      </c>
      <c r="AE65" s="68">
        <f t="shared" ca="1" si="73"/>
        <v>-19.500178382715092</v>
      </c>
      <c r="AF65" s="68" t="e">
        <f t="shared" ca="1" si="52"/>
        <v>#VALUE!</v>
      </c>
      <c r="AG65" s="68" t="e">
        <f t="shared" ca="1" si="53"/>
        <v>#VALUE!</v>
      </c>
      <c r="AH65" s="113" t="e">
        <f t="shared" ca="1" si="54"/>
        <v>#VALUE!</v>
      </c>
      <c r="AI65" s="114" t="e">
        <f t="shared" ca="1" si="55"/>
        <v>#VALUE!</v>
      </c>
      <c r="AJ65" s="115" t="e">
        <f t="shared" ca="1" si="56"/>
        <v>#VALUE!</v>
      </c>
      <c r="AK65" s="116" t="e">
        <f t="shared" ca="1" si="57"/>
        <v>#VALUE!</v>
      </c>
      <c r="AL65" s="117" t="e">
        <f t="shared" ca="1" si="58"/>
        <v>#VALUE!</v>
      </c>
      <c r="AM65" s="118">
        <v>2</v>
      </c>
      <c r="AN65" s="118">
        <v>16</v>
      </c>
      <c r="AO65" s="118"/>
      <c r="AQ65" s="119">
        <f t="shared" si="59"/>
        <v>4.0211199999999998</v>
      </c>
      <c r="AR65" s="117">
        <f t="shared" si="22"/>
        <v>-1.3403733333333332</v>
      </c>
      <c r="AS65" s="120"/>
      <c r="AT65" s="6"/>
      <c r="AU65" s="80"/>
      <c r="AV65" s="6"/>
      <c r="AW65" s="6"/>
      <c r="AX65" s="6"/>
      <c r="AY65" s="6"/>
      <c r="AZ65" s="6"/>
    </row>
    <row r="66" spans="2:52" ht="19.5" hidden="1" customHeight="1">
      <c r="B66" t="e">
        <f ca="1">VLOOKUP(VALUE(C66),Sheet1!$A$1:$B$24,2,FALSE)</f>
        <v>#N/A</v>
      </c>
      <c r="C66" s="121" t="str">
        <f ca="1">Locsolieu!A61</f>
        <v>72</v>
      </c>
      <c r="D66" s="122">
        <f ca="1">Locsolieu!C61</f>
        <v>0.1721</v>
      </c>
      <c r="E66" s="103">
        <f ca="1">Locsolieu!D61*$E$4</f>
        <v>0.97580999999999996</v>
      </c>
      <c r="F66" s="104">
        <f ca="1">Locsolieu!E61*$E$4</f>
        <v>0.97580999999999996</v>
      </c>
      <c r="G66" s="123">
        <f ca="1">Locsolieu!F61</f>
        <v>0.1721</v>
      </c>
      <c r="H66" s="106">
        <v>2100</v>
      </c>
      <c r="I66" s="107">
        <v>20</v>
      </c>
      <c r="J66" s="107">
        <v>-28</v>
      </c>
      <c r="K66" s="6">
        <v>3</v>
      </c>
      <c r="L66" s="107">
        <f t="shared" ref="L66" si="138">J66-K65</f>
        <v>-31</v>
      </c>
      <c r="M66" s="108">
        <f t="shared" ca="1" si="42"/>
        <v>567.00174317257404</v>
      </c>
      <c r="N66" s="108">
        <f t="shared" ca="1" si="43"/>
        <v>567.00174317257404</v>
      </c>
      <c r="O66" s="109" t="e">
        <f t="shared" ref="O66" ca="1" si="139">ABS((AI66/100)*I66*L66*((J66/2)-K65)^2)</f>
        <v>#VALUE!</v>
      </c>
      <c r="P66" s="109" t="e">
        <f t="shared" ref="P66" ca="1" si="140">ABS((AK66/100)*$I66*$L66*(($J66/2)-$K65)^2)</f>
        <v>#VALUE!</v>
      </c>
      <c r="Q66" s="110">
        <f t="shared" si="45"/>
        <v>-36586.666666666664</v>
      </c>
      <c r="R66" s="111">
        <f t="shared" ca="1" si="66"/>
        <v>0.20576923076923076</v>
      </c>
      <c r="S66" s="111">
        <f t="shared" ca="1" si="67"/>
        <v>0.20576923076923076</v>
      </c>
      <c r="T66" s="110" t="e">
        <f t="shared" ca="1" si="46"/>
        <v>#VALUE!</v>
      </c>
      <c r="U66" s="110" t="e">
        <f t="shared" ca="1" si="47"/>
        <v>#VALUE!</v>
      </c>
      <c r="V66" s="112" t="e">
        <f t="shared" ca="1" si="48"/>
        <v>#VALUE!</v>
      </c>
      <c r="W66" s="112" t="e">
        <f t="shared" ca="1" si="49"/>
        <v>#VALUE!</v>
      </c>
      <c r="X66" s="68" t="e">
        <f t="shared" ca="1" si="68"/>
        <v>#VALUE!</v>
      </c>
      <c r="Y66" s="68" t="e">
        <f t="shared" ca="1" si="69"/>
        <v>#VALUE!</v>
      </c>
      <c r="Z66" s="108" t="e">
        <f t="shared" ca="1" si="70"/>
        <v>#VALUE!</v>
      </c>
      <c r="AA66" s="108" t="e">
        <f t="shared" ca="1" si="71"/>
        <v>#VALUE!</v>
      </c>
      <c r="AB66" s="68">
        <f t="shared" ca="1" si="50"/>
        <v>0.1214070805512347</v>
      </c>
      <c r="AC66" s="68">
        <f t="shared" ca="1" si="51"/>
        <v>0.1214070805512347</v>
      </c>
      <c r="AD66" s="68">
        <f t="shared" ca="1" si="72"/>
        <v>-20.150529158561486</v>
      </c>
      <c r="AE66" s="68">
        <f t="shared" ca="1" si="73"/>
        <v>-20.150529158561486</v>
      </c>
      <c r="AF66" s="68" t="e">
        <f t="shared" ca="1" si="52"/>
        <v>#VALUE!</v>
      </c>
      <c r="AG66" s="68" t="e">
        <f t="shared" ca="1" si="53"/>
        <v>#VALUE!</v>
      </c>
      <c r="AH66" s="113" t="e">
        <f t="shared" ca="1" si="54"/>
        <v>#VALUE!</v>
      </c>
      <c r="AI66" s="124" t="e">
        <f t="shared" ca="1" si="55"/>
        <v>#VALUE!</v>
      </c>
      <c r="AJ66" s="115" t="e">
        <f t="shared" ca="1" si="56"/>
        <v>#VALUE!</v>
      </c>
      <c r="AK66" s="116" t="e">
        <f t="shared" ca="1" si="57"/>
        <v>#VALUE!</v>
      </c>
      <c r="AL66" s="117" t="e">
        <f t="shared" ca="1" si="58"/>
        <v>#VALUE!</v>
      </c>
      <c r="AM66" s="126">
        <v>2</v>
      </c>
      <c r="AN66" s="126">
        <v>16</v>
      </c>
      <c r="AO66" s="126"/>
      <c r="AP66" s="126"/>
      <c r="AQ66" s="117">
        <f t="shared" si="59"/>
        <v>4.0211199999999998</v>
      </c>
      <c r="AR66" s="117">
        <f t="shared" si="22"/>
        <v>-1.2971354838709677</v>
      </c>
      <c r="AS66" s="120"/>
      <c r="AT66" s="6"/>
      <c r="AU66" s="80"/>
      <c r="AV66" s="6"/>
      <c r="AW66" s="6"/>
      <c r="AX66" s="6"/>
      <c r="AY66" s="6"/>
      <c r="AZ66" s="6"/>
    </row>
    <row r="67" spans="2:52" ht="19.5" hidden="1" customHeight="1">
      <c r="B67" t="e">
        <f ca="1">VLOOKUP(VALUE(C67),Sheet1!$A$1:$B$24,2,FALSE)</f>
        <v>#N/A</v>
      </c>
      <c r="C67" s="121" t="str">
        <f ca="1">Locsolieu!A62</f>
        <v>73</v>
      </c>
      <c r="D67" s="122">
        <f ca="1">Locsolieu!C62</f>
        <v>0.27279999999999999</v>
      </c>
      <c r="E67" s="103">
        <f ca="1">Locsolieu!D62*$E$4</f>
        <v>0.71338000000000001</v>
      </c>
      <c r="F67" s="104">
        <f ca="1">Locsolieu!E62*$E$4</f>
        <v>1.05698</v>
      </c>
      <c r="G67" s="123">
        <f ca="1">Locsolieu!F62</f>
        <v>0.34620000000000001</v>
      </c>
      <c r="H67" s="106">
        <v>2130</v>
      </c>
      <c r="I67" s="107">
        <v>20</v>
      </c>
      <c r="J67" s="107">
        <v>-29</v>
      </c>
      <c r="K67" s="107">
        <v>3</v>
      </c>
      <c r="L67" s="107">
        <f t="shared" ref="L67:L70" si="141">J67-K67</f>
        <v>-32</v>
      </c>
      <c r="M67" s="108">
        <f t="shared" ca="1" si="42"/>
        <v>261.50293255131965</v>
      </c>
      <c r="N67" s="108">
        <f t="shared" ca="1" si="43"/>
        <v>305.30906990179085</v>
      </c>
      <c r="O67" s="109" t="e">
        <f t="shared" ref="O67:O70" ca="1" si="142">ABS((AI67/100)*I67*L67*((J67/2)-K67)^2)</f>
        <v>#VALUE!</v>
      </c>
      <c r="P67" s="109" t="e">
        <f t="shared" ref="P67:P69" ca="1" si="143">ABS((AK67/100)*$I67*$L67*(($J67/2)-$K67)^2)</f>
        <v>#VALUE!</v>
      </c>
      <c r="Q67" s="110">
        <f t="shared" si="45"/>
        <v>-40648.333333333336</v>
      </c>
      <c r="R67" s="111">
        <f t="shared" ca="1" si="66"/>
        <v>0.20688557547327863</v>
      </c>
      <c r="S67" s="111">
        <f t="shared" ca="1" si="67"/>
        <v>0.20688557547327863</v>
      </c>
      <c r="T67" s="110" t="e">
        <f t="shared" ca="1" si="46"/>
        <v>#VALUE!</v>
      </c>
      <c r="U67" s="110" t="e">
        <f t="shared" ca="1" si="47"/>
        <v>#VALUE!</v>
      </c>
      <c r="V67" s="112" t="e">
        <f t="shared" ca="1" si="48"/>
        <v>#VALUE!</v>
      </c>
      <c r="W67" s="112" t="e">
        <f t="shared" ca="1" si="49"/>
        <v>#VALUE!</v>
      </c>
      <c r="X67" s="68" t="e">
        <f t="shared" ca="1" si="68"/>
        <v>#VALUE!</v>
      </c>
      <c r="Y67" s="68" t="e">
        <f t="shared" ca="1" si="69"/>
        <v>#VALUE!</v>
      </c>
      <c r="Z67" s="108" t="e">
        <f t="shared" ca="1" si="70"/>
        <v>#VALUE!</v>
      </c>
      <c r="AA67" s="108" t="e">
        <f t="shared" ca="1" si="71"/>
        <v>#VALUE!</v>
      </c>
      <c r="AB67" s="68">
        <f t="shared" ca="1" si="50"/>
        <v>0.19244538974071371</v>
      </c>
      <c r="AC67" s="68">
        <f t="shared" ca="1" si="51"/>
        <v>0.24422505105658018</v>
      </c>
      <c r="AD67" s="68">
        <f t="shared" ca="1" si="72"/>
        <v>-20.802754127737462</v>
      </c>
      <c r="AE67" s="68">
        <f t="shared" ca="1" si="73"/>
        <v>-20.802020627420649</v>
      </c>
      <c r="AF67" s="68" t="e">
        <f t="shared" ca="1" si="52"/>
        <v>#VALUE!</v>
      </c>
      <c r="AG67" s="68" t="e">
        <f t="shared" ca="1" si="53"/>
        <v>#VALUE!</v>
      </c>
      <c r="AH67" s="113" t="e">
        <f t="shared" ca="1" si="54"/>
        <v>#VALUE!</v>
      </c>
      <c r="AI67" s="124" t="e">
        <f t="shared" ca="1" si="55"/>
        <v>#VALUE!</v>
      </c>
      <c r="AJ67" s="115" t="e">
        <f t="shared" ca="1" si="56"/>
        <v>#VALUE!</v>
      </c>
      <c r="AK67" s="116" t="e">
        <f t="shared" ca="1" si="57"/>
        <v>#VALUE!</v>
      </c>
      <c r="AL67" s="117" t="e">
        <f t="shared" ca="1" si="58"/>
        <v>#VALUE!</v>
      </c>
      <c r="AM67" s="126">
        <v>2</v>
      </c>
      <c r="AN67" s="126">
        <v>16</v>
      </c>
      <c r="AO67" s="126"/>
      <c r="AP67" s="126"/>
      <c r="AQ67" s="117">
        <f t="shared" si="59"/>
        <v>4.0211199999999998</v>
      </c>
      <c r="AR67" s="117">
        <f t="shared" si="22"/>
        <v>-1.2565999999999999</v>
      </c>
      <c r="AS67" s="120"/>
      <c r="AT67" s="6"/>
      <c r="AU67" s="80"/>
      <c r="AV67" s="6"/>
      <c r="AW67" s="6"/>
      <c r="AX67" s="6"/>
      <c r="AY67" s="6"/>
      <c r="AZ67" s="6"/>
    </row>
    <row r="68" spans="2:52" ht="19.5" hidden="1" customHeight="1">
      <c r="B68" t="e">
        <f ca="1">VLOOKUP(VALUE(C68),Sheet1!$A$1:$B$24,2,FALSE)</f>
        <v>#N/A</v>
      </c>
      <c r="C68" s="121" t="str">
        <f ca="1">Locsolieu!A63</f>
        <v>74</v>
      </c>
      <c r="D68" s="122">
        <f ca="1">Locsolieu!C63</f>
        <v>7.9699999999999993E-2</v>
      </c>
      <c r="E68" s="103">
        <f ca="1">Locsolieu!D63*$E$4</f>
        <v>1.0470900000000001</v>
      </c>
      <c r="F68" s="104">
        <f ca="1">Locsolieu!E63*$E$4</f>
        <v>1.0470900000000001</v>
      </c>
      <c r="G68" s="123">
        <f ca="1">Locsolieu!F63</f>
        <v>7.9699999999999993E-2</v>
      </c>
      <c r="H68" s="106">
        <v>2160</v>
      </c>
      <c r="I68" s="107">
        <v>20</v>
      </c>
      <c r="J68" s="107">
        <v>-30</v>
      </c>
      <c r="K68" s="107">
        <v>3</v>
      </c>
      <c r="L68" s="107">
        <f t="shared" si="141"/>
        <v>-33</v>
      </c>
      <c r="M68" s="108">
        <f t="shared" ca="1" si="42"/>
        <v>1313.7892095357593</v>
      </c>
      <c r="N68" s="108">
        <f t="shared" ca="1" si="43"/>
        <v>1313.7892095357593</v>
      </c>
      <c r="O68" s="109" t="e">
        <f t="shared" ca="1" si="142"/>
        <v>#VALUE!</v>
      </c>
      <c r="P68" s="109" t="e">
        <f t="shared" ca="1" si="143"/>
        <v>#VALUE!</v>
      </c>
      <c r="Q68" s="110">
        <f t="shared" si="45"/>
        <v>-45000</v>
      </c>
      <c r="R68" s="111">
        <f t="shared" ca="1" si="66"/>
        <v>0.20794896957801767</v>
      </c>
      <c r="S68" s="111">
        <f t="shared" ca="1" si="67"/>
        <v>0.20794896957801767</v>
      </c>
      <c r="T68" s="110" t="e">
        <f t="shared" ca="1" si="46"/>
        <v>#VALUE!</v>
      </c>
      <c r="U68" s="110" t="e">
        <f t="shared" ca="1" si="47"/>
        <v>#VALUE!</v>
      </c>
      <c r="V68" s="112" t="e">
        <f t="shared" ca="1" si="48"/>
        <v>#VALUE!</v>
      </c>
      <c r="W68" s="112" t="e">
        <f t="shared" ca="1" si="49"/>
        <v>#VALUE!</v>
      </c>
      <c r="X68" s="68" t="e">
        <f t="shared" ca="1" si="68"/>
        <v>#VALUE!</v>
      </c>
      <c r="Y68" s="68" t="e">
        <f t="shared" ca="1" si="69"/>
        <v>#VALUE!</v>
      </c>
      <c r="Z68" s="108" t="e">
        <f t="shared" ca="1" si="70"/>
        <v>#VALUE!</v>
      </c>
      <c r="AA68" s="108" t="e">
        <f t="shared" ca="1" si="71"/>
        <v>#VALUE!</v>
      </c>
      <c r="AB68" s="68">
        <f t="shared" ca="1" si="50"/>
        <v>5.6223964671315539E-2</v>
      </c>
      <c r="AC68" s="68">
        <f t="shared" ca="1" si="51"/>
        <v>5.6223964671315539E-2</v>
      </c>
      <c r="AD68" s="68">
        <f t="shared" ca="1" si="72"/>
        <v>-21.450120447718799</v>
      </c>
      <c r="AE68" s="68">
        <f t="shared" ca="1" si="73"/>
        <v>-21.450120447718799</v>
      </c>
      <c r="AF68" s="68" t="e">
        <f t="shared" ca="1" si="52"/>
        <v>#VALUE!</v>
      </c>
      <c r="AG68" s="68" t="e">
        <f t="shared" ca="1" si="53"/>
        <v>#VALUE!</v>
      </c>
      <c r="AH68" s="113" t="e">
        <f t="shared" ca="1" si="54"/>
        <v>#VALUE!</v>
      </c>
      <c r="AI68" s="124" t="e">
        <f t="shared" ca="1" si="55"/>
        <v>#VALUE!</v>
      </c>
      <c r="AJ68" s="115" t="e">
        <f t="shared" ca="1" si="56"/>
        <v>#VALUE!</v>
      </c>
      <c r="AK68" s="116" t="e">
        <f t="shared" ca="1" si="57"/>
        <v>#VALUE!</v>
      </c>
      <c r="AL68" s="117" t="e">
        <f t="shared" ca="1" si="58"/>
        <v>#VALUE!</v>
      </c>
      <c r="AM68" s="126">
        <v>2</v>
      </c>
      <c r="AN68" s="126">
        <v>16</v>
      </c>
      <c r="AO68" s="126"/>
      <c r="AP68" s="126"/>
      <c r="AQ68" s="117">
        <f t="shared" si="59"/>
        <v>4.0211199999999998</v>
      </c>
      <c r="AR68" s="117">
        <f t="shared" si="22"/>
        <v>-1.2185212121212121</v>
      </c>
      <c r="AS68" s="120"/>
      <c r="AT68" s="6"/>
      <c r="AU68" s="80"/>
      <c r="AV68" s="6"/>
      <c r="AW68" s="6"/>
      <c r="AX68" s="6"/>
      <c r="AY68" s="6"/>
      <c r="AZ68" s="6"/>
    </row>
    <row r="69" spans="2:52" ht="19.5" hidden="1" customHeight="1" thickBot="1">
      <c r="B69" t="e">
        <f ca="1">VLOOKUP(VALUE(C69),Sheet1!$A$1:$B$24,2,FALSE)</f>
        <v>#N/A</v>
      </c>
      <c r="C69" s="121" t="str">
        <f ca="1">Locsolieu!A64</f>
        <v>75</v>
      </c>
      <c r="D69" s="122">
        <f ca="1">Locsolieu!C64</f>
        <v>6.5799999999999997E-2</v>
      </c>
      <c r="E69" s="103">
        <f ca="1">Locsolieu!D64*$E$4</f>
        <v>0.56925000000000003</v>
      </c>
      <c r="F69" s="104">
        <f ca="1">Locsolieu!E64*$E$4</f>
        <v>0.80440999999999996</v>
      </c>
      <c r="G69" s="123">
        <f ca="1">Locsolieu!F64</f>
        <v>6.5799999999999997E-2</v>
      </c>
      <c r="H69" s="106">
        <v>2190</v>
      </c>
      <c r="I69" s="107">
        <v>20</v>
      </c>
      <c r="J69" s="107">
        <v>-31</v>
      </c>
      <c r="K69" s="107">
        <v>3</v>
      </c>
      <c r="L69" s="107">
        <f t="shared" si="141"/>
        <v>-34</v>
      </c>
      <c r="M69" s="108">
        <f t="shared" ca="1" si="42"/>
        <v>865.12158054711244</v>
      </c>
      <c r="N69" s="108">
        <f t="shared" ca="1" si="43"/>
        <v>1222.5075987841944</v>
      </c>
      <c r="O69" s="109" t="e">
        <f t="shared" ca="1" si="142"/>
        <v>#VALUE!</v>
      </c>
      <c r="P69" s="109" t="e">
        <f t="shared" ca="1" si="143"/>
        <v>#VALUE!</v>
      </c>
      <c r="Q69" s="110">
        <f t="shared" si="45"/>
        <v>-49651.666666666664</v>
      </c>
      <c r="R69" s="111">
        <f t="shared" ca="1" si="66"/>
        <v>0.20896309314586992</v>
      </c>
      <c r="S69" s="111">
        <f t="shared" ca="1" si="67"/>
        <v>0.20896309314586992</v>
      </c>
      <c r="T69" s="110" t="e">
        <f t="shared" ca="1" si="46"/>
        <v>#VALUE!</v>
      </c>
      <c r="U69" s="110" t="e">
        <f t="shared" ca="1" si="47"/>
        <v>#VALUE!</v>
      </c>
      <c r="V69" s="112" t="e">
        <f t="shared" ca="1" si="48"/>
        <v>#VALUE!</v>
      </c>
      <c r="W69" s="112" t="e">
        <f t="shared" ca="1" si="49"/>
        <v>#VALUE!</v>
      </c>
      <c r="X69" s="68" t="e">
        <f t="shared" ca="1" si="68"/>
        <v>#VALUE!</v>
      </c>
      <c r="Y69" s="68" t="e">
        <f t="shared" ca="1" si="69"/>
        <v>#VALUE!</v>
      </c>
      <c r="Z69" s="108" t="e">
        <f t="shared" ca="1" si="70"/>
        <v>#VALUE!</v>
      </c>
      <c r="AA69" s="108" t="e">
        <f t="shared" ca="1" si="71"/>
        <v>#VALUE!</v>
      </c>
      <c r="AB69" s="68">
        <f t="shared" ca="1" si="50"/>
        <v>4.6418279490245455E-2</v>
      </c>
      <c r="AC69" s="68">
        <f t="shared" ca="1" si="51"/>
        <v>4.6418279490245455E-2</v>
      </c>
      <c r="AD69" s="68">
        <f t="shared" ca="1" si="72"/>
        <v>-22.100305587018152</v>
      </c>
      <c r="AE69" s="68">
        <f t="shared" ca="1" si="73"/>
        <v>-22.100153035302064</v>
      </c>
      <c r="AF69" s="68" t="e">
        <f t="shared" ca="1" si="52"/>
        <v>#VALUE!</v>
      </c>
      <c r="AG69" s="68" t="e">
        <f t="shared" ca="1" si="53"/>
        <v>#VALUE!</v>
      </c>
      <c r="AH69" s="113" t="e">
        <f t="shared" ca="1" si="54"/>
        <v>#VALUE!</v>
      </c>
      <c r="AI69" s="124" t="e">
        <f t="shared" ca="1" si="55"/>
        <v>#VALUE!</v>
      </c>
      <c r="AJ69" s="115" t="e">
        <f t="shared" ca="1" si="56"/>
        <v>#VALUE!</v>
      </c>
      <c r="AK69" s="116" t="e">
        <f t="shared" ca="1" si="57"/>
        <v>#VALUE!</v>
      </c>
      <c r="AL69" s="117" t="e">
        <f t="shared" ca="1" si="58"/>
        <v>#VALUE!</v>
      </c>
      <c r="AM69" s="126">
        <v>2</v>
      </c>
      <c r="AN69" s="126">
        <v>16</v>
      </c>
      <c r="AO69" s="126"/>
      <c r="AP69" s="126"/>
      <c r="AQ69" s="117">
        <f t="shared" si="59"/>
        <v>4.0211199999999998</v>
      </c>
      <c r="AR69" s="117">
        <f t="shared" si="22"/>
        <v>-1.1826823529411763</v>
      </c>
      <c r="AS69" s="120"/>
      <c r="AT69" s="6"/>
      <c r="AU69" s="80"/>
      <c r="AV69" s="6"/>
      <c r="AW69" s="6"/>
      <c r="AX69" s="6"/>
      <c r="AY69" s="6"/>
      <c r="AZ69" s="6"/>
    </row>
    <row r="70" spans="2:52" ht="19.5" hidden="1" customHeight="1">
      <c r="B70" t="e">
        <f ca="1">VLOOKUP(VALUE(C70),Sheet1!$A$1:$B$24,2,FALSE)</f>
        <v>#N/A</v>
      </c>
      <c r="C70" s="101" t="str">
        <f ca="1">Locsolieu!A65</f>
        <v>76</v>
      </c>
      <c r="D70" s="102">
        <f ca="1">Locsolieu!C65</f>
        <v>0.11700000000000001</v>
      </c>
      <c r="E70" s="103">
        <f ca="1">Locsolieu!D65*$E$4</f>
        <v>1.17557</v>
      </c>
      <c r="F70" s="104">
        <f ca="1">Locsolieu!E65*$E$4</f>
        <v>1.81976</v>
      </c>
      <c r="G70" s="105">
        <f ca="1">Locsolieu!F65</f>
        <v>0.11700000000000001</v>
      </c>
      <c r="H70" s="106">
        <v>2220</v>
      </c>
      <c r="I70" s="107">
        <v>20</v>
      </c>
      <c r="J70" s="107">
        <v>-32</v>
      </c>
      <c r="K70" s="107">
        <v>3</v>
      </c>
      <c r="L70" s="107">
        <f t="shared" si="141"/>
        <v>-35</v>
      </c>
      <c r="M70" s="108">
        <f t="shared" ca="1" si="42"/>
        <v>1004.7606837606837</v>
      </c>
      <c r="N70" s="108">
        <f t="shared" ca="1" si="43"/>
        <v>1555.3504273504273</v>
      </c>
      <c r="O70" s="109" t="e">
        <f t="shared" ca="1" si="142"/>
        <v>#VALUE!</v>
      </c>
      <c r="P70" s="109" t="e">
        <f t="shared" ref="P70" ca="1" si="144">ABS((AK70/100)*$I70*$L70*(($J70/2)-K70)^2)</f>
        <v>#VALUE!</v>
      </c>
      <c r="Q70" s="110">
        <f t="shared" si="45"/>
        <v>-54613.333333333336</v>
      </c>
      <c r="R70" s="111">
        <f t="shared" ca="1" si="66"/>
        <v>0.20993129294191132</v>
      </c>
      <c r="S70" s="111">
        <f t="shared" ca="1" si="67"/>
        <v>0.20993129294191132</v>
      </c>
      <c r="T70" s="110" t="e">
        <f t="shared" ca="1" si="46"/>
        <v>#VALUE!</v>
      </c>
      <c r="U70" s="110" t="e">
        <f t="shared" ca="1" si="47"/>
        <v>#VALUE!</v>
      </c>
      <c r="V70" s="112" t="e">
        <f t="shared" ca="1" si="48"/>
        <v>#VALUE!</v>
      </c>
      <c r="W70" s="112" t="e">
        <f t="shared" ca="1" si="49"/>
        <v>#VALUE!</v>
      </c>
      <c r="X70" s="68" t="e">
        <f t="shared" ca="1" si="68"/>
        <v>#VALUE!</v>
      </c>
      <c r="Y70" s="68" t="e">
        <f t="shared" ca="1" si="69"/>
        <v>#VALUE!</v>
      </c>
      <c r="Z70" s="108" t="e">
        <f t="shared" ca="1" si="70"/>
        <v>#VALUE!</v>
      </c>
      <c r="AA70" s="108" t="e">
        <f t="shared" ca="1" si="71"/>
        <v>#VALUE!</v>
      </c>
      <c r="AB70" s="68">
        <f t="shared" ca="1" si="50"/>
        <v>8.2537062315482038E-2</v>
      </c>
      <c r="AC70" s="68">
        <f t="shared" ca="1" si="51"/>
        <v>8.2537062315482038E-2</v>
      </c>
      <c r="AD70" s="68">
        <f t="shared" ca="1" si="72"/>
        <v>-22.750248503188367</v>
      </c>
      <c r="AE70" s="68">
        <f t="shared" ca="1" si="73"/>
        <v>-22.750103706471617</v>
      </c>
      <c r="AF70" s="68" t="e">
        <f t="shared" ca="1" si="52"/>
        <v>#VALUE!</v>
      </c>
      <c r="AG70" s="68" t="e">
        <f t="shared" ca="1" si="53"/>
        <v>#VALUE!</v>
      </c>
      <c r="AH70" s="113" t="e">
        <f t="shared" ca="1" si="54"/>
        <v>#VALUE!</v>
      </c>
      <c r="AI70" s="114" t="e">
        <f t="shared" ca="1" si="55"/>
        <v>#VALUE!</v>
      </c>
      <c r="AJ70" s="115" t="e">
        <f t="shared" ca="1" si="56"/>
        <v>#VALUE!</v>
      </c>
      <c r="AK70" s="116" t="e">
        <f t="shared" ca="1" si="57"/>
        <v>#VALUE!</v>
      </c>
      <c r="AL70" s="117" t="e">
        <f t="shared" ca="1" si="58"/>
        <v>#VALUE!</v>
      </c>
      <c r="AM70" s="118">
        <v>2</v>
      </c>
      <c r="AN70" s="118">
        <v>16</v>
      </c>
      <c r="AO70" s="118"/>
      <c r="AQ70" s="119">
        <f t="shared" si="59"/>
        <v>4.0211199999999998</v>
      </c>
      <c r="AR70" s="117">
        <f t="shared" si="22"/>
        <v>-1.1488914285714285</v>
      </c>
      <c r="AS70" s="120"/>
      <c r="AT70" s="6"/>
      <c r="AU70" s="80"/>
      <c r="AV70" s="6"/>
      <c r="AW70" s="6"/>
      <c r="AX70" s="6"/>
      <c r="AY70" s="6"/>
      <c r="AZ70" s="6"/>
    </row>
    <row r="71" spans="2:52" ht="19.5" hidden="1" customHeight="1">
      <c r="B71" t="e">
        <f ca="1">VLOOKUP(VALUE(C71),Sheet1!$A$1:$B$24,2,FALSE)</f>
        <v>#N/A</v>
      </c>
      <c r="C71" s="121" t="str">
        <f ca="1">Locsolieu!A66</f>
        <v>77</v>
      </c>
      <c r="D71" s="122">
        <f ca="1">Locsolieu!C66</f>
        <v>0.29699999999999999</v>
      </c>
      <c r="E71" s="103">
        <f ca="1">Locsolieu!D66*$E$4</f>
        <v>2.8785599999999998</v>
      </c>
      <c r="F71" s="104">
        <f ca="1">Locsolieu!E66*$E$4</f>
        <v>4.2365899999999996</v>
      </c>
      <c r="G71" s="123">
        <f ca="1">Locsolieu!F66</f>
        <v>0.29699999999999999</v>
      </c>
      <c r="H71" s="106">
        <v>2250</v>
      </c>
      <c r="I71" s="107">
        <v>20</v>
      </c>
      <c r="J71" s="107">
        <v>-33</v>
      </c>
      <c r="K71" s="6">
        <v>3</v>
      </c>
      <c r="L71" s="107">
        <f t="shared" ref="L71" si="145">J71-K70</f>
        <v>-36</v>
      </c>
      <c r="M71" s="108">
        <f t="shared" ca="1" si="42"/>
        <v>969.21212121212113</v>
      </c>
      <c r="N71" s="108">
        <f t="shared" ca="1" si="43"/>
        <v>1426.4612794612794</v>
      </c>
      <c r="O71" s="109" t="e">
        <f t="shared" ref="O71" ca="1" si="146">ABS((AI71/100)*I71*L71*((J71/2)-K70)^2)</f>
        <v>#VALUE!</v>
      </c>
      <c r="P71" s="109" t="e">
        <f t="shared" ref="P71" ca="1" si="147">ABS((AK71/100)*$I71*$L71*(($J71/2)-$K70)^2)</f>
        <v>#VALUE!</v>
      </c>
      <c r="Q71" s="110">
        <f t="shared" si="45"/>
        <v>-59895</v>
      </c>
      <c r="R71" s="111">
        <f t="shared" ca="1" si="66"/>
        <v>0.21085661933119559</v>
      </c>
      <c r="S71" s="111">
        <f t="shared" ca="1" si="67"/>
        <v>0.21085661933119559</v>
      </c>
      <c r="T71" s="110" t="e">
        <f t="shared" ca="1" si="46"/>
        <v>#VALUE!</v>
      </c>
      <c r="U71" s="110" t="e">
        <f t="shared" ca="1" si="47"/>
        <v>#VALUE!</v>
      </c>
      <c r="V71" s="112" t="e">
        <f t="shared" ca="1" si="48"/>
        <v>#VALUE!</v>
      </c>
      <c r="W71" s="112" t="e">
        <f t="shared" ca="1" si="49"/>
        <v>#VALUE!</v>
      </c>
      <c r="X71" s="68" t="e">
        <f t="shared" ca="1" si="68"/>
        <v>#VALUE!</v>
      </c>
      <c r="Y71" s="68" t="e">
        <f t="shared" ca="1" si="69"/>
        <v>#VALUE!</v>
      </c>
      <c r="Z71" s="108" t="e">
        <f t="shared" ca="1" si="70"/>
        <v>#VALUE!</v>
      </c>
      <c r="AA71" s="108" t="e">
        <f t="shared" ca="1" si="71"/>
        <v>#VALUE!</v>
      </c>
      <c r="AB71" s="68">
        <f t="shared" ca="1" si="50"/>
        <v>0.20951715818545441</v>
      </c>
      <c r="AC71" s="68">
        <f t="shared" ca="1" si="51"/>
        <v>0.20951715818545441</v>
      </c>
      <c r="AD71" s="68">
        <f t="shared" ca="1" si="72"/>
        <v>-23.400292133039564</v>
      </c>
      <c r="AE71" s="68">
        <f t="shared" ca="1" si="73"/>
        <v>-23.400134866409953</v>
      </c>
      <c r="AF71" s="68" t="e">
        <f t="shared" ca="1" si="52"/>
        <v>#VALUE!</v>
      </c>
      <c r="AG71" s="68" t="e">
        <f t="shared" ca="1" si="53"/>
        <v>#VALUE!</v>
      </c>
      <c r="AH71" s="113" t="e">
        <f t="shared" ca="1" si="54"/>
        <v>#VALUE!</v>
      </c>
      <c r="AI71" s="124" t="e">
        <f t="shared" ca="1" si="55"/>
        <v>#VALUE!</v>
      </c>
      <c r="AJ71" s="115" t="e">
        <f t="shared" ca="1" si="56"/>
        <v>#VALUE!</v>
      </c>
      <c r="AK71" s="116" t="e">
        <f t="shared" ca="1" si="57"/>
        <v>#VALUE!</v>
      </c>
      <c r="AL71" s="117" t="e">
        <f t="shared" ca="1" si="58"/>
        <v>#VALUE!</v>
      </c>
      <c r="AM71" s="126">
        <v>2</v>
      </c>
      <c r="AN71" s="126">
        <v>16</v>
      </c>
      <c r="AO71" s="126"/>
      <c r="AP71" s="126"/>
      <c r="AQ71" s="117">
        <f t="shared" si="59"/>
        <v>4.0211199999999998</v>
      </c>
      <c r="AR71" s="117">
        <f t="shared" si="22"/>
        <v>-1.1169777777777776</v>
      </c>
      <c r="AS71" s="120"/>
      <c r="AT71" s="6"/>
      <c r="AU71" s="80"/>
      <c r="AV71" s="6"/>
      <c r="AW71" s="6"/>
      <c r="AX71" s="6"/>
      <c r="AY71" s="6"/>
      <c r="AZ71" s="6"/>
    </row>
    <row r="72" spans="2:52" ht="19.5" hidden="1" customHeight="1">
      <c r="B72" t="e">
        <f ca="1">VLOOKUP(VALUE(C72),Sheet1!$A$1:$B$24,2,FALSE)</f>
        <v>#N/A</v>
      </c>
      <c r="C72" s="121" t="str">
        <f ca="1">Locsolieu!A67</f>
        <v>78</v>
      </c>
      <c r="D72" s="122">
        <f ca="1">Locsolieu!C67</f>
        <v>9.9900000000000003E-2</v>
      </c>
      <c r="E72" s="103">
        <f ca="1">Locsolieu!D67*$E$4</f>
        <v>2.8924099999999999</v>
      </c>
      <c r="F72" s="104">
        <f ca="1">Locsolieu!E67*$E$4</f>
        <v>2.8924099999999999</v>
      </c>
      <c r="G72" s="123">
        <f ca="1">Locsolieu!F67</f>
        <v>9.9900000000000003E-2</v>
      </c>
      <c r="H72" s="106">
        <v>2280</v>
      </c>
      <c r="I72" s="107">
        <v>20</v>
      </c>
      <c r="J72" s="107">
        <v>-34</v>
      </c>
      <c r="K72" s="107">
        <v>3</v>
      </c>
      <c r="L72" s="107">
        <f t="shared" ref="L72:L75" si="148">J72-K72</f>
        <v>-37</v>
      </c>
      <c r="M72" s="108">
        <f t="shared" ca="1" si="42"/>
        <v>2895.305305305305</v>
      </c>
      <c r="N72" s="108">
        <f t="shared" ca="1" si="43"/>
        <v>2895.305305305305</v>
      </c>
      <c r="O72" s="109" t="e">
        <f t="shared" ref="O72:O75" ca="1" si="149">ABS((AI72/100)*I72*L72*((J72/2)-K72)^2)</f>
        <v>#VALUE!</v>
      </c>
      <c r="P72" s="109" t="e">
        <f t="shared" ref="P72:P74" ca="1" si="150">ABS((AK72/100)*$I72*$L72*(($J72/2)-$K72)^2)</f>
        <v>#VALUE!</v>
      </c>
      <c r="Q72" s="110">
        <f t="shared" si="45"/>
        <v>-65506.666666666664</v>
      </c>
      <c r="R72" s="111">
        <f t="shared" ca="1" si="66"/>
        <v>0.21174185838063939</v>
      </c>
      <c r="S72" s="111">
        <f t="shared" ca="1" si="67"/>
        <v>0.21174185838063939</v>
      </c>
      <c r="T72" s="110" t="e">
        <f t="shared" ca="1" si="46"/>
        <v>#VALUE!</v>
      </c>
      <c r="U72" s="110" t="e">
        <f t="shared" ca="1" si="47"/>
        <v>#VALUE!</v>
      </c>
      <c r="V72" s="112" t="e">
        <f t="shared" ca="1" si="48"/>
        <v>#VALUE!</v>
      </c>
      <c r="W72" s="112" t="e">
        <f t="shared" ca="1" si="49"/>
        <v>#VALUE!</v>
      </c>
      <c r="X72" s="68" t="e">
        <f t="shared" ca="1" si="68"/>
        <v>#VALUE!</v>
      </c>
      <c r="Y72" s="68" t="e">
        <f t="shared" ca="1" si="69"/>
        <v>#VALUE!</v>
      </c>
      <c r="Z72" s="108" t="e">
        <f t="shared" ca="1" si="70"/>
        <v>#VALUE!</v>
      </c>
      <c r="AA72" s="108" t="e">
        <f t="shared" ca="1" si="71"/>
        <v>#VALUE!</v>
      </c>
      <c r="AB72" s="68">
        <f t="shared" ca="1" si="50"/>
        <v>7.0473953207834672E-2</v>
      </c>
      <c r="AC72" s="68">
        <f t="shared" ca="1" si="51"/>
        <v>7.0473953207834672E-2</v>
      </c>
      <c r="AD72" s="68">
        <f t="shared" ca="1" si="72"/>
        <v>-24.050035716399176</v>
      </c>
      <c r="AE72" s="68">
        <f t="shared" ca="1" si="73"/>
        <v>-24.050035716399176</v>
      </c>
      <c r="AF72" s="68" t="e">
        <f t="shared" ca="1" si="52"/>
        <v>#VALUE!</v>
      </c>
      <c r="AG72" s="68" t="e">
        <f t="shared" ca="1" si="53"/>
        <v>#VALUE!</v>
      </c>
      <c r="AH72" s="113" t="e">
        <f t="shared" ca="1" si="54"/>
        <v>#VALUE!</v>
      </c>
      <c r="AI72" s="124" t="e">
        <f t="shared" ca="1" si="55"/>
        <v>#VALUE!</v>
      </c>
      <c r="AJ72" s="115" t="e">
        <f t="shared" ca="1" si="56"/>
        <v>#VALUE!</v>
      </c>
      <c r="AK72" s="116" t="e">
        <f t="shared" ca="1" si="57"/>
        <v>#VALUE!</v>
      </c>
      <c r="AL72" s="117" t="e">
        <f t="shared" ca="1" si="58"/>
        <v>#VALUE!</v>
      </c>
      <c r="AM72" s="126">
        <v>2</v>
      </c>
      <c r="AN72" s="126">
        <v>16</v>
      </c>
      <c r="AO72" s="126"/>
      <c r="AP72" s="126"/>
      <c r="AQ72" s="117">
        <f t="shared" si="59"/>
        <v>4.0211199999999998</v>
      </c>
      <c r="AR72" s="117">
        <f t="shared" si="22"/>
        <v>-1.0867891891891892</v>
      </c>
      <c r="AS72" s="120"/>
      <c r="AT72" s="6"/>
      <c r="AU72" s="80"/>
      <c r="AV72" s="6"/>
      <c r="AW72" s="6"/>
      <c r="AX72" s="6"/>
      <c r="AY72" s="6"/>
      <c r="AZ72" s="6"/>
    </row>
    <row r="73" spans="2:52" ht="19.5" hidden="1" customHeight="1">
      <c r="B73" t="e">
        <f ca="1">VLOOKUP(VALUE(C73),Sheet1!$A$1:$B$24,2,FALSE)</f>
        <v>#N/A</v>
      </c>
      <c r="C73" s="121" t="str">
        <f ca="1">Locsolieu!A68</f>
        <v>79</v>
      </c>
      <c r="D73" s="122">
        <f ca="1">Locsolieu!C68</f>
        <v>0.1057</v>
      </c>
      <c r="E73" s="103">
        <f ca="1">Locsolieu!D68*$E$4</f>
        <v>2.4030499999999999</v>
      </c>
      <c r="F73" s="104">
        <f ca="1">Locsolieu!E68*$E$4</f>
        <v>3.3057699999999999</v>
      </c>
      <c r="G73" s="123">
        <f ca="1">Locsolieu!F68</f>
        <v>9.5000000000000001E-2</v>
      </c>
      <c r="H73" s="106">
        <v>2310</v>
      </c>
      <c r="I73" s="107">
        <v>20</v>
      </c>
      <c r="J73" s="107">
        <v>-35</v>
      </c>
      <c r="K73" s="107">
        <v>3</v>
      </c>
      <c r="L73" s="107">
        <f t="shared" si="148"/>
        <v>-38</v>
      </c>
      <c r="M73" s="108">
        <f t="shared" ca="1" si="42"/>
        <v>2273.4626300851464</v>
      </c>
      <c r="N73" s="108">
        <f t="shared" ca="1" si="43"/>
        <v>3479.757894736842</v>
      </c>
      <c r="O73" s="109" t="e">
        <f t="shared" ca="1" si="149"/>
        <v>#VALUE!</v>
      </c>
      <c r="P73" s="109" t="e">
        <f t="shared" ca="1" si="150"/>
        <v>#VALUE!</v>
      </c>
      <c r="Q73" s="110">
        <f t="shared" si="45"/>
        <v>-71458.333333333328</v>
      </c>
      <c r="R73" s="111">
        <f t="shared" ca="1" si="66"/>
        <v>0.21258955987717504</v>
      </c>
      <c r="S73" s="111">
        <f t="shared" ca="1" si="67"/>
        <v>0.21258955987717504</v>
      </c>
      <c r="T73" s="110" t="e">
        <f t="shared" ca="1" si="46"/>
        <v>#VALUE!</v>
      </c>
      <c r="U73" s="110" t="e">
        <f t="shared" ca="1" si="47"/>
        <v>#VALUE!</v>
      </c>
      <c r="V73" s="112" t="e">
        <f t="shared" ca="1" si="48"/>
        <v>#VALUE!</v>
      </c>
      <c r="W73" s="112" t="e">
        <f t="shared" ca="1" si="49"/>
        <v>#VALUE!</v>
      </c>
      <c r="X73" s="68" t="e">
        <f t="shared" ca="1" si="68"/>
        <v>#VALUE!</v>
      </c>
      <c r="Y73" s="68" t="e">
        <f t="shared" ca="1" si="69"/>
        <v>#VALUE!</v>
      </c>
      <c r="Z73" s="108" t="e">
        <f t="shared" ca="1" si="70"/>
        <v>#VALUE!</v>
      </c>
      <c r="AA73" s="108" t="e">
        <f t="shared" ca="1" si="71"/>
        <v>#VALUE!</v>
      </c>
      <c r="AB73" s="68">
        <f t="shared" ca="1" si="50"/>
        <v>7.4565534074755996E-2</v>
      </c>
      <c r="AC73" s="68">
        <f t="shared" ca="1" si="51"/>
        <v>6.7017272820263193E-2</v>
      </c>
      <c r="AD73" s="68">
        <f t="shared" ca="1" si="72"/>
        <v>-24.700063043458041</v>
      </c>
      <c r="AE73" s="68">
        <f t="shared" ca="1" si="73"/>
        <v>-24.700026910315465</v>
      </c>
      <c r="AF73" s="68" t="e">
        <f t="shared" ca="1" si="52"/>
        <v>#VALUE!</v>
      </c>
      <c r="AG73" s="68" t="e">
        <f t="shared" ca="1" si="53"/>
        <v>#VALUE!</v>
      </c>
      <c r="AH73" s="113" t="e">
        <f t="shared" ca="1" si="54"/>
        <v>#VALUE!</v>
      </c>
      <c r="AI73" s="124" t="e">
        <f t="shared" ca="1" si="55"/>
        <v>#VALUE!</v>
      </c>
      <c r="AJ73" s="115" t="e">
        <f t="shared" ca="1" si="56"/>
        <v>#VALUE!</v>
      </c>
      <c r="AK73" s="116" t="e">
        <f t="shared" ca="1" si="57"/>
        <v>#VALUE!</v>
      </c>
      <c r="AL73" s="117" t="e">
        <f t="shared" ca="1" si="58"/>
        <v>#VALUE!</v>
      </c>
      <c r="AM73" s="126">
        <v>2</v>
      </c>
      <c r="AN73" s="126">
        <v>16</v>
      </c>
      <c r="AO73" s="126"/>
      <c r="AP73" s="126"/>
      <c r="AQ73" s="117">
        <f t="shared" si="59"/>
        <v>4.0211199999999998</v>
      </c>
      <c r="AR73" s="117">
        <f t="shared" si="22"/>
        <v>-1.0581894736842103</v>
      </c>
      <c r="AS73" s="120"/>
      <c r="AT73" s="6"/>
      <c r="AU73" s="80"/>
      <c r="AV73" s="6"/>
      <c r="AW73" s="6"/>
      <c r="AX73" s="6"/>
      <c r="AY73" s="6"/>
      <c r="AZ73" s="6"/>
    </row>
    <row r="74" spans="2:52" ht="19.5" hidden="1" customHeight="1" thickBot="1">
      <c r="B74" t="e">
        <f ca="1">VLOOKUP(VALUE(C74),Sheet1!$A$1:$B$24,2,FALSE)</f>
        <v>#N/A</v>
      </c>
      <c r="C74" s="121" t="str">
        <f ca="1">Locsolieu!A69</f>
        <v>80</v>
      </c>
      <c r="D74" s="122">
        <f ca="1">Locsolieu!C69</f>
        <v>0.1721</v>
      </c>
      <c r="E74" s="103">
        <f ca="1">Locsolieu!D69*$E$4</f>
        <v>0.97580999999999996</v>
      </c>
      <c r="F74" s="104">
        <f ca="1">Locsolieu!E69*$E$4</f>
        <v>2.6991999999999998</v>
      </c>
      <c r="G74" s="123">
        <f ca="1">Locsolieu!F69</f>
        <v>5.57E-2</v>
      </c>
      <c r="H74" s="106">
        <v>2340</v>
      </c>
      <c r="I74" s="107">
        <v>20</v>
      </c>
      <c r="J74" s="107">
        <v>-36</v>
      </c>
      <c r="K74" s="107">
        <v>3</v>
      </c>
      <c r="L74" s="107">
        <f t="shared" si="148"/>
        <v>-39</v>
      </c>
      <c r="M74" s="108">
        <f t="shared" ca="1" si="42"/>
        <v>567.00174317257404</v>
      </c>
      <c r="N74" s="108">
        <f t="shared" ca="1" si="43"/>
        <v>4845.9605026929976</v>
      </c>
      <c r="O74" s="109" t="e">
        <f t="shared" ca="1" si="149"/>
        <v>#VALUE!</v>
      </c>
      <c r="P74" s="109" t="e">
        <f t="shared" ca="1" si="150"/>
        <v>#VALUE!</v>
      </c>
      <c r="Q74" s="110">
        <f t="shared" si="45"/>
        <v>-77760</v>
      </c>
      <c r="R74" s="111">
        <f t="shared" ca="1" si="66"/>
        <v>0.21340206185567009</v>
      </c>
      <c r="S74" s="111">
        <f t="shared" ca="1" si="67"/>
        <v>0.21340206185567009</v>
      </c>
      <c r="T74" s="110" t="e">
        <f t="shared" ca="1" si="46"/>
        <v>#VALUE!</v>
      </c>
      <c r="U74" s="110" t="e">
        <f t="shared" ca="1" si="47"/>
        <v>#VALUE!</v>
      </c>
      <c r="V74" s="112" t="e">
        <f t="shared" ca="1" si="48"/>
        <v>#VALUE!</v>
      </c>
      <c r="W74" s="112" t="e">
        <f t="shared" ca="1" si="49"/>
        <v>#VALUE!</v>
      </c>
      <c r="X74" s="68" t="e">
        <f t="shared" ca="1" si="68"/>
        <v>#VALUE!</v>
      </c>
      <c r="Y74" s="68" t="e">
        <f t="shared" ca="1" si="69"/>
        <v>#VALUE!</v>
      </c>
      <c r="Z74" s="108" t="e">
        <f t="shared" ca="1" si="70"/>
        <v>#VALUE!</v>
      </c>
      <c r="AA74" s="108" t="e">
        <f t="shared" ca="1" si="71"/>
        <v>#VALUE!</v>
      </c>
      <c r="AB74" s="68">
        <f t="shared" ca="1" si="50"/>
        <v>0.1214070805512347</v>
      </c>
      <c r="AC74" s="68">
        <f t="shared" ca="1" si="51"/>
        <v>3.9293285221985899E-2</v>
      </c>
      <c r="AD74" s="68">
        <f t="shared" ca="1" si="72"/>
        <v>-25.351100433611936</v>
      </c>
      <c r="AE74" s="68">
        <f t="shared" ca="1" si="73"/>
        <v>-25.350015066328385</v>
      </c>
      <c r="AF74" s="68" t="e">
        <f t="shared" ca="1" si="52"/>
        <v>#VALUE!</v>
      </c>
      <c r="AG74" s="68" t="e">
        <f t="shared" ca="1" si="53"/>
        <v>#VALUE!</v>
      </c>
      <c r="AH74" s="113" t="e">
        <f t="shared" ca="1" si="54"/>
        <v>#VALUE!</v>
      </c>
      <c r="AI74" s="124" t="e">
        <f t="shared" ca="1" si="55"/>
        <v>#VALUE!</v>
      </c>
      <c r="AJ74" s="115" t="e">
        <f t="shared" ca="1" si="56"/>
        <v>#VALUE!</v>
      </c>
      <c r="AK74" s="116" t="e">
        <f t="shared" ca="1" si="57"/>
        <v>#VALUE!</v>
      </c>
      <c r="AL74" s="117" t="e">
        <f t="shared" ca="1" si="58"/>
        <v>#VALUE!</v>
      </c>
      <c r="AM74" s="126">
        <v>2</v>
      </c>
      <c r="AN74" s="126">
        <v>16</v>
      </c>
      <c r="AO74" s="126"/>
      <c r="AP74" s="126"/>
      <c r="AQ74" s="117">
        <f t="shared" si="59"/>
        <v>4.0211199999999998</v>
      </c>
      <c r="AR74" s="117">
        <f t="shared" si="22"/>
        <v>-1.0310564102564101</v>
      </c>
      <c r="AS74" s="120"/>
      <c r="AT74" s="6"/>
      <c r="AU74" s="80"/>
      <c r="AV74" s="6"/>
      <c r="AW74" s="6"/>
      <c r="AX74" s="6"/>
      <c r="AY74" s="6"/>
      <c r="AZ74" s="6"/>
    </row>
    <row r="75" spans="2:52" ht="19.5" hidden="1" customHeight="1">
      <c r="B75" t="e">
        <f ca="1">VLOOKUP(VALUE(C75),Sheet1!$A$1:$B$24,2,FALSE)</f>
        <v>#N/A</v>
      </c>
      <c r="C75" s="101" t="str">
        <f ca="1">Locsolieu!A70</f>
        <v>81</v>
      </c>
      <c r="D75" s="102">
        <f ca="1">Locsolieu!C70</f>
        <v>0.1072</v>
      </c>
      <c r="E75" s="103">
        <f ca="1">Locsolieu!D70*$E$4</f>
        <v>2.5866099999999999</v>
      </c>
      <c r="F75" s="104">
        <f ca="1">Locsolieu!E70*$E$4</f>
        <v>3.2972899999999998</v>
      </c>
      <c r="G75" s="105">
        <f ca="1">Locsolieu!F70</f>
        <v>9.1700000000000004E-2</v>
      </c>
      <c r="H75" s="106">
        <v>2370</v>
      </c>
      <c r="I75" s="107">
        <v>20</v>
      </c>
      <c r="J75" s="107">
        <v>-37</v>
      </c>
      <c r="K75" s="107">
        <v>3</v>
      </c>
      <c r="L75" s="107">
        <f t="shared" si="148"/>
        <v>-40</v>
      </c>
      <c r="M75" s="108">
        <f t="shared" ca="1" si="42"/>
        <v>2412.8824626865667</v>
      </c>
      <c r="N75" s="108">
        <f t="shared" ca="1" si="43"/>
        <v>3595.7360959651032</v>
      </c>
      <c r="O75" s="109" t="e">
        <f t="shared" ca="1" si="149"/>
        <v>#VALUE!</v>
      </c>
      <c r="P75" s="109" t="e">
        <f t="shared" ref="P75" ca="1" si="151">ABS((AK75/100)*$I75*$L75*(($J75/2)-K75)^2)</f>
        <v>#VALUE!</v>
      </c>
      <c r="Q75" s="110">
        <f t="shared" si="45"/>
        <v>-84421.666666666672</v>
      </c>
      <c r="R75" s="111">
        <f t="shared" ca="1" si="66"/>
        <v>0.21418151213353909</v>
      </c>
      <c r="S75" s="111">
        <f t="shared" ca="1" si="67"/>
        <v>0.21418151213353909</v>
      </c>
      <c r="T75" s="110" t="e">
        <f t="shared" ca="1" si="46"/>
        <v>#VALUE!</v>
      </c>
      <c r="U75" s="110" t="e">
        <f t="shared" ca="1" si="47"/>
        <v>#VALUE!</v>
      </c>
      <c r="V75" s="112" t="e">
        <f t="shared" ca="1" si="48"/>
        <v>#VALUE!</v>
      </c>
      <c r="W75" s="112" t="e">
        <f t="shared" ca="1" si="49"/>
        <v>#VALUE!</v>
      </c>
      <c r="X75" s="68" t="e">
        <f t="shared" ca="1" si="68"/>
        <v>#VALUE!</v>
      </c>
      <c r="Y75" s="68" t="e">
        <f t="shared" ca="1" si="69"/>
        <v>#VALUE!</v>
      </c>
      <c r="Z75" s="108" t="e">
        <f t="shared" ca="1" si="70"/>
        <v>#VALUE!</v>
      </c>
      <c r="AA75" s="108" t="e">
        <f t="shared" ca="1" si="71"/>
        <v>#VALUE!</v>
      </c>
      <c r="AB75" s="68">
        <f t="shared" ca="1" si="50"/>
        <v>7.5623701540339108E-2</v>
      </c>
      <c r="AC75" s="68">
        <f t="shared" ca="1" si="51"/>
        <v>6.4689304395980377E-2</v>
      </c>
      <c r="AD75" s="68">
        <f t="shared" ca="1" si="72"/>
        <v>-26.000065839587805</v>
      </c>
      <c r="AE75" s="68">
        <f t="shared" ca="1" si="73"/>
        <v>-26.000029647285814</v>
      </c>
      <c r="AF75" s="68" t="e">
        <f t="shared" ca="1" si="52"/>
        <v>#VALUE!</v>
      </c>
      <c r="AG75" s="68" t="e">
        <f t="shared" ca="1" si="53"/>
        <v>#VALUE!</v>
      </c>
      <c r="AH75" s="113" t="e">
        <f t="shared" ca="1" si="54"/>
        <v>#VALUE!</v>
      </c>
      <c r="AI75" s="114" t="e">
        <f t="shared" ca="1" si="55"/>
        <v>#VALUE!</v>
      </c>
      <c r="AJ75" s="115" t="e">
        <f t="shared" ca="1" si="56"/>
        <v>#VALUE!</v>
      </c>
      <c r="AK75" s="116" t="e">
        <f t="shared" ca="1" si="57"/>
        <v>#VALUE!</v>
      </c>
      <c r="AL75" s="117" t="e">
        <f t="shared" ca="1" si="58"/>
        <v>#VALUE!</v>
      </c>
      <c r="AM75" s="118">
        <v>2</v>
      </c>
      <c r="AN75" s="118">
        <v>16</v>
      </c>
      <c r="AO75" s="118"/>
      <c r="AQ75" s="119">
        <f t="shared" si="59"/>
        <v>4.0211199999999998</v>
      </c>
      <c r="AR75" s="117">
        <f t="shared" si="22"/>
        <v>-1.00528</v>
      </c>
      <c r="AS75" s="120"/>
      <c r="AT75" s="6"/>
      <c r="AU75" s="80"/>
      <c r="AV75" s="6"/>
      <c r="AW75" s="6"/>
      <c r="AX75" s="6"/>
      <c r="AY75" s="6"/>
      <c r="AZ75" s="6"/>
    </row>
    <row r="76" spans="2:52" ht="19.5" hidden="1" customHeight="1">
      <c r="B76" t="e">
        <f ca="1">VLOOKUP(VALUE(C76),Sheet1!$A$1:$B$24,2,FALSE)</f>
        <v>#N/A</v>
      </c>
      <c r="C76" s="121" t="str">
        <f ca="1">Locsolieu!A71</f>
        <v>82</v>
      </c>
      <c r="D76" s="122">
        <f ca="1">Locsolieu!C71</f>
        <v>9.6000000000000002E-2</v>
      </c>
      <c r="E76" s="103">
        <f ca="1">Locsolieu!D71*$E$4</f>
        <v>2.3491300000000002</v>
      </c>
      <c r="F76" s="104">
        <f ca="1">Locsolieu!E71*$E$4</f>
        <v>2.8591099999999998</v>
      </c>
      <c r="G76" s="123">
        <f ca="1">Locsolieu!F71</f>
        <v>9.6000000000000002E-2</v>
      </c>
      <c r="H76" s="106">
        <v>2400</v>
      </c>
      <c r="I76" s="107">
        <v>20</v>
      </c>
      <c r="J76" s="107">
        <v>-38</v>
      </c>
      <c r="K76" s="6">
        <v>3</v>
      </c>
      <c r="L76" s="107">
        <f t="shared" ref="L76" si="152">J76-K75</f>
        <v>-41</v>
      </c>
      <c r="M76" s="108">
        <f t="shared" ca="1" si="42"/>
        <v>2447.010416666667</v>
      </c>
      <c r="N76" s="108">
        <f t="shared" ca="1" si="43"/>
        <v>2978.239583333333</v>
      </c>
      <c r="O76" s="109" t="e">
        <f t="shared" ref="O76" ca="1" si="153">ABS((AI76/100)*I76*L76*((J76/2)-K75)^2)</f>
        <v>#VALUE!</v>
      </c>
      <c r="P76" s="109" t="e">
        <f t="shared" ref="P76" ca="1" si="154">ABS((AK76/100)*$I76*$L76*(($J76/2)-$K75)^2)</f>
        <v>#VALUE!</v>
      </c>
      <c r="Q76" s="110">
        <f t="shared" si="45"/>
        <v>-91453.333333333328</v>
      </c>
      <c r="R76" s="111">
        <f t="shared" ca="1" si="66"/>
        <v>0.21492988726972778</v>
      </c>
      <c r="S76" s="111">
        <f t="shared" ca="1" si="67"/>
        <v>0.21492988726972778</v>
      </c>
      <c r="T76" s="110" t="e">
        <f t="shared" ca="1" si="46"/>
        <v>#VALUE!</v>
      </c>
      <c r="U76" s="110" t="e">
        <f t="shared" ca="1" si="47"/>
        <v>#VALUE!</v>
      </c>
      <c r="V76" s="112" t="e">
        <f t="shared" ca="1" si="48"/>
        <v>#VALUE!</v>
      </c>
      <c r="W76" s="112" t="e">
        <f t="shared" ca="1" si="49"/>
        <v>#VALUE!</v>
      </c>
      <c r="X76" s="68" t="e">
        <f t="shared" ca="1" si="68"/>
        <v>#VALUE!</v>
      </c>
      <c r="Y76" s="68" t="e">
        <f t="shared" ca="1" si="69"/>
        <v>#VALUE!</v>
      </c>
      <c r="Z76" s="108" t="e">
        <f t="shared" ca="1" si="70"/>
        <v>#VALUE!</v>
      </c>
      <c r="AA76" s="108" t="e">
        <f t="shared" ca="1" si="71"/>
        <v>#VALUE!</v>
      </c>
      <c r="AB76" s="68">
        <f t="shared" ca="1" si="50"/>
        <v>6.7722717797318602E-2</v>
      </c>
      <c r="AC76" s="68">
        <f t="shared" ca="1" si="51"/>
        <v>6.7722717797318602E-2</v>
      </c>
      <c r="AD76" s="68">
        <f t="shared" ca="1" si="72"/>
        <v>-26.65006921103744</v>
      </c>
      <c r="AE76" s="68">
        <f t="shared" ca="1" si="73"/>
        <v>-26.650046722751775</v>
      </c>
      <c r="AF76" s="68" t="e">
        <f t="shared" ca="1" si="52"/>
        <v>#VALUE!</v>
      </c>
      <c r="AG76" s="68" t="e">
        <f t="shared" ca="1" si="53"/>
        <v>#VALUE!</v>
      </c>
      <c r="AH76" s="113" t="e">
        <f t="shared" ca="1" si="54"/>
        <v>#VALUE!</v>
      </c>
      <c r="AI76" s="124" t="e">
        <f t="shared" ca="1" si="55"/>
        <v>#VALUE!</v>
      </c>
      <c r="AJ76" s="115" t="e">
        <f t="shared" ca="1" si="56"/>
        <v>#VALUE!</v>
      </c>
      <c r="AK76" s="116" t="e">
        <f t="shared" ca="1" si="57"/>
        <v>#VALUE!</v>
      </c>
      <c r="AL76" s="117" t="e">
        <f t="shared" ca="1" si="58"/>
        <v>#VALUE!</v>
      </c>
      <c r="AM76" s="126">
        <v>2</v>
      </c>
      <c r="AN76" s="126">
        <v>16</v>
      </c>
      <c r="AO76" s="126"/>
      <c r="AP76" s="126"/>
      <c r="AQ76" s="117">
        <f t="shared" si="59"/>
        <v>4.0211199999999998</v>
      </c>
      <c r="AR76" s="117">
        <f t="shared" si="22"/>
        <v>-0.98076097560975606</v>
      </c>
      <c r="AS76" s="120"/>
      <c r="AT76" s="6"/>
      <c r="AU76" s="80"/>
      <c r="AV76" s="6"/>
      <c r="AW76" s="6"/>
      <c r="AX76" s="6"/>
      <c r="AY76" s="6"/>
      <c r="AZ76" s="6"/>
    </row>
    <row r="77" spans="2:52" ht="19.5" hidden="1" customHeight="1">
      <c r="B77" t="e">
        <f ca="1">VLOOKUP(VALUE(C77),Sheet1!$A$1:$B$24,2,FALSE)</f>
        <v>#N/A</v>
      </c>
      <c r="C77" s="121" t="str">
        <f ca="1">Locsolieu!A72</f>
        <v>83</v>
      </c>
      <c r="D77" s="122">
        <f ca="1">Locsolieu!C72</f>
        <v>0.29809999999999998</v>
      </c>
      <c r="E77" s="103">
        <f ca="1">Locsolieu!D72*$E$4</f>
        <v>4.2051100000000003</v>
      </c>
      <c r="F77" s="104">
        <f ca="1">Locsolieu!E72*$E$4</f>
        <v>4.2051100000000003</v>
      </c>
      <c r="G77" s="123">
        <f ca="1">Locsolieu!F72</f>
        <v>0.29809999999999998</v>
      </c>
      <c r="H77" s="106">
        <v>2430</v>
      </c>
      <c r="I77" s="107">
        <v>20</v>
      </c>
      <c r="J77" s="107">
        <v>-39</v>
      </c>
      <c r="K77" s="107">
        <v>3</v>
      </c>
      <c r="L77" s="107">
        <f t="shared" ref="L77:L80" si="155">J77-K77</f>
        <v>-42</v>
      </c>
      <c r="M77" s="108">
        <f t="shared" ca="1" si="42"/>
        <v>1410.6373700100639</v>
      </c>
      <c r="N77" s="108">
        <f t="shared" ca="1" si="43"/>
        <v>1410.6373700100639</v>
      </c>
      <c r="O77" s="109" t="e">
        <f t="shared" ref="O77:O80" ca="1" si="156">ABS((AI77/100)*I77*L77*((J77/2)-K77)^2)</f>
        <v>#VALUE!</v>
      </c>
      <c r="P77" s="109" t="e">
        <f t="shared" ref="P77:P79" ca="1" si="157">ABS((AK77/100)*$I77*$L77*(($J77/2)-$K77)^2)</f>
        <v>#VALUE!</v>
      </c>
      <c r="Q77" s="110">
        <f t="shared" si="45"/>
        <v>-98865</v>
      </c>
      <c r="R77" s="111">
        <f t="shared" ca="1" si="66"/>
        <v>0.21564900930044481</v>
      </c>
      <c r="S77" s="111">
        <f t="shared" ca="1" si="67"/>
        <v>0.21564900930044481</v>
      </c>
      <c r="T77" s="110" t="e">
        <f t="shared" ca="1" si="46"/>
        <v>#VALUE!</v>
      </c>
      <c r="U77" s="110" t="e">
        <f t="shared" ca="1" si="47"/>
        <v>#VALUE!</v>
      </c>
      <c r="V77" s="112" t="e">
        <f t="shared" ca="1" si="48"/>
        <v>#VALUE!</v>
      </c>
      <c r="W77" s="112" t="e">
        <f t="shared" ca="1" si="49"/>
        <v>#VALUE!</v>
      </c>
      <c r="X77" s="68" t="e">
        <f t="shared" ca="1" si="68"/>
        <v>#VALUE!</v>
      </c>
      <c r="Y77" s="68" t="e">
        <f t="shared" ca="1" si="69"/>
        <v>#VALUE!</v>
      </c>
      <c r="Z77" s="108" t="e">
        <f t="shared" ca="1" si="70"/>
        <v>#VALUE!</v>
      </c>
      <c r="AA77" s="108" t="e">
        <f t="shared" ca="1" si="71"/>
        <v>#VALUE!</v>
      </c>
      <c r="AB77" s="68">
        <f t="shared" ca="1" si="50"/>
        <v>0.21029314766021534</v>
      </c>
      <c r="AC77" s="68">
        <f t="shared" ca="1" si="51"/>
        <v>0.21029314766021534</v>
      </c>
      <c r="AD77" s="68">
        <f t="shared" ca="1" si="72"/>
        <v>-27.300224718659614</v>
      </c>
      <c r="AE77" s="68">
        <f t="shared" ca="1" si="73"/>
        <v>-27.300224718659614</v>
      </c>
      <c r="AF77" s="68" t="e">
        <f t="shared" ca="1" si="52"/>
        <v>#VALUE!</v>
      </c>
      <c r="AG77" s="68" t="e">
        <f t="shared" ca="1" si="53"/>
        <v>#VALUE!</v>
      </c>
      <c r="AH77" s="113" t="e">
        <f t="shared" ca="1" si="54"/>
        <v>#VALUE!</v>
      </c>
      <c r="AI77" s="124" t="e">
        <f t="shared" ca="1" si="55"/>
        <v>#VALUE!</v>
      </c>
      <c r="AJ77" s="115" t="e">
        <f t="shared" ca="1" si="56"/>
        <v>#VALUE!</v>
      </c>
      <c r="AK77" s="116" t="e">
        <f t="shared" ca="1" si="57"/>
        <v>#VALUE!</v>
      </c>
      <c r="AL77" s="117" t="e">
        <f t="shared" ca="1" si="58"/>
        <v>#VALUE!</v>
      </c>
      <c r="AM77" s="126">
        <v>2</v>
      </c>
      <c r="AN77" s="126">
        <v>16</v>
      </c>
      <c r="AO77" s="126"/>
      <c r="AP77" s="126"/>
      <c r="AQ77" s="117">
        <f t="shared" si="59"/>
        <v>4.0211199999999998</v>
      </c>
      <c r="AR77" s="117">
        <f t="shared" si="22"/>
        <v>-0.95740952380952371</v>
      </c>
      <c r="AS77" s="120"/>
      <c r="AT77" s="6"/>
      <c r="AU77" s="80"/>
      <c r="AV77" s="6"/>
      <c r="AW77" s="6"/>
      <c r="AX77" s="6"/>
      <c r="AY77" s="6"/>
      <c r="AZ77" s="6"/>
    </row>
    <row r="78" spans="2:52" ht="19.5" hidden="1" customHeight="1">
      <c r="B78" t="e">
        <f ca="1">VLOOKUP(VALUE(C78),Sheet1!$A$1:$B$24,2,FALSE)</f>
        <v>#N/A</v>
      </c>
      <c r="C78" s="121" t="str">
        <f ca="1">Locsolieu!A73</f>
        <v>84</v>
      </c>
      <c r="D78" s="122">
        <f ca="1">Locsolieu!C73</f>
        <v>0.2029</v>
      </c>
      <c r="E78" s="103">
        <f ca="1">Locsolieu!D73*$E$4</f>
        <v>2.4853399999999999</v>
      </c>
      <c r="F78" s="104">
        <f ca="1">Locsolieu!E73*$E$4</f>
        <v>2.4853399999999999</v>
      </c>
      <c r="G78" s="123">
        <f ca="1">Locsolieu!F73</f>
        <v>0.2029</v>
      </c>
      <c r="H78" s="106">
        <v>2460</v>
      </c>
      <c r="I78" s="107">
        <v>20</v>
      </c>
      <c r="J78" s="107">
        <v>-40</v>
      </c>
      <c r="K78" s="107">
        <v>3</v>
      </c>
      <c r="L78" s="107">
        <f t="shared" si="155"/>
        <v>-43</v>
      </c>
      <c r="M78" s="108">
        <f t="shared" ca="1" si="42"/>
        <v>1224.9088220798421</v>
      </c>
      <c r="N78" s="108">
        <f t="shared" ca="1" si="43"/>
        <v>1224.9088220798421</v>
      </c>
      <c r="O78" s="109" t="e">
        <f t="shared" ca="1" si="156"/>
        <v>#VALUE!</v>
      </c>
      <c r="P78" s="109" t="e">
        <f t="shared" ca="1" si="157"/>
        <v>#VALUE!</v>
      </c>
      <c r="Q78" s="110">
        <f t="shared" si="45"/>
        <v>-106666.66666666667</v>
      </c>
      <c r="R78" s="111">
        <f t="shared" ca="1" si="66"/>
        <v>0.21634056054997358</v>
      </c>
      <c r="S78" s="111">
        <f t="shared" ca="1" si="67"/>
        <v>0.21634056054997358</v>
      </c>
      <c r="T78" s="110" t="e">
        <f t="shared" ca="1" si="46"/>
        <v>#VALUE!</v>
      </c>
      <c r="U78" s="110" t="e">
        <f t="shared" ca="1" si="47"/>
        <v>#VALUE!</v>
      </c>
      <c r="V78" s="112" t="e">
        <f t="shared" ca="1" si="48"/>
        <v>#VALUE!</v>
      </c>
      <c r="W78" s="112" t="e">
        <f t="shared" ca="1" si="49"/>
        <v>#VALUE!</v>
      </c>
      <c r="X78" s="68" t="e">
        <f t="shared" ca="1" si="68"/>
        <v>#VALUE!</v>
      </c>
      <c r="Y78" s="68" t="e">
        <f t="shared" ca="1" si="69"/>
        <v>#VALUE!</v>
      </c>
      <c r="Z78" s="108" t="e">
        <f t="shared" ca="1" si="70"/>
        <v>#VALUE!</v>
      </c>
      <c r="AA78" s="108" t="e">
        <f t="shared" ca="1" si="71"/>
        <v>#VALUE!</v>
      </c>
      <c r="AB78" s="68">
        <f t="shared" ca="1" si="50"/>
        <v>0.14313478584454109</v>
      </c>
      <c r="AC78" s="68">
        <f t="shared" ca="1" si="51"/>
        <v>0.14313478584454109</v>
      </c>
      <c r="AD78" s="68">
        <f t="shared" ca="1" si="72"/>
        <v>-27.950320973879023</v>
      </c>
      <c r="AE78" s="68">
        <f t="shared" ca="1" si="73"/>
        <v>-27.950320973879023</v>
      </c>
      <c r="AF78" s="68" t="e">
        <f t="shared" ca="1" si="52"/>
        <v>#VALUE!</v>
      </c>
      <c r="AG78" s="68" t="e">
        <f t="shared" ca="1" si="53"/>
        <v>#VALUE!</v>
      </c>
      <c r="AH78" s="113" t="e">
        <f t="shared" ca="1" si="54"/>
        <v>#VALUE!</v>
      </c>
      <c r="AI78" s="124" t="e">
        <f t="shared" ca="1" si="55"/>
        <v>#VALUE!</v>
      </c>
      <c r="AJ78" s="115" t="e">
        <f t="shared" ca="1" si="56"/>
        <v>#VALUE!</v>
      </c>
      <c r="AK78" s="116" t="e">
        <f t="shared" ca="1" si="57"/>
        <v>#VALUE!</v>
      </c>
      <c r="AL78" s="117" t="e">
        <f t="shared" ca="1" si="58"/>
        <v>#VALUE!</v>
      </c>
      <c r="AM78" s="126">
        <v>2</v>
      </c>
      <c r="AN78" s="126">
        <v>16</v>
      </c>
      <c r="AO78" s="126"/>
      <c r="AP78" s="126"/>
      <c r="AQ78" s="117">
        <f t="shared" si="59"/>
        <v>4.0211199999999998</v>
      </c>
      <c r="AR78" s="117">
        <f t="shared" si="22"/>
        <v>-0.93514418604651151</v>
      </c>
      <c r="AS78" s="120"/>
      <c r="AT78" s="6"/>
      <c r="AU78" s="80"/>
      <c r="AV78" s="6"/>
      <c r="AW78" s="6"/>
      <c r="AX78" s="6"/>
      <c r="AY78" s="6"/>
      <c r="AZ78" s="6"/>
    </row>
    <row r="79" spans="2:52" ht="19.5" hidden="1" customHeight="1" thickBot="1">
      <c r="B79" t="e">
        <f ca="1">VLOOKUP(VALUE(C79),Sheet1!$A$1:$B$24,2,FALSE)</f>
        <v>#N/A</v>
      </c>
      <c r="C79" s="121" t="str">
        <f ca="1">Locsolieu!A74</f>
        <v>85</v>
      </c>
      <c r="D79" s="122">
        <f ca="1">Locsolieu!C74</f>
        <v>0.15570000000000001</v>
      </c>
      <c r="E79" s="103">
        <f ca="1">Locsolieu!D74*$E$4</f>
        <v>1.5639799999999999</v>
      </c>
      <c r="F79" s="104">
        <f ca="1">Locsolieu!E74*$E$4</f>
        <v>1.68821</v>
      </c>
      <c r="G79" s="123">
        <f ca="1">Locsolieu!F74</f>
        <v>0.15570000000000001</v>
      </c>
      <c r="H79" s="106">
        <v>2490</v>
      </c>
      <c r="I79" s="107">
        <v>20</v>
      </c>
      <c r="J79" s="107">
        <v>-41</v>
      </c>
      <c r="K79" s="107">
        <v>3</v>
      </c>
      <c r="L79" s="107">
        <f t="shared" si="155"/>
        <v>-44</v>
      </c>
      <c r="M79" s="108">
        <f t="shared" ref="M79:M135" ca="1" si="158">IF(RIGHT($E$9,2)="-m",MAX((E79/D79)*100,MAX(J79/30,H79/600)),"!!!")</f>
        <v>1004.4829800899164</v>
      </c>
      <c r="N79" s="108">
        <f t="shared" ref="N79:N135" ca="1" si="159">IF(RIGHT($E$9,2)="-m",MAX((F79/G79)*100,MAX(J79/30,H79/600)),"!!!")</f>
        <v>1084.2710340398201</v>
      </c>
      <c r="O79" s="109" t="e">
        <f t="shared" ca="1" si="156"/>
        <v>#VALUE!</v>
      </c>
      <c r="P79" s="109" t="e">
        <f t="shared" ca="1" si="157"/>
        <v>#VALUE!</v>
      </c>
      <c r="Q79" s="110">
        <f t="shared" ref="Q79:Q135" si="160">(I79*J79*J79*J79)/12</f>
        <v>-114868.33333333333</v>
      </c>
      <c r="R79" s="111">
        <f t="shared" ca="1" si="66"/>
        <v>0.21700609677000909</v>
      </c>
      <c r="S79" s="111">
        <f t="shared" ca="1" si="67"/>
        <v>0.21700609677000909</v>
      </c>
      <c r="T79" s="110" t="e">
        <f t="shared" ref="T79:T135" ca="1" si="161">(6.4*$G$4*10*((R79*Q79/2)+($J$4*O79))/(0.7*H79)^2)/1000</f>
        <v>#VALUE!</v>
      </c>
      <c r="U79" s="110" t="e">
        <f t="shared" ref="U79:U135" ca="1" si="162">(6.4*$G$4*10*((S79*Q79/2)+($J$4*P79))/(0.7*$H79)^2)/1000</f>
        <v>#VALUE!</v>
      </c>
      <c r="V79" s="112" t="e">
        <f t="shared" ref="V79:V135" ca="1" si="163">IF($D$9="Kgf",1/((1-(D79*0.001/T79))),IF($D$9="Ton",1/((1-(D79/T79))),"!!!"))</f>
        <v>#VALUE!</v>
      </c>
      <c r="W79" s="112" t="e">
        <f t="shared" ref="W79:W135" ca="1" si="164">IF($D$9="Kgf",1/((1-(G79*0.001/U79))),IF($D$9="Ton",1/((1-(G79/U79))),"!!!"))</f>
        <v>#VALUE!</v>
      </c>
      <c r="X79" s="68" t="e">
        <f t="shared" ca="1" si="68"/>
        <v>#VALUE!</v>
      </c>
      <c r="Y79" s="68" t="e">
        <f t="shared" ca="1" si="69"/>
        <v>#VALUE!</v>
      </c>
      <c r="Z79" s="108" t="e">
        <f t="shared" ca="1" si="70"/>
        <v>#VALUE!</v>
      </c>
      <c r="AA79" s="108" t="e">
        <f t="shared" ca="1" si="71"/>
        <v>#VALUE!</v>
      </c>
      <c r="AB79" s="68">
        <f t="shared" ref="AB79:AB135" ca="1" si="165">IF($D$9="Kgf",D79/(0.85*$G$2*9.81*$I79),D79*1000/(0.85*$G$2*9.81*$I79))</f>
        <v>0.10983778292752612</v>
      </c>
      <c r="AC79" s="68">
        <f t="shared" ref="AC79:AC135" ca="1" si="166">IF($D$9="Kgf",G79/(0.85*$G$2*9.81*$I79),G79*1000/(0.85*$G$2*9.81*$I79))</f>
        <v>0.10983778292752612</v>
      </c>
      <c r="AD79" s="68">
        <f t="shared" ca="1" si="72"/>
        <v>-28.600513119824772</v>
      </c>
      <c r="AE79" s="68">
        <f t="shared" ca="1" si="73"/>
        <v>-28.60044038274966</v>
      </c>
      <c r="AF79" s="68" t="e">
        <f t="shared" ref="AF79:AF135" ca="1" si="167">IF($D$9="Kgf",IF(AB79&lt;=($J$2*$L79),D79*(Z79-$L79+0.5*AB79)/($G$3*9.81*($L79-$K79)),((D79*Z79)-($G$2*0.85*9.81*I79*AD79)*($L79-0.5*AD79))/($G$3*9.81*($L79-$K79))),IF(AB79&lt;=($J$2*$L79),D79*1000*(Z79-$L79+0.5*AB79)/($G$3*9.81*($L79-$K79)),((D79*1000*Z79)-($G$2*0.85*9.81*I79*AD79)*($L79-0.5*AD79))/($G$3*9.81*($L79-$K79))))</f>
        <v>#VALUE!</v>
      </c>
      <c r="AG79" s="68" t="e">
        <f t="shared" ref="AG79:AG135" ca="1" si="168">IF($D$9="Kgf",IF(AC79&lt;=($J$2*$L79),G79*(AA79-$L79+0.5*AC79)/($G$3*9.81*($L79-$K79)),((G79*AA79)-($G$2*0.85*9.81*I79*AE79)*($L79-0.5*AE79))/($G$3*9.81*($L79-$K79))),IF(AC79&lt;=($J$2*$L79),G79*1000*(AA79-$L79+0.5*AC79)/($G$3*9.81*($L79-$K79)),((G79*1000*AA79)-($G$2*0.85*9.81*I79*AE79)*($L79-0.5*AE79))/($G$3*9.81*($L79-$K79))))</f>
        <v>#VALUE!</v>
      </c>
      <c r="AH79" s="113" t="e">
        <f t="shared" ref="AH79:AH135" ca="1" si="169">2*AF79*100/(I79*L79)</f>
        <v>#VALUE!</v>
      </c>
      <c r="AI79" s="124" t="e">
        <f t="shared" ref="AI79:AI135" ca="1" si="170">AH79</f>
        <v>#VALUE!</v>
      </c>
      <c r="AJ79" s="115" t="e">
        <f t="shared" ref="AJ79:AJ135" ca="1" si="171">2*AG79*100/(I79*L79)</f>
        <v>#VALUE!</v>
      </c>
      <c r="AK79" s="116" t="e">
        <f t="shared" ref="AK79:AK135" ca="1" si="172">AJ79</f>
        <v>#VALUE!</v>
      </c>
      <c r="AL79" s="117" t="e">
        <f t="shared" ref="AL79:AL135" ca="1" si="173">MAX(AF79,AG79)</f>
        <v>#VALUE!</v>
      </c>
      <c r="AM79" s="126">
        <v>2</v>
      </c>
      <c r="AN79" s="126">
        <v>16</v>
      </c>
      <c r="AO79" s="126"/>
      <c r="AP79" s="126"/>
      <c r="AQ79" s="117">
        <f t="shared" ref="AQ79:AQ135" si="174">(3.1415*AN79^2)*AM79/(4*100)+(3.1415*AP79^2)*AO79/(4*100)</f>
        <v>4.0211199999999998</v>
      </c>
      <c r="AR79" s="117">
        <f t="shared" si="22"/>
        <v>-0.91389090909090898</v>
      </c>
      <c r="AS79" s="120"/>
      <c r="AT79" s="6"/>
      <c r="AU79" s="80"/>
      <c r="AV79" s="6"/>
      <c r="AW79" s="6"/>
      <c r="AX79" s="6"/>
      <c r="AY79" s="6"/>
      <c r="AZ79" s="6"/>
    </row>
    <row r="80" spans="2:52" ht="19.5" hidden="1" customHeight="1">
      <c r="B80" t="e">
        <f ca="1">VLOOKUP(VALUE(C80),Sheet1!$A$1:$B$24,2,FALSE)</f>
        <v>#N/A</v>
      </c>
      <c r="C80" s="101" t="str">
        <f ca="1">Locsolieu!A75</f>
        <v>86</v>
      </c>
      <c r="D80" s="102">
        <f ca="1">Locsolieu!C75</f>
        <v>0.1074</v>
      </c>
      <c r="E80" s="103">
        <f ca="1">Locsolieu!D75*$E$4</f>
        <v>1.6366499999999999</v>
      </c>
      <c r="F80" s="104">
        <f ca="1">Locsolieu!E75*$E$4</f>
        <v>2.0461800000000001</v>
      </c>
      <c r="G80" s="105">
        <f ca="1">Locsolieu!F75</f>
        <v>15.1983</v>
      </c>
      <c r="H80" s="106">
        <v>2520</v>
      </c>
      <c r="I80" s="107">
        <v>20</v>
      </c>
      <c r="J80" s="107">
        <v>-42</v>
      </c>
      <c r="K80" s="107">
        <v>3</v>
      </c>
      <c r="L80" s="107">
        <f t="shared" si="155"/>
        <v>-45</v>
      </c>
      <c r="M80" s="108">
        <f t="shared" ca="1" si="158"/>
        <v>1523.8826815642458</v>
      </c>
      <c r="N80" s="108">
        <f t="shared" ca="1" si="159"/>
        <v>13.463216280768245</v>
      </c>
      <c r="O80" s="109" t="e">
        <f t="shared" ca="1" si="156"/>
        <v>#VALUE!</v>
      </c>
      <c r="P80" s="109" t="e">
        <f t="shared" ref="P80" ca="1" si="175">ABS((AK80/100)*$I80*$L80*(($J80/2)-K80)^2)</f>
        <v>#VALUE!</v>
      </c>
      <c r="Q80" s="110">
        <f t="shared" si="160"/>
        <v>-123480</v>
      </c>
      <c r="R80" s="111">
        <f t="shared" ca="1" si="66"/>
        <v>0.21764705882352942</v>
      </c>
      <c r="S80" s="111">
        <f t="shared" ca="1" si="67"/>
        <v>0.21764705882352942</v>
      </c>
      <c r="T80" s="110" t="e">
        <f t="shared" ca="1" si="161"/>
        <v>#VALUE!</v>
      </c>
      <c r="U80" s="110" t="e">
        <f t="shared" ca="1" si="162"/>
        <v>#VALUE!</v>
      </c>
      <c r="V80" s="112" t="e">
        <f t="shared" ca="1" si="163"/>
        <v>#VALUE!</v>
      </c>
      <c r="W80" s="112" t="e">
        <f t="shared" ca="1" si="164"/>
        <v>#VALUE!</v>
      </c>
      <c r="X80" s="68" t="e">
        <f t="shared" ca="1" si="68"/>
        <v>#VALUE!</v>
      </c>
      <c r="Y80" s="68" t="e">
        <f t="shared" ca="1" si="69"/>
        <v>#VALUE!</v>
      </c>
      <c r="Z80" s="108" t="e">
        <f t="shared" ca="1" si="70"/>
        <v>#VALUE!</v>
      </c>
      <c r="AA80" s="108" t="e">
        <f t="shared" ca="1" si="71"/>
        <v>#VALUE!</v>
      </c>
      <c r="AB80" s="68">
        <f t="shared" ca="1" si="165"/>
        <v>7.5764790535750179E-2</v>
      </c>
      <c r="AC80" s="68">
        <f t="shared" ca="1" si="166"/>
        <v>10.721564394781117</v>
      </c>
      <c r="AD80" s="68">
        <f t="shared" ca="1" si="72"/>
        <v>-29.250239276181706</v>
      </c>
      <c r="AE80" s="68">
        <f t="shared" ca="1" si="73"/>
        <v>-31.816106206345228</v>
      </c>
      <c r="AF80" s="68" t="e">
        <f t="shared" ca="1" si="167"/>
        <v>#VALUE!</v>
      </c>
      <c r="AG80" s="68" t="e">
        <f t="shared" ca="1" si="168"/>
        <v>#VALUE!</v>
      </c>
      <c r="AH80" s="113" t="e">
        <f t="shared" ca="1" si="169"/>
        <v>#VALUE!</v>
      </c>
      <c r="AI80" s="114" t="e">
        <f t="shared" ca="1" si="170"/>
        <v>#VALUE!</v>
      </c>
      <c r="AJ80" s="115" t="e">
        <f t="shared" ca="1" si="171"/>
        <v>#VALUE!</v>
      </c>
      <c r="AK80" s="116" t="e">
        <f t="shared" ca="1" si="172"/>
        <v>#VALUE!</v>
      </c>
      <c r="AL80" s="117" t="e">
        <f t="shared" ca="1" si="173"/>
        <v>#VALUE!</v>
      </c>
      <c r="AM80" s="118">
        <v>2</v>
      </c>
      <c r="AN80" s="118">
        <v>16</v>
      </c>
      <c r="AO80" s="118"/>
      <c r="AQ80" s="119">
        <f t="shared" si="174"/>
        <v>4.0211199999999998</v>
      </c>
      <c r="AR80" s="117">
        <f t="shared" si="22"/>
        <v>-0.89358222222222217</v>
      </c>
      <c r="AS80" s="120"/>
      <c r="AT80" s="6"/>
      <c r="AU80" s="80"/>
      <c r="AV80" s="6"/>
      <c r="AW80" s="6"/>
      <c r="AX80" s="6"/>
      <c r="AY80" s="6"/>
      <c r="AZ80" s="6"/>
    </row>
    <row r="81" spans="2:52" ht="19.5" hidden="1" customHeight="1">
      <c r="B81" t="e">
        <f ca="1">VLOOKUP(VALUE(C81),Sheet1!$A$1:$B$24,2,FALSE)</f>
        <v>#N/A</v>
      </c>
      <c r="C81" s="121" t="str">
        <f ca="1">Locsolieu!A76</f>
        <v>87</v>
      </c>
      <c r="D81" s="122">
        <f ca="1">Locsolieu!C76</f>
        <v>5.2900000000000003E-2</v>
      </c>
      <c r="E81" s="103">
        <f ca="1">Locsolieu!D76*$E$4</f>
        <v>0.91668000000000005</v>
      </c>
      <c r="F81" s="104">
        <f ca="1">Locsolieu!E76*$E$4</f>
        <v>0.91668000000000005</v>
      </c>
      <c r="G81" s="123">
        <f ca="1">Locsolieu!F76</f>
        <v>5.2900000000000003E-2</v>
      </c>
      <c r="H81" s="106">
        <v>2550</v>
      </c>
      <c r="I81" s="107">
        <v>20</v>
      </c>
      <c r="J81" s="107">
        <v>-43</v>
      </c>
      <c r="K81" s="6">
        <v>3</v>
      </c>
      <c r="L81" s="107">
        <f t="shared" ref="L81" si="176">J81-K80</f>
        <v>-46</v>
      </c>
      <c r="M81" s="108">
        <f t="shared" ca="1" si="158"/>
        <v>1732.8544423440455</v>
      </c>
      <c r="N81" s="108">
        <f t="shared" ca="1" si="159"/>
        <v>1732.8544423440455</v>
      </c>
      <c r="O81" s="109" t="e">
        <f t="shared" ref="O81" ca="1" si="177">ABS((AI81/100)*I81*L81*((J81/2)-K80)^2)</f>
        <v>#VALUE!</v>
      </c>
      <c r="P81" s="109" t="e">
        <f t="shared" ref="P81" ca="1" si="178">ABS((AK81/100)*$I81*$L81*(($J81/2)-$K80)^2)</f>
        <v>#VALUE!</v>
      </c>
      <c r="Q81" s="110">
        <f t="shared" si="160"/>
        <v>-132511.66666666666</v>
      </c>
      <c r="R81" s="111">
        <f t="shared" ca="1" si="66"/>
        <v>0.21826478309788724</v>
      </c>
      <c r="S81" s="111">
        <f t="shared" ca="1" si="67"/>
        <v>0.21826478309788724</v>
      </c>
      <c r="T81" s="110" t="e">
        <f t="shared" ca="1" si="161"/>
        <v>#VALUE!</v>
      </c>
      <c r="U81" s="110" t="e">
        <f t="shared" ca="1" si="162"/>
        <v>#VALUE!</v>
      </c>
      <c r="V81" s="112" t="e">
        <f t="shared" ca="1" si="163"/>
        <v>#VALUE!</v>
      </c>
      <c r="W81" s="112" t="e">
        <f t="shared" ca="1" si="164"/>
        <v>#VALUE!</v>
      </c>
      <c r="X81" s="68" t="e">
        <f t="shared" ca="1" si="68"/>
        <v>#VALUE!</v>
      </c>
      <c r="Y81" s="68" t="e">
        <f t="shared" ca="1" si="69"/>
        <v>#VALUE!</v>
      </c>
      <c r="Z81" s="108" t="e">
        <f t="shared" ca="1" si="70"/>
        <v>#VALUE!</v>
      </c>
      <c r="AA81" s="108" t="e">
        <f t="shared" ca="1" si="71"/>
        <v>#VALUE!</v>
      </c>
      <c r="AB81" s="68">
        <f t="shared" ca="1" si="165"/>
        <v>3.7318039286230772E-2</v>
      </c>
      <c r="AC81" s="68">
        <f t="shared" ca="1" si="166"/>
        <v>3.7318039286230772E-2</v>
      </c>
      <c r="AD81" s="68">
        <f t="shared" ca="1" si="72"/>
        <v>-29.900198272857821</v>
      </c>
      <c r="AE81" s="68">
        <f t="shared" ca="1" si="73"/>
        <v>-29.900198272857821</v>
      </c>
      <c r="AF81" s="68" t="e">
        <f t="shared" ca="1" si="167"/>
        <v>#VALUE!</v>
      </c>
      <c r="AG81" s="68" t="e">
        <f t="shared" ca="1" si="168"/>
        <v>#VALUE!</v>
      </c>
      <c r="AH81" s="113" t="e">
        <f t="shared" ca="1" si="169"/>
        <v>#VALUE!</v>
      </c>
      <c r="AI81" s="124" t="e">
        <f t="shared" ca="1" si="170"/>
        <v>#VALUE!</v>
      </c>
      <c r="AJ81" s="115" t="e">
        <f t="shared" ca="1" si="171"/>
        <v>#VALUE!</v>
      </c>
      <c r="AK81" s="116" t="e">
        <f t="shared" ca="1" si="172"/>
        <v>#VALUE!</v>
      </c>
      <c r="AL81" s="117" t="e">
        <f t="shared" ca="1" si="173"/>
        <v>#VALUE!</v>
      </c>
      <c r="AM81" s="126">
        <v>2</v>
      </c>
      <c r="AN81" s="126">
        <v>16</v>
      </c>
      <c r="AO81" s="126"/>
      <c r="AP81" s="126"/>
      <c r="AQ81" s="117">
        <f t="shared" si="174"/>
        <v>4.0211199999999998</v>
      </c>
      <c r="AR81" s="117">
        <f t="shared" si="22"/>
        <v>-0.87415652173913039</v>
      </c>
      <c r="AS81" s="131"/>
      <c r="AT81" s="6"/>
      <c r="AU81" s="80"/>
      <c r="AV81" s="6"/>
      <c r="AW81" s="6"/>
      <c r="AX81" s="6"/>
      <c r="AY81" s="6"/>
      <c r="AZ81" s="6"/>
    </row>
    <row r="82" spans="2:52" ht="19.5" hidden="1" customHeight="1">
      <c r="B82" t="e">
        <f ca="1">VLOOKUP(VALUE(C82),Sheet1!$A$1:$B$24,2,FALSE)</f>
        <v>#N/A</v>
      </c>
      <c r="C82" s="121" t="str">
        <f ca="1">Locsolieu!A77</f>
        <v>88</v>
      </c>
      <c r="D82" s="122">
        <f ca="1">Locsolieu!C77</f>
        <v>0.1071</v>
      </c>
      <c r="E82" s="103">
        <f ca="1">Locsolieu!D77*$E$4</f>
        <v>1.9567600000000001</v>
      </c>
      <c r="F82" s="104">
        <f ca="1">Locsolieu!E77*$E$4</f>
        <v>1.9567600000000001</v>
      </c>
      <c r="G82" s="123">
        <f ca="1">Locsolieu!F77</f>
        <v>0.1071</v>
      </c>
      <c r="H82" s="106">
        <v>2580</v>
      </c>
      <c r="I82" s="107">
        <v>20</v>
      </c>
      <c r="J82" s="107">
        <v>-44</v>
      </c>
      <c r="K82" s="107">
        <v>3</v>
      </c>
      <c r="L82" s="107">
        <f t="shared" ref="L82:L85" si="179">J82-K82</f>
        <v>-47</v>
      </c>
      <c r="M82" s="108">
        <f t="shared" ca="1" si="158"/>
        <v>1827.0401493930904</v>
      </c>
      <c r="N82" s="108">
        <f t="shared" ca="1" si="159"/>
        <v>1827.0401493930904</v>
      </c>
      <c r="O82" s="109" t="e">
        <f t="shared" ref="O82:O85" ca="1" si="180">ABS((AI82/100)*I82*L82*((J82/2)-K82)^2)</f>
        <v>#VALUE!</v>
      </c>
      <c r="P82" s="109" t="e">
        <f t="shared" ref="P82:P84" ca="1" si="181">ABS((AK82/100)*$I82*$L82*(($J82/2)-$K82)^2)</f>
        <v>#VALUE!</v>
      </c>
      <c r="Q82" s="110">
        <f t="shared" si="160"/>
        <v>-141973.33333333334</v>
      </c>
      <c r="R82" s="111">
        <f t="shared" ca="1" si="66"/>
        <v>0.21886051080550101</v>
      </c>
      <c r="S82" s="111">
        <f t="shared" ca="1" si="67"/>
        <v>0.21886051080550101</v>
      </c>
      <c r="T82" s="110" t="e">
        <f t="shared" ca="1" si="161"/>
        <v>#VALUE!</v>
      </c>
      <c r="U82" s="110" t="e">
        <f t="shared" ca="1" si="162"/>
        <v>#VALUE!</v>
      </c>
      <c r="V82" s="112" t="e">
        <f t="shared" ca="1" si="163"/>
        <v>#VALUE!</v>
      </c>
      <c r="W82" s="112" t="e">
        <f t="shared" ca="1" si="164"/>
        <v>#VALUE!</v>
      </c>
      <c r="X82" s="68" t="e">
        <f t="shared" ca="1" si="68"/>
        <v>#VALUE!</v>
      </c>
      <c r="Y82" s="68" t="e">
        <f t="shared" ca="1" si="69"/>
        <v>#VALUE!</v>
      </c>
      <c r="Z82" s="108" t="e">
        <f t="shared" ca="1" si="70"/>
        <v>#VALUE!</v>
      </c>
      <c r="AA82" s="108" t="e">
        <f t="shared" ca="1" si="71"/>
        <v>#VALUE!</v>
      </c>
      <c r="AB82" s="68">
        <f t="shared" ca="1" si="165"/>
        <v>7.5553157042633559E-2</v>
      </c>
      <c r="AC82" s="68">
        <f t="shared" ca="1" si="166"/>
        <v>7.5553157042633559E-2</v>
      </c>
      <c r="AD82" s="68">
        <f t="shared" ca="1" si="72"/>
        <v>-30.550190809516522</v>
      </c>
      <c r="AE82" s="68">
        <f t="shared" ca="1" si="73"/>
        <v>-30.550190809516522</v>
      </c>
      <c r="AF82" s="68" t="e">
        <f t="shared" ca="1" si="167"/>
        <v>#VALUE!</v>
      </c>
      <c r="AG82" s="68" t="e">
        <f t="shared" ca="1" si="168"/>
        <v>#VALUE!</v>
      </c>
      <c r="AH82" s="113" t="e">
        <f t="shared" ca="1" si="169"/>
        <v>#VALUE!</v>
      </c>
      <c r="AI82" s="124" t="e">
        <f t="shared" ca="1" si="170"/>
        <v>#VALUE!</v>
      </c>
      <c r="AJ82" s="115" t="e">
        <f t="shared" ca="1" si="171"/>
        <v>#VALUE!</v>
      </c>
      <c r="AK82" s="116" t="e">
        <f t="shared" ca="1" si="172"/>
        <v>#VALUE!</v>
      </c>
      <c r="AL82" s="117" t="e">
        <f t="shared" ca="1" si="173"/>
        <v>#VALUE!</v>
      </c>
      <c r="AM82" s="126">
        <v>2</v>
      </c>
      <c r="AN82" s="126">
        <v>16</v>
      </c>
      <c r="AO82" s="126"/>
      <c r="AP82" s="126"/>
      <c r="AQ82" s="117">
        <f t="shared" si="174"/>
        <v>4.0211199999999998</v>
      </c>
      <c r="AR82" s="117">
        <f t="shared" si="22"/>
        <v>-0.85555744680851054</v>
      </c>
      <c r="AS82" s="131"/>
      <c r="AT82" s="6"/>
      <c r="AU82" s="80"/>
      <c r="AV82" s="6"/>
      <c r="AW82" s="6"/>
      <c r="AX82" s="6"/>
      <c r="AY82" s="6"/>
      <c r="AZ82" s="6"/>
    </row>
    <row r="83" spans="2:52" ht="19.5" hidden="1" customHeight="1">
      <c r="B83" t="e">
        <f ca="1">VLOOKUP(VALUE(C83),Sheet1!$A$1:$B$24,2,FALSE)</f>
        <v>#N/A</v>
      </c>
      <c r="C83" s="121" t="str">
        <f ca="1">Locsolieu!A78</f>
        <v>89</v>
      </c>
      <c r="D83" s="122">
        <f ca="1">Locsolieu!C78</f>
        <v>0.15670000000000001</v>
      </c>
      <c r="E83" s="103">
        <f ca="1">Locsolieu!D78*$E$4</f>
        <v>1.7581899999999999</v>
      </c>
      <c r="F83" s="104">
        <f ca="1">Locsolieu!E78*$E$4</f>
        <v>1.7581899999999999</v>
      </c>
      <c r="G83" s="123">
        <f ca="1">Locsolieu!F78</f>
        <v>0.15670000000000001</v>
      </c>
      <c r="H83" s="106">
        <v>2610</v>
      </c>
      <c r="I83" s="107">
        <v>20</v>
      </c>
      <c r="J83" s="107">
        <v>-45</v>
      </c>
      <c r="K83" s="107">
        <v>3</v>
      </c>
      <c r="L83" s="107">
        <f t="shared" si="179"/>
        <v>-48</v>
      </c>
      <c r="M83" s="108">
        <f t="shared" ca="1" si="158"/>
        <v>1122.0102105934907</v>
      </c>
      <c r="N83" s="108">
        <f t="shared" ca="1" si="159"/>
        <v>1122.0102105934907</v>
      </c>
      <c r="O83" s="109" t="e">
        <f t="shared" ca="1" si="180"/>
        <v>#VALUE!</v>
      </c>
      <c r="P83" s="109" t="e">
        <f t="shared" ca="1" si="181"/>
        <v>#VALUE!</v>
      </c>
      <c r="Q83" s="110">
        <f t="shared" si="160"/>
        <v>-151875</v>
      </c>
      <c r="R83" s="111">
        <f t="shared" ref="R83:R135" ca="1" si="182">0.1+0.11/(0.1+MAX((M83/$J83),(0.5-(0.01*(0.7*$H83/$J83))-0.01*$G$2)))</f>
        <v>0.21943539630836051</v>
      </c>
      <c r="S83" s="111">
        <f t="shared" ref="S83:S135" ca="1" si="183">0.1+0.11/(0.1+MAX((N83/$J83),(0.5-(0.01*(0.7*$H83/$J83))-0.01*$G$2)))</f>
        <v>0.21943539630836051</v>
      </c>
      <c r="T83" s="110" t="e">
        <f t="shared" ca="1" si="161"/>
        <v>#VALUE!</v>
      </c>
      <c r="U83" s="110" t="e">
        <f t="shared" ca="1" si="162"/>
        <v>#VALUE!</v>
      </c>
      <c r="V83" s="112" t="e">
        <f t="shared" ca="1" si="163"/>
        <v>#VALUE!</v>
      </c>
      <c r="W83" s="112" t="e">
        <f t="shared" ca="1" si="164"/>
        <v>#VALUE!</v>
      </c>
      <c r="X83" s="68" t="e">
        <f t="shared" ref="X83:X135" ca="1" si="184">IF(V83*M83&gt;=((0.5*$J83)-$K83),((V83*M83)-(0.5*$J83)+$K83),(0.5*$J83)-(V83*M83)-$K83)</f>
        <v>#VALUE!</v>
      </c>
      <c r="Y83" s="68" t="e">
        <f t="shared" ref="Y83:Y135" ca="1" si="185">IF(W83*N83&gt;=((0.5*$J83)-$K83),((W83*N83)-(0.5*$J83)+$K83),(0.5*$J83)-(W83*N83)-$K83)</f>
        <v>#VALUE!</v>
      </c>
      <c r="Z83" s="108" t="e">
        <f t="shared" ref="Z83:Z135" ca="1" si="186">(V83*M83)+(0.5*$J83)-$K83</f>
        <v>#VALUE!</v>
      </c>
      <c r="AA83" s="108" t="e">
        <f t="shared" ref="AA83:AA135" ca="1" si="187">(W83*N83)+(0.5*$J83)-$K83</f>
        <v>#VALUE!</v>
      </c>
      <c r="AB83" s="68">
        <f t="shared" ca="1" si="165"/>
        <v>0.11054322790458151</v>
      </c>
      <c r="AC83" s="68">
        <f t="shared" ca="1" si="166"/>
        <v>0.11054322790458151</v>
      </c>
      <c r="AD83" s="68">
        <f t="shared" ref="AD83:AD135" ca="1" si="188">($J$2+((1-$J$2)/(1+50*(M83/$J83)^2)))*$L83</f>
        <v>-31.20054045148602</v>
      </c>
      <c r="AE83" s="68">
        <f t="shared" ref="AE83:AE135" ca="1" si="189">($J$2+((1-$J$2)/(1+50*(N83/$J83)^2)))*$L83</f>
        <v>-31.20054045148602</v>
      </c>
      <c r="AF83" s="68" t="e">
        <f t="shared" ca="1" si="167"/>
        <v>#VALUE!</v>
      </c>
      <c r="AG83" s="68" t="e">
        <f t="shared" ca="1" si="168"/>
        <v>#VALUE!</v>
      </c>
      <c r="AH83" s="113" t="e">
        <f t="shared" ca="1" si="169"/>
        <v>#VALUE!</v>
      </c>
      <c r="AI83" s="124" t="e">
        <f t="shared" ca="1" si="170"/>
        <v>#VALUE!</v>
      </c>
      <c r="AJ83" s="115" t="e">
        <f t="shared" ca="1" si="171"/>
        <v>#VALUE!</v>
      </c>
      <c r="AK83" s="116" t="e">
        <f t="shared" ca="1" si="172"/>
        <v>#VALUE!</v>
      </c>
      <c r="AL83" s="117" t="e">
        <f t="shared" ca="1" si="173"/>
        <v>#VALUE!</v>
      </c>
      <c r="AM83" s="126">
        <v>2</v>
      </c>
      <c r="AN83" s="126">
        <v>16</v>
      </c>
      <c r="AO83" s="126"/>
      <c r="AP83" s="126"/>
      <c r="AQ83" s="117">
        <f t="shared" si="174"/>
        <v>4.0211199999999998</v>
      </c>
      <c r="AR83" s="117">
        <f t="shared" si="22"/>
        <v>-0.83773333333333322</v>
      </c>
      <c r="AS83" s="131"/>
      <c r="AT83" s="6"/>
      <c r="AU83" s="80"/>
      <c r="AV83" s="6"/>
      <c r="AW83" s="6"/>
      <c r="AX83" s="6"/>
      <c r="AY83" s="6"/>
      <c r="AZ83" s="6"/>
    </row>
    <row r="84" spans="2:52" ht="19.5" hidden="1" customHeight="1" thickBot="1">
      <c r="B84" t="e">
        <f ca="1">VLOOKUP(VALUE(C84),Sheet1!$A$1:$B$24,2,FALSE)</f>
        <v>#N/A</v>
      </c>
      <c r="C84" s="121" t="str">
        <f ca="1">Locsolieu!A79</f>
        <v>90</v>
      </c>
      <c r="D84" s="122">
        <f ca="1">Locsolieu!C79</f>
        <v>0.20419999999999999</v>
      </c>
      <c r="E84" s="103">
        <f ca="1">Locsolieu!D79*$E$4</f>
        <v>1.78681</v>
      </c>
      <c r="F84" s="104">
        <f ca="1">Locsolieu!E79*$E$4</f>
        <v>2.52942</v>
      </c>
      <c r="G84" s="123">
        <f ca="1">Locsolieu!F79</f>
        <v>0.20419999999999999</v>
      </c>
      <c r="H84" s="106">
        <v>2640</v>
      </c>
      <c r="I84" s="107">
        <v>20</v>
      </c>
      <c r="J84" s="107">
        <v>-46</v>
      </c>
      <c r="K84" s="107">
        <v>3</v>
      </c>
      <c r="L84" s="107">
        <f t="shared" si="179"/>
        <v>-49</v>
      </c>
      <c r="M84" s="108">
        <f t="shared" ca="1" si="158"/>
        <v>875.02938295788442</v>
      </c>
      <c r="N84" s="108">
        <f t="shared" ca="1" si="159"/>
        <v>1238.6973555337904</v>
      </c>
      <c r="O84" s="109" t="e">
        <f t="shared" ca="1" si="180"/>
        <v>#VALUE!</v>
      </c>
      <c r="P84" s="109" t="e">
        <f t="shared" ca="1" si="181"/>
        <v>#VALUE!</v>
      </c>
      <c r="Q84" s="110">
        <f t="shared" si="160"/>
        <v>-162226.66666666666</v>
      </c>
      <c r="R84" s="111">
        <f t="shared" ca="1" si="182"/>
        <v>0.21999051458382737</v>
      </c>
      <c r="S84" s="111">
        <f t="shared" ca="1" si="183"/>
        <v>0.21999051458382737</v>
      </c>
      <c r="T84" s="110" t="e">
        <f t="shared" ca="1" si="161"/>
        <v>#VALUE!</v>
      </c>
      <c r="U84" s="110" t="e">
        <f t="shared" ca="1" si="162"/>
        <v>#VALUE!</v>
      </c>
      <c r="V84" s="112" t="e">
        <f t="shared" ca="1" si="163"/>
        <v>#VALUE!</v>
      </c>
      <c r="W84" s="112" t="e">
        <f t="shared" ca="1" si="164"/>
        <v>#VALUE!</v>
      </c>
      <c r="X84" s="68" t="e">
        <f t="shared" ca="1" si="184"/>
        <v>#VALUE!</v>
      </c>
      <c r="Y84" s="68" t="e">
        <f t="shared" ca="1" si="185"/>
        <v>#VALUE!</v>
      </c>
      <c r="Z84" s="108" t="e">
        <f t="shared" ca="1" si="186"/>
        <v>#VALUE!</v>
      </c>
      <c r="AA84" s="108" t="e">
        <f t="shared" ca="1" si="187"/>
        <v>#VALUE!</v>
      </c>
      <c r="AB84" s="68">
        <f t="shared" ca="1" si="165"/>
        <v>0.14405186431471309</v>
      </c>
      <c r="AC84" s="68">
        <f t="shared" ca="1" si="166"/>
        <v>0.14405186431471309</v>
      </c>
      <c r="AD84" s="68">
        <f t="shared" ca="1" si="188"/>
        <v>-31.850947851947591</v>
      </c>
      <c r="AE84" s="68">
        <f t="shared" ca="1" si="189"/>
        <v>-31.850473006800044</v>
      </c>
      <c r="AF84" s="68" t="e">
        <f t="shared" ca="1" si="167"/>
        <v>#VALUE!</v>
      </c>
      <c r="AG84" s="68" t="e">
        <f t="shared" ca="1" si="168"/>
        <v>#VALUE!</v>
      </c>
      <c r="AH84" s="113" t="e">
        <f t="shared" ca="1" si="169"/>
        <v>#VALUE!</v>
      </c>
      <c r="AI84" s="124" t="e">
        <f t="shared" ca="1" si="170"/>
        <v>#VALUE!</v>
      </c>
      <c r="AJ84" s="115" t="e">
        <f t="shared" ca="1" si="171"/>
        <v>#VALUE!</v>
      </c>
      <c r="AK84" s="116" t="e">
        <f t="shared" ca="1" si="172"/>
        <v>#VALUE!</v>
      </c>
      <c r="AL84" s="117" t="e">
        <f t="shared" ca="1" si="173"/>
        <v>#VALUE!</v>
      </c>
      <c r="AM84" s="126">
        <v>2</v>
      </c>
      <c r="AN84" s="126">
        <v>16</v>
      </c>
      <c r="AO84" s="126"/>
      <c r="AP84" s="126"/>
      <c r="AQ84" s="117">
        <f t="shared" si="174"/>
        <v>4.0211199999999998</v>
      </c>
      <c r="AR84" s="117">
        <f t="shared" si="22"/>
        <v>-0.82063673469387743</v>
      </c>
      <c r="AS84" s="131"/>
      <c r="AT84" s="6"/>
      <c r="AU84" s="80"/>
      <c r="AV84" s="6"/>
      <c r="AW84" s="6"/>
      <c r="AX84" s="6"/>
      <c r="AY84" s="6"/>
      <c r="AZ84" s="6"/>
    </row>
    <row r="85" spans="2:52" ht="19.5" hidden="1" customHeight="1">
      <c r="B85" t="e">
        <f ca="1">VLOOKUP(VALUE(C85),Sheet1!$A$1:$B$24,2,FALSE)</f>
        <v>#N/A</v>
      </c>
      <c r="C85" s="101" t="str">
        <f ca="1">Locsolieu!A80</f>
        <v>91</v>
      </c>
      <c r="D85" s="102">
        <f ca="1">Locsolieu!C80</f>
        <v>0.18149999999999999</v>
      </c>
      <c r="E85" s="103">
        <f ca="1">Locsolieu!D80*$E$4</f>
        <v>2.3129599999999999</v>
      </c>
      <c r="F85" s="104">
        <f ca="1">Locsolieu!E80*$E$4</f>
        <v>2.3129599999999999</v>
      </c>
      <c r="G85" s="105">
        <f ca="1">Locsolieu!F80</f>
        <v>0.18149999999999999</v>
      </c>
      <c r="H85" s="106">
        <v>2670</v>
      </c>
      <c r="I85" s="107">
        <v>20</v>
      </c>
      <c r="J85" s="107">
        <v>-47</v>
      </c>
      <c r="K85" s="107">
        <v>3</v>
      </c>
      <c r="L85" s="107">
        <f t="shared" si="179"/>
        <v>-50</v>
      </c>
      <c r="M85" s="108">
        <f t="shared" ca="1" si="158"/>
        <v>1274.358126721763</v>
      </c>
      <c r="N85" s="108">
        <f t="shared" ca="1" si="159"/>
        <v>1274.358126721763</v>
      </c>
      <c r="O85" s="109" t="e">
        <f t="shared" ca="1" si="180"/>
        <v>#VALUE!</v>
      </c>
      <c r="P85" s="109" t="e">
        <f t="shared" ref="P85" ca="1" si="190">ABS((AK85/100)*$I85*$L85*(($J85/2)-K85)^2)</f>
        <v>#VALUE!</v>
      </c>
      <c r="Q85" s="110">
        <f t="shared" si="160"/>
        <v>-173038.33333333334</v>
      </c>
      <c r="R85" s="111">
        <f t="shared" ca="1" si="182"/>
        <v>0.22052686793332557</v>
      </c>
      <c r="S85" s="111">
        <f t="shared" ca="1" si="183"/>
        <v>0.22052686793332557</v>
      </c>
      <c r="T85" s="110" t="e">
        <f t="shared" ca="1" si="161"/>
        <v>#VALUE!</v>
      </c>
      <c r="U85" s="110" t="e">
        <f t="shared" ca="1" si="162"/>
        <v>#VALUE!</v>
      </c>
      <c r="V85" s="112" t="e">
        <f t="shared" ca="1" si="163"/>
        <v>#VALUE!</v>
      </c>
      <c r="W85" s="112" t="e">
        <f t="shared" ca="1" si="164"/>
        <v>#VALUE!</v>
      </c>
      <c r="X85" s="68" t="e">
        <f t="shared" ca="1" si="184"/>
        <v>#VALUE!</v>
      </c>
      <c r="Y85" s="68" t="e">
        <f t="shared" ca="1" si="185"/>
        <v>#VALUE!</v>
      </c>
      <c r="Z85" s="108" t="e">
        <f t="shared" ca="1" si="186"/>
        <v>#VALUE!</v>
      </c>
      <c r="AA85" s="108" t="e">
        <f t="shared" ca="1" si="187"/>
        <v>#VALUE!</v>
      </c>
      <c r="AB85" s="68">
        <f t="shared" ca="1" si="165"/>
        <v>0.12803826333555549</v>
      </c>
      <c r="AC85" s="68">
        <f t="shared" ca="1" si="166"/>
        <v>0.12803826333555549</v>
      </c>
      <c r="AD85" s="68">
        <f t="shared" ca="1" si="188"/>
        <v>-32.500476067966602</v>
      </c>
      <c r="AE85" s="68">
        <f t="shared" ca="1" si="189"/>
        <v>-32.500476067966602</v>
      </c>
      <c r="AF85" s="68" t="e">
        <f t="shared" ca="1" si="167"/>
        <v>#VALUE!</v>
      </c>
      <c r="AG85" s="68" t="e">
        <f t="shared" ca="1" si="168"/>
        <v>#VALUE!</v>
      </c>
      <c r="AH85" s="113" t="e">
        <f t="shared" ca="1" si="169"/>
        <v>#VALUE!</v>
      </c>
      <c r="AI85" s="114" t="e">
        <f t="shared" ca="1" si="170"/>
        <v>#VALUE!</v>
      </c>
      <c r="AJ85" s="115" t="e">
        <f t="shared" ca="1" si="171"/>
        <v>#VALUE!</v>
      </c>
      <c r="AK85" s="116" t="e">
        <f t="shared" ca="1" si="172"/>
        <v>#VALUE!</v>
      </c>
      <c r="AL85" s="117" t="e">
        <f t="shared" ca="1" si="173"/>
        <v>#VALUE!</v>
      </c>
      <c r="AM85" s="118">
        <v>2</v>
      </c>
      <c r="AN85" s="118">
        <v>16</v>
      </c>
      <c r="AO85" s="118"/>
      <c r="AQ85" s="119">
        <f t="shared" si="174"/>
        <v>4.0211199999999998</v>
      </c>
      <c r="AR85" s="117">
        <f t="shared" si="22"/>
        <v>-0.80422399999999994</v>
      </c>
      <c r="AS85" s="131"/>
      <c r="AT85" s="6"/>
      <c r="AU85" s="80"/>
      <c r="AV85" s="6"/>
      <c r="AW85" s="6"/>
      <c r="AX85" s="6"/>
      <c r="AY85" s="6"/>
      <c r="AZ85" s="6"/>
    </row>
    <row r="86" spans="2:52" ht="19.5" hidden="1" customHeight="1">
      <c r="B86" t="e">
        <f ca="1">VLOOKUP(VALUE(C86),Sheet1!$A$1:$B$24,2,FALSE)</f>
        <v>#N/A</v>
      </c>
      <c r="C86" s="121" t="str">
        <f ca="1">Locsolieu!A81</f>
        <v>92</v>
      </c>
      <c r="D86" s="122">
        <f ca="1">Locsolieu!C81</f>
        <v>0.17849999999999999</v>
      </c>
      <c r="E86" s="103">
        <f ca="1">Locsolieu!D81*$E$4</f>
        <v>2.2202700000000002</v>
      </c>
      <c r="F86" s="104">
        <f ca="1">Locsolieu!E81*$E$4</f>
        <v>2.2202700000000002</v>
      </c>
      <c r="G86" s="123">
        <f ca="1">Locsolieu!F81</f>
        <v>0.17849999999999999</v>
      </c>
      <c r="H86" s="106">
        <v>2700</v>
      </c>
      <c r="I86" s="107">
        <v>20</v>
      </c>
      <c r="J86" s="107">
        <v>-48</v>
      </c>
      <c r="K86" s="6">
        <v>3</v>
      </c>
      <c r="L86" s="107">
        <f t="shared" ref="L86" si="191">J86-K85</f>
        <v>-51</v>
      </c>
      <c r="M86" s="108">
        <f t="shared" ca="1" si="158"/>
        <v>1243.8487394957986</v>
      </c>
      <c r="N86" s="108">
        <f t="shared" ca="1" si="159"/>
        <v>1243.8487394957986</v>
      </c>
      <c r="O86" s="109" t="e">
        <f t="shared" ref="O86" ca="1" si="192">ABS((AI86/100)*I86*L86*((J86/2)-K85)^2)</f>
        <v>#VALUE!</v>
      </c>
      <c r="P86" s="109" t="e">
        <f t="shared" ref="P86" ca="1" si="193">ABS((AK86/100)*$I86*$L86*(($J86/2)-$K85)^2)</f>
        <v>#VALUE!</v>
      </c>
      <c r="Q86" s="110">
        <f t="shared" si="160"/>
        <v>-184320</v>
      </c>
      <c r="R86" s="111">
        <f t="shared" ca="1" si="182"/>
        <v>0.22104539202200826</v>
      </c>
      <c r="S86" s="111">
        <f t="shared" ca="1" si="183"/>
        <v>0.22104539202200826</v>
      </c>
      <c r="T86" s="110" t="e">
        <f t="shared" ca="1" si="161"/>
        <v>#VALUE!</v>
      </c>
      <c r="U86" s="110" t="e">
        <f t="shared" ca="1" si="162"/>
        <v>#VALUE!</v>
      </c>
      <c r="V86" s="112" t="e">
        <f t="shared" ca="1" si="163"/>
        <v>#VALUE!</v>
      </c>
      <c r="W86" s="112" t="e">
        <f t="shared" ca="1" si="164"/>
        <v>#VALUE!</v>
      </c>
      <c r="X86" s="68" t="e">
        <f t="shared" ca="1" si="184"/>
        <v>#VALUE!</v>
      </c>
      <c r="Y86" s="68" t="e">
        <f t="shared" ca="1" si="185"/>
        <v>#VALUE!</v>
      </c>
      <c r="Z86" s="108" t="e">
        <f t="shared" ca="1" si="186"/>
        <v>#VALUE!</v>
      </c>
      <c r="AA86" s="108" t="e">
        <f t="shared" ca="1" si="187"/>
        <v>#VALUE!</v>
      </c>
      <c r="AB86" s="68">
        <f t="shared" ca="1" si="165"/>
        <v>0.12592192840438926</v>
      </c>
      <c r="AC86" s="68">
        <f t="shared" ca="1" si="166"/>
        <v>0.12592192840438926</v>
      </c>
      <c r="AD86" s="68">
        <f t="shared" ca="1" si="188"/>
        <v>-33.150531621596606</v>
      </c>
      <c r="AE86" s="68">
        <f t="shared" ca="1" si="189"/>
        <v>-33.150531621596606</v>
      </c>
      <c r="AF86" s="68" t="e">
        <f t="shared" ca="1" si="167"/>
        <v>#VALUE!</v>
      </c>
      <c r="AG86" s="68" t="e">
        <f t="shared" ca="1" si="168"/>
        <v>#VALUE!</v>
      </c>
      <c r="AH86" s="113" t="e">
        <f t="shared" ca="1" si="169"/>
        <v>#VALUE!</v>
      </c>
      <c r="AI86" s="124" t="e">
        <f t="shared" ca="1" si="170"/>
        <v>#VALUE!</v>
      </c>
      <c r="AJ86" s="115" t="e">
        <f t="shared" ca="1" si="171"/>
        <v>#VALUE!</v>
      </c>
      <c r="AK86" s="116" t="e">
        <f t="shared" ca="1" si="172"/>
        <v>#VALUE!</v>
      </c>
      <c r="AL86" s="117" t="e">
        <f t="shared" ca="1" si="173"/>
        <v>#VALUE!</v>
      </c>
      <c r="AM86" s="126">
        <v>2</v>
      </c>
      <c r="AN86" s="126">
        <v>16</v>
      </c>
      <c r="AO86" s="126"/>
      <c r="AP86" s="126"/>
      <c r="AQ86" s="117">
        <f t="shared" si="174"/>
        <v>4.0211199999999998</v>
      </c>
      <c r="AR86" s="117">
        <f t="shared" si="22"/>
        <v>-0.78845490196078427</v>
      </c>
      <c r="AS86" s="131"/>
      <c r="AT86" s="6"/>
      <c r="AU86" s="80"/>
      <c r="AV86" s="6"/>
      <c r="AW86" s="6"/>
      <c r="AX86" s="6"/>
      <c r="AY86" s="6"/>
      <c r="AZ86" s="6"/>
    </row>
    <row r="87" spans="2:52" ht="19.5" hidden="1" customHeight="1">
      <c r="B87" t="e">
        <f ca="1">VLOOKUP(VALUE(C87),Sheet1!$A$1:$B$24,2,FALSE)</f>
        <v>#N/A</v>
      </c>
      <c r="C87" s="121" t="str">
        <f ca="1">Locsolieu!A82</f>
        <v>93</v>
      </c>
      <c r="D87" s="122">
        <f ca="1">Locsolieu!C82</f>
        <v>0.12039999999999999</v>
      </c>
      <c r="E87" s="103">
        <f ca="1">Locsolieu!D82*$E$4</f>
        <v>0.20929</v>
      </c>
      <c r="F87" s="104">
        <f ca="1">Locsolieu!E82*$E$4</f>
        <v>1.64584</v>
      </c>
      <c r="G87" s="123">
        <f ca="1">Locsolieu!F82</f>
        <v>6.93E-2</v>
      </c>
      <c r="H87" s="106">
        <v>2730</v>
      </c>
      <c r="I87" s="107">
        <v>20</v>
      </c>
      <c r="J87" s="107">
        <v>-49</v>
      </c>
      <c r="K87" s="107">
        <v>3</v>
      </c>
      <c r="L87" s="107">
        <f t="shared" ref="L87:L90" si="194">J87-K87</f>
        <v>-52</v>
      </c>
      <c r="M87" s="108">
        <f t="shared" ca="1" si="158"/>
        <v>173.82890365448506</v>
      </c>
      <c r="N87" s="108">
        <f t="shared" ca="1" si="159"/>
        <v>2374.9494949494947</v>
      </c>
      <c r="O87" s="109" t="e">
        <f t="shared" ref="O87:O90" ca="1" si="195">ABS((AI87/100)*I87*L87*((J87/2)-K87)^2)</f>
        <v>#VALUE!</v>
      </c>
      <c r="P87" s="109" t="e">
        <f t="shared" ref="P87:P89" ca="1" si="196">ABS((AK87/100)*$I87*$L87*(($J87/2)-$K87)^2)</f>
        <v>#VALUE!</v>
      </c>
      <c r="Q87" s="110">
        <f t="shared" si="160"/>
        <v>-196081.66666666666</v>
      </c>
      <c r="R87" s="111">
        <f t="shared" ca="1" si="182"/>
        <v>0.22154696132596685</v>
      </c>
      <c r="S87" s="111">
        <f t="shared" ca="1" si="183"/>
        <v>0.22154696132596685</v>
      </c>
      <c r="T87" s="110" t="e">
        <f t="shared" ca="1" si="161"/>
        <v>#VALUE!</v>
      </c>
      <c r="U87" s="110" t="e">
        <f t="shared" ca="1" si="162"/>
        <v>#VALUE!</v>
      </c>
      <c r="V87" s="112" t="e">
        <f t="shared" ca="1" si="163"/>
        <v>#VALUE!</v>
      </c>
      <c r="W87" s="112" t="e">
        <f t="shared" ca="1" si="164"/>
        <v>#VALUE!</v>
      </c>
      <c r="X87" s="68" t="e">
        <f t="shared" ca="1" si="184"/>
        <v>#VALUE!</v>
      </c>
      <c r="Y87" s="68" t="e">
        <f t="shared" ca="1" si="185"/>
        <v>#VALUE!</v>
      </c>
      <c r="Z87" s="108" t="e">
        <f t="shared" ca="1" si="186"/>
        <v>#VALUE!</v>
      </c>
      <c r="AA87" s="108" t="e">
        <f t="shared" ca="1" si="187"/>
        <v>#VALUE!</v>
      </c>
      <c r="AB87" s="68">
        <f t="shared" ca="1" si="165"/>
        <v>8.4935575237470404E-2</v>
      </c>
      <c r="AC87" s="68">
        <f t="shared" ca="1" si="166"/>
        <v>4.8887336909939363E-2</v>
      </c>
      <c r="AD87" s="68">
        <f t="shared" ca="1" si="188"/>
        <v>-33.828877522388368</v>
      </c>
      <c r="AE87" s="68">
        <f t="shared" ca="1" si="189"/>
        <v>-33.800154946256939</v>
      </c>
      <c r="AF87" s="68" t="e">
        <f t="shared" ca="1" si="167"/>
        <v>#VALUE!</v>
      </c>
      <c r="AG87" s="68" t="e">
        <f t="shared" ca="1" si="168"/>
        <v>#VALUE!</v>
      </c>
      <c r="AH87" s="113" t="e">
        <f t="shared" ca="1" si="169"/>
        <v>#VALUE!</v>
      </c>
      <c r="AI87" s="124" t="e">
        <f t="shared" ca="1" si="170"/>
        <v>#VALUE!</v>
      </c>
      <c r="AJ87" s="115" t="e">
        <f t="shared" ca="1" si="171"/>
        <v>#VALUE!</v>
      </c>
      <c r="AK87" s="116" t="e">
        <f t="shared" ca="1" si="172"/>
        <v>#VALUE!</v>
      </c>
      <c r="AL87" s="117" t="e">
        <f t="shared" ca="1" si="173"/>
        <v>#VALUE!</v>
      </c>
      <c r="AM87" s="126">
        <v>2</v>
      </c>
      <c r="AN87" s="126">
        <v>16</v>
      </c>
      <c r="AO87" s="126"/>
      <c r="AP87" s="126"/>
      <c r="AQ87" s="117">
        <f t="shared" si="174"/>
        <v>4.0211199999999998</v>
      </c>
      <c r="AR87" s="117">
        <f t="shared" si="22"/>
        <v>-0.77329230769230761</v>
      </c>
      <c r="AS87" s="131"/>
      <c r="AT87" s="6"/>
      <c r="AU87" s="80"/>
      <c r="AV87" s="6"/>
      <c r="AW87" s="6"/>
      <c r="AX87" s="6"/>
      <c r="AY87" s="6"/>
      <c r="AZ87" s="6"/>
    </row>
    <row r="88" spans="2:52" ht="19.5" hidden="1" customHeight="1">
      <c r="B88" t="e">
        <f ca="1">VLOOKUP(VALUE(C88),Sheet1!$A$1:$B$24,2,FALSE)</f>
        <v>#N/A</v>
      </c>
      <c r="C88" s="121" t="str">
        <f ca="1">Locsolieu!A83</f>
        <v>94</v>
      </c>
      <c r="D88" s="122">
        <f ca="1">Locsolieu!C83</f>
        <v>0.14360000000000001</v>
      </c>
      <c r="E88" s="103">
        <f ca="1">Locsolieu!D83*$E$4</f>
        <v>1.45469</v>
      </c>
      <c r="F88" s="104">
        <f ca="1">Locsolieu!E83*$E$4</f>
        <v>2.4108200000000002</v>
      </c>
      <c r="G88" s="123">
        <f ca="1">Locsolieu!F83</f>
        <v>0.1037</v>
      </c>
      <c r="H88" s="106">
        <v>2760</v>
      </c>
      <c r="I88" s="107">
        <v>20</v>
      </c>
      <c r="J88" s="107">
        <v>-50</v>
      </c>
      <c r="K88" s="107">
        <v>3</v>
      </c>
      <c r="L88" s="107">
        <f t="shared" si="194"/>
        <v>-53</v>
      </c>
      <c r="M88" s="108">
        <f t="shared" ca="1" si="158"/>
        <v>1013.0153203342619</v>
      </c>
      <c r="N88" s="108">
        <f t="shared" ca="1" si="159"/>
        <v>2324.8023143683704</v>
      </c>
      <c r="O88" s="109" t="e">
        <f t="shared" ca="1" si="195"/>
        <v>#VALUE!</v>
      </c>
      <c r="P88" s="109" t="e">
        <f t="shared" ca="1" si="196"/>
        <v>#VALUE!</v>
      </c>
      <c r="Q88" s="110">
        <f t="shared" si="160"/>
        <v>-208333.33333333334</v>
      </c>
      <c r="R88" s="111">
        <f t="shared" ca="1" si="182"/>
        <v>0.22203239405369427</v>
      </c>
      <c r="S88" s="111">
        <f t="shared" ca="1" si="183"/>
        <v>0.22203239405369427</v>
      </c>
      <c r="T88" s="110" t="e">
        <f t="shared" ca="1" si="161"/>
        <v>#VALUE!</v>
      </c>
      <c r="U88" s="110" t="e">
        <f t="shared" ca="1" si="162"/>
        <v>#VALUE!</v>
      </c>
      <c r="V88" s="112" t="e">
        <f t="shared" ca="1" si="163"/>
        <v>#VALUE!</v>
      </c>
      <c r="W88" s="112" t="e">
        <f t="shared" ca="1" si="164"/>
        <v>#VALUE!</v>
      </c>
      <c r="X88" s="68" t="e">
        <f t="shared" ca="1" si="184"/>
        <v>#VALUE!</v>
      </c>
      <c r="Y88" s="68" t="e">
        <f t="shared" ca="1" si="185"/>
        <v>#VALUE!</v>
      </c>
      <c r="Z88" s="108" t="e">
        <f t="shared" ca="1" si="186"/>
        <v>#VALUE!</v>
      </c>
      <c r="AA88" s="108" t="e">
        <f t="shared" ca="1" si="187"/>
        <v>#VALUE!</v>
      </c>
      <c r="AB88" s="68">
        <f t="shared" ca="1" si="165"/>
        <v>0.10130189870515574</v>
      </c>
      <c r="AC88" s="68">
        <f t="shared" ca="1" si="166"/>
        <v>7.3154644120645193E-2</v>
      </c>
      <c r="AD88" s="68">
        <f t="shared" ca="1" si="188"/>
        <v>-34.450903775848516</v>
      </c>
      <c r="AE88" s="68">
        <f t="shared" ca="1" si="189"/>
        <v>-34.45017160812332</v>
      </c>
      <c r="AF88" s="68" t="e">
        <f t="shared" ca="1" si="167"/>
        <v>#VALUE!</v>
      </c>
      <c r="AG88" s="68" t="e">
        <f t="shared" ca="1" si="168"/>
        <v>#VALUE!</v>
      </c>
      <c r="AH88" s="113" t="e">
        <f t="shared" ca="1" si="169"/>
        <v>#VALUE!</v>
      </c>
      <c r="AI88" s="124" t="e">
        <f t="shared" ca="1" si="170"/>
        <v>#VALUE!</v>
      </c>
      <c r="AJ88" s="115" t="e">
        <f t="shared" ca="1" si="171"/>
        <v>#VALUE!</v>
      </c>
      <c r="AK88" s="116" t="e">
        <f t="shared" ca="1" si="172"/>
        <v>#VALUE!</v>
      </c>
      <c r="AL88" s="117" t="e">
        <f t="shared" ca="1" si="173"/>
        <v>#VALUE!</v>
      </c>
      <c r="AM88" s="126">
        <v>2</v>
      </c>
      <c r="AN88" s="126">
        <v>16</v>
      </c>
      <c r="AO88" s="126"/>
      <c r="AP88" s="126"/>
      <c r="AQ88" s="117">
        <f t="shared" si="174"/>
        <v>4.0211199999999998</v>
      </c>
      <c r="AR88" s="117">
        <f t="shared" si="22"/>
        <v>-0.75870188679245276</v>
      </c>
      <c r="AS88" s="131"/>
      <c r="AT88" s="6"/>
      <c r="AU88" s="80"/>
      <c r="AV88" s="6"/>
      <c r="AW88" s="6"/>
      <c r="AX88" s="6"/>
      <c r="AY88" s="6"/>
      <c r="AZ88" s="6"/>
    </row>
    <row r="89" spans="2:52" ht="19.5" hidden="1" customHeight="1" thickBot="1">
      <c r="B89" t="e">
        <f ca="1">VLOOKUP(VALUE(C89),Sheet1!$A$1:$B$24,2,FALSE)</f>
        <v>#N/A</v>
      </c>
      <c r="C89" s="121" t="str">
        <f ca="1">Locsolieu!A84</f>
        <v>96</v>
      </c>
      <c r="D89" s="122">
        <f ca="1">Locsolieu!C84</f>
        <v>0.14599999999999999</v>
      </c>
      <c r="E89" s="103">
        <f ca="1">Locsolieu!D84*$E$4</f>
        <v>1.6915500000000001</v>
      </c>
      <c r="F89" s="104">
        <f ca="1">Locsolieu!E84*$E$4</f>
        <v>2.6763499999999998</v>
      </c>
      <c r="G89" s="123">
        <f ca="1">Locsolieu!F84</f>
        <v>0.14599999999999999</v>
      </c>
      <c r="H89" s="106">
        <v>2790</v>
      </c>
      <c r="I89" s="107">
        <v>20</v>
      </c>
      <c r="J89" s="107">
        <v>-51</v>
      </c>
      <c r="K89" s="107">
        <v>3</v>
      </c>
      <c r="L89" s="107">
        <f t="shared" si="194"/>
        <v>-54</v>
      </c>
      <c r="M89" s="108">
        <f t="shared" ca="1" si="158"/>
        <v>1158.5958904109591</v>
      </c>
      <c r="N89" s="108">
        <f t="shared" ca="1" si="159"/>
        <v>1833.1164383561643</v>
      </c>
      <c r="O89" s="109" t="e">
        <f t="shared" ca="1" si="195"/>
        <v>#VALUE!</v>
      </c>
      <c r="P89" s="109" t="e">
        <f t="shared" ca="1" si="196"/>
        <v>#VALUE!</v>
      </c>
      <c r="Q89" s="110">
        <f t="shared" si="160"/>
        <v>-221085</v>
      </c>
      <c r="R89" s="111">
        <f t="shared" ca="1" si="182"/>
        <v>0.22250245660006551</v>
      </c>
      <c r="S89" s="111">
        <f t="shared" ca="1" si="183"/>
        <v>0.22250245660006551</v>
      </c>
      <c r="T89" s="110" t="e">
        <f t="shared" ca="1" si="161"/>
        <v>#VALUE!</v>
      </c>
      <c r="U89" s="110" t="e">
        <f t="shared" ca="1" si="162"/>
        <v>#VALUE!</v>
      </c>
      <c r="V89" s="112" t="e">
        <f t="shared" ca="1" si="163"/>
        <v>#VALUE!</v>
      </c>
      <c r="W89" s="112" t="e">
        <f t="shared" ca="1" si="164"/>
        <v>#VALUE!</v>
      </c>
      <c r="X89" s="68" t="e">
        <f t="shared" ca="1" si="184"/>
        <v>#VALUE!</v>
      </c>
      <c r="Y89" s="68" t="e">
        <f t="shared" ca="1" si="185"/>
        <v>#VALUE!</v>
      </c>
      <c r="Z89" s="108" t="e">
        <f t="shared" ca="1" si="186"/>
        <v>#VALUE!</v>
      </c>
      <c r="AA89" s="108" t="e">
        <f t="shared" ca="1" si="187"/>
        <v>#VALUE!</v>
      </c>
      <c r="AB89" s="68">
        <f t="shared" ca="1" si="165"/>
        <v>0.1029949666500887</v>
      </c>
      <c r="AC89" s="68">
        <f t="shared" ca="1" si="166"/>
        <v>0.1029949666500887</v>
      </c>
      <c r="AD89" s="68">
        <f t="shared" ca="1" si="188"/>
        <v>-35.100732405091406</v>
      </c>
      <c r="AE89" s="68">
        <f t="shared" ca="1" si="189"/>
        <v>-35.100292580464476</v>
      </c>
      <c r="AF89" s="68" t="e">
        <f t="shared" ca="1" si="167"/>
        <v>#VALUE!</v>
      </c>
      <c r="AG89" s="68" t="e">
        <f t="shared" ca="1" si="168"/>
        <v>#VALUE!</v>
      </c>
      <c r="AH89" s="113" t="e">
        <f t="shared" ca="1" si="169"/>
        <v>#VALUE!</v>
      </c>
      <c r="AI89" s="124" t="e">
        <f t="shared" ca="1" si="170"/>
        <v>#VALUE!</v>
      </c>
      <c r="AJ89" s="115" t="e">
        <f t="shared" ca="1" si="171"/>
        <v>#VALUE!</v>
      </c>
      <c r="AK89" s="116" t="e">
        <f t="shared" ca="1" si="172"/>
        <v>#VALUE!</v>
      </c>
      <c r="AL89" s="117" t="e">
        <f t="shared" ca="1" si="173"/>
        <v>#VALUE!</v>
      </c>
      <c r="AM89" s="126">
        <v>2</v>
      </c>
      <c r="AN89" s="126">
        <v>16</v>
      </c>
      <c r="AO89" s="126"/>
      <c r="AP89" s="126"/>
      <c r="AQ89" s="117">
        <f t="shared" si="174"/>
        <v>4.0211199999999998</v>
      </c>
      <c r="AR89" s="117">
        <f t="shared" si="22"/>
        <v>-0.74465185185185179</v>
      </c>
      <c r="AS89" s="131"/>
      <c r="AT89" s="6"/>
      <c r="AU89" s="80"/>
      <c r="AV89" s="6"/>
      <c r="AW89" s="6"/>
      <c r="AX89" s="6"/>
      <c r="AY89" s="6"/>
      <c r="AZ89" s="6"/>
    </row>
    <row r="90" spans="2:52" ht="19.5" hidden="1" customHeight="1">
      <c r="B90" t="e">
        <f ca="1">VLOOKUP(VALUE(C90),Sheet1!$A$1:$B$24,2,FALSE)</f>
        <v>#N/A</v>
      </c>
      <c r="C90" s="101" t="str">
        <f ca="1">Locsolieu!A85</f>
        <v>97</v>
      </c>
      <c r="D90" s="102">
        <f ca="1">Locsolieu!C85</f>
        <v>0.25090000000000001</v>
      </c>
      <c r="E90" s="103">
        <f ca="1">Locsolieu!D85*$E$4</f>
        <v>3.3204799999999999</v>
      </c>
      <c r="F90" s="104">
        <f ca="1">Locsolieu!E85*$E$4</f>
        <v>3.32816</v>
      </c>
      <c r="G90" s="105">
        <f ca="1">Locsolieu!F85</f>
        <v>0.25090000000000001</v>
      </c>
      <c r="H90" s="106">
        <v>2820</v>
      </c>
      <c r="I90" s="107">
        <v>20</v>
      </c>
      <c r="J90" s="107">
        <v>-52</v>
      </c>
      <c r="K90" s="107">
        <v>3</v>
      </c>
      <c r="L90" s="107">
        <f t="shared" si="194"/>
        <v>-55</v>
      </c>
      <c r="M90" s="108">
        <f t="shared" ca="1" si="158"/>
        <v>1323.4276604224788</v>
      </c>
      <c r="N90" s="108">
        <f t="shared" ca="1" si="159"/>
        <v>1326.488640892786</v>
      </c>
      <c r="O90" s="109" t="e">
        <f t="shared" ca="1" si="195"/>
        <v>#VALUE!</v>
      </c>
      <c r="P90" s="109" t="e">
        <f t="shared" ref="P90" ca="1" si="197">ABS((AK90/100)*$I90*$L90*(($J90/2)-K90)^2)</f>
        <v>#VALUE!</v>
      </c>
      <c r="Q90" s="110">
        <f t="shared" si="160"/>
        <v>-234346.66666666666</v>
      </c>
      <c r="R90" s="111">
        <f t="shared" ca="1" si="182"/>
        <v>0.2229578675838349</v>
      </c>
      <c r="S90" s="111">
        <f t="shared" ca="1" si="183"/>
        <v>0.2229578675838349</v>
      </c>
      <c r="T90" s="110" t="e">
        <f t="shared" ca="1" si="161"/>
        <v>#VALUE!</v>
      </c>
      <c r="U90" s="110" t="e">
        <f t="shared" ca="1" si="162"/>
        <v>#VALUE!</v>
      </c>
      <c r="V90" s="112" t="e">
        <f t="shared" ca="1" si="163"/>
        <v>#VALUE!</v>
      </c>
      <c r="W90" s="112" t="e">
        <f t="shared" ca="1" si="164"/>
        <v>#VALUE!</v>
      </c>
      <c r="X90" s="68" t="e">
        <f t="shared" ca="1" si="184"/>
        <v>#VALUE!</v>
      </c>
      <c r="Y90" s="68" t="e">
        <f t="shared" ca="1" si="185"/>
        <v>#VALUE!</v>
      </c>
      <c r="Z90" s="108" t="e">
        <f t="shared" ca="1" si="186"/>
        <v>#VALUE!</v>
      </c>
      <c r="AA90" s="108" t="e">
        <f t="shared" ca="1" si="187"/>
        <v>#VALUE!</v>
      </c>
      <c r="AB90" s="68">
        <f t="shared" ca="1" si="165"/>
        <v>0.17699614474320038</v>
      </c>
      <c r="AC90" s="68">
        <f t="shared" ca="1" si="166"/>
        <v>0.17699614474320038</v>
      </c>
      <c r="AD90" s="68">
        <f t="shared" ca="1" si="188"/>
        <v>-35.750594365499438</v>
      </c>
      <c r="AE90" s="68">
        <f t="shared" ca="1" si="189"/>
        <v>-35.750591625655098</v>
      </c>
      <c r="AF90" s="68" t="e">
        <f t="shared" ca="1" si="167"/>
        <v>#VALUE!</v>
      </c>
      <c r="AG90" s="68" t="e">
        <f t="shared" ca="1" si="168"/>
        <v>#VALUE!</v>
      </c>
      <c r="AH90" s="113" t="e">
        <f t="shared" ca="1" si="169"/>
        <v>#VALUE!</v>
      </c>
      <c r="AI90" s="114" t="e">
        <f t="shared" ca="1" si="170"/>
        <v>#VALUE!</v>
      </c>
      <c r="AJ90" s="115" t="e">
        <f t="shared" ca="1" si="171"/>
        <v>#VALUE!</v>
      </c>
      <c r="AK90" s="116" t="e">
        <f t="shared" ca="1" si="172"/>
        <v>#VALUE!</v>
      </c>
      <c r="AL90" s="117" t="e">
        <f t="shared" ca="1" si="173"/>
        <v>#VALUE!</v>
      </c>
      <c r="AM90" s="118">
        <v>2</v>
      </c>
      <c r="AN90" s="118">
        <v>16</v>
      </c>
      <c r="AO90" s="118"/>
      <c r="AQ90" s="119">
        <f t="shared" si="174"/>
        <v>4.0211199999999998</v>
      </c>
      <c r="AR90" s="117">
        <f t="shared" si="22"/>
        <v>-0.73111272727272725</v>
      </c>
      <c r="AS90" s="131"/>
      <c r="AT90" s="6"/>
      <c r="AU90" s="80"/>
      <c r="AV90" s="6"/>
      <c r="AW90" s="6"/>
      <c r="AX90" s="6"/>
      <c r="AY90" s="6"/>
      <c r="AZ90" s="6"/>
    </row>
    <row r="91" spans="2:52" ht="19.5" hidden="1" customHeight="1">
      <c r="B91" t="e">
        <f ca="1">VLOOKUP(VALUE(C91),Sheet1!$A$1:$B$24,2,FALSE)</f>
        <v>#N/A</v>
      </c>
      <c r="C91" s="121" t="str">
        <f ca="1">Locsolieu!A86</f>
        <v>100</v>
      </c>
      <c r="D91" s="122">
        <f ca="1">Locsolieu!C86</f>
        <v>0.1487</v>
      </c>
      <c r="E91" s="103">
        <f ca="1">Locsolieu!D86*$E$4</f>
        <v>2.71428</v>
      </c>
      <c r="F91" s="104">
        <f ca="1">Locsolieu!E86*$E$4</f>
        <v>2.7423799999999998</v>
      </c>
      <c r="G91" s="123">
        <f ca="1">Locsolieu!F86</f>
        <v>0.1487</v>
      </c>
      <c r="H91" s="106">
        <v>2850</v>
      </c>
      <c r="I91" s="107">
        <v>20</v>
      </c>
      <c r="J91" s="107">
        <v>-53</v>
      </c>
      <c r="K91" s="6">
        <v>3</v>
      </c>
      <c r="L91" s="107">
        <f t="shared" ref="L91" si="198">J91-K90</f>
        <v>-56</v>
      </c>
      <c r="M91" s="108">
        <f t="shared" ca="1" si="158"/>
        <v>1825.3396099529255</v>
      </c>
      <c r="N91" s="108">
        <f t="shared" ca="1" si="159"/>
        <v>1844.2367182246135</v>
      </c>
      <c r="O91" s="109" t="e">
        <f t="shared" ref="O91" ca="1" si="199">ABS((AI91/100)*I91*L91*((J91/2)-K90)^2)</f>
        <v>#VALUE!</v>
      </c>
      <c r="P91" s="109" t="e">
        <f t="shared" ref="P91" ca="1" si="200">ABS((AK91/100)*$I91*$L91*(($J91/2)-$K90)^2)</f>
        <v>#VALUE!</v>
      </c>
      <c r="Q91" s="110">
        <f t="shared" si="160"/>
        <v>-248128.33333333334</v>
      </c>
      <c r="R91" s="111">
        <f t="shared" ca="1" si="182"/>
        <v>0.22339930151338766</v>
      </c>
      <c r="S91" s="111">
        <f t="shared" ca="1" si="183"/>
        <v>0.22339930151338766</v>
      </c>
      <c r="T91" s="110" t="e">
        <f t="shared" ca="1" si="161"/>
        <v>#VALUE!</v>
      </c>
      <c r="U91" s="110" t="e">
        <f t="shared" ca="1" si="162"/>
        <v>#VALUE!</v>
      </c>
      <c r="V91" s="112" t="e">
        <f t="shared" ca="1" si="163"/>
        <v>#VALUE!</v>
      </c>
      <c r="W91" s="112" t="e">
        <f t="shared" ca="1" si="164"/>
        <v>#VALUE!</v>
      </c>
      <c r="X91" s="68" t="e">
        <f t="shared" ca="1" si="184"/>
        <v>#VALUE!</v>
      </c>
      <c r="Y91" s="68" t="e">
        <f t="shared" ca="1" si="185"/>
        <v>#VALUE!</v>
      </c>
      <c r="Z91" s="108" t="e">
        <f t="shared" ca="1" si="186"/>
        <v>#VALUE!</v>
      </c>
      <c r="AA91" s="108" t="e">
        <f t="shared" ca="1" si="187"/>
        <v>#VALUE!</v>
      </c>
      <c r="AB91" s="68">
        <f t="shared" ca="1" si="165"/>
        <v>0.10489966808813828</v>
      </c>
      <c r="AC91" s="68">
        <f t="shared" ca="1" si="166"/>
        <v>0.10489966808813828</v>
      </c>
      <c r="AD91" s="68">
        <f t="shared" ca="1" si="188"/>
        <v>-36.400330478436445</v>
      </c>
      <c r="AE91" s="68">
        <f t="shared" ca="1" si="189"/>
        <v>-36.400323740701808</v>
      </c>
      <c r="AF91" s="68" t="e">
        <f t="shared" ca="1" si="167"/>
        <v>#VALUE!</v>
      </c>
      <c r="AG91" s="68" t="e">
        <f t="shared" ca="1" si="168"/>
        <v>#VALUE!</v>
      </c>
      <c r="AH91" s="113" t="e">
        <f t="shared" ca="1" si="169"/>
        <v>#VALUE!</v>
      </c>
      <c r="AI91" s="124" t="e">
        <f t="shared" ca="1" si="170"/>
        <v>#VALUE!</v>
      </c>
      <c r="AJ91" s="115" t="e">
        <f t="shared" ca="1" si="171"/>
        <v>#VALUE!</v>
      </c>
      <c r="AK91" s="116" t="e">
        <f t="shared" ca="1" si="172"/>
        <v>#VALUE!</v>
      </c>
      <c r="AL91" s="117" t="e">
        <f t="shared" ca="1" si="173"/>
        <v>#VALUE!</v>
      </c>
      <c r="AM91" s="126">
        <v>2</v>
      </c>
      <c r="AN91" s="126">
        <v>16</v>
      </c>
      <c r="AO91" s="126"/>
      <c r="AP91" s="126"/>
      <c r="AQ91" s="117">
        <f t="shared" si="174"/>
        <v>4.0211199999999998</v>
      </c>
      <c r="AR91" s="117">
        <f t="shared" si="22"/>
        <v>-0.71805714285714284</v>
      </c>
      <c r="AS91" s="131"/>
      <c r="AT91" s="6"/>
      <c r="AU91" s="80"/>
      <c r="AV91" s="6"/>
      <c r="AW91" s="6"/>
      <c r="AX91" s="6"/>
      <c r="AY91" s="6"/>
      <c r="AZ91" s="6"/>
    </row>
    <row r="92" spans="2:52" ht="19.5" hidden="1" customHeight="1">
      <c r="B92" t="e">
        <f ca="1">VLOOKUP(VALUE(C92),Sheet1!$A$1:$B$24,2,FALSE)</f>
        <v>#N/A</v>
      </c>
      <c r="C92" s="121" t="str">
        <f ca="1">Locsolieu!A87</f>
        <v>101</v>
      </c>
      <c r="D92" s="122">
        <f ca="1">Locsolieu!C87</f>
        <v>0.38119999999999998</v>
      </c>
      <c r="E92" s="103">
        <f ca="1">Locsolieu!D87*$E$4</f>
        <v>0.86600999999999995</v>
      </c>
      <c r="F92" s="104">
        <f ca="1">Locsolieu!E87*$E$4</f>
        <v>3.1776399999999998</v>
      </c>
      <c r="G92" s="123">
        <f ca="1">Locsolieu!F87</f>
        <v>0.38119999999999998</v>
      </c>
      <c r="H92" s="106">
        <v>2880</v>
      </c>
      <c r="I92" s="107">
        <v>20</v>
      </c>
      <c r="J92" s="107">
        <v>-54</v>
      </c>
      <c r="K92" s="107">
        <v>3</v>
      </c>
      <c r="L92" s="107">
        <f t="shared" ref="L92:L95" si="201">J92-K92</f>
        <v>-57</v>
      </c>
      <c r="M92" s="108">
        <f t="shared" ca="1" si="158"/>
        <v>227.17995802728228</v>
      </c>
      <c r="N92" s="108">
        <f t="shared" ca="1" si="159"/>
        <v>833.58866736621201</v>
      </c>
      <c r="O92" s="109" t="e">
        <f t="shared" ref="O92:O95" ca="1" si="202">ABS((AI92/100)*I92*L92*((J92/2)-K92)^2)</f>
        <v>#VALUE!</v>
      </c>
      <c r="P92" s="109" t="e">
        <f t="shared" ref="P92:P94" ca="1" si="203">ABS((AK92/100)*$I92*$L92*(($J92/2)-$K92)^2)</f>
        <v>#VALUE!</v>
      </c>
      <c r="Q92" s="110">
        <f t="shared" si="160"/>
        <v>-262440</v>
      </c>
      <c r="R92" s="111">
        <f t="shared" ca="1" si="182"/>
        <v>0.22382739212007507</v>
      </c>
      <c r="S92" s="111">
        <f t="shared" ca="1" si="183"/>
        <v>0.22382739212007507</v>
      </c>
      <c r="T92" s="110" t="e">
        <f t="shared" ca="1" si="161"/>
        <v>#VALUE!</v>
      </c>
      <c r="U92" s="110" t="e">
        <f t="shared" ca="1" si="162"/>
        <v>#VALUE!</v>
      </c>
      <c r="V92" s="112" t="e">
        <f t="shared" ca="1" si="163"/>
        <v>#VALUE!</v>
      </c>
      <c r="W92" s="112" t="e">
        <f t="shared" ca="1" si="164"/>
        <v>#VALUE!</v>
      </c>
      <c r="X92" s="68" t="e">
        <f t="shared" ca="1" si="184"/>
        <v>#VALUE!</v>
      </c>
      <c r="Y92" s="68" t="e">
        <f t="shared" ca="1" si="185"/>
        <v>#VALUE!</v>
      </c>
      <c r="Z92" s="108" t="e">
        <f t="shared" ca="1" si="186"/>
        <v>#VALUE!</v>
      </c>
      <c r="AA92" s="108" t="e">
        <f t="shared" ca="1" si="187"/>
        <v>#VALUE!</v>
      </c>
      <c r="AB92" s="68">
        <f t="shared" ca="1" si="165"/>
        <v>0.26891562525351925</v>
      </c>
      <c r="AC92" s="68">
        <f t="shared" ca="1" si="166"/>
        <v>0.26891562525351925</v>
      </c>
      <c r="AD92" s="68">
        <f t="shared" ca="1" si="188"/>
        <v>-37.072518004976509</v>
      </c>
      <c r="AE92" s="68">
        <f t="shared" ca="1" si="189"/>
        <v>-37.051674250214603</v>
      </c>
      <c r="AF92" s="68" t="e">
        <f t="shared" ca="1" si="167"/>
        <v>#VALUE!</v>
      </c>
      <c r="AG92" s="68" t="e">
        <f t="shared" ca="1" si="168"/>
        <v>#VALUE!</v>
      </c>
      <c r="AH92" s="113" t="e">
        <f t="shared" ca="1" si="169"/>
        <v>#VALUE!</v>
      </c>
      <c r="AI92" s="124" t="e">
        <f t="shared" ca="1" si="170"/>
        <v>#VALUE!</v>
      </c>
      <c r="AJ92" s="115" t="e">
        <f t="shared" ca="1" si="171"/>
        <v>#VALUE!</v>
      </c>
      <c r="AK92" s="116" t="e">
        <f t="shared" ca="1" si="172"/>
        <v>#VALUE!</v>
      </c>
      <c r="AL92" s="117" t="e">
        <f t="shared" ca="1" si="173"/>
        <v>#VALUE!</v>
      </c>
      <c r="AM92" s="126">
        <v>2</v>
      </c>
      <c r="AN92" s="126">
        <v>16</v>
      </c>
      <c r="AO92" s="126"/>
      <c r="AP92" s="126"/>
      <c r="AQ92" s="117">
        <f t="shared" si="174"/>
        <v>4.0211199999999998</v>
      </c>
      <c r="AR92" s="117">
        <f t="shared" si="22"/>
        <v>-0.70545964912280701</v>
      </c>
      <c r="AS92" s="131"/>
      <c r="AT92" s="6"/>
      <c r="AU92" s="80"/>
      <c r="AV92" s="6"/>
      <c r="AW92" s="6"/>
      <c r="AX92" s="6"/>
      <c r="AY92" s="6"/>
      <c r="AZ92" s="6"/>
    </row>
    <row r="93" spans="2:52" ht="19.5" hidden="1" customHeight="1">
      <c r="B93" t="e">
        <f ca="1">VLOOKUP(VALUE(C93),Sheet1!$A$1:$B$24,2,FALSE)</f>
        <v>#N/A</v>
      </c>
      <c r="C93" s="121" t="str">
        <f ca="1">Locsolieu!A88</f>
        <v>103</v>
      </c>
      <c r="D93" s="122">
        <f ca="1">Locsolieu!C88</f>
        <v>0.13600000000000001</v>
      </c>
      <c r="E93" s="103">
        <f ca="1">Locsolieu!D88*$E$4</f>
        <v>1.8140799999999999</v>
      </c>
      <c r="F93" s="104">
        <f ca="1">Locsolieu!E88*$E$4</f>
        <v>2.4274200000000001</v>
      </c>
      <c r="G93" s="123">
        <f ca="1">Locsolieu!F88</f>
        <v>0.13600000000000001</v>
      </c>
      <c r="H93" s="106">
        <v>2910</v>
      </c>
      <c r="I93" s="107">
        <v>20</v>
      </c>
      <c r="J93" s="107">
        <v>-55</v>
      </c>
      <c r="K93" s="107">
        <v>3</v>
      </c>
      <c r="L93" s="107">
        <f t="shared" si="201"/>
        <v>-58</v>
      </c>
      <c r="M93" s="108">
        <f t="shared" ca="1" si="158"/>
        <v>1333.8823529411764</v>
      </c>
      <c r="N93" s="108">
        <f t="shared" ca="1" si="159"/>
        <v>1784.8676470588234</v>
      </c>
      <c r="O93" s="109" t="e">
        <f t="shared" ca="1" si="202"/>
        <v>#VALUE!</v>
      </c>
      <c r="P93" s="109" t="e">
        <f t="shared" ca="1" si="203"/>
        <v>#VALUE!</v>
      </c>
      <c r="Q93" s="110">
        <f t="shared" si="160"/>
        <v>-277291.66666666669</v>
      </c>
      <c r="R93" s="111">
        <f t="shared" ca="1" si="182"/>
        <v>0.22424273539377759</v>
      </c>
      <c r="S93" s="111">
        <f t="shared" ca="1" si="183"/>
        <v>0.22424273539377759</v>
      </c>
      <c r="T93" s="110" t="e">
        <f t="shared" ca="1" si="161"/>
        <v>#VALUE!</v>
      </c>
      <c r="U93" s="110" t="e">
        <f t="shared" ca="1" si="162"/>
        <v>#VALUE!</v>
      </c>
      <c r="V93" s="112" t="e">
        <f t="shared" ca="1" si="163"/>
        <v>#VALUE!</v>
      </c>
      <c r="W93" s="112" t="e">
        <f t="shared" ca="1" si="164"/>
        <v>#VALUE!</v>
      </c>
      <c r="X93" s="68" t="e">
        <f t="shared" ca="1" si="184"/>
        <v>#VALUE!</v>
      </c>
      <c r="Y93" s="68" t="e">
        <f t="shared" ca="1" si="185"/>
        <v>#VALUE!</v>
      </c>
      <c r="Z93" s="108" t="e">
        <f t="shared" ca="1" si="186"/>
        <v>#VALUE!</v>
      </c>
      <c r="AA93" s="108" t="e">
        <f t="shared" ca="1" si="187"/>
        <v>#VALUE!</v>
      </c>
      <c r="AB93" s="68">
        <f t="shared" ca="1" si="165"/>
        <v>9.5940516879534685E-2</v>
      </c>
      <c r="AC93" s="68">
        <f t="shared" ca="1" si="166"/>
        <v>9.5940516879534685E-2</v>
      </c>
      <c r="AD93" s="68">
        <f t="shared" ca="1" si="188"/>
        <v>-37.700690242333302</v>
      </c>
      <c r="AE93" s="68">
        <f t="shared" ca="1" si="189"/>
        <v>-37.700385505989601</v>
      </c>
      <c r="AF93" s="68" t="e">
        <f t="shared" ca="1" si="167"/>
        <v>#VALUE!</v>
      </c>
      <c r="AG93" s="68" t="e">
        <f t="shared" ca="1" si="168"/>
        <v>#VALUE!</v>
      </c>
      <c r="AH93" s="113" t="e">
        <f t="shared" ca="1" si="169"/>
        <v>#VALUE!</v>
      </c>
      <c r="AI93" s="124" t="e">
        <f t="shared" ca="1" si="170"/>
        <v>#VALUE!</v>
      </c>
      <c r="AJ93" s="115" t="e">
        <f t="shared" ca="1" si="171"/>
        <v>#VALUE!</v>
      </c>
      <c r="AK93" s="116" t="e">
        <f t="shared" ca="1" si="172"/>
        <v>#VALUE!</v>
      </c>
      <c r="AL93" s="117" t="e">
        <f t="shared" ca="1" si="173"/>
        <v>#VALUE!</v>
      </c>
      <c r="AM93" s="126">
        <v>2</v>
      </c>
      <c r="AN93" s="126">
        <v>16</v>
      </c>
      <c r="AO93" s="126"/>
      <c r="AP93" s="126"/>
      <c r="AQ93" s="117">
        <f t="shared" si="174"/>
        <v>4.0211199999999998</v>
      </c>
      <c r="AR93" s="117">
        <f t="shared" si="22"/>
        <v>-0.69329655172413784</v>
      </c>
      <c r="AS93" s="131"/>
      <c r="AT93" s="6"/>
      <c r="AU93" s="80"/>
      <c r="AV93" s="6"/>
      <c r="AW93" s="6"/>
      <c r="AX93" s="6"/>
      <c r="AY93" s="6"/>
      <c r="AZ93" s="6"/>
    </row>
    <row r="94" spans="2:52" ht="19.5" hidden="1" customHeight="1" thickBot="1">
      <c r="B94" t="e">
        <f ca="1">VLOOKUP(VALUE(C94),Sheet1!$A$1:$B$24,2,FALSE)</f>
        <v>#N/A</v>
      </c>
      <c r="C94" s="121" t="str">
        <f ca="1">Locsolieu!A89</f>
        <v>104</v>
      </c>
      <c r="D94" s="122">
        <f ca="1">Locsolieu!C89</f>
        <v>0.25069999999999998</v>
      </c>
      <c r="E94" s="103">
        <f ca="1">Locsolieu!D89*$E$4</f>
        <v>3.3275999999999999</v>
      </c>
      <c r="F94" s="104">
        <f ca="1">Locsolieu!E89*$E$4</f>
        <v>3.3275999999999999</v>
      </c>
      <c r="G94" s="123">
        <f ca="1">Locsolieu!F89</f>
        <v>0.25069999999999998</v>
      </c>
      <c r="H94" s="106">
        <v>2940</v>
      </c>
      <c r="I94" s="107">
        <v>20</v>
      </c>
      <c r="J94" s="107">
        <v>-56</v>
      </c>
      <c r="K94" s="107">
        <v>3</v>
      </c>
      <c r="L94" s="107">
        <f t="shared" si="201"/>
        <v>-59</v>
      </c>
      <c r="M94" s="108">
        <f t="shared" ca="1" si="158"/>
        <v>1327.3234942161946</v>
      </c>
      <c r="N94" s="108">
        <f t="shared" ca="1" si="159"/>
        <v>1327.3234942161946</v>
      </c>
      <c r="O94" s="109" t="e">
        <f t="shared" ca="1" si="202"/>
        <v>#VALUE!</v>
      </c>
      <c r="P94" s="109" t="e">
        <f t="shared" ca="1" si="203"/>
        <v>#VALUE!</v>
      </c>
      <c r="Q94" s="110">
        <f t="shared" si="160"/>
        <v>-292693.33333333331</v>
      </c>
      <c r="R94" s="111">
        <f t="shared" ca="1" si="182"/>
        <v>0.2246458923512748</v>
      </c>
      <c r="S94" s="111">
        <f t="shared" ca="1" si="183"/>
        <v>0.2246458923512748</v>
      </c>
      <c r="T94" s="110" t="e">
        <f t="shared" ca="1" si="161"/>
        <v>#VALUE!</v>
      </c>
      <c r="U94" s="110" t="e">
        <f t="shared" ca="1" si="162"/>
        <v>#VALUE!</v>
      </c>
      <c r="V94" s="112" t="e">
        <f t="shared" ca="1" si="163"/>
        <v>#VALUE!</v>
      </c>
      <c r="W94" s="112" t="e">
        <f t="shared" ca="1" si="164"/>
        <v>#VALUE!</v>
      </c>
      <c r="X94" s="68" t="e">
        <f t="shared" ca="1" si="184"/>
        <v>#VALUE!</v>
      </c>
      <c r="Y94" s="68" t="e">
        <f t="shared" ca="1" si="185"/>
        <v>#VALUE!</v>
      </c>
      <c r="Z94" s="108" t="e">
        <f t="shared" ca="1" si="186"/>
        <v>#VALUE!</v>
      </c>
      <c r="AA94" s="108" t="e">
        <f t="shared" ca="1" si="187"/>
        <v>#VALUE!</v>
      </c>
      <c r="AB94" s="68">
        <f t="shared" ca="1" si="165"/>
        <v>0.17685505574778929</v>
      </c>
      <c r="AC94" s="68">
        <f t="shared" ca="1" si="166"/>
        <v>0.17685505574778929</v>
      </c>
      <c r="AD94" s="68">
        <f t="shared" ca="1" si="188"/>
        <v>-38.350735118041776</v>
      </c>
      <c r="AE94" s="68">
        <f t="shared" ca="1" si="189"/>
        <v>-38.350735118041776</v>
      </c>
      <c r="AF94" s="68" t="e">
        <f t="shared" ca="1" si="167"/>
        <v>#VALUE!</v>
      </c>
      <c r="AG94" s="68" t="e">
        <f t="shared" ca="1" si="168"/>
        <v>#VALUE!</v>
      </c>
      <c r="AH94" s="113" t="e">
        <f t="shared" ca="1" si="169"/>
        <v>#VALUE!</v>
      </c>
      <c r="AI94" s="124" t="e">
        <f t="shared" ca="1" si="170"/>
        <v>#VALUE!</v>
      </c>
      <c r="AJ94" s="115" t="e">
        <f t="shared" ca="1" si="171"/>
        <v>#VALUE!</v>
      </c>
      <c r="AK94" s="116" t="e">
        <f t="shared" ca="1" si="172"/>
        <v>#VALUE!</v>
      </c>
      <c r="AL94" s="117" t="e">
        <f t="shared" ca="1" si="173"/>
        <v>#VALUE!</v>
      </c>
      <c r="AM94" s="126">
        <v>2</v>
      </c>
      <c r="AN94" s="126">
        <v>16</v>
      </c>
      <c r="AO94" s="126"/>
      <c r="AP94" s="126"/>
      <c r="AQ94" s="117">
        <f t="shared" si="174"/>
        <v>4.0211199999999998</v>
      </c>
      <c r="AR94" s="117">
        <f t="shared" si="22"/>
        <v>-0.6815457627118644</v>
      </c>
      <c r="AS94" s="131"/>
      <c r="AT94" s="6"/>
      <c r="AU94" s="80"/>
      <c r="AV94" s="6"/>
      <c r="AW94" s="6"/>
      <c r="AX94" s="6"/>
      <c r="AY94" s="6"/>
      <c r="AZ94" s="6"/>
    </row>
    <row r="95" spans="2:52" ht="19.5" hidden="1" customHeight="1">
      <c r="B95" t="e">
        <f ca="1">VLOOKUP(VALUE(C95),Sheet1!$A$1:$B$24,2,FALSE)</f>
        <v>#N/A</v>
      </c>
      <c r="C95" s="101" t="str">
        <f ca="1">Locsolieu!A90</f>
        <v>105</v>
      </c>
      <c r="D95" s="102">
        <f ca="1">Locsolieu!C90</f>
        <v>0.1449</v>
      </c>
      <c r="E95" s="103">
        <f ca="1">Locsolieu!D90*$E$4</f>
        <v>1.6835100000000001</v>
      </c>
      <c r="F95" s="104">
        <f ca="1">Locsolieu!E90*$E$4</f>
        <v>2.7261500000000001</v>
      </c>
      <c r="G95" s="105">
        <f ca="1">Locsolieu!F90</f>
        <v>0.1449</v>
      </c>
      <c r="H95" s="106">
        <v>2970</v>
      </c>
      <c r="I95" s="107">
        <v>20</v>
      </c>
      <c r="J95" s="107">
        <v>-57</v>
      </c>
      <c r="K95" s="107">
        <v>3</v>
      </c>
      <c r="L95" s="107">
        <f t="shared" si="201"/>
        <v>-60</v>
      </c>
      <c r="M95" s="108">
        <f t="shared" ca="1" si="158"/>
        <v>1161.8426501035196</v>
      </c>
      <c r="N95" s="108">
        <f t="shared" ca="1" si="159"/>
        <v>1881.4009661835748</v>
      </c>
      <c r="O95" s="109" t="e">
        <f t="shared" ca="1" si="202"/>
        <v>#VALUE!</v>
      </c>
      <c r="P95" s="109" t="e">
        <f t="shared" ref="P95" ca="1" si="204">ABS((AK95/100)*$I95*$L95*(($J95/2)-K95)^2)</f>
        <v>#VALUE!</v>
      </c>
      <c r="Q95" s="110">
        <f t="shared" si="160"/>
        <v>-308655</v>
      </c>
      <c r="R95" s="111">
        <f t="shared" ca="1" si="182"/>
        <v>0.22503739156446306</v>
      </c>
      <c r="S95" s="111">
        <f t="shared" ca="1" si="183"/>
        <v>0.22503739156446306</v>
      </c>
      <c r="T95" s="110" t="e">
        <f t="shared" ca="1" si="161"/>
        <v>#VALUE!</v>
      </c>
      <c r="U95" s="110" t="e">
        <f t="shared" ca="1" si="162"/>
        <v>#VALUE!</v>
      </c>
      <c r="V95" s="112" t="e">
        <f t="shared" ca="1" si="163"/>
        <v>#VALUE!</v>
      </c>
      <c r="W95" s="112" t="e">
        <f t="shared" ca="1" si="164"/>
        <v>#VALUE!</v>
      </c>
      <c r="X95" s="68" t="e">
        <f t="shared" ca="1" si="184"/>
        <v>#VALUE!</v>
      </c>
      <c r="Y95" s="68" t="e">
        <f t="shared" ca="1" si="185"/>
        <v>#VALUE!</v>
      </c>
      <c r="Z95" s="108" t="e">
        <f t="shared" ca="1" si="186"/>
        <v>#VALUE!</v>
      </c>
      <c r="AA95" s="108" t="e">
        <f t="shared" ca="1" si="187"/>
        <v>#VALUE!</v>
      </c>
      <c r="AB95" s="68">
        <f t="shared" ca="1" si="165"/>
        <v>0.10221897717532777</v>
      </c>
      <c r="AC95" s="68">
        <f t="shared" ca="1" si="166"/>
        <v>0.10221897717532777</v>
      </c>
      <c r="AD95" s="68">
        <f t="shared" ca="1" si="188"/>
        <v>-39.001010842437715</v>
      </c>
      <c r="AE95" s="68">
        <f t="shared" ca="1" si="189"/>
        <v>-39.000385503480807</v>
      </c>
      <c r="AF95" s="68" t="e">
        <f t="shared" ca="1" si="167"/>
        <v>#VALUE!</v>
      </c>
      <c r="AG95" s="68" t="e">
        <f t="shared" ca="1" si="168"/>
        <v>#VALUE!</v>
      </c>
      <c r="AH95" s="113" t="e">
        <f t="shared" ca="1" si="169"/>
        <v>#VALUE!</v>
      </c>
      <c r="AI95" s="114" t="e">
        <f t="shared" ca="1" si="170"/>
        <v>#VALUE!</v>
      </c>
      <c r="AJ95" s="115" t="e">
        <f t="shared" ca="1" si="171"/>
        <v>#VALUE!</v>
      </c>
      <c r="AK95" s="116" t="e">
        <f t="shared" ca="1" si="172"/>
        <v>#VALUE!</v>
      </c>
      <c r="AL95" s="117" t="e">
        <f t="shared" ca="1" si="173"/>
        <v>#VALUE!</v>
      </c>
      <c r="AM95" s="118">
        <v>2</v>
      </c>
      <c r="AN95" s="118">
        <v>16</v>
      </c>
      <c r="AO95" s="118"/>
      <c r="AQ95" s="119">
        <f t="shared" si="174"/>
        <v>4.0211199999999998</v>
      </c>
      <c r="AR95" s="117">
        <f t="shared" si="22"/>
        <v>-0.6701866666666666</v>
      </c>
      <c r="AS95" s="131"/>
      <c r="AT95" s="6"/>
      <c r="AU95" s="80"/>
      <c r="AV95" s="6"/>
      <c r="AW95" s="6"/>
      <c r="AX95" s="6"/>
      <c r="AY95" s="6"/>
      <c r="AZ95" s="6"/>
    </row>
    <row r="96" spans="2:52" ht="19.5" hidden="1" customHeight="1">
      <c r="B96" t="e">
        <f ca="1">VLOOKUP(VALUE(C96),Sheet1!$A$1:$B$24,2,FALSE)</f>
        <v>#N/A</v>
      </c>
      <c r="C96" s="121" t="str">
        <f ca="1">Locsolieu!A91</f>
        <v>106</v>
      </c>
      <c r="D96" s="122">
        <f ca="1">Locsolieu!C91</f>
        <v>0.1431</v>
      </c>
      <c r="E96" s="103">
        <f ca="1">Locsolieu!D91*$E$4</f>
        <v>1.5301499999999999</v>
      </c>
      <c r="F96" s="104">
        <f ca="1">Locsolieu!E91*$E$4</f>
        <v>2.4201899999999998</v>
      </c>
      <c r="G96" s="123">
        <f ca="1">Locsolieu!F91</f>
        <v>0.10290000000000001</v>
      </c>
      <c r="H96" s="106">
        <v>3000</v>
      </c>
      <c r="I96" s="107">
        <v>20</v>
      </c>
      <c r="J96" s="107">
        <v>-58</v>
      </c>
      <c r="K96" s="6">
        <v>3</v>
      </c>
      <c r="L96" s="107">
        <f t="shared" ref="L96" si="205">J96-K95</f>
        <v>-61</v>
      </c>
      <c r="M96" s="108">
        <f t="shared" ca="1" si="158"/>
        <v>1069.2872117400418</v>
      </c>
      <c r="N96" s="108">
        <f t="shared" ca="1" si="159"/>
        <v>2351.9825072886297</v>
      </c>
      <c r="O96" s="109" t="e">
        <f t="shared" ref="O96" ca="1" si="206">ABS((AI96/100)*I96*L96*((J96/2)-K95)^2)</f>
        <v>#VALUE!</v>
      </c>
      <c r="P96" s="109" t="e">
        <f t="shared" ref="P96" ca="1" si="207">ABS((AK96/100)*$I96*$L96*(($J96/2)-$K95)^2)</f>
        <v>#VALUE!</v>
      </c>
      <c r="Q96" s="110">
        <f t="shared" si="160"/>
        <v>-325186.66666666669</v>
      </c>
      <c r="R96" s="111">
        <f t="shared" ca="1" si="182"/>
        <v>0.22541773147238059</v>
      </c>
      <c r="S96" s="111">
        <f t="shared" ca="1" si="183"/>
        <v>0.22541773147238059</v>
      </c>
      <c r="T96" s="110" t="e">
        <f t="shared" ca="1" si="161"/>
        <v>#VALUE!</v>
      </c>
      <c r="U96" s="110" t="e">
        <f t="shared" ca="1" si="162"/>
        <v>#VALUE!</v>
      </c>
      <c r="V96" s="112" t="e">
        <f t="shared" ca="1" si="163"/>
        <v>#VALUE!</v>
      </c>
      <c r="W96" s="112" t="e">
        <f t="shared" ca="1" si="164"/>
        <v>#VALUE!</v>
      </c>
      <c r="X96" s="68" t="e">
        <f t="shared" ca="1" si="184"/>
        <v>#VALUE!</v>
      </c>
      <c r="Y96" s="68" t="e">
        <f t="shared" ca="1" si="185"/>
        <v>#VALUE!</v>
      </c>
      <c r="Z96" s="108" t="e">
        <f t="shared" ca="1" si="186"/>
        <v>#VALUE!</v>
      </c>
      <c r="AA96" s="108" t="e">
        <f t="shared" ca="1" si="187"/>
        <v>#VALUE!</v>
      </c>
      <c r="AB96" s="68">
        <f t="shared" ca="1" si="165"/>
        <v>0.10094917621662804</v>
      </c>
      <c r="AC96" s="68">
        <f t="shared" ca="1" si="166"/>
        <v>7.2590288139000883E-2</v>
      </c>
      <c r="AD96" s="68">
        <f t="shared" ca="1" si="188"/>
        <v>-39.65125623116073</v>
      </c>
      <c r="AE96" s="68">
        <f t="shared" ca="1" si="189"/>
        <v>-39.650259663200295</v>
      </c>
      <c r="AF96" s="68" t="e">
        <f t="shared" ca="1" si="167"/>
        <v>#VALUE!</v>
      </c>
      <c r="AG96" s="68" t="e">
        <f t="shared" ca="1" si="168"/>
        <v>#VALUE!</v>
      </c>
      <c r="AH96" s="113" t="e">
        <f t="shared" ca="1" si="169"/>
        <v>#VALUE!</v>
      </c>
      <c r="AI96" s="124" t="e">
        <f t="shared" ca="1" si="170"/>
        <v>#VALUE!</v>
      </c>
      <c r="AJ96" s="115" t="e">
        <f t="shared" ca="1" si="171"/>
        <v>#VALUE!</v>
      </c>
      <c r="AK96" s="116" t="e">
        <f t="shared" ca="1" si="172"/>
        <v>#VALUE!</v>
      </c>
      <c r="AL96" s="117" t="e">
        <f t="shared" ca="1" si="173"/>
        <v>#VALUE!</v>
      </c>
      <c r="AM96" s="126">
        <v>2</v>
      </c>
      <c r="AN96" s="126">
        <v>16</v>
      </c>
      <c r="AO96" s="126"/>
      <c r="AP96" s="126"/>
      <c r="AQ96" s="117">
        <f t="shared" si="174"/>
        <v>4.0211199999999998</v>
      </c>
      <c r="AR96" s="117">
        <f t="shared" si="22"/>
        <v>-0.6591999999999999</v>
      </c>
      <c r="AS96" s="131"/>
      <c r="AT96" s="6"/>
      <c r="AU96" s="80"/>
      <c r="AV96" s="6"/>
      <c r="AW96" s="6"/>
      <c r="AX96" s="6"/>
      <c r="AY96" s="6"/>
      <c r="AZ96" s="6"/>
    </row>
    <row r="97" spans="2:52" ht="19.5" hidden="1" customHeight="1">
      <c r="B97" t="e">
        <f ca="1">VLOOKUP(VALUE(C97),Sheet1!$A$1:$B$24,2,FALSE)</f>
        <v>#N/A</v>
      </c>
      <c r="C97" s="121" t="str">
        <f ca="1">Locsolieu!A92</f>
        <v>108</v>
      </c>
      <c r="D97" s="122">
        <f ca="1">Locsolieu!C92</f>
        <v>0.1206</v>
      </c>
      <c r="E97" s="103">
        <f ca="1">Locsolieu!D92*$E$4</f>
        <v>0.10315000000000001</v>
      </c>
      <c r="F97" s="104">
        <f ca="1">Locsolieu!E92*$E$4</f>
        <v>1.81871</v>
      </c>
      <c r="G97" s="123">
        <f ca="1">Locsolieu!F92</f>
        <v>6.83E-2</v>
      </c>
      <c r="H97" s="106">
        <v>3030</v>
      </c>
      <c r="I97" s="107">
        <v>20</v>
      </c>
      <c r="J97" s="107">
        <v>-59</v>
      </c>
      <c r="K97" s="107">
        <v>3</v>
      </c>
      <c r="L97" s="107">
        <f t="shared" ref="L97:L100" si="208">J97-K97</f>
        <v>-62</v>
      </c>
      <c r="M97" s="108">
        <f t="shared" ca="1" si="158"/>
        <v>85.530679933665013</v>
      </c>
      <c r="N97" s="108">
        <f t="shared" ca="1" si="159"/>
        <v>2662.8257686676429</v>
      </c>
      <c r="O97" s="109" t="e">
        <f t="shared" ref="O97:O100" ca="1" si="209">ABS((AI97/100)*I97*L97*((J97/2)-K97)^2)</f>
        <v>#VALUE!</v>
      </c>
      <c r="P97" s="109" t="e">
        <f t="shared" ref="P97:P99" ca="1" si="210">ABS((AK97/100)*$I97*$L97*(($J97/2)-$K97)^2)</f>
        <v>#VALUE!</v>
      </c>
      <c r="Q97" s="110">
        <f t="shared" si="160"/>
        <v>-342298.33333333331</v>
      </c>
      <c r="R97" s="111">
        <f t="shared" ca="1" si="182"/>
        <v>0.2257873824983041</v>
      </c>
      <c r="S97" s="111">
        <f t="shared" ca="1" si="183"/>
        <v>0.2257873824983041</v>
      </c>
      <c r="T97" s="110" t="e">
        <f t="shared" ca="1" si="161"/>
        <v>#VALUE!</v>
      </c>
      <c r="U97" s="110" t="e">
        <f t="shared" ca="1" si="162"/>
        <v>#VALUE!</v>
      </c>
      <c r="V97" s="112" t="e">
        <f t="shared" ca="1" si="163"/>
        <v>#VALUE!</v>
      </c>
      <c r="W97" s="112" t="e">
        <f t="shared" ca="1" si="164"/>
        <v>#VALUE!</v>
      </c>
      <c r="X97" s="68" t="e">
        <f t="shared" ca="1" si="184"/>
        <v>#VALUE!</v>
      </c>
      <c r="Y97" s="68" t="e">
        <f t="shared" ca="1" si="185"/>
        <v>#VALUE!</v>
      </c>
      <c r="Z97" s="108" t="e">
        <f t="shared" ca="1" si="186"/>
        <v>#VALUE!</v>
      </c>
      <c r="AA97" s="108" t="e">
        <f t="shared" ca="1" si="187"/>
        <v>#VALUE!</v>
      </c>
      <c r="AB97" s="68">
        <f t="shared" ca="1" si="165"/>
        <v>8.5076664232881488E-2</v>
      </c>
      <c r="AC97" s="68">
        <f t="shared" ca="1" si="166"/>
        <v>4.8181891932883962E-2</v>
      </c>
      <c r="AD97" s="68">
        <f t="shared" ca="1" si="188"/>
        <v>-40.504567369353559</v>
      </c>
      <c r="AE97" s="68">
        <f t="shared" ca="1" si="189"/>
        <v>-40.300213061012521</v>
      </c>
      <c r="AF97" s="68" t="e">
        <f t="shared" ca="1" si="167"/>
        <v>#VALUE!</v>
      </c>
      <c r="AG97" s="68" t="e">
        <f t="shared" ca="1" si="168"/>
        <v>#VALUE!</v>
      </c>
      <c r="AH97" s="113" t="e">
        <f t="shared" ca="1" si="169"/>
        <v>#VALUE!</v>
      </c>
      <c r="AI97" s="124" t="e">
        <f t="shared" ca="1" si="170"/>
        <v>#VALUE!</v>
      </c>
      <c r="AJ97" s="115" t="e">
        <f t="shared" ca="1" si="171"/>
        <v>#VALUE!</v>
      </c>
      <c r="AK97" s="116" t="e">
        <f t="shared" ca="1" si="172"/>
        <v>#VALUE!</v>
      </c>
      <c r="AL97" s="117" t="e">
        <f t="shared" ca="1" si="173"/>
        <v>#VALUE!</v>
      </c>
      <c r="AM97" s="126">
        <v>2</v>
      </c>
      <c r="AN97" s="126">
        <v>16</v>
      </c>
      <c r="AO97" s="126"/>
      <c r="AP97" s="126"/>
      <c r="AQ97" s="117">
        <f t="shared" si="174"/>
        <v>4.0211199999999998</v>
      </c>
      <c r="AR97" s="117">
        <f t="shared" si="22"/>
        <v>-0.64856774193548383</v>
      </c>
      <c r="AS97" s="131"/>
      <c r="AT97" s="6"/>
      <c r="AU97" s="80"/>
      <c r="AV97" s="6"/>
      <c r="AW97" s="6"/>
      <c r="AX97" s="6"/>
      <c r="AY97" s="6"/>
      <c r="AZ97" s="6"/>
    </row>
    <row r="98" spans="2:52" ht="19.5" hidden="1" customHeight="1">
      <c r="B98" t="e">
        <f ca="1">VLOOKUP(VALUE(C98),Sheet1!$A$1:$B$24,2,FALSE)</f>
        <v>#N/A</v>
      </c>
      <c r="C98" s="121" t="str">
        <f ca="1">Locsolieu!A93</f>
        <v>109</v>
      </c>
      <c r="D98" s="122">
        <f ca="1">Locsolieu!C93</f>
        <v>0.22869999999999999</v>
      </c>
      <c r="E98" s="103">
        <f ca="1">Locsolieu!D93*$E$4</f>
        <v>1.8972899999999999</v>
      </c>
      <c r="F98" s="104">
        <f ca="1">Locsolieu!E93*$E$4</f>
        <v>2.4494199999999999</v>
      </c>
      <c r="G98" s="123">
        <f ca="1">Locsolieu!F93</f>
        <v>0.22869999999999999</v>
      </c>
      <c r="H98" s="106">
        <v>3060</v>
      </c>
      <c r="I98" s="107">
        <v>20</v>
      </c>
      <c r="J98" s="107">
        <v>-60</v>
      </c>
      <c r="K98" s="107">
        <v>3</v>
      </c>
      <c r="L98" s="107">
        <f t="shared" si="208"/>
        <v>-63</v>
      </c>
      <c r="M98" s="108">
        <f t="shared" ca="1" si="158"/>
        <v>829.59772627896803</v>
      </c>
      <c r="N98" s="108">
        <f t="shared" ca="1" si="159"/>
        <v>1071.0188019239179</v>
      </c>
      <c r="O98" s="109" t="e">
        <f t="shared" ca="1" si="209"/>
        <v>#VALUE!</v>
      </c>
      <c r="P98" s="109" t="e">
        <f t="shared" ca="1" si="210"/>
        <v>#VALUE!</v>
      </c>
      <c r="Q98" s="110">
        <f t="shared" si="160"/>
        <v>-360000</v>
      </c>
      <c r="R98" s="111">
        <f t="shared" ca="1" si="182"/>
        <v>0.22614678899082569</v>
      </c>
      <c r="S98" s="111">
        <f t="shared" ca="1" si="183"/>
        <v>0.22614678899082569</v>
      </c>
      <c r="T98" s="110" t="e">
        <f t="shared" ca="1" si="161"/>
        <v>#VALUE!</v>
      </c>
      <c r="U98" s="110" t="e">
        <f t="shared" ca="1" si="162"/>
        <v>#VALUE!</v>
      </c>
      <c r="V98" s="112" t="e">
        <f t="shared" ca="1" si="163"/>
        <v>#VALUE!</v>
      </c>
      <c r="W98" s="112" t="e">
        <f t="shared" ca="1" si="164"/>
        <v>#VALUE!</v>
      </c>
      <c r="X98" s="68" t="e">
        <f t="shared" ca="1" si="184"/>
        <v>#VALUE!</v>
      </c>
      <c r="Y98" s="68" t="e">
        <f t="shared" ca="1" si="185"/>
        <v>#VALUE!</v>
      </c>
      <c r="Z98" s="108" t="e">
        <f t="shared" ca="1" si="186"/>
        <v>#VALUE!</v>
      </c>
      <c r="AA98" s="108" t="e">
        <f t="shared" ca="1" si="187"/>
        <v>#VALUE!</v>
      </c>
      <c r="AB98" s="68">
        <f t="shared" ca="1" si="165"/>
        <v>0.16133526625257044</v>
      </c>
      <c r="AC98" s="68">
        <f t="shared" ca="1" si="166"/>
        <v>0.16133526625257044</v>
      </c>
      <c r="AD98" s="68">
        <f t="shared" ca="1" si="188"/>
        <v>-40.952306537672804</v>
      </c>
      <c r="AE98" s="68">
        <f t="shared" ca="1" si="189"/>
        <v>-40.951383947582144</v>
      </c>
      <c r="AF98" s="68" t="e">
        <f t="shared" ca="1" si="167"/>
        <v>#VALUE!</v>
      </c>
      <c r="AG98" s="68" t="e">
        <f t="shared" ca="1" si="168"/>
        <v>#VALUE!</v>
      </c>
      <c r="AH98" s="113" t="e">
        <f t="shared" ca="1" si="169"/>
        <v>#VALUE!</v>
      </c>
      <c r="AI98" s="124" t="e">
        <f t="shared" ca="1" si="170"/>
        <v>#VALUE!</v>
      </c>
      <c r="AJ98" s="115" t="e">
        <f t="shared" ca="1" si="171"/>
        <v>#VALUE!</v>
      </c>
      <c r="AK98" s="116" t="e">
        <f t="shared" ca="1" si="172"/>
        <v>#VALUE!</v>
      </c>
      <c r="AL98" s="117" t="e">
        <f t="shared" ca="1" si="173"/>
        <v>#VALUE!</v>
      </c>
      <c r="AM98" s="126">
        <v>2</v>
      </c>
      <c r="AN98" s="126">
        <v>16</v>
      </c>
      <c r="AO98" s="126"/>
      <c r="AP98" s="126"/>
      <c r="AQ98" s="117">
        <f t="shared" si="174"/>
        <v>4.0211199999999998</v>
      </c>
      <c r="AR98" s="117">
        <f t="shared" si="22"/>
        <v>-0.63827301587301577</v>
      </c>
      <c r="AS98" s="131"/>
      <c r="AT98" s="6"/>
      <c r="AU98" s="80"/>
      <c r="AV98" s="6"/>
      <c r="AW98" s="6"/>
      <c r="AX98" s="6"/>
      <c r="AY98" s="6"/>
      <c r="AZ98" s="6"/>
    </row>
    <row r="99" spans="2:52" ht="19.5" hidden="1" customHeight="1" thickBot="1">
      <c r="B99" t="e">
        <f ca="1">VLOOKUP(VALUE(C99),Sheet1!$A$1:$B$24,2,FALSE)</f>
        <v>#N/A</v>
      </c>
      <c r="C99" s="121" t="str">
        <f ca="1">Locsolieu!A94</f>
        <v>110</v>
      </c>
      <c r="D99" s="122">
        <f ca="1">Locsolieu!C94</f>
        <v>0.1401</v>
      </c>
      <c r="E99" s="103">
        <f ca="1">Locsolieu!D94*$E$4</f>
        <v>1.6460900000000001</v>
      </c>
      <c r="F99" s="104">
        <f ca="1">Locsolieu!E94*$E$4</f>
        <v>1.6460900000000001</v>
      </c>
      <c r="G99" s="123">
        <f ca="1">Locsolieu!F94</f>
        <v>0.1401</v>
      </c>
      <c r="H99" s="106">
        <v>3090</v>
      </c>
      <c r="I99" s="107">
        <v>20</v>
      </c>
      <c r="J99" s="107">
        <v>-61</v>
      </c>
      <c r="K99" s="107">
        <v>3</v>
      </c>
      <c r="L99" s="107">
        <f t="shared" si="208"/>
        <v>-64</v>
      </c>
      <c r="M99" s="108">
        <f t="shared" ca="1" si="158"/>
        <v>1174.939329050678</v>
      </c>
      <c r="N99" s="108">
        <f t="shared" ca="1" si="159"/>
        <v>1174.939329050678</v>
      </c>
      <c r="O99" s="109" t="e">
        <f t="shared" ca="1" si="209"/>
        <v>#VALUE!</v>
      </c>
      <c r="P99" s="109" t="e">
        <f t="shared" ca="1" si="210"/>
        <v>#VALUE!</v>
      </c>
      <c r="Q99" s="110">
        <f t="shared" si="160"/>
        <v>-378301.66666666669</v>
      </c>
      <c r="R99" s="111">
        <f t="shared" ca="1" si="182"/>
        <v>0.22649637100574985</v>
      </c>
      <c r="S99" s="111">
        <f t="shared" ca="1" si="183"/>
        <v>0.22649637100574985</v>
      </c>
      <c r="T99" s="110" t="e">
        <f t="shared" ca="1" si="161"/>
        <v>#VALUE!</v>
      </c>
      <c r="U99" s="110" t="e">
        <f t="shared" ca="1" si="162"/>
        <v>#VALUE!</v>
      </c>
      <c r="V99" s="112" t="e">
        <f t="shared" ca="1" si="163"/>
        <v>#VALUE!</v>
      </c>
      <c r="W99" s="112" t="e">
        <f t="shared" ca="1" si="164"/>
        <v>#VALUE!</v>
      </c>
      <c r="X99" s="68" t="e">
        <f t="shared" ca="1" si="184"/>
        <v>#VALUE!</v>
      </c>
      <c r="Y99" s="68" t="e">
        <f t="shared" ca="1" si="185"/>
        <v>#VALUE!</v>
      </c>
      <c r="Z99" s="108" t="e">
        <f t="shared" ca="1" si="186"/>
        <v>#VALUE!</v>
      </c>
      <c r="AA99" s="108" t="e">
        <f t="shared" ca="1" si="187"/>
        <v>#VALUE!</v>
      </c>
      <c r="AB99" s="68">
        <f t="shared" ca="1" si="165"/>
        <v>9.8832841285461825E-2</v>
      </c>
      <c r="AC99" s="68">
        <f t="shared" ca="1" si="166"/>
        <v>9.8832841285461825E-2</v>
      </c>
      <c r="AD99" s="68">
        <f t="shared" ca="1" si="188"/>
        <v>-41.601207489574719</v>
      </c>
      <c r="AE99" s="68">
        <f t="shared" ca="1" si="189"/>
        <v>-41.601207489574719</v>
      </c>
      <c r="AF99" s="68" t="e">
        <f t="shared" ca="1" si="167"/>
        <v>#VALUE!</v>
      </c>
      <c r="AG99" s="68" t="e">
        <f t="shared" ca="1" si="168"/>
        <v>#VALUE!</v>
      </c>
      <c r="AH99" s="113" t="e">
        <f t="shared" ca="1" si="169"/>
        <v>#VALUE!</v>
      </c>
      <c r="AI99" s="124" t="e">
        <f t="shared" ca="1" si="170"/>
        <v>#VALUE!</v>
      </c>
      <c r="AJ99" s="115" t="e">
        <f t="shared" ca="1" si="171"/>
        <v>#VALUE!</v>
      </c>
      <c r="AK99" s="116" t="e">
        <f t="shared" ca="1" si="172"/>
        <v>#VALUE!</v>
      </c>
      <c r="AL99" s="117" t="e">
        <f t="shared" ca="1" si="173"/>
        <v>#VALUE!</v>
      </c>
      <c r="AM99" s="126">
        <v>2</v>
      </c>
      <c r="AN99" s="126">
        <v>16</v>
      </c>
      <c r="AO99" s="126"/>
      <c r="AP99" s="126"/>
      <c r="AQ99" s="117">
        <f t="shared" si="174"/>
        <v>4.0211199999999998</v>
      </c>
      <c r="AR99" s="117">
        <f t="shared" si="22"/>
        <v>-0.62829999999999997</v>
      </c>
      <c r="AS99" s="131"/>
      <c r="AT99" s="6"/>
      <c r="AU99" s="80"/>
      <c r="AV99" s="6"/>
      <c r="AW99" s="6"/>
      <c r="AX99" s="6"/>
      <c r="AY99" s="6"/>
      <c r="AZ99" s="6"/>
    </row>
    <row r="100" spans="2:52" ht="19.5" hidden="1" customHeight="1">
      <c r="B100" t="e">
        <f ca="1">VLOOKUP(VALUE(C100),Sheet1!$A$1:$B$24,2,FALSE)</f>
        <v>#N/A</v>
      </c>
      <c r="C100" s="101" t="str">
        <f ca="1">Locsolieu!A95</f>
        <v>111</v>
      </c>
      <c r="D100" s="102">
        <f ca="1">Locsolieu!C95</f>
        <v>0.1331</v>
      </c>
      <c r="E100" s="103">
        <f ca="1">Locsolieu!D95*$E$4</f>
        <v>2.0070700000000001</v>
      </c>
      <c r="F100" s="104">
        <f ca="1">Locsolieu!E95*$E$4</f>
        <v>2.0070700000000001</v>
      </c>
      <c r="G100" s="105">
        <f ca="1">Locsolieu!F95</f>
        <v>0.1331</v>
      </c>
      <c r="H100" s="106">
        <v>3120</v>
      </c>
      <c r="I100" s="107">
        <v>20</v>
      </c>
      <c r="J100" s="107">
        <v>-62</v>
      </c>
      <c r="K100" s="107">
        <v>3</v>
      </c>
      <c r="L100" s="107">
        <f t="shared" si="208"/>
        <v>-65</v>
      </c>
      <c r="M100" s="108">
        <f t="shared" ca="1" si="158"/>
        <v>1507.9413974455297</v>
      </c>
      <c r="N100" s="108">
        <f t="shared" ca="1" si="159"/>
        <v>1507.9413974455297</v>
      </c>
      <c r="O100" s="109" t="e">
        <f t="shared" ca="1" si="209"/>
        <v>#VALUE!</v>
      </c>
      <c r="P100" s="109" t="e">
        <f t="shared" ref="P100" ca="1" si="211">ABS((AK100/100)*$I100*$L100*(($J100/2)-K100)^2)</f>
        <v>#VALUE!</v>
      </c>
      <c r="Q100" s="110">
        <f t="shared" si="160"/>
        <v>-397213.33333333331</v>
      </c>
      <c r="R100" s="111">
        <f t="shared" ca="1" si="182"/>
        <v>0.22683652594383485</v>
      </c>
      <c r="S100" s="111">
        <f t="shared" ca="1" si="183"/>
        <v>0.22683652594383485</v>
      </c>
      <c r="T100" s="110" t="e">
        <f t="shared" ca="1" si="161"/>
        <v>#VALUE!</v>
      </c>
      <c r="U100" s="110" t="e">
        <f t="shared" ca="1" si="162"/>
        <v>#VALUE!</v>
      </c>
      <c r="V100" s="112" t="e">
        <f t="shared" ca="1" si="163"/>
        <v>#VALUE!</v>
      </c>
      <c r="W100" s="112" t="e">
        <f t="shared" ca="1" si="164"/>
        <v>#VALUE!</v>
      </c>
      <c r="X100" s="68" t="e">
        <f t="shared" ca="1" si="184"/>
        <v>#VALUE!</v>
      </c>
      <c r="Y100" s="68" t="e">
        <f t="shared" ca="1" si="185"/>
        <v>#VALUE!</v>
      </c>
      <c r="Z100" s="108" t="e">
        <f t="shared" ca="1" si="186"/>
        <v>#VALUE!</v>
      </c>
      <c r="AA100" s="108" t="e">
        <f t="shared" ca="1" si="187"/>
        <v>#VALUE!</v>
      </c>
      <c r="AB100" s="68">
        <f t="shared" ca="1" si="165"/>
        <v>9.3894726446074009E-2</v>
      </c>
      <c r="AC100" s="68">
        <f t="shared" ca="1" si="166"/>
        <v>9.3894726446074009E-2</v>
      </c>
      <c r="AD100" s="68">
        <f t="shared" ca="1" si="188"/>
        <v>-42.250769150212477</v>
      </c>
      <c r="AE100" s="68">
        <f t="shared" ca="1" si="189"/>
        <v>-42.250769150212477</v>
      </c>
      <c r="AF100" s="68" t="e">
        <f t="shared" ca="1" si="167"/>
        <v>#VALUE!</v>
      </c>
      <c r="AG100" s="68" t="e">
        <f t="shared" ca="1" si="168"/>
        <v>#VALUE!</v>
      </c>
      <c r="AH100" s="113" t="e">
        <f t="shared" ca="1" si="169"/>
        <v>#VALUE!</v>
      </c>
      <c r="AI100" s="114" t="e">
        <f t="shared" ca="1" si="170"/>
        <v>#VALUE!</v>
      </c>
      <c r="AJ100" s="115" t="e">
        <f t="shared" ca="1" si="171"/>
        <v>#VALUE!</v>
      </c>
      <c r="AK100" s="116" t="e">
        <f t="shared" ca="1" si="172"/>
        <v>#VALUE!</v>
      </c>
      <c r="AL100" s="117" t="e">
        <f t="shared" ca="1" si="173"/>
        <v>#VALUE!</v>
      </c>
      <c r="AM100" s="118">
        <v>2</v>
      </c>
      <c r="AN100" s="118">
        <v>16</v>
      </c>
      <c r="AO100" s="118"/>
      <c r="AQ100" s="119">
        <f t="shared" si="174"/>
        <v>4.0211199999999998</v>
      </c>
      <c r="AR100" s="117">
        <f t="shared" si="22"/>
        <v>-0.61863384615384609</v>
      </c>
      <c r="AS100" s="131"/>
      <c r="AT100" s="6"/>
      <c r="AU100" s="80"/>
      <c r="AV100" s="6"/>
      <c r="AW100" s="6"/>
      <c r="AX100" s="6"/>
      <c r="AY100" s="6"/>
      <c r="AZ100" s="6"/>
    </row>
    <row r="101" spans="2:52" ht="19.5" hidden="1" customHeight="1">
      <c r="B101" t="e">
        <f ca="1">VLOOKUP(VALUE(C101),Sheet1!$A$1:$B$24,2,FALSE)</f>
        <v>#N/A</v>
      </c>
      <c r="C101" s="121" t="str">
        <f ca="1">Locsolieu!A96</f>
        <v>112</v>
      </c>
      <c r="D101" s="122">
        <f ca="1">Locsolieu!C96</f>
        <v>5.7500000000000002E-2</v>
      </c>
      <c r="E101" s="103">
        <f ca="1">Locsolieu!D96*$E$4</f>
        <v>0.9224</v>
      </c>
      <c r="F101" s="104">
        <f ca="1">Locsolieu!E96*$E$4</f>
        <v>0.94735000000000003</v>
      </c>
      <c r="G101" s="123">
        <f ca="1">Locsolieu!F96</f>
        <v>5.7500000000000002E-2</v>
      </c>
      <c r="H101" s="106">
        <v>3150</v>
      </c>
      <c r="I101" s="107">
        <v>20</v>
      </c>
      <c r="J101" s="107">
        <v>-63</v>
      </c>
      <c r="K101" s="6">
        <v>3</v>
      </c>
      <c r="L101" s="107">
        <f t="shared" ref="L101" si="212">J101-K100</f>
        <v>-66</v>
      </c>
      <c r="M101" s="108">
        <f t="shared" ca="1" si="158"/>
        <v>1604.173913043478</v>
      </c>
      <c r="N101" s="108">
        <f t="shared" ca="1" si="159"/>
        <v>1647.5652173913045</v>
      </c>
      <c r="O101" s="109" t="e">
        <f t="shared" ref="O101" ca="1" si="213">ABS((AI101/100)*I101*L101*((J101/2)-K100)^2)</f>
        <v>#VALUE!</v>
      </c>
      <c r="P101" s="109" t="e">
        <f t="shared" ref="P101" ca="1" si="214">ABS((AK101/100)*$I101*$L101*(($J101/2)-$K100)^2)</f>
        <v>#VALUE!</v>
      </c>
      <c r="Q101" s="110">
        <f t="shared" si="160"/>
        <v>-416745</v>
      </c>
      <c r="R101" s="111">
        <f t="shared" ca="1" si="182"/>
        <v>0.22716763005780347</v>
      </c>
      <c r="S101" s="111">
        <f t="shared" ca="1" si="183"/>
        <v>0.22716763005780347</v>
      </c>
      <c r="T101" s="110" t="e">
        <f t="shared" ca="1" si="161"/>
        <v>#VALUE!</v>
      </c>
      <c r="U101" s="110" t="e">
        <f t="shared" ca="1" si="162"/>
        <v>#VALUE!</v>
      </c>
      <c r="V101" s="112" t="e">
        <f t="shared" ca="1" si="163"/>
        <v>#VALUE!</v>
      </c>
      <c r="W101" s="112" t="e">
        <f t="shared" ca="1" si="164"/>
        <v>#VALUE!</v>
      </c>
      <c r="X101" s="68" t="e">
        <f t="shared" ca="1" si="184"/>
        <v>#VALUE!</v>
      </c>
      <c r="Y101" s="68" t="e">
        <f t="shared" ca="1" si="185"/>
        <v>#VALUE!</v>
      </c>
      <c r="Z101" s="108" t="e">
        <f t="shared" ca="1" si="186"/>
        <v>#VALUE!</v>
      </c>
      <c r="AA101" s="108" t="e">
        <f t="shared" ca="1" si="187"/>
        <v>#VALUE!</v>
      </c>
      <c r="AB101" s="68">
        <f t="shared" ca="1" si="165"/>
        <v>4.0563086180685617E-2</v>
      </c>
      <c r="AC101" s="68">
        <f t="shared" ca="1" si="166"/>
        <v>4.0563086180685617E-2</v>
      </c>
      <c r="AD101" s="68">
        <f t="shared" ca="1" si="188"/>
        <v>-42.900712535946703</v>
      </c>
      <c r="AE101" s="68">
        <f t="shared" ca="1" si="189"/>
        <v>-42.90067549967582</v>
      </c>
      <c r="AF101" s="68" t="e">
        <f t="shared" ca="1" si="167"/>
        <v>#VALUE!</v>
      </c>
      <c r="AG101" s="68" t="e">
        <f t="shared" ca="1" si="168"/>
        <v>#VALUE!</v>
      </c>
      <c r="AH101" s="113" t="e">
        <f t="shared" ca="1" si="169"/>
        <v>#VALUE!</v>
      </c>
      <c r="AI101" s="124" t="e">
        <f t="shared" ca="1" si="170"/>
        <v>#VALUE!</v>
      </c>
      <c r="AJ101" s="115" t="e">
        <f t="shared" ca="1" si="171"/>
        <v>#VALUE!</v>
      </c>
      <c r="AK101" s="116" t="e">
        <f t="shared" ca="1" si="172"/>
        <v>#VALUE!</v>
      </c>
      <c r="AL101" s="117" t="e">
        <f t="shared" ca="1" si="173"/>
        <v>#VALUE!</v>
      </c>
      <c r="AM101" s="126">
        <v>2</v>
      </c>
      <c r="AN101" s="126">
        <v>16</v>
      </c>
      <c r="AO101" s="126"/>
      <c r="AP101" s="126"/>
      <c r="AQ101" s="117">
        <f t="shared" si="174"/>
        <v>4.0211199999999998</v>
      </c>
      <c r="AR101" s="117">
        <f t="shared" si="22"/>
        <v>-0.60926060606060606</v>
      </c>
      <c r="AS101" s="131"/>
      <c r="AT101" s="6"/>
      <c r="AU101" s="80"/>
      <c r="AV101" s="6"/>
      <c r="AW101" s="6"/>
      <c r="AX101" s="6"/>
      <c r="AY101" s="6"/>
      <c r="AZ101" s="6"/>
    </row>
    <row r="102" spans="2:52" ht="19.5" hidden="1" customHeight="1">
      <c r="B102" t="e">
        <f ca="1">VLOOKUP(VALUE(C102),Sheet1!$A$1:$B$24,2,FALSE)</f>
        <v>#N/A</v>
      </c>
      <c r="C102" s="121" t="str">
        <f ca="1">Locsolieu!A97</f>
        <v>113</v>
      </c>
      <c r="D102" s="122">
        <f ca="1">Locsolieu!C97</f>
        <v>0.13289999999999999</v>
      </c>
      <c r="E102" s="103">
        <f ca="1">Locsolieu!D97*$E$4</f>
        <v>1.6960999999999999</v>
      </c>
      <c r="F102" s="104">
        <f ca="1">Locsolieu!E97*$E$4</f>
        <v>1.9704299999999999</v>
      </c>
      <c r="G102" s="123">
        <f ca="1">Locsolieu!F97</f>
        <v>0.13289999999999999</v>
      </c>
      <c r="H102" s="106">
        <v>3180</v>
      </c>
      <c r="I102" s="107">
        <v>20</v>
      </c>
      <c r="J102" s="107">
        <v>-64</v>
      </c>
      <c r="K102" s="107">
        <v>3</v>
      </c>
      <c r="L102" s="107">
        <f t="shared" ref="L102:L105" si="215">J102-K102</f>
        <v>-67</v>
      </c>
      <c r="M102" s="108">
        <f t="shared" ca="1" si="158"/>
        <v>1276.2227238525209</v>
      </c>
      <c r="N102" s="108">
        <f t="shared" ca="1" si="159"/>
        <v>1482.6410835214449</v>
      </c>
      <c r="O102" s="109" t="e">
        <f t="shared" ref="O102:O105" ca="1" si="216">ABS((AI102/100)*I102*L102*((J102/2)-K102)^2)</f>
        <v>#VALUE!</v>
      </c>
      <c r="P102" s="109" t="e">
        <f t="shared" ref="P102:P104" ca="1" si="217">ABS((AK102/100)*$I102*$L102*(($J102/2)-$K102)^2)</f>
        <v>#VALUE!</v>
      </c>
      <c r="Q102" s="110">
        <f t="shared" si="160"/>
        <v>-436906.66666666669</v>
      </c>
      <c r="R102" s="111">
        <f t="shared" ca="1" si="182"/>
        <v>0.22749003984063745</v>
      </c>
      <c r="S102" s="111">
        <f t="shared" ca="1" si="183"/>
        <v>0.22749003984063745</v>
      </c>
      <c r="T102" s="110" t="e">
        <f t="shared" ca="1" si="161"/>
        <v>#VALUE!</v>
      </c>
      <c r="U102" s="110" t="e">
        <f t="shared" ca="1" si="162"/>
        <v>#VALUE!</v>
      </c>
      <c r="V102" s="112" t="e">
        <f t="shared" ca="1" si="163"/>
        <v>#VALUE!</v>
      </c>
      <c r="W102" s="112" t="e">
        <f t="shared" ca="1" si="164"/>
        <v>#VALUE!</v>
      </c>
      <c r="X102" s="68" t="e">
        <f t="shared" ca="1" si="184"/>
        <v>#VALUE!</v>
      </c>
      <c r="Y102" s="68" t="e">
        <f t="shared" ca="1" si="185"/>
        <v>#VALUE!</v>
      </c>
      <c r="Z102" s="108" t="e">
        <f t="shared" ca="1" si="186"/>
        <v>#VALUE!</v>
      </c>
      <c r="AA102" s="108" t="e">
        <f t="shared" ca="1" si="187"/>
        <v>#VALUE!</v>
      </c>
      <c r="AB102" s="68">
        <f t="shared" ca="1" si="165"/>
        <v>9.3753637450662924E-2</v>
      </c>
      <c r="AC102" s="68">
        <f t="shared" ca="1" si="166"/>
        <v>9.3753637450662924E-2</v>
      </c>
      <c r="AD102" s="68">
        <f t="shared" ca="1" si="188"/>
        <v>-43.551179391521494</v>
      </c>
      <c r="AE102" s="68">
        <f t="shared" ca="1" si="189"/>
        <v>-43.550873865404022</v>
      </c>
      <c r="AF102" s="68" t="e">
        <f t="shared" ca="1" si="167"/>
        <v>#VALUE!</v>
      </c>
      <c r="AG102" s="68" t="e">
        <f t="shared" ca="1" si="168"/>
        <v>#VALUE!</v>
      </c>
      <c r="AH102" s="113" t="e">
        <f t="shared" ca="1" si="169"/>
        <v>#VALUE!</v>
      </c>
      <c r="AI102" s="124" t="e">
        <f t="shared" ca="1" si="170"/>
        <v>#VALUE!</v>
      </c>
      <c r="AJ102" s="115" t="e">
        <f t="shared" ca="1" si="171"/>
        <v>#VALUE!</v>
      </c>
      <c r="AK102" s="116" t="e">
        <f t="shared" ca="1" si="172"/>
        <v>#VALUE!</v>
      </c>
      <c r="AL102" s="117" t="e">
        <f t="shared" ca="1" si="173"/>
        <v>#VALUE!</v>
      </c>
      <c r="AM102" s="126">
        <v>2</v>
      </c>
      <c r="AN102" s="126">
        <v>16</v>
      </c>
      <c r="AO102" s="126"/>
      <c r="AP102" s="126"/>
      <c r="AQ102" s="117">
        <f t="shared" si="174"/>
        <v>4.0211199999999998</v>
      </c>
      <c r="AR102" s="117">
        <f t="shared" si="22"/>
        <v>-0.60016716417910443</v>
      </c>
      <c r="AS102" s="131"/>
      <c r="AT102" s="6"/>
      <c r="AU102" s="80"/>
      <c r="AV102" s="6"/>
      <c r="AW102" s="6"/>
      <c r="AX102" s="6"/>
      <c r="AY102" s="6"/>
      <c r="AZ102" s="6"/>
    </row>
    <row r="103" spans="2:52" ht="19.5" hidden="1" customHeight="1">
      <c r="B103" t="e">
        <f ca="1">VLOOKUP(VALUE(C103),Sheet1!$A$1:$B$24,2,FALSE)</f>
        <v>#N/A</v>
      </c>
      <c r="C103" s="121" t="str">
        <f ca="1">Locsolieu!A98</f>
        <v>114</v>
      </c>
      <c r="D103" s="122">
        <f ca="1">Locsolieu!C98</f>
        <v>0.1389</v>
      </c>
      <c r="E103" s="103">
        <f ca="1">Locsolieu!D98*$E$4</f>
        <v>1.4355100000000001</v>
      </c>
      <c r="F103" s="104">
        <f ca="1">Locsolieu!E98*$E$4</f>
        <v>1.7178599999999999</v>
      </c>
      <c r="G103" s="123">
        <f ca="1">Locsolieu!F98</f>
        <v>0.1389</v>
      </c>
      <c r="H103" s="106">
        <v>3210</v>
      </c>
      <c r="I103" s="107">
        <v>20</v>
      </c>
      <c r="J103" s="107">
        <v>-65</v>
      </c>
      <c r="K103" s="107">
        <v>3</v>
      </c>
      <c r="L103" s="107">
        <f t="shared" si="215"/>
        <v>-68</v>
      </c>
      <c r="M103" s="108">
        <f t="shared" ca="1" si="158"/>
        <v>1033.4845212383011</v>
      </c>
      <c r="N103" s="108">
        <f t="shared" ca="1" si="159"/>
        <v>1236.7602591792656</v>
      </c>
      <c r="O103" s="109" t="e">
        <f t="shared" ca="1" si="216"/>
        <v>#VALUE!</v>
      </c>
      <c r="P103" s="109" t="e">
        <f t="shared" ca="1" si="217"/>
        <v>#VALUE!</v>
      </c>
      <c r="Q103" s="110">
        <f t="shared" si="160"/>
        <v>-457708.33333333331</v>
      </c>
      <c r="R103" s="111">
        <f t="shared" ca="1" si="182"/>
        <v>0.22780409330592546</v>
      </c>
      <c r="S103" s="111">
        <f t="shared" ca="1" si="183"/>
        <v>0.22780409330592546</v>
      </c>
      <c r="T103" s="110" t="e">
        <f t="shared" ca="1" si="161"/>
        <v>#VALUE!</v>
      </c>
      <c r="U103" s="110" t="e">
        <f t="shared" ca="1" si="162"/>
        <v>#VALUE!</v>
      </c>
      <c r="V103" s="112" t="e">
        <f t="shared" ca="1" si="163"/>
        <v>#VALUE!</v>
      </c>
      <c r="W103" s="112" t="e">
        <f t="shared" ca="1" si="164"/>
        <v>#VALUE!</v>
      </c>
      <c r="X103" s="68" t="e">
        <f t="shared" ca="1" si="184"/>
        <v>#VALUE!</v>
      </c>
      <c r="Y103" s="68" t="e">
        <f t="shared" ca="1" si="185"/>
        <v>#VALUE!</v>
      </c>
      <c r="Z103" s="108" t="e">
        <f t="shared" ca="1" si="186"/>
        <v>#VALUE!</v>
      </c>
      <c r="AA103" s="108" t="e">
        <f t="shared" ca="1" si="187"/>
        <v>#VALUE!</v>
      </c>
      <c r="AB103" s="68">
        <f t="shared" ca="1" si="165"/>
        <v>9.798630731299536E-2</v>
      </c>
      <c r="AC103" s="68">
        <f t="shared" ca="1" si="166"/>
        <v>9.798630731299536E-2</v>
      </c>
      <c r="AD103" s="68">
        <f t="shared" ca="1" si="188"/>
        <v>-44.201882744363111</v>
      </c>
      <c r="AE103" s="68">
        <f t="shared" ca="1" si="189"/>
        <v>-44.20131473623109</v>
      </c>
      <c r="AF103" s="68" t="e">
        <f t="shared" ca="1" si="167"/>
        <v>#VALUE!</v>
      </c>
      <c r="AG103" s="68" t="e">
        <f t="shared" ca="1" si="168"/>
        <v>#VALUE!</v>
      </c>
      <c r="AH103" s="113" t="e">
        <f t="shared" ca="1" si="169"/>
        <v>#VALUE!</v>
      </c>
      <c r="AI103" s="124" t="e">
        <f t="shared" ca="1" si="170"/>
        <v>#VALUE!</v>
      </c>
      <c r="AJ103" s="115" t="e">
        <f t="shared" ca="1" si="171"/>
        <v>#VALUE!</v>
      </c>
      <c r="AK103" s="116" t="e">
        <f t="shared" ca="1" si="172"/>
        <v>#VALUE!</v>
      </c>
      <c r="AL103" s="117" t="e">
        <f t="shared" ca="1" si="173"/>
        <v>#VALUE!</v>
      </c>
      <c r="AM103" s="126">
        <v>2</v>
      </c>
      <c r="AN103" s="126">
        <v>16</v>
      </c>
      <c r="AO103" s="126"/>
      <c r="AP103" s="126"/>
      <c r="AQ103" s="117">
        <f t="shared" si="174"/>
        <v>4.0211199999999998</v>
      </c>
      <c r="AR103" s="117">
        <f t="shared" si="22"/>
        <v>-0.59134117647058815</v>
      </c>
      <c r="AS103" s="131"/>
      <c r="AT103" s="6"/>
      <c r="AU103" s="80"/>
      <c r="AV103" s="6"/>
      <c r="AW103" s="6"/>
      <c r="AX103" s="6"/>
      <c r="AY103" s="6"/>
      <c r="AZ103" s="6"/>
    </row>
    <row r="104" spans="2:52" ht="19.5" hidden="1" customHeight="1" thickBot="1">
      <c r="B104" t="e">
        <f ca="1">VLOOKUP(VALUE(C104),Sheet1!$A$1:$B$24,2,FALSE)</f>
        <v>#N/A</v>
      </c>
      <c r="C104" s="121" t="str">
        <f ca="1">Locsolieu!A99</f>
        <v>115</v>
      </c>
      <c r="D104" s="122">
        <f ca="1">Locsolieu!C99</f>
        <v>0.2296</v>
      </c>
      <c r="E104" s="103">
        <f ca="1">Locsolieu!D99*$E$4</f>
        <v>2.4830199999999998</v>
      </c>
      <c r="F104" s="104">
        <f ca="1">Locsolieu!E99*$E$4</f>
        <v>2.4830199999999998</v>
      </c>
      <c r="G104" s="123">
        <f ca="1">Locsolieu!F99</f>
        <v>0.2296</v>
      </c>
      <c r="H104" s="106">
        <v>3240</v>
      </c>
      <c r="I104" s="107">
        <v>20</v>
      </c>
      <c r="J104" s="107">
        <v>-66</v>
      </c>
      <c r="K104" s="107">
        <v>3</v>
      </c>
      <c r="L104" s="107">
        <f t="shared" si="215"/>
        <v>-69</v>
      </c>
      <c r="M104" s="108">
        <f t="shared" ca="1" si="158"/>
        <v>1081.4547038327526</v>
      </c>
      <c r="N104" s="108">
        <f t="shared" ca="1" si="159"/>
        <v>1081.4547038327526</v>
      </c>
      <c r="O104" s="109" t="e">
        <f t="shared" ca="1" si="216"/>
        <v>#VALUE!</v>
      </c>
      <c r="P104" s="109" t="e">
        <f t="shared" ca="1" si="217"/>
        <v>#VALUE!</v>
      </c>
      <c r="Q104" s="110">
        <f t="shared" si="160"/>
        <v>-479160</v>
      </c>
      <c r="R104" s="111">
        <f t="shared" ca="1" si="182"/>
        <v>0.22811011116993116</v>
      </c>
      <c r="S104" s="111">
        <f t="shared" ca="1" si="183"/>
        <v>0.22811011116993116</v>
      </c>
      <c r="T104" s="110" t="e">
        <f t="shared" ca="1" si="161"/>
        <v>#VALUE!</v>
      </c>
      <c r="U104" s="110" t="e">
        <f t="shared" ca="1" si="162"/>
        <v>#VALUE!</v>
      </c>
      <c r="V104" s="112" t="e">
        <f t="shared" ca="1" si="163"/>
        <v>#VALUE!</v>
      </c>
      <c r="W104" s="112" t="e">
        <f t="shared" ca="1" si="164"/>
        <v>#VALUE!</v>
      </c>
      <c r="X104" s="68" t="e">
        <f t="shared" ca="1" si="184"/>
        <v>#VALUE!</v>
      </c>
      <c r="Y104" s="68" t="e">
        <f t="shared" ca="1" si="185"/>
        <v>#VALUE!</v>
      </c>
      <c r="Z104" s="108" t="e">
        <f t="shared" ca="1" si="186"/>
        <v>#VALUE!</v>
      </c>
      <c r="AA104" s="108" t="e">
        <f t="shared" ca="1" si="187"/>
        <v>#VALUE!</v>
      </c>
      <c r="AB104" s="68">
        <f t="shared" ca="1" si="165"/>
        <v>0.1619701667319203</v>
      </c>
      <c r="AC104" s="68">
        <f t="shared" ca="1" si="166"/>
        <v>0.1619701667319203</v>
      </c>
      <c r="AD104" s="68">
        <f t="shared" ca="1" si="188"/>
        <v>-44.851798812862242</v>
      </c>
      <c r="AE104" s="68">
        <f t="shared" ca="1" si="189"/>
        <v>-44.851798812862242</v>
      </c>
      <c r="AF104" s="68" t="e">
        <f t="shared" ca="1" si="167"/>
        <v>#VALUE!</v>
      </c>
      <c r="AG104" s="68" t="e">
        <f t="shared" ca="1" si="168"/>
        <v>#VALUE!</v>
      </c>
      <c r="AH104" s="113" t="e">
        <f t="shared" ca="1" si="169"/>
        <v>#VALUE!</v>
      </c>
      <c r="AI104" s="124" t="e">
        <f t="shared" ca="1" si="170"/>
        <v>#VALUE!</v>
      </c>
      <c r="AJ104" s="115" t="e">
        <f t="shared" ca="1" si="171"/>
        <v>#VALUE!</v>
      </c>
      <c r="AK104" s="116" t="e">
        <f t="shared" ca="1" si="172"/>
        <v>#VALUE!</v>
      </c>
      <c r="AL104" s="117" t="e">
        <f t="shared" ca="1" si="173"/>
        <v>#VALUE!</v>
      </c>
      <c r="AM104" s="126">
        <v>2</v>
      </c>
      <c r="AN104" s="126">
        <v>16</v>
      </c>
      <c r="AO104" s="126"/>
      <c r="AP104" s="126"/>
      <c r="AQ104" s="117">
        <f t="shared" si="174"/>
        <v>4.0211199999999998</v>
      </c>
      <c r="AR104" s="117">
        <f t="shared" si="22"/>
        <v>-0.58277101449275359</v>
      </c>
      <c r="AS104" s="131"/>
      <c r="AT104" s="6"/>
      <c r="AU104" s="80"/>
      <c r="AV104" s="6"/>
      <c r="AW104" s="6"/>
      <c r="AX104" s="6"/>
      <c r="AY104" s="6"/>
      <c r="AZ104" s="6"/>
    </row>
    <row r="105" spans="2:52" ht="19.5" hidden="1" customHeight="1">
      <c r="B105" t="e">
        <f ca="1">VLOOKUP(VALUE(C105),Sheet1!$A$1:$B$24,2,FALSE)</f>
        <v>#N/A</v>
      </c>
      <c r="C105" s="101" t="str">
        <f ca="1">Locsolieu!A100</f>
        <v>116</v>
      </c>
      <c r="D105" s="102">
        <f ca="1">Locsolieu!C100</f>
        <v>0.17979999999999999</v>
      </c>
      <c r="E105" s="103">
        <f ca="1">Locsolieu!D100*$E$4</f>
        <v>0.48682999999999998</v>
      </c>
      <c r="F105" s="104">
        <f ca="1">Locsolieu!E100*$E$4</f>
        <v>0.72921000000000002</v>
      </c>
      <c r="G105" s="105">
        <f ca="1">Locsolieu!F100</f>
        <v>0.15429999999999999</v>
      </c>
      <c r="H105" s="106">
        <v>3270</v>
      </c>
      <c r="I105" s="107">
        <v>20</v>
      </c>
      <c r="J105" s="107">
        <v>-67</v>
      </c>
      <c r="K105" s="107">
        <v>3</v>
      </c>
      <c r="L105" s="107">
        <f t="shared" si="215"/>
        <v>-70</v>
      </c>
      <c r="M105" s="108">
        <f t="shared" ca="1" si="158"/>
        <v>270.76195773081201</v>
      </c>
      <c r="N105" s="108">
        <f t="shared" ca="1" si="159"/>
        <v>472.59235255994821</v>
      </c>
      <c r="O105" s="109" t="e">
        <f t="shared" ca="1" si="216"/>
        <v>#VALUE!</v>
      </c>
      <c r="P105" s="109" t="e">
        <f t="shared" ref="P105" ca="1" si="218">ABS((AK105/100)*$I105*$L105*(($J105/2)-K105)^2)</f>
        <v>#VALUE!</v>
      </c>
      <c r="Q105" s="110">
        <f t="shared" si="160"/>
        <v>-501271.66666666669</v>
      </c>
      <c r="R105" s="111">
        <f t="shared" ca="1" si="182"/>
        <v>0.22840839794407178</v>
      </c>
      <c r="S105" s="111">
        <f t="shared" ca="1" si="183"/>
        <v>0.22840839794407178</v>
      </c>
      <c r="T105" s="110" t="e">
        <f t="shared" ca="1" si="161"/>
        <v>#VALUE!</v>
      </c>
      <c r="U105" s="110" t="e">
        <f t="shared" ca="1" si="162"/>
        <v>#VALUE!</v>
      </c>
      <c r="V105" s="112" t="e">
        <f t="shared" ca="1" si="163"/>
        <v>#VALUE!</v>
      </c>
      <c r="W105" s="112" t="e">
        <f t="shared" ca="1" si="164"/>
        <v>#VALUE!</v>
      </c>
      <c r="X105" s="68" t="e">
        <f t="shared" ca="1" si="184"/>
        <v>#VALUE!</v>
      </c>
      <c r="Y105" s="68" t="e">
        <f t="shared" ca="1" si="185"/>
        <v>#VALUE!</v>
      </c>
      <c r="Z105" s="108" t="e">
        <f t="shared" ca="1" si="186"/>
        <v>#VALUE!</v>
      </c>
      <c r="AA105" s="108" t="e">
        <f t="shared" ca="1" si="187"/>
        <v>#VALUE!</v>
      </c>
      <c r="AB105" s="68">
        <f t="shared" ca="1" si="165"/>
        <v>0.12683900687456129</v>
      </c>
      <c r="AC105" s="68">
        <f t="shared" ca="1" si="166"/>
        <v>0.10885015995964853</v>
      </c>
      <c r="AD105" s="68">
        <f t="shared" ca="1" si="188"/>
        <v>-45.529966696565545</v>
      </c>
      <c r="AE105" s="68">
        <f t="shared" ca="1" si="189"/>
        <v>-45.509844592927003</v>
      </c>
      <c r="AF105" s="68" t="e">
        <f t="shared" ca="1" si="167"/>
        <v>#VALUE!</v>
      </c>
      <c r="AG105" s="68" t="e">
        <f t="shared" ca="1" si="168"/>
        <v>#VALUE!</v>
      </c>
      <c r="AH105" s="113" t="e">
        <f t="shared" ca="1" si="169"/>
        <v>#VALUE!</v>
      </c>
      <c r="AI105" s="114" t="e">
        <f t="shared" ca="1" si="170"/>
        <v>#VALUE!</v>
      </c>
      <c r="AJ105" s="115" t="e">
        <f t="shared" ca="1" si="171"/>
        <v>#VALUE!</v>
      </c>
      <c r="AK105" s="116" t="e">
        <f t="shared" ca="1" si="172"/>
        <v>#VALUE!</v>
      </c>
      <c r="AL105" s="117" t="e">
        <f t="shared" ca="1" si="173"/>
        <v>#VALUE!</v>
      </c>
      <c r="AM105" s="118">
        <v>2</v>
      </c>
      <c r="AN105" s="118">
        <v>16</v>
      </c>
      <c r="AO105" s="118"/>
      <c r="AQ105" s="119">
        <f t="shared" si="174"/>
        <v>4.0211199999999998</v>
      </c>
      <c r="AR105" s="117">
        <f t="shared" si="22"/>
        <v>-0.57444571428571423</v>
      </c>
      <c r="AS105" s="131"/>
      <c r="AT105" s="6"/>
      <c r="AU105" s="80"/>
      <c r="AV105" s="6"/>
      <c r="AW105" s="6"/>
      <c r="AX105" s="6"/>
      <c r="AY105" s="6"/>
      <c r="AZ105" s="6"/>
    </row>
    <row r="106" spans="2:52" ht="19.5" hidden="1" customHeight="1">
      <c r="B106" t="e">
        <f ca="1">VLOOKUP(VALUE(C106),Sheet1!$A$1:$B$24,2,FALSE)</f>
        <v>#N/A</v>
      </c>
      <c r="C106" s="121" t="str">
        <f ca="1">Locsolieu!A101</f>
        <v>117</v>
      </c>
      <c r="D106" s="122">
        <f ca="1">Locsolieu!C101</f>
        <v>0.38450000000000001</v>
      </c>
      <c r="E106" s="103">
        <f ca="1">Locsolieu!D101*$E$4</f>
        <v>0.90964</v>
      </c>
      <c r="F106" s="104">
        <f ca="1">Locsolieu!E101*$E$4</f>
        <v>3.1559699999999999</v>
      </c>
      <c r="G106" s="123">
        <f ca="1">Locsolieu!F101</f>
        <v>0.38450000000000001</v>
      </c>
      <c r="H106" s="106">
        <v>3300</v>
      </c>
      <c r="I106" s="107">
        <v>20</v>
      </c>
      <c r="J106" s="107">
        <v>-68</v>
      </c>
      <c r="K106" s="6">
        <v>3</v>
      </c>
      <c r="L106" s="107">
        <f t="shared" ref="L106" si="219">J106-K105</f>
        <v>-71</v>
      </c>
      <c r="M106" s="108">
        <f t="shared" ca="1" si="158"/>
        <v>236.57737321196359</v>
      </c>
      <c r="N106" s="108">
        <f t="shared" ca="1" si="159"/>
        <v>820.79843953185957</v>
      </c>
      <c r="O106" s="109" t="e">
        <f t="shared" ref="O106" ca="1" si="220">ABS((AI106/100)*I106*L106*((J106/2)-K105)^2)</f>
        <v>#VALUE!</v>
      </c>
      <c r="P106" s="109" t="e">
        <f t="shared" ref="P106" ca="1" si="221">ABS((AK106/100)*$I106*$L106*(($J106/2)-$K105)^2)</f>
        <v>#VALUE!</v>
      </c>
      <c r="Q106" s="110">
        <f t="shared" si="160"/>
        <v>-524053.33333333331</v>
      </c>
      <c r="R106" s="111">
        <f t="shared" ca="1" si="182"/>
        <v>0.22869924294562974</v>
      </c>
      <c r="S106" s="111">
        <f t="shared" ca="1" si="183"/>
        <v>0.22869924294562974</v>
      </c>
      <c r="T106" s="110" t="e">
        <f t="shared" ca="1" si="161"/>
        <v>#VALUE!</v>
      </c>
      <c r="U106" s="110" t="e">
        <f t="shared" ca="1" si="162"/>
        <v>#VALUE!</v>
      </c>
      <c r="V106" s="112" t="e">
        <f t="shared" ca="1" si="163"/>
        <v>#VALUE!</v>
      </c>
      <c r="W106" s="112" t="e">
        <f t="shared" ca="1" si="164"/>
        <v>#VALUE!</v>
      </c>
      <c r="X106" s="68" t="e">
        <f t="shared" ca="1" si="184"/>
        <v>#VALUE!</v>
      </c>
      <c r="Y106" s="68" t="e">
        <f t="shared" ca="1" si="185"/>
        <v>#VALUE!</v>
      </c>
      <c r="Z106" s="108" t="e">
        <f t="shared" ca="1" si="186"/>
        <v>#VALUE!</v>
      </c>
      <c r="AA106" s="108" t="e">
        <f t="shared" ca="1" si="187"/>
        <v>#VALUE!</v>
      </c>
      <c r="AB106" s="68">
        <f t="shared" ca="1" si="165"/>
        <v>0.2712435936778021</v>
      </c>
      <c r="AC106" s="68">
        <f t="shared" ca="1" si="166"/>
        <v>0.2712435936778021</v>
      </c>
      <c r="AD106" s="68">
        <f t="shared" ca="1" si="188"/>
        <v>-46.190993102658709</v>
      </c>
      <c r="AE106" s="68">
        <f t="shared" ca="1" si="189"/>
        <v>-46.153410684586404</v>
      </c>
      <c r="AF106" s="68" t="e">
        <f t="shared" ca="1" si="167"/>
        <v>#VALUE!</v>
      </c>
      <c r="AG106" s="68" t="e">
        <f t="shared" ca="1" si="168"/>
        <v>#VALUE!</v>
      </c>
      <c r="AH106" s="113" t="e">
        <f t="shared" ca="1" si="169"/>
        <v>#VALUE!</v>
      </c>
      <c r="AI106" s="124" t="e">
        <f t="shared" ca="1" si="170"/>
        <v>#VALUE!</v>
      </c>
      <c r="AJ106" s="115" t="e">
        <f t="shared" ca="1" si="171"/>
        <v>#VALUE!</v>
      </c>
      <c r="AK106" s="116" t="e">
        <f t="shared" ca="1" si="172"/>
        <v>#VALUE!</v>
      </c>
      <c r="AL106" s="117" t="e">
        <f t="shared" ca="1" si="173"/>
        <v>#VALUE!</v>
      </c>
      <c r="AM106" s="126">
        <v>2</v>
      </c>
      <c r="AN106" s="126">
        <v>16</v>
      </c>
      <c r="AO106" s="126"/>
      <c r="AP106" s="126"/>
      <c r="AQ106" s="117">
        <f t="shared" si="174"/>
        <v>4.0211199999999998</v>
      </c>
      <c r="AR106" s="117">
        <f t="shared" si="22"/>
        <v>-0.56635492957746469</v>
      </c>
      <c r="AS106" s="131"/>
      <c r="AT106" s="6"/>
      <c r="AU106" s="80"/>
      <c r="AV106" s="6"/>
      <c r="AW106" s="6"/>
      <c r="AX106" s="6"/>
      <c r="AY106" s="6"/>
      <c r="AZ106" s="6"/>
    </row>
    <row r="107" spans="2:52" ht="19.5" hidden="1" customHeight="1">
      <c r="B107" t="e">
        <f ca="1">VLOOKUP(VALUE(C107),Sheet1!$A$1:$B$24,2,FALSE)</f>
        <v>#N/A</v>
      </c>
      <c r="C107" s="121" t="str">
        <f ca="1">Locsolieu!A102</f>
        <v>118</v>
      </c>
      <c r="D107" s="122">
        <f ca="1">Locsolieu!C102</f>
        <v>0.13689999999999999</v>
      </c>
      <c r="E107" s="103">
        <f ca="1">Locsolieu!D102*$E$4</f>
        <v>1.81558</v>
      </c>
      <c r="F107" s="104">
        <f ca="1">Locsolieu!E102*$E$4</f>
        <v>2.4222899999999998</v>
      </c>
      <c r="G107" s="123">
        <f ca="1">Locsolieu!F102</f>
        <v>0.13689999999999999</v>
      </c>
      <c r="H107" s="106">
        <v>3330</v>
      </c>
      <c r="I107" s="107">
        <v>20</v>
      </c>
      <c r="J107" s="107">
        <v>-69</v>
      </c>
      <c r="K107" s="107">
        <v>3</v>
      </c>
      <c r="L107" s="107">
        <f t="shared" ref="L107:L110" si="222">J107-K107</f>
        <v>-72</v>
      </c>
      <c r="M107" s="108">
        <f t="shared" ca="1" si="158"/>
        <v>1326.208911614317</v>
      </c>
      <c r="N107" s="108">
        <f t="shared" ca="1" si="159"/>
        <v>1769.3864134404673</v>
      </c>
      <c r="O107" s="109" t="e">
        <f t="shared" ref="O107:O110" ca="1" si="223">ABS((AI107/100)*I107*L107*((J107/2)-K107)^2)</f>
        <v>#VALUE!</v>
      </c>
      <c r="P107" s="109" t="e">
        <f t="shared" ref="P107:P109" ca="1" si="224">ABS((AK107/100)*$I107*$L107*(($J107/2)-$K107)^2)</f>
        <v>#VALUE!</v>
      </c>
      <c r="Q107" s="110">
        <f t="shared" si="160"/>
        <v>-547515</v>
      </c>
      <c r="R107" s="111">
        <f t="shared" ca="1" si="182"/>
        <v>0.22898292123374969</v>
      </c>
      <c r="S107" s="111">
        <f t="shared" ca="1" si="183"/>
        <v>0.22898292123374969</v>
      </c>
      <c r="T107" s="110" t="e">
        <f t="shared" ca="1" si="161"/>
        <v>#VALUE!</v>
      </c>
      <c r="U107" s="110" t="e">
        <f t="shared" ca="1" si="162"/>
        <v>#VALUE!</v>
      </c>
      <c r="V107" s="112" t="e">
        <f t="shared" ca="1" si="163"/>
        <v>#VALUE!</v>
      </c>
      <c r="W107" s="112" t="e">
        <f t="shared" ca="1" si="164"/>
        <v>#VALUE!</v>
      </c>
      <c r="X107" s="68" t="e">
        <f t="shared" ca="1" si="184"/>
        <v>#VALUE!</v>
      </c>
      <c r="Y107" s="68" t="e">
        <f t="shared" ca="1" si="185"/>
        <v>#VALUE!</v>
      </c>
      <c r="Z107" s="108" t="e">
        <f t="shared" ca="1" si="186"/>
        <v>#VALUE!</v>
      </c>
      <c r="AA107" s="108" t="e">
        <f t="shared" ca="1" si="187"/>
        <v>#VALUE!</v>
      </c>
      <c r="AB107" s="68">
        <f t="shared" ca="1" si="165"/>
        <v>9.6575417358884544E-2</v>
      </c>
      <c r="AC107" s="68">
        <f t="shared" ca="1" si="166"/>
        <v>9.6575417358884544E-2</v>
      </c>
      <c r="AD107" s="68">
        <f t="shared" ca="1" si="188"/>
        <v>-46.80136421029578</v>
      </c>
      <c r="AE107" s="68">
        <f t="shared" ca="1" si="189"/>
        <v>-46.800766425830119</v>
      </c>
      <c r="AF107" s="68" t="e">
        <f t="shared" ca="1" si="167"/>
        <v>#VALUE!</v>
      </c>
      <c r="AG107" s="68" t="e">
        <f t="shared" ca="1" si="168"/>
        <v>#VALUE!</v>
      </c>
      <c r="AH107" s="113" t="e">
        <f t="shared" ca="1" si="169"/>
        <v>#VALUE!</v>
      </c>
      <c r="AI107" s="124" t="e">
        <f t="shared" ca="1" si="170"/>
        <v>#VALUE!</v>
      </c>
      <c r="AJ107" s="115" t="e">
        <f t="shared" ca="1" si="171"/>
        <v>#VALUE!</v>
      </c>
      <c r="AK107" s="116" t="e">
        <f t="shared" ca="1" si="172"/>
        <v>#VALUE!</v>
      </c>
      <c r="AL107" s="117" t="e">
        <f t="shared" ca="1" si="173"/>
        <v>#VALUE!</v>
      </c>
      <c r="AM107" s="126">
        <v>2</v>
      </c>
      <c r="AN107" s="126">
        <v>16</v>
      </c>
      <c r="AO107" s="126"/>
      <c r="AP107" s="126"/>
      <c r="AQ107" s="117">
        <f t="shared" si="174"/>
        <v>4.0211199999999998</v>
      </c>
      <c r="AR107" s="117">
        <f t="shared" si="22"/>
        <v>-0.55848888888888881</v>
      </c>
      <c r="AS107" s="131"/>
      <c r="AT107" s="6"/>
      <c r="AU107" s="80"/>
      <c r="AV107" s="6"/>
      <c r="AW107" s="6"/>
      <c r="AX107" s="6"/>
      <c r="AY107" s="6"/>
      <c r="AZ107" s="6"/>
    </row>
    <row r="108" spans="2:52" ht="19.5" hidden="1" customHeight="1">
      <c r="B108" t="e">
        <f ca="1">VLOOKUP(VALUE(C108),Sheet1!$A$1:$B$24,2,FALSE)</f>
        <v>#N/A</v>
      </c>
      <c r="C108" s="121" t="str">
        <f ca="1">Locsolieu!A103</f>
        <v>120</v>
      </c>
      <c r="D108" s="122">
        <f ca="1">Locsolieu!C103</f>
        <v>0.1797</v>
      </c>
      <c r="E108" s="103">
        <f ca="1">Locsolieu!D103*$E$4</f>
        <v>0.42326999999999998</v>
      </c>
      <c r="F108" s="104">
        <f ca="1">Locsolieu!E103*$E$4</f>
        <v>0.72694999999999999</v>
      </c>
      <c r="G108" s="123">
        <f ca="1">Locsolieu!F103</f>
        <v>0.15049999999999999</v>
      </c>
      <c r="H108" s="106">
        <v>3360</v>
      </c>
      <c r="I108" s="107">
        <v>20</v>
      </c>
      <c r="J108" s="107">
        <v>-70</v>
      </c>
      <c r="K108" s="107">
        <v>3</v>
      </c>
      <c r="L108" s="107">
        <f t="shared" si="222"/>
        <v>-73</v>
      </c>
      <c r="M108" s="108">
        <f t="shared" ca="1" si="158"/>
        <v>235.54257095158596</v>
      </c>
      <c r="N108" s="108">
        <f t="shared" ca="1" si="159"/>
        <v>483.02325581395348</v>
      </c>
      <c r="O108" s="109" t="e">
        <f t="shared" ca="1" si="223"/>
        <v>#VALUE!</v>
      </c>
      <c r="P108" s="109" t="e">
        <f t="shared" ca="1" si="224"/>
        <v>#VALUE!</v>
      </c>
      <c r="Q108" s="110">
        <f t="shared" si="160"/>
        <v>-571666.66666666663</v>
      </c>
      <c r="R108" s="111">
        <f t="shared" ca="1" si="182"/>
        <v>0.22925969447708577</v>
      </c>
      <c r="S108" s="111">
        <f t="shared" ca="1" si="183"/>
        <v>0.22925969447708577</v>
      </c>
      <c r="T108" s="110" t="e">
        <f t="shared" ca="1" si="161"/>
        <v>#VALUE!</v>
      </c>
      <c r="U108" s="110" t="e">
        <f t="shared" ca="1" si="162"/>
        <v>#VALUE!</v>
      </c>
      <c r="V108" s="112" t="e">
        <f t="shared" ca="1" si="163"/>
        <v>#VALUE!</v>
      </c>
      <c r="W108" s="112" t="e">
        <f t="shared" ca="1" si="164"/>
        <v>#VALUE!</v>
      </c>
      <c r="X108" s="68" t="e">
        <f t="shared" ca="1" si="184"/>
        <v>#VALUE!</v>
      </c>
      <c r="Y108" s="68" t="e">
        <f t="shared" ca="1" si="185"/>
        <v>#VALUE!</v>
      </c>
      <c r="Z108" s="108" t="e">
        <f t="shared" ca="1" si="186"/>
        <v>#VALUE!</v>
      </c>
      <c r="AA108" s="108" t="e">
        <f t="shared" ca="1" si="187"/>
        <v>#VALUE!</v>
      </c>
      <c r="AB108" s="68">
        <f t="shared" ca="1" si="165"/>
        <v>0.12676846237685574</v>
      </c>
      <c r="AC108" s="68">
        <f t="shared" ca="1" si="166"/>
        <v>0.10616946904683801</v>
      </c>
      <c r="AD108" s="68">
        <f t="shared" ca="1" si="188"/>
        <v>-47.495051753597849</v>
      </c>
      <c r="AE108" s="68">
        <f t="shared" ca="1" si="189"/>
        <v>-47.460727499816471</v>
      </c>
      <c r="AF108" s="68" t="e">
        <f t="shared" ca="1" si="167"/>
        <v>#VALUE!</v>
      </c>
      <c r="AG108" s="68" t="e">
        <f t="shared" ca="1" si="168"/>
        <v>#VALUE!</v>
      </c>
      <c r="AH108" s="113" t="e">
        <f t="shared" ca="1" si="169"/>
        <v>#VALUE!</v>
      </c>
      <c r="AI108" s="124" t="e">
        <f t="shared" ca="1" si="170"/>
        <v>#VALUE!</v>
      </c>
      <c r="AJ108" s="115" t="e">
        <f t="shared" ca="1" si="171"/>
        <v>#VALUE!</v>
      </c>
      <c r="AK108" s="116" t="e">
        <f t="shared" ca="1" si="172"/>
        <v>#VALUE!</v>
      </c>
      <c r="AL108" s="117" t="e">
        <f t="shared" ca="1" si="173"/>
        <v>#VALUE!</v>
      </c>
      <c r="AM108" s="126">
        <v>2</v>
      </c>
      <c r="AN108" s="126">
        <v>16</v>
      </c>
      <c r="AO108" s="126"/>
      <c r="AP108" s="126"/>
      <c r="AQ108" s="117">
        <f t="shared" si="174"/>
        <v>4.0211199999999998</v>
      </c>
      <c r="AR108" s="117">
        <f t="shared" si="22"/>
        <v>-0.55083835616438348</v>
      </c>
      <c r="AS108" s="131"/>
      <c r="AT108" s="6"/>
      <c r="AU108" s="80"/>
      <c r="AV108" s="6"/>
      <c r="AW108" s="6"/>
      <c r="AX108" s="6"/>
      <c r="AY108" s="6"/>
      <c r="AZ108" s="6"/>
    </row>
    <row r="109" spans="2:52" ht="19.5" hidden="1" customHeight="1" thickBot="1">
      <c r="B109" t="e">
        <f ca="1">VLOOKUP(VALUE(C109),Sheet1!$A$1:$B$24,2,FALSE)</f>
        <v>#N/A</v>
      </c>
      <c r="C109" s="121" t="str">
        <f ca="1">Locsolieu!A104</f>
        <v>121</v>
      </c>
      <c r="D109" s="122">
        <f ca="1">Locsolieu!C104</f>
        <v>9.6199999999999994E-2</v>
      </c>
      <c r="E109" s="103">
        <f ca="1">Locsolieu!D104*$E$4</f>
        <v>0.18715999999999999</v>
      </c>
      <c r="F109" s="104">
        <f ca="1">Locsolieu!E104*$E$4</f>
        <v>1.3977900000000001</v>
      </c>
      <c r="G109" s="123">
        <f ca="1">Locsolieu!F104</f>
        <v>9.6199999999999994E-2</v>
      </c>
      <c r="H109" s="106">
        <v>3390</v>
      </c>
      <c r="I109" s="107">
        <v>20</v>
      </c>
      <c r="J109" s="107">
        <v>-71</v>
      </c>
      <c r="K109" s="107">
        <v>3</v>
      </c>
      <c r="L109" s="107">
        <f t="shared" si="222"/>
        <v>-74</v>
      </c>
      <c r="M109" s="108">
        <f t="shared" ca="1" si="158"/>
        <v>194.55301455301455</v>
      </c>
      <c r="N109" s="108">
        <f t="shared" ca="1" si="159"/>
        <v>1453.0041580041582</v>
      </c>
      <c r="O109" s="109" t="e">
        <f t="shared" ca="1" si="223"/>
        <v>#VALUE!</v>
      </c>
      <c r="P109" s="109" t="e">
        <f t="shared" ca="1" si="224"/>
        <v>#VALUE!</v>
      </c>
      <c r="Q109" s="110">
        <f t="shared" si="160"/>
        <v>-596518.33333333337</v>
      </c>
      <c r="R109" s="111">
        <f t="shared" ca="1" si="182"/>
        <v>0.22952981175885231</v>
      </c>
      <c r="S109" s="111">
        <f t="shared" ca="1" si="183"/>
        <v>0.22952981175885231</v>
      </c>
      <c r="T109" s="110" t="e">
        <f t="shared" ca="1" si="161"/>
        <v>#VALUE!</v>
      </c>
      <c r="U109" s="110" t="e">
        <f t="shared" ca="1" si="162"/>
        <v>#VALUE!</v>
      </c>
      <c r="V109" s="112" t="e">
        <f t="shared" ca="1" si="163"/>
        <v>#VALUE!</v>
      </c>
      <c r="W109" s="112" t="e">
        <f t="shared" ca="1" si="164"/>
        <v>#VALUE!</v>
      </c>
      <c r="X109" s="68" t="e">
        <f t="shared" ca="1" si="184"/>
        <v>#VALUE!</v>
      </c>
      <c r="Y109" s="68" t="e">
        <f t="shared" ca="1" si="185"/>
        <v>#VALUE!</v>
      </c>
      <c r="Z109" s="108" t="e">
        <f t="shared" ca="1" si="186"/>
        <v>#VALUE!</v>
      </c>
      <c r="AA109" s="108" t="e">
        <f t="shared" ca="1" si="187"/>
        <v>#VALUE!</v>
      </c>
      <c r="AB109" s="68">
        <f t="shared" ca="1" si="165"/>
        <v>6.7863806792729672E-2</v>
      </c>
      <c r="AC109" s="68">
        <f t="shared" ca="1" si="166"/>
        <v>6.7863806792729672E-2</v>
      </c>
      <c r="AD109" s="68">
        <f t="shared" ca="1" si="188"/>
        <v>-48.168804251497789</v>
      </c>
      <c r="AE109" s="68">
        <f t="shared" ca="1" si="189"/>
        <v>-48.101236778719567</v>
      </c>
      <c r="AF109" s="68" t="e">
        <f t="shared" ca="1" si="167"/>
        <v>#VALUE!</v>
      </c>
      <c r="AG109" s="68" t="e">
        <f t="shared" ca="1" si="168"/>
        <v>#VALUE!</v>
      </c>
      <c r="AH109" s="113" t="e">
        <f t="shared" ca="1" si="169"/>
        <v>#VALUE!</v>
      </c>
      <c r="AI109" s="124" t="e">
        <f t="shared" ca="1" si="170"/>
        <v>#VALUE!</v>
      </c>
      <c r="AJ109" s="115" t="e">
        <f t="shared" ca="1" si="171"/>
        <v>#VALUE!</v>
      </c>
      <c r="AK109" s="116" t="e">
        <f t="shared" ca="1" si="172"/>
        <v>#VALUE!</v>
      </c>
      <c r="AL109" s="117" t="e">
        <f t="shared" ca="1" si="173"/>
        <v>#VALUE!</v>
      </c>
      <c r="AM109" s="126">
        <v>2</v>
      </c>
      <c r="AN109" s="126">
        <v>16</v>
      </c>
      <c r="AO109" s="126"/>
      <c r="AP109" s="126"/>
      <c r="AQ109" s="117">
        <f t="shared" si="174"/>
        <v>4.0211199999999998</v>
      </c>
      <c r="AR109" s="117">
        <f t="shared" si="22"/>
        <v>-0.5433945945945946</v>
      </c>
      <c r="AS109" s="131"/>
      <c r="AT109" s="6"/>
      <c r="AU109" s="80"/>
      <c r="AV109" s="6"/>
      <c r="AW109" s="6"/>
      <c r="AX109" s="6"/>
      <c r="AY109" s="6"/>
      <c r="AZ109" s="6"/>
    </row>
    <row r="110" spans="2:52" ht="19.5" hidden="1" customHeight="1">
      <c r="B110" t="e">
        <f ca="1">VLOOKUP(VALUE(C110),Sheet1!$A$1:$B$24,2,FALSE)</f>
        <v>#N/A</v>
      </c>
      <c r="C110" s="101" t="str">
        <f ca="1">Locsolieu!A105</f>
        <v>122</v>
      </c>
      <c r="D110" s="102">
        <f ca="1">Locsolieu!C105</f>
        <v>0.04</v>
      </c>
      <c r="E110" s="103">
        <f ca="1">Locsolieu!D105*$E$4</f>
        <v>0.83655000000000002</v>
      </c>
      <c r="F110" s="104">
        <f ca="1">Locsolieu!E105*$E$4</f>
        <v>0.83655000000000002</v>
      </c>
      <c r="G110" s="105">
        <f ca="1">Locsolieu!F105</f>
        <v>0.04</v>
      </c>
      <c r="H110" s="106">
        <v>3420</v>
      </c>
      <c r="I110" s="107">
        <v>20</v>
      </c>
      <c r="J110" s="107">
        <v>-72</v>
      </c>
      <c r="K110" s="107">
        <v>3</v>
      </c>
      <c r="L110" s="107">
        <f t="shared" si="222"/>
        <v>-75</v>
      </c>
      <c r="M110" s="108">
        <f t="shared" ca="1" si="158"/>
        <v>2091.375</v>
      </c>
      <c r="N110" s="108">
        <f t="shared" ca="1" si="159"/>
        <v>2091.375</v>
      </c>
      <c r="O110" s="109" t="e">
        <f t="shared" ca="1" si="223"/>
        <v>#VALUE!</v>
      </c>
      <c r="P110" s="109" t="e">
        <f t="shared" ref="P110" ca="1" si="225">ABS((AK110/100)*$I110*$L110*(($J110/2)-K110)^2)</f>
        <v>#VALUE!</v>
      </c>
      <c r="Q110" s="110">
        <f t="shared" si="160"/>
        <v>-622080</v>
      </c>
      <c r="R110" s="111">
        <f t="shared" ca="1" si="182"/>
        <v>0.22979351032448378</v>
      </c>
      <c r="S110" s="111">
        <f t="shared" ca="1" si="183"/>
        <v>0.22979351032448378</v>
      </c>
      <c r="T110" s="110" t="e">
        <f t="shared" ca="1" si="161"/>
        <v>#VALUE!</v>
      </c>
      <c r="U110" s="110" t="e">
        <f t="shared" ca="1" si="162"/>
        <v>#VALUE!</v>
      </c>
      <c r="V110" s="112" t="e">
        <f t="shared" ca="1" si="163"/>
        <v>#VALUE!</v>
      </c>
      <c r="W110" s="112" t="e">
        <f t="shared" ca="1" si="164"/>
        <v>#VALUE!</v>
      </c>
      <c r="X110" s="68" t="e">
        <f t="shared" ca="1" si="184"/>
        <v>#VALUE!</v>
      </c>
      <c r="Y110" s="68" t="e">
        <f t="shared" ca="1" si="185"/>
        <v>#VALUE!</v>
      </c>
      <c r="Z110" s="108" t="e">
        <f t="shared" ca="1" si="186"/>
        <v>#VALUE!</v>
      </c>
      <c r="AA110" s="108" t="e">
        <f t="shared" ca="1" si="187"/>
        <v>#VALUE!</v>
      </c>
      <c r="AB110" s="68">
        <f t="shared" ca="1" si="165"/>
        <v>2.8217799082216083E-2</v>
      </c>
      <c r="AC110" s="68">
        <f t="shared" ca="1" si="166"/>
        <v>2.8217799082216083E-2</v>
      </c>
      <c r="AD110" s="68">
        <f t="shared" ca="1" si="188"/>
        <v>-48.750622228898223</v>
      </c>
      <c r="AE110" s="68">
        <f t="shared" ca="1" si="189"/>
        <v>-48.750622228898223</v>
      </c>
      <c r="AF110" s="68" t="e">
        <f t="shared" ca="1" si="167"/>
        <v>#VALUE!</v>
      </c>
      <c r="AG110" s="68" t="e">
        <f t="shared" ca="1" si="168"/>
        <v>#VALUE!</v>
      </c>
      <c r="AH110" s="113" t="e">
        <f t="shared" ca="1" si="169"/>
        <v>#VALUE!</v>
      </c>
      <c r="AI110" s="114" t="e">
        <f t="shared" ca="1" si="170"/>
        <v>#VALUE!</v>
      </c>
      <c r="AJ110" s="115" t="e">
        <f t="shared" ca="1" si="171"/>
        <v>#VALUE!</v>
      </c>
      <c r="AK110" s="116" t="e">
        <f t="shared" ca="1" si="172"/>
        <v>#VALUE!</v>
      </c>
      <c r="AL110" s="117" t="e">
        <f t="shared" ca="1" si="173"/>
        <v>#VALUE!</v>
      </c>
      <c r="AM110" s="118">
        <v>2</v>
      </c>
      <c r="AN110" s="118">
        <v>16</v>
      </c>
      <c r="AO110" s="118"/>
      <c r="AQ110" s="119">
        <f t="shared" si="174"/>
        <v>4.0211199999999998</v>
      </c>
      <c r="AR110" s="117">
        <f t="shared" si="22"/>
        <v>-0.53614933333333326</v>
      </c>
      <c r="AS110" s="131"/>
      <c r="AT110" s="6"/>
      <c r="AU110" s="80"/>
      <c r="AV110" s="6"/>
      <c r="AW110" s="6"/>
      <c r="AX110" s="6"/>
      <c r="AY110" s="6"/>
      <c r="AZ110" s="6"/>
    </row>
    <row r="111" spans="2:52" ht="19.5" hidden="1" customHeight="1">
      <c r="B111" t="e">
        <f ca="1">VLOOKUP(VALUE(C111),Sheet1!$A$1:$B$24,2,FALSE)</f>
        <v>#N/A</v>
      </c>
      <c r="C111" s="121" t="str">
        <f ca="1">Locsolieu!A106</f>
        <v>123</v>
      </c>
      <c r="D111" s="122">
        <f ca="1">Locsolieu!C106</f>
        <v>4.8500000000000001E-2</v>
      </c>
      <c r="E111" s="103">
        <f ca="1">Locsolieu!D106*$E$4</f>
        <v>1.27058</v>
      </c>
      <c r="F111" s="104">
        <f ca="1">Locsolieu!E106*$E$4</f>
        <v>1.74993</v>
      </c>
      <c r="G111" s="123">
        <f ca="1">Locsolieu!F106</f>
        <v>4.8500000000000001E-2</v>
      </c>
      <c r="H111" s="106">
        <v>3450</v>
      </c>
      <c r="I111" s="107">
        <v>20</v>
      </c>
      <c r="J111" s="107">
        <v>-73</v>
      </c>
      <c r="K111" s="6">
        <v>3</v>
      </c>
      <c r="L111" s="107">
        <f t="shared" ref="L111" si="226">J111-K110</f>
        <v>-76</v>
      </c>
      <c r="M111" s="108">
        <f t="shared" ca="1" si="158"/>
        <v>2619.7525773195875</v>
      </c>
      <c r="N111" s="108">
        <f t="shared" ca="1" si="159"/>
        <v>3608.103092783505</v>
      </c>
      <c r="O111" s="109" t="e">
        <f t="shared" ref="O111" ca="1" si="227">ABS((AI111/100)*I111*L111*((J111/2)-K110)^2)</f>
        <v>#VALUE!</v>
      </c>
      <c r="P111" s="109" t="e">
        <f t="shared" ref="P111" ca="1" si="228">ABS((AK111/100)*$I111*$L111*(($J111/2)-$K110)^2)</f>
        <v>#VALUE!</v>
      </c>
      <c r="Q111" s="110">
        <f t="shared" si="160"/>
        <v>-648361.66666666663</v>
      </c>
      <c r="R111" s="111">
        <f t="shared" ca="1" si="182"/>
        <v>0.23005101627662158</v>
      </c>
      <c r="S111" s="111">
        <f t="shared" ca="1" si="183"/>
        <v>0.23005101627662158</v>
      </c>
      <c r="T111" s="110" t="e">
        <f t="shared" ca="1" si="161"/>
        <v>#VALUE!</v>
      </c>
      <c r="U111" s="110" t="e">
        <f t="shared" ca="1" si="162"/>
        <v>#VALUE!</v>
      </c>
      <c r="V111" s="112" t="e">
        <f t="shared" ca="1" si="163"/>
        <v>#VALUE!</v>
      </c>
      <c r="W111" s="112" t="e">
        <f t="shared" ca="1" si="164"/>
        <v>#VALUE!</v>
      </c>
      <c r="X111" s="68" t="e">
        <f t="shared" ca="1" si="184"/>
        <v>#VALUE!</v>
      </c>
      <c r="Y111" s="68" t="e">
        <f t="shared" ca="1" si="185"/>
        <v>#VALUE!</v>
      </c>
      <c r="Z111" s="108" t="e">
        <f t="shared" ca="1" si="186"/>
        <v>#VALUE!</v>
      </c>
      <c r="AA111" s="108" t="e">
        <f t="shared" ca="1" si="187"/>
        <v>#VALUE!</v>
      </c>
      <c r="AB111" s="68">
        <f t="shared" ca="1" si="165"/>
        <v>3.4214081387186998E-2</v>
      </c>
      <c r="AC111" s="68">
        <f t="shared" ca="1" si="166"/>
        <v>3.4214081387186998E-2</v>
      </c>
      <c r="AD111" s="68">
        <f t="shared" ca="1" si="188"/>
        <v>-49.400413076088235</v>
      </c>
      <c r="AE111" s="68">
        <f t="shared" ca="1" si="189"/>
        <v>-49.400217768931945</v>
      </c>
      <c r="AF111" s="68" t="e">
        <f t="shared" ca="1" si="167"/>
        <v>#VALUE!</v>
      </c>
      <c r="AG111" s="68" t="e">
        <f t="shared" ca="1" si="168"/>
        <v>#VALUE!</v>
      </c>
      <c r="AH111" s="113" t="e">
        <f t="shared" ca="1" si="169"/>
        <v>#VALUE!</v>
      </c>
      <c r="AI111" s="124" t="e">
        <f t="shared" ca="1" si="170"/>
        <v>#VALUE!</v>
      </c>
      <c r="AJ111" s="115" t="e">
        <f t="shared" ca="1" si="171"/>
        <v>#VALUE!</v>
      </c>
      <c r="AK111" s="116" t="e">
        <f t="shared" ca="1" si="172"/>
        <v>#VALUE!</v>
      </c>
      <c r="AL111" s="117" t="e">
        <f t="shared" ca="1" si="173"/>
        <v>#VALUE!</v>
      </c>
      <c r="AM111" s="126">
        <v>2</v>
      </c>
      <c r="AN111" s="126">
        <v>16</v>
      </c>
      <c r="AO111" s="126"/>
      <c r="AP111" s="126"/>
      <c r="AQ111" s="117">
        <f t="shared" si="174"/>
        <v>4.0211199999999998</v>
      </c>
      <c r="AR111" s="117">
        <f t="shared" si="22"/>
        <v>-0.52909473684210517</v>
      </c>
      <c r="AS111" s="131"/>
      <c r="AT111" s="6"/>
      <c r="AU111" s="80"/>
      <c r="AV111" s="6"/>
      <c r="AW111" s="6"/>
      <c r="AX111" s="6"/>
      <c r="AY111" s="6"/>
      <c r="AZ111" s="6"/>
    </row>
    <row r="112" spans="2:52" ht="19.5" hidden="1" customHeight="1">
      <c r="B112" t="e">
        <f ca="1">VLOOKUP(VALUE(C112),Sheet1!$A$1:$B$24,2,FALSE)</f>
        <v>#N/A</v>
      </c>
      <c r="C112" s="121" t="str">
        <f ca="1">Locsolieu!A107</f>
        <v>124</v>
      </c>
      <c r="D112" s="122">
        <f ca="1">Locsolieu!C107</f>
        <v>0.1108</v>
      </c>
      <c r="E112" s="103">
        <f ca="1">Locsolieu!D107*$E$4</f>
        <v>1.3819699999999999</v>
      </c>
      <c r="F112" s="104">
        <f ca="1">Locsolieu!E107*$E$4</f>
        <v>1.3819699999999999</v>
      </c>
      <c r="G112" s="123">
        <f ca="1">Locsolieu!F107</f>
        <v>0.1108</v>
      </c>
      <c r="H112" s="106">
        <v>3480</v>
      </c>
      <c r="I112" s="107">
        <v>20</v>
      </c>
      <c r="J112" s="107">
        <v>-74</v>
      </c>
      <c r="K112" s="107">
        <v>3</v>
      </c>
      <c r="L112" s="107">
        <f t="shared" ref="L112:L115" si="229">J112-K112</f>
        <v>-77</v>
      </c>
      <c r="M112" s="108">
        <f t="shared" ca="1" si="158"/>
        <v>1247.2653429602888</v>
      </c>
      <c r="N112" s="108">
        <f t="shared" ca="1" si="159"/>
        <v>1247.2653429602888</v>
      </c>
      <c r="O112" s="109" t="e">
        <f t="shared" ref="O112:O115" ca="1" si="230">ABS((AI112/100)*I112*L112*((J112/2)-K112)^2)</f>
        <v>#VALUE!</v>
      </c>
      <c r="P112" s="109" t="e">
        <f t="shared" ref="P112:P114" ca="1" si="231">ABS((AK112/100)*$I112*$L112*(($J112/2)-$K112)^2)</f>
        <v>#VALUE!</v>
      </c>
      <c r="Q112" s="110">
        <f t="shared" si="160"/>
        <v>-675373.33333333337</v>
      </c>
      <c r="R112" s="111">
        <f t="shared" ca="1" si="182"/>
        <v>0.23030254522170643</v>
      </c>
      <c r="S112" s="111">
        <f t="shared" ca="1" si="183"/>
        <v>0.23030254522170643</v>
      </c>
      <c r="T112" s="110" t="e">
        <f t="shared" ca="1" si="161"/>
        <v>#VALUE!</v>
      </c>
      <c r="U112" s="110" t="e">
        <f t="shared" ca="1" si="162"/>
        <v>#VALUE!</v>
      </c>
      <c r="V112" s="112" t="e">
        <f t="shared" ca="1" si="163"/>
        <v>#VALUE!</v>
      </c>
      <c r="W112" s="112" t="e">
        <f t="shared" ca="1" si="164"/>
        <v>#VALUE!</v>
      </c>
      <c r="X112" s="68" t="e">
        <f t="shared" ca="1" si="184"/>
        <v>#VALUE!</v>
      </c>
      <c r="Y112" s="68" t="e">
        <f t="shared" ca="1" si="185"/>
        <v>#VALUE!</v>
      </c>
      <c r="Z112" s="108" t="e">
        <f t="shared" ca="1" si="186"/>
        <v>#VALUE!</v>
      </c>
      <c r="AA112" s="108" t="e">
        <f t="shared" ca="1" si="187"/>
        <v>#VALUE!</v>
      </c>
      <c r="AB112" s="68">
        <f t="shared" ca="1" si="165"/>
        <v>7.8163303457738545E-2</v>
      </c>
      <c r="AC112" s="68">
        <f t="shared" ca="1" si="166"/>
        <v>7.8163303457738545E-2</v>
      </c>
      <c r="AD112" s="68">
        <f t="shared" ca="1" si="188"/>
        <v>-50.051897159833068</v>
      </c>
      <c r="AE112" s="68">
        <f t="shared" ca="1" si="189"/>
        <v>-50.051897159833068</v>
      </c>
      <c r="AF112" s="68" t="e">
        <f t="shared" ca="1" si="167"/>
        <v>#VALUE!</v>
      </c>
      <c r="AG112" s="68" t="e">
        <f t="shared" ca="1" si="168"/>
        <v>#VALUE!</v>
      </c>
      <c r="AH112" s="113" t="e">
        <f t="shared" ca="1" si="169"/>
        <v>#VALUE!</v>
      </c>
      <c r="AI112" s="124" t="e">
        <f t="shared" ca="1" si="170"/>
        <v>#VALUE!</v>
      </c>
      <c r="AJ112" s="115" t="e">
        <f t="shared" ca="1" si="171"/>
        <v>#VALUE!</v>
      </c>
      <c r="AK112" s="116" t="e">
        <f t="shared" ca="1" si="172"/>
        <v>#VALUE!</v>
      </c>
      <c r="AL112" s="117" t="e">
        <f t="shared" ca="1" si="173"/>
        <v>#VALUE!</v>
      </c>
      <c r="AM112" s="126">
        <v>2</v>
      </c>
      <c r="AN112" s="126">
        <v>16</v>
      </c>
      <c r="AO112" s="126"/>
      <c r="AP112" s="126"/>
      <c r="AQ112" s="117">
        <f t="shared" si="174"/>
        <v>4.0211199999999998</v>
      </c>
      <c r="AR112" s="117">
        <f t="shared" si="22"/>
        <v>-0.52222337662337659</v>
      </c>
      <c r="AS112" s="131"/>
      <c r="AT112" s="6"/>
      <c r="AU112" s="80"/>
      <c r="AV112" s="6"/>
      <c r="AW112" s="6"/>
      <c r="AX112" s="6"/>
      <c r="AY112" s="6"/>
      <c r="AZ112" s="6"/>
    </row>
    <row r="113" spans="2:52" ht="19.5" hidden="1" customHeight="1">
      <c r="B113" t="e">
        <f ca="1">VLOOKUP(VALUE(C113),Sheet1!$A$1:$B$24,2,FALSE)</f>
        <v>#N/A</v>
      </c>
      <c r="C113" s="121" t="str">
        <f ca="1">Locsolieu!A108</f>
        <v>125</v>
      </c>
      <c r="D113" s="122">
        <f ca="1">Locsolieu!C108</f>
        <v>4.1599999999999998E-2</v>
      </c>
      <c r="E113" s="103">
        <f ca="1">Locsolieu!D108*$E$4</f>
        <v>0.86919999999999997</v>
      </c>
      <c r="F113" s="104">
        <f ca="1">Locsolieu!E108*$E$4</f>
        <v>0.86919999999999997</v>
      </c>
      <c r="G113" s="123">
        <f ca="1">Locsolieu!F108</f>
        <v>4.1599999999999998E-2</v>
      </c>
      <c r="H113" s="106">
        <v>3510</v>
      </c>
      <c r="I113" s="107">
        <v>20</v>
      </c>
      <c r="J113" s="107">
        <v>-75</v>
      </c>
      <c r="K113" s="107">
        <v>3</v>
      </c>
      <c r="L113" s="107">
        <f t="shared" si="229"/>
        <v>-78</v>
      </c>
      <c r="M113" s="108">
        <f t="shared" ca="1" si="158"/>
        <v>2089.4230769230771</v>
      </c>
      <c r="N113" s="108">
        <f t="shared" ca="1" si="159"/>
        <v>2089.4230769230771</v>
      </c>
      <c r="O113" s="109" t="e">
        <f t="shared" ca="1" si="230"/>
        <v>#VALUE!</v>
      </c>
      <c r="P113" s="109" t="e">
        <f t="shared" ca="1" si="231"/>
        <v>#VALUE!</v>
      </c>
      <c r="Q113" s="110">
        <f t="shared" si="160"/>
        <v>-703125</v>
      </c>
      <c r="R113" s="111">
        <f t="shared" ca="1" si="182"/>
        <v>0.23054830287206265</v>
      </c>
      <c r="S113" s="111">
        <f t="shared" ca="1" si="183"/>
        <v>0.23054830287206265</v>
      </c>
      <c r="T113" s="110" t="e">
        <f t="shared" ca="1" si="161"/>
        <v>#VALUE!</v>
      </c>
      <c r="U113" s="110" t="e">
        <f t="shared" ca="1" si="162"/>
        <v>#VALUE!</v>
      </c>
      <c r="V113" s="112" t="e">
        <f t="shared" ca="1" si="163"/>
        <v>#VALUE!</v>
      </c>
      <c r="W113" s="112" t="e">
        <f t="shared" ca="1" si="164"/>
        <v>#VALUE!</v>
      </c>
      <c r="X113" s="68" t="e">
        <f t="shared" ca="1" si="184"/>
        <v>#VALUE!</v>
      </c>
      <c r="Y113" s="68" t="e">
        <f t="shared" ca="1" si="185"/>
        <v>#VALUE!</v>
      </c>
      <c r="Z113" s="108" t="e">
        <f t="shared" ca="1" si="186"/>
        <v>#VALUE!</v>
      </c>
      <c r="AA113" s="108" t="e">
        <f t="shared" ca="1" si="187"/>
        <v>#VALUE!</v>
      </c>
      <c r="AB113" s="68">
        <f t="shared" ca="1" si="165"/>
        <v>2.9346511045504727E-2</v>
      </c>
      <c r="AC113" s="68">
        <f t="shared" ca="1" si="166"/>
        <v>2.9346511045504727E-2</v>
      </c>
      <c r="AD113" s="68">
        <f t="shared" ca="1" si="188"/>
        <v>-50.700703479107936</v>
      </c>
      <c r="AE113" s="68">
        <f t="shared" ca="1" si="189"/>
        <v>-50.700703479107936</v>
      </c>
      <c r="AF113" s="68" t="e">
        <f t="shared" ca="1" si="167"/>
        <v>#VALUE!</v>
      </c>
      <c r="AG113" s="68" t="e">
        <f t="shared" ca="1" si="168"/>
        <v>#VALUE!</v>
      </c>
      <c r="AH113" s="113" t="e">
        <f t="shared" ca="1" si="169"/>
        <v>#VALUE!</v>
      </c>
      <c r="AI113" s="124" t="e">
        <f t="shared" ca="1" si="170"/>
        <v>#VALUE!</v>
      </c>
      <c r="AJ113" s="115" t="e">
        <f t="shared" ca="1" si="171"/>
        <v>#VALUE!</v>
      </c>
      <c r="AK113" s="116" t="e">
        <f t="shared" ca="1" si="172"/>
        <v>#VALUE!</v>
      </c>
      <c r="AL113" s="117" t="e">
        <f t="shared" ca="1" si="173"/>
        <v>#VALUE!</v>
      </c>
      <c r="AM113" s="126">
        <v>2</v>
      </c>
      <c r="AN113" s="126">
        <v>16</v>
      </c>
      <c r="AO113" s="126"/>
      <c r="AP113" s="126"/>
      <c r="AQ113" s="117">
        <f t="shared" si="174"/>
        <v>4.0211199999999998</v>
      </c>
      <c r="AR113" s="117">
        <f t="shared" si="22"/>
        <v>-0.51552820512820507</v>
      </c>
      <c r="AS113" s="131"/>
      <c r="AT113" s="6"/>
      <c r="AU113" s="80"/>
      <c r="AV113" s="6"/>
      <c r="AW113" s="6"/>
      <c r="AX113" s="6"/>
      <c r="AY113" s="6"/>
      <c r="AZ113" s="6"/>
    </row>
    <row r="114" spans="2:52" ht="19.5" hidden="1" customHeight="1" thickBot="1">
      <c r="B114" t="e">
        <f ca="1">VLOOKUP(VALUE(C114),Sheet1!$A$1:$B$24,2,FALSE)</f>
        <v>#N/A</v>
      </c>
      <c r="C114" s="121" t="str">
        <f ca="1">Locsolieu!A109</f>
        <v>126</v>
      </c>
      <c r="D114" s="122">
        <f ca="1">Locsolieu!C109</f>
        <v>0.1031</v>
      </c>
      <c r="E114" s="103">
        <f ca="1">Locsolieu!D109*$E$4</f>
        <v>1.4744200000000001</v>
      </c>
      <c r="F114" s="104">
        <f ca="1">Locsolieu!E109*$E$4</f>
        <v>1.4744200000000001</v>
      </c>
      <c r="G114" s="123">
        <f ca="1">Locsolieu!F109</f>
        <v>0.1031</v>
      </c>
      <c r="H114" s="106">
        <v>3540</v>
      </c>
      <c r="I114" s="107">
        <v>20</v>
      </c>
      <c r="J114" s="107">
        <v>-76</v>
      </c>
      <c r="K114" s="107">
        <v>3</v>
      </c>
      <c r="L114" s="107">
        <f t="shared" si="229"/>
        <v>-79</v>
      </c>
      <c r="M114" s="108">
        <f t="shared" ca="1" si="158"/>
        <v>1430.0872938894279</v>
      </c>
      <c r="N114" s="108">
        <f t="shared" ca="1" si="159"/>
        <v>1430.0872938894279</v>
      </c>
      <c r="O114" s="109" t="e">
        <f t="shared" ca="1" si="230"/>
        <v>#VALUE!</v>
      </c>
      <c r="P114" s="109" t="e">
        <f t="shared" ca="1" si="231"/>
        <v>#VALUE!</v>
      </c>
      <c r="Q114" s="110">
        <f t="shared" si="160"/>
        <v>-731626.66666666663</v>
      </c>
      <c r="R114" s="111">
        <f t="shared" ca="1" si="182"/>
        <v>0.23078848560700876</v>
      </c>
      <c r="S114" s="111">
        <f t="shared" ca="1" si="183"/>
        <v>0.23078848560700876</v>
      </c>
      <c r="T114" s="110" t="e">
        <f t="shared" ca="1" si="161"/>
        <v>#VALUE!</v>
      </c>
      <c r="U114" s="110" t="e">
        <f t="shared" ca="1" si="162"/>
        <v>#VALUE!</v>
      </c>
      <c r="V114" s="112" t="e">
        <f t="shared" ca="1" si="163"/>
        <v>#VALUE!</v>
      </c>
      <c r="W114" s="112" t="e">
        <f t="shared" ca="1" si="164"/>
        <v>#VALUE!</v>
      </c>
      <c r="X114" s="68" t="e">
        <f t="shared" ca="1" si="184"/>
        <v>#VALUE!</v>
      </c>
      <c r="Y114" s="68" t="e">
        <f t="shared" ca="1" si="185"/>
        <v>#VALUE!</v>
      </c>
      <c r="Z114" s="108" t="e">
        <f t="shared" ca="1" si="186"/>
        <v>#VALUE!</v>
      </c>
      <c r="AA114" s="108" t="e">
        <f t="shared" ca="1" si="187"/>
        <v>#VALUE!</v>
      </c>
      <c r="AB114" s="68">
        <f t="shared" ca="1" si="165"/>
        <v>7.2731377134411954E-2</v>
      </c>
      <c r="AC114" s="68">
        <f t="shared" ca="1" si="166"/>
        <v>7.2731377134411954E-2</v>
      </c>
      <c r="AD114" s="68">
        <f t="shared" ca="1" si="188"/>
        <v>-51.351561718264463</v>
      </c>
      <c r="AE114" s="68">
        <f t="shared" ca="1" si="189"/>
        <v>-51.351561718264463</v>
      </c>
      <c r="AF114" s="68" t="e">
        <f t="shared" ca="1" si="167"/>
        <v>#VALUE!</v>
      </c>
      <c r="AG114" s="68" t="e">
        <f t="shared" ca="1" si="168"/>
        <v>#VALUE!</v>
      </c>
      <c r="AH114" s="113" t="e">
        <f t="shared" ca="1" si="169"/>
        <v>#VALUE!</v>
      </c>
      <c r="AI114" s="124" t="e">
        <f t="shared" ca="1" si="170"/>
        <v>#VALUE!</v>
      </c>
      <c r="AJ114" s="115" t="e">
        <f t="shared" ca="1" si="171"/>
        <v>#VALUE!</v>
      </c>
      <c r="AK114" s="116" t="e">
        <f t="shared" ca="1" si="172"/>
        <v>#VALUE!</v>
      </c>
      <c r="AL114" s="117" t="e">
        <f t="shared" ca="1" si="173"/>
        <v>#VALUE!</v>
      </c>
      <c r="AM114" s="126">
        <v>2</v>
      </c>
      <c r="AN114" s="126">
        <v>16</v>
      </c>
      <c r="AO114" s="126"/>
      <c r="AP114" s="126"/>
      <c r="AQ114" s="117">
        <f t="shared" si="174"/>
        <v>4.0211199999999998</v>
      </c>
      <c r="AR114" s="117">
        <f t="shared" si="22"/>
        <v>-0.50900253164556952</v>
      </c>
      <c r="AS114" s="131"/>
      <c r="AT114" s="6"/>
      <c r="AU114" s="80"/>
      <c r="AV114" s="6"/>
      <c r="AW114" s="6"/>
      <c r="AX114" s="6"/>
      <c r="AY114" s="6"/>
      <c r="AZ114" s="6"/>
    </row>
    <row r="115" spans="2:52" ht="19.5" hidden="1" customHeight="1">
      <c r="B115" t="e">
        <f ca="1">VLOOKUP(VALUE(C115),Sheet1!$A$1:$B$24,2,FALSE)</f>
        <v>#N/A</v>
      </c>
      <c r="C115" s="101" t="str">
        <f ca="1">Locsolieu!A110</f>
        <v>127</v>
      </c>
      <c r="D115" s="102">
        <f ca="1">Locsolieu!C110</f>
        <v>0.1091</v>
      </c>
      <c r="E115" s="103">
        <f ca="1">Locsolieu!D110*$E$4</f>
        <v>1.3700399999999999</v>
      </c>
      <c r="F115" s="104">
        <f ca="1">Locsolieu!E110*$E$4</f>
        <v>1.3700399999999999</v>
      </c>
      <c r="G115" s="105">
        <f ca="1">Locsolieu!F110</f>
        <v>0.1091</v>
      </c>
      <c r="H115" s="106">
        <v>3570</v>
      </c>
      <c r="I115" s="107">
        <v>20</v>
      </c>
      <c r="J115" s="107">
        <v>-77</v>
      </c>
      <c r="K115" s="107">
        <v>3</v>
      </c>
      <c r="L115" s="107">
        <f t="shared" si="229"/>
        <v>-80</v>
      </c>
      <c r="M115" s="108">
        <f t="shared" ca="1" si="158"/>
        <v>1255.7653528872593</v>
      </c>
      <c r="N115" s="108">
        <f t="shared" ca="1" si="159"/>
        <v>1255.7653528872593</v>
      </c>
      <c r="O115" s="109" t="e">
        <f t="shared" ca="1" si="230"/>
        <v>#VALUE!</v>
      </c>
      <c r="P115" s="109" t="e">
        <f t="shared" ref="P115" ca="1" si="232">ABS((AK115/100)*$I115*$L115*(($J115/2)-K115)^2)</f>
        <v>#VALUE!</v>
      </c>
      <c r="Q115" s="110">
        <f t="shared" si="160"/>
        <v>-760888.33333333337</v>
      </c>
      <c r="R115" s="111">
        <f t="shared" ca="1" si="182"/>
        <v>0.23102328099621008</v>
      </c>
      <c r="S115" s="111">
        <f t="shared" ca="1" si="183"/>
        <v>0.23102328099621008</v>
      </c>
      <c r="T115" s="110" t="e">
        <f t="shared" ca="1" si="161"/>
        <v>#VALUE!</v>
      </c>
      <c r="U115" s="110" t="e">
        <f t="shared" ca="1" si="162"/>
        <v>#VALUE!</v>
      </c>
      <c r="V115" s="112" t="e">
        <f t="shared" ca="1" si="163"/>
        <v>#VALUE!</v>
      </c>
      <c r="W115" s="112" t="e">
        <f t="shared" ca="1" si="164"/>
        <v>#VALUE!</v>
      </c>
      <c r="X115" s="68" t="e">
        <f t="shared" ca="1" si="184"/>
        <v>#VALUE!</v>
      </c>
      <c r="Y115" s="68" t="e">
        <f t="shared" ca="1" si="185"/>
        <v>#VALUE!</v>
      </c>
      <c r="Z115" s="108" t="e">
        <f t="shared" ca="1" si="186"/>
        <v>#VALUE!</v>
      </c>
      <c r="AA115" s="108" t="e">
        <f t="shared" ca="1" si="187"/>
        <v>#VALUE!</v>
      </c>
      <c r="AB115" s="68">
        <f t="shared" ca="1" si="165"/>
        <v>7.6964046996744376E-2</v>
      </c>
      <c r="AC115" s="68">
        <f t="shared" ca="1" si="166"/>
        <v>7.6964046996744376E-2</v>
      </c>
      <c r="AD115" s="68">
        <f t="shared" ca="1" si="188"/>
        <v>-52.002105328300203</v>
      </c>
      <c r="AE115" s="68">
        <f t="shared" ca="1" si="189"/>
        <v>-52.002105328300203</v>
      </c>
      <c r="AF115" s="68" t="e">
        <f t="shared" ca="1" si="167"/>
        <v>#VALUE!</v>
      </c>
      <c r="AG115" s="68" t="e">
        <f t="shared" ca="1" si="168"/>
        <v>#VALUE!</v>
      </c>
      <c r="AH115" s="113" t="e">
        <f t="shared" ca="1" si="169"/>
        <v>#VALUE!</v>
      </c>
      <c r="AI115" s="114" t="e">
        <f t="shared" ca="1" si="170"/>
        <v>#VALUE!</v>
      </c>
      <c r="AJ115" s="115" t="e">
        <f t="shared" ca="1" si="171"/>
        <v>#VALUE!</v>
      </c>
      <c r="AK115" s="116" t="e">
        <f t="shared" ca="1" si="172"/>
        <v>#VALUE!</v>
      </c>
      <c r="AL115" s="117" t="e">
        <f t="shared" ca="1" si="173"/>
        <v>#VALUE!</v>
      </c>
      <c r="AM115" s="118">
        <v>2</v>
      </c>
      <c r="AN115" s="118">
        <v>16</v>
      </c>
      <c r="AO115" s="118"/>
      <c r="AQ115" s="119">
        <f t="shared" si="174"/>
        <v>4.0211199999999998</v>
      </c>
      <c r="AR115" s="117">
        <f t="shared" si="22"/>
        <v>-0.50263999999999998</v>
      </c>
      <c r="AS115" s="131"/>
      <c r="AT115" s="6"/>
      <c r="AU115" s="80"/>
      <c r="AV115" s="6"/>
      <c r="AW115" s="6"/>
      <c r="AX115" s="6"/>
      <c r="AY115" s="6"/>
      <c r="AZ115" s="6"/>
    </row>
    <row r="116" spans="2:52" ht="19.5" hidden="1" customHeight="1">
      <c r="B116" t="e">
        <f ca="1">VLOOKUP(VALUE(C116),Sheet1!$A$1:$B$24,2,FALSE)</f>
        <v>#N/A</v>
      </c>
      <c r="C116" s="121" t="str">
        <f ca="1">Locsolieu!A111</f>
        <v>128</v>
      </c>
      <c r="D116" s="122">
        <f ca="1">Locsolieu!C111</f>
        <v>5.4899999999999997E-2</v>
      </c>
      <c r="E116" s="103">
        <f ca="1">Locsolieu!D111*$E$4</f>
        <v>0.67035</v>
      </c>
      <c r="F116" s="104">
        <f ca="1">Locsolieu!E111*$E$4</f>
        <v>0.87114000000000003</v>
      </c>
      <c r="G116" s="123">
        <f ca="1">Locsolieu!F111</f>
        <v>5.4899999999999997E-2</v>
      </c>
      <c r="H116" s="106">
        <v>3600</v>
      </c>
      <c r="I116" s="107">
        <v>20</v>
      </c>
      <c r="J116" s="107">
        <v>-78</v>
      </c>
      <c r="K116" s="6">
        <v>3</v>
      </c>
      <c r="L116" s="107">
        <f t="shared" ref="L116" si="233">J116-K115</f>
        <v>-81</v>
      </c>
      <c r="M116" s="108">
        <f t="shared" ca="1" si="158"/>
        <v>1221.0382513661204</v>
      </c>
      <c r="N116" s="108">
        <f t="shared" ca="1" si="159"/>
        <v>1586.7759562841532</v>
      </c>
      <c r="O116" s="109" t="e">
        <f t="shared" ref="O116" ca="1" si="234">ABS((AI116/100)*I116*L116*((J116/2)-K115)^2)</f>
        <v>#VALUE!</v>
      </c>
      <c r="P116" s="109" t="e">
        <f t="shared" ref="P116" ca="1" si="235">ABS((AK116/100)*$I116*$L116*(($J116/2)-$K115)^2)</f>
        <v>#VALUE!</v>
      </c>
      <c r="Q116" s="110">
        <f t="shared" si="160"/>
        <v>-790920</v>
      </c>
      <c r="R116" s="111">
        <f t="shared" ca="1" si="182"/>
        <v>0.2312528682882056</v>
      </c>
      <c r="S116" s="111">
        <f t="shared" ca="1" si="183"/>
        <v>0.2312528682882056</v>
      </c>
      <c r="T116" s="110" t="e">
        <f t="shared" ca="1" si="161"/>
        <v>#VALUE!</v>
      </c>
      <c r="U116" s="110" t="e">
        <f t="shared" ca="1" si="162"/>
        <v>#VALUE!</v>
      </c>
      <c r="V116" s="112" t="e">
        <f t="shared" ca="1" si="163"/>
        <v>#VALUE!</v>
      </c>
      <c r="W116" s="112" t="e">
        <f t="shared" ca="1" si="164"/>
        <v>#VALUE!</v>
      </c>
      <c r="X116" s="68" t="e">
        <f t="shared" ca="1" si="184"/>
        <v>#VALUE!</v>
      </c>
      <c r="Y116" s="68" t="e">
        <f t="shared" ca="1" si="185"/>
        <v>#VALUE!</v>
      </c>
      <c r="Z116" s="108" t="e">
        <f t="shared" ca="1" si="186"/>
        <v>#VALUE!</v>
      </c>
      <c r="AA116" s="108" t="e">
        <f t="shared" ca="1" si="187"/>
        <v>#VALUE!</v>
      </c>
      <c r="AB116" s="68">
        <f t="shared" ca="1" si="165"/>
        <v>3.8728929240341575E-2</v>
      </c>
      <c r="AC116" s="68">
        <f t="shared" ca="1" si="166"/>
        <v>3.8728929240341575E-2</v>
      </c>
      <c r="AD116" s="68">
        <f t="shared" ca="1" si="188"/>
        <v>-52.652313546767381</v>
      </c>
      <c r="AE116" s="68">
        <f t="shared" ca="1" si="189"/>
        <v>-52.651369998382378</v>
      </c>
      <c r="AF116" s="68" t="e">
        <f t="shared" ca="1" si="167"/>
        <v>#VALUE!</v>
      </c>
      <c r="AG116" s="68" t="e">
        <f t="shared" ca="1" si="168"/>
        <v>#VALUE!</v>
      </c>
      <c r="AH116" s="113" t="e">
        <f t="shared" ca="1" si="169"/>
        <v>#VALUE!</v>
      </c>
      <c r="AI116" s="124" t="e">
        <f t="shared" ca="1" si="170"/>
        <v>#VALUE!</v>
      </c>
      <c r="AJ116" s="115" t="e">
        <f t="shared" ca="1" si="171"/>
        <v>#VALUE!</v>
      </c>
      <c r="AK116" s="116" t="e">
        <f t="shared" ca="1" si="172"/>
        <v>#VALUE!</v>
      </c>
      <c r="AL116" s="117" t="e">
        <f t="shared" ca="1" si="173"/>
        <v>#VALUE!</v>
      </c>
      <c r="AM116" s="126">
        <v>2</v>
      </c>
      <c r="AN116" s="126">
        <v>16</v>
      </c>
      <c r="AO116" s="126"/>
      <c r="AP116" s="126"/>
      <c r="AQ116" s="117">
        <f t="shared" si="174"/>
        <v>4.0211199999999998</v>
      </c>
      <c r="AR116" s="117">
        <f t="shared" si="22"/>
        <v>-0.49643456790123452</v>
      </c>
      <c r="AS116" s="131"/>
      <c r="AT116" s="6"/>
      <c r="AU116" s="80"/>
      <c r="AV116" s="6"/>
      <c r="AW116" s="6"/>
      <c r="AX116" s="6"/>
      <c r="AY116" s="6"/>
      <c r="AZ116" s="6"/>
    </row>
    <row r="117" spans="2:52" ht="19.5" hidden="1" customHeight="1">
      <c r="B117" t="e">
        <f ca="1">VLOOKUP(VALUE(C117),Sheet1!$A$1:$B$24,2,FALSE)</f>
        <v>#N/A</v>
      </c>
      <c r="C117" s="121" t="str">
        <f ca="1">Locsolieu!A112</f>
        <v>129</v>
      </c>
      <c r="D117" s="122">
        <f ca="1">Locsolieu!C112</f>
        <v>5.5899999999999998E-2</v>
      </c>
      <c r="E117" s="103">
        <f ca="1">Locsolieu!D112*$E$4</f>
        <v>1.4215</v>
      </c>
      <c r="F117" s="104">
        <f ca="1">Locsolieu!E112*$E$4</f>
        <v>2.2538499999999999</v>
      </c>
      <c r="G117" s="123">
        <f ca="1">Locsolieu!F112</f>
        <v>5.5899999999999998E-2</v>
      </c>
      <c r="H117" s="106">
        <v>3630</v>
      </c>
      <c r="I117" s="107">
        <v>20</v>
      </c>
      <c r="J117" s="107">
        <v>-79</v>
      </c>
      <c r="K117" s="107">
        <v>3</v>
      </c>
      <c r="L117" s="107">
        <f t="shared" ref="L117:L120" si="236">J117-K117</f>
        <v>-82</v>
      </c>
      <c r="M117" s="108">
        <f t="shared" ca="1" si="158"/>
        <v>2542.9338103756709</v>
      </c>
      <c r="N117" s="108">
        <f t="shared" ca="1" si="159"/>
        <v>4031.9320214669046</v>
      </c>
      <c r="O117" s="109" t="e">
        <f t="shared" ref="O117:O120" ca="1" si="237">ABS((AI117/100)*I117*L117*((J117/2)-K117)^2)</f>
        <v>#VALUE!</v>
      </c>
      <c r="P117" s="109" t="e">
        <f t="shared" ref="P117:P119" ca="1" si="238">ABS((AK117/100)*$I117*$L117*(($J117/2)-$K117)^2)</f>
        <v>#VALUE!</v>
      </c>
      <c r="Q117" s="110">
        <f t="shared" si="160"/>
        <v>-821731.66666666663</v>
      </c>
      <c r="R117" s="111">
        <f t="shared" ca="1" si="182"/>
        <v>0.23147741886678266</v>
      </c>
      <c r="S117" s="111">
        <f t="shared" ca="1" si="183"/>
        <v>0.23147741886678266</v>
      </c>
      <c r="T117" s="110" t="e">
        <f t="shared" ca="1" si="161"/>
        <v>#VALUE!</v>
      </c>
      <c r="U117" s="110" t="e">
        <f t="shared" ca="1" si="162"/>
        <v>#VALUE!</v>
      </c>
      <c r="V117" s="112" t="e">
        <f t="shared" ca="1" si="163"/>
        <v>#VALUE!</v>
      </c>
      <c r="W117" s="112" t="e">
        <f t="shared" ca="1" si="164"/>
        <v>#VALUE!</v>
      </c>
      <c r="X117" s="68" t="e">
        <f t="shared" ca="1" si="184"/>
        <v>#VALUE!</v>
      </c>
      <c r="Y117" s="68" t="e">
        <f t="shared" ca="1" si="185"/>
        <v>#VALUE!</v>
      </c>
      <c r="Z117" s="108" t="e">
        <f t="shared" ca="1" si="186"/>
        <v>#VALUE!</v>
      </c>
      <c r="AA117" s="108" t="e">
        <f t="shared" ca="1" si="187"/>
        <v>#VALUE!</v>
      </c>
      <c r="AB117" s="68">
        <f t="shared" ca="1" si="165"/>
        <v>3.9434374217396977E-2</v>
      </c>
      <c r="AC117" s="68">
        <f t="shared" ca="1" si="166"/>
        <v>3.9434374217396977E-2</v>
      </c>
      <c r="AD117" s="68">
        <f t="shared" ca="1" si="188"/>
        <v>-53.300553971700921</v>
      </c>
      <c r="AE117" s="68">
        <f t="shared" ca="1" si="189"/>
        <v>-53.300220361813523</v>
      </c>
      <c r="AF117" s="68" t="e">
        <f t="shared" ca="1" si="167"/>
        <v>#VALUE!</v>
      </c>
      <c r="AG117" s="68" t="e">
        <f t="shared" ca="1" si="168"/>
        <v>#VALUE!</v>
      </c>
      <c r="AH117" s="113" t="e">
        <f t="shared" ca="1" si="169"/>
        <v>#VALUE!</v>
      </c>
      <c r="AI117" s="124" t="e">
        <f t="shared" ca="1" si="170"/>
        <v>#VALUE!</v>
      </c>
      <c r="AJ117" s="115" t="e">
        <f t="shared" ca="1" si="171"/>
        <v>#VALUE!</v>
      </c>
      <c r="AK117" s="116" t="e">
        <f t="shared" ca="1" si="172"/>
        <v>#VALUE!</v>
      </c>
      <c r="AL117" s="117" t="e">
        <f t="shared" ca="1" si="173"/>
        <v>#VALUE!</v>
      </c>
      <c r="AM117" s="126">
        <v>2</v>
      </c>
      <c r="AN117" s="126">
        <v>16</v>
      </c>
      <c r="AO117" s="126"/>
      <c r="AP117" s="126"/>
      <c r="AQ117" s="117">
        <f t="shared" si="174"/>
        <v>4.0211199999999998</v>
      </c>
      <c r="AR117" s="117">
        <f t="shared" si="22"/>
        <v>-0.49038048780487803</v>
      </c>
      <c r="AS117" s="131"/>
      <c r="AT117" s="6"/>
      <c r="AU117" s="80"/>
      <c r="AV117" s="6"/>
      <c r="AW117" s="6"/>
      <c r="AX117" s="6"/>
      <c r="AY117" s="6"/>
      <c r="AZ117" s="6"/>
    </row>
    <row r="118" spans="2:52" ht="19.5" hidden="1" customHeight="1">
      <c r="B118" t="e">
        <f ca="1">VLOOKUP(VALUE(C118),Sheet1!$A$1:$B$24,2,FALSE)</f>
        <v>#N/A</v>
      </c>
      <c r="C118" s="121" t="str">
        <f ca="1">Locsolieu!A113</f>
        <v>130</v>
      </c>
      <c r="D118" s="122">
        <f ca="1">Locsolieu!C113</f>
        <v>0.10879999999999999</v>
      </c>
      <c r="E118" s="103">
        <f ca="1">Locsolieu!D113*$E$4</f>
        <v>1.37079</v>
      </c>
      <c r="F118" s="104">
        <f ca="1">Locsolieu!E113*$E$4</f>
        <v>1.37079</v>
      </c>
      <c r="G118" s="123">
        <f ca="1">Locsolieu!F113</f>
        <v>0.10879999999999999</v>
      </c>
      <c r="H118" s="106">
        <v>3660</v>
      </c>
      <c r="I118" s="107">
        <v>20</v>
      </c>
      <c r="J118" s="107">
        <v>-80</v>
      </c>
      <c r="K118" s="107">
        <v>3</v>
      </c>
      <c r="L118" s="107">
        <f t="shared" si="236"/>
        <v>-83</v>
      </c>
      <c r="M118" s="108">
        <f t="shared" ca="1" si="158"/>
        <v>1259.9172794117646</v>
      </c>
      <c r="N118" s="108">
        <f t="shared" ca="1" si="159"/>
        <v>1259.9172794117646</v>
      </c>
      <c r="O118" s="109" t="e">
        <f t="shared" ca="1" si="237"/>
        <v>#VALUE!</v>
      </c>
      <c r="P118" s="109" t="e">
        <f t="shared" ca="1" si="238"/>
        <v>#VALUE!</v>
      </c>
      <c r="Q118" s="110">
        <f t="shared" si="160"/>
        <v>-853333.33333333337</v>
      </c>
      <c r="R118" s="111">
        <f t="shared" ca="1" si="182"/>
        <v>0.23169709667764143</v>
      </c>
      <c r="S118" s="111">
        <f t="shared" ca="1" si="183"/>
        <v>0.23169709667764143</v>
      </c>
      <c r="T118" s="110" t="e">
        <f t="shared" ca="1" si="161"/>
        <v>#VALUE!</v>
      </c>
      <c r="U118" s="110" t="e">
        <f t="shared" ca="1" si="162"/>
        <v>#VALUE!</v>
      </c>
      <c r="V118" s="112" t="e">
        <f t="shared" ca="1" si="163"/>
        <v>#VALUE!</v>
      </c>
      <c r="W118" s="112" t="e">
        <f t="shared" ca="1" si="164"/>
        <v>#VALUE!</v>
      </c>
      <c r="X118" s="68" t="e">
        <f t="shared" ca="1" si="184"/>
        <v>#VALUE!</v>
      </c>
      <c r="Y118" s="68" t="e">
        <f t="shared" ca="1" si="185"/>
        <v>#VALUE!</v>
      </c>
      <c r="Z118" s="108" t="e">
        <f t="shared" ca="1" si="186"/>
        <v>#VALUE!</v>
      </c>
      <c r="AA118" s="108" t="e">
        <f t="shared" ca="1" si="187"/>
        <v>#VALUE!</v>
      </c>
      <c r="AB118" s="68">
        <f t="shared" ca="1" si="165"/>
        <v>7.6752413503627742E-2</v>
      </c>
      <c r="AC118" s="68">
        <f t="shared" ca="1" si="166"/>
        <v>7.6752413503627742E-2</v>
      </c>
      <c r="AD118" s="68">
        <f t="shared" ca="1" si="188"/>
        <v>-53.952342270366216</v>
      </c>
      <c r="AE118" s="68">
        <f t="shared" ca="1" si="189"/>
        <v>-53.952342270366216</v>
      </c>
      <c r="AF118" s="68" t="e">
        <f t="shared" ca="1" si="167"/>
        <v>#VALUE!</v>
      </c>
      <c r="AG118" s="68" t="e">
        <f t="shared" ca="1" si="168"/>
        <v>#VALUE!</v>
      </c>
      <c r="AH118" s="113" t="e">
        <f t="shared" ca="1" si="169"/>
        <v>#VALUE!</v>
      </c>
      <c r="AI118" s="124" t="e">
        <f t="shared" ca="1" si="170"/>
        <v>#VALUE!</v>
      </c>
      <c r="AJ118" s="115" t="e">
        <f t="shared" ca="1" si="171"/>
        <v>#VALUE!</v>
      </c>
      <c r="AK118" s="116" t="e">
        <f t="shared" ca="1" si="172"/>
        <v>#VALUE!</v>
      </c>
      <c r="AL118" s="117" t="e">
        <f t="shared" ca="1" si="173"/>
        <v>#VALUE!</v>
      </c>
      <c r="AM118" s="126">
        <v>2</v>
      </c>
      <c r="AN118" s="126">
        <v>16</v>
      </c>
      <c r="AO118" s="126"/>
      <c r="AP118" s="126"/>
      <c r="AQ118" s="117">
        <f t="shared" si="174"/>
        <v>4.0211199999999998</v>
      </c>
      <c r="AR118" s="117">
        <f t="shared" si="22"/>
        <v>-0.48447228915662649</v>
      </c>
      <c r="AS118" s="131"/>
      <c r="AT118" s="6"/>
      <c r="AU118" s="80"/>
      <c r="AV118" s="6"/>
      <c r="AW118" s="6"/>
      <c r="AX118" s="6"/>
      <c r="AY118" s="6"/>
      <c r="AZ118" s="6"/>
    </row>
    <row r="119" spans="2:52" ht="19.5" hidden="1" customHeight="1" thickBot="1">
      <c r="B119" t="e">
        <f ca="1">VLOOKUP(VALUE(C119),Sheet1!$A$1:$B$24,2,FALSE)</f>
        <v>#N/A</v>
      </c>
      <c r="C119" s="121" t="str">
        <f ca="1">Locsolieu!A114</f>
        <v>131</v>
      </c>
      <c r="D119" s="122">
        <f ca="1">Locsolieu!C114</f>
        <v>5.3800000000000001E-2</v>
      </c>
      <c r="E119" s="103">
        <f ca="1">Locsolieu!D114*$E$4</f>
        <v>0.66020000000000001</v>
      </c>
      <c r="F119" s="104">
        <f ca="1">Locsolieu!E114*$E$4</f>
        <v>0.89051000000000002</v>
      </c>
      <c r="G119" s="123">
        <f ca="1">Locsolieu!F114</f>
        <v>5.3800000000000001E-2</v>
      </c>
      <c r="H119" s="106">
        <v>3690</v>
      </c>
      <c r="I119" s="107">
        <v>20</v>
      </c>
      <c r="J119" s="107">
        <v>-81</v>
      </c>
      <c r="K119" s="107">
        <v>3</v>
      </c>
      <c r="L119" s="107">
        <f t="shared" si="236"/>
        <v>-84</v>
      </c>
      <c r="M119" s="108">
        <f t="shared" ca="1" si="158"/>
        <v>1227.1375464684015</v>
      </c>
      <c r="N119" s="108">
        <f t="shared" ca="1" si="159"/>
        <v>1655.2230483271376</v>
      </c>
      <c r="O119" s="109" t="e">
        <f t="shared" ca="1" si="237"/>
        <v>#VALUE!</v>
      </c>
      <c r="P119" s="109" t="e">
        <f t="shared" ca="1" si="238"/>
        <v>#VALUE!</v>
      </c>
      <c r="Q119" s="110">
        <f t="shared" si="160"/>
        <v>-885735</v>
      </c>
      <c r="R119" s="111">
        <f t="shared" ca="1" si="182"/>
        <v>0.23191205862758163</v>
      </c>
      <c r="S119" s="111">
        <f t="shared" ca="1" si="183"/>
        <v>0.23191205862758163</v>
      </c>
      <c r="T119" s="110" t="e">
        <f t="shared" ca="1" si="161"/>
        <v>#VALUE!</v>
      </c>
      <c r="U119" s="110" t="e">
        <f t="shared" ca="1" si="162"/>
        <v>#VALUE!</v>
      </c>
      <c r="V119" s="112" t="e">
        <f t="shared" ca="1" si="163"/>
        <v>#VALUE!</v>
      </c>
      <c r="W119" s="112" t="e">
        <f t="shared" ca="1" si="164"/>
        <v>#VALUE!</v>
      </c>
      <c r="X119" s="68" t="e">
        <f t="shared" ca="1" si="184"/>
        <v>#VALUE!</v>
      </c>
      <c r="Y119" s="68" t="e">
        <f t="shared" ca="1" si="185"/>
        <v>#VALUE!</v>
      </c>
      <c r="Z119" s="108" t="e">
        <f t="shared" ca="1" si="186"/>
        <v>#VALUE!</v>
      </c>
      <c r="AA119" s="108" t="e">
        <f t="shared" ca="1" si="187"/>
        <v>#VALUE!</v>
      </c>
      <c r="AB119" s="68">
        <f t="shared" ca="1" si="165"/>
        <v>3.7952939765580632E-2</v>
      </c>
      <c r="AC119" s="68">
        <f t="shared" ca="1" si="166"/>
        <v>3.7952939765580632E-2</v>
      </c>
      <c r="AD119" s="68">
        <f t="shared" ca="1" si="188"/>
        <v>-54.602561669118295</v>
      </c>
      <c r="AE119" s="68">
        <f t="shared" ca="1" si="189"/>
        <v>-54.601408035205708</v>
      </c>
      <c r="AF119" s="68" t="e">
        <f t="shared" ca="1" si="167"/>
        <v>#VALUE!</v>
      </c>
      <c r="AG119" s="68" t="e">
        <f t="shared" ca="1" si="168"/>
        <v>#VALUE!</v>
      </c>
      <c r="AH119" s="113" t="e">
        <f t="shared" ca="1" si="169"/>
        <v>#VALUE!</v>
      </c>
      <c r="AI119" s="124" t="e">
        <f t="shared" ca="1" si="170"/>
        <v>#VALUE!</v>
      </c>
      <c r="AJ119" s="115" t="e">
        <f t="shared" ca="1" si="171"/>
        <v>#VALUE!</v>
      </c>
      <c r="AK119" s="116" t="e">
        <f t="shared" ca="1" si="172"/>
        <v>#VALUE!</v>
      </c>
      <c r="AL119" s="117" t="e">
        <f t="shared" ca="1" si="173"/>
        <v>#VALUE!</v>
      </c>
      <c r="AM119" s="126">
        <v>2</v>
      </c>
      <c r="AN119" s="126">
        <v>16</v>
      </c>
      <c r="AO119" s="126"/>
      <c r="AP119" s="126"/>
      <c r="AQ119" s="117">
        <f t="shared" si="174"/>
        <v>4.0211199999999998</v>
      </c>
      <c r="AR119" s="117">
        <f t="shared" si="22"/>
        <v>-0.47870476190476186</v>
      </c>
      <c r="AS119" s="131"/>
      <c r="AT119" s="6"/>
      <c r="AU119" s="80"/>
      <c r="AV119" s="6"/>
      <c r="AW119" s="6"/>
      <c r="AX119" s="6"/>
      <c r="AY119" s="6"/>
      <c r="AZ119" s="6"/>
    </row>
    <row r="120" spans="2:52" ht="19.5" hidden="1" customHeight="1">
      <c r="B120" t="e">
        <f ca="1">VLOOKUP(VALUE(C120),Sheet1!$A$1:$B$24,2,FALSE)</f>
        <v>#N/A</v>
      </c>
      <c r="C120" s="101" t="str">
        <f ca="1">Locsolieu!A115</f>
        <v>132</v>
      </c>
      <c r="D120" s="102">
        <f ca="1">Locsolieu!C115</f>
        <v>5.74E-2</v>
      </c>
      <c r="E120" s="103">
        <f ca="1">Locsolieu!D115*$E$4</f>
        <v>0.16372</v>
      </c>
      <c r="F120" s="104">
        <f ca="1">Locsolieu!E115*$E$4</f>
        <v>2.2506599999999999</v>
      </c>
      <c r="G120" s="105">
        <f ca="1">Locsolieu!F115</f>
        <v>5.74E-2</v>
      </c>
      <c r="H120" s="106">
        <v>3720</v>
      </c>
      <c r="I120" s="107">
        <v>20</v>
      </c>
      <c r="J120" s="107">
        <v>-82</v>
      </c>
      <c r="K120" s="107">
        <v>3</v>
      </c>
      <c r="L120" s="107">
        <f t="shared" si="236"/>
        <v>-85</v>
      </c>
      <c r="M120" s="108">
        <f t="shared" ca="1" si="158"/>
        <v>285.22648083623693</v>
      </c>
      <c r="N120" s="108">
        <f t="shared" ca="1" si="159"/>
        <v>3921.0104529616719</v>
      </c>
      <c r="O120" s="109" t="e">
        <f t="shared" ca="1" si="237"/>
        <v>#VALUE!</v>
      </c>
      <c r="P120" s="109" t="e">
        <f t="shared" ref="P120" ca="1" si="239">ABS((AK120/100)*$I120*$L120*(($J120/2)-K120)^2)</f>
        <v>#VALUE!</v>
      </c>
      <c r="Q120" s="110">
        <f t="shared" si="160"/>
        <v>-918946.66666666663</v>
      </c>
      <c r="R120" s="111">
        <f t="shared" ca="1" si="182"/>
        <v>0.23212245495825398</v>
      </c>
      <c r="S120" s="111">
        <f t="shared" ca="1" si="183"/>
        <v>0.23212245495825398</v>
      </c>
      <c r="T120" s="110" t="e">
        <f t="shared" ca="1" si="161"/>
        <v>#VALUE!</v>
      </c>
      <c r="U120" s="110" t="e">
        <f t="shared" ca="1" si="162"/>
        <v>#VALUE!</v>
      </c>
      <c r="V120" s="112" t="e">
        <f t="shared" ca="1" si="163"/>
        <v>#VALUE!</v>
      </c>
      <c r="W120" s="112" t="e">
        <f t="shared" ca="1" si="164"/>
        <v>#VALUE!</v>
      </c>
      <c r="X120" s="68" t="e">
        <f t="shared" ca="1" si="184"/>
        <v>#VALUE!</v>
      </c>
      <c r="Y120" s="68" t="e">
        <f t="shared" ca="1" si="185"/>
        <v>#VALUE!</v>
      </c>
      <c r="Z120" s="108" t="e">
        <f t="shared" ca="1" si="186"/>
        <v>#VALUE!</v>
      </c>
      <c r="AA120" s="108" t="e">
        <f t="shared" ca="1" si="187"/>
        <v>#VALUE!</v>
      </c>
      <c r="AB120" s="68">
        <f t="shared" ca="1" si="165"/>
        <v>4.0492541682980075E-2</v>
      </c>
      <c r="AC120" s="68">
        <f t="shared" ca="1" si="166"/>
        <v>4.0492541682980075E-2</v>
      </c>
      <c r="AD120" s="68">
        <f t="shared" ca="1" si="188"/>
        <v>-55.299096177310929</v>
      </c>
      <c r="AE120" s="68">
        <f t="shared" ca="1" si="189"/>
        <v>-55.250260222515976</v>
      </c>
      <c r="AF120" s="68" t="e">
        <f t="shared" ca="1" si="167"/>
        <v>#VALUE!</v>
      </c>
      <c r="AG120" s="68" t="e">
        <f t="shared" ca="1" si="168"/>
        <v>#VALUE!</v>
      </c>
      <c r="AH120" s="113" t="e">
        <f t="shared" ca="1" si="169"/>
        <v>#VALUE!</v>
      </c>
      <c r="AI120" s="114" t="e">
        <f t="shared" ca="1" si="170"/>
        <v>#VALUE!</v>
      </c>
      <c r="AJ120" s="115" t="e">
        <f t="shared" ca="1" si="171"/>
        <v>#VALUE!</v>
      </c>
      <c r="AK120" s="116" t="e">
        <f t="shared" ca="1" si="172"/>
        <v>#VALUE!</v>
      </c>
      <c r="AL120" s="117" t="e">
        <f t="shared" ca="1" si="173"/>
        <v>#VALUE!</v>
      </c>
      <c r="AM120" s="118">
        <v>2</v>
      </c>
      <c r="AN120" s="118">
        <v>16</v>
      </c>
      <c r="AO120" s="118"/>
      <c r="AQ120" s="119">
        <f t="shared" si="174"/>
        <v>4.0211199999999998</v>
      </c>
      <c r="AR120" s="117">
        <f t="shared" si="22"/>
        <v>-0.47307294117647053</v>
      </c>
      <c r="AS120" s="131"/>
      <c r="AT120" s="6"/>
      <c r="AU120" s="80"/>
      <c r="AV120" s="6"/>
      <c r="AW120" s="6"/>
      <c r="AX120" s="6"/>
      <c r="AY120" s="6"/>
      <c r="AZ120" s="6"/>
    </row>
    <row r="121" spans="2:52" ht="19.5" hidden="1" customHeight="1">
      <c r="B121" t="e">
        <f ca="1">VLOOKUP(VALUE(C121),Sheet1!$A$1:$B$24,2,FALSE)</f>
        <v>#N/A</v>
      </c>
      <c r="C121" s="121" t="str">
        <f ca="1">Locsolieu!A116</f>
        <v>133</v>
      </c>
      <c r="D121" s="122">
        <f ca="1">Locsolieu!C116</f>
        <v>0.1101</v>
      </c>
      <c r="E121" s="103">
        <f ca="1">Locsolieu!D116*$E$4</f>
        <v>1.4004700000000001</v>
      </c>
      <c r="F121" s="104">
        <f ca="1">Locsolieu!E116*$E$4</f>
        <v>1.4004700000000001</v>
      </c>
      <c r="G121" s="123">
        <f ca="1">Locsolieu!F116</f>
        <v>0.1278</v>
      </c>
      <c r="H121" s="106">
        <v>3750</v>
      </c>
      <c r="I121" s="107">
        <v>20</v>
      </c>
      <c r="J121" s="107">
        <v>-83</v>
      </c>
      <c r="K121" s="6">
        <v>3</v>
      </c>
      <c r="L121" s="107">
        <f t="shared" ref="L121" si="240">J121-K120</f>
        <v>-86</v>
      </c>
      <c r="M121" s="108">
        <f t="shared" ca="1" si="158"/>
        <v>1271.9981834695732</v>
      </c>
      <c r="N121" s="108">
        <f t="shared" ca="1" si="159"/>
        <v>1095.829420970266</v>
      </c>
      <c r="O121" s="109" t="e">
        <f t="shared" ref="O121" ca="1" si="241">ABS((AI121/100)*I121*L121*((J121/2)-K120)^2)</f>
        <v>#VALUE!</v>
      </c>
      <c r="P121" s="109" t="e">
        <f t="shared" ref="P121" ca="1" si="242">ABS((AK121/100)*$I121*$L121*(($J121/2)-$K120)^2)</f>
        <v>#VALUE!</v>
      </c>
      <c r="Q121" s="110">
        <f t="shared" si="160"/>
        <v>-952978.33333333337</v>
      </c>
      <c r="R121" s="111">
        <f t="shared" ca="1" si="182"/>
        <v>0.23232842959634759</v>
      </c>
      <c r="S121" s="111">
        <f t="shared" ca="1" si="183"/>
        <v>0.23232842959634759</v>
      </c>
      <c r="T121" s="110" t="e">
        <f t="shared" ca="1" si="161"/>
        <v>#VALUE!</v>
      </c>
      <c r="U121" s="110" t="e">
        <f t="shared" ca="1" si="162"/>
        <v>#VALUE!</v>
      </c>
      <c r="V121" s="112" t="e">
        <f t="shared" ca="1" si="163"/>
        <v>#VALUE!</v>
      </c>
      <c r="W121" s="112" t="e">
        <f t="shared" ca="1" si="164"/>
        <v>#VALUE!</v>
      </c>
      <c r="X121" s="68" t="e">
        <f t="shared" ca="1" si="184"/>
        <v>#VALUE!</v>
      </c>
      <c r="Y121" s="68" t="e">
        <f t="shared" ca="1" si="185"/>
        <v>#VALUE!</v>
      </c>
      <c r="Z121" s="108" t="e">
        <f t="shared" ca="1" si="186"/>
        <v>#VALUE!</v>
      </c>
      <c r="AA121" s="108" t="e">
        <f t="shared" ca="1" si="187"/>
        <v>#VALUE!</v>
      </c>
      <c r="AB121" s="68">
        <f t="shared" ca="1" si="165"/>
        <v>7.766949197379977E-2</v>
      </c>
      <c r="AC121" s="68">
        <f t="shared" ca="1" si="166"/>
        <v>9.0155868067680389E-2</v>
      </c>
      <c r="AD121" s="68">
        <f t="shared" ca="1" si="188"/>
        <v>-55.902562965220149</v>
      </c>
      <c r="AE121" s="68">
        <f t="shared" ca="1" si="189"/>
        <v>-55.903453161872633</v>
      </c>
      <c r="AF121" s="68" t="e">
        <f t="shared" ca="1" si="167"/>
        <v>#VALUE!</v>
      </c>
      <c r="AG121" s="68" t="e">
        <f t="shared" ca="1" si="168"/>
        <v>#VALUE!</v>
      </c>
      <c r="AH121" s="113" t="e">
        <f t="shared" ca="1" si="169"/>
        <v>#VALUE!</v>
      </c>
      <c r="AI121" s="124" t="e">
        <f t="shared" ca="1" si="170"/>
        <v>#VALUE!</v>
      </c>
      <c r="AJ121" s="115" t="e">
        <f t="shared" ca="1" si="171"/>
        <v>#VALUE!</v>
      </c>
      <c r="AK121" s="116" t="e">
        <f t="shared" ca="1" si="172"/>
        <v>#VALUE!</v>
      </c>
      <c r="AL121" s="117" t="e">
        <f t="shared" ca="1" si="173"/>
        <v>#VALUE!</v>
      </c>
      <c r="AM121" s="126">
        <v>2</v>
      </c>
      <c r="AN121" s="126">
        <v>16</v>
      </c>
      <c r="AO121" s="126"/>
      <c r="AP121" s="126"/>
      <c r="AQ121" s="117">
        <f t="shared" si="174"/>
        <v>4.0211199999999998</v>
      </c>
      <c r="AR121" s="117">
        <f t="shared" si="22"/>
        <v>-0.46757209302325575</v>
      </c>
      <c r="AS121" s="6"/>
      <c r="AT121" s="6"/>
      <c r="AU121" s="80"/>
      <c r="AV121" s="6"/>
      <c r="AW121" s="6"/>
      <c r="AX121" s="6"/>
      <c r="AY121" s="6"/>
      <c r="AZ121" s="6"/>
    </row>
    <row r="122" spans="2:52" ht="19.5" hidden="1" customHeight="1">
      <c r="B122" t="e">
        <f ca="1">VLOOKUP(VALUE(C122),Sheet1!$A$1:$B$24,2,FALSE)</f>
        <v>#N/A</v>
      </c>
      <c r="C122" s="121" t="str">
        <f ca="1">Locsolieu!A117</f>
        <v>134</v>
      </c>
      <c r="D122" s="122">
        <f ca="1">Locsolieu!C117</f>
        <v>4.0500000000000001E-2</v>
      </c>
      <c r="E122" s="103">
        <f ca="1">Locsolieu!D117*$E$4</f>
        <v>0.85016000000000003</v>
      </c>
      <c r="F122" s="104">
        <f ca="1">Locsolieu!E117*$E$4</f>
        <v>0.85016000000000003</v>
      </c>
      <c r="G122" s="123">
        <f ca="1">Locsolieu!F117</f>
        <v>4.0500000000000001E-2</v>
      </c>
      <c r="H122" s="106">
        <v>3780</v>
      </c>
      <c r="I122" s="107">
        <v>20</v>
      </c>
      <c r="J122" s="107">
        <v>-84</v>
      </c>
      <c r="K122" s="107">
        <v>3</v>
      </c>
      <c r="L122" s="107">
        <f t="shared" ref="L122:L125" si="243">J122-K122</f>
        <v>-87</v>
      </c>
      <c r="M122" s="108">
        <f t="shared" ca="1" si="158"/>
        <v>2099.1604938271603</v>
      </c>
      <c r="N122" s="108">
        <f t="shared" ca="1" si="159"/>
        <v>2099.1604938271603</v>
      </c>
      <c r="O122" s="109" t="e">
        <f t="shared" ref="O122:O125" ca="1" si="244">ABS((AI122/100)*I122*L122*((J122/2)-K122)^2)</f>
        <v>#VALUE!</v>
      </c>
      <c r="P122" s="109" t="e">
        <f t="shared" ref="P122:P124" ca="1" si="245">ABS((AK122/100)*$I122*$L122*(($J122/2)-$K122)^2)</f>
        <v>#VALUE!</v>
      </c>
      <c r="Q122" s="110">
        <f t="shared" si="160"/>
        <v>-987840</v>
      </c>
      <c r="R122" s="111">
        <f t="shared" ca="1" si="182"/>
        <v>0.23253012048192773</v>
      </c>
      <c r="S122" s="111">
        <f t="shared" ca="1" si="183"/>
        <v>0.23253012048192773</v>
      </c>
      <c r="T122" s="110" t="e">
        <f t="shared" ca="1" si="161"/>
        <v>#VALUE!</v>
      </c>
      <c r="U122" s="110" t="e">
        <f t="shared" ca="1" si="162"/>
        <v>#VALUE!</v>
      </c>
      <c r="V122" s="112" t="e">
        <f t="shared" ca="1" si="163"/>
        <v>#VALUE!</v>
      </c>
      <c r="W122" s="112" t="e">
        <f t="shared" ca="1" si="164"/>
        <v>#VALUE!</v>
      </c>
      <c r="X122" s="68" t="e">
        <f t="shared" ca="1" si="184"/>
        <v>#VALUE!</v>
      </c>
      <c r="Y122" s="68" t="e">
        <f t="shared" ca="1" si="185"/>
        <v>#VALUE!</v>
      </c>
      <c r="Z122" s="108" t="e">
        <f t="shared" ca="1" si="186"/>
        <v>#VALUE!</v>
      </c>
      <c r="AA122" s="108" t="e">
        <f t="shared" ca="1" si="187"/>
        <v>#VALUE!</v>
      </c>
      <c r="AB122" s="68">
        <f t="shared" ca="1" si="165"/>
        <v>2.8570521570743784E-2</v>
      </c>
      <c r="AC122" s="68">
        <f t="shared" ca="1" si="166"/>
        <v>2.8570521570743784E-2</v>
      </c>
      <c r="AD122" s="68">
        <f t="shared" ca="1" si="188"/>
        <v>-56.550975148299436</v>
      </c>
      <c r="AE122" s="68">
        <f t="shared" ca="1" si="189"/>
        <v>-56.550975148299436</v>
      </c>
      <c r="AF122" s="68" t="e">
        <f t="shared" ca="1" si="167"/>
        <v>#VALUE!</v>
      </c>
      <c r="AG122" s="68" t="e">
        <f t="shared" ca="1" si="168"/>
        <v>#VALUE!</v>
      </c>
      <c r="AH122" s="113" t="e">
        <f t="shared" ca="1" si="169"/>
        <v>#VALUE!</v>
      </c>
      <c r="AI122" s="124" t="e">
        <f t="shared" ca="1" si="170"/>
        <v>#VALUE!</v>
      </c>
      <c r="AJ122" s="115" t="e">
        <f t="shared" ca="1" si="171"/>
        <v>#VALUE!</v>
      </c>
      <c r="AK122" s="116" t="e">
        <f t="shared" ca="1" si="172"/>
        <v>#VALUE!</v>
      </c>
      <c r="AL122" s="117" t="e">
        <f t="shared" ca="1" si="173"/>
        <v>#VALUE!</v>
      </c>
      <c r="AM122" s="126">
        <v>2</v>
      </c>
      <c r="AN122" s="126">
        <v>16</v>
      </c>
      <c r="AO122" s="126"/>
      <c r="AP122" s="126"/>
      <c r="AQ122" s="117">
        <f t="shared" si="174"/>
        <v>4.0211199999999998</v>
      </c>
      <c r="AR122" s="117">
        <f t="shared" si="22"/>
        <v>-0.46219770114942527</v>
      </c>
      <c r="AS122" s="6"/>
      <c r="AT122" s="6"/>
      <c r="AU122" s="80"/>
      <c r="AV122" s="6"/>
      <c r="AW122" s="6"/>
      <c r="AX122" s="6"/>
      <c r="AY122" s="6"/>
      <c r="AZ122" s="6"/>
    </row>
    <row r="123" spans="2:52" ht="19.5" hidden="1" customHeight="1">
      <c r="B123" t="e">
        <f ca="1">VLOOKUP(VALUE(C123),Sheet1!$A$1:$B$24,2,FALSE)</f>
        <v>#N/A</v>
      </c>
      <c r="C123" s="121" t="str">
        <f ca="1">Locsolieu!A118</f>
        <v>135</v>
      </c>
      <c r="D123" s="122">
        <f ca="1">Locsolieu!C118</f>
        <v>9.5299999999999996E-2</v>
      </c>
      <c r="E123" s="103">
        <f ca="1">Locsolieu!D118*$E$4</f>
        <v>0.63256999999999997</v>
      </c>
      <c r="F123" s="104">
        <f ca="1">Locsolieu!E118*$E$4</f>
        <v>0.86334999999999995</v>
      </c>
      <c r="G123" s="123">
        <f ca="1">Locsolieu!F118</f>
        <v>3.4700000000000002E-2</v>
      </c>
      <c r="H123" s="106">
        <v>3810</v>
      </c>
      <c r="I123" s="107">
        <v>20</v>
      </c>
      <c r="J123" s="107">
        <v>-85</v>
      </c>
      <c r="K123" s="107">
        <v>3</v>
      </c>
      <c r="L123" s="107">
        <f t="shared" si="243"/>
        <v>-88</v>
      </c>
      <c r="M123" s="108">
        <f t="shared" ca="1" si="158"/>
        <v>663.76705141657931</v>
      </c>
      <c r="N123" s="108">
        <f t="shared" ca="1" si="159"/>
        <v>2488.0403458213254</v>
      </c>
      <c r="O123" s="109" t="e">
        <f t="shared" ca="1" si="244"/>
        <v>#VALUE!</v>
      </c>
      <c r="P123" s="109" t="e">
        <f t="shared" ca="1" si="245"/>
        <v>#VALUE!</v>
      </c>
      <c r="Q123" s="110">
        <f t="shared" si="160"/>
        <v>-1023541.6666666666</v>
      </c>
      <c r="R123" s="111">
        <f t="shared" ca="1" si="182"/>
        <v>0.2327276598764994</v>
      </c>
      <c r="S123" s="111">
        <f t="shared" ca="1" si="183"/>
        <v>0.2327276598764994</v>
      </c>
      <c r="T123" s="110" t="e">
        <f t="shared" ca="1" si="161"/>
        <v>#VALUE!</v>
      </c>
      <c r="U123" s="110" t="e">
        <f t="shared" ca="1" si="162"/>
        <v>#VALUE!</v>
      </c>
      <c r="V123" s="112" t="e">
        <f t="shared" ca="1" si="163"/>
        <v>#VALUE!</v>
      </c>
      <c r="W123" s="112" t="e">
        <f t="shared" ca="1" si="164"/>
        <v>#VALUE!</v>
      </c>
      <c r="X123" s="68" t="e">
        <f t="shared" ca="1" si="184"/>
        <v>#VALUE!</v>
      </c>
      <c r="Y123" s="68" t="e">
        <f t="shared" ca="1" si="185"/>
        <v>#VALUE!</v>
      </c>
      <c r="Z123" s="108" t="e">
        <f t="shared" ca="1" si="186"/>
        <v>#VALUE!</v>
      </c>
      <c r="AA123" s="108" t="e">
        <f t="shared" ca="1" si="187"/>
        <v>#VALUE!</v>
      </c>
      <c r="AB123" s="68">
        <f t="shared" ca="1" si="165"/>
        <v>6.7228906313379813E-2</v>
      </c>
      <c r="AC123" s="68">
        <f t="shared" ca="1" si="166"/>
        <v>2.4478940703822453E-2</v>
      </c>
      <c r="AD123" s="68">
        <f t="shared" ca="1" si="188"/>
        <v>-57.210098218630044</v>
      </c>
      <c r="AE123" s="68">
        <f t="shared" ca="1" si="189"/>
        <v>-57.200718941558797</v>
      </c>
      <c r="AF123" s="68" t="e">
        <f t="shared" ca="1" si="167"/>
        <v>#VALUE!</v>
      </c>
      <c r="AG123" s="68" t="e">
        <f t="shared" ca="1" si="168"/>
        <v>#VALUE!</v>
      </c>
      <c r="AH123" s="113" t="e">
        <f t="shared" ca="1" si="169"/>
        <v>#VALUE!</v>
      </c>
      <c r="AI123" s="124" t="e">
        <f t="shared" ca="1" si="170"/>
        <v>#VALUE!</v>
      </c>
      <c r="AJ123" s="115" t="e">
        <f t="shared" ca="1" si="171"/>
        <v>#VALUE!</v>
      </c>
      <c r="AK123" s="116" t="e">
        <f t="shared" ca="1" si="172"/>
        <v>#VALUE!</v>
      </c>
      <c r="AL123" s="117" t="e">
        <f t="shared" ca="1" si="173"/>
        <v>#VALUE!</v>
      </c>
      <c r="AM123" s="126">
        <v>2</v>
      </c>
      <c r="AN123" s="126">
        <v>16</v>
      </c>
      <c r="AO123" s="126"/>
      <c r="AP123" s="126"/>
      <c r="AQ123" s="117">
        <f t="shared" si="174"/>
        <v>4.0211199999999998</v>
      </c>
      <c r="AR123" s="117">
        <f t="shared" si="22"/>
        <v>-0.45694545454545449</v>
      </c>
      <c r="AS123" s="132"/>
      <c r="AT123" s="132"/>
      <c r="AU123" s="133"/>
      <c r="AV123" s="132"/>
      <c r="AW123" s="132"/>
      <c r="AX123" s="132"/>
      <c r="AY123" s="132"/>
      <c r="AZ123" s="132"/>
    </row>
    <row r="124" spans="2:52" ht="19.5" hidden="1" customHeight="1" thickBot="1">
      <c r="B124" t="e">
        <f ca="1">VLOOKUP(VALUE(C124),Sheet1!$A$1:$B$24,2,FALSE)</f>
        <v>#N/A</v>
      </c>
      <c r="C124" s="121" t="str">
        <f ca="1">Locsolieu!A119</f>
        <v>136</v>
      </c>
      <c r="D124" s="122">
        <f ca="1">Locsolieu!C119</f>
        <v>8.7400000000000005E-2</v>
      </c>
      <c r="E124" s="103">
        <f ca="1">Locsolieu!D119*$E$4</f>
        <v>0.80674999999999997</v>
      </c>
      <c r="F124" s="104">
        <f ca="1">Locsolieu!E119*$E$4</f>
        <v>0.80674999999999997</v>
      </c>
      <c r="G124" s="123">
        <f ca="1">Locsolieu!F119</f>
        <v>8.7400000000000005E-2</v>
      </c>
      <c r="H124" s="106">
        <v>3840</v>
      </c>
      <c r="I124" s="107">
        <v>20</v>
      </c>
      <c r="J124" s="107">
        <v>-86</v>
      </c>
      <c r="K124" s="107">
        <v>3</v>
      </c>
      <c r="L124" s="107">
        <f t="shared" si="243"/>
        <v>-89</v>
      </c>
      <c r="M124" s="108">
        <f t="shared" ca="1" si="158"/>
        <v>923.05491990846667</v>
      </c>
      <c r="N124" s="108">
        <f t="shared" ca="1" si="159"/>
        <v>923.05491990846667</v>
      </c>
      <c r="O124" s="109" t="e">
        <f t="shared" ca="1" si="244"/>
        <v>#VALUE!</v>
      </c>
      <c r="P124" s="109" t="e">
        <f t="shared" ca="1" si="245"/>
        <v>#VALUE!</v>
      </c>
      <c r="Q124" s="110">
        <f t="shared" si="160"/>
        <v>-1060093.3333333333</v>
      </c>
      <c r="R124" s="111">
        <f t="shared" ca="1" si="182"/>
        <v>0.2329211746522411</v>
      </c>
      <c r="S124" s="111">
        <f t="shared" ca="1" si="183"/>
        <v>0.2329211746522411</v>
      </c>
      <c r="T124" s="110" t="e">
        <f t="shared" ca="1" si="161"/>
        <v>#VALUE!</v>
      </c>
      <c r="U124" s="110" t="e">
        <f t="shared" ca="1" si="162"/>
        <v>#VALUE!</v>
      </c>
      <c r="V124" s="112" t="e">
        <f t="shared" ca="1" si="163"/>
        <v>#VALUE!</v>
      </c>
      <c r="W124" s="112" t="e">
        <f t="shared" ca="1" si="164"/>
        <v>#VALUE!</v>
      </c>
      <c r="X124" s="68" t="e">
        <f t="shared" ca="1" si="184"/>
        <v>#VALUE!</v>
      </c>
      <c r="Y124" s="68" t="e">
        <f t="shared" ca="1" si="185"/>
        <v>#VALUE!</v>
      </c>
      <c r="Z124" s="108" t="e">
        <f t="shared" ca="1" si="186"/>
        <v>#VALUE!</v>
      </c>
      <c r="AA124" s="108" t="e">
        <f t="shared" ca="1" si="187"/>
        <v>#VALUE!</v>
      </c>
      <c r="AB124" s="68">
        <f t="shared" ca="1" si="165"/>
        <v>6.1655890994642144E-2</v>
      </c>
      <c r="AC124" s="68">
        <f t="shared" ca="1" si="166"/>
        <v>6.1655890994642144E-2</v>
      </c>
      <c r="AD124" s="68">
        <f t="shared" ca="1" si="188"/>
        <v>-57.855406976418031</v>
      </c>
      <c r="AE124" s="68">
        <f t="shared" ca="1" si="189"/>
        <v>-57.855406976418031</v>
      </c>
      <c r="AF124" s="68" t="e">
        <f t="shared" ca="1" si="167"/>
        <v>#VALUE!</v>
      </c>
      <c r="AG124" s="68" t="e">
        <f t="shared" ca="1" si="168"/>
        <v>#VALUE!</v>
      </c>
      <c r="AH124" s="113" t="e">
        <f t="shared" ca="1" si="169"/>
        <v>#VALUE!</v>
      </c>
      <c r="AI124" s="124" t="e">
        <f t="shared" ca="1" si="170"/>
        <v>#VALUE!</v>
      </c>
      <c r="AJ124" s="115" t="e">
        <f t="shared" ca="1" si="171"/>
        <v>#VALUE!</v>
      </c>
      <c r="AK124" s="116" t="e">
        <f t="shared" ca="1" si="172"/>
        <v>#VALUE!</v>
      </c>
      <c r="AL124" s="117" t="e">
        <f t="shared" ca="1" si="173"/>
        <v>#VALUE!</v>
      </c>
      <c r="AM124" s="126">
        <v>2</v>
      </c>
      <c r="AN124" s="126">
        <v>16</v>
      </c>
      <c r="AO124" s="126"/>
      <c r="AP124" s="126"/>
      <c r="AQ124" s="117">
        <f t="shared" si="174"/>
        <v>4.0211199999999998</v>
      </c>
      <c r="AR124" s="117">
        <f t="shared" si="22"/>
        <v>-0.45181123595505612</v>
      </c>
      <c r="AS124" s="132"/>
      <c r="AT124" s="132"/>
      <c r="AU124" s="133"/>
      <c r="AV124" s="132"/>
      <c r="AW124" s="132"/>
      <c r="AX124" s="132"/>
      <c r="AY124" s="132"/>
      <c r="AZ124" s="132"/>
    </row>
    <row r="125" spans="2:52" ht="19.5" hidden="1" customHeight="1">
      <c r="B125" t="e">
        <f ca="1">VLOOKUP(VALUE(C125),Sheet1!$A$1:$B$24,2,FALSE)</f>
        <v>#N/A</v>
      </c>
      <c r="C125" s="101" t="str">
        <f ca="1">Locsolieu!A120</f>
        <v>137</v>
      </c>
      <c r="D125" s="102">
        <f ca="1">Locsolieu!C120</f>
        <v>3.8399999999999997E-2</v>
      </c>
      <c r="E125" s="103">
        <f ca="1">Locsolieu!D120*$E$4</f>
        <v>0.51214000000000004</v>
      </c>
      <c r="F125" s="104">
        <f ca="1">Locsolieu!E120*$E$4</f>
        <v>0.67722000000000004</v>
      </c>
      <c r="G125" s="105">
        <f ca="1">Locsolieu!F120</f>
        <v>3.8399999999999997E-2</v>
      </c>
      <c r="H125" s="106">
        <v>3870</v>
      </c>
      <c r="I125" s="107">
        <v>20</v>
      </c>
      <c r="J125" s="107">
        <v>-87</v>
      </c>
      <c r="K125" s="107">
        <v>3</v>
      </c>
      <c r="L125" s="107">
        <f t="shared" si="243"/>
        <v>-90</v>
      </c>
      <c r="M125" s="108">
        <f t="shared" ca="1" si="158"/>
        <v>1333.697916666667</v>
      </c>
      <c r="N125" s="108">
        <f t="shared" ca="1" si="159"/>
        <v>1763.5937500000005</v>
      </c>
      <c r="O125" s="109" t="e">
        <f t="shared" ca="1" si="244"/>
        <v>#VALUE!</v>
      </c>
      <c r="P125" s="109" t="e">
        <f t="shared" ref="P125" ca="1" si="246">ABS((AK125/100)*$I125*$L125*(($J125/2)-K125)^2)</f>
        <v>#VALUE!</v>
      </c>
      <c r="Q125" s="110">
        <f t="shared" si="160"/>
        <v>-1097505</v>
      </c>
      <c r="R125" s="111">
        <f t="shared" ca="1" si="182"/>
        <v>0.23311078656373879</v>
      </c>
      <c r="S125" s="111">
        <f t="shared" ca="1" si="183"/>
        <v>0.23311078656373879</v>
      </c>
      <c r="T125" s="110" t="e">
        <f t="shared" ca="1" si="161"/>
        <v>#VALUE!</v>
      </c>
      <c r="U125" s="110" t="e">
        <f t="shared" ca="1" si="162"/>
        <v>#VALUE!</v>
      </c>
      <c r="V125" s="112" t="e">
        <f t="shared" ca="1" si="163"/>
        <v>#VALUE!</v>
      </c>
      <c r="W125" s="112" t="e">
        <f t="shared" ca="1" si="164"/>
        <v>#VALUE!</v>
      </c>
      <c r="X125" s="68" t="e">
        <f t="shared" ca="1" si="184"/>
        <v>#VALUE!</v>
      </c>
      <c r="Y125" s="68" t="e">
        <f t="shared" ca="1" si="185"/>
        <v>#VALUE!</v>
      </c>
      <c r="Z125" s="108" t="e">
        <f t="shared" ca="1" si="186"/>
        <v>#VALUE!</v>
      </c>
      <c r="AA125" s="108" t="e">
        <f t="shared" ca="1" si="187"/>
        <v>#VALUE!</v>
      </c>
      <c r="AB125" s="68">
        <f t="shared" ca="1" si="165"/>
        <v>2.7089087118927439E-2</v>
      </c>
      <c r="AC125" s="68">
        <f t="shared" ca="1" si="166"/>
        <v>2.7089087118927439E-2</v>
      </c>
      <c r="AD125" s="68">
        <f t="shared" ca="1" si="188"/>
        <v>-58.502680569983987</v>
      </c>
      <c r="AE125" s="68">
        <f t="shared" ca="1" si="189"/>
        <v>-58.501533065870873</v>
      </c>
      <c r="AF125" s="68" t="e">
        <f t="shared" ca="1" si="167"/>
        <v>#VALUE!</v>
      </c>
      <c r="AG125" s="68" t="e">
        <f t="shared" ca="1" si="168"/>
        <v>#VALUE!</v>
      </c>
      <c r="AH125" s="113" t="e">
        <f t="shared" ca="1" si="169"/>
        <v>#VALUE!</v>
      </c>
      <c r="AI125" s="114" t="e">
        <f t="shared" ca="1" si="170"/>
        <v>#VALUE!</v>
      </c>
      <c r="AJ125" s="115" t="e">
        <f t="shared" ca="1" si="171"/>
        <v>#VALUE!</v>
      </c>
      <c r="AK125" s="116" t="e">
        <f t="shared" ca="1" si="172"/>
        <v>#VALUE!</v>
      </c>
      <c r="AL125" s="117" t="e">
        <f t="shared" ca="1" si="173"/>
        <v>#VALUE!</v>
      </c>
      <c r="AM125" s="118">
        <v>2</v>
      </c>
      <c r="AN125" s="118">
        <v>16</v>
      </c>
      <c r="AO125" s="118"/>
      <c r="AQ125" s="119">
        <f t="shared" si="174"/>
        <v>4.0211199999999998</v>
      </c>
      <c r="AR125" s="117">
        <f t="shared" si="22"/>
        <v>-0.44679111111111108</v>
      </c>
      <c r="AS125" s="132"/>
      <c r="AT125" s="132"/>
      <c r="AU125" s="133"/>
      <c r="AV125" s="132"/>
      <c r="AW125" s="132"/>
      <c r="AX125" s="132"/>
      <c r="AY125" s="132"/>
      <c r="AZ125" s="132"/>
    </row>
    <row r="126" spans="2:52" ht="19.5" hidden="1" customHeight="1">
      <c r="B126" t="e">
        <f ca="1">VLOOKUP(VALUE(C126),Sheet1!$A$1:$B$24,2,FALSE)</f>
        <v>#N/A</v>
      </c>
      <c r="C126" s="121" t="str">
        <f ca="1">Locsolieu!A121</f>
        <v>138</v>
      </c>
      <c r="D126" s="122">
        <f ca="1">Locsolieu!C121</f>
        <v>4.7600000000000003E-2</v>
      </c>
      <c r="E126" s="103">
        <f ca="1">Locsolieu!D121*$E$4</f>
        <v>1.14672</v>
      </c>
      <c r="F126" s="104">
        <f ca="1">Locsolieu!E121*$E$4</f>
        <v>1.7696099999999999</v>
      </c>
      <c r="G126" s="123">
        <f ca="1">Locsolieu!F121</f>
        <v>4.7600000000000003E-2</v>
      </c>
      <c r="H126" s="106">
        <v>3900</v>
      </c>
      <c r="I126" s="107">
        <v>20</v>
      </c>
      <c r="J126" s="107">
        <v>-88</v>
      </c>
      <c r="K126" s="6">
        <v>3</v>
      </c>
      <c r="L126" s="107">
        <f t="shared" ref="L126" si="247">J126-K125</f>
        <v>-91</v>
      </c>
      <c r="M126" s="108">
        <f t="shared" ca="1" si="158"/>
        <v>2409.0756302521004</v>
      </c>
      <c r="N126" s="108">
        <f t="shared" ca="1" si="159"/>
        <v>3717.6680672268903</v>
      </c>
      <c r="O126" s="109" t="e">
        <f t="shared" ref="O126" ca="1" si="248">ABS((AI126/100)*I126*L126*((J126/2)-K125)^2)</f>
        <v>#VALUE!</v>
      </c>
      <c r="P126" s="109" t="e">
        <f t="shared" ref="P126" ca="1" si="249">ABS((AK126/100)*$I126*$L126*(($J126/2)-$K125)^2)</f>
        <v>#VALUE!</v>
      </c>
      <c r="Q126" s="110">
        <f t="shared" si="160"/>
        <v>-1135786.6666666667</v>
      </c>
      <c r="R126" s="111">
        <f t="shared" ca="1" si="182"/>
        <v>0.23329661250344258</v>
      </c>
      <c r="S126" s="111">
        <f t="shared" ca="1" si="183"/>
        <v>0.23329661250344258</v>
      </c>
      <c r="T126" s="110" t="e">
        <f t="shared" ca="1" si="161"/>
        <v>#VALUE!</v>
      </c>
      <c r="U126" s="110" t="e">
        <f t="shared" ca="1" si="162"/>
        <v>#VALUE!</v>
      </c>
      <c r="V126" s="112" t="e">
        <f t="shared" ca="1" si="163"/>
        <v>#VALUE!</v>
      </c>
      <c r="W126" s="112" t="e">
        <f t="shared" ca="1" si="164"/>
        <v>#VALUE!</v>
      </c>
      <c r="X126" s="68" t="e">
        <f t="shared" ca="1" si="184"/>
        <v>#VALUE!</v>
      </c>
      <c r="Y126" s="68" t="e">
        <f t="shared" ca="1" si="185"/>
        <v>#VALUE!</v>
      </c>
      <c r="Z126" s="108" t="e">
        <f t="shared" ca="1" si="186"/>
        <v>#VALUE!</v>
      </c>
      <c r="AA126" s="108" t="e">
        <f t="shared" ca="1" si="187"/>
        <v>#VALUE!</v>
      </c>
      <c r="AB126" s="68">
        <f t="shared" ca="1" si="165"/>
        <v>3.3579180907837139E-2</v>
      </c>
      <c r="AC126" s="68">
        <f t="shared" ca="1" si="166"/>
        <v>3.3579180907837139E-2</v>
      </c>
      <c r="AD126" s="68">
        <f t="shared" ca="1" si="188"/>
        <v>-59.150849947925252</v>
      </c>
      <c r="AE126" s="68">
        <f t="shared" ca="1" si="189"/>
        <v>-59.150356909976523</v>
      </c>
      <c r="AF126" s="68" t="e">
        <f t="shared" ca="1" si="167"/>
        <v>#VALUE!</v>
      </c>
      <c r="AG126" s="68" t="e">
        <f t="shared" ca="1" si="168"/>
        <v>#VALUE!</v>
      </c>
      <c r="AH126" s="113" t="e">
        <f t="shared" ca="1" si="169"/>
        <v>#VALUE!</v>
      </c>
      <c r="AI126" s="124" t="e">
        <f t="shared" ca="1" si="170"/>
        <v>#VALUE!</v>
      </c>
      <c r="AJ126" s="115" t="e">
        <f t="shared" ca="1" si="171"/>
        <v>#VALUE!</v>
      </c>
      <c r="AK126" s="116" t="e">
        <f t="shared" ca="1" si="172"/>
        <v>#VALUE!</v>
      </c>
      <c r="AL126" s="117" t="e">
        <f t="shared" ca="1" si="173"/>
        <v>#VALUE!</v>
      </c>
      <c r="AM126" s="126">
        <v>2</v>
      </c>
      <c r="AN126" s="126">
        <v>16</v>
      </c>
      <c r="AO126" s="126"/>
      <c r="AP126" s="126"/>
      <c r="AQ126" s="117">
        <f t="shared" si="174"/>
        <v>4.0211199999999998</v>
      </c>
      <c r="AR126" s="117">
        <f t="shared" si="22"/>
        <v>-0.44188131868131864</v>
      </c>
      <c r="AS126" s="132"/>
      <c r="AT126" s="132"/>
      <c r="AU126" s="133"/>
      <c r="AV126" s="132"/>
      <c r="AW126" s="132"/>
      <c r="AX126" s="132"/>
      <c r="AY126" s="132"/>
      <c r="AZ126" s="132"/>
    </row>
    <row r="127" spans="2:52" ht="19.5" hidden="1" customHeight="1">
      <c r="B127" t="e">
        <f ca="1">VLOOKUP(VALUE(C127),Sheet1!$A$1:$B$24,2,FALSE)</f>
        <v>#N/A</v>
      </c>
      <c r="C127" s="121" t="str">
        <f ca="1">Locsolieu!A122</f>
        <v>140</v>
      </c>
      <c r="D127" s="122">
        <f ca="1">Locsolieu!C122</f>
        <v>23.557600000000001</v>
      </c>
      <c r="E127" s="103">
        <f ca="1">Locsolieu!D122*$E$4</f>
        <v>4.7489999999999997E-2</v>
      </c>
      <c r="F127" s="104">
        <f ca="1">Locsolieu!E122*$E$4</f>
        <v>1.41967</v>
      </c>
      <c r="G127" s="123">
        <f ca="1">Locsolieu!F122</f>
        <v>23.557600000000001</v>
      </c>
      <c r="H127" s="106">
        <v>3930</v>
      </c>
      <c r="I127" s="107">
        <v>20</v>
      </c>
      <c r="J127" s="107">
        <v>-89</v>
      </c>
      <c r="K127" s="107">
        <v>3</v>
      </c>
      <c r="L127" s="107">
        <f t="shared" ref="L127:L130" si="250">J127-K127</f>
        <v>-92</v>
      </c>
      <c r="M127" s="108">
        <f t="shared" ca="1" si="158"/>
        <v>6.55</v>
      </c>
      <c r="N127" s="108">
        <f t="shared" ca="1" si="159"/>
        <v>6.55</v>
      </c>
      <c r="O127" s="109" t="e">
        <f t="shared" ref="O127:O130" ca="1" si="251">ABS((AI127/100)*I127*L127*((J127/2)-K127)^2)</f>
        <v>#VALUE!</v>
      </c>
      <c r="P127" s="109" t="e">
        <f t="shared" ref="P127:P129" ca="1" si="252">ABS((AK127/100)*$I127*$L127*(($J127/2)-$K127)^2)</f>
        <v>#VALUE!</v>
      </c>
      <c r="Q127" s="110">
        <f t="shared" si="160"/>
        <v>-1174948.3333333333</v>
      </c>
      <c r="R127" s="111">
        <f t="shared" ca="1" si="182"/>
        <v>0.23347876474197285</v>
      </c>
      <c r="S127" s="111">
        <f t="shared" ca="1" si="183"/>
        <v>0.23347876474197285</v>
      </c>
      <c r="T127" s="110" t="e">
        <f t="shared" ca="1" si="161"/>
        <v>#VALUE!</v>
      </c>
      <c r="U127" s="110" t="e">
        <f t="shared" ca="1" si="162"/>
        <v>#VALUE!</v>
      </c>
      <c r="V127" s="112" t="e">
        <f t="shared" ca="1" si="163"/>
        <v>#VALUE!</v>
      </c>
      <c r="W127" s="112" t="e">
        <f t="shared" ca="1" si="164"/>
        <v>#VALUE!</v>
      </c>
      <c r="X127" s="68" t="e">
        <f t="shared" ca="1" si="184"/>
        <v>#VALUE!</v>
      </c>
      <c r="Y127" s="68" t="e">
        <f t="shared" ca="1" si="185"/>
        <v>#VALUE!</v>
      </c>
      <c r="Z127" s="108" t="e">
        <f t="shared" ca="1" si="186"/>
        <v>#VALUE!</v>
      </c>
      <c r="AA127" s="108" t="e">
        <f t="shared" ca="1" si="187"/>
        <v>#VALUE!</v>
      </c>
      <c r="AB127" s="68">
        <f t="shared" ca="1" si="165"/>
        <v>16.618590591480341</v>
      </c>
      <c r="AC127" s="68">
        <f t="shared" ca="1" si="166"/>
        <v>16.618590591480341</v>
      </c>
      <c r="AD127" s="68">
        <f t="shared" ca="1" si="188"/>
        <v>-85.138071998907236</v>
      </c>
      <c r="AE127" s="68">
        <f t="shared" ca="1" si="189"/>
        <v>-85.138071998907236</v>
      </c>
      <c r="AF127" s="68" t="e">
        <f t="shared" ca="1" si="167"/>
        <v>#VALUE!</v>
      </c>
      <c r="AG127" s="68" t="e">
        <f t="shared" ca="1" si="168"/>
        <v>#VALUE!</v>
      </c>
      <c r="AH127" s="113" t="e">
        <f t="shared" ca="1" si="169"/>
        <v>#VALUE!</v>
      </c>
      <c r="AI127" s="124" t="e">
        <f t="shared" ca="1" si="170"/>
        <v>#VALUE!</v>
      </c>
      <c r="AJ127" s="115" t="e">
        <f t="shared" ca="1" si="171"/>
        <v>#VALUE!</v>
      </c>
      <c r="AK127" s="116" t="e">
        <f t="shared" ca="1" si="172"/>
        <v>#VALUE!</v>
      </c>
      <c r="AL127" s="117" t="e">
        <f t="shared" ca="1" si="173"/>
        <v>#VALUE!</v>
      </c>
      <c r="AM127" s="126">
        <v>2</v>
      </c>
      <c r="AN127" s="126">
        <v>16</v>
      </c>
      <c r="AO127" s="126"/>
      <c r="AP127" s="126"/>
      <c r="AQ127" s="117">
        <f t="shared" si="174"/>
        <v>4.0211199999999998</v>
      </c>
      <c r="AR127" s="117">
        <f t="shared" si="22"/>
        <v>-0.43707826086956519</v>
      </c>
      <c r="AS127" s="132"/>
      <c r="AT127" s="132"/>
      <c r="AU127" s="133"/>
      <c r="AV127" s="132"/>
      <c r="AW127" s="132"/>
      <c r="AX127" s="132"/>
      <c r="AY127" s="132"/>
      <c r="AZ127" s="132"/>
    </row>
    <row r="128" spans="2:52" ht="19.5" hidden="1" customHeight="1">
      <c r="B128" t="e">
        <f ca="1">VLOOKUP(VALUE(C128),Sheet1!$A$1:$B$24,2,FALSE)</f>
        <v>#N/A</v>
      </c>
      <c r="C128" s="121" t="str">
        <f ca="1">Locsolieu!A123</f>
        <v>141</v>
      </c>
      <c r="D128" s="122">
        <f ca="1">Locsolieu!C123</f>
        <v>13.8393</v>
      </c>
      <c r="E128" s="103">
        <f ca="1">Locsolieu!D123*$E$4</f>
        <v>0.45666000000000001</v>
      </c>
      <c r="F128" s="104">
        <f ca="1">Locsolieu!E123*$E$4</f>
        <v>1.89056</v>
      </c>
      <c r="G128" s="123">
        <f ca="1">Locsolieu!F123</f>
        <v>13.8393</v>
      </c>
      <c r="H128" s="106">
        <v>3960</v>
      </c>
      <c r="I128" s="107">
        <v>20</v>
      </c>
      <c r="J128" s="107">
        <v>-90</v>
      </c>
      <c r="K128" s="107">
        <v>3</v>
      </c>
      <c r="L128" s="107">
        <f t="shared" si="250"/>
        <v>-93</v>
      </c>
      <c r="M128" s="108">
        <f t="shared" ca="1" si="158"/>
        <v>6.6</v>
      </c>
      <c r="N128" s="108">
        <f t="shared" ca="1" si="159"/>
        <v>13.660806543683568</v>
      </c>
      <c r="O128" s="109" t="e">
        <f t="shared" ca="1" si="251"/>
        <v>#VALUE!</v>
      </c>
      <c r="P128" s="109" t="e">
        <f t="shared" ca="1" si="252"/>
        <v>#VALUE!</v>
      </c>
      <c r="Q128" s="110">
        <f t="shared" si="160"/>
        <v>-1215000</v>
      </c>
      <c r="R128" s="111">
        <f t="shared" ca="1" si="182"/>
        <v>0.23365735115431349</v>
      </c>
      <c r="S128" s="111">
        <f t="shared" ca="1" si="183"/>
        <v>0.23365735115431349</v>
      </c>
      <c r="T128" s="110" t="e">
        <f t="shared" ca="1" si="161"/>
        <v>#VALUE!</v>
      </c>
      <c r="U128" s="110" t="e">
        <f t="shared" ca="1" si="162"/>
        <v>#VALUE!</v>
      </c>
      <c r="V128" s="112" t="e">
        <f t="shared" ca="1" si="163"/>
        <v>#VALUE!</v>
      </c>
      <c r="W128" s="112" t="e">
        <f t="shared" ca="1" si="164"/>
        <v>#VALUE!</v>
      </c>
      <c r="X128" s="68" t="e">
        <f t="shared" ca="1" si="184"/>
        <v>#VALUE!</v>
      </c>
      <c r="Y128" s="68" t="e">
        <f t="shared" ca="1" si="185"/>
        <v>#VALUE!</v>
      </c>
      <c r="Z128" s="108" t="e">
        <f t="shared" ca="1" si="186"/>
        <v>#VALUE!</v>
      </c>
      <c r="AA128" s="108" t="e">
        <f t="shared" ca="1" si="187"/>
        <v>#VALUE!</v>
      </c>
      <c r="AB128" s="68">
        <f t="shared" ca="1" si="165"/>
        <v>9.7628646709628253</v>
      </c>
      <c r="AC128" s="68">
        <f t="shared" ca="1" si="166"/>
        <v>9.7628646709628253</v>
      </c>
      <c r="AD128" s="68">
        <f t="shared" ca="1" si="188"/>
        <v>-86.102364273204898</v>
      </c>
      <c r="AE128" s="68">
        <f t="shared" ca="1" si="189"/>
        <v>-75.575740823717865</v>
      </c>
      <c r="AF128" s="68" t="e">
        <f t="shared" ca="1" si="167"/>
        <v>#VALUE!</v>
      </c>
      <c r="AG128" s="68" t="e">
        <f t="shared" ca="1" si="168"/>
        <v>#VALUE!</v>
      </c>
      <c r="AH128" s="113" t="e">
        <f t="shared" ca="1" si="169"/>
        <v>#VALUE!</v>
      </c>
      <c r="AI128" s="124" t="e">
        <f t="shared" ca="1" si="170"/>
        <v>#VALUE!</v>
      </c>
      <c r="AJ128" s="115" t="e">
        <f t="shared" ca="1" si="171"/>
        <v>#VALUE!</v>
      </c>
      <c r="AK128" s="116" t="e">
        <f t="shared" ca="1" si="172"/>
        <v>#VALUE!</v>
      </c>
      <c r="AL128" s="117" t="e">
        <f t="shared" ca="1" si="173"/>
        <v>#VALUE!</v>
      </c>
      <c r="AM128" s="126">
        <v>2</v>
      </c>
      <c r="AN128" s="126">
        <v>16</v>
      </c>
      <c r="AO128" s="126"/>
      <c r="AP128" s="126"/>
      <c r="AQ128" s="117">
        <f t="shared" si="174"/>
        <v>4.0211199999999998</v>
      </c>
      <c r="AR128" s="117">
        <f t="shared" si="22"/>
        <v>-0.43237849462365585</v>
      </c>
      <c r="AS128" s="132"/>
      <c r="AT128" s="132"/>
      <c r="AU128" s="133"/>
      <c r="AV128" s="132"/>
      <c r="AW128" s="132"/>
      <c r="AX128" s="132"/>
      <c r="AY128" s="132"/>
      <c r="AZ128" s="132"/>
    </row>
    <row r="129" spans="2:52" ht="19.5" hidden="1" customHeight="1" thickBot="1">
      <c r="B129" t="e">
        <f ca="1">VLOOKUP(VALUE(C129),Sheet1!$A$1:$B$24,2,FALSE)</f>
        <v>#N/A</v>
      </c>
      <c r="C129" s="121" t="str">
        <f ca="1">Locsolieu!A124</f>
        <v>142</v>
      </c>
      <c r="D129" s="122">
        <f ca="1">Locsolieu!C124</f>
        <v>4.1197999999999997</v>
      </c>
      <c r="E129" s="103">
        <f ca="1">Locsolieu!D124*$E$4</f>
        <v>0.59919</v>
      </c>
      <c r="F129" s="104">
        <f ca="1">Locsolieu!E124*$E$4</f>
        <v>1.0025299999999999</v>
      </c>
      <c r="G129" s="123">
        <f ca="1">Locsolieu!F124</f>
        <v>6.5100000000000005E-2</v>
      </c>
      <c r="H129" s="106">
        <v>3990</v>
      </c>
      <c r="I129" s="107">
        <v>20</v>
      </c>
      <c r="J129" s="107">
        <v>-91</v>
      </c>
      <c r="K129" s="107">
        <v>3</v>
      </c>
      <c r="L129" s="107">
        <f t="shared" si="250"/>
        <v>-94</v>
      </c>
      <c r="M129" s="108">
        <f t="shared" ca="1" si="158"/>
        <v>14.544152628768389</v>
      </c>
      <c r="N129" s="108">
        <f t="shared" ca="1" si="159"/>
        <v>1539.9846390168968</v>
      </c>
      <c r="O129" s="109" t="e">
        <f t="shared" ca="1" si="251"/>
        <v>#VALUE!</v>
      </c>
      <c r="P129" s="109" t="e">
        <f t="shared" ca="1" si="252"/>
        <v>#VALUE!</v>
      </c>
      <c r="Q129" s="110">
        <f t="shared" si="160"/>
        <v>-1255951.6666666667</v>
      </c>
      <c r="R129" s="111">
        <f t="shared" ca="1" si="182"/>
        <v>0.2338324754328498</v>
      </c>
      <c r="S129" s="111">
        <f t="shared" ca="1" si="183"/>
        <v>0.2338324754328498</v>
      </c>
      <c r="T129" s="110" t="e">
        <f t="shared" ca="1" si="161"/>
        <v>#VALUE!</v>
      </c>
      <c r="U129" s="110" t="e">
        <f t="shared" ca="1" si="162"/>
        <v>#VALUE!</v>
      </c>
      <c r="V129" s="112" t="e">
        <f t="shared" ca="1" si="163"/>
        <v>#VALUE!</v>
      </c>
      <c r="W129" s="112" t="e">
        <f t="shared" ca="1" si="164"/>
        <v>#VALUE!</v>
      </c>
      <c r="X129" s="68" t="e">
        <f t="shared" ca="1" si="184"/>
        <v>#VALUE!</v>
      </c>
      <c r="Y129" s="68" t="e">
        <f t="shared" ca="1" si="185"/>
        <v>#VALUE!</v>
      </c>
      <c r="Z129" s="108" t="e">
        <f t="shared" ca="1" si="186"/>
        <v>#VALUE!</v>
      </c>
      <c r="AA129" s="108" t="e">
        <f t="shared" ca="1" si="187"/>
        <v>#VALUE!</v>
      </c>
      <c r="AB129" s="68">
        <f t="shared" ca="1" si="165"/>
        <v>2.9062922164728451</v>
      </c>
      <c r="AC129" s="68">
        <f t="shared" ca="1" si="166"/>
        <v>4.592446800630668E-2</v>
      </c>
      <c r="AD129" s="68">
        <f t="shared" ca="1" si="188"/>
        <v>-75.54747097256643</v>
      </c>
      <c r="AE129" s="68">
        <f t="shared" ca="1" si="189"/>
        <v>-61.102297447374205</v>
      </c>
      <c r="AF129" s="68" t="e">
        <f t="shared" ca="1" si="167"/>
        <v>#VALUE!</v>
      </c>
      <c r="AG129" s="68" t="e">
        <f t="shared" ca="1" si="168"/>
        <v>#VALUE!</v>
      </c>
      <c r="AH129" s="113" t="e">
        <f t="shared" ca="1" si="169"/>
        <v>#VALUE!</v>
      </c>
      <c r="AI129" s="124" t="e">
        <f t="shared" ca="1" si="170"/>
        <v>#VALUE!</v>
      </c>
      <c r="AJ129" s="115" t="e">
        <f t="shared" ca="1" si="171"/>
        <v>#VALUE!</v>
      </c>
      <c r="AK129" s="116" t="e">
        <f t="shared" ca="1" si="172"/>
        <v>#VALUE!</v>
      </c>
      <c r="AL129" s="117" t="e">
        <f t="shared" ca="1" si="173"/>
        <v>#VALUE!</v>
      </c>
      <c r="AM129" s="126">
        <v>2</v>
      </c>
      <c r="AN129" s="126">
        <v>16</v>
      </c>
      <c r="AO129" s="126"/>
      <c r="AP129" s="126"/>
      <c r="AQ129" s="117">
        <f t="shared" si="174"/>
        <v>4.0211199999999998</v>
      </c>
      <c r="AR129" s="117">
        <f t="shared" si="22"/>
        <v>-0.42777872340425527</v>
      </c>
      <c r="AS129" s="132"/>
      <c r="AT129" s="132"/>
      <c r="AU129" s="133"/>
      <c r="AV129" s="132"/>
      <c r="AW129" s="132"/>
      <c r="AX129" s="132"/>
      <c r="AY129" s="132"/>
      <c r="AZ129" s="132"/>
    </row>
    <row r="130" spans="2:52" ht="19.5" hidden="1" customHeight="1">
      <c r="B130" t="e">
        <f ca="1">VLOOKUP(VALUE(C130),Sheet1!$A$1:$B$24,2,FALSE)</f>
        <v>#N/A</v>
      </c>
      <c r="C130" s="101" t="str">
        <f ca="1">Locsolieu!A125</f>
        <v>143</v>
      </c>
      <c r="D130" s="102">
        <f ca="1">Locsolieu!C125</f>
        <v>24.198899999999998</v>
      </c>
      <c r="E130" s="103">
        <f ca="1">Locsolieu!D125*$E$4</f>
        <v>1.0321199999999999</v>
      </c>
      <c r="F130" s="104">
        <f ca="1">Locsolieu!E125*$E$4</f>
        <v>1.42005</v>
      </c>
      <c r="G130" s="105">
        <f ca="1">Locsolieu!F125</f>
        <v>14.303000000000001</v>
      </c>
      <c r="H130" s="106">
        <v>4020</v>
      </c>
      <c r="I130" s="107">
        <v>20</v>
      </c>
      <c r="J130" s="107">
        <v>-92</v>
      </c>
      <c r="K130" s="107">
        <v>3</v>
      </c>
      <c r="L130" s="107">
        <f t="shared" si="250"/>
        <v>-95</v>
      </c>
      <c r="M130" s="108">
        <f t="shared" ca="1" si="158"/>
        <v>6.7</v>
      </c>
      <c r="N130" s="108">
        <f t="shared" ca="1" si="159"/>
        <v>9.9283367125777797</v>
      </c>
      <c r="O130" s="109" t="e">
        <f t="shared" ca="1" si="251"/>
        <v>#VALUE!</v>
      </c>
      <c r="P130" s="109" t="e">
        <f t="shared" ref="P130" ca="1" si="253">ABS((AK130/100)*$I130*$L130*(($J130/2)-K130)^2)</f>
        <v>#VALUE!</v>
      </c>
      <c r="Q130" s="110">
        <f t="shared" si="160"/>
        <v>-1297813.3333333333</v>
      </c>
      <c r="R130" s="111">
        <f t="shared" ca="1" si="182"/>
        <v>0.2340042372881356</v>
      </c>
      <c r="S130" s="111">
        <f t="shared" ca="1" si="183"/>
        <v>0.2340042372881356</v>
      </c>
      <c r="T130" s="110" t="e">
        <f t="shared" ca="1" si="161"/>
        <v>#VALUE!</v>
      </c>
      <c r="U130" s="110" t="e">
        <f t="shared" ca="1" si="162"/>
        <v>#VALUE!</v>
      </c>
      <c r="V130" s="112" t="e">
        <f t="shared" ca="1" si="163"/>
        <v>#VALUE!</v>
      </c>
      <c r="W130" s="112" t="e">
        <f t="shared" ca="1" si="164"/>
        <v>#VALUE!</v>
      </c>
      <c r="X130" s="68" t="e">
        <f t="shared" ca="1" si="184"/>
        <v>#VALUE!</v>
      </c>
      <c r="Y130" s="68" t="e">
        <f t="shared" ca="1" si="185"/>
        <v>#VALUE!</v>
      </c>
      <c r="Z130" s="108" t="e">
        <f t="shared" ca="1" si="186"/>
        <v>#VALUE!</v>
      </c>
      <c r="AA130" s="108" t="e">
        <f t="shared" ca="1" si="187"/>
        <v>#VALUE!</v>
      </c>
      <c r="AB130" s="68">
        <f t="shared" ca="1" si="165"/>
        <v>17.070992455265969</v>
      </c>
      <c r="AC130" s="68">
        <f t="shared" ca="1" si="166"/>
        <v>10.089979506823417</v>
      </c>
      <c r="AD130" s="68">
        <f t="shared" ca="1" si="188"/>
        <v>-88.030804968016056</v>
      </c>
      <c r="AE130" s="68">
        <f t="shared" ca="1" si="189"/>
        <v>-82.763704337987079</v>
      </c>
      <c r="AF130" s="68" t="e">
        <f t="shared" ca="1" si="167"/>
        <v>#VALUE!</v>
      </c>
      <c r="AG130" s="68" t="e">
        <f t="shared" ca="1" si="168"/>
        <v>#VALUE!</v>
      </c>
      <c r="AH130" s="113" t="e">
        <f t="shared" ca="1" si="169"/>
        <v>#VALUE!</v>
      </c>
      <c r="AI130" s="114" t="e">
        <f t="shared" ca="1" si="170"/>
        <v>#VALUE!</v>
      </c>
      <c r="AJ130" s="115" t="e">
        <f t="shared" ca="1" si="171"/>
        <v>#VALUE!</v>
      </c>
      <c r="AK130" s="116" t="e">
        <f t="shared" ca="1" si="172"/>
        <v>#VALUE!</v>
      </c>
      <c r="AL130" s="117" t="e">
        <f t="shared" ca="1" si="173"/>
        <v>#VALUE!</v>
      </c>
      <c r="AM130" s="118">
        <v>2</v>
      </c>
      <c r="AN130" s="118">
        <v>16</v>
      </c>
      <c r="AO130" s="118"/>
      <c r="AQ130" s="119">
        <f t="shared" si="174"/>
        <v>4.0211199999999998</v>
      </c>
      <c r="AR130" s="117">
        <f t="shared" si="22"/>
        <v>-0.42327578947368416</v>
      </c>
      <c r="AS130" s="132"/>
      <c r="AT130" s="132"/>
      <c r="AU130" s="133"/>
      <c r="AV130" s="132"/>
      <c r="AW130" s="132"/>
      <c r="AX130" s="132"/>
      <c r="AY130" s="132"/>
      <c r="AZ130" s="132"/>
    </row>
    <row r="131" spans="2:52" ht="19.5" hidden="1" customHeight="1">
      <c r="B131" t="e">
        <f ca="1">VLOOKUP(VALUE(C131),Sheet1!$A$1:$B$24,2,FALSE)</f>
        <v>#N/A</v>
      </c>
      <c r="C131" s="121" t="str">
        <f ca="1">Locsolieu!A126</f>
        <v>144</v>
      </c>
      <c r="D131" s="122">
        <f ca="1">Locsolieu!C126</f>
        <v>13.7896</v>
      </c>
      <c r="E131" s="103">
        <f ca="1">Locsolieu!D126*$E$4</f>
        <v>1.8452299999999999</v>
      </c>
      <c r="F131" s="104">
        <f ca="1">Locsolieu!E126*$E$4</f>
        <v>1.8897699999999999</v>
      </c>
      <c r="G131" s="123">
        <f ca="1">Locsolieu!F126</f>
        <v>6.9722</v>
      </c>
      <c r="H131" s="106">
        <v>4050</v>
      </c>
      <c r="I131" s="107">
        <v>20</v>
      </c>
      <c r="J131" s="107">
        <v>-93</v>
      </c>
      <c r="K131" s="6">
        <v>3</v>
      </c>
      <c r="L131" s="107">
        <f t="shared" ref="L131" si="254">J131-K130</f>
        <v>-96</v>
      </c>
      <c r="M131" s="108">
        <f t="shared" ca="1" si="158"/>
        <v>13.381316354354006</v>
      </c>
      <c r="N131" s="108">
        <f t="shared" ca="1" si="159"/>
        <v>27.104357304724473</v>
      </c>
      <c r="O131" s="109" t="e">
        <f t="shared" ref="O131" ca="1" si="255">ABS((AI131/100)*I131*L131*((J131/2)-K130)^2)</f>
        <v>#VALUE!</v>
      </c>
      <c r="P131" s="109" t="e">
        <f t="shared" ref="P131" ca="1" si="256">ABS((AK131/100)*$I131*$L131*(($J131/2)-$K130)^2)</f>
        <v>#VALUE!</v>
      </c>
      <c r="Q131" s="110">
        <f t="shared" si="160"/>
        <v>-1340595</v>
      </c>
      <c r="R131" s="111">
        <f t="shared" ca="1" si="182"/>
        <v>0.23417273263820576</v>
      </c>
      <c r="S131" s="111">
        <f t="shared" ca="1" si="183"/>
        <v>0.23417273263820576</v>
      </c>
      <c r="T131" s="110" t="e">
        <f t="shared" ca="1" si="161"/>
        <v>#VALUE!</v>
      </c>
      <c r="U131" s="110" t="e">
        <f t="shared" ca="1" si="162"/>
        <v>#VALUE!</v>
      </c>
      <c r="V131" s="112" t="e">
        <f t="shared" ca="1" si="163"/>
        <v>#VALUE!</v>
      </c>
      <c r="W131" s="112" t="e">
        <f t="shared" ca="1" si="164"/>
        <v>#VALUE!</v>
      </c>
      <c r="X131" s="68" t="e">
        <f t="shared" ca="1" si="184"/>
        <v>#VALUE!</v>
      </c>
      <c r="Y131" s="68" t="e">
        <f t="shared" ca="1" si="185"/>
        <v>#VALUE!</v>
      </c>
      <c r="Z131" s="108" t="e">
        <f t="shared" ca="1" si="186"/>
        <v>#VALUE!</v>
      </c>
      <c r="AA131" s="108" t="e">
        <f t="shared" ca="1" si="187"/>
        <v>#VALUE!</v>
      </c>
      <c r="AB131" s="68">
        <f t="shared" ca="1" si="165"/>
        <v>9.7278040556031726</v>
      </c>
      <c r="AC131" s="68">
        <f t="shared" ca="1" si="166"/>
        <v>4.9185034690256746</v>
      </c>
      <c r="AD131" s="68">
        <f t="shared" ca="1" si="188"/>
        <v>-78.909868628521792</v>
      </c>
      <c r="AE131" s="68">
        <f t="shared" ca="1" si="189"/>
        <v>-68.803658352614036</v>
      </c>
      <c r="AF131" s="68" t="e">
        <f t="shared" ca="1" si="167"/>
        <v>#VALUE!</v>
      </c>
      <c r="AG131" s="68" t="e">
        <f t="shared" ca="1" si="168"/>
        <v>#VALUE!</v>
      </c>
      <c r="AH131" s="113" t="e">
        <f t="shared" ca="1" si="169"/>
        <v>#VALUE!</v>
      </c>
      <c r="AI131" s="124" t="e">
        <f t="shared" ca="1" si="170"/>
        <v>#VALUE!</v>
      </c>
      <c r="AJ131" s="115" t="e">
        <f t="shared" ca="1" si="171"/>
        <v>#VALUE!</v>
      </c>
      <c r="AK131" s="116" t="e">
        <f t="shared" ca="1" si="172"/>
        <v>#VALUE!</v>
      </c>
      <c r="AL131" s="117" t="e">
        <f t="shared" ca="1" si="173"/>
        <v>#VALUE!</v>
      </c>
      <c r="AM131" s="126">
        <v>2</v>
      </c>
      <c r="AN131" s="126">
        <v>16</v>
      </c>
      <c r="AO131" s="126"/>
      <c r="AP131" s="126"/>
      <c r="AQ131" s="117">
        <f t="shared" si="174"/>
        <v>4.0211199999999998</v>
      </c>
      <c r="AR131" s="117">
        <f t="shared" si="22"/>
        <v>-0.41886666666666661</v>
      </c>
      <c r="AS131" s="132"/>
      <c r="AT131" s="132"/>
      <c r="AU131" s="133"/>
      <c r="AV131" s="132"/>
      <c r="AW131" s="132"/>
      <c r="AX131" s="132"/>
      <c r="AY131" s="132"/>
      <c r="AZ131" s="132"/>
    </row>
    <row r="132" spans="2:52" ht="19.5" hidden="1" customHeight="1">
      <c r="B132" t="e">
        <f ca="1">VLOOKUP(VALUE(C132),Sheet1!$A$1:$B$24,2,FALSE)</f>
        <v>#N/A</v>
      </c>
      <c r="C132" s="121" t="str">
        <f ca="1">Locsolieu!A127</f>
        <v>145</v>
      </c>
      <c r="D132" s="122">
        <f ca="1">Locsolieu!C127</f>
        <v>3.3414000000000001</v>
      </c>
      <c r="E132" s="103">
        <f ca="1">Locsolieu!D127*$E$4</f>
        <v>1.004</v>
      </c>
      <c r="F132" s="104">
        <f ca="1">Locsolieu!E127*$E$4</f>
        <v>1.004</v>
      </c>
      <c r="G132" s="123">
        <f ca="1">Locsolieu!F127</f>
        <v>3.3414000000000001</v>
      </c>
      <c r="H132" s="106">
        <v>4080</v>
      </c>
      <c r="I132" s="107">
        <v>20</v>
      </c>
      <c r="J132" s="107">
        <v>-94</v>
      </c>
      <c r="K132" s="107">
        <v>3</v>
      </c>
      <c r="L132" s="107">
        <f t="shared" ref="L132:L135" si="257">J132-K132</f>
        <v>-97</v>
      </c>
      <c r="M132" s="108">
        <f t="shared" ca="1" si="158"/>
        <v>30.047285568923204</v>
      </c>
      <c r="N132" s="108">
        <f t="shared" ca="1" si="159"/>
        <v>30.047285568923204</v>
      </c>
      <c r="O132" s="109" t="e">
        <f t="shared" ref="O132:O135" ca="1" si="258">ABS((AI132/100)*I132*L132*((J132/2)-K132)^2)</f>
        <v>#VALUE!</v>
      </c>
      <c r="P132" s="109" t="e">
        <f t="shared" ref="P132:P134" ca="1" si="259">ABS((AK132/100)*$I132*$L132*(($J132/2)-$K132)^2)</f>
        <v>#VALUE!</v>
      </c>
      <c r="Q132" s="110">
        <f t="shared" si="160"/>
        <v>-1384306.6666666667</v>
      </c>
      <c r="R132" s="111">
        <f t="shared" ca="1" si="182"/>
        <v>0.23433805378718983</v>
      </c>
      <c r="S132" s="111">
        <f t="shared" ca="1" si="183"/>
        <v>0.23433805378718983</v>
      </c>
      <c r="T132" s="110" t="e">
        <f t="shared" ca="1" si="161"/>
        <v>#VALUE!</v>
      </c>
      <c r="U132" s="110" t="e">
        <f t="shared" ca="1" si="162"/>
        <v>#VALUE!</v>
      </c>
      <c r="V132" s="112" t="e">
        <f t="shared" ca="1" si="163"/>
        <v>#VALUE!</v>
      </c>
      <c r="W132" s="112" t="e">
        <f t="shared" ca="1" si="164"/>
        <v>#VALUE!</v>
      </c>
      <c r="X132" s="68" t="e">
        <f t="shared" ca="1" si="184"/>
        <v>#VALUE!</v>
      </c>
      <c r="Y132" s="68" t="e">
        <f t="shared" ca="1" si="185"/>
        <v>#VALUE!</v>
      </c>
      <c r="Z132" s="108" t="e">
        <f t="shared" ca="1" si="186"/>
        <v>#VALUE!</v>
      </c>
      <c r="AA132" s="108" t="e">
        <f t="shared" ca="1" si="187"/>
        <v>#VALUE!</v>
      </c>
      <c r="AB132" s="68">
        <f t="shared" ca="1" si="165"/>
        <v>2.3571738463329206</v>
      </c>
      <c r="AC132" s="68">
        <f t="shared" ca="1" si="166"/>
        <v>2.3571738463329206</v>
      </c>
      <c r="AD132" s="68">
        <f t="shared" ca="1" si="188"/>
        <v>-68.607493331435961</v>
      </c>
      <c r="AE132" s="68">
        <f t="shared" ca="1" si="189"/>
        <v>-68.607493331435961</v>
      </c>
      <c r="AF132" s="68" t="e">
        <f t="shared" ca="1" si="167"/>
        <v>#VALUE!</v>
      </c>
      <c r="AG132" s="68" t="e">
        <f t="shared" ca="1" si="168"/>
        <v>#VALUE!</v>
      </c>
      <c r="AH132" s="113" t="e">
        <f t="shared" ca="1" si="169"/>
        <v>#VALUE!</v>
      </c>
      <c r="AI132" s="124" t="e">
        <f t="shared" ca="1" si="170"/>
        <v>#VALUE!</v>
      </c>
      <c r="AJ132" s="115" t="e">
        <f t="shared" ca="1" si="171"/>
        <v>#VALUE!</v>
      </c>
      <c r="AK132" s="116" t="e">
        <f t="shared" ca="1" si="172"/>
        <v>#VALUE!</v>
      </c>
      <c r="AL132" s="117" t="e">
        <f t="shared" ca="1" si="173"/>
        <v>#VALUE!</v>
      </c>
      <c r="AM132" s="126">
        <v>2</v>
      </c>
      <c r="AN132" s="126">
        <v>16</v>
      </c>
      <c r="AO132" s="126"/>
      <c r="AP132" s="126"/>
      <c r="AQ132" s="117">
        <f t="shared" si="174"/>
        <v>4.0211199999999998</v>
      </c>
      <c r="AR132" s="117">
        <f t="shared" si="22"/>
        <v>-0.41454845360824738</v>
      </c>
      <c r="AS132" s="132"/>
      <c r="AT132" s="132"/>
      <c r="AU132" s="133"/>
      <c r="AV132" s="132"/>
      <c r="AW132" s="132"/>
      <c r="AX132" s="132"/>
      <c r="AY132" s="132"/>
      <c r="AZ132" s="132"/>
    </row>
    <row r="133" spans="2:52" ht="19.5" hidden="1" customHeight="1">
      <c r="B133" t="e">
        <f ca="1">VLOOKUP(VALUE(C133),Sheet1!$A$1:$B$24,2,FALSE)</f>
        <v>#N/A</v>
      </c>
      <c r="C133" s="121" t="str">
        <f ca="1">Locsolieu!A128</f>
        <v>146</v>
      </c>
      <c r="D133" s="122">
        <f ca="1">Locsolieu!C128</f>
        <v>25.4681</v>
      </c>
      <c r="E133" s="103">
        <f ca="1">Locsolieu!D128*$E$4</f>
        <v>0.14268</v>
      </c>
      <c r="F133" s="104">
        <f ca="1">Locsolieu!E128*$E$4</f>
        <v>1.26102</v>
      </c>
      <c r="G133" s="123">
        <f ca="1">Locsolieu!F128</f>
        <v>25.4681</v>
      </c>
      <c r="H133" s="106">
        <v>4110</v>
      </c>
      <c r="I133" s="107">
        <v>20</v>
      </c>
      <c r="J133" s="107">
        <v>-95</v>
      </c>
      <c r="K133" s="107">
        <v>3</v>
      </c>
      <c r="L133" s="107">
        <f t="shared" si="257"/>
        <v>-98</v>
      </c>
      <c r="M133" s="108">
        <f t="shared" ca="1" si="158"/>
        <v>6.85</v>
      </c>
      <c r="N133" s="108">
        <f t="shared" ca="1" si="159"/>
        <v>6.85</v>
      </c>
      <c r="O133" s="109" t="e">
        <f t="shared" ca="1" si="258"/>
        <v>#VALUE!</v>
      </c>
      <c r="P133" s="109" t="e">
        <f t="shared" ca="1" si="259"/>
        <v>#VALUE!</v>
      </c>
      <c r="Q133" s="110">
        <f t="shared" si="160"/>
        <v>-1428958.3333333333</v>
      </c>
      <c r="R133" s="111">
        <f t="shared" ca="1" si="182"/>
        <v>0.23450028959392497</v>
      </c>
      <c r="S133" s="111">
        <f t="shared" ca="1" si="183"/>
        <v>0.23450028959392497</v>
      </c>
      <c r="T133" s="110" t="e">
        <f t="shared" ca="1" si="161"/>
        <v>#VALUE!</v>
      </c>
      <c r="U133" s="110" t="e">
        <f t="shared" ca="1" si="162"/>
        <v>#VALUE!</v>
      </c>
      <c r="V133" s="112" t="e">
        <f t="shared" ca="1" si="163"/>
        <v>#VALUE!</v>
      </c>
      <c r="W133" s="112" t="e">
        <f t="shared" ca="1" si="164"/>
        <v>#VALUE!</v>
      </c>
      <c r="X133" s="68" t="e">
        <f t="shared" ca="1" si="184"/>
        <v>#VALUE!</v>
      </c>
      <c r="Y133" s="68" t="e">
        <f t="shared" ca="1" si="185"/>
        <v>#VALUE!</v>
      </c>
      <c r="Z133" s="108" t="e">
        <f t="shared" ca="1" si="186"/>
        <v>#VALUE!</v>
      </c>
      <c r="AA133" s="108" t="e">
        <f t="shared" ca="1" si="187"/>
        <v>#VALUE!</v>
      </c>
      <c r="AB133" s="68">
        <f t="shared" ca="1" si="165"/>
        <v>17.966343220144683</v>
      </c>
      <c r="AC133" s="68">
        <f t="shared" ca="1" si="166"/>
        <v>17.966343220144683</v>
      </c>
      <c r="AD133" s="68">
        <f t="shared" ca="1" si="188"/>
        <v>-90.923119963943762</v>
      </c>
      <c r="AE133" s="68">
        <f t="shared" ca="1" si="189"/>
        <v>-90.923119963943762</v>
      </c>
      <c r="AF133" s="68" t="e">
        <f t="shared" ca="1" si="167"/>
        <v>#VALUE!</v>
      </c>
      <c r="AG133" s="68" t="e">
        <f t="shared" ca="1" si="168"/>
        <v>#VALUE!</v>
      </c>
      <c r="AH133" s="113" t="e">
        <f t="shared" ca="1" si="169"/>
        <v>#VALUE!</v>
      </c>
      <c r="AI133" s="124" t="e">
        <f t="shared" ca="1" si="170"/>
        <v>#VALUE!</v>
      </c>
      <c r="AJ133" s="115" t="e">
        <f t="shared" ca="1" si="171"/>
        <v>#VALUE!</v>
      </c>
      <c r="AK133" s="116" t="e">
        <f t="shared" ca="1" si="172"/>
        <v>#VALUE!</v>
      </c>
      <c r="AL133" s="117" t="e">
        <f t="shared" ca="1" si="173"/>
        <v>#VALUE!</v>
      </c>
      <c r="AM133" s="126">
        <v>2</v>
      </c>
      <c r="AN133" s="126">
        <v>16</v>
      </c>
      <c r="AO133" s="126"/>
      <c r="AP133" s="126"/>
      <c r="AQ133" s="117">
        <f t="shared" si="174"/>
        <v>4.0211199999999998</v>
      </c>
      <c r="AR133" s="117">
        <f t="shared" si="22"/>
        <v>-0.41031836734693872</v>
      </c>
      <c r="AS133" s="132"/>
      <c r="AT133" s="132"/>
      <c r="AU133" s="133"/>
      <c r="AV133" s="132"/>
      <c r="AW133" s="132"/>
      <c r="AX133" s="132"/>
      <c r="AY133" s="132"/>
      <c r="AZ133" s="132"/>
    </row>
    <row r="134" spans="2:52" ht="19.5" hidden="1" customHeight="1" thickBot="1">
      <c r="B134" t="e">
        <f ca="1">VLOOKUP(VALUE(C134),Sheet1!$A$1:$B$24,2,FALSE)</f>
        <v>#N/A</v>
      </c>
      <c r="C134" s="121" t="str">
        <f ca="1">Locsolieu!A129</f>
        <v>147</v>
      </c>
      <c r="D134" s="122">
        <f ca="1">Locsolieu!C129</f>
        <v>15.263299999999999</v>
      </c>
      <c r="E134" s="103">
        <f ca="1">Locsolieu!D129*$E$4</f>
        <v>0.18484</v>
      </c>
      <c r="F134" s="104">
        <f ca="1">Locsolieu!E129*$E$4</f>
        <v>2.0461200000000002</v>
      </c>
      <c r="G134" s="123">
        <f ca="1">Locsolieu!F129</f>
        <v>6.8516000000000004</v>
      </c>
      <c r="H134" s="106">
        <v>4140</v>
      </c>
      <c r="I134" s="107">
        <v>20</v>
      </c>
      <c r="J134" s="107">
        <v>-96</v>
      </c>
      <c r="K134" s="107">
        <v>3</v>
      </c>
      <c r="L134" s="107">
        <f t="shared" si="257"/>
        <v>-99</v>
      </c>
      <c r="M134" s="108">
        <f t="shared" ca="1" si="158"/>
        <v>6.9</v>
      </c>
      <c r="N134" s="108">
        <f t="shared" ca="1" si="159"/>
        <v>29.863389573238369</v>
      </c>
      <c r="O134" s="109" t="e">
        <f t="shared" ca="1" si="258"/>
        <v>#VALUE!</v>
      </c>
      <c r="P134" s="109" t="e">
        <f t="shared" ca="1" si="259"/>
        <v>#VALUE!</v>
      </c>
      <c r="Q134" s="110">
        <f t="shared" si="160"/>
        <v>-1474560</v>
      </c>
      <c r="R134" s="111">
        <f t="shared" ca="1" si="182"/>
        <v>0.23465952563121653</v>
      </c>
      <c r="S134" s="111">
        <f t="shared" ca="1" si="183"/>
        <v>0.23465952563121653</v>
      </c>
      <c r="T134" s="110" t="e">
        <f t="shared" ca="1" si="161"/>
        <v>#VALUE!</v>
      </c>
      <c r="U134" s="110" t="e">
        <f t="shared" ca="1" si="162"/>
        <v>#VALUE!</v>
      </c>
      <c r="V134" s="112" t="e">
        <f t="shared" ca="1" si="163"/>
        <v>#VALUE!</v>
      </c>
      <c r="W134" s="112" t="e">
        <f t="shared" ca="1" si="164"/>
        <v>#VALUE!</v>
      </c>
      <c r="X134" s="68" t="e">
        <f t="shared" ca="1" si="184"/>
        <v>#VALUE!</v>
      </c>
      <c r="Y134" s="68" t="e">
        <f t="shared" ca="1" si="185"/>
        <v>#VALUE!</v>
      </c>
      <c r="Z134" s="108" t="e">
        <f t="shared" ca="1" si="186"/>
        <v>#VALUE!</v>
      </c>
      <c r="AA134" s="108" t="e">
        <f t="shared" ca="1" si="187"/>
        <v>#VALUE!</v>
      </c>
      <c r="AB134" s="68">
        <f t="shared" ca="1" si="165"/>
        <v>10.767418318289717</v>
      </c>
      <c r="AC134" s="68">
        <f t="shared" ca="1" si="166"/>
        <v>4.8334268047927935</v>
      </c>
      <c r="AD134" s="68">
        <f t="shared" ca="1" si="188"/>
        <v>-91.887136204889401</v>
      </c>
      <c r="AE134" s="68">
        <f t="shared" ca="1" si="189"/>
        <v>-70.284800223001739</v>
      </c>
      <c r="AF134" s="68" t="e">
        <f t="shared" ca="1" si="167"/>
        <v>#VALUE!</v>
      </c>
      <c r="AG134" s="68" t="e">
        <f t="shared" ca="1" si="168"/>
        <v>#VALUE!</v>
      </c>
      <c r="AH134" s="113" t="e">
        <f t="shared" ca="1" si="169"/>
        <v>#VALUE!</v>
      </c>
      <c r="AI134" s="124" t="e">
        <f t="shared" ca="1" si="170"/>
        <v>#VALUE!</v>
      </c>
      <c r="AJ134" s="115" t="e">
        <f t="shared" ca="1" si="171"/>
        <v>#VALUE!</v>
      </c>
      <c r="AK134" s="116" t="e">
        <f t="shared" ca="1" si="172"/>
        <v>#VALUE!</v>
      </c>
      <c r="AL134" s="117" t="e">
        <f t="shared" ca="1" si="173"/>
        <v>#VALUE!</v>
      </c>
      <c r="AM134" s="126">
        <v>2</v>
      </c>
      <c r="AN134" s="126">
        <v>16</v>
      </c>
      <c r="AO134" s="126"/>
      <c r="AP134" s="126"/>
      <c r="AQ134" s="117">
        <f t="shared" si="174"/>
        <v>4.0211199999999998</v>
      </c>
      <c r="AR134" s="117">
        <f t="shared" si="22"/>
        <v>-0.40617373737373735</v>
      </c>
      <c r="AS134" s="132"/>
      <c r="AT134" s="132"/>
      <c r="AU134" s="133"/>
      <c r="AV134" s="132"/>
      <c r="AW134" s="132"/>
      <c r="AX134" s="132"/>
      <c r="AY134" s="132"/>
      <c r="AZ134" s="132"/>
    </row>
    <row r="135" spans="2:52" ht="19.5" hidden="1" customHeight="1">
      <c r="B135" t="e">
        <f ca="1">VLOOKUP(VALUE(C135),Sheet1!$A$1:$B$24,2,FALSE)</f>
        <v>#N/A</v>
      </c>
      <c r="C135" s="101" t="str">
        <f ca="1">Locsolieu!A130</f>
        <v>148</v>
      </c>
      <c r="D135" s="102">
        <f ca="1">Locsolieu!C130</f>
        <v>5.0285000000000002</v>
      </c>
      <c r="E135" s="103">
        <f ca="1">Locsolieu!D130*$E$4</f>
        <v>0.22856000000000001</v>
      </c>
      <c r="F135" s="104">
        <f ca="1">Locsolieu!E130*$E$4</f>
        <v>1.2611600000000001</v>
      </c>
      <c r="G135" s="105">
        <f ca="1">Locsolieu!F130</f>
        <v>3.0499999999999999E-2</v>
      </c>
      <c r="H135" s="106">
        <v>4170</v>
      </c>
      <c r="I135" s="107">
        <v>20</v>
      </c>
      <c r="J135" s="107">
        <v>-97</v>
      </c>
      <c r="K135" s="107">
        <v>3</v>
      </c>
      <c r="L135" s="107">
        <f t="shared" si="257"/>
        <v>-100</v>
      </c>
      <c r="M135" s="108">
        <f t="shared" ca="1" si="158"/>
        <v>6.95</v>
      </c>
      <c r="N135" s="108">
        <f t="shared" ca="1" si="159"/>
        <v>4134.9508196721317</v>
      </c>
      <c r="O135" s="109" t="e">
        <f t="shared" ca="1" si="258"/>
        <v>#VALUE!</v>
      </c>
      <c r="P135" s="109" t="e">
        <f t="shared" ref="P135" ca="1" si="260">ABS((AK135/100)*$I135*$L135*(($J135/2)-K135)^2)</f>
        <v>#VALUE!</v>
      </c>
      <c r="Q135" s="110">
        <f t="shared" si="160"/>
        <v>-1521121.6666666667</v>
      </c>
      <c r="R135" s="111">
        <f t="shared" ca="1" si="182"/>
        <v>0.2348158443363447</v>
      </c>
      <c r="S135" s="111">
        <f t="shared" ca="1" si="183"/>
        <v>0.2348158443363447</v>
      </c>
      <c r="T135" s="110" t="e">
        <f t="shared" ca="1" si="161"/>
        <v>#VALUE!</v>
      </c>
      <c r="U135" s="110" t="e">
        <f t="shared" ca="1" si="162"/>
        <v>#VALUE!</v>
      </c>
      <c r="V135" s="112" t="e">
        <f t="shared" ca="1" si="163"/>
        <v>#VALUE!</v>
      </c>
      <c r="W135" s="112" t="e">
        <f t="shared" ca="1" si="164"/>
        <v>#VALUE!</v>
      </c>
      <c r="X135" s="68" t="e">
        <f t="shared" ca="1" si="184"/>
        <v>#VALUE!</v>
      </c>
      <c r="Y135" s="68" t="e">
        <f t="shared" ca="1" si="185"/>
        <v>#VALUE!</v>
      </c>
      <c r="Z135" s="108" t="e">
        <f t="shared" ca="1" si="186"/>
        <v>#VALUE!</v>
      </c>
      <c r="AA135" s="108" t="e">
        <f t="shared" ca="1" si="187"/>
        <v>#VALUE!</v>
      </c>
      <c r="AB135" s="68">
        <f t="shared" ca="1" si="165"/>
        <v>3.5473300671230894</v>
      </c>
      <c r="AC135" s="68">
        <f t="shared" ca="1" si="166"/>
        <v>2.1516071800189763E-2</v>
      </c>
      <c r="AD135" s="68">
        <f t="shared" ca="1" si="188"/>
        <v>-92.851109490131407</v>
      </c>
      <c r="AE135" s="68">
        <f t="shared" ca="1" si="189"/>
        <v>-65.000385208650783</v>
      </c>
      <c r="AF135" s="68" t="e">
        <f t="shared" ca="1" si="167"/>
        <v>#VALUE!</v>
      </c>
      <c r="AG135" s="68" t="e">
        <f t="shared" ca="1" si="168"/>
        <v>#VALUE!</v>
      </c>
      <c r="AH135" s="113" t="e">
        <f t="shared" ca="1" si="169"/>
        <v>#VALUE!</v>
      </c>
      <c r="AI135" s="114" t="e">
        <f t="shared" ca="1" si="170"/>
        <v>#VALUE!</v>
      </c>
      <c r="AJ135" s="115" t="e">
        <f t="shared" ca="1" si="171"/>
        <v>#VALUE!</v>
      </c>
      <c r="AK135" s="116" t="e">
        <f t="shared" ca="1" si="172"/>
        <v>#VALUE!</v>
      </c>
      <c r="AL135" s="117" t="e">
        <f t="shared" ca="1" si="173"/>
        <v>#VALUE!</v>
      </c>
      <c r="AM135" s="118">
        <v>2</v>
      </c>
      <c r="AN135" s="118">
        <v>16</v>
      </c>
      <c r="AO135" s="118"/>
      <c r="AQ135" s="119">
        <f t="shared" si="174"/>
        <v>4.0211199999999998</v>
      </c>
      <c r="AR135" s="117">
        <f t="shared" si="22"/>
        <v>-0.40211199999999997</v>
      </c>
      <c r="AS135" s="132"/>
      <c r="AT135" s="132"/>
      <c r="AU135" s="133"/>
      <c r="AV135" s="132"/>
      <c r="AW135" s="132"/>
      <c r="AX135" s="132"/>
      <c r="AY135" s="132"/>
      <c r="AZ135" s="132"/>
    </row>
    <row r="136" spans="2:52" ht="19.5" customHeight="1">
      <c r="B136" t="str">
        <f ca="1">VLOOKUP(VALUE(C136),Sheet1!$A$1:$B$24,2,FALSE)</f>
        <v>Tầng 1</v>
      </c>
      <c r="C136" s="121" t="str">
        <f ca="1">Locsolieu!A132</f>
        <v>150</v>
      </c>
      <c r="D136" s="122">
        <f ca="1">Locsolieu!C132</f>
        <v>15.4466</v>
      </c>
      <c r="E136" s="103">
        <f ca="1">Locsolieu!D132*$E$4</f>
        <v>0.95355000000000001</v>
      </c>
      <c r="F136" s="104">
        <f ca="1">Locsolieu!E132*$E$4</f>
        <v>0.95355000000000001</v>
      </c>
      <c r="G136" s="123">
        <f ca="1">Locsolieu!F132</f>
        <v>15.4466</v>
      </c>
      <c r="H136" s="106">
        <v>4230</v>
      </c>
      <c r="I136" s="107">
        <v>20</v>
      </c>
      <c r="J136" s="107">
        <v>-99</v>
      </c>
      <c r="K136" s="151">
        <v>3</v>
      </c>
      <c r="L136" s="107">
        <f>J136-K136</f>
        <v>-102</v>
      </c>
      <c r="M136" s="108">
        <f t="shared" ref="M136:M154" ca="1" si="261">IF(RIGHT($E$9,2)="-m",MAX((E136/D136)*100,MAX(J136/30,H136/600)),"!!!")</f>
        <v>7.05</v>
      </c>
      <c r="N136" s="108">
        <f t="shared" ref="N136:N154" ca="1" si="262">IF(RIGHT($E$9,2)="-m",MAX((F136/G136)*100,MAX(J136/30,H136/600)),"!!!")</f>
        <v>7.05</v>
      </c>
      <c r="O136" s="109" t="e">
        <f ca="1">ABS((AI136/100)*I136*L136*((J136/2)-K136)^2)</f>
        <v>#VALUE!</v>
      </c>
      <c r="P136" s="109" t="e">
        <f ca="1">ABS((AK136/100)*$I136*$L136*(($J136/2)-$K136)^2)</f>
        <v>#VALUE!</v>
      </c>
      <c r="Q136" s="110">
        <f t="shared" ref="Q136:Q154" si="263">(I136*J136*J136*J136)/12</f>
        <v>-1617165</v>
      </c>
      <c r="R136" s="111">
        <f t="shared" ref="R136:R154" ca="1" si="264">0.1+0.11/(0.1+MAX((M136/$J136),(0.5-(0.01*(0.7*$H136/$J136))-0.01*$G$2)))</f>
        <v>0.23512004466778336</v>
      </c>
      <c r="S136" s="111">
        <f t="shared" ref="S136:S154" ca="1" si="265">0.1+0.11/(0.1+MAX((N136/$J136),(0.5-(0.01*(0.7*$H136/$J136))-0.01*$G$2)))</f>
        <v>0.23512004466778336</v>
      </c>
      <c r="T136" s="110" t="e">
        <f t="shared" ref="T136:T154" ca="1" si="266">(6.4*$G$4*10*((R136*Q136/2)+($J$4*O136))/(0.7*H136)^2)/1000</f>
        <v>#VALUE!</v>
      </c>
      <c r="U136" s="110" t="e">
        <f t="shared" ref="U136:U154" ca="1" si="267">(6.4*$G$4*10*((S136*Q136/2)+($J$4*P136))/(0.7*$H136)^2)/1000</f>
        <v>#VALUE!</v>
      </c>
      <c r="V136" s="112" t="e">
        <f t="shared" ref="V136:V154" ca="1" si="268">IF($D$9="Kgf",1/((1-(D136*0.001/T136))),IF($D$9="Ton",1/((1-(D136/T136))),"!!!"))</f>
        <v>#VALUE!</v>
      </c>
      <c r="W136" s="112" t="e">
        <f t="shared" ref="W136:W154" ca="1" si="269">IF($D$9="Kgf",1/((1-(G136*0.001/U136))),IF($D$9="Ton",1/((1-(G136/U136))),"!!!"))</f>
        <v>#VALUE!</v>
      </c>
      <c r="X136" s="68" t="e">
        <f t="shared" ref="X136:X154" ca="1" si="270">IF(V136*M136&gt;=((0.5*$J136)-$K136),((V136*M136)-(0.5*$J136)+$K136),(0.5*$J136)-(V136*M136)-$K136)</f>
        <v>#VALUE!</v>
      </c>
      <c r="Y136" s="68" t="e">
        <f t="shared" ref="Y136:Y154" ca="1" si="271">IF(W136*N136&gt;=((0.5*$J136)-$K136),((W136*N136)-(0.5*$J136)+$K136),(0.5*$J136)-(W136*N136)-$K136)</f>
        <v>#VALUE!</v>
      </c>
      <c r="Z136" s="108" t="e">
        <f t="shared" ref="Z136:Z154" ca="1" si="272">(V136*M136)+(0.5*$J136)-$K136</f>
        <v>#VALUE!</v>
      </c>
      <c r="AA136" s="108" t="e">
        <f t="shared" ref="AA136:AA154" ca="1" si="273">(W136*N136)+(0.5*$J136)-$K136</f>
        <v>#VALUE!</v>
      </c>
      <c r="AB136" s="68">
        <f t="shared" ref="AB136:AB154" ca="1" si="274">IF($D$9="Kgf",D136/(0.85*$G$2*9.81*$I136),D136*1000/(0.85*$G$2*9.81*$I136))</f>
        <v>10.896726382583974</v>
      </c>
      <c r="AC136" s="68">
        <f t="shared" ref="AC136:AC154" ca="1" si="275">IF($D$9="Kgf",G136/(0.85*$G$2*9.81*$I136),G136*1000/(0.85*$G$2*9.81*$I136))</f>
        <v>10.896726382583974</v>
      </c>
      <c r="AD136" s="68">
        <f t="shared" ref="AD136:AD154" ca="1" si="276">($J$2+((1-$J$2)/(1+50*(M136/$J136)^2)))*$L136</f>
        <v>-94.77893050086989</v>
      </c>
      <c r="AE136" s="68">
        <f t="shared" ref="AE136:AE154" ca="1" si="277">($J$2+((1-$J$2)/(1+50*(N136/$J136)^2)))*$L136</f>
        <v>-94.77893050086989</v>
      </c>
      <c r="AF136" s="68" t="e">
        <f t="shared" ref="AF136:AF154" ca="1" si="278">IF($D$9="Kgf",IF(AB136&lt;=($J$2*$L136),D136*(Z136-$L136+0.5*AB136)/($G$3*9.81*($L136-$K136)),((D136*Z136)-($G$2*0.85*9.81*I136*AD136)*($L136-0.5*AD136))/($G$3*9.81*($L136-$K136))),IF(AB136&lt;=($J$2*$L136),D136*1000*(Z136-$L136+0.5*AB136)/($G$3*9.81*($L136-$K136)),((D136*1000*Z136)-($G$2*0.85*9.81*I136*AD136)*($L136-0.5*AD136))/($G$3*9.81*($L136-$K136))))</f>
        <v>#VALUE!</v>
      </c>
      <c r="AG136" s="68" t="e">
        <f t="shared" ref="AG136:AG154" ca="1" si="279">IF($D$9="Kgf",IF(AC136&lt;=($J$2*$L136),G136*(AA136-$L136+0.5*AC136)/($G$3*9.81*($L136-$K136)),((G136*AA136)-($G$2*0.85*9.81*I136*AE136)*($L136-0.5*AE136))/($G$3*9.81*($L136-$K136))),IF(AC136&lt;=($J$2*$L136),G136*1000*(AA136-$L136+0.5*AC136)/($G$3*9.81*($L136-$K136)),((G136*1000*AA136)-($G$2*0.85*9.81*I136*AE136)*($L136-0.5*AE136))/($G$3*9.81*($L136-$K136))))</f>
        <v>#VALUE!</v>
      </c>
      <c r="AH136" s="113" t="e">
        <f t="shared" ref="AH136:AH154" ca="1" si="280">2*AF136*100/(I136*L136)</f>
        <v>#VALUE!</v>
      </c>
      <c r="AI136" s="124" t="e">
        <f t="shared" ref="AI136:AI154" ca="1" si="281">AH136</f>
        <v>#VALUE!</v>
      </c>
      <c r="AJ136" s="115" t="e">
        <f t="shared" ref="AJ136:AJ154" ca="1" si="282">2*AG136*100/(I136*L136)</f>
        <v>#VALUE!</v>
      </c>
      <c r="AK136" s="116" t="e">
        <f t="shared" ref="AK136:AK154" ca="1" si="283">AJ136</f>
        <v>#VALUE!</v>
      </c>
      <c r="AL136" s="117" t="e">
        <f t="shared" ref="AL136:AL154" ca="1" si="284">MAX(AF136,AG136)</f>
        <v>#VALUE!</v>
      </c>
      <c r="AM136" s="126">
        <v>2</v>
      </c>
      <c r="AN136" s="126">
        <v>16</v>
      </c>
      <c r="AO136" s="126"/>
      <c r="AP136" s="126"/>
      <c r="AQ136" s="117">
        <f t="shared" ref="AQ136:AQ154" si="285">(3.1415*AN136^2)*AM136/(4*100)+(3.1415*AP136^2)*AO136/(4*100)</f>
        <v>4.0211199999999998</v>
      </c>
      <c r="AR136" s="117">
        <f t="shared" ref="AR136:AR154" si="286">2*AQ136*100/(I136*L136)</f>
        <v>-0.39422745098039214</v>
      </c>
      <c r="AS136" s="132"/>
      <c r="AT136" s="132"/>
      <c r="AU136" s="133"/>
      <c r="AV136" s="132"/>
      <c r="AW136" s="132"/>
      <c r="AX136" s="132"/>
      <c r="AY136" s="132"/>
      <c r="AZ136" s="132"/>
    </row>
    <row r="137" spans="2:52" ht="19.5" customHeight="1">
      <c r="B137" t="str">
        <f ca="1">VLOOKUP(VALUE(C137),Sheet1!$A$1:$B$24,2,FALSE)</f>
        <v>Tầng 1</v>
      </c>
      <c r="C137" s="121" t="str">
        <f ca="1">Locsolieu!A135</f>
        <v>153</v>
      </c>
      <c r="D137" s="147">
        <f ca="1">Locsolieu!C135</f>
        <v>22.743200000000002</v>
      </c>
      <c r="E137" s="103">
        <f ca="1">Locsolieu!D135*$E$4</f>
        <v>0.83008000000000004</v>
      </c>
      <c r="F137" s="104">
        <f ca="1">Locsolieu!E135*$E$4</f>
        <v>0.86831000000000003</v>
      </c>
      <c r="G137" s="149">
        <f ca="1">Locsolieu!F135</f>
        <v>22.743200000000002</v>
      </c>
      <c r="H137" s="106">
        <v>4320</v>
      </c>
      <c r="I137" s="107">
        <v>20</v>
      </c>
      <c r="J137" s="107">
        <v>-102</v>
      </c>
      <c r="K137" s="107">
        <v>3</v>
      </c>
      <c r="L137" s="107">
        <f>J137-K137</f>
        <v>-105</v>
      </c>
      <c r="M137" s="108">
        <f t="shared" ca="1" si="261"/>
        <v>7.2</v>
      </c>
      <c r="N137" s="108">
        <f t="shared" ca="1" si="262"/>
        <v>7.2</v>
      </c>
      <c r="O137" s="109" t="e">
        <f ca="1">ABS((AI137/100)*I137*L137*((J137/2)-K137)^2)</f>
        <v>#VALUE!</v>
      </c>
      <c r="P137" s="109" t="e">
        <f ca="1">ABS((AK137/100)*$I137*$L137*(($J137/2)-K137)^2)</f>
        <v>#VALUE!</v>
      </c>
      <c r="Q137" s="110">
        <f t="shared" si="263"/>
        <v>-1768680</v>
      </c>
      <c r="R137" s="111">
        <f t="shared" ca="1" si="264"/>
        <v>0.23555636100036245</v>
      </c>
      <c r="S137" s="111">
        <f t="shared" ca="1" si="265"/>
        <v>0.23555636100036245</v>
      </c>
      <c r="T137" s="110" t="e">
        <f t="shared" ca="1" si="266"/>
        <v>#VALUE!</v>
      </c>
      <c r="U137" s="110" t="e">
        <f t="shared" ca="1" si="267"/>
        <v>#VALUE!</v>
      </c>
      <c r="V137" s="112" t="e">
        <f t="shared" ca="1" si="268"/>
        <v>#VALUE!</v>
      </c>
      <c r="W137" s="112" t="e">
        <f t="shared" ca="1" si="269"/>
        <v>#VALUE!</v>
      </c>
      <c r="X137" s="68" t="e">
        <f t="shared" ca="1" si="270"/>
        <v>#VALUE!</v>
      </c>
      <c r="Y137" s="68" t="e">
        <f t="shared" ca="1" si="271"/>
        <v>#VALUE!</v>
      </c>
      <c r="Z137" s="108" t="e">
        <f t="shared" ca="1" si="272"/>
        <v>#VALUE!</v>
      </c>
      <c r="AA137" s="108" t="e">
        <f t="shared" ca="1" si="273"/>
        <v>#VALUE!</v>
      </c>
      <c r="AB137" s="68">
        <f t="shared" ca="1" si="274"/>
        <v>16.044076202166423</v>
      </c>
      <c r="AC137" s="68">
        <f t="shared" ca="1" si="275"/>
        <v>16.044076202166423</v>
      </c>
      <c r="AD137" s="68">
        <f t="shared" ca="1" si="276"/>
        <v>-97.67036011080333</v>
      </c>
      <c r="AE137" s="68">
        <f t="shared" ca="1" si="277"/>
        <v>-97.67036011080333</v>
      </c>
      <c r="AF137" s="68" t="e">
        <f t="shared" ca="1" si="278"/>
        <v>#VALUE!</v>
      </c>
      <c r="AG137" s="68" t="e">
        <f t="shared" ca="1" si="279"/>
        <v>#VALUE!</v>
      </c>
      <c r="AH137" s="113" t="e">
        <f t="shared" ca="1" si="280"/>
        <v>#VALUE!</v>
      </c>
      <c r="AI137" s="124" t="e">
        <f t="shared" ca="1" si="281"/>
        <v>#VALUE!</v>
      </c>
      <c r="AJ137" s="115" t="e">
        <f t="shared" ca="1" si="282"/>
        <v>#VALUE!</v>
      </c>
      <c r="AK137" s="116" t="e">
        <f t="shared" ca="1" si="283"/>
        <v>#VALUE!</v>
      </c>
      <c r="AL137" s="117" t="e">
        <f t="shared" ca="1" si="284"/>
        <v>#VALUE!</v>
      </c>
      <c r="AM137" s="126">
        <v>2</v>
      </c>
      <c r="AN137" s="126">
        <v>16</v>
      </c>
      <c r="AO137" s="126"/>
      <c r="AP137" s="152"/>
      <c r="AQ137" s="117">
        <f t="shared" si="285"/>
        <v>4.0211199999999998</v>
      </c>
      <c r="AR137" s="117">
        <f t="shared" si="286"/>
        <v>-0.38296380952380948</v>
      </c>
      <c r="AS137" s="132"/>
      <c r="AT137" s="132"/>
      <c r="AU137" s="133"/>
      <c r="AV137" s="132"/>
      <c r="AW137" s="132"/>
      <c r="AX137" s="132"/>
      <c r="AY137" s="132"/>
      <c r="AZ137" s="132"/>
    </row>
    <row r="138" spans="2:52" ht="19.5" customHeight="1">
      <c r="B138" t="str">
        <f ca="1">VLOOKUP(VALUE(C138),Sheet1!$A$1:$B$24,2,FALSE)</f>
        <v>Tầng 1</v>
      </c>
      <c r="C138" s="121" t="str">
        <f ca="1">Locsolieu!A138</f>
        <v>156</v>
      </c>
      <c r="D138" s="122">
        <f ca="1">Locsolieu!C138</f>
        <v>12.24</v>
      </c>
      <c r="E138" s="103">
        <f ca="1">Locsolieu!D138*$E$4</f>
        <v>1.0952200000000001</v>
      </c>
      <c r="F138" s="104">
        <f ca="1">Locsolieu!E138*$E$4</f>
        <v>1.11069</v>
      </c>
      <c r="G138" s="123">
        <f ca="1">Locsolieu!F138</f>
        <v>7.2899000000000003</v>
      </c>
      <c r="H138" s="106">
        <v>4410</v>
      </c>
      <c r="I138" s="107">
        <v>20</v>
      </c>
      <c r="J138" s="107">
        <v>-105</v>
      </c>
      <c r="K138" s="107">
        <v>3</v>
      </c>
      <c r="L138" s="107">
        <f>J138-K138</f>
        <v>-108</v>
      </c>
      <c r="M138" s="108">
        <f t="shared" ca="1" si="261"/>
        <v>8.9478758169934647</v>
      </c>
      <c r="N138" s="108">
        <f t="shared" ca="1" si="262"/>
        <v>15.236011467921371</v>
      </c>
      <c r="O138" s="109" t="e">
        <f ca="1">ABS((AI138/100)*I138*L138*((J138/2)-K138)^2)</f>
        <v>#VALUE!</v>
      </c>
      <c r="P138" s="109" t="e">
        <f ca="1">ABS((AK138/100)*$I138*$L138*(($J138/2)-$K138)^2)</f>
        <v>#VALUE!</v>
      </c>
      <c r="Q138" s="110">
        <f t="shared" si="263"/>
        <v>-1929375</v>
      </c>
      <c r="R138" s="111">
        <f t="shared" ca="1" si="264"/>
        <v>0.23597033374536464</v>
      </c>
      <c r="S138" s="111">
        <f t="shared" ca="1" si="265"/>
        <v>0.23597033374536464</v>
      </c>
      <c r="T138" s="110" t="e">
        <f t="shared" ca="1" si="266"/>
        <v>#VALUE!</v>
      </c>
      <c r="U138" s="110" t="e">
        <f t="shared" ca="1" si="267"/>
        <v>#VALUE!</v>
      </c>
      <c r="V138" s="112" t="e">
        <f t="shared" ca="1" si="268"/>
        <v>#VALUE!</v>
      </c>
      <c r="W138" s="112" t="e">
        <f t="shared" ca="1" si="269"/>
        <v>#VALUE!</v>
      </c>
      <c r="X138" s="68" t="e">
        <f t="shared" ca="1" si="270"/>
        <v>#VALUE!</v>
      </c>
      <c r="Y138" s="68" t="e">
        <f t="shared" ca="1" si="271"/>
        <v>#VALUE!</v>
      </c>
      <c r="Z138" s="108" t="e">
        <f t="shared" ca="1" si="272"/>
        <v>#VALUE!</v>
      </c>
      <c r="AA138" s="108" t="e">
        <f t="shared" ca="1" si="273"/>
        <v>#VALUE!</v>
      </c>
      <c r="AB138" s="68">
        <f t="shared" ca="1" si="274"/>
        <v>8.634646519158121</v>
      </c>
      <c r="AC138" s="68">
        <f t="shared" ca="1" si="275"/>
        <v>5.1426233382361763</v>
      </c>
      <c r="AD138" s="68">
        <f t="shared" ca="1" si="276"/>
        <v>-97.930821534943348</v>
      </c>
      <c r="AE138" s="68">
        <f t="shared" ca="1" si="277"/>
        <v>-88.614132245482153</v>
      </c>
      <c r="AF138" s="68" t="e">
        <f t="shared" ca="1" si="278"/>
        <v>#VALUE!</v>
      </c>
      <c r="AG138" s="68" t="e">
        <f t="shared" ca="1" si="279"/>
        <v>#VALUE!</v>
      </c>
      <c r="AH138" s="113" t="e">
        <f t="shared" ca="1" si="280"/>
        <v>#VALUE!</v>
      </c>
      <c r="AI138" s="124" t="e">
        <f t="shared" ca="1" si="281"/>
        <v>#VALUE!</v>
      </c>
      <c r="AJ138" s="115" t="e">
        <f t="shared" ca="1" si="282"/>
        <v>#VALUE!</v>
      </c>
      <c r="AK138" s="116" t="e">
        <f t="shared" ca="1" si="283"/>
        <v>#VALUE!</v>
      </c>
      <c r="AL138" s="117" t="e">
        <f t="shared" ca="1" si="284"/>
        <v>#VALUE!</v>
      </c>
      <c r="AM138" s="126">
        <v>2</v>
      </c>
      <c r="AN138" s="126">
        <v>16</v>
      </c>
      <c r="AO138" s="126"/>
      <c r="AP138" s="126"/>
      <c r="AQ138" s="117">
        <f t="shared" si="285"/>
        <v>4.0211199999999998</v>
      </c>
      <c r="AR138" s="117">
        <f t="shared" si="286"/>
        <v>-0.37232592592592589</v>
      </c>
      <c r="AS138" s="132"/>
      <c r="AT138" s="132"/>
      <c r="AU138" s="133"/>
      <c r="AV138" s="132"/>
      <c r="AW138" s="132"/>
      <c r="AX138" s="132"/>
      <c r="AY138" s="132"/>
      <c r="AZ138" s="132"/>
    </row>
    <row r="139" spans="2:52" ht="19.5" customHeight="1" thickBot="1">
      <c r="B139" t="str">
        <f ca="1">VLOOKUP(VALUE(C139),Sheet1!$A$1:$B$24,2,FALSE)</f>
        <v>Tầng 1</v>
      </c>
      <c r="C139" s="121" t="str">
        <f ca="1">Locsolieu!A141</f>
        <v>159</v>
      </c>
      <c r="D139" s="122">
        <f ca="1">Locsolieu!C141</f>
        <v>17.696200000000001</v>
      </c>
      <c r="E139" s="103">
        <f ca="1">Locsolieu!D141*$E$4</f>
        <v>0.53320000000000001</v>
      </c>
      <c r="F139" s="104">
        <f ca="1">Locsolieu!E141*$E$4</f>
        <v>1.0888</v>
      </c>
      <c r="G139" s="123">
        <f ca="1">Locsolieu!F141</f>
        <v>17.696200000000001</v>
      </c>
      <c r="H139" s="106">
        <v>4500</v>
      </c>
      <c r="I139" s="107">
        <v>20</v>
      </c>
      <c r="J139" s="107">
        <v>-108</v>
      </c>
      <c r="K139" s="107">
        <v>3</v>
      </c>
      <c r="L139" s="107">
        <f>J139-K138</f>
        <v>-111</v>
      </c>
      <c r="M139" s="108">
        <f t="shared" ca="1" si="261"/>
        <v>7.5</v>
      </c>
      <c r="N139" s="108">
        <f t="shared" ca="1" si="262"/>
        <v>7.5</v>
      </c>
      <c r="O139" s="109" t="e">
        <f ca="1">ABS((AI139/100)*I139*L139*((J139/2)-K138)^2)</f>
        <v>#VALUE!</v>
      </c>
      <c r="P139" s="109" t="e">
        <f ca="1">ABS((AK139/100)*$I139*$L139*(($J139/2)-$K138)^2)</f>
        <v>#VALUE!</v>
      </c>
      <c r="Q139" s="110">
        <f t="shared" si="263"/>
        <v>-2099520</v>
      </c>
      <c r="R139" s="111">
        <f t="shared" ca="1" si="264"/>
        <v>0.23636363636363636</v>
      </c>
      <c r="S139" s="111">
        <f t="shared" ca="1" si="265"/>
        <v>0.23636363636363636</v>
      </c>
      <c r="T139" s="110" t="e">
        <f t="shared" ca="1" si="266"/>
        <v>#VALUE!</v>
      </c>
      <c r="U139" s="110" t="e">
        <f t="shared" ca="1" si="267"/>
        <v>#VALUE!</v>
      </c>
      <c r="V139" s="112" t="e">
        <f t="shared" ca="1" si="268"/>
        <v>#VALUE!</v>
      </c>
      <c r="W139" s="112" t="e">
        <f t="shared" ca="1" si="269"/>
        <v>#VALUE!</v>
      </c>
      <c r="X139" s="68" t="e">
        <f t="shared" ca="1" si="270"/>
        <v>#VALUE!</v>
      </c>
      <c r="Y139" s="68" t="e">
        <f t="shared" ca="1" si="271"/>
        <v>#VALUE!</v>
      </c>
      <c r="Z139" s="108" t="e">
        <f t="shared" ca="1" si="272"/>
        <v>#VALUE!</v>
      </c>
      <c r="AA139" s="108" t="e">
        <f t="shared" ca="1" si="273"/>
        <v>#VALUE!</v>
      </c>
      <c r="AB139" s="68">
        <f t="shared" ca="1" si="274"/>
        <v>12.483695402967808</v>
      </c>
      <c r="AC139" s="68">
        <f t="shared" ca="1" si="275"/>
        <v>12.483695402967808</v>
      </c>
      <c r="AD139" s="68">
        <f t="shared" ca="1" si="276"/>
        <v>-103.45220702517874</v>
      </c>
      <c r="AE139" s="68">
        <f t="shared" ca="1" si="277"/>
        <v>-103.45220702517874</v>
      </c>
      <c r="AF139" s="68" t="e">
        <f t="shared" ca="1" si="278"/>
        <v>#VALUE!</v>
      </c>
      <c r="AG139" s="68" t="e">
        <f t="shared" ca="1" si="279"/>
        <v>#VALUE!</v>
      </c>
      <c r="AH139" s="113" t="e">
        <f t="shared" ca="1" si="280"/>
        <v>#VALUE!</v>
      </c>
      <c r="AI139" s="124" t="e">
        <f t="shared" ca="1" si="281"/>
        <v>#VALUE!</v>
      </c>
      <c r="AJ139" s="115" t="e">
        <f t="shared" ca="1" si="282"/>
        <v>#VALUE!</v>
      </c>
      <c r="AK139" s="116" t="e">
        <f t="shared" ca="1" si="283"/>
        <v>#VALUE!</v>
      </c>
      <c r="AL139" s="117" t="e">
        <f t="shared" ca="1" si="284"/>
        <v>#VALUE!</v>
      </c>
      <c r="AM139" s="126">
        <v>2</v>
      </c>
      <c r="AN139" s="126">
        <v>16</v>
      </c>
      <c r="AO139" s="126"/>
      <c r="AP139" s="126"/>
      <c r="AQ139" s="117">
        <f t="shared" si="285"/>
        <v>4.0211199999999998</v>
      </c>
      <c r="AR139" s="117">
        <f t="shared" si="286"/>
        <v>-0.36226306306306305</v>
      </c>
      <c r="AS139" s="132"/>
      <c r="AT139" s="132"/>
      <c r="AU139" s="133"/>
      <c r="AV139" s="132"/>
      <c r="AW139" s="132"/>
      <c r="AX139" s="132"/>
      <c r="AY139" s="132"/>
      <c r="AZ139" s="132"/>
    </row>
    <row r="140" spans="2:52" ht="19.5" customHeight="1">
      <c r="B140" t="str">
        <f ca="1">VLOOKUP(VALUE(C140),Sheet1!$A$1:$B$24,2,FALSE)</f>
        <v>Tầng 1</v>
      </c>
      <c r="C140" s="101" t="str">
        <f ca="1">Locsolieu!A144</f>
        <v>162</v>
      </c>
      <c r="D140" s="148">
        <f ca="1">Locsolieu!C144</f>
        <v>17.766200000000001</v>
      </c>
      <c r="E140" s="103">
        <f ca="1">Locsolieu!D144*$E$4</f>
        <v>1.0546</v>
      </c>
      <c r="F140" s="104">
        <f ca="1">Locsolieu!E144*$E$4</f>
        <v>1.0938099999999999</v>
      </c>
      <c r="G140" s="150">
        <f ca="1">Locsolieu!F144</f>
        <v>10.270899999999999</v>
      </c>
      <c r="H140" s="106">
        <v>4590</v>
      </c>
      <c r="I140" s="107">
        <v>20</v>
      </c>
      <c r="J140" s="107">
        <v>-111</v>
      </c>
      <c r="K140" s="107">
        <v>3</v>
      </c>
      <c r="L140" s="107">
        <f>J140-K140</f>
        <v>-114</v>
      </c>
      <c r="M140" s="108">
        <f t="shared" ca="1" si="261"/>
        <v>7.65</v>
      </c>
      <c r="N140" s="108">
        <f t="shared" ca="1" si="262"/>
        <v>10.64960227438686</v>
      </c>
      <c r="O140" s="109" t="e">
        <f ca="1">ABS((AI140/100)*I140*L140*((J140/2)-K140)^2)</f>
        <v>#VALUE!</v>
      </c>
      <c r="P140" s="109" t="e">
        <f ca="1">ABS((AK140/100)*$I140*$L140*(($J140/2)-$K140)^2)</f>
        <v>#VALUE!</v>
      </c>
      <c r="Q140" s="110">
        <f t="shared" si="263"/>
        <v>-2279385</v>
      </c>
      <c r="R140" s="111">
        <f t="shared" ca="1" si="264"/>
        <v>0.23673777927095582</v>
      </c>
      <c r="S140" s="111">
        <f t="shared" ca="1" si="265"/>
        <v>0.23673777927095582</v>
      </c>
      <c r="T140" s="110" t="e">
        <f t="shared" ca="1" si="266"/>
        <v>#VALUE!</v>
      </c>
      <c r="U140" s="110" t="e">
        <f t="shared" ca="1" si="267"/>
        <v>#VALUE!</v>
      </c>
      <c r="V140" s="112" t="e">
        <f t="shared" ca="1" si="268"/>
        <v>#VALUE!</v>
      </c>
      <c r="W140" s="112" t="e">
        <f t="shared" ca="1" si="269"/>
        <v>#VALUE!</v>
      </c>
      <c r="X140" s="68" t="e">
        <f t="shared" ca="1" si="270"/>
        <v>#VALUE!</v>
      </c>
      <c r="Y140" s="68" t="e">
        <f t="shared" ca="1" si="271"/>
        <v>#VALUE!</v>
      </c>
      <c r="Z140" s="108" t="e">
        <f t="shared" ca="1" si="272"/>
        <v>#VALUE!</v>
      </c>
      <c r="AA140" s="108" t="e">
        <f t="shared" ca="1" si="273"/>
        <v>#VALUE!</v>
      </c>
      <c r="AB140" s="68">
        <f t="shared" ca="1" si="274"/>
        <v>12.533076551361685</v>
      </c>
      <c r="AC140" s="68">
        <f t="shared" ca="1" si="275"/>
        <v>7.2455548148383286</v>
      </c>
      <c r="AD140" s="68">
        <f t="shared" ca="1" si="276"/>
        <v>-106.34266214122334</v>
      </c>
      <c r="AE140" s="68">
        <f t="shared" ca="1" si="277"/>
        <v>-101.42414729696927</v>
      </c>
      <c r="AF140" s="68" t="e">
        <f t="shared" ca="1" si="278"/>
        <v>#VALUE!</v>
      </c>
      <c r="AG140" s="68" t="e">
        <f t="shared" ca="1" si="279"/>
        <v>#VALUE!</v>
      </c>
      <c r="AH140" s="113" t="e">
        <f t="shared" ca="1" si="280"/>
        <v>#VALUE!</v>
      </c>
      <c r="AI140" s="114" t="e">
        <f t="shared" ca="1" si="281"/>
        <v>#VALUE!</v>
      </c>
      <c r="AJ140" s="115" t="e">
        <f t="shared" ca="1" si="282"/>
        <v>#VALUE!</v>
      </c>
      <c r="AK140" s="116" t="e">
        <f t="shared" ca="1" si="283"/>
        <v>#VALUE!</v>
      </c>
      <c r="AL140" s="117" t="e">
        <f t="shared" ca="1" si="284"/>
        <v>#VALUE!</v>
      </c>
      <c r="AM140" s="118">
        <v>2</v>
      </c>
      <c r="AN140" s="118">
        <v>16</v>
      </c>
      <c r="AO140" s="118"/>
      <c r="AP140" s="153"/>
      <c r="AQ140" s="119">
        <f t="shared" si="285"/>
        <v>4.0211199999999998</v>
      </c>
      <c r="AR140" s="117">
        <f t="shared" si="286"/>
        <v>-0.3527298245614035</v>
      </c>
      <c r="AS140" s="132"/>
      <c r="AT140" s="132"/>
      <c r="AU140" s="133"/>
      <c r="AV140" s="132"/>
      <c r="AW140" s="132"/>
      <c r="AX140" s="132"/>
      <c r="AY140" s="132"/>
      <c r="AZ140" s="132"/>
    </row>
    <row r="141" spans="2:52" ht="19.5" customHeight="1">
      <c r="B141" t="str">
        <f ca="1">VLOOKUP(VALUE(C141),Sheet1!$A$1:$B$24,2,FALSE)</f>
        <v>Tầng 1</v>
      </c>
      <c r="C141" s="121" t="str">
        <f ca="1">Locsolieu!A147</f>
        <v>165</v>
      </c>
      <c r="D141" s="122">
        <f ca="1">Locsolieu!C147</f>
        <v>13.575900000000001</v>
      </c>
      <c r="E141" s="103">
        <f ca="1">Locsolieu!D147*$E$4</f>
        <v>0.55340999999999996</v>
      </c>
      <c r="F141" s="104">
        <f ca="1">Locsolieu!E147*$E$4</f>
        <v>1.11768</v>
      </c>
      <c r="G141" s="123">
        <f ca="1">Locsolieu!F147</f>
        <v>13.575900000000001</v>
      </c>
      <c r="H141" s="106">
        <v>4680</v>
      </c>
      <c r="I141" s="107">
        <v>20</v>
      </c>
      <c r="J141" s="107">
        <v>-114</v>
      </c>
      <c r="K141" s="151">
        <v>3</v>
      </c>
      <c r="L141" s="107">
        <f>J141-K141</f>
        <v>-117</v>
      </c>
      <c r="M141" s="108">
        <f t="shared" ca="1" si="261"/>
        <v>7.8</v>
      </c>
      <c r="N141" s="108">
        <f t="shared" ca="1" si="262"/>
        <v>8.2328243431374712</v>
      </c>
      <c r="O141" s="109" t="e">
        <f ca="1">ABS((AI141/100)*I141*L141*((J141/2)-K141)^2)</f>
        <v>#VALUE!</v>
      </c>
      <c r="P141" s="109" t="e">
        <f ca="1">ABS((AK141/100)*$I141*$L141*(($J141/2)-$K141)^2)</f>
        <v>#VALUE!</v>
      </c>
      <c r="Q141" s="110">
        <f t="shared" si="263"/>
        <v>-2469240</v>
      </c>
      <c r="R141" s="111">
        <f t="shared" ca="1" si="264"/>
        <v>0.23709412922269596</v>
      </c>
      <c r="S141" s="111">
        <f t="shared" ca="1" si="265"/>
        <v>0.23709412922269596</v>
      </c>
      <c r="T141" s="110" t="e">
        <f t="shared" ca="1" si="266"/>
        <v>#VALUE!</v>
      </c>
      <c r="U141" s="110" t="e">
        <f t="shared" ca="1" si="267"/>
        <v>#VALUE!</v>
      </c>
      <c r="V141" s="112" t="e">
        <f t="shared" ca="1" si="268"/>
        <v>#VALUE!</v>
      </c>
      <c r="W141" s="112" t="e">
        <f t="shared" ca="1" si="269"/>
        <v>#VALUE!</v>
      </c>
      <c r="X141" s="68" t="e">
        <f t="shared" ca="1" si="270"/>
        <v>#VALUE!</v>
      </c>
      <c r="Y141" s="68" t="e">
        <f t="shared" ca="1" si="271"/>
        <v>#VALUE!</v>
      </c>
      <c r="Z141" s="108" t="e">
        <f t="shared" ca="1" si="272"/>
        <v>#VALUE!</v>
      </c>
      <c r="AA141" s="108" t="e">
        <f t="shared" ca="1" si="273"/>
        <v>#VALUE!</v>
      </c>
      <c r="AB141" s="68">
        <f t="shared" ca="1" si="274"/>
        <v>9.5770504640064349</v>
      </c>
      <c r="AC141" s="68">
        <f t="shared" ca="1" si="275"/>
        <v>9.5770504640064349</v>
      </c>
      <c r="AD141" s="68">
        <f t="shared" ca="1" si="276"/>
        <v>-109.23282828282828</v>
      </c>
      <c r="AE141" s="68">
        <f t="shared" ca="1" si="277"/>
        <v>-108.53014524385057</v>
      </c>
      <c r="AF141" s="68" t="e">
        <f t="shared" ca="1" si="278"/>
        <v>#VALUE!</v>
      </c>
      <c r="AG141" s="68" t="e">
        <f t="shared" ca="1" si="279"/>
        <v>#VALUE!</v>
      </c>
      <c r="AH141" s="113" t="e">
        <f t="shared" ca="1" si="280"/>
        <v>#VALUE!</v>
      </c>
      <c r="AI141" s="124" t="e">
        <f t="shared" ca="1" si="281"/>
        <v>#VALUE!</v>
      </c>
      <c r="AJ141" s="115" t="e">
        <f t="shared" ca="1" si="282"/>
        <v>#VALUE!</v>
      </c>
      <c r="AK141" s="116" t="e">
        <f t="shared" ca="1" si="283"/>
        <v>#VALUE!</v>
      </c>
      <c r="AL141" s="117" t="e">
        <f t="shared" ca="1" si="284"/>
        <v>#VALUE!</v>
      </c>
      <c r="AM141" s="126">
        <v>2</v>
      </c>
      <c r="AN141" s="126">
        <v>16</v>
      </c>
      <c r="AO141" s="126"/>
      <c r="AP141" s="126"/>
      <c r="AQ141" s="117">
        <f t="shared" si="285"/>
        <v>4.0211199999999998</v>
      </c>
      <c r="AR141" s="117">
        <f t="shared" si="286"/>
        <v>-0.34368547008547007</v>
      </c>
      <c r="AS141" s="132"/>
      <c r="AT141" s="132"/>
      <c r="AU141" s="133"/>
      <c r="AV141" s="132"/>
      <c r="AW141" s="132"/>
      <c r="AX141" s="132"/>
      <c r="AY141" s="132"/>
      <c r="AZ141" s="132"/>
    </row>
    <row r="142" spans="2:52" ht="19.5" customHeight="1">
      <c r="B142" t="str">
        <f ca="1">VLOOKUP(VALUE(C142),Sheet1!$A$1:$B$24,2,FALSE)</f>
        <v>Tầng 2</v>
      </c>
      <c r="C142" s="121" t="str">
        <f ca="1">Locsolieu!A133</f>
        <v>151</v>
      </c>
      <c r="D142" s="122">
        <f ca="1">Locsolieu!C133</f>
        <v>2.7688000000000001</v>
      </c>
      <c r="E142" s="103">
        <f ca="1">Locsolieu!D133*$E$4</f>
        <v>0.52561999999999998</v>
      </c>
      <c r="F142" s="104">
        <f ca="1">Locsolieu!E133*$E$4</f>
        <v>0.52561999999999998</v>
      </c>
      <c r="G142" s="123">
        <f ca="1">Locsolieu!F133</f>
        <v>2.7688000000000001</v>
      </c>
      <c r="H142" s="106">
        <v>4260</v>
      </c>
      <c r="I142" s="107">
        <v>20</v>
      </c>
      <c r="J142" s="107">
        <v>-100</v>
      </c>
      <c r="K142" s="107">
        <v>3</v>
      </c>
      <c r="L142" s="107">
        <f>J142-K142</f>
        <v>-103</v>
      </c>
      <c r="M142" s="108">
        <f t="shared" ca="1" si="261"/>
        <v>18.983675238370413</v>
      </c>
      <c r="N142" s="108">
        <f t="shared" ca="1" si="262"/>
        <v>18.983675238370413</v>
      </c>
      <c r="O142" s="109" t="e">
        <f ca="1">ABS((AI142/100)*I142*L142*((J142/2)-K142)^2)</f>
        <v>#VALUE!</v>
      </c>
      <c r="P142" s="109" t="e">
        <f ca="1">ABS((AK142/100)*$I142*$L142*(($J142/2)-$K142)^2)</f>
        <v>#VALUE!</v>
      </c>
      <c r="Q142" s="110">
        <f t="shared" si="263"/>
        <v>-1666666.6666666667</v>
      </c>
      <c r="R142" s="111">
        <f t="shared" ca="1" si="264"/>
        <v>0.2352680767338908</v>
      </c>
      <c r="S142" s="111">
        <f t="shared" ca="1" si="265"/>
        <v>0.2352680767338908</v>
      </c>
      <c r="T142" s="110" t="e">
        <f t="shared" ca="1" si="266"/>
        <v>#VALUE!</v>
      </c>
      <c r="U142" s="110" t="e">
        <f t="shared" ca="1" si="267"/>
        <v>#VALUE!</v>
      </c>
      <c r="V142" s="112" t="e">
        <f t="shared" ca="1" si="268"/>
        <v>#VALUE!</v>
      </c>
      <c r="W142" s="112" t="e">
        <f t="shared" ca="1" si="269"/>
        <v>#VALUE!</v>
      </c>
      <c r="X142" s="68" t="e">
        <f t="shared" ca="1" si="270"/>
        <v>#VALUE!</v>
      </c>
      <c r="Y142" s="68" t="e">
        <f t="shared" ca="1" si="271"/>
        <v>#VALUE!</v>
      </c>
      <c r="Z142" s="108" t="e">
        <f t="shared" ca="1" si="272"/>
        <v>#VALUE!</v>
      </c>
      <c r="AA142" s="108" t="e">
        <f t="shared" ca="1" si="273"/>
        <v>#VALUE!</v>
      </c>
      <c r="AB142" s="68">
        <f t="shared" ca="1" si="274"/>
        <v>1.9532360524709975</v>
      </c>
      <c r="AC142" s="68">
        <f t="shared" ca="1" si="275"/>
        <v>1.9532360524709975</v>
      </c>
      <c r="AD142" s="68">
        <f t="shared" ca="1" si="276"/>
        <v>-79.816271026477992</v>
      </c>
      <c r="AE142" s="68">
        <f t="shared" ca="1" si="277"/>
        <v>-79.816271026477992</v>
      </c>
      <c r="AF142" s="68" t="e">
        <f t="shared" ca="1" si="278"/>
        <v>#VALUE!</v>
      </c>
      <c r="AG142" s="68" t="e">
        <f t="shared" ca="1" si="279"/>
        <v>#VALUE!</v>
      </c>
      <c r="AH142" s="113" t="e">
        <f t="shared" ca="1" si="280"/>
        <v>#VALUE!</v>
      </c>
      <c r="AI142" s="124" t="e">
        <f t="shared" ca="1" si="281"/>
        <v>#VALUE!</v>
      </c>
      <c r="AJ142" s="115" t="e">
        <f t="shared" ca="1" si="282"/>
        <v>#VALUE!</v>
      </c>
      <c r="AK142" s="116" t="e">
        <f t="shared" ca="1" si="283"/>
        <v>#VALUE!</v>
      </c>
      <c r="AL142" s="117" t="e">
        <f t="shared" ca="1" si="284"/>
        <v>#VALUE!</v>
      </c>
      <c r="AM142" s="126">
        <v>2</v>
      </c>
      <c r="AN142" s="126">
        <v>16</v>
      </c>
      <c r="AO142" s="126"/>
      <c r="AP142" s="126"/>
      <c r="AQ142" s="117">
        <f t="shared" si="285"/>
        <v>4.0211199999999998</v>
      </c>
      <c r="AR142" s="117">
        <f t="shared" si="286"/>
        <v>-0.39039999999999997</v>
      </c>
      <c r="AS142" s="132"/>
      <c r="AT142" s="132"/>
      <c r="AU142" s="133"/>
      <c r="AV142" s="132"/>
      <c r="AW142" s="132"/>
      <c r="AX142" s="132"/>
      <c r="AY142" s="132"/>
      <c r="AZ142" s="132"/>
    </row>
    <row r="143" spans="2:52" ht="19.5" customHeight="1">
      <c r="B143" t="str">
        <f ca="1">VLOOKUP(VALUE(C143),Sheet1!$A$1:$B$24,2,FALSE)</f>
        <v>Tầng 2</v>
      </c>
      <c r="C143" s="121" t="str">
        <f ca="1">Locsolieu!A136</f>
        <v>154</v>
      </c>
      <c r="D143" s="122">
        <f ca="1">Locsolieu!C136</f>
        <v>9.0855999999999995</v>
      </c>
      <c r="E143" s="103">
        <f ca="1">Locsolieu!D136*$E$4</f>
        <v>0.27566000000000002</v>
      </c>
      <c r="F143" s="104">
        <f ca="1">Locsolieu!E136*$E$4</f>
        <v>0.38312000000000002</v>
      </c>
      <c r="G143" s="123">
        <f ca="1">Locsolieu!F136</f>
        <v>9.0855999999999995</v>
      </c>
      <c r="H143" s="106">
        <v>4350</v>
      </c>
      <c r="I143" s="107">
        <v>20</v>
      </c>
      <c r="J143" s="107">
        <v>-103</v>
      </c>
      <c r="K143" s="107">
        <v>3</v>
      </c>
      <c r="L143" s="107">
        <f>J143-K142</f>
        <v>-106</v>
      </c>
      <c r="M143" s="108">
        <f t="shared" ca="1" si="261"/>
        <v>7.25</v>
      </c>
      <c r="N143" s="108">
        <f t="shared" ca="1" si="262"/>
        <v>7.25</v>
      </c>
      <c r="O143" s="109" t="e">
        <f ca="1">ABS((AI143/100)*I143*L143*((J143/2)-K142)^2)</f>
        <v>#VALUE!</v>
      </c>
      <c r="P143" s="109" t="e">
        <f ca="1">ABS((AK143/100)*$I143*$L143*(($J143/2)-$K142)^2)</f>
        <v>#VALUE!</v>
      </c>
      <c r="Q143" s="110">
        <f t="shared" si="263"/>
        <v>-1821211.6666666667</v>
      </c>
      <c r="R143" s="111">
        <f t="shared" ca="1" si="264"/>
        <v>0.23569674830828194</v>
      </c>
      <c r="S143" s="111">
        <f t="shared" ca="1" si="265"/>
        <v>0.23569674830828194</v>
      </c>
      <c r="T143" s="110" t="e">
        <f t="shared" ca="1" si="266"/>
        <v>#VALUE!</v>
      </c>
      <c r="U143" s="110" t="e">
        <f t="shared" ca="1" si="267"/>
        <v>#VALUE!</v>
      </c>
      <c r="V143" s="112" t="e">
        <f t="shared" ca="1" si="268"/>
        <v>#VALUE!</v>
      </c>
      <c r="W143" s="112" t="e">
        <f t="shared" ca="1" si="269"/>
        <v>#VALUE!</v>
      </c>
      <c r="X143" s="68" t="e">
        <f t="shared" ca="1" si="270"/>
        <v>#VALUE!</v>
      </c>
      <c r="Y143" s="68" t="e">
        <f t="shared" ca="1" si="271"/>
        <v>#VALUE!</v>
      </c>
      <c r="Z143" s="108" t="e">
        <f t="shared" ca="1" si="272"/>
        <v>#VALUE!</v>
      </c>
      <c r="AA143" s="108" t="e">
        <f t="shared" ca="1" si="273"/>
        <v>#VALUE!</v>
      </c>
      <c r="AB143" s="68">
        <f t="shared" ca="1" si="274"/>
        <v>6.4093908835345603</v>
      </c>
      <c r="AC143" s="68">
        <f t="shared" ca="1" si="275"/>
        <v>6.4093908835345603</v>
      </c>
      <c r="AD143" s="68">
        <f t="shared" ca="1" si="276"/>
        <v>-98.634092561640088</v>
      </c>
      <c r="AE143" s="68">
        <f t="shared" ca="1" si="277"/>
        <v>-98.634092561640088</v>
      </c>
      <c r="AF143" s="68" t="e">
        <f t="shared" ca="1" si="278"/>
        <v>#VALUE!</v>
      </c>
      <c r="AG143" s="68" t="e">
        <f t="shared" ca="1" si="279"/>
        <v>#VALUE!</v>
      </c>
      <c r="AH143" s="113" t="e">
        <f t="shared" ca="1" si="280"/>
        <v>#VALUE!</v>
      </c>
      <c r="AI143" s="124" t="e">
        <f t="shared" ca="1" si="281"/>
        <v>#VALUE!</v>
      </c>
      <c r="AJ143" s="115" t="e">
        <f t="shared" ca="1" si="282"/>
        <v>#VALUE!</v>
      </c>
      <c r="AK143" s="116" t="e">
        <f t="shared" ca="1" si="283"/>
        <v>#VALUE!</v>
      </c>
      <c r="AL143" s="117" t="e">
        <f t="shared" ca="1" si="284"/>
        <v>#VALUE!</v>
      </c>
      <c r="AM143" s="126">
        <v>2</v>
      </c>
      <c r="AN143" s="126">
        <v>16</v>
      </c>
      <c r="AO143" s="126"/>
      <c r="AP143" s="126"/>
      <c r="AQ143" s="117">
        <f t="shared" si="285"/>
        <v>4.0211199999999998</v>
      </c>
      <c r="AR143" s="117">
        <f t="shared" si="286"/>
        <v>-0.37935094339622638</v>
      </c>
      <c r="AS143" s="132"/>
      <c r="AT143" s="132"/>
      <c r="AU143" s="133"/>
      <c r="AV143" s="132"/>
      <c r="AW143" s="132"/>
      <c r="AX143" s="132"/>
      <c r="AY143" s="132"/>
      <c r="AZ143" s="132"/>
    </row>
    <row r="144" spans="2:52" ht="19.5" customHeight="1" thickBot="1">
      <c r="B144" t="str">
        <f ca="1">VLOOKUP(VALUE(C144),Sheet1!$A$1:$B$24,2,FALSE)</f>
        <v>Tầng 2</v>
      </c>
      <c r="C144" s="121" t="str">
        <f ca="1">Locsolieu!A139</f>
        <v>157</v>
      </c>
      <c r="D144" s="122">
        <f ca="1">Locsolieu!C139</f>
        <v>0.47610000000000002</v>
      </c>
      <c r="E144" s="103">
        <f ca="1">Locsolieu!D139*$E$4</f>
        <v>0.46489999999999998</v>
      </c>
      <c r="F144" s="104">
        <f ca="1">Locsolieu!E139*$E$4</f>
        <v>0.46489999999999998</v>
      </c>
      <c r="G144" s="123">
        <f ca="1">Locsolieu!F139</f>
        <v>0.47610000000000002</v>
      </c>
      <c r="H144" s="106">
        <v>4440</v>
      </c>
      <c r="I144" s="107">
        <v>20</v>
      </c>
      <c r="J144" s="107">
        <v>-106</v>
      </c>
      <c r="K144" s="107">
        <v>3</v>
      </c>
      <c r="L144" s="107">
        <f t="shared" ref="L144:L149" si="287">J144-K144</f>
        <v>-109</v>
      </c>
      <c r="M144" s="108">
        <f t="shared" ca="1" si="261"/>
        <v>97.647553035076655</v>
      </c>
      <c r="N144" s="108">
        <f t="shared" ca="1" si="262"/>
        <v>97.647553035076655</v>
      </c>
      <c r="O144" s="109" t="e">
        <f t="shared" ref="O144:O149" ca="1" si="288">ABS((AI144/100)*I144*L144*((J144/2)-K144)^2)</f>
        <v>#VALUE!</v>
      </c>
      <c r="P144" s="109" t="e">
        <f ca="1">ABS((AK144/100)*$I144*$L144*(($J144/2)-$K144)^2)</f>
        <v>#VALUE!</v>
      </c>
      <c r="Q144" s="110">
        <f t="shared" si="263"/>
        <v>-1985026.6666666667</v>
      </c>
      <c r="R144" s="111">
        <f t="shared" ca="1" si="264"/>
        <v>0.23610365355433641</v>
      </c>
      <c r="S144" s="111">
        <f t="shared" ca="1" si="265"/>
        <v>0.23610365355433641</v>
      </c>
      <c r="T144" s="110" t="e">
        <f t="shared" ca="1" si="266"/>
        <v>#VALUE!</v>
      </c>
      <c r="U144" s="110" t="e">
        <f t="shared" ca="1" si="267"/>
        <v>#VALUE!</v>
      </c>
      <c r="V144" s="112" t="e">
        <f t="shared" ca="1" si="268"/>
        <v>#VALUE!</v>
      </c>
      <c r="W144" s="112" t="e">
        <f t="shared" ca="1" si="269"/>
        <v>#VALUE!</v>
      </c>
      <c r="X144" s="68" t="e">
        <f t="shared" ca="1" si="270"/>
        <v>#VALUE!</v>
      </c>
      <c r="Y144" s="68" t="e">
        <f t="shared" ca="1" si="271"/>
        <v>#VALUE!</v>
      </c>
      <c r="Z144" s="108" t="e">
        <f t="shared" ca="1" si="272"/>
        <v>#VALUE!</v>
      </c>
      <c r="AA144" s="108" t="e">
        <f t="shared" ca="1" si="273"/>
        <v>#VALUE!</v>
      </c>
      <c r="AB144" s="68">
        <f t="shared" ca="1" si="274"/>
        <v>0.33586235357607697</v>
      </c>
      <c r="AC144" s="68">
        <f t="shared" ca="1" si="275"/>
        <v>0.33586235357607697</v>
      </c>
      <c r="AD144" s="68">
        <f t="shared" ca="1" si="276"/>
        <v>-71.728409299741955</v>
      </c>
      <c r="AE144" s="68">
        <f t="shared" ca="1" si="277"/>
        <v>-71.728409299741955</v>
      </c>
      <c r="AF144" s="68" t="e">
        <f t="shared" ca="1" si="278"/>
        <v>#VALUE!</v>
      </c>
      <c r="AG144" s="68" t="e">
        <f t="shared" ca="1" si="279"/>
        <v>#VALUE!</v>
      </c>
      <c r="AH144" s="113" t="e">
        <f t="shared" ca="1" si="280"/>
        <v>#VALUE!</v>
      </c>
      <c r="AI144" s="124" t="e">
        <f t="shared" ca="1" si="281"/>
        <v>#VALUE!</v>
      </c>
      <c r="AJ144" s="115" t="e">
        <f t="shared" ca="1" si="282"/>
        <v>#VALUE!</v>
      </c>
      <c r="AK144" s="116" t="e">
        <f t="shared" ca="1" si="283"/>
        <v>#VALUE!</v>
      </c>
      <c r="AL144" s="117" t="e">
        <f t="shared" ca="1" si="284"/>
        <v>#VALUE!</v>
      </c>
      <c r="AM144" s="126">
        <v>2</v>
      </c>
      <c r="AN144" s="126">
        <v>16</v>
      </c>
      <c r="AO144" s="126"/>
      <c r="AP144" s="126"/>
      <c r="AQ144" s="117">
        <f t="shared" si="285"/>
        <v>4.0211199999999998</v>
      </c>
      <c r="AR144" s="117">
        <f t="shared" si="286"/>
        <v>-0.36891009174311923</v>
      </c>
      <c r="AS144" s="84"/>
      <c r="AT144" s="84"/>
      <c r="AU144" s="47"/>
      <c r="AV144" s="84"/>
      <c r="AW144" s="84"/>
      <c r="AX144" s="84"/>
      <c r="AY144" s="84"/>
      <c r="AZ144" s="84"/>
    </row>
    <row r="145" spans="2:52" ht="19.5" customHeight="1">
      <c r="B145" t="str">
        <f ca="1">VLOOKUP(VALUE(C145),Sheet1!$A$1:$B$24,2,FALSE)</f>
        <v>Tầng 2</v>
      </c>
      <c r="C145" s="101" t="str">
        <f ca="1">Locsolieu!A142</f>
        <v>160</v>
      </c>
      <c r="D145" s="148">
        <f ca="1">Locsolieu!C142</f>
        <v>1.1721999999999999</v>
      </c>
      <c r="E145" s="103">
        <f ca="1">Locsolieu!D142*$E$4</f>
        <v>0.47416000000000003</v>
      </c>
      <c r="F145" s="104">
        <f ca="1">Locsolieu!E142*$E$4</f>
        <v>0.47416000000000003</v>
      </c>
      <c r="G145" s="150">
        <f ca="1">Locsolieu!F142</f>
        <v>1.1721999999999999</v>
      </c>
      <c r="H145" s="106">
        <v>4530</v>
      </c>
      <c r="I145" s="107">
        <v>20</v>
      </c>
      <c r="J145" s="107">
        <v>-109</v>
      </c>
      <c r="K145" s="107">
        <v>3</v>
      </c>
      <c r="L145" s="107">
        <f t="shared" si="287"/>
        <v>-112</v>
      </c>
      <c r="M145" s="108">
        <f t="shared" ca="1" si="261"/>
        <v>40.450435079338007</v>
      </c>
      <c r="N145" s="108">
        <f t="shared" ca="1" si="262"/>
        <v>40.450435079338007</v>
      </c>
      <c r="O145" s="109" t="e">
        <f t="shared" ca="1" si="288"/>
        <v>#VALUE!</v>
      </c>
      <c r="P145" s="109" t="e">
        <f ca="1">ABS((AK145/100)*$I145*$L145*(($J145/2)-$K145)^2)</f>
        <v>#VALUE!</v>
      </c>
      <c r="Q145" s="110">
        <f t="shared" si="263"/>
        <v>-2158381.6666666665</v>
      </c>
      <c r="R145" s="111">
        <f t="shared" ca="1" si="264"/>
        <v>0.236490409243554</v>
      </c>
      <c r="S145" s="111">
        <f t="shared" ca="1" si="265"/>
        <v>0.236490409243554</v>
      </c>
      <c r="T145" s="110" t="e">
        <f t="shared" ca="1" si="266"/>
        <v>#VALUE!</v>
      </c>
      <c r="U145" s="110" t="e">
        <f t="shared" ca="1" si="267"/>
        <v>#VALUE!</v>
      </c>
      <c r="V145" s="112" t="e">
        <f t="shared" ca="1" si="268"/>
        <v>#VALUE!</v>
      </c>
      <c r="W145" s="112" t="e">
        <f t="shared" ca="1" si="269"/>
        <v>#VALUE!</v>
      </c>
      <c r="X145" s="68" t="e">
        <f t="shared" ca="1" si="270"/>
        <v>#VALUE!</v>
      </c>
      <c r="Y145" s="68" t="e">
        <f t="shared" ca="1" si="271"/>
        <v>#VALUE!</v>
      </c>
      <c r="Z145" s="108" t="e">
        <f t="shared" ca="1" si="272"/>
        <v>#VALUE!</v>
      </c>
      <c r="AA145" s="108" t="e">
        <f t="shared" ca="1" si="273"/>
        <v>#VALUE!</v>
      </c>
      <c r="AB145" s="68">
        <f t="shared" ca="1" si="274"/>
        <v>0.82692260210434221</v>
      </c>
      <c r="AC145" s="68">
        <f t="shared" ca="1" si="275"/>
        <v>0.82692260210434221</v>
      </c>
      <c r="AD145" s="68">
        <f t="shared" ca="1" si="276"/>
        <v>-77.770870525230492</v>
      </c>
      <c r="AE145" s="68">
        <f t="shared" ca="1" si="277"/>
        <v>-77.770870525230492</v>
      </c>
      <c r="AF145" s="68" t="e">
        <f t="shared" ca="1" si="278"/>
        <v>#VALUE!</v>
      </c>
      <c r="AG145" s="68" t="e">
        <f t="shared" ca="1" si="279"/>
        <v>#VALUE!</v>
      </c>
      <c r="AH145" s="113" t="e">
        <f t="shared" ca="1" si="280"/>
        <v>#VALUE!</v>
      </c>
      <c r="AI145" s="114" t="e">
        <f t="shared" ca="1" si="281"/>
        <v>#VALUE!</v>
      </c>
      <c r="AJ145" s="115" t="e">
        <f t="shared" ca="1" si="282"/>
        <v>#VALUE!</v>
      </c>
      <c r="AK145" s="116" t="e">
        <f t="shared" ca="1" si="283"/>
        <v>#VALUE!</v>
      </c>
      <c r="AL145" s="117" t="e">
        <f t="shared" ca="1" si="284"/>
        <v>#VALUE!</v>
      </c>
      <c r="AM145" s="118">
        <v>2</v>
      </c>
      <c r="AN145" s="118">
        <v>16</v>
      </c>
      <c r="AO145" s="118"/>
      <c r="AP145" s="153"/>
      <c r="AQ145" s="119">
        <f t="shared" si="285"/>
        <v>4.0211199999999998</v>
      </c>
      <c r="AR145" s="117">
        <f t="shared" si="286"/>
        <v>-0.35902857142857142</v>
      </c>
      <c r="AS145" s="84"/>
      <c r="AT145" s="84"/>
      <c r="AU145" s="47"/>
      <c r="AV145" s="84"/>
      <c r="AW145" s="84"/>
      <c r="AX145" s="84"/>
      <c r="AY145" s="84"/>
      <c r="AZ145" s="84"/>
    </row>
    <row r="146" spans="2:52" ht="19.5" customHeight="1">
      <c r="B146" t="str">
        <f ca="1">VLOOKUP(VALUE(C146),Sheet1!$A$1:$B$24,2,FALSE)</f>
        <v>Tầng 2</v>
      </c>
      <c r="C146" s="121" t="str">
        <f ca="1">Locsolieu!A145</f>
        <v>163</v>
      </c>
      <c r="D146" s="147">
        <f ca="1">Locsolieu!C145</f>
        <v>1.147</v>
      </c>
      <c r="E146" s="103">
        <f ca="1">Locsolieu!D145*$E$4</f>
        <v>7.3849999999999999E-2</v>
      </c>
      <c r="F146" s="104">
        <f ca="1">Locsolieu!E145*$E$4</f>
        <v>0.47159000000000001</v>
      </c>
      <c r="G146" s="149">
        <f ca="1">Locsolieu!F145</f>
        <v>0.48280000000000001</v>
      </c>
      <c r="H146" s="106">
        <v>4620</v>
      </c>
      <c r="I146" s="107">
        <v>20</v>
      </c>
      <c r="J146" s="107">
        <v>-112</v>
      </c>
      <c r="K146" s="151">
        <v>3</v>
      </c>
      <c r="L146" s="107">
        <f t="shared" si="287"/>
        <v>-115</v>
      </c>
      <c r="M146" s="108">
        <f t="shared" ca="1" si="261"/>
        <v>7.7</v>
      </c>
      <c r="N146" s="108">
        <f t="shared" ca="1" si="262"/>
        <v>97.678127589063791</v>
      </c>
      <c r="O146" s="109" t="e">
        <f t="shared" ca="1" si="288"/>
        <v>#VALUE!</v>
      </c>
      <c r="P146" s="109" t="e">
        <f ca="1">ABS((AK146/100)*$I146*$L146*(($J146/2)-K146)^2)</f>
        <v>#VALUE!</v>
      </c>
      <c r="Q146" s="110">
        <f t="shared" si="263"/>
        <v>-2341546.6666666665</v>
      </c>
      <c r="R146" s="111">
        <f t="shared" ca="1" si="264"/>
        <v>0.23685847589424572</v>
      </c>
      <c r="S146" s="111">
        <f t="shared" ca="1" si="265"/>
        <v>0.23685847589424572</v>
      </c>
      <c r="T146" s="110" t="e">
        <f t="shared" ca="1" si="266"/>
        <v>#VALUE!</v>
      </c>
      <c r="U146" s="110" t="e">
        <f t="shared" ca="1" si="267"/>
        <v>#VALUE!</v>
      </c>
      <c r="V146" s="112" t="e">
        <f t="shared" ca="1" si="268"/>
        <v>#VALUE!</v>
      </c>
      <c r="W146" s="112" t="e">
        <f t="shared" ca="1" si="269"/>
        <v>#VALUE!</v>
      </c>
      <c r="X146" s="68" t="e">
        <f t="shared" ca="1" si="270"/>
        <v>#VALUE!</v>
      </c>
      <c r="Y146" s="68" t="e">
        <f t="shared" ca="1" si="271"/>
        <v>#VALUE!</v>
      </c>
      <c r="Z146" s="108" t="e">
        <f t="shared" ca="1" si="272"/>
        <v>#VALUE!</v>
      </c>
      <c r="AA146" s="108" t="e">
        <f t="shared" ca="1" si="273"/>
        <v>#VALUE!</v>
      </c>
      <c r="AB146" s="68">
        <f t="shared" ca="1" si="274"/>
        <v>0.80914538868254615</v>
      </c>
      <c r="AC146" s="68">
        <f t="shared" ca="1" si="275"/>
        <v>0.34058883492234815</v>
      </c>
      <c r="AD146" s="68">
        <f t="shared" ca="1" si="276"/>
        <v>-107.30608214849921</v>
      </c>
      <c r="AE146" s="68">
        <f t="shared" ca="1" si="277"/>
        <v>-75.78125271874336</v>
      </c>
      <c r="AF146" s="68" t="e">
        <f t="shared" ca="1" si="278"/>
        <v>#VALUE!</v>
      </c>
      <c r="AG146" s="68" t="e">
        <f t="shared" ca="1" si="279"/>
        <v>#VALUE!</v>
      </c>
      <c r="AH146" s="113" t="e">
        <f t="shared" ca="1" si="280"/>
        <v>#VALUE!</v>
      </c>
      <c r="AI146" s="124" t="e">
        <f t="shared" ca="1" si="281"/>
        <v>#VALUE!</v>
      </c>
      <c r="AJ146" s="115" t="e">
        <f t="shared" ca="1" si="282"/>
        <v>#VALUE!</v>
      </c>
      <c r="AK146" s="116" t="e">
        <f t="shared" ca="1" si="283"/>
        <v>#VALUE!</v>
      </c>
      <c r="AL146" s="117" t="e">
        <f t="shared" ca="1" si="284"/>
        <v>#VALUE!</v>
      </c>
      <c r="AM146" s="126">
        <v>2</v>
      </c>
      <c r="AN146" s="126">
        <v>16</v>
      </c>
      <c r="AO146" s="126"/>
      <c r="AP146" s="152"/>
      <c r="AQ146" s="117">
        <f t="shared" si="285"/>
        <v>4.0211199999999998</v>
      </c>
      <c r="AR146" s="117">
        <f t="shared" si="286"/>
        <v>-0.34966260869565213</v>
      </c>
      <c r="AS146" s="84"/>
      <c r="AT146" s="84"/>
      <c r="AU146" s="47"/>
      <c r="AV146" s="84"/>
      <c r="AW146" s="84"/>
      <c r="AX146" s="84"/>
      <c r="AY146" s="84"/>
      <c r="AZ146" s="84"/>
    </row>
    <row r="147" spans="2:52" ht="19.5" customHeight="1">
      <c r="B147" t="str">
        <f ca="1">VLOOKUP(VALUE(C147),Sheet1!$A$1:$B$24,2,FALSE)</f>
        <v>Tầng 2</v>
      </c>
      <c r="C147" s="121" t="str">
        <f ca="1">Locsolieu!A148</f>
        <v>166</v>
      </c>
      <c r="D147" s="122">
        <f ca="1">Locsolieu!C148</f>
        <v>0.49419999999999997</v>
      </c>
      <c r="E147" s="103">
        <f ca="1">Locsolieu!D148*$E$4</f>
        <v>9.0789999999999996E-2</v>
      </c>
      <c r="F147" s="104">
        <f ca="1">Locsolieu!E148*$E$4</f>
        <v>0.47899000000000003</v>
      </c>
      <c r="G147" s="123">
        <f ca="1">Locsolieu!F148</f>
        <v>0.36680000000000001</v>
      </c>
      <c r="H147" s="106">
        <v>4710</v>
      </c>
      <c r="I147" s="107">
        <v>20</v>
      </c>
      <c r="J147" s="107">
        <v>-115</v>
      </c>
      <c r="K147" s="107">
        <v>3</v>
      </c>
      <c r="L147" s="107">
        <f t="shared" si="287"/>
        <v>-118</v>
      </c>
      <c r="M147" s="108">
        <f t="shared" ca="1" si="261"/>
        <v>18.371104815864022</v>
      </c>
      <c r="N147" s="108">
        <f t="shared" ca="1" si="262"/>
        <v>130.58615049073063</v>
      </c>
      <c r="O147" s="109" t="e">
        <f t="shared" ca="1" si="288"/>
        <v>#VALUE!</v>
      </c>
      <c r="P147" s="109" t="e">
        <f ca="1">ABS((AK147/100)*$I147*$L147*(($J147/2)-$K147)^2)</f>
        <v>#VALUE!</v>
      </c>
      <c r="Q147" s="110">
        <f t="shared" si="263"/>
        <v>-2534791.6666666665</v>
      </c>
      <c r="R147" s="111">
        <f t="shared" ca="1" si="264"/>
        <v>0.23720917620261403</v>
      </c>
      <c r="S147" s="111">
        <f t="shared" ca="1" si="265"/>
        <v>0.23720917620261403</v>
      </c>
      <c r="T147" s="110" t="e">
        <f t="shared" ca="1" si="266"/>
        <v>#VALUE!</v>
      </c>
      <c r="U147" s="110" t="e">
        <f t="shared" ca="1" si="267"/>
        <v>#VALUE!</v>
      </c>
      <c r="V147" s="112" t="e">
        <f t="shared" ca="1" si="268"/>
        <v>#VALUE!</v>
      </c>
      <c r="W147" s="112" t="e">
        <f t="shared" ca="1" si="269"/>
        <v>#VALUE!</v>
      </c>
      <c r="X147" s="68" t="e">
        <f t="shared" ca="1" si="270"/>
        <v>#VALUE!</v>
      </c>
      <c r="Y147" s="68" t="e">
        <f t="shared" ca="1" si="271"/>
        <v>#VALUE!</v>
      </c>
      <c r="Z147" s="108" t="e">
        <f t="shared" ca="1" si="272"/>
        <v>#VALUE!</v>
      </c>
      <c r="AA147" s="108" t="e">
        <f t="shared" ca="1" si="273"/>
        <v>#VALUE!</v>
      </c>
      <c r="AB147" s="68">
        <f t="shared" ca="1" si="274"/>
        <v>0.3486309076607797</v>
      </c>
      <c r="AC147" s="68">
        <f t="shared" ca="1" si="275"/>
        <v>0.25875721758392151</v>
      </c>
      <c r="AD147" s="68">
        <f t="shared" ca="1" si="276"/>
        <v>-94.846005826182051</v>
      </c>
      <c r="AE147" s="68">
        <f t="shared" ca="1" si="277"/>
        <v>-77.330807697810229</v>
      </c>
      <c r="AF147" s="68" t="e">
        <f t="shared" ca="1" si="278"/>
        <v>#VALUE!</v>
      </c>
      <c r="AG147" s="68" t="e">
        <f t="shared" ca="1" si="279"/>
        <v>#VALUE!</v>
      </c>
      <c r="AH147" s="113" t="e">
        <f t="shared" ca="1" si="280"/>
        <v>#VALUE!</v>
      </c>
      <c r="AI147" s="124" t="e">
        <f t="shared" ca="1" si="281"/>
        <v>#VALUE!</v>
      </c>
      <c r="AJ147" s="115" t="e">
        <f t="shared" ca="1" si="282"/>
        <v>#VALUE!</v>
      </c>
      <c r="AK147" s="116" t="e">
        <f t="shared" ca="1" si="283"/>
        <v>#VALUE!</v>
      </c>
      <c r="AL147" s="117" t="e">
        <f t="shared" ca="1" si="284"/>
        <v>#VALUE!</v>
      </c>
      <c r="AM147" s="126">
        <v>2</v>
      </c>
      <c r="AN147" s="126">
        <v>16</v>
      </c>
      <c r="AO147" s="126"/>
      <c r="AP147" s="126"/>
      <c r="AQ147" s="117">
        <f t="shared" si="285"/>
        <v>4.0211199999999998</v>
      </c>
      <c r="AR147" s="117">
        <f t="shared" si="286"/>
        <v>-0.3407728813559322</v>
      </c>
      <c r="AS147" s="84"/>
      <c r="AT147" s="84"/>
      <c r="AU147" s="47"/>
      <c r="AV147" s="84"/>
      <c r="AW147" s="84"/>
      <c r="AX147" s="84"/>
      <c r="AY147" s="84"/>
      <c r="AZ147" s="84"/>
    </row>
    <row r="148" spans="2:52" ht="19.5" customHeight="1">
      <c r="B148" t="str">
        <f ca="1">VLOOKUP(VALUE(C148),Sheet1!$A$1:$B$24,2,FALSE)</f>
        <v>Tầng trệt</v>
      </c>
      <c r="C148" s="121" t="str">
        <f ca="1">Locsolieu!A140</f>
        <v>158</v>
      </c>
      <c r="D148" s="147">
        <f ca="1">Locsolieu!C140</f>
        <v>34.032400000000003</v>
      </c>
      <c r="E148" s="103">
        <f ca="1">Locsolieu!D140*$E$4</f>
        <v>0.50063999999999997</v>
      </c>
      <c r="F148" s="104">
        <f ca="1">Locsolieu!E140*$E$4</f>
        <v>0.76805999999999996</v>
      </c>
      <c r="G148" s="149">
        <f ca="1">Locsolieu!F140</f>
        <v>34.032400000000003</v>
      </c>
      <c r="H148" s="106">
        <v>4470</v>
      </c>
      <c r="I148" s="107">
        <v>20</v>
      </c>
      <c r="J148" s="107">
        <v>-107</v>
      </c>
      <c r="K148" s="107">
        <v>3</v>
      </c>
      <c r="L148" s="107">
        <f t="shared" si="287"/>
        <v>-110</v>
      </c>
      <c r="M148" s="108">
        <f t="shared" ca="1" si="261"/>
        <v>7.45</v>
      </c>
      <c r="N148" s="108">
        <f t="shared" ca="1" si="262"/>
        <v>7.45</v>
      </c>
      <c r="O148" s="109" t="e">
        <f t="shared" ca="1" si="288"/>
        <v>#VALUE!</v>
      </c>
      <c r="P148" s="109" t="e">
        <f ca="1">ABS((AK148/100)*$I148*$L148*(($J148/2)-K148)^2)</f>
        <v>#VALUE!</v>
      </c>
      <c r="Q148" s="110">
        <f t="shared" si="263"/>
        <v>-2041738.3333333333</v>
      </c>
      <c r="R148" s="111">
        <f t="shared" ca="1" si="264"/>
        <v>0.23623473580647028</v>
      </c>
      <c r="S148" s="111">
        <f t="shared" ca="1" si="265"/>
        <v>0.23623473580647028</v>
      </c>
      <c r="T148" s="110" t="e">
        <f t="shared" ca="1" si="266"/>
        <v>#VALUE!</v>
      </c>
      <c r="U148" s="110" t="e">
        <f t="shared" ca="1" si="267"/>
        <v>#VALUE!</v>
      </c>
      <c r="V148" s="112" t="e">
        <f t="shared" ca="1" si="268"/>
        <v>#VALUE!</v>
      </c>
      <c r="W148" s="112" t="e">
        <f t="shared" ca="1" si="269"/>
        <v>#VALUE!</v>
      </c>
      <c r="X148" s="68" t="e">
        <f t="shared" ca="1" si="270"/>
        <v>#VALUE!</v>
      </c>
      <c r="Y148" s="68" t="e">
        <f t="shared" ca="1" si="271"/>
        <v>#VALUE!</v>
      </c>
      <c r="Z148" s="108" t="e">
        <f t="shared" ca="1" si="272"/>
        <v>#VALUE!</v>
      </c>
      <c r="AA148" s="108" t="e">
        <f t="shared" ca="1" si="273"/>
        <v>#VALUE!</v>
      </c>
      <c r="AB148" s="68">
        <f t="shared" ca="1" si="274"/>
        <v>24.007985637140266</v>
      </c>
      <c r="AC148" s="68">
        <f t="shared" ca="1" si="275"/>
        <v>24.007985637140266</v>
      </c>
      <c r="AD148" s="68">
        <f t="shared" ca="1" si="276"/>
        <v>-102.48865483817107</v>
      </c>
      <c r="AE148" s="68">
        <f t="shared" ca="1" si="277"/>
        <v>-102.48865483817107</v>
      </c>
      <c r="AF148" s="68" t="e">
        <f t="shared" ca="1" si="278"/>
        <v>#VALUE!</v>
      </c>
      <c r="AG148" s="68" t="e">
        <f t="shared" ca="1" si="279"/>
        <v>#VALUE!</v>
      </c>
      <c r="AH148" s="113" t="e">
        <f t="shared" ca="1" si="280"/>
        <v>#VALUE!</v>
      </c>
      <c r="AI148" s="124" t="e">
        <f t="shared" ca="1" si="281"/>
        <v>#VALUE!</v>
      </c>
      <c r="AJ148" s="115" t="e">
        <f t="shared" ca="1" si="282"/>
        <v>#VALUE!</v>
      </c>
      <c r="AK148" s="116" t="e">
        <f t="shared" ca="1" si="283"/>
        <v>#VALUE!</v>
      </c>
      <c r="AL148" s="117" t="e">
        <f t="shared" ca="1" si="284"/>
        <v>#VALUE!</v>
      </c>
      <c r="AM148" s="126">
        <v>2</v>
      </c>
      <c r="AN148" s="126">
        <v>16</v>
      </c>
      <c r="AO148" s="126"/>
      <c r="AP148" s="152"/>
      <c r="AQ148" s="117">
        <f t="shared" si="285"/>
        <v>4.0211199999999998</v>
      </c>
      <c r="AR148" s="117">
        <f t="shared" si="286"/>
        <v>-0.36555636363636362</v>
      </c>
      <c r="AS148" s="84"/>
      <c r="AT148" s="84"/>
      <c r="AU148" s="47"/>
      <c r="AV148" s="84"/>
      <c r="AW148" s="84"/>
      <c r="AX148" s="84"/>
      <c r="AY148" s="84"/>
      <c r="AZ148" s="84"/>
    </row>
    <row r="149" spans="2:52" ht="19.5" customHeight="1" thickBot="1">
      <c r="B149" t="str">
        <f ca="1">VLOOKUP(VALUE(C149),Sheet1!$A$1:$B$24,2,FALSE)</f>
        <v>Tầng trệt</v>
      </c>
      <c r="C149" s="121" t="str">
        <f ca="1">Locsolieu!A143</f>
        <v>161</v>
      </c>
      <c r="D149" s="122">
        <f ca="1">Locsolieu!C143</f>
        <v>34.093499999999999</v>
      </c>
      <c r="E149" s="103">
        <f ca="1">Locsolieu!D143*$E$4</f>
        <v>0.71155000000000002</v>
      </c>
      <c r="F149" s="104">
        <f ca="1">Locsolieu!E143*$E$4</f>
        <v>0.77183999999999997</v>
      </c>
      <c r="G149" s="123">
        <f ca="1">Locsolieu!F143</f>
        <v>18.052299999999999</v>
      </c>
      <c r="H149" s="106">
        <v>4560</v>
      </c>
      <c r="I149" s="107">
        <v>20</v>
      </c>
      <c r="J149" s="107">
        <v>-110</v>
      </c>
      <c r="K149" s="107">
        <v>3</v>
      </c>
      <c r="L149" s="107">
        <f t="shared" si="287"/>
        <v>-113</v>
      </c>
      <c r="M149" s="108">
        <f t="shared" ca="1" si="261"/>
        <v>7.6</v>
      </c>
      <c r="N149" s="108">
        <f t="shared" ca="1" si="262"/>
        <v>7.6</v>
      </c>
      <c r="O149" s="109" t="e">
        <f t="shared" ca="1" si="288"/>
        <v>#VALUE!</v>
      </c>
      <c r="P149" s="109" t="e">
        <f ca="1">ABS((AK149/100)*$I149*$L149*(($J149/2)-$K149)^2)</f>
        <v>#VALUE!</v>
      </c>
      <c r="Q149" s="110">
        <f t="shared" si="263"/>
        <v>-2218333.3333333335</v>
      </c>
      <c r="R149" s="111">
        <f t="shared" ca="1" si="264"/>
        <v>0.23661510669526928</v>
      </c>
      <c r="S149" s="111">
        <f t="shared" ca="1" si="265"/>
        <v>0.23661510669526928</v>
      </c>
      <c r="T149" s="110" t="e">
        <f t="shared" ca="1" si="266"/>
        <v>#VALUE!</v>
      </c>
      <c r="U149" s="110" t="e">
        <f t="shared" ca="1" si="267"/>
        <v>#VALUE!</v>
      </c>
      <c r="V149" s="112" t="e">
        <f t="shared" ca="1" si="268"/>
        <v>#VALUE!</v>
      </c>
      <c r="W149" s="112" t="e">
        <f t="shared" ca="1" si="269"/>
        <v>#VALUE!</v>
      </c>
      <c r="X149" s="68" t="e">
        <f t="shared" ca="1" si="270"/>
        <v>#VALUE!</v>
      </c>
      <c r="Y149" s="68" t="e">
        <f t="shared" ca="1" si="271"/>
        <v>#VALUE!</v>
      </c>
      <c r="Z149" s="108" t="e">
        <f t="shared" ca="1" si="272"/>
        <v>#VALUE!</v>
      </c>
      <c r="AA149" s="108" t="e">
        <f t="shared" ca="1" si="273"/>
        <v>#VALUE!</v>
      </c>
      <c r="AB149" s="68">
        <f t="shared" ca="1" si="274"/>
        <v>24.05108832523835</v>
      </c>
      <c r="AC149" s="68">
        <f t="shared" ca="1" si="275"/>
        <v>12.734904359297234</v>
      </c>
      <c r="AD149" s="68">
        <f t="shared" ca="1" si="276"/>
        <v>-105.37921003469442</v>
      </c>
      <c r="AE149" s="68">
        <f t="shared" ca="1" si="277"/>
        <v>-105.37921003469442</v>
      </c>
      <c r="AF149" s="68" t="e">
        <f t="shared" ca="1" si="278"/>
        <v>#VALUE!</v>
      </c>
      <c r="AG149" s="68" t="e">
        <f t="shared" ca="1" si="279"/>
        <v>#VALUE!</v>
      </c>
      <c r="AH149" s="113" t="e">
        <f t="shared" ca="1" si="280"/>
        <v>#VALUE!</v>
      </c>
      <c r="AI149" s="124" t="e">
        <f t="shared" ca="1" si="281"/>
        <v>#VALUE!</v>
      </c>
      <c r="AJ149" s="115" t="e">
        <f t="shared" ca="1" si="282"/>
        <v>#VALUE!</v>
      </c>
      <c r="AK149" s="116" t="e">
        <f t="shared" ca="1" si="283"/>
        <v>#VALUE!</v>
      </c>
      <c r="AL149" s="117" t="e">
        <f t="shared" ca="1" si="284"/>
        <v>#VALUE!</v>
      </c>
      <c r="AM149" s="126">
        <v>2</v>
      </c>
      <c r="AN149" s="126">
        <v>16</v>
      </c>
      <c r="AO149" s="126"/>
      <c r="AP149" s="126"/>
      <c r="AQ149" s="117">
        <f t="shared" si="285"/>
        <v>4.0211199999999998</v>
      </c>
      <c r="AR149" s="117">
        <f t="shared" si="286"/>
        <v>-0.35585132743362829</v>
      </c>
      <c r="AS149" s="84"/>
      <c r="AT149" s="84"/>
      <c r="AU149" s="47"/>
      <c r="AV149" s="84"/>
      <c r="AW149" s="84"/>
      <c r="AX149" s="84"/>
      <c r="AY149" s="84"/>
      <c r="AZ149" s="84"/>
    </row>
    <row r="150" spans="2:52" ht="19.5" customHeight="1">
      <c r="B150" t="str">
        <f ca="1">VLOOKUP(VALUE(C150),Sheet1!$A$1:$B$24,2,FALSE)</f>
        <v>Tầng trệt</v>
      </c>
      <c r="C150" s="101" t="str">
        <f ca="1">Locsolieu!A131</f>
        <v>149</v>
      </c>
      <c r="D150" s="148">
        <f ca="1">Locsolieu!C131</f>
        <v>28.066600000000001</v>
      </c>
      <c r="E150" s="103">
        <f ca="1">Locsolieu!D131*$E$4</f>
        <v>0.66713999999999996</v>
      </c>
      <c r="F150" s="104">
        <f ca="1">Locsolieu!E131*$E$4</f>
        <v>0.66713999999999996</v>
      </c>
      <c r="G150" s="150">
        <f ca="1">Locsolieu!F131</f>
        <v>28.066600000000001</v>
      </c>
      <c r="H150" s="106">
        <v>4200</v>
      </c>
      <c r="I150" s="107">
        <v>20</v>
      </c>
      <c r="J150" s="107">
        <v>-98</v>
      </c>
      <c r="K150" s="107">
        <v>3</v>
      </c>
      <c r="L150" s="107">
        <f>J150-K149</f>
        <v>-101</v>
      </c>
      <c r="M150" s="108">
        <f t="shared" ca="1" si="261"/>
        <v>7</v>
      </c>
      <c r="N150" s="108">
        <f t="shared" ca="1" si="262"/>
        <v>7</v>
      </c>
      <c r="O150" s="109" t="e">
        <f ca="1">ABS((AI150/100)*I150*L150*((J150/2)-K149)^2)</f>
        <v>#VALUE!</v>
      </c>
      <c r="P150" s="109" t="e">
        <f ca="1">ABS((AK150/100)*$I150*$L150*(($J150/2)-$K149)^2)</f>
        <v>#VALUE!</v>
      </c>
      <c r="Q150" s="110">
        <f t="shared" si="263"/>
        <v>-1568653.3333333333</v>
      </c>
      <c r="R150" s="111">
        <f t="shared" ca="1" si="264"/>
        <v>0.23496932515337424</v>
      </c>
      <c r="S150" s="111">
        <f t="shared" ca="1" si="265"/>
        <v>0.23496932515337424</v>
      </c>
      <c r="T150" s="110" t="e">
        <f t="shared" ca="1" si="266"/>
        <v>#VALUE!</v>
      </c>
      <c r="U150" s="110" t="e">
        <f t="shared" ca="1" si="267"/>
        <v>#VALUE!</v>
      </c>
      <c r="V150" s="112" t="e">
        <f t="shared" ca="1" si="268"/>
        <v>#VALUE!</v>
      </c>
      <c r="W150" s="112" t="e">
        <f t="shared" ca="1" si="269"/>
        <v>#VALUE!</v>
      </c>
      <c r="X150" s="68" t="e">
        <f t="shared" ca="1" si="270"/>
        <v>#VALUE!</v>
      </c>
      <c r="Y150" s="68" t="e">
        <f t="shared" ca="1" si="271"/>
        <v>#VALUE!</v>
      </c>
      <c r="Z150" s="108" t="e">
        <f t="shared" ca="1" si="272"/>
        <v>#VALUE!</v>
      </c>
      <c r="AA150" s="108" t="e">
        <f t="shared" ca="1" si="273"/>
        <v>#VALUE!</v>
      </c>
      <c r="AB150" s="68">
        <f t="shared" ca="1" si="274"/>
        <v>19.799441993023148</v>
      </c>
      <c r="AC150" s="68">
        <f t="shared" ca="1" si="275"/>
        <v>19.799441993023148</v>
      </c>
      <c r="AD150" s="68">
        <f t="shared" ca="1" si="276"/>
        <v>-93.815040650406516</v>
      </c>
      <c r="AE150" s="68">
        <f t="shared" ca="1" si="277"/>
        <v>-93.815040650406516</v>
      </c>
      <c r="AF150" s="68" t="e">
        <f t="shared" ca="1" si="278"/>
        <v>#VALUE!</v>
      </c>
      <c r="AG150" s="68" t="e">
        <f t="shared" ca="1" si="279"/>
        <v>#VALUE!</v>
      </c>
      <c r="AH150" s="113" t="e">
        <f t="shared" ca="1" si="280"/>
        <v>#VALUE!</v>
      </c>
      <c r="AI150" s="114" t="e">
        <f t="shared" ca="1" si="281"/>
        <v>#VALUE!</v>
      </c>
      <c r="AJ150" s="115" t="e">
        <f t="shared" ca="1" si="282"/>
        <v>#VALUE!</v>
      </c>
      <c r="AK150" s="116" t="e">
        <f t="shared" ca="1" si="283"/>
        <v>#VALUE!</v>
      </c>
      <c r="AL150" s="117" t="e">
        <f t="shared" ca="1" si="284"/>
        <v>#VALUE!</v>
      </c>
      <c r="AM150" s="118">
        <v>2</v>
      </c>
      <c r="AN150" s="118">
        <v>16</v>
      </c>
      <c r="AO150" s="118"/>
      <c r="AP150" s="153"/>
      <c r="AQ150" s="119">
        <f t="shared" si="285"/>
        <v>4.0211199999999998</v>
      </c>
      <c r="AR150" s="117">
        <f t="shared" si="286"/>
        <v>-0.39813069306930687</v>
      </c>
      <c r="AS150" s="84"/>
      <c r="AT150" s="84"/>
      <c r="AU150" s="47"/>
      <c r="AV150" s="84"/>
      <c r="AW150" s="84"/>
      <c r="AX150" s="84"/>
      <c r="AY150" s="84"/>
      <c r="AZ150" s="84"/>
    </row>
    <row r="151" spans="2:52" ht="19.5" customHeight="1">
      <c r="B151" t="str">
        <f ca="1">VLOOKUP(VALUE(C151),Sheet1!$A$1:$B$24,2,FALSE)</f>
        <v>Tầng trệt</v>
      </c>
      <c r="C151" s="121" t="str">
        <f ca="1">Locsolieu!A146</f>
        <v>164</v>
      </c>
      <c r="D151" s="122">
        <f ca="1">Locsolieu!C146</f>
        <v>26.5244</v>
      </c>
      <c r="E151" s="103">
        <f ca="1">Locsolieu!D146*$E$4</f>
        <v>0.52408999999999994</v>
      </c>
      <c r="F151" s="104">
        <f ca="1">Locsolieu!E146*$E$4</f>
        <v>0.82238</v>
      </c>
      <c r="G151" s="123">
        <f ca="1">Locsolieu!F146</f>
        <v>26.5244</v>
      </c>
      <c r="H151" s="106">
        <v>4650</v>
      </c>
      <c r="I151" s="107">
        <v>20</v>
      </c>
      <c r="J151" s="107">
        <v>-113</v>
      </c>
      <c r="K151" s="6">
        <v>3</v>
      </c>
      <c r="L151" s="107">
        <f>J151-K150</f>
        <v>-116</v>
      </c>
      <c r="M151" s="108">
        <f t="shared" ca="1" si="261"/>
        <v>7.75</v>
      </c>
      <c r="N151" s="108">
        <f t="shared" ca="1" si="262"/>
        <v>7.75</v>
      </c>
      <c r="O151" s="109" t="e">
        <f ca="1">ABS((AI151/100)*I151*L151*((J151/2)-K150)^2)</f>
        <v>#VALUE!</v>
      </c>
      <c r="P151" s="109" t="e">
        <f ca="1">ABS((AK151/100)*$I151*$L151*(($J151/2)-$K150)^2)</f>
        <v>#VALUE!</v>
      </c>
      <c r="Q151" s="110">
        <f t="shared" si="263"/>
        <v>-2404828.3333333335</v>
      </c>
      <c r="R151" s="111">
        <f t="shared" ca="1" si="264"/>
        <v>0.23697724392528516</v>
      </c>
      <c r="S151" s="111">
        <f t="shared" ca="1" si="265"/>
        <v>0.23697724392528516</v>
      </c>
      <c r="T151" s="110" t="e">
        <f t="shared" ca="1" si="266"/>
        <v>#VALUE!</v>
      </c>
      <c r="U151" s="110" t="e">
        <f t="shared" ca="1" si="267"/>
        <v>#VALUE!</v>
      </c>
      <c r="V151" s="112" t="e">
        <f t="shared" ca="1" si="268"/>
        <v>#VALUE!</v>
      </c>
      <c r="W151" s="112" t="e">
        <f t="shared" ca="1" si="269"/>
        <v>#VALUE!</v>
      </c>
      <c r="X151" s="68" t="e">
        <f t="shared" ca="1" si="270"/>
        <v>#VALUE!</v>
      </c>
      <c r="Y151" s="68" t="e">
        <f t="shared" ca="1" si="271"/>
        <v>#VALUE!</v>
      </c>
      <c r="Z151" s="108" t="e">
        <f t="shared" ca="1" si="272"/>
        <v>#VALUE!</v>
      </c>
      <c r="AA151" s="108" t="e">
        <f t="shared" ca="1" si="273"/>
        <v>#VALUE!</v>
      </c>
      <c r="AB151" s="68">
        <f t="shared" ca="1" si="274"/>
        <v>18.711504749408309</v>
      </c>
      <c r="AC151" s="68">
        <f t="shared" ca="1" si="275"/>
        <v>18.711504749408309</v>
      </c>
      <c r="AD151" s="68">
        <f t="shared" ca="1" si="276"/>
        <v>-108.26947066422565</v>
      </c>
      <c r="AE151" s="68">
        <f t="shared" ca="1" si="277"/>
        <v>-108.26947066422565</v>
      </c>
      <c r="AF151" s="68" t="e">
        <f t="shared" ca="1" si="278"/>
        <v>#VALUE!</v>
      </c>
      <c r="AG151" s="68" t="e">
        <f t="shared" ca="1" si="279"/>
        <v>#VALUE!</v>
      </c>
      <c r="AH151" s="113" t="e">
        <f t="shared" ca="1" si="280"/>
        <v>#VALUE!</v>
      </c>
      <c r="AI151" s="124" t="e">
        <f t="shared" ca="1" si="281"/>
        <v>#VALUE!</v>
      </c>
      <c r="AJ151" s="115" t="e">
        <f t="shared" ca="1" si="282"/>
        <v>#VALUE!</v>
      </c>
      <c r="AK151" s="116" t="e">
        <f t="shared" ca="1" si="283"/>
        <v>#VALUE!</v>
      </c>
      <c r="AL151" s="117" t="e">
        <f t="shared" ca="1" si="284"/>
        <v>#VALUE!</v>
      </c>
      <c r="AM151" s="126">
        <v>2</v>
      </c>
      <c r="AN151" s="126">
        <v>16</v>
      </c>
      <c r="AO151" s="126"/>
      <c r="AP151" s="126"/>
      <c r="AQ151" s="117">
        <f t="shared" si="285"/>
        <v>4.0211199999999998</v>
      </c>
      <c r="AR151" s="117">
        <f t="shared" si="286"/>
        <v>-0.34664827586206892</v>
      </c>
      <c r="AS151" s="84"/>
      <c r="AT151" s="84"/>
      <c r="AU151" s="47"/>
      <c r="AV151" s="84"/>
      <c r="AW151" s="84"/>
      <c r="AX151" s="84"/>
      <c r="AY151" s="84"/>
      <c r="AZ151" s="84"/>
    </row>
    <row r="152" spans="2:52" ht="19.5" customHeight="1">
      <c r="B152" t="str">
        <f ca="1">VLOOKUP(VALUE(C152),Sheet1!$A$1:$B$24,2,FALSE)</f>
        <v>Tầng trệt</v>
      </c>
      <c r="C152" s="121" t="str">
        <f ca="1">Locsolieu!A134</f>
        <v>152</v>
      </c>
      <c r="D152" s="122">
        <f ca="1">Locsolieu!C134</f>
        <v>36.751800000000003</v>
      </c>
      <c r="E152" s="103">
        <f ca="1">Locsolieu!D134*$E$4</f>
        <v>0.64197000000000004</v>
      </c>
      <c r="F152" s="104">
        <f ca="1">Locsolieu!E134*$E$4</f>
        <v>0.65054000000000001</v>
      </c>
      <c r="G152" s="123">
        <f ca="1">Locsolieu!F134</f>
        <v>17.222100000000001</v>
      </c>
      <c r="H152" s="106">
        <v>4290</v>
      </c>
      <c r="I152" s="107">
        <v>20</v>
      </c>
      <c r="J152" s="107">
        <v>-101</v>
      </c>
      <c r="K152" s="107">
        <v>3</v>
      </c>
      <c r="L152" s="107">
        <f>J152-K152</f>
        <v>-104</v>
      </c>
      <c r="M152" s="108">
        <f t="shared" ca="1" si="261"/>
        <v>7.15</v>
      </c>
      <c r="N152" s="108">
        <f t="shared" ca="1" si="262"/>
        <v>7.15</v>
      </c>
      <c r="O152" s="109" t="e">
        <f ca="1">ABS((AI152/100)*I152*L152*((J152/2)-K152)^2)</f>
        <v>#VALUE!</v>
      </c>
      <c r="P152" s="109" t="e">
        <f ca="1">ABS((AK152/100)*$I152*$L152*(($J152/2)-$K152)^2)</f>
        <v>#VALUE!</v>
      </c>
      <c r="Q152" s="110">
        <f t="shared" si="263"/>
        <v>-1717168.3333333333</v>
      </c>
      <c r="R152" s="111">
        <f t="shared" ca="1" si="264"/>
        <v>0.23541349259552685</v>
      </c>
      <c r="S152" s="111">
        <f t="shared" ca="1" si="265"/>
        <v>0.23541349259552685</v>
      </c>
      <c r="T152" s="110" t="e">
        <f t="shared" ca="1" si="266"/>
        <v>#VALUE!</v>
      </c>
      <c r="U152" s="110" t="e">
        <f t="shared" ca="1" si="267"/>
        <v>#VALUE!</v>
      </c>
      <c r="V152" s="112" t="e">
        <f t="shared" ca="1" si="268"/>
        <v>#VALUE!</v>
      </c>
      <c r="W152" s="112" t="e">
        <f t="shared" ca="1" si="269"/>
        <v>#VALUE!</v>
      </c>
      <c r="X152" s="68" t="e">
        <f t="shared" ca="1" si="270"/>
        <v>#VALUE!</v>
      </c>
      <c r="Y152" s="68" t="e">
        <f t="shared" ca="1" si="271"/>
        <v>#VALUE!</v>
      </c>
      <c r="Z152" s="108" t="e">
        <f t="shared" ca="1" si="272"/>
        <v>#VALUE!</v>
      </c>
      <c r="AA152" s="108" t="e">
        <f t="shared" ca="1" si="273"/>
        <v>#VALUE!</v>
      </c>
      <c r="AB152" s="68">
        <f t="shared" ca="1" si="274"/>
        <v>25.926372707744729</v>
      </c>
      <c r="AC152" s="68">
        <f t="shared" ca="1" si="275"/>
        <v>12.149243939345842</v>
      </c>
      <c r="AD152" s="68">
        <f t="shared" ca="1" si="276"/>
        <v>-96.706589454912447</v>
      </c>
      <c r="AE152" s="68">
        <f t="shared" ca="1" si="277"/>
        <v>-96.706589454912447</v>
      </c>
      <c r="AF152" s="68" t="e">
        <f t="shared" ca="1" si="278"/>
        <v>#VALUE!</v>
      </c>
      <c r="AG152" s="68" t="e">
        <f t="shared" ca="1" si="279"/>
        <v>#VALUE!</v>
      </c>
      <c r="AH152" s="113" t="e">
        <f t="shared" ca="1" si="280"/>
        <v>#VALUE!</v>
      </c>
      <c r="AI152" s="124" t="e">
        <f t="shared" ca="1" si="281"/>
        <v>#VALUE!</v>
      </c>
      <c r="AJ152" s="115" t="e">
        <f t="shared" ca="1" si="282"/>
        <v>#VALUE!</v>
      </c>
      <c r="AK152" s="116" t="e">
        <f t="shared" ca="1" si="283"/>
        <v>#VALUE!</v>
      </c>
      <c r="AL152" s="117" t="e">
        <f t="shared" ca="1" si="284"/>
        <v>#VALUE!</v>
      </c>
      <c r="AM152" s="126">
        <v>2</v>
      </c>
      <c r="AN152" s="126">
        <v>16</v>
      </c>
      <c r="AO152" s="126"/>
      <c r="AP152" s="126"/>
      <c r="AQ152" s="117">
        <f t="shared" si="285"/>
        <v>4.0211199999999998</v>
      </c>
      <c r="AR152" s="117">
        <f t="shared" si="286"/>
        <v>-0.38664615384615381</v>
      </c>
      <c r="AS152" s="84"/>
      <c r="AT152" s="84"/>
      <c r="AU152" s="47"/>
      <c r="AV152" s="84"/>
      <c r="AW152" s="84"/>
      <c r="AX152" s="84"/>
      <c r="AY152" s="84"/>
      <c r="AZ152" s="84"/>
    </row>
    <row r="153" spans="2:52" ht="19.5" customHeight="1">
      <c r="B153" t="str">
        <f ca="1">VLOOKUP(VALUE(C153),Sheet1!$A$1:$B$24,2,FALSE)</f>
        <v>Tầng trệt</v>
      </c>
      <c r="C153" s="121" t="str">
        <f ca="1">Locsolieu!A137</f>
        <v>155</v>
      </c>
      <c r="D153" s="122">
        <f ca="1">Locsolieu!C137</f>
        <v>23.87</v>
      </c>
      <c r="E153" s="103">
        <f ca="1">Locsolieu!D137*$E$4</f>
        <v>0.74805999999999995</v>
      </c>
      <c r="F153" s="104">
        <f ca="1">Locsolieu!E137*$E$4</f>
        <v>0.81803999999999999</v>
      </c>
      <c r="G153" s="123">
        <f ca="1">Locsolieu!F137</f>
        <v>15.153</v>
      </c>
      <c r="H153" s="106">
        <v>4380</v>
      </c>
      <c r="I153" s="107">
        <v>20</v>
      </c>
      <c r="J153" s="107">
        <v>-104</v>
      </c>
      <c r="K153" s="107">
        <v>3</v>
      </c>
      <c r="L153" s="107">
        <f>J153-K153</f>
        <v>-107</v>
      </c>
      <c r="M153" s="108">
        <f t="shared" ca="1" si="261"/>
        <v>7.3</v>
      </c>
      <c r="N153" s="108">
        <f t="shared" ca="1" si="262"/>
        <v>7.3</v>
      </c>
      <c r="O153" s="109" t="e">
        <f ca="1">ABS((AI153/100)*I153*L153*((J153/2)-K153)^2)</f>
        <v>#VALUE!</v>
      </c>
      <c r="P153" s="109" t="e">
        <f ca="1">ABS((AK153/100)*$I153*$L153*(($J153/2)-$K153)^2)</f>
        <v>#VALUE!</v>
      </c>
      <c r="Q153" s="110">
        <f t="shared" si="263"/>
        <v>-1874773.3333333333</v>
      </c>
      <c r="R153" s="111">
        <f t="shared" ca="1" si="264"/>
        <v>0.23583471859415817</v>
      </c>
      <c r="S153" s="111">
        <f t="shared" ca="1" si="265"/>
        <v>0.23583471859415817</v>
      </c>
      <c r="T153" s="110" t="e">
        <f t="shared" ca="1" si="266"/>
        <v>#VALUE!</v>
      </c>
      <c r="U153" s="110" t="e">
        <f t="shared" ca="1" si="267"/>
        <v>#VALUE!</v>
      </c>
      <c r="V153" s="112" t="e">
        <f t="shared" ca="1" si="268"/>
        <v>#VALUE!</v>
      </c>
      <c r="W153" s="112" t="e">
        <f t="shared" ca="1" si="269"/>
        <v>#VALUE!</v>
      </c>
      <c r="X153" s="68" t="e">
        <f t="shared" ca="1" si="270"/>
        <v>#VALUE!</v>
      </c>
      <c r="Y153" s="68" t="e">
        <f t="shared" ca="1" si="271"/>
        <v>#VALUE!</v>
      </c>
      <c r="Z153" s="108" t="e">
        <f t="shared" ca="1" si="272"/>
        <v>#VALUE!</v>
      </c>
      <c r="AA153" s="108" t="e">
        <f t="shared" ca="1" si="273"/>
        <v>#VALUE!</v>
      </c>
      <c r="AB153" s="68">
        <f t="shared" ca="1" si="274"/>
        <v>16.838971602312448</v>
      </c>
      <c r="AC153" s="68">
        <f t="shared" ca="1" si="275"/>
        <v>10.689607737320507</v>
      </c>
      <c r="AD153" s="68">
        <f t="shared" ca="1" si="276"/>
        <v>-99.597787544972363</v>
      </c>
      <c r="AE153" s="68">
        <f t="shared" ca="1" si="277"/>
        <v>-99.597787544972363</v>
      </c>
      <c r="AF153" s="68" t="e">
        <f t="shared" ca="1" si="278"/>
        <v>#VALUE!</v>
      </c>
      <c r="AG153" s="68" t="e">
        <f t="shared" ca="1" si="279"/>
        <v>#VALUE!</v>
      </c>
      <c r="AH153" s="113" t="e">
        <f t="shared" ca="1" si="280"/>
        <v>#VALUE!</v>
      </c>
      <c r="AI153" s="124" t="e">
        <f t="shared" ca="1" si="281"/>
        <v>#VALUE!</v>
      </c>
      <c r="AJ153" s="115" t="e">
        <f t="shared" ca="1" si="282"/>
        <v>#VALUE!</v>
      </c>
      <c r="AK153" s="116" t="e">
        <f t="shared" ca="1" si="283"/>
        <v>#VALUE!</v>
      </c>
      <c r="AL153" s="117" t="e">
        <f t="shared" ca="1" si="284"/>
        <v>#VALUE!</v>
      </c>
      <c r="AM153" s="126">
        <v>2</v>
      </c>
      <c r="AN153" s="126">
        <v>16</v>
      </c>
      <c r="AO153" s="126"/>
      <c r="AP153" s="126"/>
      <c r="AQ153" s="117">
        <f t="shared" si="285"/>
        <v>4.0211199999999998</v>
      </c>
      <c r="AR153" s="117">
        <f t="shared" si="286"/>
        <v>-0.37580560747663549</v>
      </c>
      <c r="AS153" s="84"/>
      <c r="AT153" s="84"/>
      <c r="AU153" s="47"/>
      <c r="AV153" s="84"/>
      <c r="AW153" s="84"/>
      <c r="AX153" s="84"/>
      <c r="AY153" s="84"/>
      <c r="AZ153" s="84"/>
    </row>
    <row r="154" spans="2:52" ht="19.5" customHeight="1">
      <c r="B154" t="str">
        <f ca="1">VLOOKUP(VALUE(C154),Sheet1!$A$1:$B$24,2,FALSE)</f>
        <v>Tầng trệt</v>
      </c>
      <c r="C154" s="121" t="str">
        <f ca="1">Locsolieu!A149</f>
        <v>167</v>
      </c>
      <c r="D154" s="122">
        <f ca="1">Locsolieu!C149</f>
        <v>40.240699999999997</v>
      </c>
      <c r="E154" s="103">
        <f ca="1">Locsolieu!D149*$E$4</f>
        <v>0.64746000000000004</v>
      </c>
      <c r="F154" s="104">
        <f ca="1">Locsolieu!E149*$E$4</f>
        <v>0.64746000000000004</v>
      </c>
      <c r="G154" s="123">
        <f ca="1">Locsolieu!F149</f>
        <v>40.240699999999997</v>
      </c>
      <c r="H154" s="106">
        <v>4740</v>
      </c>
      <c r="I154" s="107">
        <v>20</v>
      </c>
      <c r="J154" s="107">
        <v>-116</v>
      </c>
      <c r="K154" s="107">
        <v>3</v>
      </c>
      <c r="L154" s="107">
        <f>J154-K154</f>
        <v>-119</v>
      </c>
      <c r="M154" s="108">
        <f t="shared" ca="1" si="261"/>
        <v>7.9</v>
      </c>
      <c r="N154" s="108">
        <f t="shared" ca="1" si="262"/>
        <v>7.9</v>
      </c>
      <c r="O154" s="109" t="e">
        <f ca="1">ABS((AI154/100)*I154*L154*((J154/2)-K154)^2)</f>
        <v>#VALUE!</v>
      </c>
      <c r="P154" s="109" t="e">
        <f ca="1">ABS((AK154/100)*$I154*$L154*(($J154/2)-$K154)^2)</f>
        <v>#VALUE!</v>
      </c>
      <c r="Q154" s="110">
        <f t="shared" si="263"/>
        <v>-2601493.3333333335</v>
      </c>
      <c r="R154" s="111">
        <f t="shared" ca="1" si="264"/>
        <v>0.23732242789496341</v>
      </c>
      <c r="S154" s="111">
        <f t="shared" ca="1" si="265"/>
        <v>0.23732242789496341</v>
      </c>
      <c r="T154" s="110" t="e">
        <f t="shared" ca="1" si="266"/>
        <v>#VALUE!</v>
      </c>
      <c r="U154" s="110" t="e">
        <f t="shared" ca="1" si="267"/>
        <v>#VALUE!</v>
      </c>
      <c r="V154" s="112" t="e">
        <f t="shared" ca="1" si="268"/>
        <v>#VALUE!</v>
      </c>
      <c r="W154" s="112" t="e">
        <f t="shared" ca="1" si="269"/>
        <v>#VALUE!</v>
      </c>
      <c r="X154" s="68" t="e">
        <f t="shared" ca="1" si="270"/>
        <v>#VALUE!</v>
      </c>
      <c r="Y154" s="68" t="e">
        <f t="shared" ca="1" si="271"/>
        <v>#VALUE!</v>
      </c>
      <c r="Z154" s="108" t="e">
        <f t="shared" ca="1" si="272"/>
        <v>#VALUE!</v>
      </c>
      <c r="AA154" s="108" t="e">
        <f t="shared" ca="1" si="273"/>
        <v>#VALUE!</v>
      </c>
      <c r="AB154" s="68">
        <f t="shared" ca="1" si="274"/>
        <v>28.387599688193315</v>
      </c>
      <c r="AC154" s="68">
        <f t="shared" ca="1" si="275"/>
        <v>28.387599688193315</v>
      </c>
      <c r="AD154" s="68">
        <f t="shared" ca="1" si="276"/>
        <v>-111.15945314149549</v>
      </c>
      <c r="AE154" s="68">
        <f t="shared" ca="1" si="277"/>
        <v>-111.15945314149549</v>
      </c>
      <c r="AF154" s="68" t="e">
        <f t="shared" ca="1" si="278"/>
        <v>#VALUE!</v>
      </c>
      <c r="AG154" s="68" t="e">
        <f t="shared" ca="1" si="279"/>
        <v>#VALUE!</v>
      </c>
      <c r="AH154" s="113" t="e">
        <f t="shared" ca="1" si="280"/>
        <v>#VALUE!</v>
      </c>
      <c r="AI154" s="124" t="e">
        <f t="shared" ca="1" si="281"/>
        <v>#VALUE!</v>
      </c>
      <c r="AJ154" s="115" t="e">
        <f t="shared" ca="1" si="282"/>
        <v>#VALUE!</v>
      </c>
      <c r="AK154" s="116" t="e">
        <f t="shared" ca="1" si="283"/>
        <v>#VALUE!</v>
      </c>
      <c r="AL154" s="117" t="e">
        <f t="shared" ca="1" si="284"/>
        <v>#VALUE!</v>
      </c>
      <c r="AM154" s="126">
        <v>2</v>
      </c>
      <c r="AN154" s="126">
        <v>16</v>
      </c>
      <c r="AO154" s="126"/>
      <c r="AP154" s="126"/>
      <c r="AQ154" s="117">
        <f t="shared" si="285"/>
        <v>4.0211199999999998</v>
      </c>
      <c r="AR154" s="117">
        <f t="shared" si="286"/>
        <v>-0.33790924369747899</v>
      </c>
      <c r="AS154" s="84"/>
      <c r="AT154" s="84"/>
      <c r="AU154" s="47"/>
      <c r="AV154" s="84"/>
      <c r="AW154" s="84"/>
      <c r="AX154" s="84"/>
      <c r="AY154" s="84"/>
      <c r="AZ154" s="84"/>
    </row>
    <row r="155" spans="2:52" ht="19.5" customHeight="1">
      <c r="C155" s="84"/>
      <c r="D155" s="84"/>
      <c r="E155" s="84"/>
      <c r="F155" s="84"/>
      <c r="G155" s="84"/>
      <c r="H155" s="134"/>
      <c r="I155" s="84"/>
      <c r="J155" s="84"/>
      <c r="K155" s="84"/>
      <c r="L155" s="84"/>
      <c r="M155" s="84"/>
      <c r="N155" s="84"/>
      <c r="O155" s="134"/>
      <c r="P155" s="134"/>
      <c r="Q155" s="134"/>
      <c r="R155" s="135"/>
      <c r="S155" s="84"/>
      <c r="T155" s="84"/>
      <c r="U155" s="84"/>
      <c r="V155" s="84"/>
      <c r="W155" s="84"/>
      <c r="X155" s="84"/>
      <c r="Y155" s="84"/>
      <c r="Z155" s="84"/>
      <c r="AA155" s="84"/>
      <c r="AB155" s="84"/>
      <c r="AC155" s="84"/>
      <c r="AD155" s="84"/>
      <c r="AE155" s="84"/>
      <c r="AF155" s="83"/>
      <c r="AG155" s="83"/>
      <c r="AH155" s="83"/>
      <c r="AI155" s="83"/>
      <c r="AJ155" s="83"/>
      <c r="AK155" s="83"/>
      <c r="AL155" s="84"/>
      <c r="AM155" s="84"/>
      <c r="AN155" s="84"/>
      <c r="AO155" s="84"/>
      <c r="AP155" s="84"/>
      <c r="AQ155" s="84"/>
      <c r="AR155" s="84"/>
      <c r="AS155" s="84"/>
      <c r="AT155" s="84"/>
      <c r="AU155" s="47"/>
      <c r="AV155" s="84"/>
      <c r="AW155" s="84"/>
      <c r="AX155" s="84"/>
      <c r="AY155" s="84"/>
      <c r="AZ155" s="84"/>
    </row>
    <row r="156" spans="2:52" ht="19.5" customHeight="1">
      <c r="C156" s="84"/>
      <c r="D156" s="84"/>
      <c r="E156" s="84"/>
      <c r="F156" s="84"/>
      <c r="G156" s="84"/>
      <c r="H156" s="134"/>
      <c r="I156" s="84"/>
      <c r="J156" s="84"/>
      <c r="K156" s="84"/>
      <c r="L156" s="84"/>
      <c r="M156" s="84"/>
      <c r="N156" s="84"/>
      <c r="O156" s="134"/>
      <c r="P156" s="134"/>
      <c r="Q156" s="134"/>
      <c r="R156" s="135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83"/>
      <c r="AG156" s="83"/>
      <c r="AH156" s="83"/>
      <c r="AI156" s="83"/>
      <c r="AJ156" s="83"/>
      <c r="AK156" s="83"/>
      <c r="AL156" s="84"/>
      <c r="AM156" s="84"/>
      <c r="AN156" s="84"/>
      <c r="AO156" s="84"/>
      <c r="AP156" s="84"/>
      <c r="AQ156" s="84"/>
      <c r="AR156" s="84"/>
      <c r="AS156" s="84"/>
      <c r="AT156" s="84"/>
      <c r="AU156" s="47"/>
      <c r="AV156" s="84"/>
      <c r="AW156" s="84"/>
      <c r="AX156" s="84"/>
      <c r="AY156" s="84"/>
      <c r="AZ156" s="84"/>
    </row>
    <row r="157" spans="2:52" ht="19.5" customHeight="1">
      <c r="C157" s="84"/>
      <c r="D157" s="84"/>
      <c r="E157" s="84"/>
      <c r="F157" s="84"/>
      <c r="G157" s="84"/>
      <c r="H157" s="134"/>
      <c r="I157" s="84"/>
      <c r="J157" s="84"/>
      <c r="K157" s="84"/>
      <c r="L157" s="84"/>
      <c r="M157" s="84"/>
      <c r="N157" s="84"/>
      <c r="O157" s="134"/>
      <c r="P157" s="134"/>
      <c r="Q157" s="134"/>
      <c r="R157" s="135"/>
      <c r="S157" s="84"/>
      <c r="T157" s="84"/>
      <c r="U157" s="84"/>
      <c r="V157" s="84"/>
      <c r="W157" s="84"/>
      <c r="X157" s="84"/>
      <c r="Y157" s="84"/>
      <c r="Z157" s="84"/>
      <c r="AA157" s="84"/>
      <c r="AB157" s="84"/>
      <c r="AC157" s="84"/>
      <c r="AD157" s="84"/>
      <c r="AE157" s="84"/>
      <c r="AF157" s="83"/>
      <c r="AG157" s="83"/>
      <c r="AH157" s="83"/>
      <c r="AI157" s="83"/>
      <c r="AJ157" s="83"/>
      <c r="AK157" s="83"/>
      <c r="AL157" s="84"/>
      <c r="AM157" s="84"/>
      <c r="AN157" s="84"/>
      <c r="AO157" s="84"/>
      <c r="AP157" s="84"/>
      <c r="AQ157" s="84"/>
      <c r="AR157" s="84"/>
      <c r="AS157" s="84"/>
      <c r="AT157" s="84"/>
      <c r="AU157" s="47"/>
      <c r="AV157" s="84"/>
      <c r="AW157" s="84"/>
      <c r="AX157" s="84"/>
      <c r="AY157" s="84"/>
      <c r="AZ157" s="84"/>
    </row>
    <row r="158" spans="2:52" ht="19.5" customHeight="1">
      <c r="C158" s="84"/>
      <c r="D158" s="84"/>
      <c r="E158" s="84"/>
      <c r="F158" s="84"/>
      <c r="G158" s="84"/>
      <c r="H158" s="134"/>
      <c r="I158" s="84"/>
      <c r="J158" s="84"/>
      <c r="K158" s="84"/>
      <c r="L158" s="84"/>
      <c r="M158" s="84"/>
      <c r="N158" s="84"/>
      <c r="O158" s="134"/>
      <c r="P158" s="134"/>
      <c r="Q158" s="134"/>
      <c r="R158" s="135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3"/>
      <c r="AG158" s="83"/>
      <c r="AH158" s="83"/>
      <c r="AI158" s="83"/>
      <c r="AJ158" s="83"/>
      <c r="AK158" s="83"/>
      <c r="AL158" s="84"/>
      <c r="AM158" s="84"/>
      <c r="AN158" s="84"/>
      <c r="AO158" s="84"/>
      <c r="AP158" s="84"/>
      <c r="AQ158" s="84"/>
      <c r="AR158" s="84"/>
      <c r="AS158" s="84"/>
      <c r="AT158" s="84"/>
      <c r="AU158" s="47"/>
      <c r="AV158" s="84"/>
      <c r="AW158" s="84"/>
      <c r="AX158" s="84"/>
      <c r="AY158" s="84"/>
      <c r="AZ158" s="84"/>
    </row>
    <row r="159" spans="2:52" ht="19.5" customHeight="1">
      <c r="C159" s="84"/>
      <c r="D159" s="84"/>
      <c r="E159" s="84"/>
      <c r="F159" s="84"/>
      <c r="G159" s="84"/>
      <c r="H159" s="134"/>
      <c r="I159" s="84"/>
      <c r="J159" s="84"/>
      <c r="K159" s="84"/>
      <c r="L159" s="84"/>
      <c r="M159" s="84"/>
      <c r="N159" s="84"/>
      <c r="O159" s="134"/>
      <c r="P159" s="134"/>
      <c r="Q159" s="134"/>
      <c r="R159" s="135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3"/>
      <c r="AG159" s="83"/>
      <c r="AH159" s="83"/>
      <c r="AI159" s="83"/>
      <c r="AJ159" s="83"/>
      <c r="AK159" s="83"/>
      <c r="AL159" s="84"/>
      <c r="AM159" s="84"/>
      <c r="AN159" s="84"/>
      <c r="AO159" s="84"/>
      <c r="AP159" s="84"/>
      <c r="AQ159" s="84"/>
      <c r="AR159" s="84"/>
      <c r="AS159" s="84"/>
      <c r="AT159" s="84"/>
      <c r="AU159" s="47"/>
      <c r="AV159" s="84"/>
      <c r="AW159" s="84"/>
      <c r="AX159" s="84"/>
      <c r="AY159" s="84"/>
      <c r="AZ159" s="84"/>
    </row>
    <row r="160" spans="2:52" ht="19.5" customHeight="1">
      <c r="C160" s="84"/>
      <c r="D160" s="84"/>
      <c r="E160" s="84"/>
      <c r="F160" s="84"/>
      <c r="G160" s="84"/>
      <c r="H160" s="134"/>
      <c r="I160" s="84"/>
      <c r="J160" s="84"/>
      <c r="K160" s="84"/>
      <c r="L160" s="84"/>
      <c r="M160" s="84"/>
      <c r="N160" s="84"/>
      <c r="O160" s="134"/>
      <c r="P160" s="134"/>
      <c r="Q160" s="134"/>
      <c r="R160" s="135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3"/>
      <c r="AG160" s="83"/>
      <c r="AH160" s="83"/>
      <c r="AI160" s="83"/>
      <c r="AJ160" s="83"/>
      <c r="AK160" s="83"/>
      <c r="AL160" s="84"/>
      <c r="AM160" s="84"/>
      <c r="AN160" s="84"/>
      <c r="AO160" s="84"/>
      <c r="AP160" s="84"/>
      <c r="AQ160" s="84"/>
      <c r="AR160" s="84"/>
      <c r="AS160" s="84"/>
      <c r="AT160" s="84"/>
      <c r="AU160" s="47"/>
      <c r="AV160" s="84"/>
      <c r="AW160" s="84"/>
      <c r="AX160" s="84"/>
      <c r="AY160" s="84"/>
      <c r="AZ160" s="84"/>
    </row>
    <row r="161" spans="3:52" ht="19.5" customHeight="1">
      <c r="C161" s="84"/>
      <c r="D161" s="84"/>
      <c r="E161" s="84"/>
      <c r="F161" s="84"/>
      <c r="G161" s="84"/>
      <c r="H161" s="134"/>
      <c r="I161" s="84"/>
      <c r="J161" s="84"/>
      <c r="K161" s="84"/>
      <c r="L161" s="84"/>
      <c r="M161" s="84"/>
      <c r="N161" s="84"/>
      <c r="O161" s="134"/>
      <c r="P161" s="134"/>
      <c r="Q161" s="134"/>
      <c r="R161" s="135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3"/>
      <c r="AG161" s="83"/>
      <c r="AH161" s="83"/>
      <c r="AI161" s="83"/>
      <c r="AJ161" s="83"/>
      <c r="AK161" s="83"/>
      <c r="AL161" s="84"/>
      <c r="AM161" s="84"/>
      <c r="AN161" s="84"/>
      <c r="AO161" s="84"/>
      <c r="AP161" s="84"/>
      <c r="AQ161" s="84"/>
      <c r="AR161" s="84"/>
      <c r="AS161" s="84"/>
      <c r="AT161" s="84"/>
      <c r="AU161" s="47"/>
      <c r="AV161" s="84"/>
      <c r="AW161" s="84"/>
      <c r="AX161" s="84"/>
      <c r="AY161" s="84"/>
      <c r="AZ161" s="84"/>
    </row>
    <row r="162" spans="3:52" ht="19.5" customHeight="1">
      <c r="C162" s="84"/>
      <c r="D162" s="84"/>
      <c r="E162" s="84"/>
      <c r="F162" s="84"/>
      <c r="G162" s="84"/>
      <c r="H162" s="134"/>
      <c r="I162" s="84"/>
      <c r="J162" s="84"/>
      <c r="K162" s="84"/>
      <c r="L162" s="84"/>
      <c r="M162" s="84"/>
      <c r="N162" s="84"/>
      <c r="O162" s="134"/>
      <c r="P162" s="134"/>
      <c r="Q162" s="134"/>
      <c r="R162" s="135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3"/>
      <c r="AG162" s="83"/>
      <c r="AH162" s="83"/>
      <c r="AI162" s="83"/>
      <c r="AJ162" s="83"/>
      <c r="AK162" s="83"/>
      <c r="AL162" s="84"/>
      <c r="AM162" s="84"/>
      <c r="AN162" s="84"/>
      <c r="AO162" s="84"/>
      <c r="AP162" s="84"/>
      <c r="AQ162" s="84"/>
      <c r="AR162" s="84"/>
      <c r="AS162" s="84"/>
      <c r="AT162" s="84"/>
      <c r="AU162" s="47"/>
      <c r="AV162" s="84"/>
      <c r="AW162" s="84"/>
      <c r="AX162" s="84"/>
      <c r="AY162" s="84"/>
      <c r="AZ162" s="84"/>
    </row>
    <row r="163" spans="3:52" ht="19.5" customHeight="1">
      <c r="C163" s="84"/>
      <c r="D163" s="84"/>
      <c r="E163" s="84"/>
      <c r="F163" s="84"/>
      <c r="G163" s="84"/>
      <c r="H163" s="134"/>
      <c r="I163" s="84"/>
      <c r="J163" s="84"/>
      <c r="K163" s="84"/>
      <c r="L163" s="84"/>
      <c r="M163" s="84"/>
      <c r="N163" s="84"/>
      <c r="O163" s="134"/>
      <c r="P163" s="134"/>
      <c r="Q163" s="134"/>
      <c r="R163" s="135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3"/>
      <c r="AG163" s="83"/>
      <c r="AH163" s="83"/>
      <c r="AI163" s="83"/>
      <c r="AJ163" s="83"/>
      <c r="AK163" s="83"/>
      <c r="AL163" s="84"/>
      <c r="AM163" s="84"/>
      <c r="AN163" s="84"/>
      <c r="AO163" s="84"/>
      <c r="AP163" s="84"/>
      <c r="AQ163" s="84"/>
      <c r="AR163" s="84"/>
      <c r="AS163" s="84"/>
      <c r="AT163" s="84"/>
      <c r="AU163" s="47"/>
      <c r="AV163" s="84"/>
      <c r="AW163" s="84"/>
      <c r="AX163" s="84"/>
      <c r="AY163" s="84"/>
      <c r="AZ163" s="84"/>
    </row>
    <row r="164" spans="3:52" ht="19.5" customHeight="1">
      <c r="C164" s="84"/>
      <c r="D164" s="84"/>
      <c r="E164" s="84"/>
      <c r="F164" s="84"/>
      <c r="G164" s="84"/>
      <c r="H164" s="134"/>
      <c r="I164" s="84"/>
      <c r="J164" s="84"/>
      <c r="K164" s="84"/>
      <c r="L164" s="84"/>
      <c r="M164" s="84"/>
      <c r="N164" s="84"/>
      <c r="O164" s="134"/>
      <c r="P164" s="134"/>
      <c r="Q164" s="134"/>
      <c r="R164" s="135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3"/>
      <c r="AG164" s="83"/>
      <c r="AH164" s="83"/>
      <c r="AI164" s="83"/>
      <c r="AJ164" s="83"/>
      <c r="AK164" s="83"/>
      <c r="AL164" s="84"/>
      <c r="AM164" s="84"/>
      <c r="AN164" s="84"/>
      <c r="AO164" s="84"/>
      <c r="AP164" s="84"/>
      <c r="AQ164" s="84"/>
      <c r="AR164" s="84"/>
      <c r="AS164" s="84"/>
      <c r="AT164" s="84"/>
      <c r="AU164" s="47"/>
      <c r="AV164" s="84"/>
      <c r="AW164" s="84"/>
      <c r="AX164" s="84"/>
      <c r="AY164" s="84"/>
      <c r="AZ164" s="84"/>
    </row>
    <row r="165" spans="3:52" ht="19.5" customHeight="1">
      <c r="C165" s="84"/>
      <c r="D165" s="84"/>
      <c r="E165" s="84"/>
      <c r="F165" s="84"/>
      <c r="G165" s="84"/>
      <c r="H165" s="134"/>
      <c r="I165" s="84"/>
      <c r="J165" s="84"/>
      <c r="K165" s="84"/>
      <c r="L165" s="84"/>
      <c r="M165" s="84"/>
      <c r="N165" s="84"/>
      <c r="O165" s="134"/>
      <c r="P165" s="134"/>
      <c r="Q165" s="134"/>
      <c r="R165" s="135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3"/>
      <c r="AG165" s="83"/>
      <c r="AH165" s="83"/>
      <c r="AI165" s="83"/>
      <c r="AJ165" s="83"/>
      <c r="AK165" s="83"/>
      <c r="AL165" s="84"/>
      <c r="AM165" s="84"/>
      <c r="AN165" s="84"/>
      <c r="AO165" s="84"/>
      <c r="AP165" s="84"/>
      <c r="AQ165" s="84"/>
      <c r="AR165" s="84"/>
      <c r="AS165" s="84"/>
      <c r="AT165" s="84"/>
      <c r="AU165" s="47"/>
      <c r="AV165" s="84"/>
      <c r="AW165" s="84"/>
      <c r="AX165" s="84"/>
      <c r="AY165" s="84"/>
      <c r="AZ165" s="84"/>
    </row>
    <row r="166" spans="3:52" ht="19.5" customHeight="1">
      <c r="C166" s="84"/>
      <c r="D166" s="84"/>
      <c r="E166" s="84"/>
      <c r="F166" s="84"/>
      <c r="G166" s="84"/>
      <c r="H166" s="134"/>
      <c r="I166" s="84"/>
      <c r="J166" s="84"/>
      <c r="K166" s="84"/>
      <c r="L166" s="84"/>
      <c r="M166" s="84"/>
      <c r="N166" s="84"/>
      <c r="O166" s="134"/>
      <c r="P166" s="134"/>
      <c r="Q166" s="134"/>
      <c r="R166" s="135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3"/>
      <c r="AG166" s="83"/>
      <c r="AH166" s="83"/>
      <c r="AI166" s="83"/>
      <c r="AJ166" s="83"/>
      <c r="AK166" s="83"/>
      <c r="AL166" s="84"/>
      <c r="AM166" s="84"/>
      <c r="AN166" s="84"/>
      <c r="AO166" s="84"/>
      <c r="AP166" s="84"/>
      <c r="AQ166" s="84"/>
      <c r="AR166" s="84"/>
      <c r="AS166" s="84"/>
      <c r="AT166" s="84"/>
      <c r="AU166" s="47"/>
      <c r="AV166" s="84"/>
      <c r="AW166" s="84"/>
      <c r="AX166" s="84"/>
      <c r="AY166" s="84"/>
      <c r="AZ166" s="84"/>
    </row>
    <row r="167" spans="3:52" ht="19.5" customHeight="1">
      <c r="C167" s="84"/>
      <c r="D167" s="84"/>
      <c r="E167" s="84"/>
      <c r="F167" s="84"/>
      <c r="G167" s="84"/>
      <c r="H167" s="134"/>
      <c r="I167" s="84"/>
      <c r="J167" s="84"/>
      <c r="K167" s="84"/>
      <c r="L167" s="84"/>
      <c r="M167" s="84"/>
      <c r="N167" s="84"/>
      <c r="O167" s="134"/>
      <c r="P167" s="134"/>
      <c r="Q167" s="134"/>
      <c r="R167" s="135"/>
      <c r="S167" s="84"/>
      <c r="T167" s="84"/>
      <c r="U167" s="84"/>
      <c r="V167" s="84"/>
      <c r="W167" s="84"/>
      <c r="X167" s="84"/>
      <c r="Y167" s="84"/>
      <c r="Z167" s="84"/>
      <c r="AA167" s="84"/>
      <c r="AB167" s="84"/>
      <c r="AC167" s="84"/>
      <c r="AD167" s="84"/>
      <c r="AE167" s="84"/>
      <c r="AF167" s="83"/>
      <c r="AG167" s="83"/>
      <c r="AH167" s="83"/>
      <c r="AI167" s="83"/>
      <c r="AJ167" s="83"/>
      <c r="AK167" s="83"/>
      <c r="AL167" s="84"/>
      <c r="AM167" s="84"/>
      <c r="AN167" s="84"/>
      <c r="AO167" s="84"/>
      <c r="AP167" s="84"/>
      <c r="AQ167" s="84"/>
      <c r="AR167" s="84"/>
      <c r="AS167" s="84"/>
      <c r="AT167" s="84"/>
      <c r="AU167" s="47"/>
      <c r="AV167" s="84"/>
      <c r="AW167" s="84"/>
      <c r="AX167" s="84"/>
      <c r="AY167" s="84"/>
      <c r="AZ167" s="84"/>
    </row>
    <row r="168" spans="3:52" ht="19.5" customHeight="1">
      <c r="C168" s="84"/>
      <c r="D168" s="84"/>
      <c r="E168" s="84"/>
      <c r="F168" s="84"/>
      <c r="G168" s="84"/>
      <c r="H168" s="134"/>
      <c r="I168" s="84"/>
      <c r="J168" s="84"/>
      <c r="K168" s="84"/>
      <c r="L168" s="84"/>
      <c r="M168" s="84"/>
      <c r="N168" s="84"/>
      <c r="O168" s="134"/>
      <c r="P168" s="134"/>
      <c r="Q168" s="134"/>
      <c r="R168" s="135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3"/>
      <c r="AG168" s="83"/>
      <c r="AH168" s="83"/>
      <c r="AI168" s="83"/>
      <c r="AJ168" s="83"/>
      <c r="AK168" s="83"/>
      <c r="AL168" s="84"/>
      <c r="AM168" s="84"/>
      <c r="AN168" s="84"/>
      <c r="AO168" s="84"/>
      <c r="AP168" s="84"/>
      <c r="AQ168" s="84"/>
      <c r="AR168" s="84"/>
      <c r="AS168" s="84"/>
      <c r="AT168" s="84"/>
      <c r="AU168" s="47"/>
      <c r="AV168" s="84"/>
      <c r="AW168" s="84"/>
      <c r="AX168" s="84"/>
      <c r="AY168" s="84"/>
      <c r="AZ168" s="84"/>
    </row>
    <row r="169" spans="3:52" ht="19.5" customHeight="1">
      <c r="C169" s="84"/>
      <c r="D169" s="84"/>
      <c r="E169" s="84"/>
      <c r="F169" s="84"/>
      <c r="G169" s="84"/>
      <c r="H169" s="134"/>
      <c r="I169" s="84"/>
      <c r="J169" s="84"/>
      <c r="K169" s="84"/>
      <c r="L169" s="84"/>
      <c r="M169" s="84"/>
      <c r="N169" s="84"/>
      <c r="O169" s="134"/>
      <c r="P169" s="134"/>
      <c r="Q169" s="134"/>
      <c r="R169" s="135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3"/>
      <c r="AG169" s="83"/>
      <c r="AH169" s="83"/>
      <c r="AI169" s="83"/>
      <c r="AJ169" s="83"/>
      <c r="AK169" s="83"/>
      <c r="AL169" s="84"/>
      <c r="AM169" s="84"/>
      <c r="AN169" s="84"/>
      <c r="AO169" s="84"/>
      <c r="AP169" s="84"/>
      <c r="AQ169" s="84"/>
      <c r="AR169" s="84"/>
      <c r="AS169" s="84"/>
      <c r="AT169" s="84"/>
      <c r="AU169" s="47"/>
      <c r="AV169" s="84"/>
      <c r="AW169" s="84"/>
      <c r="AX169" s="84"/>
      <c r="AY169" s="84"/>
      <c r="AZ169" s="84"/>
    </row>
    <row r="170" spans="3:52" ht="19.5" customHeight="1">
      <c r="C170" s="84"/>
      <c r="D170" s="84"/>
      <c r="E170" s="84"/>
      <c r="F170" s="84"/>
      <c r="G170" s="84"/>
      <c r="H170" s="134"/>
      <c r="I170" s="84"/>
      <c r="J170" s="84"/>
      <c r="K170" s="84"/>
      <c r="L170" s="84"/>
      <c r="M170" s="84"/>
      <c r="N170" s="84"/>
      <c r="O170" s="134"/>
      <c r="P170" s="134"/>
      <c r="Q170" s="134"/>
      <c r="R170" s="135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3"/>
      <c r="AG170" s="83"/>
      <c r="AH170" s="83"/>
      <c r="AI170" s="83"/>
      <c r="AJ170" s="83"/>
      <c r="AK170" s="83"/>
      <c r="AL170" s="84"/>
      <c r="AM170" s="84"/>
      <c r="AN170" s="84"/>
      <c r="AO170" s="84"/>
      <c r="AP170" s="84"/>
      <c r="AQ170" s="84"/>
      <c r="AR170" s="84"/>
      <c r="AS170" s="84"/>
      <c r="AT170" s="84"/>
      <c r="AU170" s="47"/>
      <c r="AV170" s="84"/>
      <c r="AW170" s="84"/>
      <c r="AX170" s="84"/>
      <c r="AY170" s="84"/>
      <c r="AZ170" s="84"/>
    </row>
    <row r="171" spans="3:52" ht="19.5" customHeight="1">
      <c r="C171" s="84"/>
      <c r="D171" s="84"/>
      <c r="E171" s="84"/>
      <c r="F171" s="84"/>
      <c r="G171" s="84"/>
      <c r="H171" s="134"/>
      <c r="I171" s="84"/>
      <c r="J171" s="84"/>
      <c r="K171" s="84"/>
      <c r="L171" s="84"/>
      <c r="M171" s="84"/>
      <c r="N171" s="84"/>
      <c r="O171" s="134"/>
      <c r="P171" s="134"/>
      <c r="Q171" s="134"/>
      <c r="R171" s="135"/>
      <c r="S171" s="84"/>
      <c r="T171" s="84"/>
      <c r="U171" s="84"/>
      <c r="V171" s="84"/>
      <c r="W171" s="84"/>
      <c r="X171" s="84"/>
      <c r="Y171" s="84"/>
      <c r="Z171" s="84"/>
      <c r="AA171" s="84"/>
      <c r="AB171" s="84"/>
      <c r="AC171" s="84"/>
      <c r="AD171" s="84"/>
      <c r="AE171" s="84"/>
      <c r="AF171" s="83"/>
      <c r="AG171" s="83"/>
      <c r="AH171" s="83"/>
      <c r="AI171" s="83"/>
      <c r="AJ171" s="83"/>
      <c r="AK171" s="83"/>
      <c r="AL171" s="84"/>
      <c r="AM171" s="84"/>
      <c r="AN171" s="84"/>
      <c r="AO171" s="84"/>
      <c r="AP171" s="84"/>
      <c r="AQ171" s="84"/>
      <c r="AR171" s="84"/>
      <c r="AS171" s="84"/>
      <c r="AT171" s="84"/>
      <c r="AU171" s="47"/>
      <c r="AV171" s="84"/>
      <c r="AW171" s="84"/>
      <c r="AX171" s="84"/>
      <c r="AY171" s="84"/>
      <c r="AZ171" s="84"/>
    </row>
    <row r="172" spans="3:52" ht="19.5" customHeight="1">
      <c r="C172" s="84"/>
      <c r="D172" s="84"/>
      <c r="E172" s="84"/>
      <c r="F172" s="84"/>
      <c r="G172" s="84"/>
      <c r="H172" s="134"/>
      <c r="I172" s="84"/>
      <c r="J172" s="84"/>
      <c r="K172" s="84"/>
      <c r="L172" s="84"/>
      <c r="M172" s="84"/>
      <c r="N172" s="84"/>
      <c r="O172" s="134"/>
      <c r="P172" s="134"/>
      <c r="Q172" s="134"/>
      <c r="R172" s="135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84"/>
      <c r="AD172" s="84"/>
      <c r="AE172" s="84"/>
      <c r="AF172" s="83"/>
      <c r="AG172" s="83"/>
      <c r="AH172" s="83"/>
      <c r="AI172" s="83"/>
      <c r="AJ172" s="83"/>
      <c r="AK172" s="83"/>
      <c r="AL172" s="84"/>
      <c r="AM172" s="84"/>
      <c r="AN172" s="84"/>
      <c r="AO172" s="84"/>
      <c r="AP172" s="84"/>
      <c r="AQ172" s="84"/>
      <c r="AR172" s="84"/>
      <c r="AS172" s="84"/>
      <c r="AT172" s="84"/>
      <c r="AU172" s="47"/>
      <c r="AV172" s="84"/>
      <c r="AW172" s="84"/>
      <c r="AX172" s="84"/>
      <c r="AY172" s="84"/>
      <c r="AZ172" s="84"/>
    </row>
    <row r="173" spans="3:52" ht="15.4">
      <c r="C173" s="84"/>
      <c r="D173" s="84"/>
      <c r="E173" s="84"/>
      <c r="F173" s="84"/>
      <c r="G173" s="84"/>
      <c r="H173" s="134"/>
      <c r="I173" s="84"/>
      <c r="J173" s="84"/>
      <c r="K173" s="84"/>
      <c r="L173" s="84"/>
      <c r="M173" s="84"/>
      <c r="N173" s="84"/>
      <c r="O173" s="134"/>
      <c r="P173" s="134"/>
      <c r="Q173" s="134"/>
      <c r="R173" s="135"/>
      <c r="S173" s="84"/>
      <c r="T173" s="84"/>
      <c r="U173" s="84"/>
      <c r="V173" s="84"/>
      <c r="W173" s="84"/>
      <c r="X173" s="84"/>
      <c r="Y173" s="84"/>
      <c r="Z173" s="84"/>
      <c r="AA173" s="84"/>
      <c r="AB173" s="84"/>
      <c r="AC173" s="84"/>
      <c r="AD173" s="84"/>
      <c r="AE173" s="84"/>
      <c r="AF173" s="83"/>
      <c r="AG173" s="83"/>
      <c r="AH173" s="83"/>
      <c r="AI173" s="83"/>
      <c r="AJ173" s="83"/>
      <c r="AK173" s="83"/>
      <c r="AL173" s="84"/>
      <c r="AM173" s="84"/>
      <c r="AN173" s="84"/>
      <c r="AO173" s="84"/>
      <c r="AP173" s="84"/>
      <c r="AQ173" s="84"/>
      <c r="AR173" s="84"/>
      <c r="AS173" s="84"/>
      <c r="AT173" s="84"/>
      <c r="AU173" s="47"/>
      <c r="AV173" s="84"/>
      <c r="AW173" s="84"/>
      <c r="AX173" s="84"/>
      <c r="AY173" s="84"/>
      <c r="AZ173" s="84"/>
    </row>
    <row r="174" spans="3:52" ht="15.4">
      <c r="C174" s="84"/>
      <c r="D174" s="84"/>
      <c r="E174" s="84"/>
      <c r="F174" s="84"/>
      <c r="G174" s="84"/>
      <c r="H174" s="134"/>
      <c r="I174" s="84"/>
      <c r="J174" s="84"/>
      <c r="K174" s="84"/>
      <c r="L174" s="84"/>
      <c r="M174" s="84"/>
      <c r="N174" s="84"/>
      <c r="O174" s="134"/>
      <c r="P174" s="134"/>
      <c r="Q174" s="134"/>
      <c r="R174" s="135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84"/>
      <c r="AD174" s="84"/>
      <c r="AE174" s="84"/>
      <c r="AF174" s="83"/>
      <c r="AG174" s="83"/>
      <c r="AH174" s="83"/>
      <c r="AI174" s="83"/>
      <c r="AJ174" s="83"/>
      <c r="AK174" s="83"/>
      <c r="AL174" s="84"/>
      <c r="AM174" s="84"/>
      <c r="AN174" s="84"/>
      <c r="AO174" s="84"/>
      <c r="AP174" s="84"/>
      <c r="AQ174" s="84"/>
      <c r="AR174" s="84"/>
      <c r="AS174" s="84"/>
      <c r="AT174" s="84"/>
      <c r="AU174" s="47"/>
      <c r="AV174" s="84"/>
      <c r="AW174" s="84"/>
      <c r="AX174" s="84"/>
      <c r="AY174" s="84"/>
      <c r="AZ174" s="84"/>
    </row>
    <row r="175" spans="3:52" ht="15.4">
      <c r="C175" s="84"/>
      <c r="D175" s="84"/>
      <c r="E175" s="84"/>
      <c r="F175" s="84"/>
      <c r="G175" s="84"/>
      <c r="H175" s="134"/>
      <c r="I175" s="84"/>
      <c r="J175" s="84"/>
      <c r="K175" s="84"/>
      <c r="L175" s="84"/>
      <c r="M175" s="84"/>
      <c r="N175" s="84"/>
      <c r="O175" s="134"/>
      <c r="P175" s="134"/>
      <c r="Q175" s="134"/>
      <c r="R175" s="135"/>
      <c r="S175" s="84"/>
      <c r="T175" s="84"/>
      <c r="U175" s="84"/>
      <c r="V175" s="84"/>
      <c r="W175" s="84"/>
      <c r="X175" s="84"/>
      <c r="Y175" s="84"/>
      <c r="Z175" s="84"/>
      <c r="AA175" s="84"/>
      <c r="AB175" s="84"/>
      <c r="AC175" s="84"/>
      <c r="AD175" s="84"/>
      <c r="AE175" s="84"/>
      <c r="AF175" s="83"/>
      <c r="AG175" s="83"/>
      <c r="AH175" s="83"/>
      <c r="AI175" s="83"/>
      <c r="AJ175" s="83"/>
      <c r="AK175" s="83"/>
      <c r="AL175" s="84"/>
      <c r="AM175" s="84"/>
      <c r="AN175" s="84"/>
      <c r="AO175" s="84"/>
      <c r="AP175" s="84"/>
      <c r="AQ175" s="84"/>
      <c r="AR175" s="84"/>
      <c r="AS175" s="84"/>
      <c r="AT175" s="84"/>
      <c r="AU175" s="47"/>
      <c r="AV175" s="84"/>
      <c r="AW175" s="84"/>
      <c r="AX175" s="84"/>
      <c r="AY175" s="84"/>
      <c r="AZ175" s="84"/>
    </row>
    <row r="176" spans="3:52" ht="15.4">
      <c r="C176" s="84"/>
      <c r="D176" s="84"/>
      <c r="E176" s="84"/>
      <c r="F176" s="84"/>
      <c r="G176" s="84"/>
      <c r="H176" s="134"/>
      <c r="I176" s="84"/>
      <c r="J176" s="84"/>
      <c r="K176" s="84"/>
      <c r="L176" s="84"/>
      <c r="M176" s="84"/>
      <c r="N176" s="84"/>
      <c r="O176" s="134"/>
      <c r="P176" s="134"/>
      <c r="Q176" s="134"/>
      <c r="R176" s="135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84"/>
      <c r="AD176" s="84"/>
      <c r="AE176" s="84"/>
      <c r="AF176" s="83"/>
      <c r="AG176" s="83"/>
      <c r="AH176" s="83"/>
      <c r="AI176" s="83"/>
      <c r="AJ176" s="83"/>
      <c r="AK176" s="83"/>
      <c r="AL176" s="84"/>
      <c r="AM176" s="84"/>
      <c r="AN176" s="84"/>
      <c r="AO176" s="84"/>
      <c r="AP176" s="84"/>
      <c r="AQ176" s="84"/>
      <c r="AR176" s="84"/>
      <c r="AS176" s="84"/>
      <c r="AT176" s="84"/>
      <c r="AU176" s="47"/>
      <c r="AV176" s="84"/>
      <c r="AW176" s="84"/>
      <c r="AX176" s="84"/>
      <c r="AY176" s="84"/>
      <c r="AZ176" s="84"/>
    </row>
    <row r="177" spans="3:52" ht="15.4">
      <c r="C177" s="84"/>
      <c r="D177" s="84"/>
      <c r="E177" s="84"/>
      <c r="F177" s="84"/>
      <c r="G177" s="84"/>
      <c r="H177" s="134"/>
      <c r="I177" s="84"/>
      <c r="J177" s="84"/>
      <c r="K177" s="84"/>
      <c r="L177" s="84"/>
      <c r="M177" s="84"/>
      <c r="N177" s="84"/>
      <c r="O177" s="134"/>
      <c r="P177" s="134"/>
      <c r="Q177" s="134"/>
      <c r="R177" s="135"/>
      <c r="S177" s="84"/>
      <c r="T177" s="84"/>
      <c r="U177" s="84"/>
      <c r="V177" s="84"/>
      <c r="W177" s="84"/>
      <c r="X177" s="84"/>
      <c r="Y177" s="84"/>
      <c r="Z177" s="84"/>
      <c r="AA177" s="84"/>
      <c r="AB177" s="84"/>
      <c r="AC177" s="84"/>
      <c r="AD177" s="84"/>
      <c r="AE177" s="84"/>
      <c r="AF177" s="83"/>
      <c r="AG177" s="83"/>
      <c r="AH177" s="83"/>
      <c r="AI177" s="83"/>
      <c r="AJ177" s="83"/>
      <c r="AK177" s="83"/>
      <c r="AL177" s="84"/>
      <c r="AM177" s="84"/>
      <c r="AN177" s="84"/>
      <c r="AO177" s="84"/>
      <c r="AP177" s="84"/>
      <c r="AQ177" s="84"/>
      <c r="AR177" s="84"/>
      <c r="AS177" s="84"/>
      <c r="AT177" s="84"/>
      <c r="AU177" s="47"/>
      <c r="AV177" s="84"/>
      <c r="AW177" s="84"/>
      <c r="AX177" s="84"/>
      <c r="AY177" s="84"/>
      <c r="AZ177" s="84"/>
    </row>
    <row r="178" spans="3:52" ht="15.4">
      <c r="C178" s="84"/>
      <c r="D178" s="84"/>
      <c r="E178" s="84"/>
      <c r="F178" s="84"/>
      <c r="G178" s="84"/>
      <c r="H178" s="134"/>
      <c r="I178" s="84"/>
      <c r="J178" s="84"/>
      <c r="K178" s="84"/>
      <c r="L178" s="84"/>
      <c r="M178" s="84"/>
      <c r="N178" s="84"/>
      <c r="O178" s="134"/>
      <c r="P178" s="134"/>
      <c r="Q178" s="134"/>
      <c r="R178" s="135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84"/>
      <c r="AD178" s="84"/>
      <c r="AE178" s="84"/>
      <c r="AF178" s="83"/>
      <c r="AG178" s="83"/>
      <c r="AH178" s="83"/>
      <c r="AI178" s="83"/>
      <c r="AJ178" s="83"/>
      <c r="AK178" s="83"/>
      <c r="AL178" s="84"/>
      <c r="AM178" s="84"/>
      <c r="AN178" s="84"/>
      <c r="AO178" s="84"/>
      <c r="AP178" s="84"/>
      <c r="AQ178" s="84"/>
      <c r="AR178" s="84"/>
      <c r="AS178" s="84"/>
      <c r="AT178" s="84"/>
      <c r="AU178" s="47"/>
      <c r="AV178" s="84"/>
      <c r="AW178" s="84"/>
      <c r="AX178" s="84"/>
      <c r="AY178" s="84"/>
      <c r="AZ178" s="84"/>
    </row>
    <row r="179" spans="3:52" ht="15.4">
      <c r="C179" s="84"/>
      <c r="D179" s="84"/>
      <c r="E179" s="84"/>
      <c r="F179" s="84"/>
      <c r="G179" s="84"/>
      <c r="H179" s="134"/>
      <c r="I179" s="84"/>
      <c r="J179" s="84"/>
      <c r="K179" s="84"/>
      <c r="L179" s="84"/>
      <c r="M179" s="84"/>
      <c r="N179" s="84"/>
      <c r="O179" s="134"/>
      <c r="P179" s="134"/>
      <c r="Q179" s="134"/>
      <c r="R179" s="135"/>
      <c r="S179" s="84"/>
      <c r="T179" s="84"/>
      <c r="U179" s="84"/>
      <c r="V179" s="84"/>
      <c r="W179" s="84"/>
      <c r="X179" s="84"/>
      <c r="Y179" s="84"/>
      <c r="Z179" s="84"/>
      <c r="AA179" s="84"/>
      <c r="AB179" s="84"/>
      <c r="AC179" s="84"/>
      <c r="AD179" s="84"/>
      <c r="AE179" s="84"/>
      <c r="AF179" s="83"/>
      <c r="AG179" s="83"/>
      <c r="AH179" s="83"/>
      <c r="AI179" s="83"/>
      <c r="AJ179" s="83"/>
      <c r="AK179" s="83"/>
      <c r="AL179" s="84"/>
      <c r="AM179" s="84"/>
      <c r="AN179" s="84"/>
      <c r="AO179" s="84"/>
      <c r="AP179" s="84"/>
      <c r="AQ179" s="84"/>
      <c r="AR179" s="84"/>
      <c r="AS179" s="84"/>
      <c r="AT179" s="84"/>
      <c r="AU179" s="47"/>
      <c r="AV179" s="84"/>
      <c r="AW179" s="84"/>
      <c r="AX179" s="84"/>
      <c r="AY179" s="84"/>
      <c r="AZ179" s="84"/>
    </row>
    <row r="180" spans="3:52" ht="15.4">
      <c r="C180" s="84"/>
      <c r="D180" s="84"/>
      <c r="E180" s="84"/>
      <c r="F180" s="84"/>
      <c r="G180" s="84"/>
      <c r="H180" s="134"/>
      <c r="I180" s="84"/>
      <c r="J180" s="84"/>
      <c r="K180" s="84"/>
      <c r="L180" s="84"/>
      <c r="M180" s="84"/>
      <c r="N180" s="84"/>
      <c r="O180" s="134"/>
      <c r="P180" s="134"/>
      <c r="Q180" s="134"/>
      <c r="R180" s="135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84"/>
      <c r="AD180" s="84"/>
      <c r="AE180" s="84"/>
      <c r="AF180" s="83"/>
      <c r="AG180" s="83"/>
      <c r="AH180" s="83"/>
      <c r="AI180" s="83"/>
      <c r="AJ180" s="83"/>
      <c r="AK180" s="83"/>
      <c r="AL180" s="84"/>
      <c r="AM180" s="84"/>
      <c r="AN180" s="84"/>
      <c r="AO180" s="84"/>
      <c r="AP180" s="84"/>
      <c r="AQ180" s="84"/>
      <c r="AR180" s="84"/>
      <c r="AS180" s="84"/>
      <c r="AT180" s="84"/>
      <c r="AU180" s="47"/>
      <c r="AV180" s="84"/>
      <c r="AW180" s="84"/>
      <c r="AX180" s="84"/>
      <c r="AY180" s="84"/>
      <c r="AZ180" s="84"/>
    </row>
    <row r="181" spans="3:52" ht="15.4">
      <c r="C181" s="84"/>
      <c r="D181" s="84"/>
      <c r="E181" s="84"/>
      <c r="F181" s="84"/>
      <c r="G181" s="84"/>
      <c r="H181" s="134"/>
      <c r="I181" s="84"/>
      <c r="J181" s="84"/>
      <c r="K181" s="84"/>
      <c r="L181" s="84"/>
      <c r="M181" s="84"/>
      <c r="N181" s="84"/>
      <c r="O181" s="134"/>
      <c r="P181" s="134"/>
      <c r="Q181" s="134"/>
      <c r="R181" s="135"/>
      <c r="S181" s="84"/>
      <c r="T181" s="84"/>
      <c r="U181" s="84"/>
      <c r="V181" s="84"/>
      <c r="W181" s="84"/>
      <c r="X181" s="84"/>
      <c r="Y181" s="84"/>
      <c r="Z181" s="84"/>
      <c r="AA181" s="84"/>
      <c r="AB181" s="84"/>
      <c r="AC181" s="84"/>
      <c r="AD181" s="84"/>
      <c r="AE181" s="84"/>
      <c r="AF181" s="83"/>
      <c r="AG181" s="83"/>
      <c r="AH181" s="83"/>
      <c r="AI181" s="83"/>
      <c r="AJ181" s="83"/>
      <c r="AK181" s="83"/>
      <c r="AL181" s="84"/>
      <c r="AM181" s="84"/>
      <c r="AN181" s="84"/>
      <c r="AO181" s="84"/>
      <c r="AP181" s="84"/>
      <c r="AQ181" s="84"/>
      <c r="AR181" s="84"/>
      <c r="AS181" s="84"/>
      <c r="AT181" s="84"/>
      <c r="AU181" s="47"/>
      <c r="AV181" s="84"/>
      <c r="AW181" s="84"/>
      <c r="AX181" s="84"/>
      <c r="AY181" s="84"/>
      <c r="AZ181" s="84"/>
    </row>
    <row r="182" spans="3:52" ht="15.4">
      <c r="C182" s="84"/>
      <c r="D182" s="84"/>
      <c r="E182" s="84"/>
      <c r="F182" s="84"/>
      <c r="G182" s="84"/>
      <c r="H182" s="134"/>
      <c r="I182" s="84"/>
      <c r="J182" s="84"/>
      <c r="K182" s="84"/>
      <c r="L182" s="84"/>
      <c r="M182" s="84"/>
      <c r="N182" s="84"/>
      <c r="O182" s="134"/>
      <c r="P182" s="134"/>
      <c r="Q182" s="134"/>
      <c r="R182" s="135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84"/>
      <c r="AD182" s="84"/>
      <c r="AE182" s="84"/>
      <c r="AF182" s="83"/>
      <c r="AG182" s="83"/>
      <c r="AH182" s="83"/>
      <c r="AI182" s="83"/>
      <c r="AJ182" s="83"/>
      <c r="AK182" s="83"/>
      <c r="AL182" s="84"/>
      <c r="AM182" s="84"/>
      <c r="AN182" s="84"/>
      <c r="AO182" s="84"/>
      <c r="AP182" s="84"/>
      <c r="AQ182" s="84"/>
      <c r="AR182" s="84"/>
      <c r="AS182" s="84"/>
      <c r="AT182" s="84"/>
      <c r="AU182" s="47"/>
      <c r="AV182" s="84"/>
      <c r="AW182" s="84"/>
      <c r="AX182" s="84"/>
      <c r="AY182" s="84"/>
      <c r="AZ182" s="84"/>
    </row>
    <row r="183" spans="3:52" ht="15.4">
      <c r="C183" s="84"/>
      <c r="D183" s="84"/>
      <c r="E183" s="84"/>
      <c r="F183" s="84"/>
      <c r="G183" s="84"/>
      <c r="H183" s="134"/>
      <c r="I183" s="84"/>
      <c r="J183" s="84"/>
      <c r="K183" s="84"/>
      <c r="L183" s="84"/>
      <c r="M183" s="84"/>
      <c r="N183" s="84"/>
      <c r="O183" s="134"/>
      <c r="P183" s="134"/>
      <c r="Q183" s="134"/>
      <c r="R183" s="135"/>
      <c r="S183" s="84"/>
      <c r="T183" s="84"/>
      <c r="U183" s="84"/>
      <c r="V183" s="84"/>
      <c r="W183" s="84"/>
      <c r="X183" s="84"/>
      <c r="Y183" s="84"/>
      <c r="Z183" s="84"/>
      <c r="AA183" s="84"/>
      <c r="AB183" s="84"/>
      <c r="AC183" s="84"/>
      <c r="AD183" s="84"/>
      <c r="AE183" s="84"/>
      <c r="AF183" s="83"/>
      <c r="AG183" s="83"/>
      <c r="AH183" s="83"/>
      <c r="AI183" s="83"/>
      <c r="AJ183" s="83"/>
      <c r="AK183" s="83"/>
      <c r="AL183" s="84"/>
      <c r="AM183" s="84"/>
      <c r="AN183" s="84"/>
      <c r="AO183" s="84"/>
      <c r="AP183" s="84"/>
      <c r="AQ183" s="84"/>
      <c r="AR183" s="84"/>
      <c r="AS183" s="84"/>
      <c r="AT183" s="84"/>
      <c r="AU183" s="47"/>
      <c r="AV183" s="84"/>
      <c r="AW183" s="84"/>
      <c r="AX183" s="84"/>
      <c r="AY183" s="84"/>
      <c r="AZ183" s="84"/>
    </row>
    <row r="184" spans="3:52" ht="15.4">
      <c r="C184" s="84"/>
      <c r="D184" s="84"/>
      <c r="E184" s="84"/>
      <c r="F184" s="84"/>
      <c r="G184" s="84"/>
      <c r="H184" s="134"/>
      <c r="I184" s="84"/>
      <c r="J184" s="84"/>
      <c r="K184" s="84"/>
      <c r="L184" s="84"/>
      <c r="M184" s="84"/>
      <c r="N184" s="84"/>
      <c r="O184" s="134"/>
      <c r="P184" s="134"/>
      <c r="Q184" s="134"/>
      <c r="R184" s="135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84"/>
      <c r="AD184" s="84"/>
      <c r="AE184" s="84"/>
      <c r="AF184" s="83"/>
      <c r="AG184" s="83"/>
      <c r="AH184" s="83"/>
      <c r="AI184" s="83"/>
      <c r="AJ184" s="83"/>
      <c r="AK184" s="83"/>
      <c r="AL184" s="84"/>
      <c r="AM184" s="84"/>
      <c r="AN184" s="84"/>
      <c r="AO184" s="84"/>
      <c r="AP184" s="84"/>
      <c r="AQ184" s="84"/>
      <c r="AR184" s="84"/>
      <c r="AS184" s="84"/>
      <c r="AT184" s="84"/>
      <c r="AU184" s="47"/>
      <c r="AV184" s="84"/>
      <c r="AW184" s="84"/>
      <c r="AX184" s="84"/>
      <c r="AY184" s="84"/>
      <c r="AZ184" s="84"/>
    </row>
    <row r="185" spans="3:52" ht="15.4">
      <c r="C185" s="84"/>
      <c r="D185" s="84"/>
      <c r="E185" s="84"/>
      <c r="F185" s="84"/>
      <c r="G185" s="84"/>
      <c r="H185" s="134"/>
      <c r="I185" s="84"/>
      <c r="J185" s="84"/>
      <c r="K185" s="84"/>
      <c r="L185" s="84"/>
      <c r="M185" s="84"/>
      <c r="N185" s="84"/>
      <c r="O185" s="134"/>
      <c r="P185" s="134"/>
      <c r="Q185" s="134"/>
      <c r="R185" s="135"/>
      <c r="S185" s="84"/>
      <c r="T185" s="84"/>
      <c r="U185" s="84"/>
      <c r="V185" s="84"/>
      <c r="W185" s="84"/>
      <c r="X185" s="84"/>
      <c r="Y185" s="84"/>
      <c r="Z185" s="84"/>
      <c r="AA185" s="84"/>
      <c r="AB185" s="84"/>
      <c r="AC185" s="84"/>
      <c r="AD185" s="84"/>
      <c r="AE185" s="84"/>
      <c r="AF185" s="83"/>
      <c r="AG185" s="83"/>
      <c r="AH185" s="83"/>
      <c r="AI185" s="83"/>
      <c r="AJ185" s="83"/>
      <c r="AK185" s="83"/>
      <c r="AL185" s="84"/>
      <c r="AM185" s="84"/>
      <c r="AN185" s="84"/>
      <c r="AO185" s="84"/>
      <c r="AP185" s="84"/>
      <c r="AQ185" s="84"/>
      <c r="AR185" s="84"/>
      <c r="AS185" s="84"/>
      <c r="AT185" s="84"/>
      <c r="AU185" s="47"/>
      <c r="AV185" s="84"/>
      <c r="AW185" s="84"/>
      <c r="AX185" s="84"/>
      <c r="AY185" s="84"/>
      <c r="AZ185" s="84"/>
    </row>
    <row r="186" spans="3:52" ht="15.4">
      <c r="C186" s="84"/>
      <c r="D186" s="84"/>
      <c r="E186" s="84"/>
      <c r="F186" s="84"/>
      <c r="G186" s="84"/>
      <c r="H186" s="134"/>
      <c r="I186" s="84"/>
      <c r="J186" s="84"/>
      <c r="K186" s="84"/>
      <c r="L186" s="84"/>
      <c r="M186" s="84"/>
      <c r="N186" s="84"/>
      <c r="O186" s="134"/>
      <c r="P186" s="134"/>
      <c r="Q186" s="134"/>
      <c r="R186" s="135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84"/>
      <c r="AD186" s="84"/>
      <c r="AE186" s="84"/>
      <c r="AF186" s="83"/>
      <c r="AG186" s="83"/>
      <c r="AH186" s="83"/>
      <c r="AI186" s="83"/>
      <c r="AJ186" s="83"/>
      <c r="AK186" s="83"/>
      <c r="AL186" s="84"/>
      <c r="AM186" s="84"/>
      <c r="AN186" s="84"/>
      <c r="AO186" s="84"/>
      <c r="AP186" s="84"/>
      <c r="AQ186" s="84"/>
      <c r="AR186" s="84"/>
      <c r="AS186" s="84"/>
      <c r="AT186" s="84"/>
      <c r="AU186" s="47"/>
      <c r="AV186" s="84"/>
      <c r="AW186" s="84"/>
      <c r="AX186" s="84"/>
      <c r="AY186" s="84"/>
      <c r="AZ186" s="84"/>
    </row>
    <row r="187" spans="3:52" ht="15.4">
      <c r="C187" s="84"/>
      <c r="D187" s="84"/>
      <c r="E187" s="84"/>
      <c r="F187" s="84"/>
      <c r="G187" s="84"/>
      <c r="H187" s="134"/>
      <c r="I187" s="84"/>
      <c r="J187" s="84"/>
      <c r="K187" s="84"/>
      <c r="L187" s="84"/>
      <c r="M187" s="84"/>
      <c r="N187" s="84"/>
      <c r="O187" s="134"/>
      <c r="P187" s="134"/>
      <c r="Q187" s="134"/>
      <c r="R187" s="135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3"/>
      <c r="AG187" s="83"/>
      <c r="AH187" s="83"/>
      <c r="AI187" s="83"/>
      <c r="AJ187" s="83"/>
      <c r="AK187" s="83"/>
      <c r="AL187" s="84"/>
      <c r="AM187" s="84"/>
      <c r="AN187" s="84"/>
      <c r="AO187" s="84"/>
      <c r="AP187" s="84"/>
      <c r="AQ187" s="84"/>
      <c r="AR187" s="84"/>
      <c r="AS187" s="84"/>
      <c r="AT187" s="84"/>
      <c r="AU187" s="47"/>
      <c r="AV187" s="84"/>
      <c r="AW187" s="84"/>
      <c r="AX187" s="84"/>
      <c r="AY187" s="84"/>
      <c r="AZ187" s="84"/>
    </row>
    <row r="188" spans="3:52" ht="15.4">
      <c r="C188" s="84"/>
      <c r="D188" s="84"/>
      <c r="E188" s="84"/>
      <c r="F188" s="84"/>
      <c r="G188" s="84"/>
      <c r="H188" s="134"/>
      <c r="I188" s="84"/>
      <c r="J188" s="84"/>
      <c r="K188" s="84"/>
      <c r="L188" s="84"/>
      <c r="M188" s="84"/>
      <c r="N188" s="84"/>
      <c r="O188" s="134"/>
      <c r="P188" s="134"/>
      <c r="Q188" s="134"/>
      <c r="R188" s="135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84"/>
      <c r="AD188" s="84"/>
      <c r="AE188" s="84"/>
      <c r="AF188" s="83"/>
      <c r="AG188" s="83"/>
      <c r="AH188" s="83"/>
      <c r="AI188" s="83"/>
      <c r="AJ188" s="83"/>
      <c r="AK188" s="83"/>
      <c r="AL188" s="84"/>
      <c r="AM188" s="84"/>
      <c r="AN188" s="84"/>
      <c r="AO188" s="84"/>
      <c r="AP188" s="84"/>
      <c r="AQ188" s="84"/>
      <c r="AR188" s="84"/>
      <c r="AS188" s="84"/>
      <c r="AT188" s="84"/>
      <c r="AU188" s="47"/>
      <c r="AV188" s="84"/>
      <c r="AW188" s="84"/>
      <c r="AX188" s="84"/>
      <c r="AY188" s="84"/>
      <c r="AZ188" s="84"/>
    </row>
    <row r="189" spans="3:52" ht="15.4">
      <c r="C189" s="84"/>
      <c r="D189" s="84"/>
      <c r="E189" s="84"/>
      <c r="F189" s="84"/>
      <c r="G189" s="84"/>
      <c r="H189" s="134"/>
      <c r="I189" s="84"/>
      <c r="J189" s="84"/>
      <c r="K189" s="84"/>
      <c r="L189" s="84"/>
      <c r="M189" s="84"/>
      <c r="N189" s="84"/>
      <c r="O189" s="134"/>
      <c r="P189" s="134"/>
      <c r="Q189" s="134"/>
      <c r="R189" s="135"/>
      <c r="S189" s="84"/>
      <c r="T189" s="84"/>
      <c r="U189" s="84"/>
      <c r="V189" s="84"/>
      <c r="W189" s="84"/>
      <c r="X189" s="84"/>
      <c r="Y189" s="84"/>
      <c r="Z189" s="84"/>
      <c r="AA189" s="84"/>
      <c r="AB189" s="84"/>
      <c r="AC189" s="84"/>
      <c r="AD189" s="84"/>
      <c r="AE189" s="84"/>
      <c r="AF189" s="83"/>
      <c r="AG189" s="83"/>
      <c r="AH189" s="83"/>
      <c r="AI189" s="83"/>
      <c r="AJ189" s="83"/>
      <c r="AK189" s="83"/>
      <c r="AL189" s="84"/>
      <c r="AM189" s="84"/>
      <c r="AN189" s="84"/>
      <c r="AO189" s="84"/>
      <c r="AP189" s="84"/>
      <c r="AQ189" s="84"/>
      <c r="AR189" s="84"/>
      <c r="AS189" s="84"/>
      <c r="AT189" s="84"/>
      <c r="AU189" s="47"/>
      <c r="AV189" s="84"/>
      <c r="AW189" s="84"/>
      <c r="AX189" s="84"/>
      <c r="AY189" s="84"/>
      <c r="AZ189" s="84"/>
    </row>
    <row r="190" spans="3:52" ht="15.4">
      <c r="C190" s="84"/>
      <c r="D190" s="84"/>
      <c r="E190" s="84"/>
      <c r="F190" s="84"/>
      <c r="G190" s="84"/>
      <c r="H190" s="134"/>
      <c r="I190" s="84"/>
      <c r="J190" s="84"/>
      <c r="K190" s="84"/>
      <c r="L190" s="84"/>
      <c r="M190" s="84"/>
      <c r="N190" s="84"/>
      <c r="O190" s="134"/>
      <c r="P190" s="134"/>
      <c r="Q190" s="134"/>
      <c r="R190" s="135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84"/>
      <c r="AD190" s="84"/>
      <c r="AE190" s="84"/>
      <c r="AF190" s="83"/>
      <c r="AG190" s="83"/>
      <c r="AH190" s="83"/>
      <c r="AI190" s="83"/>
      <c r="AJ190" s="83"/>
      <c r="AK190" s="83"/>
      <c r="AL190" s="84"/>
      <c r="AM190" s="84"/>
      <c r="AN190" s="84"/>
      <c r="AO190" s="84"/>
      <c r="AP190" s="84"/>
      <c r="AQ190" s="84"/>
      <c r="AR190" s="84"/>
      <c r="AS190" s="84"/>
      <c r="AT190" s="84"/>
      <c r="AU190" s="47"/>
      <c r="AV190" s="84"/>
      <c r="AW190" s="84"/>
      <c r="AX190" s="84"/>
      <c r="AY190" s="84"/>
      <c r="AZ190" s="84"/>
    </row>
    <row r="191" spans="3:52" ht="15.4">
      <c r="C191" s="84"/>
      <c r="D191" s="84"/>
      <c r="E191" s="84"/>
      <c r="F191" s="84"/>
      <c r="G191" s="84"/>
      <c r="H191" s="134"/>
      <c r="I191" s="84"/>
      <c r="J191" s="84"/>
      <c r="K191" s="84"/>
      <c r="L191" s="84"/>
      <c r="M191" s="84"/>
      <c r="N191" s="84"/>
      <c r="O191" s="134"/>
      <c r="P191" s="134"/>
      <c r="Q191" s="134"/>
      <c r="R191" s="135"/>
      <c r="S191" s="84"/>
      <c r="T191" s="84"/>
      <c r="U191" s="84"/>
      <c r="V191" s="84"/>
      <c r="W191" s="84"/>
      <c r="X191" s="84"/>
      <c r="Y191" s="84"/>
      <c r="Z191" s="84"/>
      <c r="AA191" s="84"/>
      <c r="AB191" s="84"/>
      <c r="AC191" s="84"/>
      <c r="AD191" s="84"/>
      <c r="AE191" s="84"/>
      <c r="AF191" s="83"/>
      <c r="AG191" s="83"/>
      <c r="AH191" s="83"/>
      <c r="AI191" s="83"/>
      <c r="AJ191" s="83"/>
      <c r="AK191" s="83"/>
      <c r="AL191" s="84"/>
      <c r="AM191" s="84"/>
      <c r="AN191" s="84"/>
      <c r="AO191" s="84"/>
      <c r="AP191" s="84"/>
      <c r="AQ191" s="84"/>
      <c r="AR191" s="84"/>
      <c r="AS191" s="84"/>
      <c r="AT191" s="84"/>
      <c r="AU191" s="47"/>
      <c r="AV191" s="84"/>
      <c r="AW191" s="84"/>
      <c r="AX191" s="84"/>
      <c r="AY191" s="84"/>
      <c r="AZ191" s="84"/>
    </row>
    <row r="192" spans="3:52" ht="15.4">
      <c r="C192" s="84"/>
      <c r="D192" s="84"/>
      <c r="E192" s="84"/>
      <c r="F192" s="84"/>
      <c r="G192" s="84"/>
      <c r="H192" s="134"/>
      <c r="I192" s="84"/>
      <c r="J192" s="84"/>
      <c r="K192" s="84"/>
      <c r="L192" s="84"/>
      <c r="M192" s="84"/>
      <c r="N192" s="84"/>
      <c r="O192" s="134"/>
      <c r="P192" s="134"/>
      <c r="Q192" s="134"/>
      <c r="R192" s="135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84"/>
      <c r="AD192" s="84"/>
      <c r="AE192" s="84"/>
      <c r="AF192" s="83"/>
      <c r="AG192" s="83"/>
      <c r="AH192" s="83"/>
      <c r="AI192" s="83"/>
      <c r="AJ192" s="83"/>
      <c r="AK192" s="83"/>
      <c r="AL192" s="84"/>
      <c r="AM192" s="84"/>
      <c r="AN192" s="84"/>
      <c r="AO192" s="84"/>
      <c r="AP192" s="84"/>
      <c r="AQ192" s="84"/>
      <c r="AR192" s="84"/>
      <c r="AS192" s="84"/>
      <c r="AT192" s="84"/>
      <c r="AU192" s="47"/>
      <c r="AV192" s="84"/>
      <c r="AW192" s="84"/>
      <c r="AX192" s="84"/>
      <c r="AY192" s="84"/>
      <c r="AZ192" s="84"/>
    </row>
    <row r="193" spans="3:52" ht="15.4">
      <c r="C193" s="84"/>
      <c r="D193" s="84"/>
      <c r="E193" s="84"/>
      <c r="F193" s="84"/>
      <c r="G193" s="84"/>
      <c r="H193" s="134"/>
      <c r="I193" s="84"/>
      <c r="J193" s="84"/>
      <c r="K193" s="84"/>
      <c r="L193" s="84"/>
      <c r="M193" s="84"/>
      <c r="N193" s="84"/>
      <c r="O193" s="134"/>
      <c r="P193" s="134"/>
      <c r="Q193" s="134"/>
      <c r="R193" s="135"/>
      <c r="S193" s="84"/>
      <c r="T193" s="84"/>
      <c r="U193" s="84"/>
      <c r="V193" s="84"/>
      <c r="W193" s="84"/>
      <c r="X193" s="84"/>
      <c r="Y193" s="84"/>
      <c r="Z193" s="84"/>
      <c r="AA193" s="84"/>
      <c r="AB193" s="84"/>
      <c r="AC193" s="84"/>
      <c r="AD193" s="84"/>
      <c r="AE193" s="84"/>
      <c r="AF193" s="83"/>
      <c r="AG193" s="83"/>
      <c r="AH193" s="83"/>
      <c r="AI193" s="83"/>
      <c r="AJ193" s="83"/>
      <c r="AK193" s="83"/>
      <c r="AL193" s="84"/>
      <c r="AM193" s="84"/>
      <c r="AN193" s="84"/>
      <c r="AO193" s="84"/>
      <c r="AP193" s="84"/>
      <c r="AQ193" s="84"/>
      <c r="AR193" s="84"/>
      <c r="AS193" s="84"/>
      <c r="AT193" s="84"/>
      <c r="AU193" s="47"/>
      <c r="AV193" s="84"/>
      <c r="AW193" s="84"/>
      <c r="AX193" s="84"/>
      <c r="AY193" s="84"/>
      <c r="AZ193" s="84"/>
    </row>
    <row r="194" spans="3:52" ht="15.4">
      <c r="C194" s="84"/>
      <c r="D194" s="84"/>
      <c r="E194" s="84"/>
      <c r="F194" s="84"/>
      <c r="G194" s="84"/>
      <c r="H194" s="134"/>
      <c r="I194" s="84"/>
      <c r="J194" s="84"/>
      <c r="K194" s="84"/>
      <c r="L194" s="84"/>
      <c r="M194" s="84"/>
      <c r="N194" s="84"/>
      <c r="O194" s="134"/>
      <c r="P194" s="134"/>
      <c r="Q194" s="134"/>
      <c r="R194" s="135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84"/>
      <c r="AD194" s="84"/>
      <c r="AE194" s="84"/>
      <c r="AF194" s="83"/>
      <c r="AG194" s="83"/>
      <c r="AH194" s="83"/>
      <c r="AI194" s="83"/>
      <c r="AJ194" s="83"/>
      <c r="AK194" s="83"/>
      <c r="AL194" s="84"/>
      <c r="AM194" s="84"/>
      <c r="AN194" s="84"/>
      <c r="AO194" s="84"/>
      <c r="AP194" s="84"/>
      <c r="AQ194" s="84"/>
      <c r="AR194" s="84"/>
      <c r="AS194" s="84"/>
      <c r="AT194" s="84"/>
      <c r="AU194" s="47"/>
      <c r="AV194" s="84"/>
      <c r="AW194" s="84"/>
      <c r="AX194" s="84"/>
      <c r="AY194" s="84"/>
      <c r="AZ194" s="84"/>
    </row>
    <row r="195" spans="3:52" ht="15.4">
      <c r="C195" s="84"/>
      <c r="D195" s="84"/>
      <c r="E195" s="84"/>
      <c r="F195" s="84"/>
      <c r="G195" s="84"/>
      <c r="H195" s="134"/>
      <c r="I195" s="84"/>
      <c r="J195" s="84"/>
      <c r="K195" s="84"/>
      <c r="L195" s="84"/>
      <c r="M195" s="84"/>
      <c r="N195" s="84"/>
      <c r="O195" s="134"/>
      <c r="P195" s="134"/>
      <c r="Q195" s="134"/>
      <c r="R195" s="135"/>
      <c r="S195" s="84"/>
      <c r="T195" s="84"/>
      <c r="U195" s="84"/>
      <c r="V195" s="84"/>
      <c r="W195" s="84"/>
      <c r="X195" s="84"/>
      <c r="Y195" s="84"/>
      <c r="Z195" s="84"/>
      <c r="AA195" s="84"/>
      <c r="AB195" s="84"/>
      <c r="AC195" s="84"/>
      <c r="AD195" s="84"/>
      <c r="AE195" s="84"/>
      <c r="AF195" s="83"/>
      <c r="AG195" s="83"/>
      <c r="AH195" s="83"/>
      <c r="AI195" s="83"/>
      <c r="AJ195" s="83"/>
      <c r="AK195" s="83"/>
      <c r="AL195" s="84"/>
      <c r="AM195" s="84"/>
      <c r="AN195" s="84"/>
      <c r="AO195" s="84"/>
      <c r="AP195" s="84"/>
      <c r="AQ195" s="84"/>
      <c r="AR195" s="84"/>
      <c r="AS195" s="84"/>
      <c r="AT195" s="84"/>
      <c r="AU195" s="47"/>
      <c r="AV195" s="84"/>
      <c r="AW195" s="84"/>
      <c r="AX195" s="84"/>
      <c r="AY195" s="84"/>
      <c r="AZ195" s="84"/>
    </row>
    <row r="196" spans="3:52" ht="15.4">
      <c r="C196" s="84"/>
      <c r="D196" s="84"/>
      <c r="E196" s="84"/>
      <c r="F196" s="84"/>
      <c r="G196" s="84"/>
      <c r="H196" s="134"/>
      <c r="I196" s="84"/>
      <c r="J196" s="84"/>
      <c r="K196" s="84"/>
      <c r="L196" s="84"/>
      <c r="M196" s="84"/>
      <c r="N196" s="84"/>
      <c r="O196" s="134"/>
      <c r="P196" s="134"/>
      <c r="Q196" s="134"/>
      <c r="R196" s="135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84"/>
      <c r="AD196" s="84"/>
      <c r="AE196" s="84"/>
      <c r="AF196" s="83"/>
      <c r="AG196" s="83"/>
      <c r="AH196" s="83"/>
      <c r="AI196" s="83"/>
      <c r="AJ196" s="83"/>
      <c r="AK196" s="83"/>
      <c r="AL196" s="84"/>
      <c r="AM196" s="84"/>
      <c r="AN196" s="84"/>
      <c r="AO196" s="84"/>
      <c r="AP196" s="84"/>
      <c r="AQ196" s="84"/>
      <c r="AR196" s="84"/>
      <c r="AS196" s="84"/>
      <c r="AT196" s="84"/>
      <c r="AU196" s="47"/>
      <c r="AV196" s="84"/>
      <c r="AW196" s="84"/>
      <c r="AX196" s="84"/>
      <c r="AY196" s="84"/>
      <c r="AZ196" s="84"/>
    </row>
    <row r="197" spans="3:52" ht="15.4">
      <c r="C197" s="84"/>
      <c r="D197" s="84"/>
      <c r="E197" s="84"/>
      <c r="F197" s="84"/>
      <c r="G197" s="84"/>
      <c r="H197" s="134"/>
      <c r="I197" s="84"/>
      <c r="J197" s="84"/>
      <c r="K197" s="84"/>
      <c r="L197" s="84"/>
      <c r="M197" s="84"/>
      <c r="N197" s="84"/>
      <c r="O197" s="134"/>
      <c r="P197" s="134"/>
      <c r="Q197" s="134"/>
      <c r="R197" s="135"/>
      <c r="S197" s="84"/>
      <c r="T197" s="84"/>
      <c r="U197" s="84"/>
      <c r="V197" s="84"/>
      <c r="W197" s="84"/>
      <c r="X197" s="84"/>
      <c r="Y197" s="84"/>
      <c r="Z197" s="84"/>
      <c r="AA197" s="84"/>
      <c r="AB197" s="84"/>
      <c r="AC197" s="84"/>
      <c r="AD197" s="84"/>
      <c r="AE197" s="84"/>
      <c r="AF197" s="83"/>
      <c r="AG197" s="83"/>
      <c r="AH197" s="83"/>
      <c r="AI197" s="83"/>
      <c r="AJ197" s="83"/>
      <c r="AK197" s="83"/>
      <c r="AL197" s="84"/>
      <c r="AM197" s="84"/>
      <c r="AN197" s="84"/>
      <c r="AO197" s="84"/>
      <c r="AP197" s="84"/>
      <c r="AQ197" s="84"/>
      <c r="AR197" s="84"/>
      <c r="AS197" s="84"/>
      <c r="AT197" s="84"/>
      <c r="AU197" s="47"/>
      <c r="AV197" s="84"/>
      <c r="AW197" s="84"/>
      <c r="AX197" s="84"/>
      <c r="AY197" s="84"/>
      <c r="AZ197" s="84"/>
    </row>
    <row r="198" spans="3:52" ht="15.4">
      <c r="C198" s="84"/>
      <c r="D198" s="84"/>
      <c r="E198" s="84"/>
      <c r="F198" s="84"/>
      <c r="G198" s="84"/>
      <c r="H198" s="134"/>
      <c r="I198" s="84"/>
      <c r="J198" s="84"/>
      <c r="K198" s="84"/>
      <c r="L198" s="84"/>
      <c r="M198" s="84"/>
      <c r="N198" s="84"/>
      <c r="O198" s="134"/>
      <c r="P198" s="134"/>
      <c r="Q198" s="134"/>
      <c r="R198" s="135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84"/>
      <c r="AD198" s="84"/>
      <c r="AE198" s="84"/>
      <c r="AF198" s="83"/>
      <c r="AG198" s="83"/>
      <c r="AH198" s="83"/>
      <c r="AI198" s="83"/>
      <c r="AJ198" s="83"/>
      <c r="AK198" s="83"/>
      <c r="AL198" s="84"/>
      <c r="AM198" s="84"/>
      <c r="AN198" s="84"/>
      <c r="AO198" s="84"/>
      <c r="AP198" s="84"/>
      <c r="AQ198" s="84"/>
      <c r="AR198" s="84"/>
      <c r="AS198" s="84"/>
      <c r="AT198" s="84"/>
      <c r="AU198" s="47"/>
      <c r="AV198" s="84"/>
      <c r="AW198" s="84"/>
      <c r="AX198" s="84"/>
      <c r="AY198" s="84"/>
      <c r="AZ198" s="84"/>
    </row>
    <row r="199" spans="3:52" ht="15.4">
      <c r="C199" s="84"/>
      <c r="D199" s="84"/>
      <c r="E199" s="84"/>
      <c r="F199" s="84"/>
      <c r="G199" s="84"/>
      <c r="H199" s="134"/>
      <c r="I199" s="84"/>
      <c r="J199" s="84"/>
      <c r="K199" s="84"/>
      <c r="L199" s="84"/>
      <c r="M199" s="84"/>
      <c r="N199" s="84"/>
      <c r="O199" s="134"/>
      <c r="P199" s="134"/>
      <c r="Q199" s="134"/>
      <c r="R199" s="135"/>
      <c r="S199" s="84"/>
      <c r="T199" s="84"/>
      <c r="U199" s="84"/>
      <c r="V199" s="84"/>
      <c r="W199" s="84"/>
      <c r="X199" s="84"/>
      <c r="Y199" s="84"/>
      <c r="Z199" s="84"/>
      <c r="AA199" s="84"/>
      <c r="AB199" s="84"/>
      <c r="AC199" s="84"/>
      <c r="AD199" s="84"/>
      <c r="AE199" s="84"/>
      <c r="AF199" s="83"/>
      <c r="AG199" s="83"/>
      <c r="AH199" s="83"/>
      <c r="AI199" s="83"/>
      <c r="AJ199" s="83"/>
      <c r="AK199" s="83"/>
      <c r="AL199" s="84"/>
      <c r="AM199" s="84"/>
      <c r="AN199" s="84"/>
      <c r="AO199" s="84"/>
      <c r="AP199" s="84"/>
      <c r="AQ199" s="84"/>
      <c r="AR199" s="84"/>
      <c r="AS199" s="84"/>
      <c r="AT199" s="84"/>
      <c r="AU199" s="47"/>
      <c r="AV199" s="84"/>
      <c r="AW199" s="84"/>
      <c r="AX199" s="84"/>
      <c r="AY199" s="84"/>
      <c r="AZ199" s="84"/>
    </row>
    <row r="200" spans="3:52" ht="15.4">
      <c r="C200" s="84"/>
      <c r="D200" s="84"/>
      <c r="E200" s="84"/>
      <c r="F200" s="84"/>
      <c r="G200" s="84"/>
      <c r="H200" s="134"/>
      <c r="I200" s="84"/>
      <c r="J200" s="84"/>
      <c r="K200" s="84"/>
      <c r="L200" s="84"/>
      <c r="M200" s="84"/>
      <c r="N200" s="84"/>
      <c r="O200" s="134"/>
      <c r="P200" s="134"/>
      <c r="Q200" s="134"/>
      <c r="R200" s="135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84"/>
      <c r="AD200" s="84"/>
      <c r="AE200" s="84"/>
      <c r="AF200" s="83"/>
      <c r="AG200" s="83"/>
      <c r="AH200" s="83"/>
      <c r="AI200" s="83"/>
      <c r="AJ200" s="83"/>
      <c r="AK200" s="83"/>
      <c r="AL200" s="84"/>
      <c r="AM200" s="84"/>
      <c r="AN200" s="84"/>
      <c r="AO200" s="84"/>
      <c r="AP200" s="84"/>
      <c r="AQ200" s="84"/>
      <c r="AR200" s="84"/>
      <c r="AS200" s="84"/>
      <c r="AT200" s="84"/>
      <c r="AU200" s="47"/>
      <c r="AV200" s="84"/>
      <c r="AW200" s="84"/>
      <c r="AX200" s="84"/>
      <c r="AY200" s="84"/>
      <c r="AZ200" s="84"/>
    </row>
    <row r="201" spans="3:52" ht="15.4">
      <c r="C201" s="84"/>
      <c r="D201" s="84"/>
      <c r="E201" s="84"/>
      <c r="F201" s="84"/>
      <c r="G201" s="84"/>
      <c r="H201" s="134"/>
      <c r="I201" s="84"/>
      <c r="J201" s="84"/>
      <c r="K201" s="84"/>
      <c r="L201" s="84"/>
      <c r="M201" s="84"/>
      <c r="N201" s="84"/>
      <c r="O201" s="134"/>
      <c r="P201" s="134"/>
      <c r="Q201" s="134"/>
      <c r="R201" s="135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3"/>
      <c r="AG201" s="83"/>
      <c r="AH201" s="83"/>
      <c r="AI201" s="83"/>
      <c r="AJ201" s="83"/>
      <c r="AK201" s="83"/>
      <c r="AL201" s="84"/>
      <c r="AM201" s="84"/>
      <c r="AN201" s="84"/>
      <c r="AO201" s="84"/>
      <c r="AP201" s="84"/>
      <c r="AQ201" s="84"/>
      <c r="AR201" s="84"/>
      <c r="AS201" s="84"/>
      <c r="AT201" s="84"/>
      <c r="AU201" s="47"/>
      <c r="AV201" s="84"/>
      <c r="AW201" s="84"/>
      <c r="AX201" s="84"/>
      <c r="AY201" s="84"/>
      <c r="AZ201" s="84"/>
    </row>
    <row r="202" spans="3:52" ht="15.4">
      <c r="C202" s="84"/>
      <c r="D202" s="84"/>
      <c r="E202" s="84"/>
      <c r="F202" s="84"/>
      <c r="G202" s="84"/>
      <c r="H202" s="134"/>
      <c r="I202" s="84"/>
      <c r="J202" s="84"/>
      <c r="K202" s="84"/>
      <c r="L202" s="84"/>
      <c r="M202" s="84"/>
      <c r="N202" s="84"/>
      <c r="O202" s="134"/>
      <c r="P202" s="134"/>
      <c r="Q202" s="134"/>
      <c r="R202" s="135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84"/>
      <c r="AD202" s="84"/>
      <c r="AE202" s="84"/>
      <c r="AF202" s="83"/>
      <c r="AG202" s="83"/>
      <c r="AH202" s="83"/>
      <c r="AI202" s="83"/>
      <c r="AJ202" s="83"/>
      <c r="AK202" s="83"/>
      <c r="AL202" s="84"/>
      <c r="AM202" s="84"/>
      <c r="AN202" s="84"/>
      <c r="AO202" s="84"/>
      <c r="AP202" s="84"/>
      <c r="AQ202" s="84"/>
      <c r="AR202" s="84"/>
      <c r="AS202" s="84"/>
      <c r="AT202" s="84"/>
      <c r="AU202" s="47"/>
      <c r="AV202" s="84"/>
      <c r="AW202" s="84"/>
      <c r="AX202" s="84"/>
      <c r="AY202" s="84"/>
      <c r="AZ202" s="84"/>
    </row>
    <row r="203" spans="3:52" ht="15.4">
      <c r="C203" s="84"/>
      <c r="D203" s="84"/>
      <c r="E203" s="84"/>
      <c r="F203" s="84"/>
      <c r="G203" s="84"/>
      <c r="H203" s="134"/>
      <c r="I203" s="84"/>
      <c r="J203" s="84"/>
      <c r="K203" s="84"/>
      <c r="L203" s="84"/>
      <c r="M203" s="84"/>
      <c r="N203" s="84"/>
      <c r="O203" s="134"/>
      <c r="P203" s="134"/>
      <c r="Q203" s="134"/>
      <c r="R203" s="135"/>
      <c r="S203" s="84"/>
      <c r="T203" s="84"/>
      <c r="U203" s="84"/>
      <c r="V203" s="84"/>
      <c r="W203" s="84"/>
      <c r="X203" s="84"/>
      <c r="Y203" s="84"/>
      <c r="Z203" s="84"/>
      <c r="AA203" s="84"/>
      <c r="AB203" s="84"/>
      <c r="AC203" s="84"/>
      <c r="AD203" s="84"/>
      <c r="AE203" s="84"/>
      <c r="AF203" s="83"/>
      <c r="AG203" s="83"/>
      <c r="AH203" s="83"/>
      <c r="AI203" s="83"/>
      <c r="AJ203" s="83"/>
      <c r="AK203" s="83"/>
      <c r="AL203" s="84"/>
      <c r="AM203" s="84"/>
      <c r="AN203" s="84"/>
      <c r="AO203" s="84"/>
      <c r="AP203" s="84"/>
      <c r="AQ203" s="84"/>
      <c r="AR203" s="84"/>
      <c r="AS203" s="84"/>
      <c r="AT203" s="84"/>
      <c r="AU203" s="47"/>
      <c r="AV203" s="84"/>
      <c r="AW203" s="84"/>
      <c r="AX203" s="84"/>
      <c r="AY203" s="84"/>
      <c r="AZ203" s="84"/>
    </row>
    <row r="204" spans="3:52" ht="15.4">
      <c r="C204" s="84"/>
      <c r="D204" s="84"/>
      <c r="E204" s="84"/>
      <c r="F204" s="84"/>
      <c r="G204" s="84"/>
      <c r="H204" s="134"/>
      <c r="I204" s="84"/>
      <c r="J204" s="84"/>
      <c r="K204" s="84"/>
      <c r="L204" s="84"/>
      <c r="M204" s="84"/>
      <c r="N204" s="84"/>
      <c r="O204" s="134"/>
      <c r="P204" s="134"/>
      <c r="Q204" s="134"/>
      <c r="R204" s="135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84"/>
      <c r="AD204" s="84"/>
      <c r="AE204" s="84"/>
      <c r="AF204" s="83"/>
      <c r="AG204" s="83"/>
      <c r="AH204" s="83"/>
      <c r="AI204" s="83"/>
      <c r="AJ204" s="83"/>
      <c r="AK204" s="83"/>
      <c r="AL204" s="84"/>
      <c r="AM204" s="84"/>
      <c r="AN204" s="84"/>
      <c r="AO204" s="84"/>
      <c r="AP204" s="84"/>
      <c r="AQ204" s="84"/>
      <c r="AR204" s="84"/>
      <c r="AS204" s="84"/>
      <c r="AT204" s="84"/>
      <c r="AU204" s="47"/>
      <c r="AV204" s="84"/>
      <c r="AW204" s="84"/>
      <c r="AX204" s="84"/>
      <c r="AY204" s="84"/>
      <c r="AZ204" s="84"/>
    </row>
    <row r="205" spans="3:52" ht="15.4">
      <c r="C205" s="84"/>
      <c r="D205" s="84"/>
      <c r="E205" s="84"/>
      <c r="F205" s="84"/>
      <c r="G205" s="84"/>
      <c r="H205" s="134"/>
      <c r="I205" s="84"/>
      <c r="J205" s="84"/>
      <c r="K205" s="84"/>
      <c r="L205" s="84"/>
      <c r="M205" s="84"/>
      <c r="N205" s="84"/>
      <c r="O205" s="134"/>
      <c r="P205" s="134"/>
      <c r="Q205" s="134"/>
      <c r="R205" s="135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  <c r="AF205" s="83"/>
      <c r="AG205" s="83"/>
      <c r="AH205" s="83"/>
      <c r="AI205" s="83"/>
      <c r="AJ205" s="83"/>
      <c r="AK205" s="83"/>
      <c r="AL205" s="84"/>
      <c r="AM205" s="84"/>
      <c r="AN205" s="84"/>
      <c r="AO205" s="84"/>
      <c r="AP205" s="84"/>
      <c r="AQ205" s="84"/>
      <c r="AR205" s="84"/>
      <c r="AS205" s="84"/>
      <c r="AT205" s="84"/>
      <c r="AU205" s="47"/>
      <c r="AV205" s="84"/>
      <c r="AW205" s="84"/>
      <c r="AX205" s="84"/>
      <c r="AY205" s="84"/>
      <c r="AZ205" s="84"/>
    </row>
    <row r="206" spans="3:52" ht="15.4">
      <c r="C206" s="84"/>
      <c r="D206" s="84"/>
      <c r="E206" s="84"/>
      <c r="F206" s="84"/>
      <c r="G206" s="84"/>
      <c r="H206" s="134"/>
      <c r="I206" s="84"/>
      <c r="J206" s="84"/>
      <c r="K206" s="84"/>
      <c r="L206" s="84"/>
      <c r="M206" s="84"/>
      <c r="N206" s="84"/>
      <c r="O206" s="134"/>
      <c r="P206" s="134"/>
      <c r="Q206" s="134"/>
      <c r="R206" s="135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  <c r="AF206" s="83"/>
      <c r="AG206" s="83"/>
      <c r="AH206" s="83"/>
      <c r="AI206" s="83"/>
      <c r="AJ206" s="83"/>
      <c r="AK206" s="83"/>
      <c r="AL206" s="84"/>
      <c r="AM206" s="84"/>
      <c r="AN206" s="84"/>
      <c r="AO206" s="84"/>
      <c r="AP206" s="84"/>
      <c r="AQ206" s="84"/>
      <c r="AR206" s="84"/>
      <c r="AS206" s="84"/>
      <c r="AT206" s="84"/>
      <c r="AU206" s="47"/>
      <c r="AV206" s="84"/>
      <c r="AW206" s="84"/>
      <c r="AX206" s="84"/>
      <c r="AY206" s="84"/>
      <c r="AZ206" s="84"/>
    </row>
    <row r="207" spans="3:52" ht="15.4">
      <c r="C207" s="84"/>
      <c r="D207" s="84"/>
      <c r="E207" s="84"/>
      <c r="F207" s="84"/>
      <c r="G207" s="84"/>
      <c r="H207" s="134"/>
      <c r="I207" s="84"/>
      <c r="J207" s="84"/>
      <c r="K207" s="84"/>
      <c r="L207" s="84"/>
      <c r="M207" s="84"/>
      <c r="N207" s="84"/>
      <c r="O207" s="134"/>
      <c r="P207" s="134"/>
      <c r="Q207" s="134"/>
      <c r="R207" s="135"/>
      <c r="S207" s="84"/>
      <c r="T207" s="84"/>
      <c r="U207" s="84"/>
      <c r="V207" s="84"/>
      <c r="W207" s="84"/>
      <c r="X207" s="84"/>
      <c r="Y207" s="84"/>
      <c r="Z207" s="84"/>
      <c r="AA207" s="84"/>
      <c r="AB207" s="84"/>
      <c r="AC207" s="84"/>
      <c r="AD207" s="84"/>
      <c r="AE207" s="84"/>
      <c r="AF207" s="83"/>
      <c r="AG207" s="83"/>
      <c r="AH207" s="83"/>
      <c r="AI207" s="83"/>
      <c r="AJ207" s="83"/>
      <c r="AK207" s="83"/>
      <c r="AL207" s="84"/>
      <c r="AM207" s="84"/>
      <c r="AN207" s="84"/>
      <c r="AO207" s="84"/>
      <c r="AP207" s="84"/>
      <c r="AQ207" s="84"/>
      <c r="AR207" s="84"/>
      <c r="AS207" s="84"/>
      <c r="AT207" s="84"/>
      <c r="AU207" s="47"/>
      <c r="AV207" s="84"/>
      <c r="AW207" s="84"/>
      <c r="AX207" s="84"/>
      <c r="AY207" s="84"/>
      <c r="AZ207" s="84"/>
    </row>
    <row r="208" spans="3:52" ht="15.4">
      <c r="C208" s="84"/>
      <c r="D208" s="84"/>
      <c r="E208" s="84"/>
      <c r="F208" s="84"/>
      <c r="G208" s="84"/>
      <c r="H208" s="134"/>
      <c r="I208" s="84"/>
      <c r="J208" s="84"/>
      <c r="K208" s="84"/>
      <c r="L208" s="84"/>
      <c r="M208" s="84"/>
      <c r="N208" s="84"/>
      <c r="O208" s="134"/>
      <c r="P208" s="134"/>
      <c r="Q208" s="134"/>
      <c r="R208" s="135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84"/>
      <c r="AD208" s="84"/>
      <c r="AE208" s="84"/>
      <c r="AF208" s="83"/>
      <c r="AG208" s="83"/>
      <c r="AH208" s="83"/>
      <c r="AI208" s="83"/>
      <c r="AJ208" s="83"/>
      <c r="AK208" s="83"/>
      <c r="AL208" s="84"/>
      <c r="AM208" s="84"/>
      <c r="AN208" s="84"/>
      <c r="AO208" s="84"/>
      <c r="AP208" s="84"/>
      <c r="AQ208" s="84"/>
      <c r="AR208" s="84"/>
      <c r="AS208" s="84"/>
      <c r="AT208" s="84"/>
      <c r="AU208" s="47"/>
      <c r="AV208" s="84"/>
      <c r="AW208" s="84"/>
      <c r="AX208" s="84"/>
      <c r="AY208" s="84"/>
      <c r="AZ208" s="84"/>
    </row>
    <row r="209" spans="3:52" ht="15.4">
      <c r="C209" s="84"/>
      <c r="D209" s="84"/>
      <c r="E209" s="84"/>
      <c r="F209" s="84"/>
      <c r="G209" s="84"/>
      <c r="H209" s="134"/>
      <c r="I209" s="84"/>
      <c r="J209" s="84"/>
      <c r="K209" s="84"/>
      <c r="L209" s="84"/>
      <c r="M209" s="84"/>
      <c r="N209" s="84"/>
      <c r="O209" s="134"/>
      <c r="P209" s="134"/>
      <c r="Q209" s="134"/>
      <c r="R209" s="135"/>
      <c r="S209" s="84"/>
      <c r="T209" s="84"/>
      <c r="U209" s="84"/>
      <c r="V209" s="84"/>
      <c r="W209" s="84"/>
      <c r="X209" s="84"/>
      <c r="Y209" s="84"/>
      <c r="Z209" s="84"/>
      <c r="AA209" s="84"/>
      <c r="AB209" s="84"/>
      <c r="AC209" s="84"/>
      <c r="AD209" s="84"/>
      <c r="AE209" s="84"/>
      <c r="AF209" s="83"/>
      <c r="AG209" s="83"/>
      <c r="AH209" s="83"/>
      <c r="AI209" s="83"/>
      <c r="AJ209" s="83"/>
      <c r="AK209" s="83"/>
      <c r="AL209" s="84"/>
      <c r="AM209" s="84"/>
      <c r="AN209" s="84"/>
      <c r="AO209" s="84"/>
      <c r="AP209" s="84"/>
      <c r="AQ209" s="84"/>
      <c r="AR209" s="84"/>
      <c r="AS209" s="84"/>
      <c r="AT209" s="84"/>
      <c r="AU209" s="47"/>
      <c r="AV209" s="84"/>
      <c r="AW209" s="84"/>
      <c r="AX209" s="84"/>
      <c r="AY209" s="84"/>
      <c r="AZ209" s="84"/>
    </row>
    <row r="210" spans="3:52" ht="15.4">
      <c r="C210" s="84"/>
      <c r="D210" s="84"/>
      <c r="E210" s="84"/>
      <c r="F210" s="84"/>
      <c r="G210" s="84"/>
      <c r="H210" s="134"/>
      <c r="I210" s="84"/>
      <c r="J210" s="84"/>
      <c r="K210" s="84"/>
      <c r="L210" s="84"/>
      <c r="M210" s="84"/>
      <c r="N210" s="84"/>
      <c r="O210" s="134"/>
      <c r="P210" s="134"/>
      <c r="Q210" s="134"/>
      <c r="R210" s="135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84"/>
      <c r="AD210" s="84"/>
      <c r="AE210" s="84"/>
      <c r="AF210" s="83"/>
      <c r="AG210" s="83"/>
      <c r="AH210" s="83"/>
      <c r="AI210" s="83"/>
      <c r="AJ210" s="83"/>
      <c r="AK210" s="83"/>
      <c r="AL210" s="84"/>
      <c r="AM210" s="84"/>
      <c r="AN210" s="84"/>
      <c r="AO210" s="84"/>
      <c r="AP210" s="84"/>
      <c r="AQ210" s="84"/>
      <c r="AR210" s="84"/>
      <c r="AS210" s="84"/>
      <c r="AT210" s="84"/>
      <c r="AU210" s="47"/>
      <c r="AV210" s="84"/>
      <c r="AW210" s="84"/>
      <c r="AX210" s="84"/>
      <c r="AY210" s="84"/>
      <c r="AZ210" s="84"/>
    </row>
    <row r="211" spans="3:52" ht="15.4">
      <c r="C211" s="84"/>
      <c r="D211" s="84"/>
      <c r="E211" s="84"/>
      <c r="F211" s="84"/>
      <c r="G211" s="84"/>
      <c r="H211" s="134"/>
      <c r="I211" s="84"/>
      <c r="J211" s="84"/>
      <c r="K211" s="84"/>
      <c r="L211" s="84"/>
      <c r="M211" s="84"/>
      <c r="N211" s="84"/>
      <c r="O211" s="134"/>
      <c r="P211" s="134"/>
      <c r="Q211" s="134"/>
      <c r="R211" s="135"/>
      <c r="S211" s="84"/>
      <c r="T211" s="84"/>
      <c r="U211" s="84"/>
      <c r="V211" s="84"/>
      <c r="W211" s="84"/>
      <c r="X211" s="84"/>
      <c r="Y211" s="84"/>
      <c r="Z211" s="84"/>
      <c r="AA211" s="84"/>
      <c r="AB211" s="84"/>
      <c r="AC211" s="84"/>
      <c r="AD211" s="84"/>
      <c r="AE211" s="84"/>
      <c r="AF211" s="83"/>
      <c r="AG211" s="83"/>
      <c r="AH211" s="83"/>
      <c r="AI211" s="83"/>
      <c r="AJ211" s="83"/>
      <c r="AK211" s="83"/>
      <c r="AL211" s="84"/>
      <c r="AM211" s="84"/>
      <c r="AN211" s="84"/>
      <c r="AO211" s="84"/>
      <c r="AP211" s="84"/>
      <c r="AQ211" s="84"/>
      <c r="AR211" s="84"/>
      <c r="AS211" s="84"/>
      <c r="AT211" s="84"/>
      <c r="AU211" s="47"/>
      <c r="AV211" s="84"/>
      <c r="AW211" s="84"/>
      <c r="AX211" s="84"/>
      <c r="AY211" s="84"/>
      <c r="AZ211" s="84"/>
    </row>
    <row r="212" spans="3:52" ht="15.4">
      <c r="C212" s="84"/>
      <c r="D212" s="84"/>
      <c r="E212" s="84"/>
      <c r="F212" s="84"/>
      <c r="G212" s="84"/>
      <c r="H212" s="134"/>
      <c r="I212" s="84"/>
      <c r="J212" s="84"/>
      <c r="K212" s="84"/>
      <c r="L212" s="84"/>
      <c r="M212" s="84"/>
      <c r="N212" s="84"/>
      <c r="O212" s="134"/>
      <c r="P212" s="134"/>
      <c r="Q212" s="134"/>
      <c r="R212" s="135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84"/>
      <c r="AD212" s="84"/>
      <c r="AE212" s="84"/>
      <c r="AF212" s="83"/>
      <c r="AG212" s="83"/>
      <c r="AH212" s="83"/>
      <c r="AI212" s="83"/>
      <c r="AJ212" s="83"/>
      <c r="AK212" s="83"/>
      <c r="AL212" s="84"/>
      <c r="AM212" s="84"/>
      <c r="AN212" s="84"/>
      <c r="AO212" s="84"/>
      <c r="AP212" s="84"/>
      <c r="AQ212" s="84"/>
      <c r="AR212" s="84"/>
      <c r="AS212" s="84"/>
      <c r="AT212" s="84"/>
      <c r="AU212" s="47"/>
      <c r="AV212" s="84"/>
      <c r="AW212" s="84"/>
      <c r="AX212" s="84"/>
      <c r="AY212" s="84"/>
      <c r="AZ212" s="84"/>
    </row>
    <row r="213" spans="3:52" ht="15.4">
      <c r="C213" s="84"/>
      <c r="D213" s="84"/>
      <c r="E213" s="84"/>
      <c r="F213" s="84"/>
      <c r="G213" s="84"/>
      <c r="H213" s="134"/>
      <c r="I213" s="84"/>
      <c r="J213" s="84"/>
      <c r="K213" s="84"/>
      <c r="L213" s="84"/>
      <c r="M213" s="84"/>
      <c r="N213" s="84"/>
      <c r="O213" s="134"/>
      <c r="P213" s="134"/>
      <c r="Q213" s="134"/>
      <c r="R213" s="135"/>
      <c r="S213" s="84"/>
      <c r="T213" s="84"/>
      <c r="U213" s="84"/>
      <c r="V213" s="84"/>
      <c r="W213" s="84"/>
      <c r="X213" s="84"/>
      <c r="Y213" s="84"/>
      <c r="Z213" s="84"/>
      <c r="AA213" s="84"/>
      <c r="AB213" s="84"/>
      <c r="AC213" s="84"/>
      <c r="AD213" s="84"/>
      <c r="AE213" s="84"/>
      <c r="AF213" s="83"/>
      <c r="AG213" s="83"/>
      <c r="AH213" s="83"/>
      <c r="AI213" s="83"/>
      <c r="AJ213" s="83"/>
      <c r="AK213" s="83"/>
      <c r="AL213" s="84"/>
      <c r="AM213" s="84"/>
      <c r="AN213" s="84"/>
      <c r="AO213" s="84"/>
      <c r="AP213" s="84"/>
      <c r="AQ213" s="84"/>
      <c r="AR213" s="84"/>
      <c r="AS213" s="84"/>
      <c r="AT213" s="84"/>
      <c r="AU213" s="47"/>
      <c r="AV213" s="84"/>
      <c r="AW213" s="84"/>
      <c r="AX213" s="84"/>
      <c r="AY213" s="84"/>
      <c r="AZ213" s="84"/>
    </row>
    <row r="214" spans="3:52" ht="15.4">
      <c r="C214" s="84"/>
      <c r="D214" s="84"/>
      <c r="E214" s="84"/>
      <c r="F214" s="84"/>
      <c r="G214" s="84"/>
      <c r="H214" s="134"/>
      <c r="I214" s="84"/>
      <c r="J214" s="84"/>
      <c r="K214" s="84"/>
      <c r="L214" s="84"/>
      <c r="M214" s="84"/>
      <c r="N214" s="84"/>
      <c r="O214" s="134"/>
      <c r="P214" s="134"/>
      <c r="Q214" s="134"/>
      <c r="R214" s="135"/>
      <c r="S214" s="84"/>
      <c r="T214" s="84"/>
      <c r="U214" s="84"/>
      <c r="V214" s="84"/>
      <c r="W214" s="84"/>
      <c r="X214" s="84"/>
      <c r="Y214" s="84"/>
      <c r="Z214" s="84"/>
      <c r="AA214" s="84"/>
      <c r="AB214" s="84"/>
      <c r="AC214" s="84"/>
      <c r="AD214" s="84"/>
      <c r="AE214" s="84"/>
      <c r="AF214" s="83"/>
      <c r="AG214" s="83"/>
      <c r="AH214" s="83"/>
      <c r="AI214" s="83"/>
      <c r="AJ214" s="83"/>
      <c r="AK214" s="83"/>
      <c r="AL214" s="84"/>
      <c r="AM214" s="84"/>
      <c r="AN214" s="84"/>
      <c r="AO214" s="84"/>
      <c r="AP214" s="84"/>
      <c r="AQ214" s="84"/>
      <c r="AR214" s="84"/>
      <c r="AS214" s="84"/>
      <c r="AT214" s="84"/>
      <c r="AU214" s="47"/>
      <c r="AV214" s="84"/>
      <c r="AW214" s="84"/>
      <c r="AX214" s="84"/>
      <c r="AY214" s="84"/>
      <c r="AZ214" s="84"/>
    </row>
    <row r="215" spans="3:52" ht="15.4">
      <c r="C215" s="84"/>
      <c r="D215" s="84"/>
      <c r="E215" s="84"/>
      <c r="F215" s="84"/>
      <c r="G215" s="84"/>
      <c r="H215" s="134"/>
      <c r="I215" s="84"/>
      <c r="J215" s="84"/>
      <c r="K215" s="84"/>
      <c r="L215" s="84"/>
      <c r="M215" s="84"/>
      <c r="N215" s="84"/>
      <c r="O215" s="134"/>
      <c r="P215" s="134"/>
      <c r="Q215" s="134"/>
      <c r="R215" s="135"/>
      <c r="S215" s="84"/>
      <c r="T215" s="84"/>
      <c r="U215" s="84"/>
      <c r="V215" s="84"/>
      <c r="W215" s="84"/>
      <c r="X215" s="84"/>
      <c r="Y215" s="84"/>
      <c r="Z215" s="84"/>
      <c r="AA215" s="84"/>
      <c r="AB215" s="84"/>
      <c r="AC215" s="84"/>
      <c r="AD215" s="84"/>
      <c r="AE215" s="84"/>
      <c r="AF215" s="83"/>
      <c r="AG215" s="83"/>
      <c r="AH215" s="83"/>
      <c r="AI215" s="83"/>
      <c r="AJ215" s="83"/>
      <c r="AK215" s="83"/>
      <c r="AL215" s="84"/>
      <c r="AM215" s="84"/>
      <c r="AN215" s="84"/>
      <c r="AO215" s="84"/>
      <c r="AP215" s="84"/>
      <c r="AQ215" s="84"/>
      <c r="AR215" s="84"/>
      <c r="AS215" s="84"/>
      <c r="AT215" s="84"/>
      <c r="AU215" s="47"/>
      <c r="AV215" s="84"/>
      <c r="AW215" s="84"/>
      <c r="AX215" s="84"/>
      <c r="AY215" s="84"/>
      <c r="AZ215" s="84"/>
    </row>
    <row r="216" spans="3:52" ht="15.4">
      <c r="C216" s="84"/>
      <c r="D216" s="84"/>
      <c r="E216" s="84"/>
      <c r="F216" s="84"/>
      <c r="G216" s="84"/>
      <c r="H216" s="134"/>
      <c r="I216" s="84"/>
      <c r="J216" s="84"/>
      <c r="K216" s="84"/>
      <c r="L216" s="84"/>
      <c r="M216" s="84"/>
      <c r="N216" s="84"/>
      <c r="O216" s="134"/>
      <c r="P216" s="134"/>
      <c r="Q216" s="134"/>
      <c r="R216" s="135"/>
      <c r="S216" s="84"/>
      <c r="T216" s="84"/>
      <c r="U216" s="84"/>
      <c r="V216" s="84"/>
      <c r="W216" s="84"/>
      <c r="X216" s="84"/>
      <c r="Y216" s="84"/>
      <c r="Z216" s="84"/>
      <c r="AA216" s="84"/>
      <c r="AB216" s="84"/>
      <c r="AC216" s="84"/>
      <c r="AD216" s="84"/>
      <c r="AE216" s="84"/>
      <c r="AF216" s="83"/>
      <c r="AG216" s="83"/>
      <c r="AH216" s="83"/>
      <c r="AI216" s="83"/>
      <c r="AJ216" s="83"/>
      <c r="AK216" s="83"/>
      <c r="AL216" s="84"/>
      <c r="AM216" s="84"/>
      <c r="AN216" s="84"/>
      <c r="AO216" s="84"/>
      <c r="AP216" s="84"/>
      <c r="AQ216" s="84"/>
      <c r="AR216" s="84"/>
      <c r="AS216" s="84"/>
      <c r="AT216" s="84"/>
      <c r="AU216" s="47"/>
      <c r="AV216" s="84"/>
      <c r="AW216" s="84"/>
      <c r="AX216" s="84"/>
      <c r="AY216" s="84"/>
      <c r="AZ216" s="84"/>
    </row>
    <row r="217" spans="3:52" ht="15.4">
      <c r="C217" s="84"/>
      <c r="D217" s="84"/>
      <c r="E217" s="84"/>
      <c r="F217" s="84"/>
      <c r="G217" s="84"/>
      <c r="H217" s="134"/>
      <c r="I217" s="84"/>
      <c r="J217" s="84"/>
      <c r="K217" s="84"/>
      <c r="L217" s="84"/>
      <c r="M217" s="84"/>
      <c r="N217" s="84"/>
      <c r="O217" s="134"/>
      <c r="P217" s="134"/>
      <c r="Q217" s="134"/>
      <c r="R217" s="135"/>
      <c r="S217" s="84"/>
      <c r="T217" s="84"/>
      <c r="U217" s="84"/>
      <c r="V217" s="84"/>
      <c r="W217" s="84"/>
      <c r="X217" s="84"/>
      <c r="Y217" s="84"/>
      <c r="Z217" s="84"/>
      <c r="AA217" s="84"/>
      <c r="AB217" s="84"/>
      <c r="AC217" s="84"/>
      <c r="AD217" s="84"/>
      <c r="AE217" s="84"/>
      <c r="AF217" s="83"/>
      <c r="AG217" s="83"/>
      <c r="AH217" s="83"/>
      <c r="AI217" s="83"/>
      <c r="AJ217" s="83"/>
      <c r="AK217" s="83"/>
      <c r="AL217" s="84"/>
      <c r="AM217" s="84"/>
      <c r="AN217" s="84"/>
      <c r="AO217" s="84"/>
      <c r="AP217" s="84"/>
      <c r="AQ217" s="84"/>
      <c r="AR217" s="84"/>
      <c r="AS217" s="84"/>
      <c r="AT217" s="84"/>
      <c r="AU217" s="47"/>
      <c r="AV217" s="84"/>
      <c r="AW217" s="84"/>
      <c r="AX217" s="84"/>
      <c r="AY217" s="84"/>
      <c r="AZ217" s="84"/>
    </row>
    <row r="218" spans="3:52" ht="15.4">
      <c r="C218" s="84"/>
      <c r="D218" s="84"/>
      <c r="E218" s="84"/>
      <c r="F218" s="84"/>
      <c r="G218" s="84"/>
      <c r="H218" s="134"/>
      <c r="I218" s="84"/>
      <c r="J218" s="84"/>
      <c r="K218" s="84"/>
      <c r="L218" s="84"/>
      <c r="M218" s="84"/>
      <c r="N218" s="84"/>
      <c r="O218" s="134"/>
      <c r="P218" s="134"/>
      <c r="Q218" s="134"/>
      <c r="R218" s="135"/>
      <c r="S218" s="84"/>
      <c r="T218" s="84"/>
      <c r="U218" s="84"/>
      <c r="V218" s="84"/>
      <c r="W218" s="84"/>
      <c r="X218" s="84"/>
      <c r="Y218" s="84"/>
      <c r="Z218" s="84"/>
      <c r="AA218" s="84"/>
      <c r="AB218" s="84"/>
      <c r="AC218" s="84"/>
      <c r="AD218" s="84"/>
      <c r="AE218" s="84"/>
      <c r="AF218" s="83"/>
      <c r="AG218" s="83"/>
      <c r="AH218" s="83"/>
      <c r="AI218" s="83"/>
      <c r="AJ218" s="83"/>
      <c r="AK218" s="83"/>
      <c r="AL218" s="84"/>
      <c r="AM218" s="84"/>
      <c r="AN218" s="84"/>
      <c r="AO218" s="84"/>
      <c r="AP218" s="84"/>
      <c r="AQ218" s="84"/>
      <c r="AR218" s="84"/>
      <c r="AS218" s="84"/>
      <c r="AT218" s="84"/>
      <c r="AU218" s="47"/>
      <c r="AV218" s="84"/>
      <c r="AW218" s="84"/>
      <c r="AX218" s="84"/>
      <c r="AY218" s="84"/>
      <c r="AZ218" s="84"/>
    </row>
    <row r="219" spans="3:52" ht="15.4">
      <c r="C219" s="84"/>
      <c r="D219" s="84"/>
      <c r="E219" s="84"/>
      <c r="F219" s="84"/>
      <c r="G219" s="84"/>
      <c r="H219" s="134"/>
      <c r="I219" s="84"/>
      <c r="J219" s="84"/>
      <c r="K219" s="84"/>
      <c r="L219" s="84"/>
      <c r="M219" s="84"/>
      <c r="N219" s="84"/>
      <c r="O219" s="134"/>
      <c r="P219" s="134"/>
      <c r="Q219" s="134"/>
      <c r="R219" s="135"/>
      <c r="S219" s="84"/>
      <c r="T219" s="84"/>
      <c r="U219" s="84"/>
      <c r="V219" s="84"/>
      <c r="W219" s="84"/>
      <c r="X219" s="84"/>
      <c r="Y219" s="84"/>
      <c r="Z219" s="84"/>
      <c r="AA219" s="84"/>
      <c r="AB219" s="84"/>
      <c r="AC219" s="84"/>
      <c r="AD219" s="84"/>
      <c r="AE219" s="84"/>
      <c r="AF219" s="83"/>
      <c r="AG219" s="83"/>
      <c r="AH219" s="83"/>
      <c r="AI219" s="83"/>
      <c r="AJ219" s="83"/>
      <c r="AK219" s="83"/>
      <c r="AL219" s="84"/>
      <c r="AM219" s="84"/>
      <c r="AN219" s="84"/>
      <c r="AO219" s="84"/>
      <c r="AP219" s="84"/>
      <c r="AQ219" s="84"/>
      <c r="AR219" s="84"/>
      <c r="AS219" s="84"/>
      <c r="AT219" s="84"/>
      <c r="AU219" s="47"/>
      <c r="AV219" s="84"/>
      <c r="AW219" s="84"/>
      <c r="AX219" s="84"/>
      <c r="AY219" s="84"/>
      <c r="AZ219" s="84"/>
    </row>
    <row r="220" spans="3:52" ht="15.4">
      <c r="C220" s="84"/>
      <c r="D220" s="84"/>
      <c r="E220" s="84"/>
      <c r="F220" s="84"/>
      <c r="G220" s="84"/>
      <c r="H220" s="134"/>
      <c r="I220" s="84"/>
      <c r="J220" s="84"/>
      <c r="K220" s="84"/>
      <c r="L220" s="84"/>
      <c r="M220" s="84"/>
      <c r="N220" s="84"/>
      <c r="O220" s="134"/>
      <c r="P220" s="134"/>
      <c r="Q220" s="134"/>
      <c r="R220" s="135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84"/>
      <c r="AF220" s="83"/>
      <c r="AG220" s="83"/>
      <c r="AH220" s="83"/>
      <c r="AI220" s="83"/>
      <c r="AJ220" s="83"/>
      <c r="AK220" s="83"/>
      <c r="AL220" s="84"/>
      <c r="AM220" s="84"/>
      <c r="AN220" s="84"/>
      <c r="AO220" s="84"/>
      <c r="AP220" s="84"/>
      <c r="AQ220" s="84"/>
      <c r="AR220" s="84"/>
      <c r="AS220" s="84"/>
      <c r="AT220" s="84"/>
      <c r="AU220" s="47"/>
      <c r="AV220" s="84"/>
      <c r="AW220" s="84"/>
      <c r="AX220" s="84"/>
      <c r="AY220" s="84"/>
      <c r="AZ220" s="84"/>
    </row>
    <row r="221" spans="3:52" ht="15.4">
      <c r="C221" s="84"/>
      <c r="D221" s="84"/>
      <c r="E221" s="84"/>
      <c r="F221" s="84"/>
      <c r="G221" s="84"/>
      <c r="H221" s="134"/>
      <c r="I221" s="84"/>
      <c r="J221" s="84"/>
      <c r="K221" s="84"/>
      <c r="L221" s="84"/>
      <c r="M221" s="84"/>
      <c r="N221" s="84"/>
      <c r="O221" s="134"/>
      <c r="P221" s="134"/>
      <c r="Q221" s="134"/>
      <c r="R221" s="135"/>
      <c r="S221" s="84"/>
      <c r="T221" s="84"/>
      <c r="U221" s="84"/>
      <c r="V221" s="84"/>
      <c r="W221" s="84"/>
      <c r="X221" s="84"/>
      <c r="Y221" s="84"/>
      <c r="Z221" s="84"/>
      <c r="AA221" s="84"/>
      <c r="AB221" s="84"/>
      <c r="AC221" s="84"/>
      <c r="AD221" s="84"/>
      <c r="AE221" s="84"/>
      <c r="AF221" s="83"/>
      <c r="AG221" s="83"/>
      <c r="AH221" s="83"/>
      <c r="AI221" s="83"/>
      <c r="AJ221" s="83"/>
      <c r="AK221" s="83"/>
      <c r="AL221" s="84"/>
      <c r="AM221" s="84"/>
      <c r="AN221" s="84"/>
      <c r="AO221" s="84"/>
      <c r="AP221" s="84"/>
      <c r="AQ221" s="84"/>
      <c r="AR221" s="84"/>
      <c r="AS221" s="84"/>
      <c r="AT221" s="84"/>
      <c r="AU221" s="47"/>
      <c r="AV221" s="84"/>
      <c r="AW221" s="84"/>
      <c r="AX221" s="84"/>
      <c r="AY221" s="84"/>
      <c r="AZ221" s="84"/>
    </row>
    <row r="222" spans="3:52" ht="15.4">
      <c r="C222" s="84"/>
      <c r="D222" s="84"/>
      <c r="E222" s="84"/>
      <c r="F222" s="84"/>
      <c r="G222" s="84"/>
      <c r="H222" s="134"/>
      <c r="I222" s="84"/>
      <c r="J222" s="84"/>
      <c r="K222" s="84"/>
      <c r="L222" s="84"/>
      <c r="M222" s="84"/>
      <c r="N222" s="84"/>
      <c r="O222" s="134"/>
      <c r="P222" s="134"/>
      <c r="Q222" s="134"/>
      <c r="R222" s="135"/>
      <c r="S222" s="84"/>
      <c r="T222" s="84"/>
      <c r="U222" s="84"/>
      <c r="V222" s="84"/>
      <c r="W222" s="84"/>
      <c r="X222" s="84"/>
      <c r="Y222" s="84"/>
      <c r="Z222" s="84"/>
      <c r="AA222" s="84"/>
      <c r="AB222" s="84"/>
      <c r="AC222" s="84"/>
      <c r="AD222" s="84"/>
      <c r="AE222" s="84"/>
      <c r="AF222" s="83"/>
      <c r="AG222" s="83"/>
      <c r="AH222" s="83"/>
      <c r="AI222" s="83"/>
      <c r="AJ222" s="83"/>
      <c r="AK222" s="83"/>
      <c r="AL222" s="84"/>
      <c r="AM222" s="84"/>
      <c r="AN222" s="84"/>
      <c r="AO222" s="84"/>
      <c r="AP222" s="84"/>
      <c r="AQ222" s="84"/>
      <c r="AR222" s="84"/>
      <c r="AS222" s="84"/>
      <c r="AT222" s="84"/>
      <c r="AU222" s="47"/>
      <c r="AV222" s="84"/>
      <c r="AW222" s="84"/>
      <c r="AX222" s="84"/>
      <c r="AY222" s="84"/>
      <c r="AZ222" s="84"/>
    </row>
    <row r="223" spans="3:52" ht="15.4">
      <c r="C223" s="84"/>
      <c r="D223" s="84"/>
      <c r="E223" s="84"/>
      <c r="F223" s="84"/>
      <c r="G223" s="84"/>
      <c r="H223" s="134"/>
      <c r="I223" s="84"/>
      <c r="J223" s="84"/>
      <c r="K223" s="84"/>
      <c r="L223" s="84"/>
      <c r="M223" s="84"/>
      <c r="N223" s="84"/>
      <c r="O223" s="134"/>
      <c r="P223" s="134"/>
      <c r="Q223" s="134"/>
      <c r="R223" s="135"/>
      <c r="S223" s="84"/>
      <c r="T223" s="84"/>
      <c r="U223" s="84"/>
      <c r="V223" s="84"/>
      <c r="W223" s="84"/>
      <c r="X223" s="84"/>
      <c r="Y223" s="84"/>
      <c r="Z223" s="84"/>
      <c r="AA223" s="84"/>
      <c r="AB223" s="84"/>
      <c r="AC223" s="84"/>
      <c r="AD223" s="84"/>
      <c r="AE223" s="84"/>
      <c r="AF223" s="83"/>
      <c r="AG223" s="83"/>
      <c r="AH223" s="83"/>
      <c r="AI223" s="83"/>
      <c r="AJ223" s="83"/>
      <c r="AK223" s="83"/>
      <c r="AL223" s="84"/>
      <c r="AM223" s="84"/>
      <c r="AN223" s="84"/>
      <c r="AO223" s="84"/>
      <c r="AP223" s="84"/>
      <c r="AQ223" s="84"/>
      <c r="AR223" s="84"/>
      <c r="AS223" s="84"/>
      <c r="AT223" s="84"/>
      <c r="AU223" s="47"/>
      <c r="AV223" s="84"/>
      <c r="AW223" s="84"/>
      <c r="AX223" s="84"/>
      <c r="AY223" s="84"/>
      <c r="AZ223" s="84"/>
    </row>
    <row r="224" spans="3:52" ht="15.4">
      <c r="C224" s="84"/>
      <c r="D224" s="84"/>
      <c r="E224" s="84"/>
      <c r="F224" s="84"/>
      <c r="G224" s="84"/>
      <c r="H224" s="134"/>
      <c r="I224" s="84"/>
      <c r="J224" s="84"/>
      <c r="K224" s="84"/>
      <c r="L224" s="84"/>
      <c r="M224" s="84"/>
      <c r="N224" s="84"/>
      <c r="O224" s="134"/>
      <c r="P224" s="134"/>
      <c r="Q224" s="134"/>
      <c r="R224" s="135"/>
      <c r="S224" s="84"/>
      <c r="T224" s="84"/>
      <c r="U224" s="84"/>
      <c r="V224" s="84"/>
      <c r="W224" s="84"/>
      <c r="X224" s="84"/>
      <c r="Y224" s="84"/>
      <c r="Z224" s="84"/>
      <c r="AA224" s="84"/>
      <c r="AB224" s="84"/>
      <c r="AC224" s="84"/>
      <c r="AD224" s="84"/>
      <c r="AE224" s="84"/>
      <c r="AF224" s="83"/>
      <c r="AG224" s="83"/>
      <c r="AH224" s="83"/>
      <c r="AI224" s="83"/>
      <c r="AJ224" s="83"/>
      <c r="AK224" s="83"/>
      <c r="AL224" s="84"/>
      <c r="AM224" s="84"/>
      <c r="AN224" s="84"/>
      <c r="AO224" s="84"/>
      <c r="AP224" s="84"/>
      <c r="AQ224" s="84"/>
      <c r="AR224" s="84"/>
      <c r="AS224" s="84"/>
      <c r="AT224" s="84"/>
      <c r="AU224" s="47"/>
      <c r="AV224" s="84"/>
      <c r="AW224" s="84"/>
      <c r="AX224" s="84"/>
      <c r="AY224" s="84"/>
      <c r="AZ224" s="84"/>
    </row>
    <row r="225" spans="3:52" ht="15.4">
      <c r="C225" s="84"/>
      <c r="D225" s="84"/>
      <c r="E225" s="84"/>
      <c r="F225" s="84"/>
      <c r="G225" s="84"/>
      <c r="H225" s="134"/>
      <c r="I225" s="84"/>
      <c r="J225" s="84"/>
      <c r="K225" s="84"/>
      <c r="L225" s="84"/>
      <c r="M225" s="84"/>
      <c r="N225" s="84"/>
      <c r="O225" s="134"/>
      <c r="P225" s="134"/>
      <c r="Q225" s="134"/>
      <c r="R225" s="135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  <c r="AF225" s="83"/>
      <c r="AG225" s="83"/>
      <c r="AH225" s="83"/>
      <c r="AI225" s="83"/>
      <c r="AJ225" s="83"/>
      <c r="AK225" s="83"/>
      <c r="AL225" s="84"/>
      <c r="AM225" s="84"/>
      <c r="AN225" s="84"/>
      <c r="AO225" s="84"/>
      <c r="AP225" s="84"/>
      <c r="AQ225" s="84"/>
      <c r="AR225" s="84"/>
      <c r="AS225" s="84"/>
      <c r="AT225" s="84"/>
      <c r="AU225" s="47"/>
      <c r="AV225" s="84"/>
      <c r="AW225" s="84"/>
      <c r="AX225" s="84"/>
      <c r="AY225" s="84"/>
      <c r="AZ225" s="84"/>
    </row>
    <row r="226" spans="3:52" ht="15.4">
      <c r="C226" s="84"/>
      <c r="D226" s="84"/>
      <c r="E226" s="84"/>
      <c r="F226" s="84"/>
      <c r="G226" s="84"/>
      <c r="H226" s="134"/>
      <c r="I226" s="84"/>
      <c r="J226" s="84"/>
      <c r="K226" s="84"/>
      <c r="L226" s="84"/>
      <c r="M226" s="84"/>
      <c r="N226" s="84"/>
      <c r="O226" s="134"/>
      <c r="P226" s="134"/>
      <c r="Q226" s="134"/>
      <c r="R226" s="135"/>
      <c r="S226" s="84"/>
      <c r="T226" s="84"/>
      <c r="U226" s="84"/>
      <c r="V226" s="84"/>
      <c r="W226" s="84"/>
      <c r="X226" s="84"/>
      <c r="Y226" s="84"/>
      <c r="Z226" s="84"/>
      <c r="AA226" s="84"/>
      <c r="AB226" s="84"/>
      <c r="AC226" s="84"/>
      <c r="AD226" s="84"/>
      <c r="AE226" s="84"/>
      <c r="AF226" s="83"/>
      <c r="AG226" s="83"/>
      <c r="AH226" s="83"/>
      <c r="AI226" s="83"/>
      <c r="AJ226" s="83"/>
      <c r="AK226" s="83"/>
      <c r="AL226" s="84"/>
      <c r="AM226" s="84"/>
      <c r="AN226" s="84"/>
      <c r="AO226" s="84"/>
      <c r="AP226" s="84"/>
      <c r="AQ226" s="84"/>
      <c r="AR226" s="84"/>
      <c r="AS226" s="84"/>
      <c r="AT226" s="84"/>
      <c r="AU226" s="47"/>
      <c r="AV226" s="84"/>
      <c r="AW226" s="84"/>
      <c r="AX226" s="84"/>
      <c r="AY226" s="84"/>
      <c r="AZ226" s="84"/>
    </row>
    <row r="227" spans="3:52" ht="15.4">
      <c r="C227" s="84"/>
      <c r="D227" s="84"/>
      <c r="E227" s="84"/>
      <c r="F227" s="84"/>
      <c r="G227" s="84"/>
      <c r="H227" s="134"/>
      <c r="I227" s="84"/>
      <c r="J227" s="84"/>
      <c r="K227" s="84"/>
      <c r="L227" s="84"/>
      <c r="M227" s="84"/>
      <c r="N227" s="84"/>
      <c r="O227" s="134"/>
      <c r="P227" s="134"/>
      <c r="Q227" s="134"/>
      <c r="R227" s="135"/>
      <c r="S227" s="84"/>
      <c r="T227" s="84"/>
      <c r="U227" s="84"/>
      <c r="V227" s="84"/>
      <c r="W227" s="84"/>
      <c r="X227" s="84"/>
      <c r="Y227" s="84"/>
      <c r="Z227" s="84"/>
      <c r="AA227" s="84"/>
      <c r="AB227" s="84"/>
      <c r="AC227" s="84"/>
      <c r="AD227" s="84"/>
      <c r="AE227" s="84"/>
      <c r="AF227" s="83"/>
      <c r="AG227" s="83"/>
      <c r="AH227" s="83"/>
      <c r="AI227" s="83"/>
      <c r="AJ227" s="83"/>
      <c r="AK227" s="83"/>
      <c r="AL227" s="84"/>
      <c r="AM227" s="84"/>
      <c r="AN227" s="84"/>
      <c r="AO227" s="84"/>
      <c r="AP227" s="84"/>
      <c r="AQ227" s="84"/>
      <c r="AR227" s="84"/>
      <c r="AS227" s="84"/>
      <c r="AT227" s="84"/>
      <c r="AU227" s="47"/>
      <c r="AV227" s="84"/>
      <c r="AW227" s="84"/>
      <c r="AX227" s="84"/>
      <c r="AY227" s="84"/>
      <c r="AZ227" s="84"/>
    </row>
    <row r="228" spans="3:52" ht="15.4">
      <c r="C228" s="84"/>
      <c r="D228" s="84"/>
      <c r="E228" s="84"/>
      <c r="F228" s="84"/>
      <c r="G228" s="84"/>
      <c r="H228" s="134"/>
      <c r="I228" s="84"/>
      <c r="J228" s="84"/>
      <c r="K228" s="84"/>
      <c r="L228" s="84"/>
      <c r="M228" s="84"/>
      <c r="N228" s="84"/>
      <c r="O228" s="134"/>
      <c r="P228" s="134"/>
      <c r="Q228" s="134"/>
      <c r="R228" s="135"/>
      <c r="S228" s="84"/>
      <c r="T228" s="84"/>
      <c r="U228" s="84"/>
      <c r="V228" s="84"/>
      <c r="W228" s="84"/>
      <c r="X228" s="84"/>
      <c r="Y228" s="84"/>
      <c r="Z228" s="84"/>
      <c r="AA228" s="84"/>
      <c r="AB228" s="84"/>
      <c r="AC228" s="84"/>
      <c r="AD228" s="84"/>
      <c r="AE228" s="84"/>
      <c r="AF228" s="83"/>
      <c r="AG228" s="83"/>
      <c r="AH228" s="83"/>
      <c r="AI228" s="83"/>
      <c r="AJ228" s="83"/>
      <c r="AK228" s="83"/>
      <c r="AL228" s="84"/>
      <c r="AM228" s="84"/>
      <c r="AN228" s="84"/>
      <c r="AO228" s="84"/>
      <c r="AP228" s="84"/>
      <c r="AQ228" s="84"/>
      <c r="AR228" s="84"/>
      <c r="AS228" s="84"/>
      <c r="AT228" s="84"/>
      <c r="AU228" s="47"/>
      <c r="AV228" s="84"/>
      <c r="AW228" s="84"/>
      <c r="AX228" s="84"/>
      <c r="AY228" s="84"/>
      <c r="AZ228" s="84"/>
    </row>
    <row r="229" spans="3:52" ht="15.4">
      <c r="C229" s="84"/>
      <c r="D229" s="84"/>
      <c r="E229" s="84"/>
      <c r="F229" s="84"/>
      <c r="G229" s="84"/>
      <c r="H229" s="134"/>
      <c r="I229" s="84"/>
      <c r="J229" s="84"/>
      <c r="K229" s="84"/>
      <c r="L229" s="84"/>
      <c r="M229" s="84"/>
      <c r="N229" s="84"/>
      <c r="O229" s="134"/>
      <c r="P229" s="134"/>
      <c r="Q229" s="134"/>
      <c r="R229" s="135"/>
      <c r="S229" s="84"/>
      <c r="T229" s="84"/>
      <c r="U229" s="84"/>
      <c r="V229" s="84"/>
      <c r="W229" s="84"/>
      <c r="X229" s="84"/>
      <c r="Y229" s="84"/>
      <c r="Z229" s="84"/>
      <c r="AA229" s="84"/>
      <c r="AB229" s="84"/>
      <c r="AC229" s="84"/>
      <c r="AD229" s="84"/>
      <c r="AE229" s="84"/>
      <c r="AF229" s="83"/>
      <c r="AG229" s="83"/>
      <c r="AH229" s="83"/>
      <c r="AI229" s="83"/>
      <c r="AJ229" s="83"/>
      <c r="AK229" s="83"/>
      <c r="AL229" s="84"/>
      <c r="AM229" s="84"/>
      <c r="AN229" s="84"/>
      <c r="AO229" s="84"/>
      <c r="AP229" s="84"/>
      <c r="AQ229" s="84"/>
      <c r="AR229" s="84"/>
      <c r="AS229" s="84"/>
      <c r="AT229" s="84"/>
      <c r="AU229" s="47"/>
      <c r="AV229" s="84"/>
      <c r="AW229" s="84"/>
      <c r="AX229" s="84"/>
      <c r="AY229" s="84"/>
      <c r="AZ229" s="84"/>
    </row>
    <row r="230" spans="3:52" ht="15.4">
      <c r="C230" s="84"/>
      <c r="D230" s="84"/>
      <c r="E230" s="84"/>
      <c r="F230" s="84"/>
      <c r="G230" s="84"/>
      <c r="H230" s="134"/>
      <c r="I230" s="84"/>
      <c r="J230" s="84"/>
      <c r="K230" s="84"/>
      <c r="L230" s="84"/>
      <c r="M230" s="84"/>
      <c r="N230" s="84"/>
      <c r="O230" s="134"/>
      <c r="P230" s="134"/>
      <c r="Q230" s="134"/>
      <c r="R230" s="135"/>
      <c r="S230" s="84"/>
      <c r="T230" s="84"/>
      <c r="U230" s="84"/>
      <c r="V230" s="84"/>
      <c r="W230" s="84"/>
      <c r="X230" s="84"/>
      <c r="Y230" s="84"/>
      <c r="Z230" s="84"/>
      <c r="AA230" s="84"/>
      <c r="AB230" s="84"/>
      <c r="AC230" s="84"/>
      <c r="AD230" s="84"/>
      <c r="AE230" s="84"/>
      <c r="AF230" s="83"/>
      <c r="AG230" s="83"/>
      <c r="AH230" s="83"/>
      <c r="AI230" s="83"/>
      <c r="AJ230" s="83"/>
      <c r="AK230" s="83"/>
      <c r="AL230" s="84"/>
      <c r="AM230" s="84"/>
      <c r="AN230" s="84"/>
      <c r="AO230" s="84"/>
      <c r="AP230" s="84"/>
      <c r="AQ230" s="84"/>
      <c r="AR230" s="84"/>
      <c r="AS230" s="84"/>
      <c r="AT230" s="84"/>
      <c r="AU230" s="47"/>
      <c r="AV230" s="84"/>
      <c r="AW230" s="84"/>
      <c r="AX230" s="84"/>
      <c r="AY230" s="84"/>
      <c r="AZ230" s="84"/>
    </row>
    <row r="231" spans="3:52" ht="15.4">
      <c r="C231" s="84"/>
      <c r="D231" s="84"/>
      <c r="E231" s="84"/>
      <c r="F231" s="84"/>
      <c r="G231" s="84"/>
      <c r="H231" s="134"/>
      <c r="I231" s="84"/>
      <c r="J231" s="84"/>
      <c r="K231" s="84"/>
      <c r="L231" s="84"/>
      <c r="M231" s="84"/>
      <c r="N231" s="84"/>
      <c r="O231" s="134"/>
      <c r="P231" s="134"/>
      <c r="Q231" s="134"/>
      <c r="R231" s="135"/>
      <c r="S231" s="84"/>
      <c r="T231" s="84"/>
      <c r="U231" s="84"/>
      <c r="V231" s="84"/>
      <c r="W231" s="84"/>
      <c r="X231" s="84"/>
      <c r="Y231" s="84"/>
      <c r="Z231" s="84"/>
      <c r="AA231" s="84"/>
      <c r="AB231" s="84"/>
      <c r="AC231" s="84"/>
      <c r="AD231" s="84"/>
      <c r="AE231" s="84"/>
      <c r="AF231" s="83"/>
      <c r="AG231" s="83"/>
      <c r="AH231" s="83"/>
      <c r="AI231" s="83"/>
      <c r="AJ231" s="83"/>
      <c r="AK231" s="83"/>
      <c r="AL231" s="84"/>
      <c r="AM231" s="84"/>
      <c r="AN231" s="84"/>
      <c r="AO231" s="84"/>
      <c r="AP231" s="84"/>
      <c r="AQ231" s="84"/>
      <c r="AR231" s="84"/>
      <c r="AS231" s="84"/>
      <c r="AT231" s="84"/>
      <c r="AU231" s="47"/>
      <c r="AV231" s="84"/>
      <c r="AW231" s="84"/>
      <c r="AX231" s="84"/>
      <c r="AY231" s="84"/>
      <c r="AZ231" s="84"/>
    </row>
    <row r="232" spans="3:52" ht="15.4">
      <c r="C232" s="84"/>
      <c r="D232" s="84"/>
      <c r="E232" s="84"/>
      <c r="F232" s="84"/>
      <c r="G232" s="84"/>
      <c r="H232" s="134"/>
      <c r="I232" s="84"/>
      <c r="J232" s="84"/>
      <c r="K232" s="84"/>
      <c r="L232" s="84"/>
      <c r="M232" s="84"/>
      <c r="N232" s="84"/>
      <c r="O232" s="134"/>
      <c r="P232" s="134"/>
      <c r="Q232" s="134"/>
      <c r="R232" s="135"/>
      <c r="S232" s="84"/>
      <c r="T232" s="84"/>
      <c r="U232" s="84"/>
      <c r="V232" s="84"/>
      <c r="W232" s="84"/>
      <c r="X232" s="84"/>
      <c r="Y232" s="84"/>
      <c r="Z232" s="84"/>
      <c r="AA232" s="84"/>
      <c r="AB232" s="84"/>
      <c r="AC232" s="84"/>
      <c r="AD232" s="84"/>
      <c r="AE232" s="84"/>
      <c r="AF232" s="83"/>
      <c r="AG232" s="83"/>
      <c r="AH232" s="83"/>
      <c r="AI232" s="83"/>
      <c r="AJ232" s="83"/>
      <c r="AK232" s="83"/>
      <c r="AL232" s="84"/>
      <c r="AM232" s="84"/>
      <c r="AN232" s="84"/>
      <c r="AO232" s="84"/>
      <c r="AP232" s="84"/>
      <c r="AQ232" s="84"/>
      <c r="AR232" s="84"/>
      <c r="AS232" s="84"/>
      <c r="AT232" s="84"/>
      <c r="AU232" s="47"/>
      <c r="AV232" s="84"/>
      <c r="AW232" s="84"/>
      <c r="AX232" s="84"/>
      <c r="AY232" s="84"/>
      <c r="AZ232" s="84"/>
    </row>
    <row r="233" spans="3:52" ht="15.4">
      <c r="C233" s="84"/>
      <c r="D233" s="84"/>
      <c r="E233" s="84"/>
      <c r="F233" s="84"/>
      <c r="G233" s="84"/>
      <c r="H233" s="134"/>
      <c r="I233" s="84"/>
      <c r="J233" s="84"/>
      <c r="K233" s="84"/>
      <c r="L233" s="84"/>
      <c r="M233" s="84"/>
      <c r="N233" s="84"/>
      <c r="O233" s="134"/>
      <c r="P233" s="134"/>
      <c r="Q233" s="134"/>
      <c r="R233" s="135"/>
      <c r="S233" s="84"/>
      <c r="T233" s="84"/>
      <c r="U233" s="84"/>
      <c r="V233" s="84"/>
      <c r="W233" s="84"/>
      <c r="X233" s="84"/>
      <c r="Y233" s="84"/>
      <c r="Z233" s="84"/>
      <c r="AA233" s="84"/>
      <c r="AB233" s="84"/>
      <c r="AC233" s="84"/>
      <c r="AD233" s="84"/>
      <c r="AE233" s="84"/>
      <c r="AF233" s="83"/>
      <c r="AG233" s="83"/>
      <c r="AH233" s="83"/>
      <c r="AI233" s="83"/>
      <c r="AJ233" s="83"/>
      <c r="AK233" s="83"/>
      <c r="AL233" s="84"/>
      <c r="AM233" s="84"/>
      <c r="AN233" s="84"/>
      <c r="AO233" s="84"/>
      <c r="AP233" s="84"/>
      <c r="AQ233" s="84"/>
      <c r="AR233" s="84"/>
      <c r="AS233" s="84"/>
      <c r="AT233" s="84"/>
      <c r="AU233" s="47"/>
      <c r="AV233" s="84"/>
      <c r="AW233" s="84"/>
      <c r="AX233" s="84"/>
      <c r="AY233" s="84"/>
      <c r="AZ233" s="84"/>
    </row>
    <row r="234" spans="3:52" ht="15.4">
      <c r="C234" s="84"/>
      <c r="D234" s="84"/>
      <c r="E234" s="84"/>
      <c r="F234" s="84"/>
      <c r="G234" s="84"/>
      <c r="H234" s="134"/>
      <c r="I234" s="84"/>
      <c r="J234" s="84"/>
      <c r="K234" s="84"/>
      <c r="L234" s="84"/>
      <c r="M234" s="84"/>
      <c r="N234" s="84"/>
      <c r="O234" s="134"/>
      <c r="P234" s="134"/>
      <c r="Q234" s="134"/>
      <c r="R234" s="135"/>
      <c r="S234" s="84"/>
      <c r="T234" s="84"/>
      <c r="U234" s="84"/>
      <c r="V234" s="84"/>
      <c r="W234" s="84"/>
      <c r="X234" s="84"/>
      <c r="Y234" s="84"/>
      <c r="Z234" s="84"/>
      <c r="AA234" s="84"/>
      <c r="AB234" s="84"/>
      <c r="AC234" s="84"/>
      <c r="AD234" s="84"/>
      <c r="AE234" s="84"/>
      <c r="AF234" s="83"/>
      <c r="AG234" s="83"/>
      <c r="AH234" s="83"/>
      <c r="AI234" s="83"/>
      <c r="AJ234" s="83"/>
      <c r="AK234" s="83"/>
      <c r="AL234" s="84"/>
      <c r="AM234" s="84"/>
      <c r="AN234" s="84"/>
      <c r="AO234" s="84"/>
      <c r="AP234" s="84"/>
      <c r="AQ234" s="84"/>
      <c r="AR234" s="84"/>
      <c r="AS234" s="84"/>
      <c r="AT234" s="84"/>
      <c r="AU234" s="47"/>
      <c r="AV234" s="84"/>
      <c r="AW234" s="84"/>
      <c r="AX234" s="84"/>
      <c r="AY234" s="84"/>
      <c r="AZ234" s="84"/>
    </row>
    <row r="235" spans="3:52" ht="15.4">
      <c r="C235" s="84"/>
      <c r="D235" s="84"/>
      <c r="E235" s="84"/>
      <c r="F235" s="84"/>
      <c r="G235" s="84"/>
      <c r="H235" s="134"/>
      <c r="I235" s="84"/>
      <c r="J235" s="84"/>
      <c r="K235" s="84"/>
      <c r="L235" s="84"/>
      <c r="M235" s="84"/>
      <c r="N235" s="84"/>
      <c r="O235" s="134"/>
      <c r="P235" s="134"/>
      <c r="Q235" s="134"/>
      <c r="R235" s="135"/>
      <c r="S235" s="84"/>
      <c r="T235" s="84"/>
      <c r="U235" s="84"/>
      <c r="V235" s="84"/>
      <c r="W235" s="84"/>
      <c r="X235" s="84"/>
      <c r="Y235" s="84"/>
      <c r="Z235" s="84"/>
      <c r="AA235" s="84"/>
      <c r="AB235" s="84"/>
      <c r="AC235" s="84"/>
      <c r="AD235" s="84"/>
      <c r="AE235" s="84"/>
      <c r="AF235" s="83"/>
      <c r="AG235" s="83"/>
      <c r="AH235" s="83"/>
      <c r="AI235" s="83"/>
      <c r="AJ235" s="83"/>
      <c r="AK235" s="83"/>
      <c r="AL235" s="84"/>
      <c r="AM235" s="84"/>
      <c r="AN235" s="84"/>
      <c r="AO235" s="84"/>
      <c r="AP235" s="84"/>
      <c r="AQ235" s="84"/>
      <c r="AR235" s="84"/>
      <c r="AS235" s="84"/>
      <c r="AT235" s="84"/>
      <c r="AU235" s="47"/>
      <c r="AV235" s="84"/>
      <c r="AW235" s="84"/>
      <c r="AX235" s="84"/>
      <c r="AY235" s="84"/>
      <c r="AZ235" s="84"/>
    </row>
    <row r="236" spans="3:52" ht="15.4">
      <c r="C236" s="84"/>
      <c r="D236" s="84"/>
      <c r="E236" s="84"/>
      <c r="F236" s="84"/>
      <c r="G236" s="84"/>
      <c r="H236" s="134"/>
      <c r="I236" s="84"/>
      <c r="J236" s="84"/>
      <c r="K236" s="84"/>
      <c r="L236" s="84"/>
      <c r="M236" s="84"/>
      <c r="N236" s="84"/>
      <c r="O236" s="134"/>
      <c r="P236" s="134"/>
      <c r="Q236" s="134"/>
      <c r="R236" s="135"/>
      <c r="S236" s="84"/>
      <c r="T236" s="84"/>
      <c r="U236" s="84"/>
      <c r="V236" s="84"/>
      <c r="W236" s="84"/>
      <c r="X236" s="84"/>
      <c r="Y236" s="84"/>
      <c r="Z236" s="84"/>
      <c r="AA236" s="84"/>
      <c r="AB236" s="84"/>
      <c r="AC236" s="84"/>
      <c r="AD236" s="84"/>
      <c r="AE236" s="84"/>
      <c r="AF236" s="83"/>
      <c r="AG236" s="83"/>
      <c r="AH236" s="83"/>
      <c r="AI236" s="83"/>
      <c r="AJ236" s="83"/>
      <c r="AK236" s="83"/>
      <c r="AL236" s="84"/>
      <c r="AM236" s="84"/>
      <c r="AN236" s="84"/>
      <c r="AO236" s="84"/>
      <c r="AP236" s="84"/>
      <c r="AQ236" s="84"/>
      <c r="AR236" s="84"/>
      <c r="AS236" s="84"/>
      <c r="AT236" s="84"/>
      <c r="AU236" s="47"/>
      <c r="AV236" s="84"/>
      <c r="AW236" s="84"/>
      <c r="AX236" s="84"/>
      <c r="AY236" s="84"/>
      <c r="AZ236" s="84"/>
    </row>
    <row r="237" spans="3:52" ht="15.4">
      <c r="C237" s="84"/>
      <c r="D237" s="84"/>
      <c r="E237" s="84"/>
      <c r="F237" s="84"/>
      <c r="G237" s="84"/>
      <c r="H237" s="134"/>
      <c r="I237" s="84"/>
      <c r="J237" s="84"/>
      <c r="K237" s="84"/>
      <c r="L237" s="84"/>
      <c r="M237" s="84"/>
      <c r="N237" s="84"/>
      <c r="O237" s="134"/>
      <c r="P237" s="134"/>
      <c r="Q237" s="134"/>
      <c r="R237" s="135"/>
      <c r="S237" s="84"/>
      <c r="T237" s="84"/>
      <c r="U237" s="84"/>
      <c r="V237" s="84"/>
      <c r="W237" s="84"/>
      <c r="X237" s="84"/>
      <c r="Y237" s="84"/>
      <c r="Z237" s="84"/>
      <c r="AA237" s="84"/>
      <c r="AB237" s="84"/>
      <c r="AC237" s="84"/>
      <c r="AD237" s="84"/>
      <c r="AE237" s="84"/>
      <c r="AF237" s="83"/>
      <c r="AG237" s="83"/>
      <c r="AH237" s="83"/>
      <c r="AI237" s="83"/>
      <c r="AJ237" s="83"/>
      <c r="AK237" s="83"/>
      <c r="AL237" s="84"/>
      <c r="AM237" s="84"/>
      <c r="AN237" s="84"/>
      <c r="AO237" s="84"/>
      <c r="AP237" s="84"/>
      <c r="AQ237" s="84"/>
      <c r="AR237" s="84"/>
      <c r="AS237" s="84"/>
      <c r="AT237" s="84"/>
      <c r="AU237" s="47"/>
      <c r="AV237" s="84"/>
      <c r="AW237" s="84"/>
      <c r="AX237" s="84"/>
      <c r="AY237" s="84"/>
      <c r="AZ237" s="84"/>
    </row>
    <row r="238" spans="3:52" ht="15.4">
      <c r="C238" s="84"/>
      <c r="D238" s="84"/>
      <c r="E238" s="84"/>
      <c r="F238" s="84"/>
      <c r="G238" s="84"/>
      <c r="H238" s="134"/>
      <c r="I238" s="84"/>
      <c r="J238" s="84"/>
      <c r="K238" s="84"/>
      <c r="L238" s="84"/>
      <c r="M238" s="84"/>
      <c r="N238" s="84"/>
      <c r="O238" s="134"/>
      <c r="P238" s="134"/>
      <c r="Q238" s="134"/>
      <c r="R238" s="135"/>
      <c r="S238" s="84"/>
      <c r="T238" s="84"/>
      <c r="U238" s="84"/>
      <c r="V238" s="84"/>
      <c r="W238" s="84"/>
      <c r="X238" s="84"/>
      <c r="Y238" s="84"/>
      <c r="Z238" s="84"/>
      <c r="AA238" s="84"/>
      <c r="AB238" s="84"/>
      <c r="AC238" s="84"/>
      <c r="AD238" s="84"/>
      <c r="AE238" s="84"/>
      <c r="AF238" s="83"/>
      <c r="AG238" s="83"/>
      <c r="AH238" s="83"/>
      <c r="AI238" s="83"/>
      <c r="AJ238" s="83"/>
      <c r="AK238" s="83"/>
      <c r="AL238" s="84"/>
      <c r="AM238" s="84"/>
      <c r="AN238" s="84"/>
      <c r="AO238" s="84"/>
      <c r="AP238" s="84"/>
      <c r="AQ238" s="84"/>
      <c r="AR238" s="84"/>
      <c r="AS238" s="84"/>
      <c r="AT238" s="84"/>
      <c r="AU238" s="47"/>
      <c r="AV238" s="84"/>
      <c r="AW238" s="84"/>
      <c r="AX238" s="84"/>
      <c r="AY238" s="84"/>
      <c r="AZ238" s="84"/>
    </row>
    <row r="239" spans="3:52" ht="15.4">
      <c r="C239" s="84"/>
      <c r="D239" s="84"/>
      <c r="E239" s="84"/>
      <c r="F239" s="84"/>
      <c r="G239" s="84"/>
      <c r="H239" s="134"/>
      <c r="I239" s="84"/>
      <c r="J239" s="84"/>
      <c r="K239" s="84"/>
      <c r="L239" s="84"/>
      <c r="M239" s="84"/>
      <c r="N239" s="84"/>
      <c r="O239" s="134"/>
      <c r="P239" s="134"/>
      <c r="Q239" s="134"/>
      <c r="R239" s="135"/>
      <c r="S239" s="84"/>
      <c r="T239" s="84"/>
      <c r="U239" s="84"/>
      <c r="V239" s="84"/>
      <c r="W239" s="84"/>
      <c r="X239" s="84"/>
      <c r="Y239" s="84"/>
      <c r="Z239" s="84"/>
      <c r="AA239" s="84"/>
      <c r="AB239" s="84"/>
      <c r="AC239" s="84"/>
      <c r="AD239" s="84"/>
      <c r="AE239" s="84"/>
      <c r="AF239" s="83"/>
      <c r="AG239" s="83"/>
      <c r="AH239" s="83"/>
      <c r="AI239" s="83"/>
      <c r="AJ239" s="83"/>
      <c r="AK239" s="83"/>
      <c r="AL239" s="84"/>
      <c r="AM239" s="84"/>
      <c r="AN239" s="84"/>
      <c r="AO239" s="84"/>
      <c r="AP239" s="84"/>
      <c r="AQ239" s="84"/>
      <c r="AR239" s="84"/>
      <c r="AS239" s="84"/>
      <c r="AT239" s="84"/>
      <c r="AU239" s="47"/>
      <c r="AV239" s="84"/>
      <c r="AW239" s="84"/>
      <c r="AX239" s="84"/>
      <c r="AY239" s="84"/>
      <c r="AZ239" s="84"/>
    </row>
    <row r="240" spans="3:52" ht="15.4">
      <c r="C240" s="84"/>
      <c r="D240" s="84"/>
      <c r="E240" s="84"/>
      <c r="F240" s="84"/>
      <c r="G240" s="84"/>
      <c r="H240" s="134"/>
      <c r="I240" s="84"/>
      <c r="J240" s="84"/>
      <c r="K240" s="84"/>
      <c r="L240" s="84"/>
      <c r="M240" s="84"/>
      <c r="N240" s="84"/>
      <c r="O240" s="134"/>
      <c r="P240" s="134"/>
      <c r="Q240" s="134"/>
      <c r="R240" s="135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3"/>
      <c r="AG240" s="83"/>
      <c r="AH240" s="83"/>
      <c r="AI240" s="83"/>
      <c r="AJ240" s="83"/>
      <c r="AK240" s="83"/>
      <c r="AL240" s="84"/>
      <c r="AM240" s="84"/>
      <c r="AN240" s="84"/>
      <c r="AO240" s="84"/>
      <c r="AP240" s="84"/>
      <c r="AQ240" s="84"/>
      <c r="AR240" s="84"/>
      <c r="AS240" s="84"/>
      <c r="AT240" s="84"/>
      <c r="AU240" s="47"/>
      <c r="AV240" s="84"/>
      <c r="AW240" s="84"/>
      <c r="AX240" s="84"/>
      <c r="AY240" s="84"/>
      <c r="AZ240" s="84"/>
    </row>
    <row r="241" spans="3:52" ht="15.4">
      <c r="C241" s="84"/>
      <c r="D241" s="84"/>
      <c r="E241" s="84"/>
      <c r="F241" s="84"/>
      <c r="G241" s="84"/>
      <c r="H241" s="134"/>
      <c r="I241" s="84"/>
      <c r="J241" s="84"/>
      <c r="K241" s="84"/>
      <c r="L241" s="84"/>
      <c r="M241" s="84"/>
      <c r="N241" s="84"/>
      <c r="O241" s="134"/>
      <c r="P241" s="134"/>
      <c r="Q241" s="134"/>
      <c r="R241" s="135"/>
      <c r="S241" s="84"/>
      <c r="T241" s="84"/>
      <c r="U241" s="84"/>
      <c r="V241" s="84"/>
      <c r="W241" s="84"/>
      <c r="X241" s="84"/>
      <c r="Y241" s="84"/>
      <c r="Z241" s="84"/>
      <c r="AA241" s="84"/>
      <c r="AB241" s="84"/>
      <c r="AC241" s="84"/>
      <c r="AD241" s="84"/>
      <c r="AE241" s="84"/>
      <c r="AF241" s="83"/>
      <c r="AG241" s="83"/>
      <c r="AH241" s="83"/>
      <c r="AI241" s="83"/>
      <c r="AJ241" s="83"/>
      <c r="AK241" s="83"/>
      <c r="AL241" s="84"/>
      <c r="AM241" s="84"/>
      <c r="AN241" s="84"/>
      <c r="AO241" s="84"/>
      <c r="AP241" s="84"/>
      <c r="AQ241" s="84"/>
      <c r="AR241" s="84"/>
      <c r="AS241" s="84"/>
      <c r="AT241" s="84"/>
      <c r="AU241" s="47"/>
      <c r="AV241" s="84"/>
      <c r="AW241" s="84"/>
      <c r="AX241" s="84"/>
      <c r="AY241" s="84"/>
      <c r="AZ241" s="84"/>
    </row>
    <row r="242" spans="3:52" ht="15.4">
      <c r="C242" s="84"/>
      <c r="D242" s="84"/>
      <c r="E242" s="84"/>
      <c r="F242" s="84"/>
      <c r="G242" s="84"/>
      <c r="H242" s="134"/>
      <c r="I242" s="84"/>
      <c r="J242" s="84"/>
      <c r="K242" s="84"/>
      <c r="L242" s="84"/>
      <c r="M242" s="84"/>
      <c r="N242" s="84"/>
      <c r="O242" s="134"/>
      <c r="P242" s="134"/>
      <c r="Q242" s="134"/>
      <c r="R242" s="135"/>
      <c r="S242" s="84"/>
      <c r="T242" s="84"/>
      <c r="U242" s="84"/>
      <c r="V242" s="84"/>
      <c r="W242" s="84"/>
      <c r="X242" s="84"/>
      <c r="Y242" s="84"/>
      <c r="Z242" s="84"/>
      <c r="AA242" s="84"/>
      <c r="AB242" s="84"/>
      <c r="AC242" s="84"/>
      <c r="AD242" s="84"/>
      <c r="AE242" s="84"/>
      <c r="AF242" s="83"/>
      <c r="AG242" s="83"/>
      <c r="AH242" s="83"/>
      <c r="AI242" s="83"/>
      <c r="AJ242" s="83"/>
      <c r="AK242" s="83"/>
      <c r="AL242" s="84"/>
      <c r="AM242" s="84"/>
      <c r="AN242" s="84"/>
      <c r="AO242" s="84"/>
      <c r="AP242" s="84"/>
      <c r="AQ242" s="84"/>
      <c r="AR242" s="84"/>
      <c r="AS242" s="84"/>
      <c r="AT242" s="84"/>
      <c r="AU242" s="47"/>
      <c r="AV242" s="84"/>
      <c r="AW242" s="84"/>
      <c r="AX242" s="84"/>
      <c r="AY242" s="84"/>
      <c r="AZ242" s="84"/>
    </row>
    <row r="243" spans="3:52" ht="15.4">
      <c r="C243" s="84"/>
      <c r="D243" s="84"/>
      <c r="E243" s="84"/>
      <c r="F243" s="84"/>
      <c r="G243" s="84"/>
      <c r="H243" s="134"/>
      <c r="I243" s="84"/>
      <c r="J243" s="84"/>
      <c r="K243" s="84"/>
      <c r="L243" s="84"/>
      <c r="M243" s="84"/>
      <c r="N243" s="84"/>
      <c r="O243" s="134"/>
      <c r="P243" s="134"/>
      <c r="Q243" s="134"/>
      <c r="R243" s="135"/>
      <c r="S243" s="84"/>
      <c r="T243" s="84"/>
      <c r="U243" s="84"/>
      <c r="V243" s="84"/>
      <c r="W243" s="84"/>
      <c r="X243" s="84"/>
      <c r="Y243" s="84"/>
      <c r="Z243" s="84"/>
      <c r="AA243" s="84"/>
      <c r="AB243" s="84"/>
      <c r="AC243" s="84"/>
      <c r="AD243" s="84"/>
      <c r="AE243" s="84"/>
      <c r="AF243" s="83"/>
      <c r="AG243" s="83"/>
      <c r="AH243" s="83"/>
      <c r="AI243" s="83"/>
      <c r="AJ243" s="83"/>
      <c r="AK243" s="83"/>
      <c r="AL243" s="84"/>
      <c r="AM243" s="84"/>
      <c r="AN243" s="84"/>
      <c r="AO243" s="84"/>
      <c r="AP243" s="84"/>
      <c r="AQ243" s="84"/>
      <c r="AR243" s="84"/>
      <c r="AS243" s="84"/>
      <c r="AT243" s="84"/>
      <c r="AU243" s="47"/>
      <c r="AV243" s="84"/>
      <c r="AW243" s="84"/>
      <c r="AX243" s="84"/>
      <c r="AY243" s="84"/>
      <c r="AZ243" s="84"/>
    </row>
    <row r="244" spans="3:52" ht="15.4">
      <c r="C244" s="84"/>
      <c r="D244" s="84"/>
      <c r="E244" s="84"/>
      <c r="F244" s="84"/>
      <c r="G244" s="84"/>
      <c r="H244" s="134"/>
      <c r="I244" s="84"/>
      <c r="J244" s="84"/>
      <c r="K244" s="84"/>
      <c r="L244" s="84"/>
      <c r="M244" s="84"/>
      <c r="N244" s="84"/>
      <c r="O244" s="134"/>
      <c r="P244" s="134"/>
      <c r="Q244" s="134"/>
      <c r="R244" s="135"/>
      <c r="S244" s="84"/>
      <c r="T244" s="84"/>
      <c r="U244" s="84"/>
      <c r="V244" s="84"/>
      <c r="W244" s="84"/>
      <c r="X244" s="84"/>
      <c r="Y244" s="84"/>
      <c r="Z244" s="84"/>
      <c r="AA244" s="84"/>
      <c r="AB244" s="84"/>
      <c r="AC244" s="84"/>
      <c r="AD244" s="84"/>
      <c r="AE244" s="84"/>
      <c r="AF244" s="83"/>
      <c r="AG244" s="83"/>
      <c r="AH244" s="83"/>
      <c r="AI244" s="83"/>
      <c r="AJ244" s="83"/>
      <c r="AK244" s="83"/>
      <c r="AL244" s="84"/>
      <c r="AM244" s="84"/>
      <c r="AN244" s="84"/>
      <c r="AO244" s="84"/>
      <c r="AP244" s="84"/>
      <c r="AQ244" s="84"/>
      <c r="AR244" s="84"/>
      <c r="AS244" s="84"/>
      <c r="AT244" s="84"/>
      <c r="AU244" s="47"/>
      <c r="AV244" s="84"/>
      <c r="AW244" s="84"/>
      <c r="AX244" s="84"/>
      <c r="AY244" s="84"/>
      <c r="AZ244" s="84"/>
    </row>
    <row r="245" spans="3:52" ht="15.4">
      <c r="C245" s="84"/>
      <c r="D245" s="84"/>
      <c r="E245" s="84"/>
      <c r="F245" s="84"/>
      <c r="G245" s="84"/>
      <c r="H245" s="134"/>
      <c r="I245" s="84"/>
      <c r="J245" s="84"/>
      <c r="K245" s="84"/>
      <c r="L245" s="84"/>
      <c r="M245" s="84"/>
      <c r="N245" s="84"/>
      <c r="O245" s="134"/>
      <c r="P245" s="134"/>
      <c r="Q245" s="134"/>
      <c r="R245" s="135"/>
      <c r="S245" s="84"/>
      <c r="T245" s="84"/>
      <c r="U245" s="84"/>
      <c r="V245" s="84"/>
      <c r="W245" s="84"/>
      <c r="X245" s="84"/>
      <c r="Y245" s="84"/>
      <c r="Z245" s="84"/>
      <c r="AA245" s="84"/>
      <c r="AB245" s="84"/>
      <c r="AC245" s="84"/>
      <c r="AD245" s="84"/>
      <c r="AE245" s="84"/>
      <c r="AF245" s="83"/>
      <c r="AG245" s="83"/>
      <c r="AH245" s="83"/>
      <c r="AI245" s="83"/>
      <c r="AJ245" s="83"/>
      <c r="AK245" s="83"/>
      <c r="AL245" s="84"/>
      <c r="AM245" s="84"/>
      <c r="AN245" s="84"/>
      <c r="AO245" s="84"/>
      <c r="AP245" s="84"/>
      <c r="AQ245" s="84"/>
      <c r="AR245" s="84"/>
      <c r="AS245" s="84"/>
      <c r="AT245" s="84"/>
      <c r="AU245" s="47"/>
      <c r="AV245" s="84"/>
      <c r="AW245" s="84"/>
      <c r="AX245" s="84"/>
      <c r="AY245" s="84"/>
      <c r="AZ245" s="84"/>
    </row>
    <row r="246" spans="3:52" ht="15.4">
      <c r="C246" s="84"/>
      <c r="D246" s="84"/>
      <c r="E246" s="84"/>
      <c r="F246" s="84"/>
      <c r="G246" s="84"/>
      <c r="H246" s="134"/>
      <c r="I246" s="84"/>
      <c r="J246" s="84"/>
      <c r="K246" s="84"/>
      <c r="L246" s="84"/>
      <c r="M246" s="84"/>
      <c r="N246" s="84"/>
      <c r="O246" s="134"/>
      <c r="P246" s="134"/>
      <c r="Q246" s="134"/>
      <c r="R246" s="135"/>
      <c r="S246" s="84"/>
      <c r="T246" s="84"/>
      <c r="U246" s="84"/>
      <c r="V246" s="84"/>
      <c r="W246" s="84"/>
      <c r="X246" s="84"/>
      <c r="Y246" s="84"/>
      <c r="Z246" s="84"/>
      <c r="AA246" s="84"/>
      <c r="AB246" s="84"/>
      <c r="AC246" s="84"/>
      <c r="AD246" s="84"/>
      <c r="AE246" s="84"/>
      <c r="AF246" s="83"/>
      <c r="AG246" s="83"/>
      <c r="AH246" s="83"/>
      <c r="AI246" s="83"/>
      <c r="AJ246" s="83"/>
      <c r="AK246" s="83"/>
      <c r="AL246" s="84"/>
      <c r="AM246" s="84"/>
      <c r="AN246" s="84"/>
      <c r="AO246" s="84"/>
      <c r="AP246" s="84"/>
      <c r="AQ246" s="84"/>
      <c r="AR246" s="84"/>
      <c r="AS246" s="84"/>
      <c r="AT246" s="84"/>
      <c r="AU246" s="47"/>
      <c r="AV246" s="84"/>
      <c r="AW246" s="84"/>
      <c r="AX246" s="84"/>
      <c r="AY246" s="84"/>
      <c r="AZ246" s="84"/>
    </row>
    <row r="247" spans="3:52" ht="15.4">
      <c r="C247" s="84"/>
      <c r="D247" s="84"/>
      <c r="E247" s="84"/>
      <c r="F247" s="84"/>
      <c r="G247" s="84"/>
      <c r="H247" s="134"/>
      <c r="I247" s="84"/>
      <c r="J247" s="84"/>
      <c r="K247" s="84"/>
      <c r="L247" s="84"/>
      <c r="M247" s="84"/>
      <c r="N247" s="84"/>
      <c r="O247" s="134"/>
      <c r="P247" s="134"/>
      <c r="Q247" s="134"/>
      <c r="R247" s="135"/>
      <c r="S247" s="84"/>
      <c r="T247" s="84"/>
      <c r="U247" s="84"/>
      <c r="V247" s="84"/>
      <c r="W247" s="84"/>
      <c r="X247" s="84"/>
      <c r="Y247" s="84"/>
      <c r="Z247" s="84"/>
      <c r="AA247" s="84"/>
      <c r="AB247" s="84"/>
      <c r="AC247" s="84"/>
      <c r="AD247" s="84"/>
      <c r="AE247" s="84"/>
      <c r="AF247" s="83"/>
      <c r="AG247" s="83"/>
      <c r="AH247" s="83"/>
      <c r="AI247" s="83"/>
      <c r="AJ247" s="83"/>
      <c r="AK247" s="83"/>
      <c r="AL247" s="84"/>
      <c r="AM247" s="84"/>
      <c r="AN247" s="84"/>
      <c r="AO247" s="84"/>
      <c r="AP247" s="84"/>
      <c r="AQ247" s="84"/>
      <c r="AR247" s="84"/>
      <c r="AS247" s="84"/>
      <c r="AT247" s="84"/>
      <c r="AU247" s="47"/>
      <c r="AV247" s="84"/>
      <c r="AW247" s="84"/>
      <c r="AX247" s="84"/>
      <c r="AY247" s="84"/>
      <c r="AZ247" s="84"/>
    </row>
    <row r="248" spans="3:52" ht="15.4">
      <c r="C248" s="84"/>
      <c r="D248" s="84"/>
      <c r="E248" s="84"/>
      <c r="F248" s="84"/>
      <c r="G248" s="84"/>
      <c r="H248" s="134"/>
      <c r="I248" s="84"/>
      <c r="J248" s="84"/>
      <c r="K248" s="84"/>
      <c r="L248" s="84"/>
      <c r="M248" s="84"/>
      <c r="N248" s="84"/>
      <c r="O248" s="134"/>
      <c r="P248" s="134"/>
      <c r="Q248" s="134"/>
      <c r="R248" s="135"/>
      <c r="S248" s="84"/>
      <c r="T248" s="84"/>
      <c r="U248" s="84"/>
      <c r="V248" s="84"/>
      <c r="W248" s="84"/>
      <c r="X248" s="84"/>
      <c r="Y248" s="84"/>
      <c r="Z248" s="84"/>
      <c r="AA248" s="84"/>
      <c r="AB248" s="84"/>
      <c r="AC248" s="84"/>
      <c r="AD248" s="84"/>
      <c r="AE248" s="84"/>
      <c r="AF248" s="83"/>
      <c r="AG248" s="83"/>
      <c r="AH248" s="83"/>
      <c r="AI248" s="83"/>
      <c r="AJ248" s="83"/>
      <c r="AK248" s="83"/>
      <c r="AL248" s="84"/>
      <c r="AM248" s="84"/>
      <c r="AN248" s="84"/>
      <c r="AO248" s="84"/>
      <c r="AP248" s="84"/>
      <c r="AQ248" s="84"/>
      <c r="AR248" s="84"/>
      <c r="AS248" s="84"/>
      <c r="AT248" s="84"/>
      <c r="AU248" s="47"/>
      <c r="AV248" s="84"/>
      <c r="AW248" s="84"/>
      <c r="AX248" s="84"/>
      <c r="AY248" s="84"/>
      <c r="AZ248" s="84"/>
    </row>
    <row r="249" spans="3:52" ht="15.4">
      <c r="C249" s="84"/>
      <c r="D249" s="84"/>
      <c r="E249" s="84"/>
      <c r="F249" s="84"/>
      <c r="G249" s="84"/>
      <c r="H249" s="134"/>
      <c r="I249" s="84"/>
      <c r="J249" s="84"/>
      <c r="K249" s="84"/>
      <c r="L249" s="84"/>
      <c r="M249" s="84"/>
      <c r="N249" s="84"/>
      <c r="O249" s="134"/>
      <c r="P249" s="134"/>
      <c r="Q249" s="134"/>
      <c r="R249" s="135"/>
      <c r="S249" s="84"/>
      <c r="T249" s="84"/>
      <c r="U249" s="84"/>
      <c r="V249" s="84"/>
      <c r="W249" s="84"/>
      <c r="X249" s="84"/>
      <c r="Y249" s="84"/>
      <c r="Z249" s="84"/>
      <c r="AA249" s="84"/>
      <c r="AB249" s="84"/>
      <c r="AC249" s="84"/>
      <c r="AD249" s="84"/>
      <c r="AE249" s="84"/>
      <c r="AF249" s="83"/>
      <c r="AG249" s="83"/>
      <c r="AH249" s="83"/>
      <c r="AI249" s="83"/>
      <c r="AJ249" s="83"/>
      <c r="AK249" s="83"/>
      <c r="AL249" s="84"/>
      <c r="AM249" s="84"/>
      <c r="AN249" s="84"/>
      <c r="AO249" s="84"/>
      <c r="AP249" s="84"/>
      <c r="AQ249" s="84"/>
      <c r="AR249" s="84"/>
      <c r="AS249" s="84"/>
      <c r="AT249" s="84"/>
      <c r="AU249" s="47"/>
      <c r="AV249" s="84"/>
      <c r="AW249" s="84"/>
      <c r="AX249" s="84"/>
      <c r="AY249" s="84"/>
      <c r="AZ249" s="84"/>
    </row>
    <row r="250" spans="3:52" ht="15.4">
      <c r="C250" s="84"/>
      <c r="D250" s="84"/>
      <c r="E250" s="84"/>
      <c r="F250" s="84"/>
      <c r="G250" s="84"/>
      <c r="H250" s="134"/>
      <c r="I250" s="84"/>
      <c r="J250" s="84"/>
      <c r="K250" s="84"/>
      <c r="L250" s="84"/>
      <c r="M250" s="84"/>
      <c r="N250" s="84"/>
      <c r="O250" s="134"/>
      <c r="P250" s="134"/>
      <c r="Q250" s="134"/>
      <c r="R250" s="135"/>
      <c r="S250" s="84"/>
      <c r="T250" s="84"/>
      <c r="U250" s="84"/>
      <c r="V250" s="84"/>
      <c r="W250" s="84"/>
      <c r="X250" s="84"/>
      <c r="Y250" s="84"/>
      <c r="Z250" s="84"/>
      <c r="AA250" s="84"/>
      <c r="AB250" s="84"/>
      <c r="AC250" s="84"/>
      <c r="AD250" s="84"/>
      <c r="AE250" s="84"/>
      <c r="AF250" s="83"/>
      <c r="AG250" s="83"/>
      <c r="AH250" s="83"/>
      <c r="AI250" s="83"/>
      <c r="AJ250" s="83"/>
      <c r="AK250" s="83"/>
      <c r="AL250" s="84"/>
      <c r="AM250" s="84"/>
      <c r="AN250" s="84"/>
      <c r="AO250" s="84"/>
      <c r="AP250" s="84"/>
      <c r="AQ250" s="84"/>
      <c r="AR250" s="84"/>
      <c r="AS250" s="84"/>
      <c r="AT250" s="84"/>
      <c r="AU250" s="47"/>
      <c r="AV250" s="84"/>
      <c r="AW250" s="84"/>
      <c r="AX250" s="84"/>
      <c r="AY250" s="84"/>
      <c r="AZ250" s="84"/>
    </row>
    <row r="251" spans="3:52" ht="15.4">
      <c r="C251" s="84"/>
      <c r="D251" s="84"/>
      <c r="E251" s="84"/>
      <c r="F251" s="84"/>
      <c r="G251" s="84"/>
      <c r="H251" s="134"/>
      <c r="I251" s="84"/>
      <c r="J251" s="84"/>
      <c r="K251" s="84"/>
      <c r="L251" s="84"/>
      <c r="M251" s="84"/>
      <c r="N251" s="84"/>
      <c r="O251" s="134"/>
      <c r="P251" s="134"/>
      <c r="Q251" s="134"/>
      <c r="R251" s="135"/>
      <c r="S251" s="84"/>
      <c r="T251" s="84"/>
      <c r="U251" s="84"/>
      <c r="V251" s="84"/>
      <c r="W251" s="84"/>
      <c r="X251" s="84"/>
      <c r="Y251" s="84"/>
      <c r="Z251" s="84"/>
      <c r="AA251" s="84"/>
      <c r="AB251" s="84"/>
      <c r="AC251" s="84"/>
      <c r="AD251" s="84"/>
      <c r="AE251" s="84"/>
      <c r="AF251" s="83"/>
      <c r="AG251" s="83"/>
      <c r="AH251" s="83"/>
      <c r="AI251" s="83"/>
      <c r="AJ251" s="83"/>
      <c r="AK251" s="83"/>
      <c r="AL251" s="84"/>
      <c r="AM251" s="84"/>
      <c r="AN251" s="84"/>
      <c r="AO251" s="84"/>
      <c r="AP251" s="84"/>
      <c r="AQ251" s="84"/>
      <c r="AR251" s="84"/>
      <c r="AS251" s="84"/>
      <c r="AT251" s="84"/>
      <c r="AU251" s="47"/>
      <c r="AV251" s="84"/>
      <c r="AW251" s="84"/>
      <c r="AX251" s="84"/>
      <c r="AY251" s="84"/>
      <c r="AZ251" s="84"/>
    </row>
    <row r="252" spans="3:52" ht="15.4">
      <c r="C252" s="84"/>
      <c r="D252" s="84"/>
      <c r="E252" s="84"/>
      <c r="F252" s="84"/>
      <c r="G252" s="84"/>
      <c r="H252" s="84"/>
      <c r="I252" s="84"/>
      <c r="J252" s="134"/>
      <c r="K252" s="84"/>
      <c r="L252" s="84"/>
      <c r="M252" s="84"/>
      <c r="N252" s="84"/>
      <c r="O252" s="134"/>
      <c r="P252" s="134"/>
      <c r="Q252" s="134"/>
      <c r="R252" s="134"/>
      <c r="S252" s="84"/>
      <c r="T252" s="84"/>
      <c r="U252" s="84"/>
      <c r="V252" s="84"/>
      <c r="W252" s="84"/>
      <c r="X252" s="84"/>
      <c r="Y252" s="84"/>
      <c r="Z252" s="84"/>
      <c r="AA252" s="84"/>
      <c r="AB252" s="84"/>
      <c r="AC252" s="84"/>
      <c r="AD252" s="84"/>
      <c r="AE252" s="84"/>
      <c r="AF252" s="84"/>
      <c r="AG252" s="84"/>
      <c r="AH252" s="83"/>
      <c r="AI252" s="83"/>
      <c r="AJ252" s="83"/>
      <c r="AK252" s="83"/>
      <c r="AL252" s="84"/>
      <c r="AM252" s="84"/>
      <c r="AN252" s="84"/>
      <c r="AO252" s="85"/>
      <c r="AP252" s="84"/>
      <c r="AQ252" s="84"/>
      <c r="AR252" s="84"/>
      <c r="AS252" s="84"/>
      <c r="AT252" s="84"/>
      <c r="AU252" s="47"/>
      <c r="AV252" s="84"/>
      <c r="AW252" s="84"/>
      <c r="AX252" s="84"/>
      <c r="AY252" s="84"/>
      <c r="AZ252" s="84"/>
    </row>
    <row r="253" spans="3:52" ht="15.4">
      <c r="C253" s="84"/>
      <c r="D253" s="84"/>
      <c r="E253" s="84"/>
      <c r="F253" s="84"/>
      <c r="G253" s="84"/>
      <c r="H253" s="84"/>
      <c r="I253" s="84"/>
      <c r="J253" s="134"/>
      <c r="K253" s="84"/>
      <c r="L253" s="84"/>
      <c r="M253" s="84"/>
      <c r="N253" s="84"/>
      <c r="O253" s="134"/>
      <c r="P253" s="134"/>
      <c r="Q253" s="134"/>
      <c r="R253" s="134"/>
      <c r="S253" s="84"/>
      <c r="T253" s="84"/>
      <c r="U253" s="84"/>
      <c r="V253" s="84"/>
      <c r="W253" s="84"/>
      <c r="X253" s="84"/>
      <c r="Y253" s="84"/>
      <c r="Z253" s="84"/>
      <c r="AA253" s="84"/>
      <c r="AB253" s="84"/>
      <c r="AC253" s="84"/>
      <c r="AD253" s="84"/>
      <c r="AE253" s="84"/>
      <c r="AF253" s="84"/>
      <c r="AG253" s="84"/>
      <c r="AH253" s="83"/>
      <c r="AI253" s="83"/>
      <c r="AJ253" s="83"/>
      <c r="AK253" s="83"/>
      <c r="AL253" s="84"/>
      <c r="AM253" s="84"/>
      <c r="AN253" s="84"/>
      <c r="AO253" s="85"/>
      <c r="AP253" s="84"/>
      <c r="AQ253" s="84"/>
      <c r="AR253" s="84"/>
      <c r="AS253" s="84"/>
      <c r="AT253" s="84"/>
      <c r="AU253" s="47"/>
      <c r="AV253" s="84"/>
      <c r="AW253" s="84"/>
      <c r="AX253" s="84"/>
      <c r="AY253" s="84"/>
      <c r="AZ253" s="84"/>
    </row>
    <row r="254" spans="3:52" ht="15.4">
      <c r="C254" s="84"/>
      <c r="D254" s="84"/>
      <c r="E254" s="84"/>
      <c r="F254" s="84"/>
      <c r="G254" s="84"/>
      <c r="H254" s="84"/>
      <c r="I254" s="84"/>
      <c r="J254" s="134"/>
      <c r="K254" s="84"/>
      <c r="L254" s="84"/>
      <c r="M254" s="84"/>
      <c r="N254" s="84"/>
      <c r="O254" s="134"/>
      <c r="P254" s="134"/>
      <c r="Q254" s="134"/>
      <c r="R254" s="134"/>
      <c r="S254" s="84"/>
      <c r="T254" s="84"/>
      <c r="U254" s="84"/>
      <c r="V254" s="84"/>
      <c r="W254" s="84"/>
      <c r="X254" s="84"/>
      <c r="Y254" s="84"/>
      <c r="Z254" s="84"/>
      <c r="AA254" s="84"/>
      <c r="AB254" s="84"/>
      <c r="AC254" s="84"/>
      <c r="AD254" s="84"/>
      <c r="AE254" s="84"/>
      <c r="AF254" s="84"/>
      <c r="AG254" s="84"/>
      <c r="AH254" s="83"/>
      <c r="AI254" s="83"/>
      <c r="AJ254" s="83"/>
      <c r="AK254" s="83"/>
      <c r="AL254" s="84"/>
      <c r="AM254" s="84"/>
      <c r="AN254" s="84"/>
      <c r="AO254" s="85"/>
      <c r="AP254" s="84"/>
      <c r="AQ254" s="84"/>
      <c r="AR254" s="84"/>
      <c r="AS254" s="84"/>
      <c r="AT254" s="84"/>
      <c r="AU254" s="47"/>
      <c r="AV254" s="84"/>
      <c r="AW254" s="84"/>
      <c r="AX254" s="84"/>
      <c r="AY254" s="84"/>
      <c r="AZ254" s="84"/>
    </row>
    <row r="255" spans="3:52" ht="15.4">
      <c r="C255" s="84"/>
      <c r="D255" s="84"/>
      <c r="E255" s="84"/>
      <c r="F255" s="84"/>
      <c r="G255" s="84"/>
      <c r="H255" s="84"/>
      <c r="I255" s="84"/>
      <c r="J255" s="134"/>
      <c r="K255" s="84"/>
      <c r="L255" s="84"/>
      <c r="M255" s="84"/>
      <c r="N255" s="84"/>
      <c r="O255" s="134"/>
      <c r="P255" s="134"/>
      <c r="Q255" s="134"/>
      <c r="R255" s="134"/>
      <c r="S255" s="84"/>
      <c r="T255" s="84"/>
      <c r="U255" s="84"/>
      <c r="V255" s="84"/>
      <c r="W255" s="84"/>
      <c r="X255" s="84"/>
      <c r="Y255" s="84"/>
      <c r="Z255" s="84"/>
      <c r="AA255" s="84"/>
      <c r="AB255" s="84"/>
      <c r="AC255" s="84"/>
      <c r="AD255" s="84"/>
      <c r="AE255" s="84"/>
      <c r="AF255" s="84"/>
      <c r="AG255" s="84"/>
      <c r="AH255" s="83"/>
      <c r="AI255" s="83"/>
      <c r="AJ255" s="83"/>
      <c r="AK255" s="83"/>
      <c r="AL255" s="84"/>
      <c r="AM255" s="84"/>
      <c r="AN255" s="84"/>
      <c r="AO255" s="85"/>
      <c r="AP255" s="84"/>
      <c r="AQ255" s="84"/>
      <c r="AR255" s="84"/>
      <c r="AS255" s="84"/>
      <c r="AT255" s="84"/>
      <c r="AU255" s="47"/>
      <c r="AV255" s="84"/>
      <c r="AW255" s="84"/>
      <c r="AX255" s="84"/>
      <c r="AY255" s="84"/>
      <c r="AZ255" s="84"/>
    </row>
    <row r="256" spans="3:52" ht="15.4">
      <c r="C256" s="84"/>
      <c r="D256" s="84"/>
      <c r="E256" s="84"/>
      <c r="F256" s="84"/>
      <c r="G256" s="84"/>
      <c r="H256" s="84"/>
      <c r="I256" s="84"/>
      <c r="J256" s="134"/>
      <c r="K256" s="84"/>
      <c r="L256" s="84"/>
      <c r="M256" s="84"/>
      <c r="N256" s="84"/>
      <c r="O256" s="134"/>
      <c r="P256" s="134"/>
      <c r="Q256" s="134"/>
      <c r="R256" s="134"/>
      <c r="S256" s="84"/>
      <c r="T256" s="84"/>
      <c r="U256" s="84"/>
      <c r="V256" s="84"/>
      <c r="W256" s="84"/>
      <c r="X256" s="84"/>
      <c r="Y256" s="84"/>
      <c r="Z256" s="84"/>
      <c r="AA256" s="84"/>
      <c r="AB256" s="84"/>
      <c r="AC256" s="84"/>
      <c r="AD256" s="84"/>
      <c r="AE256" s="84"/>
      <c r="AF256" s="84"/>
      <c r="AG256" s="84"/>
      <c r="AH256" s="83"/>
      <c r="AI256" s="83"/>
      <c r="AJ256" s="83"/>
      <c r="AK256" s="83"/>
      <c r="AL256" s="84"/>
      <c r="AM256" s="84"/>
      <c r="AN256" s="84"/>
      <c r="AO256" s="85"/>
      <c r="AP256" s="84"/>
      <c r="AQ256" s="84"/>
      <c r="AR256" s="84"/>
      <c r="AS256" s="84"/>
      <c r="AT256" s="84"/>
      <c r="AU256" s="47"/>
      <c r="AV256" s="84"/>
      <c r="AW256" s="84"/>
      <c r="AX256" s="84"/>
      <c r="AY256" s="84"/>
      <c r="AZ256" s="84"/>
    </row>
    <row r="257" spans="3:52" ht="15.4">
      <c r="C257" s="84"/>
      <c r="D257" s="84"/>
      <c r="E257" s="84"/>
      <c r="F257" s="84"/>
      <c r="G257" s="84"/>
      <c r="H257" s="84"/>
      <c r="I257" s="84"/>
      <c r="J257" s="134"/>
      <c r="K257" s="84"/>
      <c r="L257" s="84"/>
      <c r="M257" s="84"/>
      <c r="N257" s="84"/>
      <c r="O257" s="134"/>
      <c r="P257" s="134"/>
      <c r="Q257" s="134"/>
      <c r="R257" s="134"/>
      <c r="S257" s="84"/>
      <c r="T257" s="84"/>
      <c r="U257" s="84"/>
      <c r="V257" s="84"/>
      <c r="W257" s="84"/>
      <c r="X257" s="84"/>
      <c r="Y257" s="84"/>
      <c r="Z257" s="84"/>
      <c r="AA257" s="84"/>
      <c r="AB257" s="84"/>
      <c r="AC257" s="84"/>
      <c r="AD257" s="84"/>
      <c r="AE257" s="84"/>
      <c r="AF257" s="84"/>
      <c r="AG257" s="84"/>
      <c r="AH257" s="83"/>
      <c r="AI257" s="83"/>
      <c r="AJ257" s="83"/>
      <c r="AK257" s="83"/>
      <c r="AL257" s="84"/>
      <c r="AM257" s="84"/>
      <c r="AN257" s="84"/>
      <c r="AO257" s="85"/>
      <c r="AP257" s="84"/>
      <c r="AQ257" s="84"/>
      <c r="AR257" s="84"/>
      <c r="AS257" s="84"/>
      <c r="AT257" s="84"/>
      <c r="AU257" s="47"/>
      <c r="AV257" s="84"/>
      <c r="AW257" s="84"/>
      <c r="AX257" s="84"/>
      <c r="AY257" s="84"/>
      <c r="AZ257" s="84"/>
    </row>
    <row r="258" spans="3:52" ht="15.4">
      <c r="C258" s="84"/>
      <c r="D258" s="84"/>
      <c r="E258" s="84"/>
      <c r="F258" s="84"/>
      <c r="G258" s="84"/>
      <c r="H258" s="84"/>
      <c r="I258" s="84"/>
      <c r="J258" s="134"/>
      <c r="K258" s="84"/>
      <c r="L258" s="84"/>
      <c r="M258" s="84"/>
      <c r="N258" s="84"/>
      <c r="O258" s="134"/>
      <c r="P258" s="134"/>
      <c r="Q258" s="134"/>
      <c r="R258" s="134"/>
      <c r="S258" s="84"/>
      <c r="T258" s="84"/>
      <c r="U258" s="84"/>
      <c r="V258" s="84"/>
      <c r="W258" s="84"/>
      <c r="X258" s="84"/>
      <c r="Y258" s="84"/>
      <c r="Z258" s="84"/>
      <c r="AA258" s="84"/>
      <c r="AB258" s="84"/>
      <c r="AC258" s="84"/>
      <c r="AD258" s="84"/>
      <c r="AE258" s="84"/>
      <c r="AF258" s="84"/>
      <c r="AG258" s="84"/>
      <c r="AH258" s="83"/>
      <c r="AI258" s="83"/>
      <c r="AJ258" s="83"/>
      <c r="AK258" s="83"/>
      <c r="AL258" s="84"/>
      <c r="AM258" s="84"/>
      <c r="AN258" s="84"/>
      <c r="AO258" s="85"/>
      <c r="AP258" s="84"/>
      <c r="AQ258" s="84"/>
      <c r="AR258" s="84"/>
      <c r="AS258" s="84"/>
      <c r="AT258" s="84"/>
      <c r="AU258" s="47"/>
      <c r="AV258" s="84"/>
      <c r="AW258" s="84"/>
      <c r="AX258" s="84"/>
      <c r="AY258" s="84"/>
      <c r="AZ258" s="84"/>
    </row>
    <row r="259" spans="3:52" ht="15.4">
      <c r="C259" s="84"/>
      <c r="D259" s="84"/>
      <c r="E259" s="84"/>
      <c r="F259" s="84"/>
      <c r="G259" s="84"/>
      <c r="H259" s="84"/>
      <c r="I259" s="84"/>
      <c r="J259" s="134"/>
      <c r="K259" s="84"/>
      <c r="L259" s="84"/>
      <c r="M259" s="84"/>
      <c r="N259" s="84"/>
      <c r="O259" s="134"/>
      <c r="P259" s="134"/>
      <c r="Q259" s="134"/>
      <c r="R259" s="134"/>
      <c r="S259" s="84"/>
      <c r="T259" s="84"/>
      <c r="U259" s="84"/>
      <c r="V259" s="84"/>
      <c r="W259" s="84"/>
      <c r="X259" s="84"/>
      <c r="Y259" s="84"/>
      <c r="Z259" s="84"/>
      <c r="AA259" s="84"/>
      <c r="AB259" s="84"/>
      <c r="AC259" s="84"/>
      <c r="AD259" s="84"/>
      <c r="AE259" s="84"/>
      <c r="AF259" s="84"/>
      <c r="AG259" s="84"/>
      <c r="AH259" s="83"/>
      <c r="AI259" s="83"/>
      <c r="AJ259" s="83"/>
      <c r="AK259" s="83"/>
      <c r="AL259" s="84"/>
      <c r="AM259" s="84"/>
      <c r="AN259" s="84"/>
      <c r="AO259" s="85"/>
      <c r="AP259" s="84"/>
      <c r="AQ259" s="84"/>
      <c r="AR259" s="84"/>
      <c r="AS259" s="84"/>
      <c r="AT259" s="84"/>
      <c r="AU259" s="47"/>
      <c r="AV259" s="84"/>
      <c r="AW259" s="84"/>
      <c r="AX259" s="84"/>
      <c r="AY259" s="84"/>
      <c r="AZ259" s="84"/>
    </row>
    <row r="260" spans="3:52" ht="15.4">
      <c r="C260" s="84"/>
      <c r="D260" s="84"/>
      <c r="E260" s="84"/>
      <c r="F260" s="84"/>
      <c r="G260" s="84"/>
      <c r="H260" s="84"/>
      <c r="I260" s="84"/>
      <c r="J260" s="134"/>
      <c r="K260" s="84"/>
      <c r="L260" s="84"/>
      <c r="M260" s="84"/>
      <c r="N260" s="84"/>
      <c r="O260" s="134"/>
      <c r="P260" s="134"/>
      <c r="Q260" s="134"/>
      <c r="R260" s="134"/>
      <c r="S260" s="84"/>
      <c r="T260" s="84"/>
      <c r="U260" s="84"/>
      <c r="V260" s="84"/>
      <c r="W260" s="84"/>
      <c r="X260" s="84"/>
      <c r="Y260" s="84"/>
      <c r="Z260" s="84"/>
      <c r="AA260" s="84"/>
      <c r="AB260" s="84"/>
      <c r="AC260" s="84"/>
      <c r="AD260" s="84"/>
      <c r="AE260" s="84"/>
      <c r="AF260" s="84"/>
      <c r="AG260" s="84"/>
      <c r="AH260" s="83"/>
      <c r="AI260" s="83"/>
      <c r="AJ260" s="83"/>
      <c r="AK260" s="83"/>
      <c r="AL260" s="84"/>
      <c r="AM260" s="84"/>
      <c r="AN260" s="84"/>
      <c r="AO260" s="85"/>
      <c r="AP260" s="84"/>
      <c r="AQ260" s="84"/>
      <c r="AR260" s="84"/>
      <c r="AS260" s="84"/>
      <c r="AT260" s="84"/>
      <c r="AU260" s="47"/>
      <c r="AV260" s="84"/>
      <c r="AW260" s="84"/>
      <c r="AX260" s="84"/>
      <c r="AY260" s="84"/>
      <c r="AZ260" s="84"/>
    </row>
    <row r="261" spans="3:52" ht="15.4">
      <c r="C261" s="84"/>
      <c r="D261" s="84"/>
      <c r="E261" s="84"/>
      <c r="F261" s="84"/>
      <c r="G261" s="84"/>
      <c r="H261" s="84"/>
      <c r="I261" s="84"/>
      <c r="J261" s="134"/>
      <c r="K261" s="84"/>
      <c r="L261" s="84"/>
      <c r="M261" s="84"/>
      <c r="N261" s="84"/>
      <c r="O261" s="134"/>
      <c r="P261" s="134"/>
      <c r="Q261" s="134"/>
      <c r="R261" s="134"/>
      <c r="S261" s="84"/>
      <c r="T261" s="84"/>
      <c r="U261" s="84"/>
      <c r="V261" s="84"/>
      <c r="W261" s="84"/>
      <c r="X261" s="84"/>
      <c r="Y261" s="84"/>
      <c r="Z261" s="84"/>
      <c r="AA261" s="84"/>
      <c r="AB261" s="84"/>
      <c r="AC261" s="84"/>
      <c r="AD261" s="84"/>
      <c r="AE261" s="84"/>
      <c r="AF261" s="84"/>
      <c r="AG261" s="84"/>
      <c r="AH261" s="83"/>
      <c r="AI261" s="83"/>
      <c r="AJ261" s="83"/>
      <c r="AK261" s="83"/>
      <c r="AL261" s="84"/>
      <c r="AM261" s="84"/>
      <c r="AN261" s="84"/>
      <c r="AO261" s="85"/>
      <c r="AP261" s="84"/>
      <c r="AQ261" s="84"/>
      <c r="AR261" s="84"/>
      <c r="AS261" s="84"/>
      <c r="AT261" s="84"/>
      <c r="AU261" s="47"/>
      <c r="AV261" s="84"/>
      <c r="AW261" s="84"/>
      <c r="AX261" s="84"/>
      <c r="AY261" s="84"/>
      <c r="AZ261" s="84"/>
    </row>
    <row r="262" spans="3:52" ht="15.4">
      <c r="C262" s="84"/>
      <c r="D262" s="84"/>
      <c r="E262" s="84"/>
      <c r="F262" s="84"/>
      <c r="G262" s="84"/>
      <c r="H262" s="84"/>
      <c r="I262" s="84"/>
      <c r="J262" s="134"/>
      <c r="K262" s="84"/>
      <c r="L262" s="84"/>
      <c r="M262" s="84"/>
      <c r="N262" s="84"/>
      <c r="O262" s="134"/>
      <c r="P262" s="134"/>
      <c r="Q262" s="134"/>
      <c r="R262" s="134"/>
      <c r="S262" s="84"/>
      <c r="T262" s="84"/>
      <c r="U262" s="84"/>
      <c r="V262" s="84"/>
      <c r="W262" s="84"/>
      <c r="X262" s="84"/>
      <c r="Y262" s="84"/>
      <c r="Z262" s="84"/>
      <c r="AA262" s="84"/>
      <c r="AB262" s="84"/>
      <c r="AC262" s="84"/>
      <c r="AD262" s="84"/>
      <c r="AE262" s="84"/>
      <c r="AF262" s="84"/>
      <c r="AG262" s="84"/>
      <c r="AH262" s="83"/>
      <c r="AI262" s="83"/>
      <c r="AJ262" s="83"/>
      <c r="AK262" s="83"/>
      <c r="AL262" s="84"/>
      <c r="AM262" s="84"/>
      <c r="AN262" s="84"/>
      <c r="AO262" s="85"/>
      <c r="AP262" s="84"/>
      <c r="AQ262" s="84"/>
      <c r="AR262" s="84"/>
      <c r="AS262" s="84"/>
      <c r="AT262" s="84"/>
      <c r="AU262" s="47"/>
      <c r="AV262" s="84"/>
      <c r="AW262" s="84"/>
      <c r="AX262" s="84"/>
      <c r="AY262" s="84"/>
      <c r="AZ262" s="84"/>
    </row>
    <row r="263" spans="3:52" ht="15.4">
      <c r="C263" s="84"/>
      <c r="D263" s="84"/>
      <c r="E263" s="84"/>
      <c r="F263" s="84"/>
      <c r="G263" s="84"/>
      <c r="H263" s="84"/>
      <c r="I263" s="84"/>
      <c r="J263" s="134"/>
      <c r="K263" s="84"/>
      <c r="L263" s="84"/>
      <c r="M263" s="84"/>
      <c r="N263" s="84"/>
      <c r="O263" s="134"/>
      <c r="P263" s="134"/>
      <c r="Q263" s="134"/>
      <c r="R263" s="134"/>
      <c r="S263" s="84"/>
      <c r="T263" s="84"/>
      <c r="U263" s="84"/>
      <c r="V263" s="84"/>
      <c r="W263" s="84"/>
      <c r="X263" s="84"/>
      <c r="Y263" s="84"/>
      <c r="Z263" s="84"/>
      <c r="AA263" s="84"/>
      <c r="AB263" s="84"/>
      <c r="AC263" s="84"/>
      <c r="AD263" s="84"/>
      <c r="AE263" s="84"/>
      <c r="AF263" s="84"/>
      <c r="AG263" s="84"/>
      <c r="AH263" s="83"/>
      <c r="AI263" s="83"/>
      <c r="AJ263" s="83"/>
      <c r="AK263" s="83"/>
      <c r="AL263" s="84"/>
      <c r="AM263" s="84"/>
      <c r="AN263" s="84"/>
      <c r="AO263" s="85"/>
      <c r="AP263" s="84"/>
      <c r="AQ263" s="84"/>
      <c r="AR263" s="84"/>
      <c r="AS263" s="84"/>
      <c r="AT263" s="84"/>
      <c r="AU263" s="47"/>
      <c r="AV263" s="84"/>
      <c r="AW263" s="84"/>
      <c r="AX263" s="84"/>
      <c r="AY263" s="84"/>
      <c r="AZ263" s="84"/>
    </row>
    <row r="264" spans="3:52" ht="15.4">
      <c r="C264" s="84"/>
      <c r="D264" s="84"/>
      <c r="E264" s="84"/>
      <c r="F264" s="84"/>
      <c r="G264" s="84"/>
      <c r="H264" s="84"/>
      <c r="I264" s="84"/>
      <c r="J264" s="134"/>
      <c r="K264" s="84"/>
      <c r="L264" s="84"/>
      <c r="M264" s="84"/>
      <c r="N264" s="84"/>
      <c r="O264" s="134"/>
      <c r="P264" s="134"/>
      <c r="Q264" s="134"/>
      <c r="R264" s="134"/>
      <c r="S264" s="84"/>
      <c r="T264" s="84"/>
      <c r="U264" s="84"/>
      <c r="V264" s="84"/>
      <c r="W264" s="84"/>
      <c r="X264" s="84"/>
      <c r="Y264" s="84"/>
      <c r="Z264" s="84"/>
      <c r="AA264" s="84"/>
      <c r="AB264" s="84"/>
      <c r="AC264" s="84"/>
      <c r="AD264" s="84"/>
      <c r="AE264" s="84"/>
      <c r="AF264" s="84"/>
      <c r="AG264" s="84"/>
      <c r="AH264" s="83"/>
      <c r="AI264" s="83"/>
      <c r="AJ264" s="83"/>
      <c r="AK264" s="83"/>
      <c r="AL264" s="84"/>
      <c r="AM264" s="84"/>
      <c r="AN264" s="84"/>
      <c r="AO264" s="85"/>
      <c r="AP264" s="84"/>
      <c r="AQ264" s="84"/>
      <c r="AR264" s="84"/>
      <c r="AS264" s="84"/>
      <c r="AT264" s="84"/>
      <c r="AU264" s="47"/>
      <c r="AV264" s="84"/>
      <c r="AW264" s="84"/>
      <c r="AX264" s="84"/>
      <c r="AY264" s="84"/>
      <c r="AZ264" s="84"/>
    </row>
    <row r="265" spans="3:52" ht="15.4">
      <c r="C265" s="84"/>
      <c r="D265" s="84"/>
      <c r="E265" s="84"/>
      <c r="F265" s="84"/>
      <c r="G265" s="84"/>
      <c r="H265" s="84"/>
      <c r="I265" s="84"/>
      <c r="J265" s="134"/>
      <c r="K265" s="84"/>
      <c r="L265" s="84"/>
      <c r="M265" s="84"/>
      <c r="N265" s="84"/>
      <c r="O265" s="134"/>
      <c r="P265" s="134"/>
      <c r="Q265" s="134"/>
      <c r="R265" s="134"/>
      <c r="S265" s="84"/>
      <c r="T265" s="84"/>
      <c r="U265" s="84"/>
      <c r="V265" s="84"/>
      <c r="W265" s="84"/>
      <c r="X265" s="84"/>
      <c r="Y265" s="84"/>
      <c r="Z265" s="84"/>
      <c r="AA265" s="84"/>
      <c r="AB265" s="84"/>
      <c r="AC265" s="84"/>
      <c r="AD265" s="84"/>
      <c r="AE265" s="84"/>
      <c r="AF265" s="84"/>
      <c r="AG265" s="84"/>
      <c r="AH265" s="83"/>
      <c r="AI265" s="83"/>
      <c r="AJ265" s="83"/>
      <c r="AK265" s="83"/>
      <c r="AL265" s="84"/>
      <c r="AM265" s="84"/>
      <c r="AN265" s="84"/>
      <c r="AO265" s="85"/>
      <c r="AP265" s="84"/>
      <c r="AQ265" s="84"/>
      <c r="AR265" s="84"/>
      <c r="AS265" s="84"/>
      <c r="AT265" s="84"/>
      <c r="AU265" s="47"/>
      <c r="AV265" s="84"/>
      <c r="AW265" s="84"/>
      <c r="AX265" s="84"/>
      <c r="AY265" s="84"/>
      <c r="AZ265" s="84"/>
    </row>
    <row r="266" spans="3:52" ht="15.4">
      <c r="C266" s="84"/>
      <c r="D266" s="84"/>
      <c r="E266" s="84"/>
      <c r="F266" s="84"/>
      <c r="G266" s="84"/>
      <c r="H266" s="84"/>
      <c r="I266" s="84"/>
      <c r="J266" s="134"/>
      <c r="K266" s="84"/>
      <c r="L266" s="84"/>
      <c r="M266" s="84"/>
      <c r="N266" s="84"/>
      <c r="O266" s="134"/>
      <c r="P266" s="134"/>
      <c r="Q266" s="134"/>
      <c r="R266" s="134"/>
      <c r="S266" s="84"/>
      <c r="T266" s="84"/>
      <c r="U266" s="84"/>
      <c r="V266" s="84"/>
      <c r="W266" s="84"/>
      <c r="X266" s="84"/>
      <c r="Y266" s="84"/>
      <c r="Z266" s="84"/>
      <c r="AA266" s="84"/>
      <c r="AB266" s="84"/>
      <c r="AC266" s="84"/>
      <c r="AD266" s="84"/>
      <c r="AE266" s="84"/>
      <c r="AF266" s="84"/>
      <c r="AG266" s="84"/>
      <c r="AH266" s="83"/>
      <c r="AI266" s="83"/>
      <c r="AJ266" s="83"/>
      <c r="AK266" s="83"/>
      <c r="AL266" s="84"/>
      <c r="AM266" s="84"/>
      <c r="AN266" s="84"/>
      <c r="AO266" s="85"/>
      <c r="AP266" s="84"/>
      <c r="AQ266" s="84"/>
      <c r="AR266" s="84"/>
      <c r="AS266" s="84"/>
      <c r="AT266" s="84"/>
      <c r="AU266" s="47"/>
      <c r="AV266" s="84"/>
      <c r="AW266" s="84"/>
      <c r="AX266" s="84"/>
      <c r="AY266" s="84"/>
      <c r="AZ266" s="84"/>
    </row>
    <row r="267" spans="3:52" ht="15.4">
      <c r="C267" s="84"/>
      <c r="D267" s="84"/>
      <c r="E267" s="84"/>
      <c r="F267" s="84"/>
      <c r="G267" s="84"/>
      <c r="H267" s="84"/>
      <c r="I267" s="84"/>
      <c r="J267" s="134"/>
      <c r="K267" s="84"/>
      <c r="L267" s="84"/>
      <c r="M267" s="84"/>
      <c r="N267" s="84"/>
      <c r="O267" s="84"/>
      <c r="P267" s="84"/>
      <c r="Q267" s="84"/>
      <c r="R267" s="84"/>
      <c r="S267" s="84"/>
      <c r="T267" s="84"/>
      <c r="U267" s="84"/>
      <c r="V267" s="84"/>
      <c r="W267" s="84"/>
      <c r="X267" s="84"/>
      <c r="Y267" s="84"/>
      <c r="Z267" s="84"/>
      <c r="AA267" s="84"/>
      <c r="AB267" s="84"/>
      <c r="AC267" s="84"/>
      <c r="AD267" s="84"/>
      <c r="AE267" s="84"/>
      <c r="AF267" s="84"/>
      <c r="AG267" s="84"/>
      <c r="AH267" s="83"/>
      <c r="AI267" s="83"/>
      <c r="AJ267" s="83"/>
      <c r="AK267" s="83"/>
      <c r="AL267" s="84"/>
      <c r="AM267" s="84"/>
      <c r="AN267" s="84"/>
      <c r="AO267" s="85"/>
      <c r="AP267" s="84"/>
      <c r="AQ267" s="84"/>
      <c r="AR267" s="84"/>
      <c r="AS267" s="84"/>
      <c r="AT267" s="84"/>
      <c r="AU267" s="47"/>
      <c r="AV267" s="84"/>
      <c r="AW267" s="84"/>
      <c r="AX267" s="84"/>
      <c r="AY267" s="84"/>
      <c r="AZ267" s="84"/>
    </row>
    <row r="268" spans="3:52" ht="15.4">
      <c r="C268" s="84"/>
      <c r="D268" s="84"/>
      <c r="E268" s="84"/>
      <c r="F268" s="84"/>
      <c r="G268" s="84"/>
      <c r="H268" s="84"/>
      <c r="I268" s="84"/>
      <c r="J268" s="134"/>
      <c r="K268" s="84"/>
      <c r="L268" s="84"/>
      <c r="M268" s="84"/>
      <c r="N268" s="84"/>
      <c r="O268" s="84"/>
      <c r="P268" s="84"/>
      <c r="Q268" s="84"/>
      <c r="R268" s="84"/>
      <c r="S268" s="84"/>
      <c r="T268" s="84"/>
      <c r="U268" s="84"/>
      <c r="V268" s="84"/>
      <c r="W268" s="84"/>
      <c r="X268" s="84"/>
      <c r="Y268" s="84"/>
      <c r="Z268" s="84"/>
      <c r="AA268" s="84"/>
      <c r="AB268" s="84"/>
      <c r="AC268" s="84"/>
      <c r="AD268" s="84"/>
      <c r="AE268" s="84"/>
      <c r="AF268" s="84"/>
      <c r="AG268" s="84"/>
      <c r="AH268" s="83"/>
      <c r="AI268" s="83"/>
      <c r="AJ268" s="83"/>
      <c r="AK268" s="83"/>
      <c r="AL268" s="84"/>
      <c r="AM268" s="84"/>
      <c r="AN268" s="84"/>
      <c r="AO268" s="85"/>
      <c r="AP268" s="84"/>
      <c r="AQ268" s="84"/>
      <c r="AR268" s="84"/>
      <c r="AS268" s="84"/>
      <c r="AT268" s="84"/>
      <c r="AU268" s="47"/>
      <c r="AV268" s="84"/>
      <c r="AW268" s="84"/>
      <c r="AX268" s="84"/>
      <c r="AY268" s="84"/>
      <c r="AZ268" s="84"/>
    </row>
    <row r="269" spans="3:52" ht="15.4">
      <c r="C269" s="84"/>
      <c r="D269" s="84"/>
      <c r="E269" s="84"/>
      <c r="F269" s="84"/>
      <c r="G269" s="84"/>
      <c r="H269" s="84"/>
      <c r="I269" s="84"/>
      <c r="J269" s="134"/>
      <c r="K269" s="84"/>
      <c r="L269" s="84"/>
      <c r="M269" s="84"/>
      <c r="N269" s="84"/>
      <c r="O269" s="84"/>
      <c r="P269" s="84"/>
      <c r="Q269" s="84"/>
      <c r="R269" s="84"/>
      <c r="S269" s="84"/>
      <c r="T269" s="84"/>
      <c r="U269" s="84"/>
      <c r="V269" s="84"/>
      <c r="W269" s="84"/>
      <c r="X269" s="84"/>
      <c r="Y269" s="84"/>
      <c r="Z269" s="84"/>
      <c r="AA269" s="84"/>
      <c r="AB269" s="84"/>
      <c r="AC269" s="84"/>
      <c r="AD269" s="84"/>
      <c r="AE269" s="84"/>
      <c r="AF269" s="84"/>
      <c r="AG269" s="84"/>
      <c r="AH269" s="83"/>
      <c r="AI269" s="83"/>
      <c r="AJ269" s="83"/>
      <c r="AK269" s="83"/>
      <c r="AL269" s="84"/>
      <c r="AM269" s="84"/>
      <c r="AN269" s="84"/>
      <c r="AO269" s="85"/>
      <c r="AP269" s="84"/>
      <c r="AQ269" s="84"/>
      <c r="AR269" s="84"/>
      <c r="AS269" s="84"/>
      <c r="AT269" s="84"/>
      <c r="AU269" s="47"/>
      <c r="AV269" s="84"/>
      <c r="AW269" s="84"/>
      <c r="AX269" s="84"/>
      <c r="AY269" s="84"/>
      <c r="AZ269" s="84"/>
    </row>
    <row r="270" spans="3:52" ht="15.4">
      <c r="C270" s="84"/>
      <c r="D270" s="84"/>
      <c r="E270" s="84"/>
      <c r="F270" s="84"/>
      <c r="G270" s="84"/>
      <c r="H270" s="84"/>
      <c r="I270" s="84"/>
      <c r="J270" s="134"/>
      <c r="K270" s="84"/>
      <c r="L270" s="84"/>
      <c r="M270" s="84"/>
      <c r="N270" s="84"/>
      <c r="O270" s="84"/>
      <c r="P270" s="84"/>
      <c r="Q270" s="84"/>
      <c r="R270" s="84"/>
      <c r="S270" s="84"/>
      <c r="T270" s="84"/>
      <c r="U270" s="84"/>
      <c r="V270" s="84"/>
      <c r="W270" s="84"/>
      <c r="X270" s="84"/>
      <c r="Y270" s="84"/>
      <c r="Z270" s="84"/>
      <c r="AA270" s="84"/>
      <c r="AB270" s="84"/>
      <c r="AC270" s="84"/>
      <c r="AD270" s="84"/>
      <c r="AE270" s="84"/>
      <c r="AF270" s="84"/>
      <c r="AG270" s="84"/>
      <c r="AH270" s="83"/>
      <c r="AI270" s="83"/>
      <c r="AJ270" s="83"/>
      <c r="AK270" s="83"/>
      <c r="AL270" s="84"/>
      <c r="AM270" s="84"/>
      <c r="AN270" s="84"/>
      <c r="AO270" s="85"/>
      <c r="AP270" s="84"/>
      <c r="AQ270" s="84"/>
      <c r="AR270" s="84"/>
      <c r="AS270" s="84"/>
      <c r="AT270" s="84"/>
      <c r="AU270" s="47"/>
      <c r="AV270" s="84"/>
      <c r="AW270" s="84"/>
      <c r="AX270" s="84"/>
      <c r="AY270" s="84"/>
      <c r="AZ270" s="84"/>
    </row>
    <row r="271" spans="3:52" ht="15.4">
      <c r="C271" s="84"/>
      <c r="D271" s="84"/>
      <c r="E271" s="84"/>
      <c r="F271" s="84"/>
      <c r="G271" s="84"/>
      <c r="H271" s="84"/>
      <c r="I271" s="84"/>
      <c r="J271" s="134"/>
      <c r="K271" s="84"/>
      <c r="L271" s="84"/>
      <c r="M271" s="84"/>
      <c r="N271" s="84"/>
      <c r="O271" s="84"/>
      <c r="P271" s="84"/>
      <c r="Q271" s="84"/>
      <c r="R271" s="84"/>
      <c r="S271" s="84"/>
      <c r="T271" s="84"/>
      <c r="U271" s="84"/>
      <c r="V271" s="84"/>
      <c r="W271" s="84"/>
      <c r="X271" s="84"/>
      <c r="Y271" s="84"/>
      <c r="Z271" s="84"/>
      <c r="AA271" s="84"/>
      <c r="AB271" s="84"/>
      <c r="AC271" s="84"/>
      <c r="AD271" s="84"/>
      <c r="AE271" s="84"/>
      <c r="AF271" s="84"/>
      <c r="AG271" s="84"/>
      <c r="AH271" s="83"/>
      <c r="AI271" s="83"/>
      <c r="AJ271" s="83"/>
      <c r="AK271" s="83"/>
      <c r="AL271" s="84"/>
      <c r="AM271" s="84"/>
      <c r="AN271" s="84"/>
      <c r="AO271" s="85"/>
      <c r="AP271" s="84"/>
      <c r="AQ271" s="84"/>
      <c r="AR271" s="84"/>
      <c r="AS271" s="84"/>
      <c r="AT271" s="84"/>
      <c r="AU271" s="47"/>
      <c r="AV271" s="84"/>
      <c r="AW271" s="84"/>
      <c r="AX271" s="84"/>
      <c r="AY271" s="84"/>
      <c r="AZ271" s="84"/>
    </row>
    <row r="272" spans="3:52" ht="15.4">
      <c r="C272" s="84"/>
      <c r="D272" s="84"/>
      <c r="E272" s="84"/>
      <c r="F272" s="84"/>
      <c r="G272" s="84"/>
      <c r="H272" s="84"/>
      <c r="I272" s="84"/>
      <c r="J272" s="134"/>
      <c r="K272" s="84"/>
      <c r="L272" s="84"/>
      <c r="M272" s="84"/>
      <c r="N272" s="84"/>
      <c r="O272" s="84"/>
      <c r="P272" s="84"/>
      <c r="Q272" s="84"/>
      <c r="R272" s="84"/>
      <c r="S272" s="84"/>
      <c r="T272" s="84"/>
      <c r="U272" s="84"/>
      <c r="V272" s="84"/>
      <c r="W272" s="84"/>
      <c r="X272" s="84"/>
      <c r="Y272" s="84"/>
      <c r="Z272" s="84"/>
      <c r="AA272" s="84"/>
      <c r="AB272" s="84"/>
      <c r="AC272" s="84"/>
      <c r="AD272" s="84"/>
      <c r="AE272" s="84"/>
      <c r="AF272" s="84"/>
      <c r="AG272" s="84"/>
      <c r="AH272" s="83"/>
      <c r="AI272" s="83"/>
      <c r="AJ272" s="83"/>
      <c r="AK272" s="83"/>
      <c r="AL272" s="84"/>
      <c r="AM272" s="84"/>
      <c r="AN272" s="84"/>
      <c r="AO272" s="85"/>
      <c r="AP272" s="84"/>
      <c r="AQ272" s="84"/>
      <c r="AR272" s="84"/>
      <c r="AS272" s="84"/>
      <c r="AT272" s="84"/>
      <c r="AU272" s="47"/>
      <c r="AV272" s="84"/>
      <c r="AW272" s="84"/>
      <c r="AX272" s="84"/>
      <c r="AY272" s="84"/>
      <c r="AZ272" s="84"/>
    </row>
    <row r="273" spans="3:52" ht="15.4">
      <c r="C273" s="84"/>
      <c r="D273" s="84"/>
      <c r="E273" s="84"/>
      <c r="F273" s="84"/>
      <c r="G273" s="84"/>
      <c r="H273" s="84"/>
      <c r="I273" s="84"/>
      <c r="J273" s="134"/>
      <c r="K273" s="84"/>
      <c r="L273" s="84"/>
      <c r="M273" s="84"/>
      <c r="N273" s="84"/>
      <c r="O273" s="84"/>
      <c r="P273" s="84"/>
      <c r="Q273" s="84"/>
      <c r="R273" s="84"/>
      <c r="S273" s="84"/>
      <c r="T273" s="84"/>
      <c r="U273" s="84"/>
      <c r="V273" s="84"/>
      <c r="W273" s="84"/>
      <c r="X273" s="84"/>
      <c r="Y273" s="84"/>
      <c r="Z273" s="84"/>
      <c r="AA273" s="84"/>
      <c r="AB273" s="84"/>
      <c r="AC273" s="84"/>
      <c r="AD273" s="84"/>
      <c r="AE273" s="84"/>
      <c r="AF273" s="84"/>
      <c r="AG273" s="84"/>
      <c r="AH273" s="83"/>
      <c r="AI273" s="83"/>
      <c r="AJ273" s="83"/>
      <c r="AK273" s="83"/>
      <c r="AL273" s="84"/>
      <c r="AM273" s="84"/>
      <c r="AN273" s="84"/>
      <c r="AO273" s="85"/>
      <c r="AP273" s="84"/>
      <c r="AQ273" s="84"/>
      <c r="AR273" s="84"/>
      <c r="AS273" s="84"/>
      <c r="AT273" s="84"/>
      <c r="AU273" s="47"/>
      <c r="AV273" s="84"/>
      <c r="AW273" s="84"/>
      <c r="AX273" s="84"/>
      <c r="AY273" s="84"/>
      <c r="AZ273" s="84"/>
    </row>
    <row r="274" spans="3:52" ht="15.4">
      <c r="C274" s="84"/>
      <c r="D274" s="84"/>
      <c r="E274" s="84"/>
      <c r="F274" s="84"/>
      <c r="G274" s="84"/>
      <c r="H274" s="84"/>
      <c r="I274" s="84"/>
      <c r="J274" s="134"/>
      <c r="K274" s="84"/>
      <c r="L274" s="84"/>
      <c r="M274" s="84"/>
      <c r="N274" s="84"/>
      <c r="O274" s="84"/>
      <c r="P274" s="84"/>
      <c r="Q274" s="84"/>
      <c r="R274" s="84"/>
      <c r="S274" s="84"/>
      <c r="T274" s="84"/>
      <c r="U274" s="84"/>
      <c r="V274" s="84"/>
      <c r="W274" s="84"/>
      <c r="X274" s="84"/>
      <c r="Y274" s="84"/>
      <c r="Z274" s="84"/>
      <c r="AA274" s="84"/>
      <c r="AB274" s="84"/>
      <c r="AC274" s="84"/>
      <c r="AD274" s="84"/>
      <c r="AE274" s="84"/>
      <c r="AF274" s="84"/>
      <c r="AG274" s="84"/>
      <c r="AH274" s="83"/>
      <c r="AI274" s="83"/>
      <c r="AJ274" s="83"/>
      <c r="AK274" s="83"/>
      <c r="AL274" s="84"/>
      <c r="AM274" s="84"/>
      <c r="AN274" s="84"/>
      <c r="AO274" s="85"/>
      <c r="AP274" s="84"/>
      <c r="AQ274" s="84"/>
      <c r="AR274" s="84"/>
      <c r="AS274" s="84"/>
      <c r="AT274" s="84"/>
      <c r="AU274" s="47"/>
      <c r="AV274" s="84"/>
      <c r="AW274" s="84"/>
      <c r="AX274" s="84"/>
      <c r="AY274" s="84"/>
      <c r="AZ274" s="84"/>
    </row>
    <row r="275" spans="3:52" ht="15.4">
      <c r="C275" s="84"/>
      <c r="D275" s="84"/>
      <c r="E275" s="84"/>
      <c r="F275" s="84"/>
      <c r="G275" s="84"/>
      <c r="H275" s="84"/>
      <c r="I275" s="84"/>
      <c r="J275" s="134"/>
      <c r="K275" s="84"/>
      <c r="L275" s="84"/>
      <c r="M275" s="84"/>
      <c r="N275" s="84"/>
      <c r="O275" s="84"/>
      <c r="P275" s="84"/>
      <c r="Q275" s="84"/>
      <c r="R275" s="84"/>
      <c r="S275" s="84"/>
      <c r="T275" s="84"/>
      <c r="U275" s="84"/>
      <c r="V275" s="84"/>
      <c r="W275" s="84"/>
      <c r="X275" s="84"/>
      <c r="Y275" s="84"/>
      <c r="Z275" s="84"/>
      <c r="AA275" s="84"/>
      <c r="AB275" s="84"/>
      <c r="AC275" s="84"/>
      <c r="AD275" s="84"/>
      <c r="AE275" s="84"/>
      <c r="AF275" s="84"/>
      <c r="AG275" s="84"/>
      <c r="AH275" s="83"/>
      <c r="AI275" s="83"/>
      <c r="AJ275" s="83"/>
      <c r="AK275" s="83"/>
      <c r="AL275" s="84"/>
      <c r="AM275" s="84"/>
      <c r="AN275" s="84"/>
      <c r="AO275" s="85"/>
      <c r="AP275" s="84"/>
      <c r="AQ275" s="84"/>
      <c r="AR275" s="84"/>
      <c r="AS275" s="84"/>
      <c r="AT275" s="84"/>
      <c r="AU275" s="47"/>
      <c r="AV275" s="84"/>
      <c r="AW275" s="84"/>
      <c r="AX275" s="84"/>
      <c r="AY275" s="84"/>
      <c r="AZ275" s="84"/>
    </row>
    <row r="276" spans="3:52" ht="15.4">
      <c r="C276" s="84"/>
      <c r="D276" s="84"/>
      <c r="E276" s="84"/>
      <c r="F276" s="84"/>
      <c r="G276" s="84"/>
      <c r="H276" s="84"/>
      <c r="I276" s="84"/>
      <c r="J276" s="134"/>
      <c r="K276" s="84"/>
      <c r="L276" s="84"/>
      <c r="M276" s="84"/>
      <c r="N276" s="84"/>
      <c r="O276" s="84"/>
      <c r="P276" s="84"/>
      <c r="Q276" s="84"/>
      <c r="R276" s="84"/>
      <c r="S276" s="84"/>
      <c r="T276" s="84"/>
      <c r="U276" s="84"/>
      <c r="V276" s="84"/>
      <c r="W276" s="84"/>
      <c r="X276" s="84"/>
      <c r="Y276" s="84"/>
      <c r="Z276" s="84"/>
      <c r="AA276" s="84"/>
      <c r="AB276" s="84"/>
      <c r="AC276" s="84"/>
      <c r="AD276" s="84"/>
      <c r="AE276" s="84"/>
      <c r="AF276" s="84"/>
      <c r="AG276" s="84"/>
      <c r="AH276" s="83"/>
      <c r="AI276" s="83"/>
      <c r="AJ276" s="83"/>
      <c r="AK276" s="83"/>
      <c r="AL276" s="84"/>
      <c r="AM276" s="84"/>
      <c r="AN276" s="84"/>
      <c r="AO276" s="85"/>
      <c r="AP276" s="84"/>
      <c r="AQ276" s="84"/>
      <c r="AR276" s="84"/>
      <c r="AS276" s="84"/>
      <c r="AT276" s="84"/>
      <c r="AU276" s="47"/>
      <c r="AV276" s="84"/>
      <c r="AW276" s="84"/>
      <c r="AX276" s="84"/>
      <c r="AY276" s="84"/>
      <c r="AZ276" s="84"/>
    </row>
    <row r="277" spans="3:52" ht="15.4">
      <c r="C277" s="84"/>
      <c r="D277" s="84"/>
      <c r="E277" s="84"/>
      <c r="F277" s="84"/>
      <c r="G277" s="84"/>
      <c r="H277" s="84"/>
      <c r="I277" s="84"/>
      <c r="J277" s="134"/>
      <c r="K277" s="84"/>
      <c r="L277" s="84"/>
      <c r="M277" s="84"/>
      <c r="N277" s="84"/>
      <c r="O277" s="84"/>
      <c r="P277" s="84"/>
      <c r="Q277" s="84"/>
      <c r="R277" s="84"/>
      <c r="S277" s="84"/>
      <c r="T277" s="84"/>
      <c r="U277" s="84"/>
      <c r="V277" s="84"/>
      <c r="W277" s="84"/>
      <c r="X277" s="84"/>
      <c r="Y277" s="84"/>
      <c r="Z277" s="84"/>
      <c r="AA277" s="84"/>
      <c r="AB277" s="84"/>
      <c r="AC277" s="84"/>
      <c r="AD277" s="84"/>
      <c r="AE277" s="84"/>
      <c r="AF277" s="84"/>
      <c r="AG277" s="84"/>
      <c r="AH277" s="83"/>
      <c r="AI277" s="83"/>
      <c r="AJ277" s="83"/>
      <c r="AK277" s="83"/>
      <c r="AL277" s="84"/>
      <c r="AM277" s="84"/>
      <c r="AN277" s="84"/>
      <c r="AO277" s="85"/>
      <c r="AP277" s="84"/>
      <c r="AQ277" s="84"/>
      <c r="AR277" s="84"/>
      <c r="AS277" s="84"/>
      <c r="AT277" s="84"/>
      <c r="AU277" s="47"/>
      <c r="AV277" s="84"/>
      <c r="AW277" s="84"/>
      <c r="AX277" s="84"/>
      <c r="AY277" s="84"/>
      <c r="AZ277" s="84"/>
    </row>
    <row r="278" spans="3:52" ht="15.4">
      <c r="C278" s="84"/>
      <c r="D278" s="84"/>
      <c r="E278" s="84"/>
      <c r="F278" s="84"/>
      <c r="G278" s="84"/>
      <c r="H278" s="84"/>
      <c r="I278" s="84"/>
      <c r="J278" s="134"/>
      <c r="K278" s="84"/>
      <c r="L278" s="84"/>
      <c r="M278" s="84"/>
      <c r="N278" s="84"/>
      <c r="O278" s="84"/>
      <c r="P278" s="84"/>
      <c r="Q278" s="84"/>
      <c r="R278" s="84"/>
      <c r="S278" s="84"/>
      <c r="T278" s="84"/>
      <c r="U278" s="84"/>
      <c r="V278" s="84"/>
      <c r="W278" s="84"/>
      <c r="X278" s="84"/>
      <c r="Y278" s="84"/>
      <c r="Z278" s="84"/>
      <c r="AA278" s="84"/>
      <c r="AB278" s="84"/>
      <c r="AC278" s="84"/>
      <c r="AD278" s="84"/>
      <c r="AE278" s="84"/>
      <c r="AF278" s="84"/>
      <c r="AG278" s="84"/>
      <c r="AH278" s="83"/>
      <c r="AI278" s="83"/>
      <c r="AJ278" s="83"/>
      <c r="AK278" s="83"/>
      <c r="AL278" s="84"/>
      <c r="AM278" s="84"/>
      <c r="AN278" s="84"/>
      <c r="AO278" s="85"/>
      <c r="AP278" s="84"/>
      <c r="AQ278" s="84"/>
      <c r="AR278" s="84"/>
      <c r="AS278" s="84"/>
      <c r="AT278" s="84"/>
      <c r="AU278" s="47"/>
      <c r="AV278" s="84"/>
      <c r="AW278" s="84"/>
      <c r="AX278" s="84"/>
      <c r="AY278" s="84"/>
      <c r="AZ278" s="84"/>
    </row>
    <row r="279" spans="3:52" ht="15.4">
      <c r="C279" s="84"/>
      <c r="D279" s="84"/>
      <c r="E279" s="84"/>
      <c r="F279" s="84"/>
      <c r="G279" s="84"/>
      <c r="H279" s="84"/>
      <c r="I279" s="84"/>
      <c r="J279" s="134"/>
      <c r="K279" s="84"/>
      <c r="L279" s="84"/>
      <c r="M279" s="84"/>
      <c r="N279" s="84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AG279" s="84"/>
      <c r="AH279" s="83"/>
      <c r="AI279" s="83"/>
      <c r="AJ279" s="83"/>
      <c r="AK279" s="83"/>
      <c r="AL279" s="84"/>
      <c r="AM279" s="84"/>
      <c r="AN279" s="84"/>
      <c r="AO279" s="85"/>
      <c r="AP279" s="84"/>
      <c r="AQ279" s="84"/>
      <c r="AR279" s="84"/>
      <c r="AS279" s="84"/>
      <c r="AT279" s="84"/>
      <c r="AU279" s="47"/>
      <c r="AV279" s="84"/>
      <c r="AW279" s="84"/>
      <c r="AX279" s="84"/>
      <c r="AY279" s="84"/>
      <c r="AZ279" s="84"/>
    </row>
    <row r="280" spans="3:52" ht="15.4">
      <c r="C280" s="84"/>
      <c r="D280" s="84"/>
      <c r="E280" s="84"/>
      <c r="F280" s="84"/>
      <c r="G280" s="84"/>
      <c r="H280" s="84"/>
      <c r="I280" s="84"/>
      <c r="J280" s="134"/>
      <c r="K280" s="84"/>
      <c r="L280" s="84"/>
      <c r="M280" s="84"/>
      <c r="N280" s="84"/>
      <c r="O280" s="84"/>
      <c r="P280" s="84"/>
      <c r="Q280" s="84"/>
      <c r="R280" s="84"/>
      <c r="S280" s="84"/>
      <c r="T280" s="84"/>
      <c r="U280" s="84"/>
      <c r="V280" s="84"/>
      <c r="W280" s="84"/>
      <c r="X280" s="84"/>
      <c r="Y280" s="84"/>
      <c r="Z280" s="84"/>
      <c r="AA280" s="84"/>
      <c r="AB280" s="84"/>
      <c r="AC280" s="84"/>
      <c r="AD280" s="84"/>
      <c r="AE280" s="84"/>
      <c r="AF280" s="84"/>
      <c r="AG280" s="84"/>
      <c r="AH280" s="83"/>
      <c r="AI280" s="83"/>
      <c r="AJ280" s="83"/>
      <c r="AK280" s="83"/>
      <c r="AL280" s="84"/>
      <c r="AM280" s="84"/>
      <c r="AN280" s="84"/>
      <c r="AO280" s="85"/>
      <c r="AP280" s="84"/>
      <c r="AQ280" s="84"/>
      <c r="AR280" s="84"/>
      <c r="AS280" s="84"/>
      <c r="AT280" s="84"/>
      <c r="AU280" s="47"/>
      <c r="AV280" s="84"/>
      <c r="AW280" s="84"/>
      <c r="AX280" s="84"/>
      <c r="AY280" s="84"/>
      <c r="AZ280" s="84"/>
    </row>
    <row r="281" spans="3:52" ht="15.4">
      <c r="C281" s="84"/>
      <c r="D281" s="84"/>
      <c r="E281" s="84"/>
      <c r="F281" s="84"/>
      <c r="G281" s="84"/>
      <c r="H281" s="84"/>
      <c r="I281" s="84"/>
      <c r="J281" s="134"/>
      <c r="K281" s="84"/>
      <c r="L281" s="84"/>
      <c r="M281" s="84"/>
      <c r="N281" s="84"/>
      <c r="O281" s="84"/>
      <c r="P281" s="84"/>
      <c r="Q281" s="84"/>
      <c r="R281" s="84"/>
      <c r="S281" s="84"/>
      <c r="T281" s="84"/>
      <c r="U281" s="84"/>
      <c r="V281" s="84"/>
      <c r="W281" s="84"/>
      <c r="X281" s="84"/>
      <c r="Y281" s="84"/>
      <c r="Z281" s="84"/>
      <c r="AA281" s="84"/>
      <c r="AB281" s="84"/>
      <c r="AC281" s="84"/>
      <c r="AD281" s="84"/>
      <c r="AE281" s="84"/>
      <c r="AF281" s="84"/>
      <c r="AG281" s="84"/>
      <c r="AH281" s="83"/>
      <c r="AI281" s="83"/>
      <c r="AJ281" s="83"/>
      <c r="AK281" s="83"/>
      <c r="AL281" s="84"/>
      <c r="AM281" s="84"/>
      <c r="AN281" s="84"/>
      <c r="AO281" s="85"/>
      <c r="AP281" s="84"/>
      <c r="AQ281" s="84"/>
      <c r="AR281" s="84"/>
      <c r="AS281" s="84"/>
      <c r="AT281" s="84"/>
      <c r="AU281" s="47"/>
      <c r="AV281" s="84"/>
      <c r="AW281" s="84"/>
      <c r="AX281" s="84"/>
      <c r="AY281" s="84"/>
      <c r="AZ281" s="84"/>
    </row>
    <row r="282" spans="3:52" ht="15.4">
      <c r="C282" s="84"/>
      <c r="D282" s="84"/>
      <c r="E282" s="84"/>
      <c r="F282" s="84"/>
      <c r="G282" s="84"/>
      <c r="H282" s="84"/>
      <c r="I282" s="84"/>
      <c r="J282" s="134"/>
      <c r="K282" s="84"/>
      <c r="L282" s="84"/>
      <c r="M282" s="84"/>
      <c r="N282" s="84"/>
      <c r="O282" s="84"/>
      <c r="P282" s="84"/>
      <c r="Q282" s="84"/>
      <c r="R282" s="84"/>
      <c r="S282" s="84"/>
      <c r="T282" s="84"/>
      <c r="U282" s="84"/>
      <c r="V282" s="84"/>
      <c r="W282" s="84"/>
      <c r="X282" s="84"/>
      <c r="Y282" s="84"/>
      <c r="Z282" s="84"/>
      <c r="AA282" s="84"/>
      <c r="AB282" s="84"/>
      <c r="AC282" s="84"/>
      <c r="AD282" s="84"/>
      <c r="AE282" s="84"/>
      <c r="AF282" s="84"/>
      <c r="AG282" s="84"/>
      <c r="AH282" s="83"/>
      <c r="AI282" s="83"/>
      <c r="AJ282" s="83"/>
      <c r="AK282" s="83"/>
      <c r="AL282" s="84"/>
      <c r="AM282" s="84"/>
      <c r="AN282" s="84"/>
      <c r="AO282" s="85"/>
      <c r="AP282" s="84"/>
      <c r="AQ282" s="84"/>
      <c r="AR282" s="84"/>
      <c r="AS282" s="84"/>
      <c r="AT282" s="84"/>
      <c r="AU282" s="47"/>
      <c r="AV282" s="84"/>
      <c r="AW282" s="84"/>
      <c r="AX282" s="84"/>
      <c r="AY282" s="84"/>
      <c r="AZ282" s="84"/>
    </row>
    <row r="283" spans="3:52" ht="15.4">
      <c r="C283" s="84"/>
      <c r="D283" s="84"/>
      <c r="E283" s="84"/>
      <c r="F283" s="84"/>
      <c r="G283" s="84"/>
      <c r="H283" s="84"/>
      <c r="I283" s="84"/>
      <c r="J283" s="13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4"/>
      <c r="Y283" s="84"/>
      <c r="Z283" s="84"/>
      <c r="AA283" s="84"/>
      <c r="AB283" s="84"/>
      <c r="AC283" s="84"/>
      <c r="AD283" s="84"/>
      <c r="AE283" s="84"/>
      <c r="AF283" s="84"/>
      <c r="AG283" s="84"/>
      <c r="AH283" s="83"/>
      <c r="AI283" s="83"/>
      <c r="AJ283" s="83"/>
      <c r="AK283" s="83"/>
      <c r="AL283" s="84"/>
      <c r="AM283" s="84"/>
      <c r="AN283" s="84"/>
      <c r="AO283" s="85"/>
      <c r="AP283" s="84"/>
      <c r="AQ283" s="84"/>
      <c r="AR283" s="84"/>
      <c r="AS283" s="84"/>
      <c r="AT283" s="84"/>
      <c r="AU283" s="47"/>
      <c r="AV283" s="84"/>
      <c r="AW283" s="84"/>
      <c r="AX283" s="84"/>
      <c r="AY283" s="84"/>
      <c r="AZ283" s="84"/>
    </row>
    <row r="284" spans="3:52" ht="15.4">
      <c r="C284" s="84"/>
      <c r="D284" s="84"/>
      <c r="E284" s="84"/>
      <c r="F284" s="84"/>
      <c r="G284" s="84"/>
      <c r="H284" s="84"/>
      <c r="I284" s="84"/>
      <c r="J284" s="134"/>
      <c r="K284" s="84"/>
      <c r="L284" s="84"/>
      <c r="M284" s="84"/>
      <c r="N284" s="84"/>
      <c r="O284" s="84"/>
      <c r="P284" s="84"/>
      <c r="Q284" s="84"/>
      <c r="R284" s="84"/>
      <c r="S284" s="84"/>
      <c r="T284" s="84"/>
      <c r="U284" s="84"/>
      <c r="V284" s="84"/>
      <c r="W284" s="84"/>
      <c r="X284" s="84"/>
      <c r="Y284" s="84"/>
      <c r="Z284" s="84"/>
      <c r="AA284" s="84"/>
      <c r="AB284" s="84"/>
      <c r="AC284" s="84"/>
      <c r="AD284" s="84"/>
      <c r="AE284" s="84"/>
      <c r="AF284" s="84"/>
      <c r="AG284" s="84"/>
      <c r="AH284" s="83"/>
      <c r="AI284" s="83"/>
      <c r="AJ284" s="83"/>
      <c r="AK284" s="83"/>
      <c r="AL284" s="84"/>
      <c r="AM284" s="84"/>
      <c r="AN284" s="84"/>
      <c r="AO284" s="85"/>
      <c r="AP284" s="84"/>
      <c r="AQ284" s="84"/>
      <c r="AR284" s="84"/>
      <c r="AS284" s="84"/>
      <c r="AT284" s="84"/>
      <c r="AU284" s="47"/>
      <c r="AV284" s="84"/>
      <c r="AW284" s="84"/>
      <c r="AX284" s="84"/>
      <c r="AY284" s="84"/>
      <c r="AZ284" s="84"/>
    </row>
    <row r="285" spans="3:52" ht="15.4">
      <c r="C285" s="84"/>
      <c r="D285" s="84"/>
      <c r="E285" s="84"/>
      <c r="F285" s="84"/>
      <c r="G285" s="84"/>
      <c r="H285" s="84"/>
      <c r="I285" s="84"/>
      <c r="J285" s="134"/>
      <c r="K285" s="84"/>
      <c r="L285" s="84"/>
      <c r="M285" s="84"/>
      <c r="N285" s="84"/>
      <c r="O285" s="84"/>
      <c r="P285" s="84"/>
      <c r="Q285" s="84"/>
      <c r="R285" s="84"/>
      <c r="S285" s="84"/>
      <c r="T285" s="84"/>
      <c r="U285" s="84"/>
      <c r="V285" s="84"/>
      <c r="W285" s="84"/>
      <c r="X285" s="84"/>
      <c r="Y285" s="84"/>
      <c r="Z285" s="84"/>
      <c r="AA285" s="84"/>
      <c r="AB285" s="84"/>
      <c r="AC285" s="84"/>
      <c r="AD285" s="84"/>
      <c r="AE285" s="84"/>
      <c r="AF285" s="84"/>
      <c r="AG285" s="84"/>
      <c r="AH285" s="83"/>
      <c r="AI285" s="83"/>
      <c r="AJ285" s="83"/>
      <c r="AK285" s="83"/>
      <c r="AL285" s="84"/>
      <c r="AM285" s="84"/>
      <c r="AN285" s="84"/>
      <c r="AO285" s="85"/>
      <c r="AP285" s="84"/>
      <c r="AQ285" s="84"/>
      <c r="AR285" s="84"/>
      <c r="AS285" s="84"/>
      <c r="AT285" s="84"/>
      <c r="AU285" s="47"/>
      <c r="AV285" s="84"/>
      <c r="AW285" s="84"/>
      <c r="AX285" s="84"/>
      <c r="AY285" s="84"/>
      <c r="AZ285" s="84"/>
    </row>
    <row r="286" spans="3:52" ht="15.4">
      <c r="C286" s="84"/>
      <c r="D286" s="84"/>
      <c r="E286" s="84"/>
      <c r="F286" s="84"/>
      <c r="G286" s="84"/>
      <c r="H286" s="84"/>
      <c r="I286" s="84"/>
      <c r="J286" s="134"/>
      <c r="K286" s="84"/>
      <c r="L286" s="84"/>
      <c r="M286" s="84"/>
      <c r="N286" s="84"/>
      <c r="O286" s="84"/>
      <c r="P286" s="84"/>
      <c r="Q286" s="84"/>
      <c r="R286" s="84"/>
      <c r="S286" s="84"/>
      <c r="T286" s="84"/>
      <c r="U286" s="84"/>
      <c r="V286" s="84"/>
      <c r="W286" s="84"/>
      <c r="X286" s="84"/>
      <c r="Y286" s="84"/>
      <c r="Z286" s="84"/>
      <c r="AA286" s="84"/>
      <c r="AB286" s="84"/>
      <c r="AC286" s="84"/>
      <c r="AD286" s="84"/>
      <c r="AE286" s="84"/>
      <c r="AF286" s="84"/>
      <c r="AG286" s="84"/>
      <c r="AH286" s="83"/>
      <c r="AI286" s="83"/>
      <c r="AJ286" s="83"/>
      <c r="AK286" s="83"/>
      <c r="AL286" s="84"/>
      <c r="AM286" s="84"/>
      <c r="AN286" s="84"/>
      <c r="AO286" s="85"/>
      <c r="AP286" s="84"/>
      <c r="AQ286" s="84"/>
      <c r="AR286" s="84"/>
      <c r="AS286" s="84"/>
      <c r="AT286" s="84"/>
      <c r="AU286" s="47"/>
      <c r="AV286" s="84"/>
      <c r="AW286" s="84"/>
      <c r="AX286" s="84"/>
      <c r="AY286" s="84"/>
      <c r="AZ286" s="84"/>
    </row>
    <row r="287" spans="3:52" ht="15.4">
      <c r="C287" s="84"/>
      <c r="D287" s="84"/>
      <c r="E287" s="84"/>
      <c r="F287" s="84"/>
      <c r="G287" s="84"/>
      <c r="H287" s="84"/>
      <c r="I287" s="84"/>
      <c r="J287" s="134"/>
      <c r="K287" s="84"/>
      <c r="L287" s="84"/>
      <c r="M287" s="84"/>
      <c r="N287" s="84"/>
      <c r="O287" s="84"/>
      <c r="P287" s="84"/>
      <c r="Q287" s="84"/>
      <c r="R287" s="84"/>
      <c r="S287" s="84"/>
      <c r="T287" s="84"/>
      <c r="U287" s="84"/>
      <c r="V287" s="84"/>
      <c r="W287" s="84"/>
      <c r="X287" s="84"/>
      <c r="Y287" s="84"/>
      <c r="Z287" s="84"/>
      <c r="AA287" s="84"/>
      <c r="AB287" s="84"/>
      <c r="AC287" s="84"/>
      <c r="AD287" s="84"/>
      <c r="AE287" s="84"/>
      <c r="AF287" s="84"/>
      <c r="AG287" s="84"/>
      <c r="AH287" s="83"/>
      <c r="AI287" s="83"/>
      <c r="AJ287" s="83"/>
      <c r="AK287" s="83"/>
      <c r="AL287" s="84"/>
      <c r="AM287" s="84"/>
      <c r="AN287" s="84"/>
      <c r="AO287" s="85"/>
      <c r="AP287" s="84"/>
      <c r="AQ287" s="84"/>
      <c r="AR287" s="84"/>
      <c r="AS287" s="84"/>
      <c r="AT287" s="84"/>
      <c r="AU287" s="47"/>
      <c r="AV287" s="84"/>
      <c r="AW287" s="84"/>
      <c r="AX287" s="84"/>
      <c r="AY287" s="84"/>
      <c r="AZ287" s="84"/>
    </row>
    <row r="288" spans="3:52" ht="15.4">
      <c r="C288" s="84"/>
      <c r="D288" s="84"/>
      <c r="E288" s="84"/>
      <c r="F288" s="84"/>
      <c r="G288" s="84"/>
      <c r="H288" s="84"/>
      <c r="I288" s="84"/>
      <c r="J288" s="134"/>
      <c r="K288" s="84"/>
      <c r="L288" s="84"/>
      <c r="M288" s="84"/>
      <c r="N288" s="84"/>
      <c r="O288" s="84"/>
      <c r="P288" s="84"/>
      <c r="Q288" s="84"/>
      <c r="R288" s="84"/>
      <c r="S288" s="84"/>
      <c r="T288" s="84"/>
      <c r="U288" s="84"/>
      <c r="V288" s="84"/>
      <c r="W288" s="84"/>
      <c r="X288" s="84"/>
      <c r="Y288" s="84"/>
      <c r="Z288" s="84"/>
      <c r="AA288" s="84"/>
      <c r="AB288" s="84"/>
      <c r="AC288" s="84"/>
      <c r="AD288" s="84"/>
      <c r="AE288" s="84"/>
      <c r="AF288" s="84"/>
      <c r="AG288" s="84"/>
      <c r="AH288" s="83"/>
      <c r="AI288" s="83"/>
      <c r="AJ288" s="83"/>
      <c r="AK288" s="83"/>
      <c r="AL288" s="84"/>
      <c r="AM288" s="84"/>
      <c r="AN288" s="84"/>
      <c r="AO288" s="85"/>
      <c r="AP288" s="84"/>
      <c r="AQ288" s="84"/>
      <c r="AR288" s="84"/>
      <c r="AS288" s="84"/>
      <c r="AT288" s="84"/>
      <c r="AU288" s="47"/>
      <c r="AV288" s="84"/>
      <c r="AW288" s="84"/>
      <c r="AX288" s="84"/>
      <c r="AY288" s="84"/>
      <c r="AZ288" s="84"/>
    </row>
    <row r="289" spans="3:52" ht="15.4">
      <c r="C289" s="84"/>
      <c r="D289" s="84"/>
      <c r="E289" s="84"/>
      <c r="F289" s="84"/>
      <c r="G289" s="84"/>
      <c r="H289" s="84"/>
      <c r="I289" s="84"/>
      <c r="J289" s="134"/>
      <c r="K289" s="84"/>
      <c r="L289" s="84"/>
      <c r="M289" s="84"/>
      <c r="N289" s="84"/>
      <c r="O289" s="84"/>
      <c r="P289" s="84"/>
      <c r="Q289" s="84"/>
      <c r="R289" s="84"/>
      <c r="S289" s="84"/>
      <c r="T289" s="84"/>
      <c r="U289" s="84"/>
      <c r="V289" s="84"/>
      <c r="W289" s="84"/>
      <c r="X289" s="84"/>
      <c r="Y289" s="84"/>
      <c r="Z289" s="84"/>
      <c r="AA289" s="84"/>
      <c r="AB289" s="84"/>
      <c r="AC289" s="84"/>
      <c r="AD289" s="84"/>
      <c r="AE289" s="84"/>
      <c r="AF289" s="84"/>
      <c r="AG289" s="84"/>
      <c r="AH289" s="83"/>
      <c r="AI289" s="83"/>
      <c r="AJ289" s="83"/>
      <c r="AK289" s="83"/>
      <c r="AL289" s="84"/>
      <c r="AM289" s="84"/>
      <c r="AN289" s="84"/>
      <c r="AO289" s="85"/>
      <c r="AP289" s="84"/>
      <c r="AQ289" s="84"/>
      <c r="AR289" s="84"/>
      <c r="AS289" s="84"/>
      <c r="AT289" s="84"/>
      <c r="AU289" s="47"/>
      <c r="AV289" s="84"/>
      <c r="AW289" s="84"/>
      <c r="AX289" s="84"/>
      <c r="AY289" s="84"/>
      <c r="AZ289" s="84"/>
    </row>
    <row r="290" spans="3:52" ht="15.4">
      <c r="C290" s="84"/>
      <c r="D290" s="84"/>
      <c r="E290" s="84"/>
      <c r="F290" s="84"/>
      <c r="G290" s="84"/>
      <c r="H290" s="84"/>
      <c r="I290" s="84"/>
      <c r="J290" s="134"/>
      <c r="K290" s="84"/>
      <c r="L290" s="84"/>
      <c r="M290" s="84"/>
      <c r="N290" s="84"/>
      <c r="O290" s="84"/>
      <c r="P290" s="84"/>
      <c r="Q290" s="84"/>
      <c r="R290" s="84"/>
      <c r="S290" s="84"/>
      <c r="T290" s="84"/>
      <c r="U290" s="84"/>
      <c r="V290" s="84"/>
      <c r="W290" s="84"/>
      <c r="X290" s="84"/>
      <c r="Y290" s="84"/>
      <c r="Z290" s="84"/>
      <c r="AA290" s="84"/>
      <c r="AB290" s="84"/>
      <c r="AC290" s="84"/>
      <c r="AD290" s="84"/>
      <c r="AE290" s="84"/>
      <c r="AF290" s="84"/>
      <c r="AG290" s="84"/>
      <c r="AH290" s="83"/>
      <c r="AI290" s="83"/>
      <c r="AJ290" s="83"/>
      <c r="AK290" s="83"/>
      <c r="AL290" s="84"/>
      <c r="AM290" s="84"/>
      <c r="AN290" s="84"/>
      <c r="AO290" s="85"/>
      <c r="AP290" s="84"/>
      <c r="AQ290" s="84"/>
      <c r="AR290" s="84"/>
      <c r="AS290" s="84"/>
      <c r="AT290" s="84"/>
      <c r="AU290" s="47"/>
      <c r="AV290" s="84"/>
      <c r="AW290" s="84"/>
      <c r="AX290" s="84"/>
      <c r="AY290" s="84"/>
      <c r="AZ290" s="84"/>
    </row>
    <row r="291" spans="3:52" ht="15.4">
      <c r="C291" s="84"/>
      <c r="D291" s="84"/>
      <c r="E291" s="84"/>
      <c r="F291" s="84"/>
      <c r="G291" s="84"/>
      <c r="H291" s="84"/>
      <c r="I291" s="84"/>
      <c r="J291" s="134"/>
      <c r="K291" s="84"/>
      <c r="L291" s="84"/>
      <c r="M291" s="84"/>
      <c r="N291" s="84"/>
      <c r="O291" s="84"/>
      <c r="P291" s="84"/>
      <c r="Q291" s="84"/>
      <c r="R291" s="84"/>
      <c r="S291" s="84"/>
      <c r="T291" s="84"/>
      <c r="U291" s="84"/>
      <c r="V291" s="84"/>
      <c r="W291" s="84"/>
      <c r="X291" s="84"/>
      <c r="Y291" s="84"/>
      <c r="Z291" s="84"/>
      <c r="AA291" s="84"/>
      <c r="AB291" s="84"/>
      <c r="AC291" s="84"/>
      <c r="AD291" s="84"/>
      <c r="AE291" s="84"/>
      <c r="AF291" s="84"/>
      <c r="AG291" s="84"/>
      <c r="AH291" s="83"/>
      <c r="AI291" s="83"/>
      <c r="AJ291" s="83"/>
      <c r="AK291" s="83"/>
      <c r="AL291" s="84"/>
      <c r="AM291" s="84"/>
      <c r="AN291" s="84"/>
      <c r="AO291" s="85"/>
      <c r="AP291" s="84"/>
      <c r="AQ291" s="84"/>
      <c r="AR291" s="84"/>
      <c r="AS291" s="84"/>
      <c r="AT291" s="84"/>
      <c r="AU291" s="47"/>
      <c r="AV291" s="84"/>
      <c r="AW291" s="84"/>
      <c r="AX291" s="84"/>
      <c r="AY291" s="84"/>
      <c r="AZ291" s="84"/>
    </row>
    <row r="292" spans="3:52" ht="15.4">
      <c r="C292" s="84"/>
      <c r="D292" s="84"/>
      <c r="E292" s="84"/>
      <c r="F292" s="84"/>
      <c r="G292" s="84"/>
      <c r="H292" s="84"/>
      <c r="I292" s="84"/>
      <c r="J292" s="134"/>
      <c r="K292" s="84"/>
      <c r="L292" s="84"/>
      <c r="M292" s="84"/>
      <c r="N292" s="84"/>
      <c r="O292" s="84"/>
      <c r="P292" s="84"/>
      <c r="Q292" s="84"/>
      <c r="R292" s="84"/>
      <c r="S292" s="84"/>
      <c r="T292" s="84"/>
      <c r="U292" s="84"/>
      <c r="V292" s="84"/>
      <c r="W292" s="84"/>
      <c r="X292" s="84"/>
      <c r="Y292" s="84"/>
      <c r="Z292" s="84"/>
      <c r="AA292" s="84"/>
      <c r="AB292" s="84"/>
      <c r="AC292" s="84"/>
      <c r="AD292" s="84"/>
      <c r="AE292" s="84"/>
      <c r="AF292" s="84"/>
      <c r="AG292" s="84"/>
      <c r="AH292" s="83"/>
      <c r="AI292" s="83"/>
      <c r="AJ292" s="83"/>
      <c r="AK292" s="83"/>
      <c r="AL292" s="84"/>
      <c r="AM292" s="84"/>
      <c r="AN292" s="84"/>
      <c r="AO292" s="85"/>
      <c r="AP292" s="84"/>
      <c r="AQ292" s="84"/>
      <c r="AR292" s="84"/>
      <c r="AS292" s="84"/>
      <c r="AT292" s="84"/>
      <c r="AU292" s="47"/>
      <c r="AV292" s="84"/>
      <c r="AW292" s="84"/>
      <c r="AX292" s="84"/>
      <c r="AY292" s="84"/>
      <c r="AZ292" s="84"/>
    </row>
    <row r="293" spans="3:52" ht="15.4">
      <c r="C293" s="84"/>
      <c r="D293" s="84"/>
      <c r="E293" s="84"/>
      <c r="F293" s="84"/>
      <c r="G293" s="84"/>
      <c r="H293" s="84"/>
      <c r="I293" s="84"/>
      <c r="J293" s="134"/>
      <c r="K293" s="84"/>
      <c r="L293" s="84"/>
      <c r="M293" s="84"/>
      <c r="N293" s="84"/>
      <c r="O293" s="84"/>
      <c r="P293" s="84"/>
      <c r="Q293" s="84"/>
      <c r="R293" s="84"/>
      <c r="S293" s="84"/>
      <c r="T293" s="84"/>
      <c r="U293" s="84"/>
      <c r="V293" s="84"/>
      <c r="W293" s="84"/>
      <c r="X293" s="84"/>
      <c r="Y293" s="84"/>
      <c r="Z293" s="84"/>
      <c r="AA293" s="84"/>
      <c r="AB293" s="84"/>
      <c r="AC293" s="84"/>
      <c r="AD293" s="84"/>
      <c r="AE293" s="84"/>
      <c r="AF293" s="84"/>
      <c r="AG293" s="84"/>
      <c r="AH293" s="83"/>
      <c r="AI293" s="83"/>
      <c r="AJ293" s="83"/>
      <c r="AK293" s="83"/>
      <c r="AL293" s="84"/>
      <c r="AM293" s="84"/>
      <c r="AN293" s="84"/>
      <c r="AO293" s="85"/>
      <c r="AP293" s="84"/>
      <c r="AQ293" s="84"/>
      <c r="AR293" s="84"/>
      <c r="AS293" s="84"/>
      <c r="AT293" s="84"/>
      <c r="AU293" s="47"/>
      <c r="AV293" s="84"/>
      <c r="AW293" s="84"/>
      <c r="AX293" s="84"/>
      <c r="AY293" s="84"/>
      <c r="AZ293" s="84"/>
    </row>
    <row r="294" spans="3:52" ht="15.4">
      <c r="C294" s="84"/>
      <c r="D294" s="84"/>
      <c r="E294" s="84"/>
      <c r="F294" s="84"/>
      <c r="G294" s="84"/>
      <c r="H294" s="84"/>
      <c r="I294" s="84"/>
      <c r="J294" s="134"/>
      <c r="K294" s="84"/>
      <c r="L294" s="84"/>
      <c r="M294" s="84"/>
      <c r="N294" s="84"/>
      <c r="O294" s="84"/>
      <c r="P294" s="84"/>
      <c r="Q294" s="84"/>
      <c r="R294" s="84"/>
      <c r="S294" s="84"/>
      <c r="T294" s="84"/>
      <c r="U294" s="84"/>
      <c r="V294" s="84"/>
      <c r="W294" s="84"/>
      <c r="X294" s="84"/>
      <c r="Y294" s="84"/>
      <c r="Z294" s="84"/>
      <c r="AA294" s="84"/>
      <c r="AB294" s="84"/>
      <c r="AC294" s="84"/>
      <c r="AD294" s="84"/>
      <c r="AE294" s="84"/>
      <c r="AF294" s="84"/>
      <c r="AG294" s="84"/>
      <c r="AH294" s="83"/>
      <c r="AI294" s="83"/>
      <c r="AJ294" s="83"/>
      <c r="AK294" s="83"/>
      <c r="AL294" s="84"/>
      <c r="AM294" s="84"/>
      <c r="AN294" s="84"/>
      <c r="AO294" s="85"/>
      <c r="AP294" s="84"/>
      <c r="AQ294" s="84"/>
      <c r="AR294" s="84"/>
      <c r="AS294" s="84"/>
      <c r="AT294" s="84"/>
      <c r="AU294" s="47"/>
      <c r="AV294" s="84"/>
      <c r="AW294" s="84"/>
      <c r="AX294" s="84"/>
      <c r="AY294" s="84"/>
      <c r="AZ294" s="84"/>
    </row>
    <row r="295" spans="3:52" ht="15.4">
      <c r="C295" s="84"/>
      <c r="D295" s="84"/>
      <c r="E295" s="84"/>
      <c r="F295" s="84"/>
      <c r="G295" s="84"/>
      <c r="H295" s="84"/>
      <c r="I295" s="84"/>
      <c r="J295" s="13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4"/>
      <c r="Y295" s="84"/>
      <c r="Z295" s="84"/>
      <c r="AA295" s="84"/>
      <c r="AB295" s="84"/>
      <c r="AC295" s="84"/>
      <c r="AD295" s="84"/>
      <c r="AE295" s="84"/>
      <c r="AF295" s="84"/>
      <c r="AG295" s="84"/>
      <c r="AH295" s="83"/>
      <c r="AI295" s="83"/>
      <c r="AJ295" s="83"/>
      <c r="AK295" s="83"/>
      <c r="AL295" s="84"/>
      <c r="AM295" s="84"/>
      <c r="AN295" s="84"/>
      <c r="AO295" s="85"/>
      <c r="AP295" s="84"/>
      <c r="AQ295" s="84"/>
      <c r="AR295" s="84"/>
      <c r="AS295" s="84"/>
      <c r="AT295" s="84"/>
      <c r="AU295" s="47"/>
      <c r="AV295" s="84"/>
      <c r="AW295" s="84"/>
      <c r="AX295" s="84"/>
      <c r="AY295" s="84"/>
      <c r="AZ295" s="84"/>
    </row>
    <row r="296" spans="3:52" ht="15.4">
      <c r="C296" s="84"/>
      <c r="D296" s="84"/>
      <c r="E296" s="84"/>
      <c r="F296" s="84"/>
      <c r="G296" s="84"/>
      <c r="H296" s="84"/>
      <c r="I296" s="84"/>
      <c r="J296" s="134"/>
      <c r="K296" s="84"/>
      <c r="L296" s="84"/>
      <c r="M296" s="84"/>
      <c r="N296" s="84"/>
      <c r="O296" s="84"/>
      <c r="P296" s="84"/>
      <c r="Q296" s="84"/>
      <c r="R296" s="84"/>
      <c r="S296" s="84"/>
      <c r="T296" s="84"/>
      <c r="U296" s="84"/>
      <c r="V296" s="84"/>
      <c r="W296" s="84"/>
      <c r="X296" s="84"/>
      <c r="Y296" s="84"/>
      <c r="Z296" s="84"/>
      <c r="AA296" s="84"/>
      <c r="AB296" s="84"/>
      <c r="AC296" s="84"/>
      <c r="AD296" s="84"/>
      <c r="AE296" s="84"/>
      <c r="AF296" s="84"/>
      <c r="AG296" s="84"/>
      <c r="AH296" s="83"/>
      <c r="AI296" s="83"/>
      <c r="AJ296" s="83"/>
      <c r="AK296" s="83"/>
      <c r="AL296" s="84"/>
      <c r="AM296" s="84"/>
      <c r="AN296" s="84"/>
      <c r="AO296" s="85"/>
      <c r="AP296" s="84"/>
      <c r="AQ296" s="84"/>
      <c r="AR296" s="84"/>
      <c r="AS296" s="84"/>
      <c r="AT296" s="84"/>
      <c r="AU296" s="47"/>
      <c r="AV296" s="84"/>
      <c r="AW296" s="84"/>
      <c r="AX296" s="84"/>
      <c r="AY296" s="84"/>
      <c r="AZ296" s="84"/>
    </row>
    <row r="297" spans="3:52" ht="15.4">
      <c r="C297" s="84"/>
      <c r="D297" s="84"/>
      <c r="E297" s="84"/>
      <c r="F297" s="84"/>
      <c r="G297" s="84"/>
      <c r="H297" s="84"/>
      <c r="I297" s="84"/>
      <c r="J297" s="134"/>
      <c r="K297" s="84"/>
      <c r="L297" s="84"/>
      <c r="M297" s="84"/>
      <c r="N297" s="84"/>
      <c r="O297" s="84"/>
      <c r="P297" s="84"/>
      <c r="Q297" s="84"/>
      <c r="R297" s="84"/>
      <c r="S297" s="84"/>
      <c r="T297" s="84"/>
      <c r="U297" s="84"/>
      <c r="V297" s="84"/>
      <c r="W297" s="84"/>
      <c r="X297" s="84"/>
      <c r="Y297" s="84"/>
      <c r="Z297" s="84"/>
      <c r="AA297" s="84"/>
      <c r="AB297" s="84"/>
      <c r="AC297" s="84"/>
      <c r="AD297" s="84"/>
      <c r="AE297" s="84"/>
      <c r="AF297" s="84"/>
      <c r="AG297" s="84"/>
      <c r="AH297" s="83"/>
      <c r="AI297" s="83"/>
      <c r="AJ297" s="83"/>
      <c r="AK297" s="83"/>
      <c r="AL297" s="84"/>
      <c r="AM297" s="84"/>
      <c r="AN297" s="84"/>
      <c r="AO297" s="85"/>
      <c r="AP297" s="84"/>
      <c r="AQ297" s="84"/>
      <c r="AR297" s="84"/>
      <c r="AS297" s="84"/>
      <c r="AT297" s="84"/>
      <c r="AU297" s="47"/>
      <c r="AV297" s="84"/>
      <c r="AW297" s="84"/>
      <c r="AX297" s="84"/>
      <c r="AY297" s="84"/>
      <c r="AZ297" s="84"/>
    </row>
    <row r="298" spans="3:52" ht="15.4">
      <c r="C298" s="84"/>
      <c r="D298" s="84"/>
      <c r="E298" s="84"/>
      <c r="F298" s="84"/>
      <c r="G298" s="84"/>
      <c r="H298" s="84"/>
      <c r="I298" s="84"/>
      <c r="J298" s="134"/>
      <c r="K298" s="84"/>
      <c r="L298" s="84"/>
      <c r="M298" s="84"/>
      <c r="N298" s="84"/>
      <c r="O298" s="84"/>
      <c r="P298" s="84"/>
      <c r="Q298" s="84"/>
      <c r="R298" s="84"/>
      <c r="S298" s="84"/>
      <c r="T298" s="84"/>
      <c r="U298" s="84"/>
      <c r="V298" s="84"/>
      <c r="W298" s="84"/>
      <c r="X298" s="84"/>
      <c r="Y298" s="84"/>
      <c r="Z298" s="84"/>
      <c r="AA298" s="84"/>
      <c r="AB298" s="84"/>
      <c r="AC298" s="84"/>
      <c r="AD298" s="84"/>
      <c r="AE298" s="84"/>
      <c r="AF298" s="84"/>
      <c r="AG298" s="84"/>
      <c r="AH298" s="83"/>
      <c r="AI298" s="83"/>
      <c r="AJ298" s="83"/>
      <c r="AK298" s="83"/>
      <c r="AL298" s="84"/>
      <c r="AM298" s="84"/>
      <c r="AN298" s="84"/>
      <c r="AO298" s="85"/>
      <c r="AP298" s="84"/>
      <c r="AQ298" s="84"/>
      <c r="AR298" s="84"/>
      <c r="AS298" s="84"/>
      <c r="AT298" s="84"/>
      <c r="AU298" s="47"/>
      <c r="AV298" s="84"/>
      <c r="AW298" s="84"/>
      <c r="AX298" s="84"/>
      <c r="AY298" s="84"/>
      <c r="AZ298" s="84"/>
    </row>
    <row r="299" spans="3:52" ht="15.4">
      <c r="C299" s="84"/>
      <c r="D299" s="84"/>
      <c r="E299" s="84"/>
      <c r="F299" s="84"/>
      <c r="G299" s="84"/>
      <c r="H299" s="84"/>
      <c r="I299" s="84"/>
      <c r="J299" s="134"/>
      <c r="K299" s="84"/>
      <c r="L299" s="84"/>
      <c r="M299" s="84"/>
      <c r="N299" s="84"/>
      <c r="O299" s="84"/>
      <c r="P299" s="84"/>
      <c r="Q299" s="84"/>
      <c r="R299" s="84"/>
      <c r="S299" s="84"/>
      <c r="T299" s="84"/>
      <c r="U299" s="84"/>
      <c r="V299" s="84"/>
      <c r="W299" s="84"/>
      <c r="X299" s="84"/>
      <c r="Y299" s="84"/>
      <c r="Z299" s="84"/>
      <c r="AA299" s="84"/>
      <c r="AB299" s="84"/>
      <c r="AC299" s="84"/>
      <c r="AD299" s="84"/>
      <c r="AE299" s="84"/>
      <c r="AF299" s="84"/>
      <c r="AG299" s="84"/>
      <c r="AH299" s="83"/>
      <c r="AI299" s="83"/>
      <c r="AJ299" s="83"/>
      <c r="AK299" s="83"/>
      <c r="AL299" s="84"/>
      <c r="AM299" s="84"/>
      <c r="AN299" s="84"/>
      <c r="AO299" s="85"/>
      <c r="AP299" s="84"/>
      <c r="AQ299" s="84"/>
      <c r="AR299" s="84"/>
      <c r="AS299" s="84"/>
      <c r="AT299" s="84"/>
      <c r="AU299" s="47"/>
      <c r="AV299" s="84"/>
      <c r="AW299" s="84"/>
      <c r="AX299" s="84"/>
      <c r="AY299" s="84"/>
      <c r="AZ299" s="84"/>
    </row>
    <row r="300" spans="3:52" ht="15.4">
      <c r="C300" s="84"/>
      <c r="D300" s="84"/>
      <c r="E300" s="84"/>
      <c r="F300" s="84"/>
      <c r="G300" s="84"/>
      <c r="H300" s="84"/>
      <c r="I300" s="84"/>
      <c r="J300" s="134"/>
      <c r="K300" s="84"/>
      <c r="L300" s="84"/>
      <c r="M300" s="84"/>
      <c r="N300" s="84"/>
      <c r="O300" s="84"/>
      <c r="P300" s="84"/>
      <c r="Q300" s="84"/>
      <c r="R300" s="84"/>
      <c r="S300" s="84"/>
      <c r="T300" s="84"/>
      <c r="U300" s="84"/>
      <c r="V300" s="84"/>
      <c r="W300" s="84"/>
      <c r="X300" s="84"/>
      <c r="Y300" s="84"/>
      <c r="Z300" s="84"/>
      <c r="AA300" s="84"/>
      <c r="AB300" s="84"/>
      <c r="AC300" s="84"/>
      <c r="AD300" s="84"/>
      <c r="AE300" s="84"/>
      <c r="AF300" s="84"/>
      <c r="AG300" s="84"/>
      <c r="AH300" s="83"/>
      <c r="AI300" s="83"/>
      <c r="AJ300" s="83"/>
      <c r="AK300" s="83"/>
      <c r="AL300" s="84"/>
      <c r="AM300" s="84"/>
      <c r="AN300" s="84"/>
      <c r="AO300" s="85"/>
      <c r="AP300" s="84"/>
      <c r="AQ300" s="84"/>
      <c r="AR300" s="84"/>
      <c r="AS300" s="84"/>
      <c r="AT300" s="84"/>
      <c r="AU300" s="47"/>
      <c r="AV300" s="84"/>
      <c r="AW300" s="84"/>
      <c r="AX300" s="84"/>
      <c r="AY300" s="84"/>
      <c r="AZ300" s="84"/>
    </row>
    <row r="301" spans="3:52" ht="15.4">
      <c r="C301" s="84"/>
      <c r="D301" s="84"/>
      <c r="E301" s="84"/>
      <c r="F301" s="84"/>
      <c r="G301" s="84"/>
      <c r="H301" s="84"/>
      <c r="I301" s="84"/>
      <c r="J301" s="134"/>
      <c r="K301" s="84"/>
      <c r="L301" s="84"/>
      <c r="M301" s="84"/>
      <c r="N301" s="84"/>
      <c r="O301" s="84"/>
      <c r="P301" s="84"/>
      <c r="Q301" s="84"/>
      <c r="R301" s="84"/>
      <c r="S301" s="84"/>
      <c r="T301" s="84"/>
      <c r="U301" s="84"/>
      <c r="V301" s="84"/>
      <c r="W301" s="84"/>
      <c r="X301" s="84"/>
      <c r="Y301" s="84"/>
      <c r="Z301" s="84"/>
      <c r="AA301" s="84"/>
      <c r="AB301" s="84"/>
      <c r="AC301" s="84"/>
      <c r="AD301" s="84"/>
      <c r="AE301" s="84"/>
      <c r="AF301" s="84"/>
      <c r="AG301" s="84"/>
      <c r="AH301" s="83"/>
      <c r="AI301" s="83"/>
      <c r="AJ301" s="83"/>
      <c r="AK301" s="83"/>
      <c r="AL301" s="84"/>
      <c r="AM301" s="84"/>
      <c r="AN301" s="84"/>
      <c r="AO301" s="85"/>
      <c r="AP301" s="84"/>
      <c r="AQ301" s="84"/>
      <c r="AR301" s="84"/>
      <c r="AS301" s="84"/>
      <c r="AT301" s="84"/>
      <c r="AU301" s="47"/>
      <c r="AV301" s="84"/>
      <c r="AW301" s="84"/>
      <c r="AX301" s="84"/>
      <c r="AY301" s="84"/>
      <c r="AZ301" s="84"/>
    </row>
    <row r="302" spans="3:52" ht="15.4">
      <c r="C302" s="84"/>
      <c r="D302" s="84"/>
      <c r="E302" s="84"/>
      <c r="F302" s="84"/>
      <c r="G302" s="84"/>
      <c r="H302" s="84"/>
      <c r="I302" s="84"/>
      <c r="J302" s="134"/>
      <c r="K302" s="84"/>
      <c r="L302" s="84"/>
      <c r="M302" s="84"/>
      <c r="N302" s="84"/>
      <c r="O302" s="84"/>
      <c r="P302" s="84"/>
      <c r="Q302" s="84"/>
      <c r="R302" s="84"/>
      <c r="S302" s="84"/>
      <c r="T302" s="84"/>
      <c r="U302" s="84"/>
      <c r="V302" s="84"/>
      <c r="W302" s="84"/>
      <c r="X302" s="84"/>
      <c r="Y302" s="84"/>
      <c r="Z302" s="84"/>
      <c r="AA302" s="84"/>
      <c r="AB302" s="84"/>
      <c r="AC302" s="84"/>
      <c r="AD302" s="84"/>
      <c r="AE302" s="84"/>
      <c r="AF302" s="84"/>
      <c r="AG302" s="84"/>
      <c r="AH302" s="83"/>
      <c r="AI302" s="83"/>
      <c r="AJ302" s="83"/>
      <c r="AK302" s="83"/>
      <c r="AL302" s="84"/>
      <c r="AM302" s="84"/>
      <c r="AN302" s="84"/>
      <c r="AO302" s="85"/>
      <c r="AP302" s="84"/>
      <c r="AQ302" s="84"/>
      <c r="AR302" s="84"/>
      <c r="AS302" s="84"/>
      <c r="AT302" s="84"/>
      <c r="AU302" s="47"/>
      <c r="AV302" s="84"/>
      <c r="AW302" s="84"/>
      <c r="AX302" s="84"/>
      <c r="AY302" s="84"/>
      <c r="AZ302" s="84"/>
    </row>
    <row r="303" spans="3:52" ht="15.4">
      <c r="C303" s="84"/>
      <c r="D303" s="84"/>
      <c r="E303" s="84"/>
      <c r="F303" s="84"/>
      <c r="G303" s="84"/>
      <c r="H303" s="84"/>
      <c r="I303" s="84"/>
      <c r="J303" s="134"/>
      <c r="K303" s="84"/>
      <c r="L303" s="84"/>
      <c r="M303" s="84"/>
      <c r="N303" s="84"/>
      <c r="O303" s="84"/>
      <c r="P303" s="84"/>
      <c r="Q303" s="84"/>
      <c r="R303" s="84"/>
      <c r="S303" s="84"/>
      <c r="T303" s="84"/>
      <c r="U303" s="84"/>
      <c r="V303" s="84"/>
      <c r="W303" s="84"/>
      <c r="X303" s="84"/>
      <c r="Y303" s="84"/>
      <c r="Z303" s="84"/>
      <c r="AA303" s="84"/>
      <c r="AB303" s="84"/>
      <c r="AC303" s="84"/>
      <c r="AD303" s="84"/>
      <c r="AE303" s="84"/>
      <c r="AF303" s="84"/>
      <c r="AG303" s="84"/>
      <c r="AH303" s="83"/>
      <c r="AI303" s="83"/>
      <c r="AJ303" s="83"/>
      <c r="AK303" s="83"/>
      <c r="AL303" s="84"/>
      <c r="AM303" s="84"/>
      <c r="AN303" s="84"/>
      <c r="AO303" s="85"/>
      <c r="AP303" s="84"/>
      <c r="AQ303" s="84"/>
      <c r="AR303" s="84"/>
      <c r="AS303" s="84"/>
      <c r="AT303" s="84"/>
      <c r="AU303" s="47"/>
      <c r="AV303" s="84"/>
      <c r="AW303" s="84"/>
      <c r="AX303" s="84"/>
      <c r="AY303" s="84"/>
      <c r="AZ303" s="84"/>
    </row>
    <row r="304" spans="3:52" ht="15.4">
      <c r="C304" s="84"/>
      <c r="D304" s="84"/>
      <c r="E304" s="84"/>
      <c r="F304" s="84"/>
      <c r="G304" s="84"/>
      <c r="H304" s="84"/>
      <c r="I304" s="84"/>
      <c r="J304" s="134"/>
      <c r="K304" s="84"/>
      <c r="L304" s="84"/>
      <c r="M304" s="84"/>
      <c r="N304" s="84"/>
      <c r="O304" s="84"/>
      <c r="P304" s="84"/>
      <c r="Q304" s="84"/>
      <c r="R304" s="84"/>
      <c r="S304" s="84"/>
      <c r="T304" s="84"/>
      <c r="U304" s="84"/>
      <c r="V304" s="84"/>
      <c r="W304" s="84"/>
      <c r="X304" s="84"/>
      <c r="Y304" s="84"/>
      <c r="Z304" s="84"/>
      <c r="AA304" s="84"/>
      <c r="AB304" s="84"/>
      <c r="AC304" s="84"/>
      <c r="AD304" s="84"/>
      <c r="AE304" s="84"/>
      <c r="AF304" s="84"/>
      <c r="AG304" s="84"/>
      <c r="AH304" s="83"/>
      <c r="AI304" s="83"/>
      <c r="AJ304" s="83"/>
      <c r="AK304" s="83"/>
      <c r="AL304" s="84"/>
      <c r="AM304" s="84"/>
      <c r="AN304" s="84"/>
      <c r="AO304" s="85"/>
      <c r="AP304" s="84"/>
      <c r="AQ304" s="84"/>
      <c r="AR304" s="84"/>
      <c r="AS304" s="84"/>
      <c r="AT304" s="84"/>
      <c r="AU304" s="47"/>
      <c r="AV304" s="84"/>
      <c r="AW304" s="84"/>
      <c r="AX304" s="84"/>
      <c r="AY304" s="84"/>
      <c r="AZ304" s="84"/>
    </row>
    <row r="305" spans="3:52" ht="15.4">
      <c r="C305" s="84"/>
      <c r="D305" s="84"/>
      <c r="E305" s="84"/>
      <c r="F305" s="84"/>
      <c r="G305" s="84"/>
      <c r="H305" s="84"/>
      <c r="I305" s="84"/>
      <c r="J305" s="134"/>
      <c r="K305" s="84"/>
      <c r="L305" s="84"/>
      <c r="M305" s="84"/>
      <c r="N305" s="84"/>
      <c r="O305" s="84"/>
      <c r="P305" s="84"/>
      <c r="Q305" s="84"/>
      <c r="R305" s="84"/>
      <c r="S305" s="84"/>
      <c r="T305" s="84"/>
      <c r="U305" s="84"/>
      <c r="V305" s="84"/>
      <c r="W305" s="84"/>
      <c r="X305" s="84"/>
      <c r="Y305" s="84"/>
      <c r="Z305" s="84"/>
      <c r="AA305" s="84"/>
      <c r="AB305" s="84"/>
      <c r="AC305" s="84"/>
      <c r="AD305" s="84"/>
      <c r="AE305" s="84"/>
      <c r="AF305" s="84"/>
      <c r="AG305" s="84"/>
      <c r="AH305" s="83"/>
      <c r="AI305" s="83"/>
      <c r="AJ305" s="83"/>
      <c r="AK305" s="83"/>
      <c r="AL305" s="84"/>
      <c r="AM305" s="84"/>
      <c r="AN305" s="84"/>
      <c r="AO305" s="85"/>
      <c r="AP305" s="84"/>
      <c r="AQ305" s="84"/>
      <c r="AR305" s="84"/>
      <c r="AS305" s="84"/>
      <c r="AT305" s="84"/>
      <c r="AU305" s="47"/>
      <c r="AV305" s="84"/>
      <c r="AW305" s="84"/>
      <c r="AX305" s="84"/>
      <c r="AY305" s="84"/>
      <c r="AZ305" s="84"/>
    </row>
    <row r="306" spans="3:52" ht="15.4">
      <c r="C306" s="84"/>
      <c r="D306" s="84"/>
      <c r="E306" s="84"/>
      <c r="F306" s="84"/>
      <c r="G306" s="84"/>
      <c r="H306" s="84"/>
      <c r="I306" s="84"/>
      <c r="J306" s="134"/>
      <c r="K306" s="84"/>
      <c r="L306" s="84"/>
      <c r="M306" s="84"/>
      <c r="N306" s="84"/>
      <c r="O306" s="84"/>
      <c r="P306" s="84"/>
      <c r="Q306" s="84"/>
      <c r="R306" s="84"/>
      <c r="S306" s="84"/>
      <c r="T306" s="84"/>
      <c r="U306" s="84"/>
      <c r="V306" s="84"/>
      <c r="W306" s="84"/>
      <c r="X306" s="84"/>
      <c r="Y306" s="84"/>
      <c r="Z306" s="84"/>
      <c r="AA306" s="84"/>
      <c r="AB306" s="84"/>
      <c r="AC306" s="84"/>
      <c r="AD306" s="84"/>
      <c r="AE306" s="84"/>
      <c r="AF306" s="84"/>
      <c r="AG306" s="84"/>
      <c r="AH306" s="83"/>
      <c r="AI306" s="83"/>
      <c r="AJ306" s="83"/>
      <c r="AK306" s="83"/>
      <c r="AL306" s="84"/>
      <c r="AM306" s="84"/>
      <c r="AN306" s="84"/>
      <c r="AO306" s="85"/>
      <c r="AP306" s="84"/>
      <c r="AQ306" s="84"/>
      <c r="AR306" s="84"/>
      <c r="AS306" s="84"/>
      <c r="AT306" s="84"/>
      <c r="AU306" s="47"/>
      <c r="AV306" s="84"/>
      <c r="AW306" s="84"/>
      <c r="AX306" s="84"/>
      <c r="AY306" s="84"/>
      <c r="AZ306" s="84"/>
    </row>
    <row r="307" spans="3:52" ht="15.4">
      <c r="C307" s="84"/>
      <c r="D307" s="84"/>
      <c r="E307" s="84"/>
      <c r="F307" s="84"/>
      <c r="G307" s="84"/>
      <c r="H307" s="84"/>
      <c r="I307" s="84"/>
      <c r="J307" s="134"/>
      <c r="K307" s="84"/>
      <c r="L307" s="84"/>
      <c r="M307" s="84"/>
      <c r="N307" s="84"/>
      <c r="O307" s="84"/>
      <c r="P307" s="84"/>
      <c r="Q307" s="84"/>
      <c r="R307" s="84"/>
      <c r="S307" s="84"/>
      <c r="T307" s="84"/>
      <c r="U307" s="84"/>
      <c r="V307" s="84"/>
      <c r="W307" s="84"/>
      <c r="X307" s="84"/>
      <c r="Y307" s="84"/>
      <c r="Z307" s="84"/>
      <c r="AA307" s="84"/>
      <c r="AB307" s="84"/>
      <c r="AC307" s="84"/>
      <c r="AD307" s="84"/>
      <c r="AE307" s="84"/>
      <c r="AF307" s="84"/>
      <c r="AG307" s="84"/>
      <c r="AH307" s="83"/>
      <c r="AI307" s="83"/>
      <c r="AJ307" s="83"/>
      <c r="AK307" s="83"/>
      <c r="AL307" s="84"/>
      <c r="AM307" s="84"/>
      <c r="AN307" s="84"/>
      <c r="AO307" s="85"/>
      <c r="AP307" s="84"/>
      <c r="AQ307" s="84"/>
      <c r="AR307" s="84"/>
      <c r="AS307" s="84"/>
      <c r="AT307" s="84"/>
      <c r="AU307" s="47"/>
      <c r="AV307" s="84"/>
      <c r="AW307" s="84"/>
      <c r="AX307" s="84"/>
      <c r="AY307" s="84"/>
      <c r="AZ307" s="84"/>
    </row>
    <row r="308" spans="3:52" ht="15.4">
      <c r="C308" s="84"/>
      <c r="D308" s="84"/>
      <c r="E308" s="84"/>
      <c r="F308" s="84"/>
      <c r="G308" s="84"/>
      <c r="H308" s="84"/>
      <c r="I308" s="84"/>
      <c r="J308" s="134"/>
      <c r="K308" s="84"/>
      <c r="L308" s="84"/>
      <c r="M308" s="84"/>
      <c r="N308" s="84"/>
      <c r="O308" s="84"/>
      <c r="P308" s="84"/>
      <c r="Q308" s="84"/>
      <c r="R308" s="84"/>
      <c r="S308" s="84"/>
      <c r="T308" s="84"/>
      <c r="U308" s="84"/>
      <c r="V308" s="84"/>
      <c r="W308" s="84"/>
      <c r="X308" s="84"/>
      <c r="Y308" s="84"/>
      <c r="Z308" s="84"/>
      <c r="AA308" s="84"/>
      <c r="AB308" s="84"/>
      <c r="AC308" s="84"/>
      <c r="AD308" s="84"/>
      <c r="AE308" s="84"/>
      <c r="AF308" s="84"/>
      <c r="AG308" s="84"/>
      <c r="AH308" s="83"/>
      <c r="AI308" s="83"/>
      <c r="AJ308" s="83"/>
      <c r="AK308" s="83"/>
      <c r="AL308" s="84"/>
      <c r="AM308" s="84"/>
      <c r="AN308" s="84"/>
      <c r="AO308" s="85"/>
      <c r="AP308" s="84"/>
      <c r="AQ308" s="84"/>
      <c r="AR308" s="84"/>
      <c r="AS308" s="84"/>
      <c r="AT308" s="84"/>
      <c r="AU308" s="47"/>
      <c r="AV308" s="84"/>
      <c r="AW308" s="84"/>
      <c r="AX308" s="84"/>
      <c r="AY308" s="84"/>
      <c r="AZ308" s="84"/>
    </row>
    <row r="309" spans="3:52" ht="15.4">
      <c r="C309" s="84"/>
      <c r="D309" s="84"/>
      <c r="E309" s="84"/>
      <c r="F309" s="84"/>
      <c r="G309" s="84"/>
      <c r="H309" s="84"/>
      <c r="I309" s="84"/>
      <c r="J309" s="134"/>
      <c r="K309" s="84"/>
      <c r="L309" s="84"/>
      <c r="M309" s="84"/>
      <c r="N309" s="84"/>
      <c r="O309" s="84"/>
      <c r="P309" s="84"/>
      <c r="Q309" s="84"/>
      <c r="R309" s="84"/>
      <c r="S309" s="84"/>
      <c r="T309" s="84"/>
      <c r="U309" s="84"/>
      <c r="V309" s="84"/>
      <c r="W309" s="84"/>
      <c r="X309" s="84"/>
      <c r="Y309" s="84"/>
      <c r="Z309" s="84"/>
      <c r="AA309" s="84"/>
      <c r="AB309" s="84"/>
      <c r="AC309" s="84"/>
      <c r="AD309" s="84"/>
      <c r="AE309" s="84"/>
      <c r="AF309" s="84"/>
      <c r="AG309" s="84"/>
      <c r="AH309" s="83"/>
      <c r="AI309" s="83"/>
      <c r="AJ309" s="83"/>
      <c r="AK309" s="83"/>
      <c r="AL309" s="84"/>
      <c r="AM309" s="84"/>
      <c r="AN309" s="84"/>
      <c r="AO309" s="85"/>
      <c r="AP309" s="84"/>
      <c r="AQ309" s="84"/>
      <c r="AR309" s="84"/>
      <c r="AS309" s="84"/>
      <c r="AT309" s="84"/>
      <c r="AU309" s="47"/>
      <c r="AV309" s="84"/>
      <c r="AW309" s="84"/>
      <c r="AX309" s="84"/>
      <c r="AY309" s="84"/>
      <c r="AZ309" s="84"/>
    </row>
    <row r="310" spans="3:52" ht="15.4">
      <c r="C310" s="84"/>
      <c r="D310" s="84"/>
      <c r="E310" s="84"/>
      <c r="F310" s="84"/>
      <c r="G310" s="84"/>
      <c r="H310" s="84"/>
      <c r="I310" s="84"/>
      <c r="J310" s="134"/>
      <c r="K310" s="84"/>
      <c r="L310" s="84"/>
      <c r="M310" s="84"/>
      <c r="N310" s="84"/>
      <c r="O310" s="84"/>
      <c r="P310" s="84"/>
      <c r="Q310" s="84"/>
      <c r="R310" s="84"/>
      <c r="S310" s="84"/>
      <c r="T310" s="84"/>
      <c r="U310" s="84"/>
      <c r="V310" s="84"/>
      <c r="W310" s="84"/>
      <c r="X310" s="84"/>
      <c r="Y310" s="84"/>
      <c r="Z310" s="84"/>
      <c r="AA310" s="84"/>
      <c r="AB310" s="84"/>
      <c r="AC310" s="84"/>
      <c r="AD310" s="84"/>
      <c r="AE310" s="84"/>
      <c r="AF310" s="84"/>
      <c r="AG310" s="84"/>
      <c r="AH310" s="83"/>
      <c r="AI310" s="83"/>
      <c r="AJ310" s="83"/>
      <c r="AK310" s="83"/>
      <c r="AL310" s="84"/>
      <c r="AM310" s="84"/>
      <c r="AN310" s="84"/>
      <c r="AO310" s="85"/>
      <c r="AP310" s="84"/>
      <c r="AQ310" s="84"/>
      <c r="AR310" s="84"/>
      <c r="AS310" s="84"/>
      <c r="AT310" s="84"/>
      <c r="AU310" s="47"/>
      <c r="AV310" s="84"/>
      <c r="AW310" s="84"/>
      <c r="AX310" s="84"/>
      <c r="AY310" s="84"/>
      <c r="AZ310" s="84"/>
    </row>
    <row r="311" spans="3:52" ht="15.4">
      <c r="C311" s="84"/>
      <c r="D311" s="84"/>
      <c r="E311" s="84"/>
      <c r="F311" s="84"/>
      <c r="G311" s="84"/>
      <c r="H311" s="84"/>
      <c r="I311" s="84"/>
      <c r="J311" s="134"/>
      <c r="K311" s="84"/>
      <c r="L311" s="84"/>
      <c r="M311" s="84"/>
      <c r="N311" s="84"/>
      <c r="O311" s="84"/>
      <c r="P311" s="84"/>
      <c r="Q311" s="84"/>
      <c r="R311" s="84"/>
      <c r="S311" s="84"/>
      <c r="T311" s="84"/>
      <c r="U311" s="84"/>
      <c r="V311" s="84"/>
      <c r="W311" s="84"/>
      <c r="X311" s="84"/>
      <c r="Y311" s="84"/>
      <c r="Z311" s="84"/>
      <c r="AA311" s="84"/>
      <c r="AB311" s="84"/>
      <c r="AC311" s="84"/>
      <c r="AD311" s="84"/>
      <c r="AE311" s="84"/>
      <c r="AF311" s="84"/>
      <c r="AG311" s="84"/>
      <c r="AH311" s="83"/>
      <c r="AI311" s="83"/>
      <c r="AJ311" s="83"/>
      <c r="AK311" s="83"/>
      <c r="AL311" s="84"/>
      <c r="AM311" s="84"/>
      <c r="AN311" s="84"/>
      <c r="AO311" s="85"/>
      <c r="AP311" s="84"/>
      <c r="AQ311" s="84"/>
      <c r="AR311" s="84"/>
      <c r="AS311" s="84"/>
      <c r="AT311" s="84"/>
      <c r="AU311" s="47"/>
      <c r="AV311" s="84"/>
      <c r="AW311" s="84"/>
      <c r="AX311" s="84"/>
      <c r="AY311" s="84"/>
      <c r="AZ311" s="84"/>
    </row>
    <row r="312" spans="3:52" ht="15.4">
      <c r="C312" s="84"/>
      <c r="D312" s="84"/>
      <c r="E312" s="84"/>
      <c r="F312" s="84"/>
      <c r="G312" s="84"/>
      <c r="H312" s="84"/>
      <c r="I312" s="84"/>
      <c r="J312" s="134"/>
      <c r="K312" s="84"/>
      <c r="L312" s="84"/>
      <c r="M312" s="84"/>
      <c r="N312" s="84"/>
      <c r="O312" s="84"/>
      <c r="P312" s="84"/>
      <c r="Q312" s="84"/>
      <c r="R312" s="84"/>
      <c r="S312" s="84"/>
      <c r="T312" s="84"/>
      <c r="U312" s="84"/>
      <c r="V312" s="84"/>
      <c r="W312" s="84"/>
      <c r="X312" s="84"/>
      <c r="Y312" s="84"/>
      <c r="Z312" s="84"/>
      <c r="AA312" s="84"/>
      <c r="AB312" s="84"/>
      <c r="AC312" s="84"/>
      <c r="AD312" s="84"/>
      <c r="AE312" s="84"/>
      <c r="AF312" s="84"/>
      <c r="AG312" s="84"/>
      <c r="AH312" s="83"/>
      <c r="AI312" s="83"/>
      <c r="AJ312" s="83"/>
      <c r="AK312" s="83"/>
      <c r="AL312" s="84"/>
      <c r="AM312" s="84"/>
      <c r="AN312" s="84"/>
      <c r="AO312" s="85"/>
      <c r="AP312" s="84"/>
      <c r="AQ312" s="84"/>
      <c r="AR312" s="84"/>
      <c r="AS312" s="84"/>
      <c r="AT312" s="84"/>
      <c r="AU312" s="47"/>
      <c r="AV312" s="84"/>
      <c r="AW312" s="84"/>
      <c r="AX312" s="84"/>
      <c r="AY312" s="84"/>
      <c r="AZ312" s="84"/>
    </row>
    <row r="313" spans="3:52" ht="15.4">
      <c r="C313" s="84"/>
      <c r="D313" s="84"/>
      <c r="E313" s="84"/>
      <c r="F313" s="84"/>
      <c r="G313" s="84"/>
      <c r="H313" s="84"/>
      <c r="I313" s="84"/>
      <c r="J313" s="134"/>
      <c r="K313" s="84"/>
      <c r="L313" s="84"/>
      <c r="M313" s="84"/>
      <c r="N313" s="84"/>
      <c r="O313" s="84"/>
      <c r="P313" s="84"/>
      <c r="Q313" s="84"/>
      <c r="R313" s="84"/>
      <c r="S313" s="84"/>
      <c r="T313" s="84"/>
      <c r="U313" s="84"/>
      <c r="V313" s="84"/>
      <c r="W313" s="84"/>
      <c r="X313" s="84"/>
      <c r="Y313" s="84"/>
      <c r="Z313" s="84"/>
      <c r="AA313" s="84"/>
      <c r="AB313" s="84"/>
      <c r="AC313" s="84"/>
      <c r="AD313" s="84"/>
      <c r="AE313" s="84"/>
      <c r="AF313" s="84"/>
      <c r="AG313" s="84"/>
      <c r="AH313" s="83"/>
      <c r="AI313" s="83"/>
      <c r="AJ313" s="83"/>
      <c r="AK313" s="83"/>
      <c r="AL313" s="84"/>
      <c r="AM313" s="84"/>
      <c r="AN313" s="84"/>
      <c r="AO313" s="85"/>
      <c r="AP313" s="84"/>
      <c r="AQ313" s="84"/>
      <c r="AR313" s="84"/>
      <c r="AS313" s="84"/>
      <c r="AT313" s="84"/>
      <c r="AU313" s="47"/>
      <c r="AV313" s="84"/>
      <c r="AW313" s="84"/>
      <c r="AX313" s="84"/>
      <c r="AY313" s="84"/>
      <c r="AZ313" s="84"/>
    </row>
    <row r="314" spans="3:52" ht="15.4">
      <c r="C314" s="84"/>
      <c r="D314" s="84"/>
      <c r="E314" s="84"/>
      <c r="F314" s="84"/>
      <c r="G314" s="84"/>
      <c r="H314" s="84"/>
      <c r="I314" s="84"/>
      <c r="J314" s="134"/>
      <c r="K314" s="84"/>
      <c r="L314" s="84"/>
      <c r="M314" s="84"/>
      <c r="N314" s="84"/>
      <c r="O314" s="84"/>
      <c r="P314" s="84"/>
      <c r="Q314" s="84"/>
      <c r="R314" s="84"/>
      <c r="S314" s="84"/>
      <c r="T314" s="84"/>
      <c r="U314" s="84"/>
      <c r="V314" s="84"/>
      <c r="W314" s="84"/>
      <c r="X314" s="84"/>
      <c r="Y314" s="84"/>
      <c r="Z314" s="84"/>
      <c r="AA314" s="84"/>
      <c r="AB314" s="84"/>
      <c r="AC314" s="84"/>
      <c r="AD314" s="84"/>
      <c r="AE314" s="84"/>
      <c r="AF314" s="84"/>
      <c r="AG314" s="84"/>
      <c r="AH314" s="83"/>
      <c r="AI314" s="83"/>
      <c r="AJ314" s="83"/>
      <c r="AK314" s="83"/>
      <c r="AL314" s="84"/>
      <c r="AM314" s="84"/>
      <c r="AN314" s="84"/>
      <c r="AO314" s="85"/>
      <c r="AP314" s="84"/>
      <c r="AQ314" s="84"/>
      <c r="AR314" s="84"/>
      <c r="AS314" s="84"/>
      <c r="AT314" s="84"/>
      <c r="AU314" s="47"/>
      <c r="AV314" s="84"/>
      <c r="AW314" s="84"/>
      <c r="AX314" s="84"/>
      <c r="AY314" s="84"/>
      <c r="AZ314" s="84"/>
    </row>
    <row r="315" spans="3:52" ht="15.4">
      <c r="C315" s="84"/>
      <c r="D315" s="84"/>
      <c r="E315" s="84"/>
      <c r="F315" s="84"/>
      <c r="G315" s="84"/>
      <c r="H315" s="84"/>
      <c r="I315" s="84"/>
      <c r="J315" s="134"/>
      <c r="K315" s="84"/>
      <c r="L315" s="84"/>
      <c r="M315" s="84"/>
      <c r="N315" s="84"/>
      <c r="O315" s="84"/>
      <c r="P315" s="84"/>
      <c r="Q315" s="84"/>
      <c r="R315" s="84"/>
      <c r="S315" s="84"/>
      <c r="T315" s="84"/>
      <c r="U315" s="84"/>
      <c r="V315" s="84"/>
      <c r="W315" s="84"/>
      <c r="X315" s="84"/>
      <c r="Y315" s="84"/>
      <c r="Z315" s="84"/>
      <c r="AA315" s="84"/>
      <c r="AB315" s="84"/>
      <c r="AC315" s="84"/>
      <c r="AD315" s="84"/>
      <c r="AE315" s="84"/>
      <c r="AF315" s="84"/>
      <c r="AG315" s="84"/>
      <c r="AH315" s="83"/>
      <c r="AI315" s="83"/>
      <c r="AJ315" s="83"/>
      <c r="AK315" s="83"/>
      <c r="AL315" s="84"/>
      <c r="AM315" s="84"/>
      <c r="AN315" s="84"/>
      <c r="AO315" s="85"/>
      <c r="AP315" s="84"/>
      <c r="AQ315" s="84"/>
      <c r="AR315" s="84"/>
      <c r="AS315" s="84"/>
      <c r="AT315" s="84"/>
      <c r="AU315" s="47"/>
      <c r="AV315" s="84"/>
      <c r="AW315" s="84"/>
      <c r="AX315" s="84"/>
      <c r="AY315" s="84"/>
      <c r="AZ315" s="84"/>
    </row>
    <row r="316" spans="3:52" ht="15.4">
      <c r="C316" s="84"/>
      <c r="D316" s="84"/>
      <c r="E316" s="84"/>
      <c r="F316" s="84"/>
      <c r="G316" s="84"/>
      <c r="H316" s="84"/>
      <c r="I316" s="84"/>
      <c r="J316" s="134"/>
      <c r="K316" s="84"/>
      <c r="L316" s="84"/>
      <c r="M316" s="84"/>
      <c r="N316" s="84"/>
      <c r="O316" s="84"/>
      <c r="P316" s="84"/>
      <c r="Q316" s="84"/>
      <c r="R316" s="84"/>
      <c r="S316" s="84"/>
      <c r="T316" s="84"/>
      <c r="U316" s="84"/>
      <c r="V316" s="84"/>
      <c r="W316" s="84"/>
      <c r="X316" s="84"/>
      <c r="Y316" s="84"/>
      <c r="Z316" s="84"/>
      <c r="AA316" s="84"/>
      <c r="AB316" s="84"/>
      <c r="AC316" s="84"/>
      <c r="AD316" s="84"/>
      <c r="AE316" s="84"/>
      <c r="AF316" s="84"/>
      <c r="AG316" s="84"/>
      <c r="AH316" s="83"/>
      <c r="AI316" s="83"/>
      <c r="AJ316" s="83"/>
      <c r="AK316" s="83"/>
      <c r="AL316" s="84"/>
      <c r="AM316" s="84"/>
      <c r="AN316" s="84"/>
      <c r="AO316" s="85"/>
      <c r="AP316" s="84"/>
      <c r="AQ316" s="84"/>
      <c r="AR316" s="84"/>
      <c r="AS316" s="84"/>
      <c r="AT316" s="84"/>
      <c r="AU316" s="47"/>
      <c r="AV316" s="84"/>
      <c r="AW316" s="84"/>
      <c r="AX316" s="84"/>
      <c r="AY316" s="84"/>
      <c r="AZ316" s="84"/>
    </row>
    <row r="317" spans="3:52" ht="15.4">
      <c r="C317" s="84"/>
      <c r="D317" s="84"/>
      <c r="E317" s="84"/>
      <c r="F317" s="84"/>
      <c r="G317" s="84"/>
      <c r="H317" s="84"/>
      <c r="I317" s="84"/>
      <c r="J317" s="134"/>
      <c r="K317" s="84"/>
      <c r="L317" s="84"/>
      <c r="M317" s="84"/>
      <c r="N317" s="84"/>
      <c r="O317" s="84"/>
      <c r="P317" s="84"/>
      <c r="Q317" s="84"/>
      <c r="R317" s="84"/>
      <c r="S317" s="84"/>
      <c r="T317" s="84"/>
      <c r="U317" s="84"/>
      <c r="V317" s="84"/>
      <c r="W317" s="84"/>
      <c r="X317" s="84"/>
      <c r="Y317" s="84"/>
      <c r="Z317" s="84"/>
      <c r="AA317" s="84"/>
      <c r="AB317" s="84"/>
      <c r="AC317" s="84"/>
      <c r="AD317" s="84"/>
      <c r="AE317" s="84"/>
      <c r="AF317" s="84"/>
      <c r="AG317" s="84"/>
      <c r="AH317" s="83"/>
      <c r="AI317" s="83"/>
      <c r="AJ317" s="83"/>
      <c r="AK317" s="83"/>
      <c r="AL317" s="84"/>
      <c r="AM317" s="84"/>
      <c r="AN317" s="84"/>
      <c r="AO317" s="85"/>
      <c r="AP317" s="84"/>
      <c r="AQ317" s="84"/>
      <c r="AR317" s="84"/>
      <c r="AS317" s="84"/>
      <c r="AT317" s="84"/>
      <c r="AU317" s="47"/>
      <c r="AV317" s="84"/>
      <c r="AW317" s="84"/>
      <c r="AX317" s="84"/>
      <c r="AY317" s="84"/>
      <c r="AZ317" s="84"/>
    </row>
    <row r="318" spans="3:52" ht="15.4">
      <c r="C318" s="84"/>
      <c r="D318" s="84"/>
      <c r="E318" s="84"/>
      <c r="F318" s="84"/>
      <c r="G318" s="84"/>
      <c r="H318" s="84"/>
      <c r="I318" s="84"/>
      <c r="J318" s="134"/>
      <c r="K318" s="84"/>
      <c r="L318" s="84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AG318" s="84"/>
      <c r="AH318" s="83"/>
      <c r="AI318" s="83"/>
      <c r="AJ318" s="83"/>
      <c r="AK318" s="83"/>
      <c r="AL318" s="84"/>
      <c r="AM318" s="84"/>
      <c r="AN318" s="84"/>
      <c r="AO318" s="85"/>
      <c r="AP318" s="84"/>
      <c r="AQ318" s="84"/>
      <c r="AR318" s="84"/>
      <c r="AS318" s="84"/>
      <c r="AT318" s="84"/>
      <c r="AU318" s="47"/>
      <c r="AV318" s="84"/>
      <c r="AW318" s="84"/>
      <c r="AX318" s="84"/>
      <c r="AY318" s="84"/>
      <c r="AZ318" s="84"/>
    </row>
    <row r="319" spans="3:52" ht="15.4">
      <c r="C319" s="84"/>
      <c r="D319" s="84"/>
      <c r="E319" s="84"/>
      <c r="F319" s="84"/>
      <c r="G319" s="84"/>
      <c r="H319" s="84"/>
      <c r="I319" s="84"/>
      <c r="J319" s="134"/>
      <c r="K319" s="84"/>
      <c r="L319" s="84"/>
      <c r="M319" s="84"/>
      <c r="N319" s="84"/>
      <c r="O319" s="84"/>
      <c r="P319" s="84"/>
      <c r="Q319" s="84"/>
      <c r="R319" s="84"/>
      <c r="S319" s="84"/>
      <c r="T319" s="84"/>
      <c r="U319" s="84"/>
      <c r="V319" s="84"/>
      <c r="W319" s="84"/>
      <c r="X319" s="84"/>
      <c r="Y319" s="84"/>
      <c r="Z319" s="84"/>
      <c r="AA319" s="84"/>
      <c r="AB319" s="84"/>
      <c r="AC319" s="84"/>
      <c r="AD319" s="84"/>
      <c r="AE319" s="84"/>
      <c r="AF319" s="84"/>
      <c r="AG319" s="84"/>
      <c r="AH319" s="83"/>
      <c r="AI319" s="83"/>
      <c r="AJ319" s="83"/>
      <c r="AK319" s="83"/>
      <c r="AL319" s="84"/>
      <c r="AM319" s="84"/>
      <c r="AN319" s="84"/>
      <c r="AO319" s="85"/>
      <c r="AP319" s="84"/>
      <c r="AQ319" s="84"/>
      <c r="AR319" s="84"/>
      <c r="AS319" s="84"/>
      <c r="AT319" s="84"/>
      <c r="AU319" s="47"/>
      <c r="AV319" s="84"/>
      <c r="AW319" s="84"/>
      <c r="AX319" s="84"/>
      <c r="AY319" s="84"/>
      <c r="AZ319" s="84"/>
    </row>
    <row r="320" spans="3:52" ht="15.4">
      <c r="C320" s="84"/>
      <c r="D320" s="84"/>
      <c r="E320" s="84"/>
      <c r="F320" s="84"/>
      <c r="G320" s="84"/>
      <c r="H320" s="84"/>
      <c r="I320" s="84"/>
      <c r="J320" s="134"/>
      <c r="K320" s="84"/>
      <c r="L320" s="84"/>
      <c r="M320" s="84"/>
      <c r="N320" s="84"/>
      <c r="O320" s="84"/>
      <c r="P320" s="84"/>
      <c r="Q320" s="84"/>
      <c r="R320" s="84"/>
      <c r="S320" s="84"/>
      <c r="T320" s="84"/>
      <c r="U320" s="84"/>
      <c r="V320" s="84"/>
      <c r="W320" s="84"/>
      <c r="X320" s="84"/>
      <c r="Y320" s="84"/>
      <c r="Z320" s="84"/>
      <c r="AA320" s="84"/>
      <c r="AB320" s="84"/>
      <c r="AC320" s="84"/>
      <c r="AD320" s="84"/>
      <c r="AE320" s="84"/>
      <c r="AF320" s="84"/>
      <c r="AG320" s="84"/>
      <c r="AH320" s="83"/>
      <c r="AI320" s="83"/>
      <c r="AJ320" s="83"/>
      <c r="AK320" s="83"/>
      <c r="AL320" s="84"/>
      <c r="AM320" s="84"/>
      <c r="AN320" s="84"/>
      <c r="AO320" s="85"/>
      <c r="AP320" s="84"/>
      <c r="AQ320" s="84"/>
      <c r="AR320" s="84"/>
      <c r="AS320" s="84"/>
      <c r="AT320" s="84"/>
      <c r="AU320" s="47"/>
      <c r="AV320" s="84"/>
      <c r="AW320" s="84"/>
      <c r="AX320" s="84"/>
      <c r="AY320" s="84"/>
      <c r="AZ320" s="84"/>
    </row>
    <row r="321" spans="3:52" ht="15.4">
      <c r="C321" s="84"/>
      <c r="D321" s="84"/>
      <c r="E321" s="84"/>
      <c r="F321" s="84"/>
      <c r="G321" s="84"/>
      <c r="H321" s="84"/>
      <c r="I321" s="84"/>
      <c r="J321" s="134"/>
      <c r="K321" s="84"/>
      <c r="L321" s="84"/>
      <c r="M321" s="84"/>
      <c r="N321" s="84"/>
      <c r="O321" s="84"/>
      <c r="P321" s="84"/>
      <c r="Q321" s="84"/>
      <c r="R321" s="84"/>
      <c r="S321" s="84"/>
      <c r="T321" s="84"/>
      <c r="U321" s="84"/>
      <c r="V321" s="84"/>
      <c r="W321" s="84"/>
      <c r="X321" s="84"/>
      <c r="Y321" s="84"/>
      <c r="Z321" s="84"/>
      <c r="AA321" s="84"/>
      <c r="AB321" s="84"/>
      <c r="AC321" s="84"/>
      <c r="AD321" s="84"/>
      <c r="AE321" s="84"/>
      <c r="AF321" s="84"/>
      <c r="AG321" s="84"/>
      <c r="AH321" s="83"/>
      <c r="AI321" s="83"/>
      <c r="AJ321" s="83"/>
      <c r="AK321" s="83"/>
      <c r="AL321" s="84"/>
      <c r="AM321" s="84"/>
      <c r="AN321" s="84"/>
      <c r="AO321" s="85"/>
      <c r="AP321" s="84"/>
      <c r="AQ321" s="84"/>
      <c r="AR321" s="84"/>
      <c r="AS321" s="84"/>
      <c r="AT321" s="84"/>
      <c r="AU321" s="47"/>
      <c r="AV321" s="84"/>
      <c r="AW321" s="84"/>
      <c r="AX321" s="84"/>
      <c r="AY321" s="84"/>
      <c r="AZ321" s="84"/>
    </row>
    <row r="322" spans="3:52" ht="15.4">
      <c r="C322" s="84"/>
      <c r="D322" s="84"/>
      <c r="E322" s="84"/>
      <c r="F322" s="84"/>
      <c r="G322" s="84"/>
      <c r="H322" s="84"/>
      <c r="I322" s="84"/>
      <c r="J322" s="134"/>
      <c r="K322" s="84"/>
      <c r="L322" s="84"/>
      <c r="M322" s="84"/>
      <c r="N322" s="84"/>
      <c r="O322" s="84"/>
      <c r="P322" s="84"/>
      <c r="Q322" s="84"/>
      <c r="R322" s="84"/>
      <c r="S322" s="84"/>
      <c r="T322" s="84"/>
      <c r="U322" s="84"/>
      <c r="V322" s="84"/>
      <c r="W322" s="84"/>
      <c r="X322" s="84"/>
      <c r="Y322" s="84"/>
      <c r="Z322" s="84"/>
      <c r="AA322" s="84"/>
      <c r="AB322" s="84"/>
      <c r="AC322" s="84"/>
      <c r="AD322" s="84"/>
      <c r="AE322" s="84"/>
      <c r="AF322" s="84"/>
      <c r="AG322" s="84"/>
      <c r="AH322" s="83"/>
      <c r="AI322" s="83"/>
      <c r="AJ322" s="83"/>
      <c r="AK322" s="83"/>
      <c r="AL322" s="84"/>
      <c r="AM322" s="84"/>
      <c r="AN322" s="84"/>
      <c r="AO322" s="85"/>
      <c r="AP322" s="84"/>
      <c r="AQ322" s="84"/>
      <c r="AR322" s="84"/>
      <c r="AS322" s="84"/>
      <c r="AT322" s="84"/>
      <c r="AU322" s="47"/>
      <c r="AV322" s="84"/>
      <c r="AW322" s="84"/>
      <c r="AX322" s="84"/>
      <c r="AY322" s="84"/>
      <c r="AZ322" s="84"/>
    </row>
    <row r="323" spans="3:52" ht="15.4">
      <c r="C323" s="84"/>
      <c r="D323" s="84"/>
      <c r="E323" s="84"/>
      <c r="F323" s="84"/>
      <c r="G323" s="84"/>
      <c r="H323" s="84"/>
      <c r="I323" s="84"/>
      <c r="J323" s="134"/>
      <c r="K323" s="84"/>
      <c r="L323" s="84"/>
      <c r="M323" s="84"/>
      <c r="N323" s="84"/>
      <c r="O323" s="84"/>
      <c r="P323" s="84"/>
      <c r="Q323" s="84"/>
      <c r="R323" s="84"/>
      <c r="S323" s="84"/>
      <c r="T323" s="84"/>
      <c r="U323" s="84"/>
      <c r="V323" s="84"/>
      <c r="W323" s="84"/>
      <c r="X323" s="84"/>
      <c r="Y323" s="84"/>
      <c r="Z323" s="84"/>
      <c r="AA323" s="84"/>
      <c r="AB323" s="84"/>
      <c r="AC323" s="84"/>
      <c r="AD323" s="84"/>
      <c r="AE323" s="84"/>
      <c r="AF323" s="84"/>
      <c r="AG323" s="84"/>
      <c r="AH323" s="83"/>
      <c r="AI323" s="83"/>
      <c r="AJ323" s="83"/>
      <c r="AK323" s="83"/>
      <c r="AL323" s="84"/>
      <c r="AM323" s="84"/>
      <c r="AN323" s="84"/>
      <c r="AO323" s="85"/>
      <c r="AP323" s="84"/>
      <c r="AQ323" s="84"/>
      <c r="AR323" s="84"/>
      <c r="AS323" s="84"/>
      <c r="AT323" s="84"/>
      <c r="AU323" s="47"/>
      <c r="AV323" s="84"/>
      <c r="AW323" s="84"/>
      <c r="AX323" s="84"/>
      <c r="AY323" s="84"/>
      <c r="AZ323" s="84"/>
    </row>
    <row r="324" spans="3:52" ht="15.4">
      <c r="C324" s="84"/>
      <c r="D324" s="84"/>
      <c r="E324" s="84"/>
      <c r="F324" s="84"/>
      <c r="G324" s="84"/>
      <c r="H324" s="84"/>
      <c r="I324" s="84"/>
      <c r="J324" s="134"/>
      <c r="K324" s="84"/>
      <c r="L324" s="84"/>
      <c r="M324" s="84"/>
      <c r="N324" s="84"/>
      <c r="O324" s="84"/>
      <c r="P324" s="84"/>
      <c r="Q324" s="84"/>
      <c r="R324" s="84"/>
      <c r="S324" s="84"/>
      <c r="T324" s="84"/>
      <c r="U324" s="84"/>
      <c r="V324" s="84"/>
      <c r="W324" s="84"/>
      <c r="X324" s="84"/>
      <c r="Y324" s="84"/>
      <c r="Z324" s="84"/>
      <c r="AA324" s="84"/>
      <c r="AB324" s="84"/>
      <c r="AC324" s="84"/>
      <c r="AD324" s="84"/>
      <c r="AE324" s="84"/>
      <c r="AF324" s="84"/>
      <c r="AG324" s="84"/>
      <c r="AH324" s="83"/>
      <c r="AI324" s="83"/>
      <c r="AJ324" s="83"/>
      <c r="AK324" s="83"/>
      <c r="AL324" s="84"/>
      <c r="AM324" s="84"/>
      <c r="AN324" s="84"/>
      <c r="AO324" s="85"/>
      <c r="AP324" s="84"/>
      <c r="AQ324" s="84"/>
      <c r="AR324" s="84"/>
      <c r="AS324" s="84"/>
      <c r="AT324" s="84"/>
      <c r="AU324" s="47"/>
      <c r="AV324" s="84"/>
      <c r="AW324" s="84"/>
      <c r="AX324" s="84"/>
      <c r="AY324" s="84"/>
      <c r="AZ324" s="84"/>
    </row>
    <row r="325" spans="3:52" ht="15.4">
      <c r="C325" s="84"/>
      <c r="D325" s="84"/>
      <c r="E325" s="84"/>
      <c r="F325" s="84"/>
      <c r="G325" s="84"/>
      <c r="H325" s="84"/>
      <c r="I325" s="84"/>
      <c r="J325" s="134"/>
      <c r="K325" s="84"/>
      <c r="L325" s="84"/>
      <c r="M325" s="84"/>
      <c r="N325" s="84"/>
      <c r="O325" s="84"/>
      <c r="P325" s="84"/>
      <c r="Q325" s="84"/>
      <c r="R325" s="84"/>
      <c r="S325" s="84"/>
      <c r="T325" s="84"/>
      <c r="U325" s="84"/>
      <c r="V325" s="84"/>
      <c r="W325" s="84"/>
      <c r="X325" s="84"/>
      <c r="Y325" s="84"/>
      <c r="Z325" s="84"/>
      <c r="AA325" s="84"/>
      <c r="AB325" s="84"/>
      <c r="AC325" s="84"/>
      <c r="AD325" s="84"/>
      <c r="AE325" s="84"/>
      <c r="AF325" s="84"/>
      <c r="AG325" s="84"/>
      <c r="AH325" s="83"/>
      <c r="AI325" s="83"/>
      <c r="AJ325" s="83"/>
      <c r="AK325" s="83"/>
      <c r="AL325" s="84"/>
      <c r="AM325" s="84"/>
      <c r="AN325" s="84"/>
      <c r="AO325" s="85"/>
      <c r="AP325" s="84"/>
      <c r="AQ325" s="84"/>
      <c r="AR325" s="84"/>
      <c r="AS325" s="84"/>
      <c r="AT325" s="84"/>
      <c r="AU325" s="47"/>
      <c r="AV325" s="84"/>
      <c r="AW325" s="84"/>
      <c r="AX325" s="84"/>
      <c r="AY325" s="84"/>
      <c r="AZ325" s="84"/>
    </row>
    <row r="326" spans="3:52" ht="15.4">
      <c r="C326" s="84"/>
      <c r="D326" s="84"/>
      <c r="E326" s="84"/>
      <c r="F326" s="84"/>
      <c r="G326" s="84"/>
      <c r="H326" s="84"/>
      <c r="I326" s="84"/>
      <c r="J326" s="134"/>
      <c r="K326" s="84"/>
      <c r="L326" s="84"/>
      <c r="M326" s="84"/>
      <c r="N326" s="84"/>
      <c r="O326" s="84"/>
      <c r="P326" s="84"/>
      <c r="Q326" s="84"/>
      <c r="R326" s="84"/>
      <c r="S326" s="84"/>
      <c r="T326" s="84"/>
      <c r="U326" s="84"/>
      <c r="V326" s="84"/>
      <c r="W326" s="84"/>
      <c r="X326" s="84"/>
      <c r="Y326" s="84"/>
      <c r="Z326" s="84"/>
      <c r="AA326" s="84"/>
      <c r="AB326" s="84"/>
      <c r="AC326" s="84"/>
      <c r="AD326" s="84"/>
      <c r="AE326" s="84"/>
      <c r="AF326" s="84"/>
      <c r="AG326" s="84"/>
      <c r="AH326" s="83"/>
      <c r="AI326" s="83"/>
      <c r="AJ326" s="83"/>
      <c r="AK326" s="83"/>
      <c r="AL326" s="84"/>
      <c r="AM326" s="84"/>
      <c r="AN326" s="84"/>
      <c r="AO326" s="85"/>
      <c r="AP326" s="84"/>
      <c r="AQ326" s="84"/>
      <c r="AR326" s="84"/>
      <c r="AS326" s="84"/>
      <c r="AT326" s="84"/>
      <c r="AU326" s="47"/>
      <c r="AV326" s="84"/>
      <c r="AW326" s="84"/>
      <c r="AX326" s="84"/>
      <c r="AY326" s="84"/>
      <c r="AZ326" s="84"/>
    </row>
    <row r="327" spans="3:52" ht="15.4">
      <c r="C327" s="84"/>
      <c r="D327" s="84"/>
      <c r="E327" s="84"/>
      <c r="F327" s="84"/>
      <c r="G327" s="84"/>
      <c r="H327" s="84"/>
      <c r="I327" s="84"/>
      <c r="J327" s="134"/>
      <c r="K327" s="84"/>
      <c r="L327" s="84"/>
      <c r="M327" s="84"/>
      <c r="N327" s="84"/>
      <c r="O327" s="84"/>
      <c r="P327" s="84"/>
      <c r="Q327" s="84"/>
      <c r="R327" s="84"/>
      <c r="S327" s="84"/>
      <c r="T327" s="84"/>
      <c r="U327" s="84"/>
      <c r="V327" s="84"/>
      <c r="W327" s="84"/>
      <c r="X327" s="84"/>
      <c r="Y327" s="84"/>
      <c r="Z327" s="84"/>
      <c r="AA327" s="84"/>
      <c r="AB327" s="84"/>
      <c r="AC327" s="84"/>
      <c r="AD327" s="84"/>
      <c r="AE327" s="84"/>
      <c r="AF327" s="84"/>
      <c r="AG327" s="84"/>
      <c r="AH327" s="83"/>
      <c r="AI327" s="83"/>
      <c r="AJ327" s="83"/>
      <c r="AK327" s="83"/>
      <c r="AL327" s="84"/>
      <c r="AM327" s="84"/>
      <c r="AN327" s="84"/>
      <c r="AO327" s="85"/>
      <c r="AP327" s="84"/>
      <c r="AQ327" s="84"/>
      <c r="AR327" s="84"/>
      <c r="AS327" s="84"/>
      <c r="AT327" s="84"/>
      <c r="AU327" s="47"/>
      <c r="AV327" s="84"/>
      <c r="AW327" s="84"/>
      <c r="AX327" s="84"/>
      <c r="AY327" s="84"/>
      <c r="AZ327" s="84"/>
    </row>
    <row r="328" spans="3:52" ht="15.4">
      <c r="C328" s="84"/>
      <c r="D328" s="84"/>
      <c r="E328" s="84"/>
      <c r="F328" s="84"/>
      <c r="G328" s="84"/>
      <c r="H328" s="84"/>
      <c r="I328" s="84"/>
      <c r="J328" s="134"/>
      <c r="K328" s="84"/>
      <c r="L328" s="84"/>
      <c r="M328" s="84"/>
      <c r="N328" s="84"/>
      <c r="O328" s="84"/>
      <c r="P328" s="84"/>
      <c r="Q328" s="84"/>
      <c r="R328" s="84"/>
      <c r="S328" s="84"/>
      <c r="T328" s="84"/>
      <c r="U328" s="84"/>
      <c r="V328" s="84"/>
      <c r="W328" s="84"/>
      <c r="X328" s="84"/>
      <c r="Y328" s="84"/>
      <c r="Z328" s="84"/>
      <c r="AA328" s="84"/>
      <c r="AB328" s="84"/>
      <c r="AC328" s="84"/>
      <c r="AD328" s="84"/>
      <c r="AE328" s="84"/>
      <c r="AF328" s="84"/>
      <c r="AG328" s="84"/>
      <c r="AH328" s="83"/>
      <c r="AI328" s="83"/>
      <c r="AJ328" s="83"/>
      <c r="AK328" s="83"/>
      <c r="AL328" s="84"/>
      <c r="AM328" s="84"/>
      <c r="AN328" s="84"/>
      <c r="AO328" s="85"/>
      <c r="AP328" s="84"/>
      <c r="AQ328" s="84"/>
      <c r="AR328" s="84"/>
      <c r="AS328" s="84"/>
      <c r="AT328" s="84"/>
      <c r="AU328" s="47"/>
      <c r="AV328" s="84"/>
      <c r="AW328" s="84"/>
      <c r="AX328" s="84"/>
      <c r="AY328" s="84"/>
      <c r="AZ328" s="84"/>
    </row>
    <row r="329" spans="3:52" ht="15.4">
      <c r="C329" s="84"/>
      <c r="D329" s="84"/>
      <c r="E329" s="84"/>
      <c r="F329" s="84"/>
      <c r="G329" s="84"/>
      <c r="H329" s="84"/>
      <c r="I329" s="84"/>
      <c r="J329" s="134"/>
      <c r="K329" s="84"/>
      <c r="L329" s="84"/>
      <c r="M329" s="84"/>
      <c r="N329" s="84"/>
      <c r="O329" s="84"/>
      <c r="P329" s="84"/>
      <c r="Q329" s="84"/>
      <c r="R329" s="84"/>
      <c r="S329" s="84"/>
      <c r="T329" s="84"/>
      <c r="U329" s="84"/>
      <c r="V329" s="84"/>
      <c r="W329" s="84"/>
      <c r="X329" s="84"/>
      <c r="Y329" s="84"/>
      <c r="Z329" s="84"/>
      <c r="AA329" s="84"/>
      <c r="AB329" s="84"/>
      <c r="AC329" s="84"/>
      <c r="AD329" s="84"/>
      <c r="AE329" s="84"/>
      <c r="AF329" s="84"/>
      <c r="AG329" s="84"/>
      <c r="AH329" s="83"/>
      <c r="AI329" s="83"/>
      <c r="AJ329" s="83"/>
      <c r="AK329" s="83"/>
      <c r="AL329" s="84"/>
      <c r="AM329" s="84"/>
      <c r="AN329" s="84"/>
      <c r="AO329" s="85"/>
      <c r="AP329" s="84"/>
      <c r="AQ329" s="84"/>
      <c r="AR329" s="84"/>
      <c r="AS329" s="84"/>
      <c r="AT329" s="84"/>
      <c r="AU329" s="47"/>
      <c r="AV329" s="84"/>
      <c r="AW329" s="84"/>
      <c r="AX329" s="84"/>
      <c r="AY329" s="84"/>
      <c r="AZ329" s="84"/>
    </row>
    <row r="330" spans="3:52" ht="15.4">
      <c r="C330" s="84"/>
      <c r="D330" s="84"/>
      <c r="E330" s="84"/>
      <c r="F330" s="84"/>
      <c r="G330" s="84"/>
      <c r="H330" s="84"/>
      <c r="I330" s="84"/>
      <c r="J330" s="134"/>
      <c r="K330" s="84"/>
      <c r="L330" s="84"/>
      <c r="M330" s="84"/>
      <c r="N330" s="84"/>
      <c r="O330" s="84"/>
      <c r="P330" s="84"/>
      <c r="Q330" s="84"/>
      <c r="R330" s="84"/>
      <c r="S330" s="84"/>
      <c r="T330" s="84"/>
      <c r="U330" s="84"/>
      <c r="V330" s="84"/>
      <c r="W330" s="84"/>
      <c r="X330" s="84"/>
      <c r="Y330" s="84"/>
      <c r="Z330" s="84"/>
      <c r="AA330" s="84"/>
      <c r="AB330" s="84"/>
      <c r="AC330" s="84"/>
      <c r="AD330" s="84"/>
      <c r="AE330" s="84"/>
      <c r="AF330" s="84"/>
      <c r="AG330" s="84"/>
      <c r="AH330" s="83"/>
      <c r="AI330" s="83"/>
      <c r="AJ330" s="83"/>
      <c r="AK330" s="83"/>
      <c r="AL330" s="84"/>
      <c r="AM330" s="84"/>
      <c r="AN330" s="84"/>
      <c r="AO330" s="85"/>
      <c r="AP330" s="84"/>
      <c r="AQ330" s="84"/>
      <c r="AR330" s="84"/>
      <c r="AS330" s="84"/>
      <c r="AT330" s="84"/>
      <c r="AU330" s="47"/>
      <c r="AV330" s="84"/>
      <c r="AW330" s="84"/>
      <c r="AX330" s="84"/>
      <c r="AY330" s="84"/>
      <c r="AZ330" s="84"/>
    </row>
    <row r="331" spans="3:52" ht="15.4">
      <c r="C331" s="84"/>
      <c r="D331" s="84"/>
      <c r="E331" s="84"/>
      <c r="F331" s="84"/>
      <c r="G331" s="84"/>
      <c r="H331" s="84"/>
      <c r="I331" s="84"/>
      <c r="J331" s="134"/>
      <c r="K331" s="84"/>
      <c r="L331" s="84"/>
      <c r="M331" s="84"/>
      <c r="N331" s="84"/>
      <c r="O331" s="84"/>
      <c r="P331" s="84"/>
      <c r="Q331" s="84"/>
      <c r="R331" s="84"/>
      <c r="S331" s="84"/>
      <c r="T331" s="84"/>
      <c r="U331" s="84"/>
      <c r="V331" s="84"/>
      <c r="W331" s="84"/>
      <c r="X331" s="84"/>
      <c r="Y331" s="84"/>
      <c r="Z331" s="84"/>
      <c r="AA331" s="84"/>
      <c r="AB331" s="84"/>
      <c r="AC331" s="84"/>
      <c r="AD331" s="84"/>
      <c r="AE331" s="84"/>
      <c r="AF331" s="84"/>
      <c r="AG331" s="84"/>
      <c r="AH331" s="83"/>
      <c r="AI331" s="83"/>
      <c r="AJ331" s="83"/>
      <c r="AK331" s="83"/>
      <c r="AL331" s="84"/>
      <c r="AM331" s="84"/>
      <c r="AN331" s="84"/>
      <c r="AO331" s="85"/>
      <c r="AP331" s="84"/>
      <c r="AQ331" s="84"/>
      <c r="AR331" s="84"/>
      <c r="AS331" s="84"/>
      <c r="AT331" s="84"/>
      <c r="AU331" s="47"/>
      <c r="AV331" s="84"/>
      <c r="AW331" s="84"/>
      <c r="AX331" s="84"/>
      <c r="AY331" s="84"/>
      <c r="AZ331" s="84"/>
    </row>
    <row r="332" spans="3:52" ht="15.4">
      <c r="C332" s="84"/>
      <c r="D332" s="84"/>
      <c r="E332" s="84"/>
      <c r="F332" s="84"/>
      <c r="G332" s="84"/>
      <c r="H332" s="84"/>
      <c r="I332" s="84"/>
      <c r="J332" s="134"/>
      <c r="K332" s="84"/>
      <c r="L332" s="84"/>
      <c r="M332" s="84"/>
      <c r="N332" s="84"/>
      <c r="O332" s="84"/>
      <c r="P332" s="84"/>
      <c r="Q332" s="84"/>
      <c r="R332" s="84"/>
      <c r="S332" s="84"/>
      <c r="T332" s="84"/>
      <c r="U332" s="84"/>
      <c r="V332" s="84"/>
      <c r="W332" s="84"/>
      <c r="X332" s="84"/>
      <c r="Y332" s="84"/>
      <c r="Z332" s="84"/>
      <c r="AA332" s="84"/>
      <c r="AB332" s="84"/>
      <c r="AC332" s="84"/>
      <c r="AD332" s="84"/>
      <c r="AE332" s="84"/>
      <c r="AF332" s="84"/>
      <c r="AG332" s="84"/>
      <c r="AH332" s="83"/>
      <c r="AI332" s="83"/>
      <c r="AJ332" s="83"/>
      <c r="AK332" s="83"/>
      <c r="AL332" s="84"/>
      <c r="AM332" s="84"/>
      <c r="AN332" s="84"/>
      <c r="AO332" s="85"/>
      <c r="AP332" s="84"/>
      <c r="AQ332" s="84"/>
      <c r="AR332" s="84"/>
      <c r="AS332" s="84"/>
      <c r="AT332" s="84"/>
      <c r="AU332" s="47"/>
      <c r="AV332" s="84"/>
      <c r="AW332" s="84"/>
      <c r="AX332" s="84"/>
      <c r="AY332" s="84"/>
      <c r="AZ332" s="84"/>
    </row>
    <row r="333" spans="3:52" ht="15.4">
      <c r="C333" s="84"/>
      <c r="D333" s="84"/>
      <c r="E333" s="84"/>
      <c r="F333" s="84"/>
      <c r="G333" s="84"/>
      <c r="H333" s="84"/>
      <c r="I333" s="84"/>
      <c r="J333" s="134"/>
      <c r="K333" s="84"/>
      <c r="L333" s="84"/>
      <c r="M333" s="84"/>
      <c r="N333" s="84"/>
      <c r="O333" s="84"/>
      <c r="P333" s="84"/>
      <c r="Q333" s="84"/>
      <c r="R333" s="84"/>
      <c r="S333" s="84"/>
      <c r="T333" s="84"/>
      <c r="U333" s="84"/>
      <c r="V333" s="84"/>
      <c r="W333" s="84"/>
      <c r="X333" s="84"/>
      <c r="Y333" s="84"/>
      <c r="Z333" s="84"/>
      <c r="AA333" s="84"/>
      <c r="AB333" s="84"/>
      <c r="AC333" s="84"/>
      <c r="AD333" s="84"/>
      <c r="AE333" s="84"/>
      <c r="AF333" s="84"/>
      <c r="AG333" s="84"/>
      <c r="AH333" s="83"/>
      <c r="AI333" s="83"/>
      <c r="AJ333" s="83"/>
      <c r="AK333" s="83"/>
      <c r="AL333" s="84"/>
      <c r="AM333" s="84"/>
      <c r="AN333" s="84"/>
      <c r="AO333" s="85"/>
      <c r="AP333" s="84"/>
      <c r="AQ333" s="84"/>
      <c r="AR333" s="84"/>
      <c r="AS333" s="84"/>
      <c r="AT333" s="84"/>
      <c r="AU333" s="47"/>
      <c r="AV333" s="84"/>
      <c r="AW333" s="84"/>
      <c r="AX333" s="84"/>
      <c r="AY333" s="84"/>
      <c r="AZ333" s="84"/>
    </row>
    <row r="334" spans="3:52" ht="15.4">
      <c r="C334" s="84"/>
      <c r="D334" s="84"/>
      <c r="E334" s="84"/>
      <c r="F334" s="84"/>
      <c r="G334" s="84"/>
      <c r="H334" s="84"/>
      <c r="I334" s="84"/>
      <c r="J334" s="134"/>
      <c r="K334" s="84"/>
      <c r="L334" s="84"/>
      <c r="M334" s="84"/>
      <c r="N334" s="84"/>
      <c r="O334" s="84"/>
      <c r="P334" s="84"/>
      <c r="Q334" s="84"/>
      <c r="R334" s="84"/>
      <c r="S334" s="84"/>
      <c r="T334" s="84"/>
      <c r="U334" s="84"/>
      <c r="V334" s="84"/>
      <c r="W334" s="84"/>
      <c r="X334" s="84"/>
      <c r="Y334" s="84"/>
      <c r="Z334" s="84"/>
      <c r="AA334" s="84"/>
      <c r="AB334" s="84"/>
      <c r="AC334" s="84"/>
      <c r="AD334" s="84"/>
      <c r="AE334" s="84"/>
      <c r="AF334" s="84"/>
      <c r="AG334" s="84"/>
      <c r="AH334" s="83"/>
      <c r="AI334" s="83"/>
      <c r="AJ334" s="83"/>
      <c r="AK334" s="83"/>
      <c r="AL334" s="84"/>
      <c r="AM334" s="84"/>
      <c r="AN334" s="84"/>
      <c r="AO334" s="85"/>
      <c r="AP334" s="84"/>
      <c r="AQ334" s="84"/>
      <c r="AR334" s="84"/>
      <c r="AS334" s="84"/>
      <c r="AT334" s="84"/>
      <c r="AU334" s="47"/>
      <c r="AV334" s="84"/>
      <c r="AW334" s="84"/>
      <c r="AX334" s="84"/>
      <c r="AY334" s="84"/>
      <c r="AZ334" s="84"/>
    </row>
    <row r="335" spans="3:52" ht="15.4">
      <c r="C335" s="84"/>
      <c r="D335" s="84"/>
      <c r="E335" s="84"/>
      <c r="F335" s="84"/>
      <c r="G335" s="84"/>
      <c r="H335" s="84"/>
      <c r="I335" s="84"/>
      <c r="J335" s="134"/>
      <c r="K335" s="84"/>
      <c r="L335" s="84"/>
      <c r="M335" s="84"/>
      <c r="N335" s="84"/>
      <c r="O335" s="84"/>
      <c r="P335" s="84"/>
      <c r="Q335" s="84"/>
      <c r="R335" s="84"/>
      <c r="S335" s="84"/>
      <c r="T335" s="84"/>
      <c r="U335" s="84"/>
      <c r="V335" s="84"/>
      <c r="W335" s="84"/>
      <c r="X335" s="84"/>
      <c r="Y335" s="84"/>
      <c r="Z335" s="84"/>
      <c r="AA335" s="84"/>
      <c r="AB335" s="84"/>
      <c r="AC335" s="84"/>
      <c r="AD335" s="84"/>
      <c r="AE335" s="84"/>
      <c r="AF335" s="84"/>
      <c r="AG335" s="84"/>
      <c r="AH335" s="83"/>
      <c r="AI335" s="83"/>
      <c r="AJ335" s="83"/>
      <c r="AK335" s="83"/>
      <c r="AL335" s="84"/>
      <c r="AM335" s="84"/>
      <c r="AN335" s="84"/>
      <c r="AO335" s="85"/>
      <c r="AP335" s="84"/>
      <c r="AQ335" s="84"/>
      <c r="AR335" s="84"/>
      <c r="AS335" s="84"/>
      <c r="AT335" s="84"/>
      <c r="AU335" s="47"/>
      <c r="AV335" s="84"/>
      <c r="AW335" s="84"/>
      <c r="AX335" s="84"/>
      <c r="AY335" s="84"/>
      <c r="AZ335" s="84"/>
    </row>
    <row r="336" spans="3:52" ht="15.4">
      <c r="C336" s="84"/>
      <c r="D336" s="84"/>
      <c r="E336" s="84"/>
      <c r="F336" s="84"/>
      <c r="G336" s="84"/>
      <c r="H336" s="84"/>
      <c r="I336" s="84"/>
      <c r="J336" s="134"/>
      <c r="K336" s="84"/>
      <c r="L336" s="84"/>
      <c r="M336" s="84"/>
      <c r="N336" s="84"/>
      <c r="O336" s="84"/>
      <c r="P336" s="84"/>
      <c r="Q336" s="84"/>
      <c r="R336" s="84"/>
      <c r="S336" s="84"/>
      <c r="T336" s="84"/>
      <c r="U336" s="84"/>
      <c r="V336" s="84"/>
      <c r="W336" s="84"/>
      <c r="X336" s="84"/>
      <c r="Y336" s="84"/>
      <c r="Z336" s="84"/>
      <c r="AA336" s="84"/>
      <c r="AB336" s="84"/>
      <c r="AC336" s="84"/>
      <c r="AD336" s="84"/>
      <c r="AE336" s="84"/>
      <c r="AF336" s="84"/>
      <c r="AG336" s="84"/>
      <c r="AH336" s="83"/>
      <c r="AI336" s="83"/>
      <c r="AJ336" s="83"/>
      <c r="AK336" s="83"/>
      <c r="AL336" s="84"/>
      <c r="AM336" s="84"/>
      <c r="AN336" s="84"/>
      <c r="AO336" s="85"/>
      <c r="AP336" s="84"/>
      <c r="AQ336" s="84"/>
      <c r="AR336" s="84"/>
      <c r="AS336" s="84"/>
      <c r="AT336" s="84"/>
      <c r="AU336" s="47"/>
      <c r="AV336" s="84"/>
      <c r="AW336" s="84"/>
      <c r="AX336" s="84"/>
      <c r="AY336" s="84"/>
      <c r="AZ336" s="84"/>
    </row>
    <row r="337" spans="3:52" ht="15.4">
      <c r="C337" s="84"/>
      <c r="D337" s="84"/>
      <c r="E337" s="84"/>
      <c r="F337" s="84"/>
      <c r="G337" s="84"/>
      <c r="H337" s="84"/>
      <c r="I337" s="84"/>
      <c r="J337" s="134"/>
      <c r="K337" s="84"/>
      <c r="L337" s="84"/>
      <c r="M337" s="84"/>
      <c r="N337" s="84"/>
      <c r="O337" s="84"/>
      <c r="P337" s="84"/>
      <c r="Q337" s="84"/>
      <c r="R337" s="84"/>
      <c r="S337" s="84"/>
      <c r="T337" s="84"/>
      <c r="U337" s="84"/>
      <c r="V337" s="84"/>
      <c r="W337" s="84"/>
      <c r="X337" s="84"/>
      <c r="Y337" s="84"/>
      <c r="Z337" s="84"/>
      <c r="AA337" s="84"/>
      <c r="AB337" s="84"/>
      <c r="AC337" s="84"/>
      <c r="AD337" s="84"/>
      <c r="AE337" s="84"/>
      <c r="AF337" s="84"/>
      <c r="AG337" s="84"/>
      <c r="AH337" s="83"/>
      <c r="AI337" s="83"/>
      <c r="AJ337" s="83"/>
      <c r="AK337" s="83"/>
      <c r="AL337" s="84"/>
      <c r="AM337" s="84"/>
      <c r="AN337" s="84"/>
      <c r="AO337" s="85"/>
      <c r="AP337" s="84"/>
      <c r="AQ337" s="84"/>
      <c r="AR337" s="84"/>
      <c r="AS337" s="84"/>
      <c r="AT337" s="84"/>
      <c r="AU337" s="47"/>
      <c r="AV337" s="84"/>
      <c r="AW337" s="84"/>
      <c r="AX337" s="84"/>
      <c r="AY337" s="84"/>
      <c r="AZ337" s="84"/>
    </row>
    <row r="338" spans="3:52" ht="15.4">
      <c r="C338" s="84"/>
      <c r="D338" s="84"/>
      <c r="E338" s="84"/>
      <c r="F338" s="84"/>
      <c r="G338" s="84"/>
      <c r="H338" s="84"/>
      <c r="I338" s="84"/>
      <c r="J338" s="134"/>
      <c r="K338" s="84"/>
      <c r="L338" s="84"/>
      <c r="M338" s="84"/>
      <c r="N338" s="84"/>
      <c r="O338" s="84"/>
      <c r="P338" s="84"/>
      <c r="Q338" s="84"/>
      <c r="R338" s="84"/>
      <c r="S338" s="84"/>
      <c r="T338" s="84"/>
      <c r="U338" s="84"/>
      <c r="V338" s="84"/>
      <c r="W338" s="84"/>
      <c r="X338" s="84"/>
      <c r="Y338" s="84"/>
      <c r="Z338" s="84"/>
      <c r="AA338" s="84"/>
      <c r="AB338" s="84"/>
      <c r="AC338" s="84"/>
      <c r="AD338" s="84"/>
      <c r="AE338" s="84"/>
      <c r="AF338" s="84"/>
      <c r="AG338" s="84"/>
      <c r="AH338" s="83"/>
      <c r="AI338" s="83"/>
      <c r="AJ338" s="83"/>
      <c r="AK338" s="83"/>
      <c r="AL338" s="84"/>
      <c r="AM338" s="84"/>
      <c r="AN338" s="84"/>
      <c r="AO338" s="85"/>
      <c r="AP338" s="84"/>
      <c r="AQ338" s="84"/>
      <c r="AR338" s="84"/>
      <c r="AS338" s="84"/>
      <c r="AT338" s="84"/>
      <c r="AU338" s="47"/>
      <c r="AV338" s="84"/>
      <c r="AW338" s="84"/>
      <c r="AX338" s="84"/>
      <c r="AY338" s="84"/>
      <c r="AZ338" s="84"/>
    </row>
    <row r="339" spans="3:52" ht="15.4">
      <c r="C339" s="84"/>
      <c r="D339" s="84"/>
      <c r="E339" s="84"/>
      <c r="F339" s="84"/>
      <c r="G339" s="84"/>
      <c r="H339" s="84"/>
      <c r="I339" s="84"/>
      <c r="J339" s="134"/>
      <c r="K339" s="84"/>
      <c r="L339" s="84"/>
      <c r="M339" s="84"/>
      <c r="N339" s="84"/>
      <c r="O339" s="84"/>
      <c r="P339" s="84"/>
      <c r="Q339" s="84"/>
      <c r="R339" s="84"/>
      <c r="S339" s="84"/>
      <c r="T339" s="84"/>
      <c r="U339" s="84"/>
      <c r="V339" s="84"/>
      <c r="W339" s="84"/>
      <c r="X339" s="84"/>
      <c r="Y339" s="84"/>
      <c r="Z339" s="84"/>
      <c r="AA339" s="84"/>
      <c r="AB339" s="84"/>
      <c r="AC339" s="84"/>
      <c r="AD339" s="84"/>
      <c r="AE339" s="84"/>
      <c r="AF339" s="84"/>
      <c r="AG339" s="84"/>
      <c r="AH339" s="83"/>
      <c r="AI339" s="83"/>
      <c r="AJ339" s="83"/>
      <c r="AK339" s="83"/>
      <c r="AL339" s="84"/>
      <c r="AM339" s="84"/>
      <c r="AN339" s="84"/>
      <c r="AO339" s="85"/>
      <c r="AP339" s="84"/>
      <c r="AQ339" s="84"/>
      <c r="AR339" s="84"/>
      <c r="AS339" s="84"/>
      <c r="AT339" s="84"/>
      <c r="AU339" s="47"/>
      <c r="AV339" s="84"/>
      <c r="AW339" s="84"/>
      <c r="AX339" s="84"/>
      <c r="AY339" s="84"/>
      <c r="AZ339" s="84"/>
    </row>
    <row r="340" spans="3:52" ht="15.4">
      <c r="C340" s="84"/>
      <c r="D340" s="84"/>
      <c r="E340" s="84"/>
      <c r="F340" s="84"/>
      <c r="G340" s="84"/>
      <c r="H340" s="84"/>
      <c r="I340" s="84"/>
      <c r="J340" s="13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4"/>
      <c r="Y340" s="84"/>
      <c r="Z340" s="84"/>
      <c r="AA340" s="84"/>
      <c r="AB340" s="84"/>
      <c r="AC340" s="84"/>
      <c r="AD340" s="84"/>
      <c r="AE340" s="84"/>
      <c r="AF340" s="84"/>
      <c r="AG340" s="84"/>
      <c r="AH340" s="83"/>
      <c r="AI340" s="83"/>
      <c r="AJ340" s="83"/>
      <c r="AK340" s="83"/>
      <c r="AL340" s="84"/>
      <c r="AM340" s="84"/>
      <c r="AN340" s="84"/>
      <c r="AO340" s="85"/>
      <c r="AP340" s="84"/>
      <c r="AQ340" s="84"/>
      <c r="AR340" s="84"/>
      <c r="AS340" s="84"/>
      <c r="AT340" s="84"/>
      <c r="AU340" s="47"/>
      <c r="AV340" s="84"/>
      <c r="AW340" s="84"/>
      <c r="AX340" s="84"/>
      <c r="AY340" s="84"/>
      <c r="AZ340" s="84"/>
    </row>
    <row r="341" spans="3:52" ht="15.4">
      <c r="C341" s="84"/>
      <c r="D341" s="84"/>
      <c r="E341" s="84"/>
      <c r="F341" s="84"/>
      <c r="G341" s="84"/>
      <c r="H341" s="84"/>
      <c r="I341" s="84"/>
      <c r="J341" s="134"/>
      <c r="K341" s="84"/>
      <c r="L341" s="84"/>
      <c r="M341" s="84"/>
      <c r="N341" s="84"/>
      <c r="O341" s="84"/>
      <c r="P341" s="84"/>
      <c r="Q341" s="84"/>
      <c r="R341" s="84"/>
      <c r="S341" s="84"/>
      <c r="T341" s="84"/>
      <c r="U341" s="84"/>
      <c r="V341" s="84"/>
      <c r="W341" s="84"/>
      <c r="X341" s="84"/>
      <c r="Y341" s="84"/>
      <c r="Z341" s="84"/>
      <c r="AA341" s="84"/>
      <c r="AB341" s="84"/>
      <c r="AC341" s="84"/>
      <c r="AD341" s="84"/>
      <c r="AE341" s="84"/>
      <c r="AF341" s="84"/>
      <c r="AG341" s="84"/>
      <c r="AH341" s="83"/>
      <c r="AI341" s="83"/>
      <c r="AJ341" s="83"/>
      <c r="AK341" s="83"/>
      <c r="AL341" s="84"/>
      <c r="AM341" s="84"/>
      <c r="AN341" s="84"/>
      <c r="AO341" s="85"/>
      <c r="AP341" s="84"/>
      <c r="AQ341" s="84"/>
      <c r="AR341" s="84"/>
      <c r="AS341" s="84"/>
      <c r="AT341" s="84"/>
      <c r="AU341" s="47"/>
      <c r="AV341" s="84"/>
      <c r="AW341" s="84"/>
      <c r="AX341" s="84"/>
      <c r="AY341" s="84"/>
      <c r="AZ341" s="84"/>
    </row>
    <row r="342" spans="3:52" ht="15.4">
      <c r="C342" s="84"/>
      <c r="D342" s="84"/>
      <c r="E342" s="84"/>
      <c r="F342" s="84"/>
      <c r="G342" s="84"/>
      <c r="H342" s="84"/>
      <c r="I342" s="84"/>
      <c r="J342" s="134"/>
      <c r="K342" s="84"/>
      <c r="L342" s="84"/>
      <c r="M342" s="84"/>
      <c r="N342" s="84"/>
      <c r="O342" s="84"/>
      <c r="P342" s="84"/>
      <c r="Q342" s="84"/>
      <c r="R342" s="84"/>
      <c r="S342" s="84"/>
      <c r="T342" s="84"/>
      <c r="U342" s="84"/>
      <c r="V342" s="84"/>
      <c r="W342" s="84"/>
      <c r="X342" s="84"/>
      <c r="Y342" s="84"/>
      <c r="Z342" s="84"/>
      <c r="AA342" s="84"/>
      <c r="AB342" s="84"/>
      <c r="AC342" s="84"/>
      <c r="AD342" s="84"/>
      <c r="AE342" s="84"/>
      <c r="AF342" s="84"/>
      <c r="AG342" s="84"/>
      <c r="AH342" s="83"/>
      <c r="AI342" s="83"/>
      <c r="AJ342" s="83"/>
      <c r="AK342" s="83"/>
      <c r="AL342" s="84"/>
      <c r="AM342" s="84"/>
      <c r="AN342" s="84"/>
      <c r="AO342" s="85"/>
      <c r="AP342" s="84"/>
      <c r="AQ342" s="84"/>
      <c r="AR342" s="84"/>
      <c r="AS342" s="84"/>
      <c r="AT342" s="84"/>
      <c r="AU342" s="47"/>
      <c r="AV342" s="84"/>
      <c r="AW342" s="84"/>
      <c r="AX342" s="84"/>
      <c r="AY342" s="84"/>
      <c r="AZ342" s="84"/>
    </row>
    <row r="343" spans="3:52" ht="15.4">
      <c r="C343" s="84"/>
      <c r="D343" s="84"/>
      <c r="E343" s="84"/>
      <c r="F343" s="84"/>
      <c r="G343" s="84"/>
      <c r="H343" s="84"/>
      <c r="I343" s="84"/>
      <c r="J343" s="134"/>
      <c r="K343" s="84"/>
      <c r="L343" s="84"/>
      <c r="M343" s="84"/>
      <c r="N343" s="84"/>
      <c r="O343" s="84"/>
      <c r="P343" s="84"/>
      <c r="Q343" s="84"/>
      <c r="R343" s="84"/>
      <c r="S343" s="84"/>
      <c r="T343" s="84"/>
      <c r="U343" s="84"/>
      <c r="V343" s="84"/>
      <c r="W343" s="84"/>
      <c r="X343" s="84"/>
      <c r="Y343" s="84"/>
      <c r="Z343" s="84"/>
      <c r="AA343" s="84"/>
      <c r="AB343" s="84"/>
      <c r="AC343" s="84"/>
      <c r="AD343" s="84"/>
      <c r="AE343" s="84"/>
      <c r="AF343" s="84"/>
      <c r="AG343" s="84"/>
      <c r="AH343" s="83"/>
      <c r="AI343" s="83"/>
      <c r="AJ343" s="83"/>
      <c r="AK343" s="83"/>
      <c r="AL343" s="84"/>
      <c r="AM343" s="84"/>
      <c r="AN343" s="84"/>
      <c r="AO343" s="85"/>
      <c r="AP343" s="84"/>
      <c r="AQ343" s="84"/>
      <c r="AR343" s="84"/>
      <c r="AS343" s="84"/>
      <c r="AT343" s="84"/>
      <c r="AU343" s="47"/>
      <c r="AV343" s="84"/>
      <c r="AW343" s="84"/>
      <c r="AX343" s="84"/>
      <c r="AY343" s="84"/>
      <c r="AZ343" s="84"/>
    </row>
    <row r="344" spans="3:52" ht="15.4">
      <c r="C344" s="84"/>
      <c r="D344" s="84"/>
      <c r="E344" s="84"/>
      <c r="F344" s="84"/>
      <c r="G344" s="84"/>
      <c r="H344" s="84"/>
      <c r="I344" s="84"/>
      <c r="J344" s="134"/>
      <c r="K344" s="84"/>
      <c r="L344" s="84"/>
      <c r="M344" s="84"/>
      <c r="N344" s="84"/>
      <c r="O344" s="84"/>
      <c r="P344" s="84"/>
      <c r="Q344" s="84"/>
      <c r="R344" s="84"/>
      <c r="S344" s="84"/>
      <c r="T344" s="84"/>
      <c r="U344" s="84"/>
      <c r="V344" s="84"/>
      <c r="W344" s="84"/>
      <c r="X344" s="84"/>
      <c r="Y344" s="84"/>
      <c r="Z344" s="84"/>
      <c r="AA344" s="84"/>
      <c r="AB344" s="84"/>
      <c r="AC344" s="84"/>
      <c r="AD344" s="84"/>
      <c r="AE344" s="84"/>
      <c r="AF344" s="84"/>
      <c r="AG344" s="84"/>
      <c r="AH344" s="83"/>
      <c r="AI344" s="83"/>
      <c r="AJ344" s="83"/>
      <c r="AK344" s="83"/>
      <c r="AL344" s="84"/>
      <c r="AM344" s="84"/>
      <c r="AN344" s="84"/>
      <c r="AO344" s="85"/>
      <c r="AP344" s="84"/>
      <c r="AQ344" s="84"/>
      <c r="AR344" s="84"/>
      <c r="AS344" s="84"/>
      <c r="AT344" s="84"/>
      <c r="AU344" s="47"/>
      <c r="AV344" s="84"/>
      <c r="AW344" s="84"/>
      <c r="AX344" s="84"/>
      <c r="AY344" s="84"/>
      <c r="AZ344" s="84"/>
    </row>
    <row r="345" spans="3:52" ht="15.4">
      <c r="C345" s="84"/>
      <c r="D345" s="84"/>
      <c r="E345" s="84"/>
      <c r="F345" s="84"/>
      <c r="G345" s="84"/>
      <c r="H345" s="84"/>
      <c r="I345" s="84"/>
      <c r="J345" s="134"/>
      <c r="K345" s="84"/>
      <c r="L345" s="84"/>
      <c r="M345" s="84"/>
      <c r="N345" s="84"/>
      <c r="O345" s="84"/>
      <c r="P345" s="84"/>
      <c r="Q345" s="84"/>
      <c r="R345" s="84"/>
      <c r="S345" s="84"/>
      <c r="T345" s="84"/>
      <c r="U345" s="84"/>
      <c r="V345" s="84"/>
      <c r="W345" s="84"/>
      <c r="X345" s="84"/>
      <c r="Y345" s="84"/>
      <c r="Z345" s="84"/>
      <c r="AA345" s="84"/>
      <c r="AB345" s="84"/>
      <c r="AC345" s="84"/>
      <c r="AD345" s="84"/>
      <c r="AE345" s="84"/>
      <c r="AF345" s="84"/>
      <c r="AG345" s="84"/>
      <c r="AH345" s="83"/>
      <c r="AI345" s="83"/>
      <c r="AJ345" s="83"/>
      <c r="AK345" s="83"/>
      <c r="AL345" s="84"/>
      <c r="AM345" s="84"/>
      <c r="AN345" s="84"/>
      <c r="AO345" s="85"/>
      <c r="AP345" s="84"/>
      <c r="AQ345" s="84"/>
      <c r="AR345" s="84"/>
      <c r="AS345" s="84"/>
      <c r="AT345" s="84"/>
      <c r="AU345" s="47"/>
      <c r="AV345" s="84"/>
      <c r="AW345" s="84"/>
      <c r="AX345" s="84"/>
      <c r="AY345" s="84"/>
      <c r="AZ345" s="84"/>
    </row>
    <row r="346" spans="3:52" ht="15.4">
      <c r="C346" s="84"/>
      <c r="D346" s="84"/>
      <c r="E346" s="84"/>
      <c r="F346" s="84"/>
      <c r="G346" s="84"/>
      <c r="H346" s="84"/>
      <c r="I346" s="84"/>
      <c r="J346" s="134"/>
      <c r="K346" s="84"/>
      <c r="L346" s="84"/>
      <c r="M346" s="84"/>
      <c r="N346" s="84"/>
      <c r="O346" s="84"/>
      <c r="P346" s="84"/>
      <c r="Q346" s="84"/>
      <c r="R346" s="84"/>
      <c r="S346" s="84"/>
      <c r="T346" s="84"/>
      <c r="U346" s="84"/>
      <c r="V346" s="84"/>
      <c r="W346" s="84"/>
      <c r="X346" s="84"/>
      <c r="Y346" s="84"/>
      <c r="Z346" s="84"/>
      <c r="AA346" s="84"/>
      <c r="AB346" s="84"/>
      <c r="AC346" s="84"/>
      <c r="AD346" s="84"/>
      <c r="AE346" s="84"/>
      <c r="AF346" s="84"/>
      <c r="AG346" s="84"/>
      <c r="AH346" s="83"/>
      <c r="AI346" s="83"/>
      <c r="AJ346" s="83"/>
      <c r="AK346" s="83"/>
      <c r="AL346" s="84"/>
      <c r="AM346" s="84"/>
      <c r="AN346" s="84"/>
      <c r="AO346" s="85"/>
      <c r="AP346" s="84"/>
      <c r="AQ346" s="84"/>
      <c r="AR346" s="84"/>
      <c r="AS346" s="84"/>
      <c r="AT346" s="84"/>
      <c r="AU346" s="47"/>
      <c r="AV346" s="84"/>
      <c r="AW346" s="84"/>
      <c r="AX346" s="84"/>
      <c r="AY346" s="84"/>
      <c r="AZ346" s="84"/>
    </row>
    <row r="347" spans="3:52" ht="15.4">
      <c r="C347" s="84"/>
      <c r="D347" s="84"/>
      <c r="E347" s="84"/>
      <c r="F347" s="84"/>
      <c r="G347" s="84"/>
      <c r="H347" s="84"/>
      <c r="I347" s="84"/>
      <c r="J347" s="134"/>
      <c r="K347" s="84"/>
      <c r="L347" s="84"/>
      <c r="M347" s="84"/>
      <c r="N347" s="84"/>
      <c r="O347" s="84"/>
      <c r="P347" s="84"/>
      <c r="Q347" s="84"/>
      <c r="R347" s="84"/>
      <c r="S347" s="84"/>
      <c r="T347" s="84"/>
      <c r="U347" s="84"/>
      <c r="V347" s="84"/>
      <c r="W347" s="84"/>
      <c r="X347" s="84"/>
      <c r="Y347" s="84"/>
      <c r="Z347" s="84"/>
      <c r="AA347" s="84"/>
      <c r="AB347" s="84"/>
      <c r="AC347" s="84"/>
      <c r="AD347" s="84"/>
      <c r="AE347" s="84"/>
      <c r="AF347" s="84"/>
      <c r="AG347" s="84"/>
      <c r="AH347" s="83"/>
      <c r="AI347" s="83"/>
      <c r="AJ347" s="83"/>
      <c r="AK347" s="83"/>
      <c r="AL347" s="84"/>
      <c r="AM347" s="84"/>
      <c r="AN347" s="84"/>
      <c r="AO347" s="85"/>
      <c r="AP347" s="84"/>
      <c r="AQ347" s="84"/>
      <c r="AR347" s="84"/>
      <c r="AS347" s="84"/>
      <c r="AT347" s="84"/>
      <c r="AU347" s="47"/>
      <c r="AV347" s="84"/>
      <c r="AW347" s="84"/>
      <c r="AX347" s="84"/>
      <c r="AY347" s="84"/>
      <c r="AZ347" s="84"/>
    </row>
    <row r="348" spans="3:52" ht="15.4">
      <c r="C348" s="84"/>
      <c r="D348" s="84"/>
      <c r="E348" s="84"/>
      <c r="F348" s="84"/>
      <c r="G348" s="84"/>
      <c r="H348" s="84"/>
      <c r="I348" s="84"/>
      <c r="J348" s="134"/>
      <c r="K348" s="84"/>
      <c r="L348" s="84"/>
      <c r="M348" s="84"/>
      <c r="N348" s="84"/>
      <c r="O348" s="84"/>
      <c r="P348" s="84"/>
      <c r="Q348" s="84"/>
      <c r="R348" s="84"/>
      <c r="S348" s="84"/>
      <c r="T348" s="84"/>
      <c r="U348" s="84"/>
      <c r="V348" s="84"/>
      <c r="W348" s="84"/>
      <c r="X348" s="84"/>
      <c r="Y348" s="84"/>
      <c r="Z348" s="84"/>
      <c r="AA348" s="84"/>
      <c r="AB348" s="84"/>
      <c r="AC348" s="84"/>
      <c r="AD348" s="84"/>
      <c r="AE348" s="84"/>
      <c r="AF348" s="84"/>
      <c r="AG348" s="84"/>
      <c r="AH348" s="83"/>
      <c r="AI348" s="83"/>
      <c r="AJ348" s="83"/>
      <c r="AK348" s="83"/>
      <c r="AL348" s="84"/>
      <c r="AM348" s="84"/>
      <c r="AN348" s="84"/>
      <c r="AO348" s="85"/>
      <c r="AP348" s="84"/>
      <c r="AQ348" s="84"/>
      <c r="AR348" s="84"/>
      <c r="AS348" s="84"/>
      <c r="AT348" s="84"/>
      <c r="AU348" s="47"/>
      <c r="AV348" s="84"/>
      <c r="AW348" s="84"/>
      <c r="AX348" s="84"/>
      <c r="AY348" s="84"/>
      <c r="AZ348" s="84"/>
    </row>
    <row r="349" spans="3:52" ht="15.4">
      <c r="C349" s="84"/>
      <c r="D349" s="84"/>
      <c r="E349" s="84"/>
      <c r="F349" s="84"/>
      <c r="G349" s="84"/>
      <c r="H349" s="84"/>
      <c r="I349" s="84"/>
      <c r="J349" s="134"/>
      <c r="K349" s="84"/>
      <c r="L349" s="84"/>
      <c r="M349" s="84"/>
      <c r="N349" s="84"/>
      <c r="O349" s="84"/>
      <c r="P349" s="84"/>
      <c r="Q349" s="84"/>
      <c r="R349" s="84"/>
      <c r="S349" s="84"/>
      <c r="T349" s="84"/>
      <c r="U349" s="84"/>
      <c r="V349" s="84"/>
      <c r="W349" s="84"/>
      <c r="X349" s="84"/>
      <c r="Y349" s="84"/>
      <c r="Z349" s="84"/>
      <c r="AA349" s="84"/>
      <c r="AB349" s="84"/>
      <c r="AC349" s="84"/>
      <c r="AD349" s="84"/>
      <c r="AE349" s="84"/>
      <c r="AF349" s="84"/>
      <c r="AG349" s="84"/>
      <c r="AH349" s="83"/>
      <c r="AI349" s="83"/>
      <c r="AJ349" s="83"/>
      <c r="AK349" s="83"/>
      <c r="AL349" s="84"/>
      <c r="AM349" s="84"/>
      <c r="AN349" s="84"/>
      <c r="AO349" s="85"/>
      <c r="AP349" s="84"/>
      <c r="AQ349" s="84"/>
      <c r="AR349" s="84"/>
      <c r="AS349" s="84"/>
      <c r="AT349" s="84"/>
      <c r="AU349" s="47"/>
      <c r="AV349" s="84"/>
      <c r="AW349" s="84"/>
      <c r="AX349" s="84"/>
      <c r="AY349" s="84"/>
      <c r="AZ349" s="84"/>
    </row>
    <row r="350" spans="3:52" ht="15.4">
      <c r="C350" s="84"/>
      <c r="D350" s="84"/>
      <c r="E350" s="84"/>
      <c r="F350" s="84"/>
      <c r="G350" s="84"/>
      <c r="H350" s="84"/>
      <c r="I350" s="84"/>
      <c r="J350" s="134"/>
      <c r="K350" s="84"/>
      <c r="L350" s="84"/>
      <c r="M350" s="84"/>
      <c r="N350" s="84"/>
      <c r="O350" s="84"/>
      <c r="P350" s="84"/>
      <c r="Q350" s="84"/>
      <c r="R350" s="84"/>
      <c r="S350" s="84"/>
      <c r="T350" s="84"/>
      <c r="U350" s="84"/>
      <c r="V350" s="84"/>
      <c r="W350" s="84"/>
      <c r="X350" s="84"/>
      <c r="Y350" s="84"/>
      <c r="Z350" s="84"/>
      <c r="AA350" s="84"/>
      <c r="AB350" s="84"/>
      <c r="AC350" s="84"/>
      <c r="AD350" s="84"/>
      <c r="AE350" s="84"/>
      <c r="AF350" s="84"/>
      <c r="AG350" s="84"/>
      <c r="AH350" s="83"/>
      <c r="AI350" s="83"/>
      <c r="AJ350" s="83"/>
      <c r="AK350" s="83"/>
      <c r="AL350" s="84"/>
      <c r="AM350" s="84"/>
      <c r="AN350" s="84"/>
      <c r="AO350" s="85"/>
      <c r="AP350" s="84"/>
      <c r="AQ350" s="84"/>
      <c r="AR350" s="84"/>
      <c r="AS350" s="84"/>
      <c r="AT350" s="84"/>
      <c r="AU350" s="47"/>
      <c r="AV350" s="84"/>
      <c r="AW350" s="84"/>
      <c r="AX350" s="84"/>
      <c r="AY350" s="84"/>
      <c r="AZ350" s="84"/>
    </row>
    <row r="351" spans="3:52" ht="15.4">
      <c r="C351" s="84"/>
      <c r="D351" s="84"/>
      <c r="E351" s="84"/>
      <c r="F351" s="84"/>
      <c r="G351" s="84"/>
      <c r="H351" s="84"/>
      <c r="I351" s="84"/>
      <c r="J351" s="134"/>
      <c r="K351" s="84"/>
      <c r="L351" s="84"/>
      <c r="M351" s="84"/>
      <c r="N351" s="84"/>
      <c r="O351" s="84"/>
      <c r="P351" s="84"/>
      <c r="Q351" s="84"/>
      <c r="R351" s="84"/>
      <c r="S351" s="84"/>
      <c r="T351" s="84"/>
      <c r="U351" s="84"/>
      <c r="V351" s="84"/>
      <c r="W351" s="84"/>
      <c r="X351" s="84"/>
      <c r="Y351" s="84"/>
      <c r="Z351" s="84"/>
      <c r="AA351" s="84"/>
      <c r="AB351" s="84"/>
      <c r="AC351" s="84"/>
      <c r="AD351" s="84"/>
      <c r="AE351" s="84"/>
      <c r="AF351" s="84"/>
      <c r="AG351" s="84"/>
      <c r="AH351" s="83"/>
      <c r="AI351" s="83"/>
      <c r="AJ351" s="83"/>
      <c r="AK351" s="83"/>
      <c r="AL351" s="84"/>
      <c r="AM351" s="84"/>
      <c r="AN351" s="84"/>
      <c r="AO351" s="85"/>
      <c r="AP351" s="84"/>
      <c r="AQ351" s="84"/>
      <c r="AR351" s="84"/>
      <c r="AS351" s="84"/>
      <c r="AT351" s="84"/>
      <c r="AU351" s="47"/>
      <c r="AV351" s="84"/>
      <c r="AW351" s="84"/>
      <c r="AX351" s="84"/>
      <c r="AY351" s="84"/>
      <c r="AZ351" s="84"/>
    </row>
    <row r="352" spans="3:52" ht="15.4">
      <c r="C352" s="84"/>
      <c r="D352" s="84"/>
      <c r="E352" s="84"/>
      <c r="F352" s="84"/>
      <c r="G352" s="84"/>
      <c r="H352" s="84"/>
      <c r="I352" s="84"/>
      <c r="J352" s="134"/>
      <c r="K352" s="84"/>
      <c r="L352" s="84"/>
      <c r="M352" s="84"/>
      <c r="N352" s="84"/>
      <c r="O352" s="84"/>
      <c r="P352" s="84"/>
      <c r="Q352" s="84"/>
      <c r="R352" s="84"/>
      <c r="S352" s="84"/>
      <c r="T352" s="84"/>
      <c r="U352" s="84"/>
      <c r="V352" s="84"/>
      <c r="W352" s="84"/>
      <c r="X352" s="84"/>
      <c r="Y352" s="84"/>
      <c r="Z352" s="84"/>
      <c r="AA352" s="84"/>
      <c r="AB352" s="84"/>
      <c r="AC352" s="84"/>
      <c r="AD352" s="84"/>
      <c r="AE352" s="84"/>
      <c r="AF352" s="84"/>
      <c r="AG352" s="84"/>
      <c r="AH352" s="83"/>
      <c r="AI352" s="83"/>
      <c r="AJ352" s="83"/>
      <c r="AK352" s="83"/>
      <c r="AL352" s="84"/>
      <c r="AM352" s="84"/>
      <c r="AN352" s="84"/>
      <c r="AO352" s="85"/>
      <c r="AP352" s="84"/>
      <c r="AQ352" s="84"/>
      <c r="AR352" s="84"/>
      <c r="AS352" s="84"/>
      <c r="AT352" s="84"/>
      <c r="AU352" s="47"/>
      <c r="AV352" s="84"/>
      <c r="AW352" s="84"/>
      <c r="AX352" s="84"/>
      <c r="AY352" s="84"/>
      <c r="AZ352" s="84"/>
    </row>
    <row r="353" spans="3:52" ht="15.4">
      <c r="C353" s="84"/>
      <c r="D353" s="84"/>
      <c r="E353" s="84"/>
      <c r="F353" s="84"/>
      <c r="G353" s="84"/>
      <c r="H353" s="84"/>
      <c r="I353" s="84"/>
      <c r="J353" s="134"/>
      <c r="K353" s="84"/>
      <c r="L353" s="84"/>
      <c r="M353" s="84"/>
      <c r="N353" s="84"/>
      <c r="O353" s="84"/>
      <c r="P353" s="84"/>
      <c r="Q353" s="84"/>
      <c r="R353" s="84"/>
      <c r="S353" s="84"/>
      <c r="T353" s="84"/>
      <c r="U353" s="84"/>
      <c r="V353" s="84"/>
      <c r="W353" s="84"/>
      <c r="X353" s="84"/>
      <c r="Y353" s="84"/>
      <c r="Z353" s="84"/>
      <c r="AA353" s="84"/>
      <c r="AB353" s="84"/>
      <c r="AC353" s="84"/>
      <c r="AD353" s="84"/>
      <c r="AE353" s="84"/>
      <c r="AF353" s="84"/>
      <c r="AG353" s="84"/>
      <c r="AH353" s="83"/>
      <c r="AI353" s="83"/>
      <c r="AJ353" s="83"/>
      <c r="AK353" s="83"/>
      <c r="AL353" s="84"/>
      <c r="AM353" s="84"/>
      <c r="AN353" s="84"/>
      <c r="AO353" s="85"/>
      <c r="AP353" s="84"/>
      <c r="AQ353" s="84"/>
      <c r="AR353" s="84"/>
      <c r="AS353" s="84"/>
      <c r="AT353" s="84"/>
      <c r="AU353" s="47"/>
      <c r="AV353" s="84"/>
      <c r="AW353" s="84"/>
      <c r="AX353" s="84"/>
      <c r="AY353" s="84"/>
      <c r="AZ353" s="84"/>
    </row>
    <row r="354" spans="3:52" ht="15.4">
      <c r="C354" s="84"/>
      <c r="D354" s="84"/>
      <c r="E354" s="84"/>
      <c r="F354" s="84"/>
      <c r="G354" s="84"/>
      <c r="H354" s="84"/>
      <c r="I354" s="84"/>
      <c r="J354" s="134"/>
      <c r="K354" s="84"/>
      <c r="L354" s="84"/>
      <c r="M354" s="84"/>
      <c r="N354" s="84"/>
      <c r="O354" s="84"/>
      <c r="P354" s="84"/>
      <c r="Q354" s="84"/>
      <c r="R354" s="84"/>
      <c r="S354" s="84"/>
      <c r="T354" s="84"/>
      <c r="U354" s="84"/>
      <c r="V354" s="84"/>
      <c r="W354" s="84"/>
      <c r="X354" s="84"/>
      <c r="Y354" s="84"/>
      <c r="Z354" s="84"/>
      <c r="AA354" s="84"/>
      <c r="AB354" s="84"/>
      <c r="AC354" s="84"/>
      <c r="AD354" s="84"/>
      <c r="AE354" s="84"/>
      <c r="AF354" s="84"/>
      <c r="AG354" s="84"/>
      <c r="AH354" s="83"/>
      <c r="AI354" s="83"/>
      <c r="AJ354" s="83"/>
      <c r="AK354" s="83"/>
      <c r="AL354" s="84"/>
      <c r="AM354" s="84"/>
      <c r="AN354" s="84"/>
      <c r="AO354" s="85"/>
      <c r="AP354" s="84"/>
      <c r="AQ354" s="84"/>
      <c r="AR354" s="84"/>
      <c r="AS354" s="84"/>
      <c r="AT354" s="84"/>
      <c r="AU354" s="47"/>
      <c r="AV354" s="84"/>
      <c r="AW354" s="84"/>
      <c r="AX354" s="84"/>
      <c r="AY354" s="84"/>
      <c r="AZ354" s="84"/>
    </row>
    <row r="355" spans="3:52" ht="13.15">
      <c r="C355" s="84"/>
      <c r="D355" s="84"/>
      <c r="E355" s="84"/>
      <c r="F355" s="84"/>
      <c r="G355" s="84"/>
      <c r="H355" s="84"/>
      <c r="I355" s="84"/>
      <c r="J355" s="84"/>
      <c r="K355" s="84"/>
      <c r="L355" s="84"/>
      <c r="M355" s="84"/>
      <c r="N355" s="84"/>
      <c r="O355" s="84"/>
      <c r="P355" s="84"/>
      <c r="Q355" s="84"/>
      <c r="R355" s="84"/>
      <c r="S355" s="84"/>
      <c r="T355" s="84"/>
      <c r="U355" s="84"/>
      <c r="V355" s="84"/>
      <c r="W355" s="84"/>
      <c r="X355" s="84"/>
      <c r="Y355" s="84"/>
      <c r="Z355" s="84"/>
      <c r="AA355" s="84"/>
      <c r="AB355" s="84"/>
      <c r="AC355" s="84"/>
      <c r="AD355" s="84"/>
      <c r="AE355" s="84"/>
      <c r="AF355" s="84"/>
      <c r="AG355" s="84"/>
      <c r="AH355" s="84"/>
      <c r="AI355" s="84"/>
      <c r="AJ355" s="84"/>
      <c r="AK355" s="84"/>
      <c r="AL355" s="84"/>
      <c r="AM355" s="84"/>
      <c r="AN355" s="84"/>
      <c r="AO355" s="84"/>
      <c r="AP355" s="84"/>
      <c r="AQ355" s="84"/>
      <c r="AR355" s="84"/>
      <c r="AS355" s="84"/>
      <c r="AT355" s="84"/>
      <c r="AU355" s="84"/>
      <c r="AV355" s="84"/>
      <c r="AW355" s="84"/>
      <c r="AX355" s="84"/>
      <c r="AY355" s="84"/>
      <c r="AZ355" s="84"/>
    </row>
    <row r="356" spans="3:52" ht="13.15">
      <c r="C356" s="84"/>
      <c r="D356" s="84"/>
      <c r="E356" s="84"/>
      <c r="F356" s="84"/>
      <c r="G356" s="84"/>
      <c r="H356" s="84"/>
      <c r="I356" s="84"/>
      <c r="J356" s="84"/>
      <c r="K356" s="84"/>
      <c r="L356" s="84"/>
      <c r="M356" s="84"/>
      <c r="N356" s="84"/>
      <c r="O356" s="84"/>
      <c r="P356" s="84"/>
      <c r="Q356" s="84"/>
      <c r="R356" s="84"/>
      <c r="S356" s="84"/>
      <c r="T356" s="84"/>
      <c r="U356" s="84"/>
      <c r="V356" s="84"/>
      <c r="W356" s="84"/>
      <c r="X356" s="84"/>
      <c r="Y356" s="84"/>
      <c r="Z356" s="84"/>
      <c r="AA356" s="84"/>
      <c r="AB356" s="84"/>
      <c r="AC356" s="84"/>
      <c r="AD356" s="84"/>
      <c r="AE356" s="84"/>
      <c r="AF356" s="84"/>
      <c r="AG356" s="84"/>
      <c r="AH356" s="84"/>
      <c r="AI356" s="84"/>
      <c r="AJ356" s="84"/>
      <c r="AK356" s="84"/>
      <c r="AL356" s="84"/>
      <c r="AM356" s="84"/>
      <c r="AN356" s="84"/>
      <c r="AO356" s="84"/>
      <c r="AP356" s="84"/>
      <c r="AQ356" s="84"/>
      <c r="AR356" s="84"/>
      <c r="AS356" s="84"/>
      <c r="AT356" s="84"/>
      <c r="AU356" s="84"/>
      <c r="AV356" s="84"/>
      <c r="AW356" s="84"/>
      <c r="AX356" s="84"/>
      <c r="AY356" s="84"/>
      <c r="AZ356" s="84"/>
    </row>
    <row r="357" spans="3:52" ht="13.15">
      <c r="C357" s="84"/>
      <c r="D357" s="84"/>
      <c r="E357" s="84"/>
      <c r="F357" s="84"/>
      <c r="G357" s="84"/>
      <c r="H357" s="84"/>
      <c r="I357" s="84"/>
      <c r="J357" s="84"/>
      <c r="K357" s="84"/>
      <c r="L357" s="84"/>
      <c r="M357" s="84"/>
      <c r="N357" s="84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AG357" s="84"/>
      <c r="AH357" s="84"/>
      <c r="AI357" s="84"/>
      <c r="AJ357" s="84"/>
      <c r="AK357" s="84"/>
      <c r="AL357" s="84"/>
      <c r="AM357" s="84"/>
      <c r="AN357" s="84"/>
      <c r="AO357" s="84"/>
      <c r="AP357" s="84"/>
      <c r="AQ357" s="84"/>
      <c r="AR357" s="84"/>
      <c r="AS357" s="84"/>
      <c r="AT357" s="84"/>
      <c r="AU357" s="84"/>
      <c r="AV357" s="84"/>
      <c r="AW357" s="84"/>
      <c r="AX357" s="84"/>
      <c r="AY357" s="84"/>
      <c r="AZ357" s="84"/>
    </row>
    <row r="358" spans="3:52" ht="13.15">
      <c r="C358" s="84"/>
      <c r="D358" s="84"/>
      <c r="E358" s="84"/>
      <c r="F358" s="84"/>
      <c r="G358" s="84"/>
      <c r="H358" s="84"/>
      <c r="I358" s="84"/>
      <c r="J358" s="84"/>
      <c r="K358" s="84"/>
      <c r="L358" s="84"/>
      <c r="M358" s="84"/>
      <c r="N358" s="84"/>
      <c r="O358" s="84"/>
      <c r="P358" s="84"/>
      <c r="Q358" s="84"/>
      <c r="R358" s="84"/>
      <c r="S358" s="84"/>
      <c r="T358" s="84"/>
      <c r="U358" s="84"/>
      <c r="V358" s="84"/>
      <c r="W358" s="84"/>
      <c r="X358" s="84"/>
      <c r="Y358" s="84"/>
      <c r="Z358" s="84"/>
      <c r="AA358" s="84"/>
      <c r="AB358" s="84"/>
      <c r="AC358" s="84"/>
      <c r="AD358" s="84"/>
      <c r="AE358" s="84"/>
      <c r="AF358" s="84"/>
      <c r="AG358" s="84"/>
      <c r="AH358" s="84"/>
      <c r="AI358" s="84"/>
      <c r="AJ358" s="84"/>
      <c r="AK358" s="84"/>
      <c r="AL358" s="84"/>
      <c r="AM358" s="84"/>
      <c r="AN358" s="84"/>
      <c r="AO358" s="84"/>
      <c r="AP358" s="84"/>
      <c r="AQ358" s="84"/>
      <c r="AR358" s="84"/>
      <c r="AS358" s="84"/>
      <c r="AT358" s="84"/>
      <c r="AU358" s="84"/>
      <c r="AV358" s="84"/>
      <c r="AW358" s="84"/>
      <c r="AX358" s="84"/>
      <c r="AY358" s="84"/>
      <c r="AZ358" s="84"/>
    </row>
    <row r="359" spans="3:52" ht="13.15">
      <c r="C359" s="84"/>
      <c r="D359" s="84"/>
      <c r="E359" s="84"/>
      <c r="F359" s="84"/>
      <c r="G359" s="84"/>
      <c r="H359" s="84"/>
      <c r="I359" s="84"/>
      <c r="J359" s="84"/>
      <c r="K359" s="84"/>
      <c r="L359" s="84"/>
      <c r="M359" s="84"/>
      <c r="N359" s="84"/>
      <c r="O359" s="84"/>
      <c r="P359" s="84"/>
      <c r="Q359" s="84"/>
      <c r="R359" s="84"/>
      <c r="S359" s="84"/>
      <c r="T359" s="84"/>
      <c r="U359" s="84"/>
      <c r="V359" s="84"/>
      <c r="W359" s="84"/>
      <c r="X359" s="84"/>
      <c r="Y359" s="84"/>
      <c r="Z359" s="84"/>
      <c r="AA359" s="84"/>
      <c r="AB359" s="84"/>
      <c r="AC359" s="84"/>
      <c r="AD359" s="84"/>
      <c r="AE359" s="84"/>
      <c r="AF359" s="84"/>
      <c r="AG359" s="84"/>
      <c r="AH359" s="84"/>
      <c r="AI359" s="84"/>
      <c r="AJ359" s="84"/>
      <c r="AK359" s="84"/>
      <c r="AL359" s="84"/>
      <c r="AM359" s="84"/>
      <c r="AN359" s="84"/>
      <c r="AO359" s="84"/>
      <c r="AP359" s="84"/>
      <c r="AQ359" s="84"/>
      <c r="AR359" s="84"/>
      <c r="AS359" s="84"/>
      <c r="AT359" s="84"/>
      <c r="AU359" s="84"/>
      <c r="AV359" s="84"/>
      <c r="AW359" s="84"/>
      <c r="AX359" s="84"/>
      <c r="AY359" s="84"/>
      <c r="AZ359" s="84"/>
    </row>
    <row r="360" spans="3:52" ht="13.15">
      <c r="C360" s="84"/>
      <c r="D360" s="84"/>
      <c r="E360" s="84"/>
      <c r="F360" s="84"/>
      <c r="G360" s="84"/>
      <c r="H360" s="84"/>
      <c r="I360" s="84"/>
      <c r="J360" s="84"/>
      <c r="K360" s="84"/>
      <c r="L360" s="84"/>
      <c r="M360" s="84"/>
      <c r="N360" s="84"/>
      <c r="O360" s="84"/>
      <c r="P360" s="84"/>
      <c r="Q360" s="84"/>
      <c r="R360" s="84"/>
      <c r="S360" s="84"/>
      <c r="T360" s="84"/>
      <c r="U360" s="84"/>
      <c r="V360" s="84"/>
      <c r="W360" s="84"/>
      <c r="X360" s="84"/>
      <c r="Y360" s="84"/>
      <c r="Z360" s="84"/>
      <c r="AA360" s="84"/>
      <c r="AB360" s="84"/>
      <c r="AC360" s="84"/>
      <c r="AD360" s="84"/>
      <c r="AE360" s="84"/>
      <c r="AF360" s="84"/>
      <c r="AG360" s="84"/>
      <c r="AH360" s="84"/>
      <c r="AI360" s="84"/>
      <c r="AJ360" s="84"/>
      <c r="AK360" s="84"/>
      <c r="AL360" s="84"/>
      <c r="AM360" s="84"/>
      <c r="AN360" s="84"/>
      <c r="AO360" s="84"/>
      <c r="AP360" s="84"/>
      <c r="AQ360" s="84"/>
      <c r="AR360" s="84"/>
      <c r="AS360" s="84"/>
      <c r="AT360" s="84"/>
      <c r="AU360" s="84"/>
      <c r="AV360" s="84"/>
      <c r="AW360" s="84"/>
      <c r="AX360" s="84"/>
      <c r="AY360" s="84"/>
      <c r="AZ360" s="84"/>
    </row>
    <row r="361" spans="3:52" ht="13.15">
      <c r="C361" s="84"/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4"/>
      <c r="Q361" s="84"/>
      <c r="R361" s="84"/>
      <c r="S361" s="84"/>
      <c r="T361" s="84"/>
      <c r="U361" s="84"/>
      <c r="V361" s="84"/>
      <c r="W361" s="84"/>
      <c r="X361" s="84"/>
      <c r="Y361" s="84"/>
      <c r="Z361" s="84"/>
      <c r="AA361" s="84"/>
      <c r="AB361" s="84"/>
      <c r="AC361" s="84"/>
      <c r="AD361" s="84"/>
      <c r="AE361" s="84"/>
      <c r="AF361" s="84"/>
      <c r="AG361" s="84"/>
      <c r="AH361" s="84"/>
      <c r="AI361" s="84"/>
      <c r="AJ361" s="84"/>
      <c r="AK361" s="84"/>
      <c r="AL361" s="84"/>
      <c r="AM361" s="84"/>
      <c r="AN361" s="84"/>
      <c r="AO361" s="84"/>
      <c r="AP361" s="84"/>
      <c r="AQ361" s="84"/>
      <c r="AR361" s="84"/>
      <c r="AS361" s="84"/>
      <c r="AT361" s="84"/>
      <c r="AU361" s="84"/>
      <c r="AV361" s="84"/>
      <c r="AW361" s="84"/>
      <c r="AX361" s="84"/>
      <c r="AY361" s="84"/>
      <c r="AZ361" s="84"/>
    </row>
    <row r="362" spans="3:52" ht="13.15">
      <c r="C362" s="84"/>
      <c r="D362" s="84"/>
      <c r="E362" s="84"/>
      <c r="F362" s="84"/>
      <c r="G362" s="84"/>
      <c r="H362" s="84"/>
      <c r="I362" s="84"/>
      <c r="J362" s="84"/>
      <c r="K362" s="84"/>
      <c r="L362" s="84"/>
      <c r="M362" s="84"/>
      <c r="N362" s="84"/>
      <c r="O362" s="84"/>
      <c r="P362" s="84"/>
      <c r="Q362" s="84"/>
      <c r="R362" s="84"/>
      <c r="S362" s="84"/>
      <c r="T362" s="84"/>
      <c r="U362" s="84"/>
      <c r="V362" s="84"/>
      <c r="W362" s="84"/>
      <c r="X362" s="84"/>
      <c r="Y362" s="84"/>
      <c r="Z362" s="84"/>
      <c r="AA362" s="84"/>
      <c r="AB362" s="84"/>
      <c r="AC362" s="84"/>
      <c r="AD362" s="84"/>
      <c r="AE362" s="84"/>
      <c r="AF362" s="84"/>
      <c r="AG362" s="84"/>
      <c r="AH362" s="84"/>
      <c r="AI362" s="84"/>
      <c r="AJ362" s="84"/>
      <c r="AK362" s="84"/>
      <c r="AL362" s="84"/>
      <c r="AM362" s="84"/>
      <c r="AN362" s="84"/>
      <c r="AO362" s="84"/>
      <c r="AP362" s="84"/>
      <c r="AQ362" s="84"/>
      <c r="AR362" s="84"/>
      <c r="AS362" s="84"/>
      <c r="AT362" s="84"/>
      <c r="AU362" s="84"/>
      <c r="AV362" s="84"/>
      <c r="AW362" s="84"/>
      <c r="AX362" s="84"/>
      <c r="AY362" s="84"/>
      <c r="AZ362" s="84"/>
    </row>
    <row r="363" spans="3:52" ht="13.15">
      <c r="C363" s="84"/>
      <c r="D363" s="84"/>
      <c r="E363" s="84"/>
      <c r="F363" s="84"/>
      <c r="G363" s="84"/>
      <c r="H363" s="84"/>
      <c r="I363" s="84"/>
      <c r="J363" s="84"/>
      <c r="K363" s="84"/>
      <c r="L363" s="84"/>
      <c r="M363" s="84"/>
      <c r="N363" s="84"/>
      <c r="O363" s="84"/>
      <c r="P363" s="84"/>
      <c r="Q363" s="84"/>
      <c r="R363" s="84"/>
      <c r="S363" s="84"/>
      <c r="T363" s="84"/>
      <c r="U363" s="84"/>
      <c r="V363" s="84"/>
      <c r="W363" s="84"/>
      <c r="X363" s="84"/>
      <c r="Y363" s="84"/>
      <c r="Z363" s="84"/>
      <c r="AA363" s="84"/>
      <c r="AB363" s="84"/>
      <c r="AC363" s="84"/>
      <c r="AD363" s="84"/>
      <c r="AE363" s="84"/>
      <c r="AF363" s="84"/>
      <c r="AG363" s="84"/>
      <c r="AH363" s="84"/>
      <c r="AI363" s="84"/>
      <c r="AJ363" s="84"/>
      <c r="AK363" s="84"/>
      <c r="AL363" s="84"/>
      <c r="AM363" s="84"/>
      <c r="AN363" s="84"/>
      <c r="AO363" s="84"/>
      <c r="AP363" s="84"/>
      <c r="AQ363" s="84"/>
      <c r="AR363" s="84"/>
      <c r="AS363" s="84"/>
      <c r="AT363" s="84"/>
      <c r="AU363" s="84"/>
      <c r="AV363" s="84"/>
      <c r="AW363" s="84"/>
      <c r="AX363" s="84"/>
      <c r="AY363" s="84"/>
      <c r="AZ363" s="84"/>
    </row>
    <row r="364" spans="3:52" ht="13.15">
      <c r="C364" s="84"/>
      <c r="D364" s="84"/>
      <c r="E364" s="84"/>
      <c r="F364" s="84"/>
      <c r="G364" s="84"/>
      <c r="H364" s="84"/>
      <c r="I364" s="84"/>
      <c r="J364" s="84"/>
      <c r="K364" s="84"/>
      <c r="L364" s="84"/>
      <c r="M364" s="84"/>
      <c r="N364" s="84"/>
      <c r="O364" s="84"/>
      <c r="P364" s="84"/>
      <c r="Q364" s="84"/>
      <c r="R364" s="84"/>
      <c r="S364" s="84"/>
      <c r="T364" s="84"/>
      <c r="U364" s="84"/>
      <c r="V364" s="84"/>
      <c r="W364" s="84"/>
      <c r="X364" s="84"/>
      <c r="Y364" s="84"/>
      <c r="Z364" s="84"/>
      <c r="AA364" s="84"/>
      <c r="AB364" s="84"/>
      <c r="AC364" s="84"/>
      <c r="AD364" s="84"/>
      <c r="AE364" s="84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U364" s="84"/>
      <c r="AV364" s="84"/>
      <c r="AW364" s="84"/>
      <c r="AX364" s="84"/>
      <c r="AY364" s="84"/>
      <c r="AZ364" s="84"/>
    </row>
    <row r="365" spans="3:52" ht="13.15">
      <c r="C365" s="84"/>
      <c r="D365" s="84"/>
      <c r="E365" s="84"/>
      <c r="F365" s="84"/>
      <c r="G365" s="84"/>
      <c r="H365" s="84"/>
      <c r="I365" s="84"/>
      <c r="J365" s="84"/>
      <c r="K365" s="84"/>
      <c r="L365" s="84"/>
      <c r="M365" s="84"/>
      <c r="N365" s="84"/>
      <c r="O365" s="84"/>
      <c r="P365" s="84"/>
      <c r="Q365" s="84"/>
      <c r="R365" s="84"/>
      <c r="S365" s="84"/>
      <c r="T365" s="84"/>
      <c r="U365" s="84"/>
      <c r="V365" s="84"/>
      <c r="W365" s="84"/>
      <c r="X365" s="84"/>
      <c r="Y365" s="84"/>
      <c r="Z365" s="84"/>
      <c r="AA365" s="84"/>
      <c r="AB365" s="84"/>
      <c r="AC365" s="84"/>
      <c r="AD365" s="84"/>
      <c r="AE365" s="84"/>
      <c r="AF365" s="84"/>
      <c r="AG365" s="84"/>
      <c r="AH365" s="84"/>
      <c r="AI365" s="84"/>
      <c r="AJ365" s="84"/>
      <c r="AK365" s="84"/>
      <c r="AL365" s="84"/>
      <c r="AM365" s="84"/>
      <c r="AN365" s="84"/>
      <c r="AO365" s="84"/>
      <c r="AP365" s="84"/>
      <c r="AQ365" s="84"/>
      <c r="AR365" s="84"/>
      <c r="AS365" s="84"/>
      <c r="AT365" s="84"/>
      <c r="AU365" s="84"/>
      <c r="AV365" s="84"/>
      <c r="AW365" s="84"/>
      <c r="AX365" s="84"/>
      <c r="AY365" s="84"/>
      <c r="AZ365" s="84"/>
    </row>
    <row r="366" spans="3:52" ht="13.15">
      <c r="C366" s="84"/>
      <c r="D366" s="84"/>
      <c r="E366" s="84"/>
      <c r="F366" s="84"/>
      <c r="G366" s="84"/>
      <c r="H366" s="84"/>
      <c r="I366" s="84"/>
      <c r="J366" s="84"/>
      <c r="K366" s="84"/>
      <c r="L366" s="84"/>
      <c r="M366" s="84"/>
      <c r="N366" s="84"/>
      <c r="O366" s="84"/>
      <c r="P366" s="84"/>
      <c r="Q366" s="84"/>
      <c r="R366" s="84"/>
      <c r="S366" s="84"/>
      <c r="T366" s="84"/>
      <c r="U366" s="84"/>
      <c r="V366" s="84"/>
      <c r="W366" s="84"/>
      <c r="X366" s="84"/>
      <c r="Y366" s="84"/>
      <c r="Z366" s="84"/>
      <c r="AA366" s="84"/>
      <c r="AB366" s="84"/>
      <c r="AC366" s="84"/>
      <c r="AD366" s="84"/>
      <c r="AE366" s="84"/>
      <c r="AF366" s="84"/>
      <c r="AG366" s="84"/>
      <c r="AH366" s="84"/>
      <c r="AI366" s="84"/>
      <c r="AJ366" s="84"/>
      <c r="AK366" s="84"/>
      <c r="AL366" s="84"/>
      <c r="AM366" s="84"/>
      <c r="AN366" s="84"/>
      <c r="AO366" s="84"/>
      <c r="AP366" s="84"/>
      <c r="AQ366" s="84"/>
      <c r="AR366" s="84"/>
      <c r="AS366" s="84"/>
      <c r="AT366" s="84"/>
      <c r="AU366" s="84"/>
      <c r="AV366" s="84"/>
      <c r="AW366" s="84"/>
      <c r="AX366" s="84"/>
      <c r="AY366" s="84"/>
      <c r="AZ366" s="84"/>
    </row>
    <row r="367" spans="3:52" ht="13.15">
      <c r="C367" s="84"/>
      <c r="D367" s="84"/>
      <c r="E367" s="84"/>
      <c r="F367" s="84"/>
      <c r="G367" s="84"/>
      <c r="H367" s="84"/>
      <c r="I367" s="84"/>
      <c r="J367" s="84"/>
      <c r="K367" s="84"/>
      <c r="L367" s="84"/>
      <c r="M367" s="84"/>
      <c r="N367" s="84"/>
      <c r="O367" s="84"/>
      <c r="P367" s="84"/>
      <c r="Q367" s="84"/>
      <c r="R367" s="84"/>
      <c r="S367" s="84"/>
      <c r="T367" s="84"/>
      <c r="U367" s="84"/>
      <c r="V367" s="84"/>
      <c r="W367" s="84"/>
      <c r="X367" s="84"/>
      <c r="Y367" s="84"/>
      <c r="Z367" s="84"/>
      <c r="AA367" s="84"/>
      <c r="AB367" s="84"/>
      <c r="AC367" s="84"/>
      <c r="AD367" s="84"/>
      <c r="AE367" s="84"/>
      <c r="AF367" s="84"/>
      <c r="AG367" s="84"/>
      <c r="AH367" s="84"/>
      <c r="AI367" s="84"/>
      <c r="AJ367" s="84"/>
      <c r="AK367" s="84"/>
      <c r="AL367" s="84"/>
      <c r="AM367" s="84"/>
      <c r="AN367" s="84"/>
      <c r="AO367" s="84"/>
      <c r="AP367" s="84"/>
      <c r="AQ367" s="84"/>
      <c r="AR367" s="84"/>
      <c r="AS367" s="84"/>
      <c r="AT367" s="84"/>
      <c r="AU367" s="84"/>
      <c r="AV367" s="84"/>
      <c r="AW367" s="84"/>
      <c r="AX367" s="84"/>
      <c r="AY367" s="84"/>
      <c r="AZ367" s="84"/>
    </row>
    <row r="368" spans="3:52" ht="13.15">
      <c r="C368" s="84"/>
      <c r="D368" s="84"/>
      <c r="E368" s="84"/>
      <c r="F368" s="84"/>
      <c r="G368" s="84"/>
      <c r="H368" s="84"/>
      <c r="I368" s="84"/>
      <c r="J368" s="84"/>
      <c r="K368" s="84"/>
      <c r="L368" s="84"/>
      <c r="M368" s="84"/>
      <c r="N368" s="84"/>
      <c r="O368" s="84"/>
      <c r="P368" s="84"/>
      <c r="Q368" s="84"/>
      <c r="R368" s="84"/>
      <c r="S368" s="84"/>
      <c r="T368" s="84"/>
      <c r="U368" s="84"/>
      <c r="V368" s="84"/>
      <c r="W368" s="84"/>
      <c r="X368" s="84"/>
      <c r="Y368" s="84"/>
      <c r="Z368" s="84"/>
      <c r="AA368" s="84"/>
      <c r="AB368" s="84"/>
      <c r="AC368" s="84"/>
      <c r="AD368" s="84"/>
      <c r="AE368" s="84"/>
      <c r="AF368" s="84"/>
      <c r="AG368" s="84"/>
      <c r="AH368" s="84"/>
      <c r="AI368" s="84"/>
      <c r="AJ368" s="84"/>
      <c r="AK368" s="84"/>
      <c r="AL368" s="84"/>
      <c r="AM368" s="84"/>
      <c r="AN368" s="84"/>
      <c r="AO368" s="84"/>
      <c r="AP368" s="84"/>
      <c r="AQ368" s="84"/>
      <c r="AR368" s="84"/>
      <c r="AS368" s="84"/>
      <c r="AT368" s="84"/>
      <c r="AU368" s="84"/>
      <c r="AV368" s="84"/>
      <c r="AW368" s="84"/>
      <c r="AX368" s="84"/>
      <c r="AY368" s="84"/>
      <c r="AZ368" s="84"/>
    </row>
    <row r="369" spans="3:52" ht="13.15">
      <c r="C369" s="84"/>
      <c r="D369" s="84"/>
      <c r="E369" s="84"/>
      <c r="F369" s="84"/>
      <c r="G369" s="84"/>
      <c r="H369" s="84"/>
      <c r="I369" s="84"/>
      <c r="J369" s="84"/>
      <c r="K369" s="84"/>
      <c r="L369" s="84"/>
      <c r="M369" s="84"/>
      <c r="N369" s="84"/>
      <c r="O369" s="84"/>
      <c r="P369" s="84"/>
      <c r="Q369" s="84"/>
      <c r="R369" s="84"/>
      <c r="S369" s="84"/>
      <c r="T369" s="84"/>
      <c r="U369" s="84"/>
      <c r="V369" s="84"/>
      <c r="W369" s="84"/>
      <c r="X369" s="84"/>
      <c r="Y369" s="84"/>
      <c r="Z369" s="84"/>
      <c r="AA369" s="84"/>
      <c r="AB369" s="84"/>
      <c r="AC369" s="84"/>
      <c r="AD369" s="84"/>
      <c r="AE369" s="84"/>
      <c r="AF369" s="84"/>
      <c r="AG369" s="84"/>
      <c r="AH369" s="84"/>
      <c r="AI369" s="84"/>
      <c r="AJ369" s="84"/>
      <c r="AK369" s="84"/>
      <c r="AL369" s="84"/>
      <c r="AM369" s="84"/>
      <c r="AN369" s="84"/>
      <c r="AO369" s="84"/>
      <c r="AP369" s="84"/>
      <c r="AQ369" s="84"/>
      <c r="AR369" s="84"/>
      <c r="AS369" s="84"/>
      <c r="AT369" s="84"/>
      <c r="AU369" s="84"/>
      <c r="AV369" s="84"/>
      <c r="AW369" s="84"/>
      <c r="AX369" s="84"/>
      <c r="AY369" s="84"/>
      <c r="AZ369" s="84"/>
    </row>
    <row r="370" spans="3:52" ht="13.15">
      <c r="C370" s="84"/>
      <c r="D370" s="84"/>
      <c r="E370" s="84"/>
      <c r="F370" s="84"/>
      <c r="G370" s="84"/>
      <c r="H370" s="84"/>
      <c r="I370" s="84"/>
      <c r="J370" s="84"/>
      <c r="K370" s="84"/>
      <c r="L370" s="84"/>
      <c r="M370" s="84"/>
      <c r="N370" s="84"/>
      <c r="O370" s="84"/>
      <c r="P370" s="84"/>
      <c r="Q370" s="84"/>
      <c r="R370" s="84"/>
      <c r="S370" s="84"/>
      <c r="T370" s="84"/>
      <c r="U370" s="84"/>
      <c r="V370" s="84"/>
      <c r="W370" s="84"/>
      <c r="X370" s="84"/>
      <c r="Y370" s="84"/>
      <c r="Z370" s="84"/>
      <c r="AA370" s="84"/>
      <c r="AB370" s="84"/>
      <c r="AC370" s="84"/>
      <c r="AD370" s="84"/>
      <c r="AE370" s="84"/>
      <c r="AF370" s="84"/>
      <c r="AG370" s="84"/>
      <c r="AH370" s="84"/>
      <c r="AI370" s="84"/>
      <c r="AJ370" s="84"/>
      <c r="AK370" s="84"/>
      <c r="AL370" s="84"/>
      <c r="AM370" s="84"/>
      <c r="AN370" s="84"/>
      <c r="AO370" s="84"/>
      <c r="AP370" s="84"/>
      <c r="AQ370" s="84"/>
      <c r="AR370" s="84"/>
      <c r="AS370" s="84"/>
      <c r="AT370" s="84"/>
      <c r="AU370" s="84"/>
      <c r="AV370" s="84"/>
      <c r="AW370" s="84"/>
      <c r="AX370" s="84"/>
      <c r="AY370" s="84"/>
      <c r="AZ370" s="84"/>
    </row>
    <row r="371" spans="3:52" ht="13.15">
      <c r="C371" s="84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4"/>
      <c r="Y371" s="84"/>
      <c r="Z371" s="84"/>
      <c r="AA371" s="84"/>
      <c r="AB371" s="84"/>
      <c r="AC371" s="84"/>
      <c r="AD371" s="84"/>
      <c r="AE371" s="84"/>
      <c r="AF371" s="84"/>
      <c r="AG371" s="84"/>
      <c r="AH371" s="84"/>
      <c r="AI371" s="84"/>
      <c r="AJ371" s="84"/>
      <c r="AK371" s="84"/>
      <c r="AL371" s="84"/>
      <c r="AM371" s="84"/>
      <c r="AN371" s="84"/>
      <c r="AO371" s="84"/>
      <c r="AP371" s="84"/>
      <c r="AQ371" s="84"/>
      <c r="AR371" s="84"/>
      <c r="AS371" s="84"/>
      <c r="AT371" s="84"/>
      <c r="AU371" s="84"/>
      <c r="AV371" s="84"/>
      <c r="AW371" s="84"/>
      <c r="AX371" s="84"/>
      <c r="AY371" s="84"/>
      <c r="AZ371" s="84"/>
    </row>
    <row r="372" spans="3:52" ht="13.15">
      <c r="C372" s="84"/>
      <c r="D372" s="84"/>
      <c r="E372" s="84"/>
      <c r="F372" s="84"/>
      <c r="G372" s="84"/>
      <c r="H372" s="84"/>
      <c r="I372" s="84"/>
      <c r="J372" s="84"/>
      <c r="K372" s="84"/>
      <c r="L372" s="84"/>
      <c r="M372" s="84"/>
      <c r="N372" s="84"/>
      <c r="O372" s="84"/>
      <c r="P372" s="84"/>
      <c r="Q372" s="84"/>
      <c r="R372" s="84"/>
      <c r="S372" s="84"/>
      <c r="T372" s="84"/>
      <c r="U372" s="84"/>
      <c r="V372" s="84"/>
      <c r="W372" s="84"/>
      <c r="X372" s="84"/>
      <c r="Y372" s="84"/>
      <c r="Z372" s="84"/>
      <c r="AA372" s="84"/>
      <c r="AB372" s="84"/>
      <c r="AC372" s="84"/>
      <c r="AD372" s="84"/>
      <c r="AE372" s="84"/>
      <c r="AF372" s="84"/>
      <c r="AG372" s="84"/>
      <c r="AH372" s="84"/>
      <c r="AI372" s="84"/>
      <c r="AJ372" s="84"/>
      <c r="AK372" s="84"/>
      <c r="AL372" s="84"/>
      <c r="AM372" s="84"/>
      <c r="AN372" s="84"/>
      <c r="AO372" s="84"/>
      <c r="AP372" s="84"/>
      <c r="AQ372" s="84"/>
      <c r="AR372" s="84"/>
      <c r="AS372" s="84"/>
      <c r="AT372" s="84"/>
      <c r="AU372" s="84"/>
      <c r="AV372" s="84"/>
      <c r="AW372" s="84"/>
      <c r="AX372" s="84"/>
      <c r="AY372" s="84"/>
      <c r="AZ372" s="84"/>
    </row>
    <row r="373" spans="3:52" ht="13.15">
      <c r="C373" s="84"/>
      <c r="D373" s="84"/>
      <c r="E373" s="84"/>
      <c r="F373" s="84"/>
      <c r="G373" s="84"/>
      <c r="H373" s="84"/>
      <c r="I373" s="84"/>
      <c r="J373" s="84"/>
      <c r="K373" s="84"/>
      <c r="L373" s="84"/>
      <c r="M373" s="84"/>
      <c r="N373" s="84"/>
      <c r="O373" s="84"/>
      <c r="P373" s="84"/>
      <c r="Q373" s="84"/>
      <c r="R373" s="84"/>
      <c r="S373" s="84"/>
      <c r="T373" s="84"/>
      <c r="U373" s="84"/>
      <c r="V373" s="84"/>
      <c r="W373" s="84"/>
      <c r="X373" s="84"/>
      <c r="Y373" s="84"/>
      <c r="Z373" s="84"/>
      <c r="AA373" s="84"/>
      <c r="AB373" s="84"/>
      <c r="AC373" s="84"/>
      <c r="AD373" s="84"/>
      <c r="AE373" s="84"/>
      <c r="AF373" s="84"/>
      <c r="AG373" s="84"/>
      <c r="AH373" s="84"/>
      <c r="AI373" s="84"/>
      <c r="AJ373" s="84"/>
      <c r="AK373" s="84"/>
      <c r="AL373" s="84"/>
      <c r="AM373" s="84"/>
      <c r="AN373" s="84"/>
      <c r="AO373" s="84"/>
      <c r="AP373" s="84"/>
      <c r="AQ373" s="84"/>
      <c r="AR373" s="84"/>
      <c r="AS373" s="84"/>
      <c r="AT373" s="84"/>
      <c r="AU373" s="84"/>
      <c r="AV373" s="84"/>
      <c r="AW373" s="84"/>
      <c r="AX373" s="84"/>
      <c r="AY373" s="84"/>
      <c r="AZ373" s="84"/>
    </row>
    <row r="374" spans="3:52" ht="13.15">
      <c r="C374" s="84"/>
      <c r="D374" s="84"/>
      <c r="E374" s="84"/>
      <c r="F374" s="84"/>
      <c r="G374" s="84"/>
      <c r="H374" s="84"/>
      <c r="I374" s="84"/>
      <c r="J374" s="84"/>
      <c r="K374" s="84"/>
      <c r="L374" s="84"/>
      <c r="M374" s="84"/>
      <c r="N374" s="84"/>
      <c r="O374" s="84"/>
      <c r="P374" s="84"/>
      <c r="Q374" s="84"/>
      <c r="R374" s="84"/>
      <c r="S374" s="84"/>
      <c r="T374" s="84"/>
      <c r="U374" s="84"/>
      <c r="V374" s="84"/>
      <c r="W374" s="84"/>
      <c r="X374" s="84"/>
      <c r="Y374" s="84"/>
      <c r="Z374" s="84"/>
      <c r="AA374" s="84"/>
      <c r="AB374" s="84"/>
      <c r="AC374" s="84"/>
      <c r="AD374" s="84"/>
      <c r="AE374" s="84"/>
      <c r="AF374" s="84"/>
      <c r="AG374" s="84"/>
      <c r="AH374" s="84"/>
      <c r="AI374" s="84"/>
      <c r="AJ374" s="84"/>
      <c r="AK374" s="84"/>
      <c r="AL374" s="84"/>
      <c r="AM374" s="84"/>
      <c r="AN374" s="84"/>
      <c r="AO374" s="84"/>
      <c r="AP374" s="84"/>
      <c r="AQ374" s="84"/>
      <c r="AR374" s="84"/>
      <c r="AS374" s="84"/>
      <c r="AT374" s="84"/>
      <c r="AU374" s="84"/>
      <c r="AV374" s="84"/>
      <c r="AW374" s="84"/>
      <c r="AX374" s="84"/>
      <c r="AY374" s="84"/>
      <c r="AZ374" s="84"/>
    </row>
    <row r="375" spans="3:52" ht="13.15">
      <c r="C375" s="84"/>
      <c r="D375" s="84"/>
      <c r="E375" s="84"/>
      <c r="F375" s="84"/>
      <c r="G375" s="84"/>
      <c r="H375" s="84"/>
      <c r="I375" s="84"/>
      <c r="J375" s="84"/>
      <c r="K375" s="84"/>
      <c r="L375" s="84"/>
      <c r="M375" s="84"/>
      <c r="N375" s="84"/>
      <c r="O375" s="84"/>
      <c r="P375" s="84"/>
      <c r="Q375" s="84"/>
      <c r="R375" s="84"/>
      <c r="S375" s="84"/>
      <c r="T375" s="84"/>
      <c r="U375" s="84"/>
      <c r="V375" s="84"/>
      <c r="W375" s="84"/>
      <c r="X375" s="84"/>
      <c r="Y375" s="84"/>
      <c r="Z375" s="84"/>
      <c r="AA375" s="84"/>
      <c r="AB375" s="84"/>
      <c r="AC375" s="84"/>
      <c r="AD375" s="84"/>
      <c r="AE375" s="84"/>
      <c r="AF375" s="84"/>
      <c r="AG375" s="84"/>
      <c r="AH375" s="84"/>
      <c r="AI375" s="84"/>
      <c r="AJ375" s="84"/>
      <c r="AK375" s="84"/>
      <c r="AL375" s="84"/>
      <c r="AM375" s="84"/>
      <c r="AN375" s="84"/>
      <c r="AO375" s="84"/>
      <c r="AP375" s="84"/>
      <c r="AQ375" s="84"/>
      <c r="AR375" s="84"/>
      <c r="AS375" s="84"/>
      <c r="AT375" s="84"/>
      <c r="AU375" s="84"/>
      <c r="AV375" s="84"/>
      <c r="AW375" s="84"/>
      <c r="AX375" s="84"/>
      <c r="AY375" s="84"/>
      <c r="AZ375" s="84"/>
    </row>
    <row r="376" spans="3:52" ht="13.15">
      <c r="C376" s="84"/>
      <c r="D376" s="84"/>
      <c r="E376" s="84"/>
      <c r="F376" s="84"/>
      <c r="G376" s="84"/>
      <c r="H376" s="84"/>
      <c r="I376" s="84"/>
      <c r="J376" s="84"/>
      <c r="K376" s="84"/>
      <c r="L376" s="84"/>
      <c r="M376" s="84"/>
      <c r="N376" s="84"/>
      <c r="O376" s="84"/>
      <c r="P376" s="84"/>
      <c r="Q376" s="84"/>
      <c r="R376" s="84"/>
      <c r="S376" s="84"/>
      <c r="T376" s="84"/>
      <c r="U376" s="84"/>
      <c r="V376" s="84"/>
      <c r="W376" s="84"/>
      <c r="X376" s="84"/>
      <c r="Y376" s="84"/>
      <c r="Z376" s="84"/>
      <c r="AA376" s="84"/>
      <c r="AB376" s="84"/>
      <c r="AC376" s="84"/>
      <c r="AD376" s="84"/>
      <c r="AE376" s="84"/>
      <c r="AF376" s="84"/>
      <c r="AG376" s="84"/>
      <c r="AH376" s="84"/>
      <c r="AI376" s="84"/>
      <c r="AJ376" s="84"/>
      <c r="AK376" s="84"/>
      <c r="AL376" s="84"/>
      <c r="AM376" s="84"/>
      <c r="AN376" s="84"/>
      <c r="AO376" s="84"/>
      <c r="AP376" s="84"/>
      <c r="AQ376" s="84"/>
      <c r="AR376" s="84"/>
      <c r="AS376" s="84"/>
      <c r="AT376" s="84"/>
      <c r="AU376" s="84"/>
      <c r="AV376" s="84"/>
      <c r="AW376" s="84"/>
      <c r="AX376" s="84"/>
      <c r="AY376" s="84"/>
      <c r="AZ376" s="84"/>
    </row>
    <row r="377" spans="3:52" ht="13.15">
      <c r="C377" s="84"/>
      <c r="D377" s="84"/>
      <c r="E377" s="84"/>
      <c r="F377" s="84"/>
      <c r="G377" s="84"/>
      <c r="H377" s="84"/>
      <c r="I377" s="84"/>
      <c r="J377" s="84"/>
      <c r="K377" s="84"/>
      <c r="L377" s="84"/>
      <c r="M377" s="84"/>
      <c r="N377" s="84"/>
      <c r="O377" s="84"/>
      <c r="P377" s="84"/>
      <c r="Q377" s="84"/>
      <c r="R377" s="84"/>
      <c r="S377" s="84"/>
      <c r="T377" s="84"/>
      <c r="U377" s="84"/>
      <c r="V377" s="84"/>
      <c r="W377" s="84"/>
      <c r="X377" s="84"/>
      <c r="Y377" s="84"/>
      <c r="Z377" s="84"/>
      <c r="AA377" s="84"/>
      <c r="AB377" s="84"/>
      <c r="AC377" s="84"/>
      <c r="AD377" s="84"/>
      <c r="AE377" s="84"/>
      <c r="AF377" s="84"/>
      <c r="AG377" s="84"/>
      <c r="AH377" s="84"/>
      <c r="AI377" s="84"/>
      <c r="AJ377" s="84"/>
      <c r="AK377" s="84"/>
      <c r="AL377" s="84"/>
      <c r="AM377" s="84"/>
      <c r="AN377" s="84"/>
      <c r="AO377" s="84"/>
      <c r="AP377" s="84"/>
      <c r="AQ377" s="84"/>
      <c r="AR377" s="84"/>
      <c r="AS377" s="84"/>
      <c r="AT377" s="84"/>
      <c r="AU377" s="84"/>
      <c r="AV377" s="84"/>
      <c r="AW377" s="84"/>
      <c r="AX377" s="84"/>
      <c r="AY377" s="84"/>
      <c r="AZ377" s="84"/>
    </row>
    <row r="378" spans="3:52" ht="13.15">
      <c r="C378" s="84"/>
      <c r="D378" s="84"/>
      <c r="E378" s="84"/>
      <c r="F378" s="84"/>
      <c r="G378" s="84"/>
      <c r="H378" s="84"/>
      <c r="I378" s="84"/>
      <c r="J378" s="84"/>
      <c r="K378" s="84"/>
      <c r="L378" s="84"/>
      <c r="M378" s="84"/>
      <c r="N378" s="84"/>
      <c r="O378" s="84"/>
      <c r="P378" s="84"/>
      <c r="Q378" s="84"/>
      <c r="R378" s="84"/>
      <c r="S378" s="84"/>
      <c r="T378" s="84"/>
      <c r="U378" s="84"/>
      <c r="V378" s="84"/>
      <c r="W378" s="84"/>
      <c r="X378" s="84"/>
      <c r="Y378" s="84"/>
      <c r="Z378" s="84"/>
      <c r="AA378" s="84"/>
      <c r="AB378" s="84"/>
      <c r="AC378" s="84"/>
      <c r="AD378" s="84"/>
      <c r="AE378" s="84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  <c r="AY378" s="84"/>
      <c r="AZ378" s="84"/>
    </row>
    <row r="379" spans="3:52" ht="13.15">
      <c r="C379" s="84"/>
      <c r="D379" s="84"/>
      <c r="E379" s="84"/>
      <c r="F379" s="84"/>
      <c r="G379" s="84"/>
      <c r="H379" s="84"/>
      <c r="I379" s="84"/>
      <c r="J379" s="84"/>
      <c r="K379" s="84"/>
      <c r="L379" s="84"/>
      <c r="M379" s="84"/>
      <c r="N379" s="84"/>
      <c r="O379" s="84"/>
      <c r="P379" s="84"/>
      <c r="Q379" s="84"/>
      <c r="R379" s="84"/>
      <c r="S379" s="84"/>
      <c r="T379" s="84"/>
      <c r="U379" s="84"/>
      <c r="V379" s="84"/>
      <c r="W379" s="84"/>
      <c r="X379" s="84"/>
      <c r="Y379" s="84"/>
      <c r="Z379" s="84"/>
      <c r="AA379" s="84"/>
      <c r="AB379" s="84"/>
      <c r="AC379" s="84"/>
      <c r="AD379" s="84"/>
      <c r="AE379" s="84"/>
      <c r="AF379" s="84"/>
      <c r="AG379" s="84"/>
      <c r="AH379" s="84"/>
      <c r="AI379" s="84"/>
      <c r="AJ379" s="84"/>
      <c r="AK379" s="84"/>
      <c r="AL379" s="84"/>
      <c r="AM379" s="84"/>
      <c r="AN379" s="84"/>
      <c r="AO379" s="84"/>
      <c r="AP379" s="84"/>
      <c r="AQ379" s="84"/>
      <c r="AR379" s="84"/>
      <c r="AS379" s="84"/>
      <c r="AT379" s="84"/>
      <c r="AU379" s="84"/>
      <c r="AV379" s="84"/>
      <c r="AW379" s="84"/>
      <c r="AX379" s="84"/>
      <c r="AY379" s="84"/>
      <c r="AZ379" s="84"/>
    </row>
    <row r="380" spans="3:52" ht="13.15">
      <c r="C380" s="84"/>
      <c r="D380" s="84"/>
      <c r="E380" s="84"/>
      <c r="F380" s="84"/>
      <c r="G380" s="84"/>
      <c r="H380" s="84"/>
      <c r="I380" s="84"/>
      <c r="J380" s="84"/>
      <c r="K380" s="84"/>
      <c r="L380" s="84"/>
      <c r="M380" s="84"/>
      <c r="N380" s="84"/>
      <c r="O380" s="84"/>
      <c r="P380" s="84"/>
      <c r="Q380" s="84"/>
      <c r="R380" s="84"/>
      <c r="S380" s="84"/>
      <c r="T380" s="84"/>
      <c r="U380" s="84"/>
      <c r="V380" s="84"/>
      <c r="W380" s="84"/>
      <c r="X380" s="84"/>
      <c r="Y380" s="84"/>
      <c r="Z380" s="84"/>
      <c r="AA380" s="84"/>
      <c r="AB380" s="84"/>
      <c r="AC380" s="84"/>
      <c r="AD380" s="84"/>
      <c r="AE380" s="84"/>
      <c r="AF380" s="84"/>
      <c r="AG380" s="84"/>
      <c r="AH380" s="84"/>
      <c r="AI380" s="84"/>
      <c r="AJ380" s="84"/>
      <c r="AK380" s="84"/>
      <c r="AL380" s="84"/>
      <c r="AM380" s="84"/>
      <c r="AN380" s="84"/>
      <c r="AO380" s="84"/>
      <c r="AP380" s="84"/>
      <c r="AQ380" s="84"/>
      <c r="AR380" s="84"/>
      <c r="AS380" s="84"/>
      <c r="AT380" s="84"/>
      <c r="AU380" s="84"/>
      <c r="AV380" s="84"/>
      <c r="AW380" s="84"/>
      <c r="AX380" s="84"/>
      <c r="AY380" s="84"/>
      <c r="AZ380" s="84"/>
    </row>
    <row r="381" spans="3:52" ht="13.15">
      <c r="C381" s="84"/>
      <c r="D381" s="84"/>
      <c r="E381" s="84"/>
      <c r="F381" s="84"/>
      <c r="G381" s="84"/>
      <c r="H381" s="84"/>
      <c r="I381" s="84"/>
      <c r="J381" s="84"/>
      <c r="K381" s="84"/>
      <c r="L381" s="84"/>
      <c r="M381" s="84"/>
      <c r="N381" s="84"/>
      <c r="O381" s="84"/>
      <c r="P381" s="84"/>
      <c r="Q381" s="84"/>
      <c r="R381" s="84"/>
      <c r="S381" s="84"/>
      <c r="T381" s="84"/>
      <c r="U381" s="84"/>
      <c r="V381" s="84"/>
      <c r="W381" s="84"/>
      <c r="X381" s="84"/>
      <c r="Y381" s="84"/>
      <c r="Z381" s="84"/>
      <c r="AA381" s="84"/>
      <c r="AB381" s="84"/>
      <c r="AC381" s="84"/>
      <c r="AD381" s="84"/>
      <c r="AE381" s="84"/>
      <c r="AF381" s="84"/>
      <c r="AG381" s="84"/>
      <c r="AH381" s="84"/>
      <c r="AI381" s="84"/>
      <c r="AJ381" s="84"/>
      <c r="AK381" s="84"/>
      <c r="AL381" s="84"/>
      <c r="AM381" s="84"/>
      <c r="AN381" s="84"/>
      <c r="AO381" s="84"/>
      <c r="AP381" s="84"/>
      <c r="AQ381" s="84"/>
      <c r="AR381" s="84"/>
      <c r="AS381" s="84"/>
      <c r="AT381" s="84"/>
      <c r="AU381" s="84"/>
      <c r="AV381" s="84"/>
      <c r="AW381" s="84"/>
      <c r="AX381" s="84"/>
      <c r="AY381" s="84"/>
      <c r="AZ381" s="84"/>
    </row>
    <row r="382" spans="3:52" ht="13.15">
      <c r="C382" s="84"/>
      <c r="D382" s="84"/>
      <c r="E382" s="84"/>
      <c r="F382" s="84"/>
      <c r="G382" s="84"/>
      <c r="H382" s="84"/>
      <c r="I382" s="84"/>
      <c r="J382" s="84"/>
      <c r="K382" s="84"/>
      <c r="L382" s="84"/>
      <c r="M382" s="84"/>
      <c r="N382" s="84"/>
      <c r="O382" s="84"/>
      <c r="P382" s="84"/>
      <c r="Q382" s="84"/>
      <c r="R382" s="84"/>
      <c r="S382" s="84"/>
      <c r="T382" s="84"/>
      <c r="U382" s="84"/>
      <c r="V382" s="84"/>
      <c r="W382" s="84"/>
      <c r="X382" s="84"/>
      <c r="Y382" s="84"/>
      <c r="Z382" s="84"/>
      <c r="AA382" s="84"/>
      <c r="AB382" s="84"/>
      <c r="AC382" s="84"/>
      <c r="AD382" s="84"/>
      <c r="AE382" s="84"/>
      <c r="AF382" s="84"/>
      <c r="AG382" s="84"/>
      <c r="AH382" s="84"/>
      <c r="AI382" s="84"/>
      <c r="AJ382" s="84"/>
      <c r="AK382" s="84"/>
      <c r="AL382" s="84"/>
      <c r="AM382" s="84"/>
      <c r="AN382" s="84"/>
      <c r="AO382" s="84"/>
      <c r="AP382" s="84"/>
      <c r="AQ382" s="84"/>
      <c r="AR382" s="84"/>
      <c r="AS382" s="84"/>
      <c r="AT382" s="84"/>
      <c r="AU382" s="84"/>
      <c r="AV382" s="84"/>
      <c r="AW382" s="84"/>
      <c r="AX382" s="84"/>
      <c r="AY382" s="84"/>
      <c r="AZ382" s="84"/>
    </row>
    <row r="383" spans="3:52" ht="13.15">
      <c r="C383" s="84"/>
      <c r="D383" s="84"/>
      <c r="E383" s="84"/>
      <c r="F383" s="84"/>
      <c r="G383" s="84"/>
      <c r="H383" s="84"/>
      <c r="I383" s="84"/>
      <c r="J383" s="84"/>
      <c r="K383" s="84"/>
      <c r="L383" s="84"/>
      <c r="M383" s="84"/>
      <c r="N383" s="84"/>
      <c r="O383" s="84"/>
      <c r="P383" s="84"/>
      <c r="Q383" s="84"/>
      <c r="R383" s="84"/>
      <c r="S383" s="84"/>
      <c r="T383" s="84"/>
      <c r="U383" s="84"/>
      <c r="V383" s="84"/>
      <c r="W383" s="84"/>
      <c r="X383" s="84"/>
      <c r="Y383" s="84"/>
      <c r="Z383" s="84"/>
      <c r="AA383" s="84"/>
      <c r="AB383" s="84"/>
      <c r="AC383" s="84"/>
      <c r="AD383" s="84"/>
      <c r="AE383" s="84"/>
      <c r="AF383" s="84"/>
      <c r="AG383" s="84"/>
      <c r="AH383" s="84"/>
      <c r="AI383" s="84"/>
      <c r="AJ383" s="84"/>
      <c r="AK383" s="84"/>
      <c r="AL383" s="84"/>
      <c r="AM383" s="84"/>
      <c r="AN383" s="84"/>
      <c r="AO383" s="84"/>
      <c r="AP383" s="84"/>
      <c r="AQ383" s="84"/>
      <c r="AR383" s="84"/>
      <c r="AS383" s="84"/>
      <c r="AT383" s="84"/>
      <c r="AU383" s="84"/>
      <c r="AV383" s="84"/>
      <c r="AW383" s="84"/>
      <c r="AX383" s="84"/>
      <c r="AY383" s="84"/>
      <c r="AZ383" s="84"/>
    </row>
    <row r="384" spans="3:52" ht="13.15">
      <c r="C384" s="84"/>
      <c r="D384" s="84"/>
      <c r="E384" s="84"/>
      <c r="F384" s="84"/>
      <c r="G384" s="84"/>
      <c r="H384" s="84"/>
      <c r="I384" s="84"/>
      <c r="J384" s="84"/>
      <c r="K384" s="84"/>
      <c r="L384" s="84"/>
      <c r="M384" s="84"/>
      <c r="N384" s="84"/>
      <c r="O384" s="84"/>
      <c r="P384" s="84"/>
      <c r="Q384" s="84"/>
      <c r="R384" s="84"/>
      <c r="S384" s="84"/>
      <c r="T384" s="84"/>
      <c r="U384" s="84"/>
      <c r="V384" s="84"/>
      <c r="W384" s="84"/>
      <c r="X384" s="84"/>
      <c r="Y384" s="84"/>
      <c r="Z384" s="84"/>
      <c r="AA384" s="84"/>
      <c r="AB384" s="84"/>
      <c r="AC384" s="84"/>
      <c r="AD384" s="84"/>
      <c r="AE384" s="84"/>
      <c r="AF384" s="84"/>
      <c r="AG384" s="84"/>
      <c r="AH384" s="84"/>
      <c r="AI384" s="84"/>
      <c r="AJ384" s="84"/>
      <c r="AK384" s="84"/>
      <c r="AL384" s="84"/>
      <c r="AM384" s="84"/>
      <c r="AN384" s="84"/>
      <c r="AO384" s="84"/>
      <c r="AP384" s="84"/>
      <c r="AQ384" s="84"/>
      <c r="AR384" s="84"/>
      <c r="AS384" s="84"/>
      <c r="AT384" s="84"/>
      <c r="AU384" s="84"/>
      <c r="AV384" s="84"/>
      <c r="AW384" s="84"/>
      <c r="AX384" s="84"/>
      <c r="AY384" s="84"/>
      <c r="AZ384" s="84"/>
    </row>
    <row r="385" spans="3:52" ht="13.15">
      <c r="C385" s="84"/>
      <c r="D385" s="84"/>
      <c r="E385" s="84"/>
      <c r="F385" s="84"/>
      <c r="G385" s="84"/>
      <c r="H385" s="84"/>
      <c r="I385" s="84"/>
      <c r="J385" s="84"/>
      <c r="K385" s="84"/>
      <c r="L385" s="84"/>
      <c r="M385" s="84"/>
      <c r="N385" s="84"/>
      <c r="O385" s="84"/>
      <c r="P385" s="84"/>
      <c r="Q385" s="84"/>
      <c r="R385" s="84"/>
      <c r="S385" s="84"/>
      <c r="T385" s="84"/>
      <c r="U385" s="84"/>
      <c r="V385" s="84"/>
      <c r="W385" s="84"/>
      <c r="X385" s="84"/>
      <c r="Y385" s="84"/>
      <c r="Z385" s="84"/>
      <c r="AA385" s="84"/>
      <c r="AB385" s="84"/>
      <c r="AC385" s="84"/>
      <c r="AD385" s="84"/>
      <c r="AE385" s="84"/>
      <c r="AF385" s="84"/>
      <c r="AG385" s="84"/>
      <c r="AH385" s="84"/>
      <c r="AI385" s="84"/>
      <c r="AJ385" s="84"/>
      <c r="AK385" s="84"/>
      <c r="AL385" s="84"/>
      <c r="AM385" s="84"/>
      <c r="AN385" s="84"/>
      <c r="AO385" s="84"/>
      <c r="AP385" s="84"/>
      <c r="AQ385" s="84"/>
      <c r="AR385" s="84"/>
      <c r="AS385" s="84"/>
      <c r="AT385" s="84"/>
      <c r="AU385" s="84"/>
      <c r="AV385" s="84"/>
      <c r="AW385" s="84"/>
      <c r="AX385" s="84"/>
      <c r="AY385" s="84"/>
      <c r="AZ385" s="84"/>
    </row>
    <row r="386" spans="3:52" ht="13.15">
      <c r="C386" s="84"/>
      <c r="D386" s="84"/>
      <c r="E386" s="84"/>
      <c r="F386" s="84"/>
      <c r="G386" s="84"/>
      <c r="H386" s="84"/>
      <c r="I386" s="84"/>
      <c r="J386" s="84"/>
      <c r="K386" s="84"/>
      <c r="L386" s="84"/>
      <c r="M386" s="84"/>
      <c r="N386" s="84"/>
      <c r="O386" s="84"/>
      <c r="P386" s="84"/>
      <c r="Q386" s="84"/>
      <c r="R386" s="84"/>
      <c r="S386" s="84"/>
      <c r="T386" s="84"/>
      <c r="U386" s="84"/>
      <c r="V386" s="84"/>
      <c r="W386" s="84"/>
      <c r="X386" s="84"/>
      <c r="Y386" s="84"/>
      <c r="Z386" s="84"/>
      <c r="AA386" s="84"/>
      <c r="AB386" s="84"/>
      <c r="AC386" s="84"/>
      <c r="AD386" s="84"/>
      <c r="AE386" s="84"/>
      <c r="AF386" s="84"/>
      <c r="AG386" s="84"/>
      <c r="AH386" s="84"/>
      <c r="AI386" s="84"/>
      <c r="AJ386" s="84"/>
      <c r="AK386" s="84"/>
      <c r="AL386" s="84"/>
      <c r="AM386" s="84"/>
      <c r="AN386" s="84"/>
      <c r="AO386" s="84"/>
      <c r="AP386" s="84"/>
      <c r="AQ386" s="84"/>
      <c r="AR386" s="84"/>
      <c r="AS386" s="84"/>
      <c r="AT386" s="84"/>
      <c r="AU386" s="84"/>
      <c r="AV386" s="84"/>
      <c r="AW386" s="84"/>
      <c r="AX386" s="84"/>
      <c r="AY386" s="84"/>
      <c r="AZ386" s="84"/>
    </row>
    <row r="387" spans="3:52" ht="13.15">
      <c r="C387" s="84"/>
      <c r="D387" s="84"/>
      <c r="E387" s="84"/>
      <c r="F387" s="84"/>
      <c r="G387" s="84"/>
      <c r="H387" s="84"/>
      <c r="I387" s="84"/>
      <c r="J387" s="84"/>
      <c r="K387" s="84"/>
      <c r="L387" s="84"/>
      <c r="M387" s="84"/>
      <c r="N387" s="84"/>
      <c r="O387" s="84"/>
      <c r="P387" s="84"/>
      <c r="Q387" s="84"/>
      <c r="R387" s="84"/>
      <c r="S387" s="84"/>
      <c r="T387" s="84"/>
      <c r="U387" s="84"/>
      <c r="V387" s="84"/>
      <c r="W387" s="84"/>
      <c r="X387" s="84"/>
      <c r="Y387" s="84"/>
      <c r="Z387" s="84"/>
      <c r="AA387" s="84"/>
      <c r="AB387" s="84"/>
      <c r="AC387" s="84"/>
      <c r="AD387" s="84"/>
      <c r="AE387" s="84"/>
      <c r="AF387" s="84"/>
      <c r="AG387" s="84"/>
      <c r="AH387" s="84"/>
      <c r="AI387" s="84"/>
      <c r="AJ387" s="84"/>
      <c r="AK387" s="84"/>
      <c r="AL387" s="84"/>
      <c r="AM387" s="84"/>
      <c r="AN387" s="84"/>
      <c r="AO387" s="84"/>
      <c r="AP387" s="84"/>
      <c r="AQ387" s="84"/>
      <c r="AR387" s="84"/>
      <c r="AS387" s="84"/>
      <c r="AT387" s="84"/>
      <c r="AU387" s="84"/>
      <c r="AV387" s="84"/>
      <c r="AW387" s="84"/>
      <c r="AX387" s="84"/>
      <c r="AY387" s="84"/>
      <c r="AZ387" s="84"/>
    </row>
    <row r="388" spans="3:52" ht="13.15">
      <c r="C388" s="84"/>
      <c r="D388" s="84"/>
      <c r="E388" s="84"/>
      <c r="F388" s="84"/>
      <c r="G388" s="84"/>
      <c r="H388" s="84"/>
      <c r="I388" s="84"/>
      <c r="J388" s="84"/>
      <c r="K388" s="84"/>
      <c r="L388" s="84"/>
      <c r="M388" s="84"/>
      <c r="N388" s="84"/>
      <c r="O388" s="84"/>
      <c r="P388" s="84"/>
      <c r="Q388" s="84"/>
      <c r="R388" s="84"/>
      <c r="S388" s="84"/>
      <c r="T388" s="84"/>
      <c r="U388" s="84"/>
      <c r="V388" s="84"/>
      <c r="W388" s="84"/>
      <c r="X388" s="84"/>
      <c r="Y388" s="84"/>
      <c r="Z388" s="84"/>
      <c r="AA388" s="84"/>
      <c r="AB388" s="84"/>
      <c r="AC388" s="84"/>
      <c r="AD388" s="84"/>
      <c r="AE388" s="84"/>
      <c r="AF388" s="84"/>
      <c r="AG388" s="84"/>
      <c r="AH388" s="84"/>
      <c r="AI388" s="84"/>
      <c r="AJ388" s="84"/>
      <c r="AK388" s="84"/>
      <c r="AL388" s="84"/>
      <c r="AM388" s="84"/>
      <c r="AN388" s="84"/>
      <c r="AO388" s="84"/>
      <c r="AP388" s="84"/>
      <c r="AQ388" s="84"/>
      <c r="AR388" s="84"/>
      <c r="AS388" s="84"/>
      <c r="AT388" s="84"/>
      <c r="AU388" s="84"/>
      <c r="AV388" s="84"/>
      <c r="AW388" s="84"/>
      <c r="AX388" s="84"/>
      <c r="AY388" s="84"/>
      <c r="AZ388" s="84"/>
    </row>
    <row r="389" spans="3:52" ht="13.15">
      <c r="C389" s="84"/>
      <c r="D389" s="84"/>
      <c r="E389" s="84"/>
      <c r="F389" s="84"/>
      <c r="G389" s="84"/>
      <c r="H389" s="84"/>
      <c r="I389" s="84"/>
      <c r="J389" s="84"/>
      <c r="K389" s="84"/>
      <c r="L389" s="84"/>
      <c r="M389" s="84"/>
      <c r="N389" s="84"/>
      <c r="O389" s="84"/>
      <c r="P389" s="84"/>
      <c r="Q389" s="84"/>
      <c r="R389" s="84"/>
      <c r="S389" s="84"/>
      <c r="T389" s="84"/>
      <c r="U389" s="84"/>
      <c r="V389" s="84"/>
      <c r="W389" s="84"/>
      <c r="X389" s="84"/>
      <c r="Y389" s="84"/>
      <c r="Z389" s="84"/>
      <c r="AA389" s="84"/>
      <c r="AB389" s="84"/>
      <c r="AC389" s="84"/>
      <c r="AD389" s="84"/>
      <c r="AE389" s="84"/>
      <c r="AF389" s="84"/>
      <c r="AG389" s="84"/>
      <c r="AH389" s="84"/>
      <c r="AI389" s="84"/>
      <c r="AJ389" s="84"/>
      <c r="AK389" s="84"/>
      <c r="AL389" s="84"/>
      <c r="AM389" s="84"/>
      <c r="AN389" s="84"/>
      <c r="AO389" s="84"/>
      <c r="AP389" s="84"/>
      <c r="AQ389" s="84"/>
      <c r="AR389" s="84"/>
      <c r="AS389" s="84"/>
      <c r="AT389" s="84"/>
      <c r="AU389" s="84"/>
      <c r="AV389" s="84"/>
      <c r="AW389" s="84"/>
      <c r="AX389" s="84"/>
      <c r="AY389" s="84"/>
      <c r="AZ389" s="84"/>
    </row>
    <row r="390" spans="3:52" ht="13.15">
      <c r="C390" s="84"/>
      <c r="D390" s="84"/>
      <c r="E390" s="84"/>
      <c r="F390" s="84"/>
      <c r="G390" s="84"/>
      <c r="H390" s="84"/>
      <c r="I390" s="84"/>
      <c r="J390" s="84"/>
      <c r="K390" s="84"/>
      <c r="L390" s="84"/>
      <c r="M390" s="84"/>
      <c r="N390" s="84"/>
      <c r="O390" s="84"/>
      <c r="P390" s="84"/>
      <c r="Q390" s="84"/>
      <c r="R390" s="84"/>
      <c r="S390" s="84"/>
      <c r="T390" s="84"/>
      <c r="U390" s="84"/>
      <c r="V390" s="84"/>
      <c r="W390" s="84"/>
      <c r="X390" s="84"/>
      <c r="Y390" s="84"/>
      <c r="Z390" s="84"/>
      <c r="AA390" s="84"/>
      <c r="AB390" s="84"/>
      <c r="AC390" s="84"/>
      <c r="AD390" s="84"/>
      <c r="AE390" s="84"/>
      <c r="AF390" s="84"/>
      <c r="AG390" s="84"/>
      <c r="AH390" s="84"/>
      <c r="AI390" s="84"/>
      <c r="AJ390" s="84"/>
      <c r="AK390" s="84"/>
      <c r="AL390" s="84"/>
      <c r="AM390" s="84"/>
      <c r="AN390" s="84"/>
      <c r="AO390" s="84"/>
      <c r="AP390" s="84"/>
      <c r="AQ390" s="84"/>
      <c r="AR390" s="84"/>
      <c r="AS390" s="84"/>
      <c r="AT390" s="84"/>
      <c r="AU390" s="84"/>
      <c r="AV390" s="84"/>
      <c r="AW390" s="84"/>
      <c r="AX390" s="84"/>
      <c r="AY390" s="84"/>
      <c r="AZ390" s="84"/>
    </row>
    <row r="391" spans="3:52" ht="13.15">
      <c r="C391" s="84"/>
      <c r="D391" s="84"/>
      <c r="E391" s="84"/>
      <c r="F391" s="84"/>
      <c r="G391" s="84"/>
      <c r="H391" s="84"/>
      <c r="I391" s="84"/>
      <c r="J391" s="84"/>
      <c r="K391" s="84"/>
      <c r="L391" s="84"/>
      <c r="M391" s="84"/>
      <c r="N391" s="84"/>
      <c r="O391" s="84"/>
      <c r="P391" s="84"/>
      <c r="Q391" s="84"/>
      <c r="R391" s="84"/>
      <c r="S391" s="84"/>
      <c r="T391" s="84"/>
      <c r="U391" s="84"/>
      <c r="V391" s="84"/>
      <c r="W391" s="84"/>
      <c r="X391" s="84"/>
      <c r="Y391" s="84"/>
      <c r="Z391" s="84"/>
      <c r="AA391" s="84"/>
      <c r="AB391" s="84"/>
      <c r="AC391" s="84"/>
      <c r="AD391" s="84"/>
      <c r="AE391" s="84"/>
      <c r="AF391" s="84"/>
      <c r="AG391" s="84"/>
      <c r="AH391" s="84"/>
      <c r="AI391" s="84"/>
      <c r="AJ391" s="84"/>
      <c r="AK391" s="84"/>
      <c r="AL391" s="84"/>
      <c r="AM391" s="84"/>
      <c r="AN391" s="84"/>
      <c r="AO391" s="84"/>
      <c r="AP391" s="84"/>
      <c r="AQ391" s="84"/>
      <c r="AR391" s="84"/>
      <c r="AS391" s="84"/>
      <c r="AT391" s="84"/>
      <c r="AU391" s="84"/>
      <c r="AV391" s="84"/>
      <c r="AW391" s="84"/>
      <c r="AX391" s="84"/>
      <c r="AY391" s="84"/>
      <c r="AZ391" s="84"/>
    </row>
    <row r="392" spans="3:52" ht="13.15">
      <c r="C392" s="84"/>
      <c r="D392" s="84"/>
      <c r="E392" s="84"/>
      <c r="F392" s="84"/>
      <c r="G392" s="84"/>
      <c r="H392" s="84"/>
      <c r="I392" s="84"/>
      <c r="J392" s="84"/>
      <c r="K392" s="84"/>
      <c r="L392" s="84"/>
      <c r="M392" s="84"/>
      <c r="N392" s="84"/>
      <c r="O392" s="84"/>
      <c r="P392" s="84"/>
      <c r="Q392" s="84"/>
      <c r="R392" s="84"/>
      <c r="S392" s="84"/>
      <c r="T392" s="84"/>
      <c r="U392" s="84"/>
      <c r="V392" s="84"/>
      <c r="W392" s="84"/>
      <c r="X392" s="84"/>
      <c r="Y392" s="84"/>
      <c r="Z392" s="84"/>
      <c r="AA392" s="84"/>
      <c r="AB392" s="84"/>
      <c r="AC392" s="84"/>
      <c r="AD392" s="84"/>
      <c r="AE392" s="84"/>
      <c r="AF392" s="84"/>
      <c r="AG392" s="84"/>
      <c r="AH392" s="84"/>
      <c r="AI392" s="84"/>
      <c r="AJ392" s="84"/>
      <c r="AK392" s="84"/>
      <c r="AL392" s="84"/>
      <c r="AM392" s="84"/>
      <c r="AN392" s="84"/>
      <c r="AO392" s="84"/>
      <c r="AP392" s="84"/>
      <c r="AQ392" s="84"/>
      <c r="AR392" s="84"/>
      <c r="AS392" s="84"/>
      <c r="AT392" s="84"/>
      <c r="AU392" s="84"/>
      <c r="AV392" s="84"/>
      <c r="AW392" s="84"/>
      <c r="AX392" s="84"/>
      <c r="AY392" s="84"/>
      <c r="AZ392" s="84"/>
    </row>
    <row r="393" spans="3:52" ht="13.15">
      <c r="C393" s="84"/>
      <c r="D393" s="84"/>
      <c r="E393" s="84"/>
      <c r="F393" s="84"/>
      <c r="G393" s="84"/>
      <c r="H393" s="84"/>
      <c r="I393" s="84"/>
      <c r="J393" s="84"/>
      <c r="K393" s="84"/>
      <c r="L393" s="84"/>
      <c r="M393" s="84"/>
      <c r="N393" s="84"/>
      <c r="O393" s="84"/>
      <c r="P393" s="84"/>
      <c r="Q393" s="84"/>
      <c r="R393" s="84"/>
      <c r="S393" s="84"/>
      <c r="T393" s="84"/>
      <c r="U393" s="84"/>
      <c r="V393" s="84"/>
      <c r="W393" s="84"/>
      <c r="X393" s="84"/>
      <c r="Y393" s="84"/>
      <c r="Z393" s="84"/>
      <c r="AA393" s="84"/>
      <c r="AB393" s="84"/>
      <c r="AC393" s="84"/>
      <c r="AD393" s="84"/>
      <c r="AE393" s="84"/>
      <c r="AF393" s="84"/>
      <c r="AG393" s="84"/>
      <c r="AH393" s="84"/>
      <c r="AI393" s="84"/>
      <c r="AJ393" s="84"/>
      <c r="AK393" s="84"/>
      <c r="AL393" s="84"/>
      <c r="AM393" s="84"/>
      <c r="AN393" s="84"/>
      <c r="AO393" s="84"/>
      <c r="AP393" s="84"/>
      <c r="AQ393" s="84"/>
      <c r="AR393" s="84"/>
      <c r="AS393" s="84"/>
      <c r="AT393" s="84"/>
      <c r="AU393" s="84"/>
      <c r="AV393" s="84"/>
      <c r="AW393" s="84"/>
      <c r="AX393" s="84"/>
      <c r="AY393" s="84"/>
      <c r="AZ393" s="84"/>
    </row>
    <row r="394" spans="3:52" ht="13.15">
      <c r="C394" s="84"/>
      <c r="D394" s="84"/>
      <c r="E394" s="84"/>
      <c r="F394" s="84"/>
      <c r="G394" s="84"/>
      <c r="H394" s="84"/>
      <c r="I394" s="84"/>
      <c r="J394" s="84"/>
      <c r="K394" s="84"/>
      <c r="L394" s="84"/>
      <c r="M394" s="84"/>
      <c r="N394" s="84"/>
      <c r="O394" s="84"/>
      <c r="P394" s="84"/>
      <c r="Q394" s="84"/>
      <c r="R394" s="84"/>
      <c r="S394" s="84"/>
      <c r="T394" s="84"/>
      <c r="U394" s="84"/>
      <c r="V394" s="84"/>
      <c r="W394" s="84"/>
      <c r="X394" s="84"/>
      <c r="Y394" s="84"/>
      <c r="Z394" s="84"/>
      <c r="AA394" s="84"/>
      <c r="AB394" s="84"/>
      <c r="AC394" s="84"/>
      <c r="AD394" s="84"/>
      <c r="AE394" s="84"/>
      <c r="AF394" s="84"/>
      <c r="AG394" s="84"/>
      <c r="AH394" s="84"/>
      <c r="AI394" s="84"/>
      <c r="AJ394" s="84"/>
      <c r="AK394" s="84"/>
      <c r="AL394" s="84"/>
      <c r="AM394" s="84"/>
      <c r="AN394" s="84"/>
      <c r="AO394" s="84"/>
      <c r="AP394" s="84"/>
      <c r="AQ394" s="84"/>
      <c r="AR394" s="84"/>
      <c r="AS394" s="84"/>
      <c r="AT394" s="84"/>
      <c r="AU394" s="84"/>
      <c r="AV394" s="84"/>
      <c r="AW394" s="84"/>
      <c r="AX394" s="84"/>
      <c r="AY394" s="84"/>
      <c r="AZ394" s="84"/>
    </row>
    <row r="395" spans="3:52" ht="13.15">
      <c r="C395" s="84"/>
      <c r="D395" s="84"/>
      <c r="E395" s="84"/>
      <c r="F395" s="84"/>
      <c r="G395" s="84"/>
      <c r="H395" s="84"/>
      <c r="I395" s="84"/>
      <c r="J395" s="84"/>
      <c r="K395" s="84"/>
      <c r="L395" s="84"/>
      <c r="M395" s="84"/>
      <c r="N395" s="84"/>
      <c r="O395" s="84"/>
      <c r="P395" s="84"/>
      <c r="Q395" s="84"/>
      <c r="R395" s="84"/>
      <c r="S395" s="84"/>
      <c r="T395" s="84"/>
      <c r="U395" s="84"/>
      <c r="V395" s="84"/>
      <c r="W395" s="84"/>
      <c r="X395" s="84"/>
      <c r="Y395" s="84"/>
      <c r="Z395" s="84"/>
      <c r="AA395" s="84"/>
      <c r="AB395" s="84"/>
      <c r="AC395" s="84"/>
      <c r="AD395" s="84"/>
      <c r="AE395" s="84"/>
      <c r="AF395" s="84"/>
      <c r="AG395" s="84"/>
      <c r="AH395" s="84"/>
      <c r="AI395" s="84"/>
      <c r="AJ395" s="84"/>
      <c r="AK395" s="84"/>
      <c r="AL395" s="84"/>
      <c r="AM395" s="84"/>
      <c r="AN395" s="84"/>
      <c r="AO395" s="84"/>
      <c r="AP395" s="84"/>
      <c r="AQ395" s="84"/>
      <c r="AR395" s="84"/>
      <c r="AS395" s="84"/>
      <c r="AT395" s="84"/>
      <c r="AU395" s="84"/>
      <c r="AV395" s="84"/>
      <c r="AW395" s="84"/>
      <c r="AX395" s="84"/>
      <c r="AY395" s="84"/>
      <c r="AZ395" s="84"/>
    </row>
    <row r="396" spans="3:52" ht="13.15">
      <c r="C396" s="84"/>
      <c r="D396" s="84"/>
      <c r="E396" s="84"/>
      <c r="F396" s="84"/>
      <c r="G396" s="84"/>
      <c r="H396" s="84"/>
      <c r="I396" s="84"/>
      <c r="J396" s="84"/>
      <c r="K396" s="84"/>
      <c r="L396" s="84"/>
      <c r="M396" s="84"/>
      <c r="N396" s="84"/>
      <c r="O396" s="84"/>
      <c r="P396" s="84"/>
      <c r="Q396" s="84"/>
      <c r="R396" s="84"/>
      <c r="S396" s="84"/>
      <c r="T396" s="84"/>
      <c r="U396" s="84"/>
      <c r="V396" s="84"/>
      <c r="W396" s="84"/>
      <c r="X396" s="84"/>
      <c r="Y396" s="84"/>
      <c r="Z396" s="84"/>
      <c r="AA396" s="84"/>
      <c r="AB396" s="84"/>
      <c r="AC396" s="84"/>
      <c r="AD396" s="84"/>
      <c r="AE396" s="84"/>
      <c r="AF396" s="84"/>
      <c r="AG396" s="84"/>
      <c r="AH396" s="84"/>
      <c r="AI396" s="84"/>
      <c r="AJ396" s="84"/>
      <c r="AK396" s="84"/>
      <c r="AL396" s="84"/>
      <c r="AM396" s="84"/>
      <c r="AN396" s="84"/>
      <c r="AO396" s="84"/>
      <c r="AP396" s="84"/>
      <c r="AQ396" s="84"/>
      <c r="AR396" s="84"/>
      <c r="AS396" s="84"/>
      <c r="AT396" s="84"/>
      <c r="AU396" s="84"/>
      <c r="AV396" s="84"/>
      <c r="AW396" s="84"/>
      <c r="AX396" s="84"/>
      <c r="AY396" s="84"/>
      <c r="AZ396" s="84"/>
    </row>
    <row r="397" spans="3:52" ht="13.15">
      <c r="C397" s="84"/>
      <c r="D397" s="84"/>
      <c r="E397" s="84"/>
      <c r="F397" s="84"/>
      <c r="G397" s="84"/>
      <c r="H397" s="84"/>
      <c r="I397" s="84"/>
      <c r="J397" s="84"/>
      <c r="K397" s="84"/>
      <c r="L397" s="84"/>
      <c r="M397" s="84"/>
      <c r="N397" s="84"/>
      <c r="O397" s="84"/>
      <c r="P397" s="84"/>
      <c r="Q397" s="84"/>
      <c r="R397" s="84"/>
      <c r="S397" s="84"/>
      <c r="T397" s="84"/>
      <c r="U397" s="84"/>
      <c r="V397" s="84"/>
      <c r="W397" s="84"/>
      <c r="X397" s="84"/>
      <c r="Y397" s="84"/>
      <c r="Z397" s="84"/>
      <c r="AA397" s="84"/>
      <c r="AB397" s="84"/>
      <c r="AC397" s="84"/>
      <c r="AD397" s="84"/>
      <c r="AE397" s="84"/>
      <c r="AF397" s="84"/>
      <c r="AG397" s="84"/>
      <c r="AH397" s="84"/>
      <c r="AI397" s="84"/>
      <c r="AJ397" s="84"/>
      <c r="AK397" s="84"/>
      <c r="AL397" s="84"/>
      <c r="AM397" s="84"/>
      <c r="AN397" s="84"/>
      <c r="AO397" s="84"/>
      <c r="AP397" s="84"/>
      <c r="AQ397" s="84"/>
      <c r="AR397" s="84"/>
      <c r="AS397" s="84"/>
      <c r="AT397" s="84"/>
      <c r="AU397" s="84"/>
      <c r="AV397" s="84"/>
      <c r="AW397" s="84"/>
      <c r="AX397" s="84"/>
      <c r="AY397" s="84"/>
      <c r="AZ397" s="84"/>
    </row>
    <row r="398" spans="3:52" ht="13.15">
      <c r="C398" s="84"/>
      <c r="D398" s="84"/>
      <c r="E398" s="84"/>
      <c r="F398" s="84"/>
      <c r="G398" s="84"/>
      <c r="H398" s="84"/>
      <c r="I398" s="84"/>
      <c r="J398" s="84"/>
      <c r="K398" s="84"/>
      <c r="L398" s="84"/>
      <c r="M398" s="84"/>
      <c r="N398" s="84"/>
      <c r="O398" s="84"/>
      <c r="P398" s="84"/>
      <c r="Q398" s="84"/>
      <c r="R398" s="84"/>
      <c r="S398" s="84"/>
      <c r="T398" s="84"/>
      <c r="U398" s="84"/>
      <c r="V398" s="84"/>
      <c r="W398" s="84"/>
      <c r="X398" s="84"/>
      <c r="Y398" s="84"/>
      <c r="Z398" s="84"/>
      <c r="AA398" s="84"/>
      <c r="AB398" s="84"/>
      <c r="AC398" s="84"/>
      <c r="AD398" s="84"/>
      <c r="AE398" s="84"/>
      <c r="AF398" s="84"/>
      <c r="AG398" s="84"/>
      <c r="AH398" s="84"/>
      <c r="AI398" s="84"/>
      <c r="AJ398" s="84"/>
      <c r="AK398" s="84"/>
      <c r="AL398" s="84"/>
      <c r="AM398" s="84"/>
      <c r="AN398" s="84"/>
      <c r="AO398" s="84"/>
      <c r="AP398" s="84"/>
      <c r="AQ398" s="84"/>
      <c r="AR398" s="84"/>
      <c r="AS398" s="84"/>
      <c r="AT398" s="84"/>
      <c r="AU398" s="84"/>
      <c r="AV398" s="84"/>
      <c r="AW398" s="84"/>
      <c r="AX398" s="84"/>
      <c r="AY398" s="84"/>
      <c r="AZ398" s="84"/>
    </row>
    <row r="399" spans="3:52" ht="13.15">
      <c r="C399" s="84"/>
      <c r="D399" s="84"/>
      <c r="E399" s="84"/>
      <c r="F399" s="84"/>
      <c r="G399" s="84"/>
      <c r="H399" s="84"/>
      <c r="I399" s="84"/>
      <c r="J399" s="84"/>
      <c r="K399" s="84"/>
      <c r="L399" s="84"/>
      <c r="M399" s="84"/>
      <c r="N399" s="84"/>
      <c r="O399" s="84"/>
      <c r="P399" s="84"/>
      <c r="Q399" s="84"/>
      <c r="R399" s="84"/>
      <c r="S399" s="84"/>
      <c r="T399" s="84"/>
      <c r="U399" s="84"/>
      <c r="V399" s="84"/>
      <c r="W399" s="84"/>
      <c r="X399" s="84"/>
      <c r="Y399" s="84"/>
      <c r="Z399" s="84"/>
      <c r="AA399" s="84"/>
      <c r="AB399" s="84"/>
      <c r="AC399" s="84"/>
      <c r="AD399" s="84"/>
      <c r="AE399" s="84"/>
      <c r="AF399" s="84"/>
      <c r="AG399" s="84"/>
      <c r="AH399" s="84"/>
      <c r="AI399" s="84"/>
      <c r="AJ399" s="84"/>
      <c r="AK399" s="84"/>
      <c r="AL399" s="84"/>
      <c r="AM399" s="84"/>
      <c r="AN399" s="84"/>
      <c r="AO399" s="84"/>
      <c r="AP399" s="84"/>
      <c r="AQ399" s="84"/>
      <c r="AR399" s="84"/>
      <c r="AS399" s="84"/>
      <c r="AT399" s="84"/>
      <c r="AU399" s="84"/>
      <c r="AV399" s="84"/>
      <c r="AW399" s="84"/>
      <c r="AX399" s="84"/>
      <c r="AY399" s="84"/>
      <c r="AZ399" s="84"/>
    </row>
    <row r="400" spans="3:52" ht="13.15">
      <c r="C400" s="84"/>
      <c r="D400" s="84"/>
      <c r="E400" s="84"/>
      <c r="F400" s="84"/>
      <c r="G400" s="84"/>
      <c r="H400" s="84"/>
      <c r="I400" s="84"/>
      <c r="J400" s="84"/>
      <c r="K400" s="84"/>
      <c r="L400" s="84"/>
      <c r="M400" s="84"/>
      <c r="N400" s="84"/>
      <c r="O400" s="84"/>
      <c r="P400" s="84"/>
      <c r="Q400" s="84"/>
      <c r="R400" s="84"/>
      <c r="S400" s="84"/>
      <c r="T400" s="84"/>
      <c r="U400" s="84"/>
      <c r="V400" s="84"/>
      <c r="W400" s="84"/>
      <c r="X400" s="84"/>
      <c r="Y400" s="84"/>
      <c r="Z400" s="84"/>
      <c r="AA400" s="84"/>
      <c r="AB400" s="84"/>
      <c r="AC400" s="84"/>
      <c r="AD400" s="84"/>
      <c r="AE400" s="84"/>
      <c r="AF400" s="84"/>
      <c r="AG400" s="84"/>
      <c r="AH400" s="84"/>
      <c r="AI400" s="84"/>
      <c r="AJ400" s="84"/>
      <c r="AK400" s="84"/>
      <c r="AL400" s="84"/>
      <c r="AM400" s="84"/>
      <c r="AN400" s="84"/>
      <c r="AO400" s="84"/>
      <c r="AP400" s="84"/>
      <c r="AQ400" s="84"/>
      <c r="AR400" s="84"/>
      <c r="AS400" s="84"/>
      <c r="AT400" s="84"/>
      <c r="AU400" s="84"/>
      <c r="AV400" s="84"/>
      <c r="AW400" s="84"/>
      <c r="AX400" s="84"/>
      <c r="AY400" s="84"/>
      <c r="AZ400" s="84"/>
    </row>
    <row r="401" spans="3:52" ht="13.15">
      <c r="C401" s="84"/>
      <c r="D401" s="84"/>
      <c r="E401" s="84"/>
      <c r="F401" s="84"/>
      <c r="G401" s="84"/>
      <c r="H401" s="84"/>
      <c r="I401" s="84"/>
      <c r="J401" s="84"/>
      <c r="K401" s="84"/>
      <c r="L401" s="84"/>
      <c r="M401" s="84"/>
      <c r="N401" s="84"/>
      <c r="O401" s="84"/>
      <c r="P401" s="84"/>
      <c r="Q401" s="84"/>
      <c r="R401" s="84"/>
      <c r="S401" s="84"/>
      <c r="T401" s="84"/>
      <c r="U401" s="84"/>
      <c r="V401" s="84"/>
      <c r="W401" s="84"/>
      <c r="X401" s="84"/>
      <c r="Y401" s="84"/>
      <c r="Z401" s="84"/>
      <c r="AA401" s="84"/>
      <c r="AB401" s="84"/>
      <c r="AC401" s="84"/>
      <c r="AD401" s="84"/>
      <c r="AE401" s="84"/>
      <c r="AF401" s="84"/>
      <c r="AG401" s="84"/>
      <c r="AH401" s="84"/>
      <c r="AI401" s="84"/>
      <c r="AJ401" s="84"/>
      <c r="AK401" s="84"/>
      <c r="AL401" s="84"/>
      <c r="AM401" s="84"/>
      <c r="AN401" s="84"/>
      <c r="AO401" s="84"/>
      <c r="AP401" s="84"/>
      <c r="AQ401" s="84"/>
      <c r="AR401" s="84"/>
      <c r="AS401" s="84"/>
      <c r="AT401" s="84"/>
      <c r="AU401" s="84"/>
      <c r="AV401" s="84"/>
      <c r="AW401" s="84"/>
      <c r="AX401" s="84"/>
      <c r="AY401" s="84"/>
      <c r="AZ401" s="84"/>
    </row>
    <row r="402" spans="3:52" ht="13.15">
      <c r="C402" s="84"/>
      <c r="D402" s="84"/>
      <c r="E402" s="84"/>
      <c r="F402" s="84"/>
      <c r="G402" s="84"/>
      <c r="H402" s="84"/>
      <c r="I402" s="84"/>
      <c r="J402" s="84"/>
      <c r="K402" s="84"/>
      <c r="L402" s="84"/>
      <c r="M402" s="84"/>
      <c r="N402" s="84"/>
      <c r="O402" s="84"/>
      <c r="P402" s="84"/>
      <c r="Q402" s="84"/>
      <c r="R402" s="84"/>
      <c r="S402" s="84"/>
      <c r="T402" s="84"/>
      <c r="U402" s="84"/>
      <c r="V402" s="84"/>
      <c r="W402" s="84"/>
      <c r="X402" s="84"/>
      <c r="Y402" s="84"/>
      <c r="Z402" s="84"/>
      <c r="AA402" s="84"/>
      <c r="AB402" s="84"/>
      <c r="AC402" s="84"/>
      <c r="AD402" s="84"/>
      <c r="AE402" s="84"/>
      <c r="AF402" s="84"/>
      <c r="AG402" s="84"/>
      <c r="AH402" s="84"/>
      <c r="AI402" s="84"/>
      <c r="AJ402" s="84"/>
      <c r="AK402" s="84"/>
      <c r="AL402" s="84"/>
      <c r="AM402" s="84"/>
      <c r="AN402" s="84"/>
      <c r="AO402" s="84"/>
      <c r="AP402" s="84"/>
      <c r="AQ402" s="84"/>
      <c r="AR402" s="84"/>
      <c r="AS402" s="84"/>
      <c r="AT402" s="84"/>
      <c r="AU402" s="84"/>
      <c r="AV402" s="84"/>
      <c r="AW402" s="84"/>
      <c r="AX402" s="84"/>
      <c r="AY402" s="84"/>
      <c r="AZ402" s="84"/>
    </row>
    <row r="403" spans="3:52" ht="13.15">
      <c r="C403" s="84"/>
      <c r="D403" s="84"/>
      <c r="E403" s="84"/>
      <c r="F403" s="84"/>
      <c r="G403" s="84"/>
      <c r="H403" s="84"/>
      <c r="I403" s="84"/>
      <c r="J403" s="84"/>
      <c r="K403" s="84"/>
      <c r="L403" s="84"/>
      <c r="M403" s="84"/>
      <c r="N403" s="84"/>
      <c r="O403" s="84"/>
      <c r="P403" s="84"/>
      <c r="Q403" s="84"/>
      <c r="R403" s="84"/>
      <c r="S403" s="84"/>
      <c r="T403" s="84"/>
      <c r="U403" s="84"/>
      <c r="V403" s="84"/>
      <c r="W403" s="84"/>
      <c r="X403" s="84"/>
      <c r="Y403" s="84"/>
      <c r="Z403" s="84"/>
      <c r="AA403" s="84"/>
      <c r="AB403" s="84"/>
      <c r="AC403" s="84"/>
      <c r="AD403" s="84"/>
      <c r="AE403" s="84"/>
      <c r="AF403" s="84"/>
      <c r="AG403" s="84"/>
      <c r="AH403" s="84"/>
      <c r="AI403" s="84"/>
      <c r="AJ403" s="84"/>
      <c r="AK403" s="84"/>
      <c r="AL403" s="84"/>
      <c r="AM403" s="84"/>
      <c r="AN403" s="84"/>
      <c r="AO403" s="84"/>
      <c r="AP403" s="84"/>
      <c r="AQ403" s="84"/>
      <c r="AR403" s="84"/>
      <c r="AS403" s="84"/>
      <c r="AT403" s="84"/>
      <c r="AU403" s="84"/>
      <c r="AV403" s="84"/>
      <c r="AW403" s="84"/>
      <c r="AX403" s="84"/>
      <c r="AY403" s="84"/>
      <c r="AZ403" s="84"/>
    </row>
    <row r="404" spans="3:52" ht="13.15">
      <c r="C404" s="84"/>
      <c r="D404" s="84"/>
      <c r="E404" s="84"/>
      <c r="F404" s="84"/>
      <c r="G404" s="84"/>
      <c r="H404" s="84"/>
      <c r="I404" s="84"/>
      <c r="J404" s="84"/>
      <c r="K404" s="84"/>
      <c r="L404" s="84"/>
      <c r="M404" s="84"/>
      <c r="N404" s="84"/>
      <c r="O404" s="84"/>
      <c r="P404" s="84"/>
      <c r="Q404" s="84"/>
      <c r="R404" s="84"/>
      <c r="S404" s="84"/>
      <c r="T404" s="84"/>
      <c r="U404" s="84"/>
      <c r="V404" s="84"/>
      <c r="W404" s="84"/>
      <c r="X404" s="84"/>
      <c r="Y404" s="84"/>
      <c r="Z404" s="84"/>
      <c r="AA404" s="84"/>
      <c r="AB404" s="84"/>
      <c r="AC404" s="84"/>
      <c r="AD404" s="84"/>
      <c r="AE404" s="84"/>
      <c r="AF404" s="84"/>
      <c r="AG404" s="84"/>
      <c r="AH404" s="84"/>
      <c r="AI404" s="84"/>
      <c r="AJ404" s="84"/>
      <c r="AK404" s="84"/>
      <c r="AL404" s="84"/>
      <c r="AM404" s="84"/>
      <c r="AN404" s="84"/>
      <c r="AO404" s="84"/>
      <c r="AP404" s="84"/>
      <c r="AQ404" s="84"/>
      <c r="AR404" s="84"/>
      <c r="AS404" s="84"/>
      <c r="AT404" s="84"/>
      <c r="AU404" s="84"/>
      <c r="AV404" s="84"/>
      <c r="AW404" s="84"/>
      <c r="AX404" s="84"/>
      <c r="AY404" s="84"/>
      <c r="AZ404" s="84"/>
    </row>
    <row r="405" spans="3:52" ht="13.15">
      <c r="C405" s="84"/>
      <c r="D405" s="84"/>
      <c r="E405" s="84"/>
      <c r="F405" s="84"/>
      <c r="G405" s="84"/>
      <c r="H405" s="84"/>
      <c r="I405" s="84"/>
      <c r="J405" s="84"/>
      <c r="K405" s="84"/>
      <c r="L405" s="84"/>
      <c r="M405" s="84"/>
      <c r="N405" s="84"/>
      <c r="O405" s="84"/>
      <c r="P405" s="84"/>
      <c r="Q405" s="84"/>
      <c r="R405" s="84"/>
      <c r="S405" s="84"/>
      <c r="T405" s="84"/>
      <c r="U405" s="84"/>
      <c r="V405" s="84"/>
      <c r="W405" s="84"/>
      <c r="X405" s="84"/>
      <c r="Y405" s="84"/>
      <c r="Z405" s="84"/>
      <c r="AA405" s="84"/>
      <c r="AB405" s="84"/>
      <c r="AC405" s="84"/>
      <c r="AD405" s="84"/>
      <c r="AE405" s="84"/>
      <c r="AF405" s="84"/>
      <c r="AG405" s="84"/>
      <c r="AH405" s="84"/>
      <c r="AI405" s="84"/>
      <c r="AJ405" s="84"/>
      <c r="AK405" s="84"/>
      <c r="AL405" s="84"/>
      <c r="AM405" s="84"/>
      <c r="AN405" s="84"/>
      <c r="AO405" s="84"/>
      <c r="AP405" s="84"/>
      <c r="AQ405" s="84"/>
      <c r="AR405" s="84"/>
      <c r="AS405" s="84"/>
      <c r="AT405" s="84"/>
      <c r="AU405" s="84"/>
      <c r="AV405" s="84"/>
      <c r="AW405" s="84"/>
      <c r="AX405" s="84"/>
      <c r="AY405" s="84"/>
      <c r="AZ405" s="84"/>
    </row>
    <row r="406" spans="3:52" ht="13.15">
      <c r="C406" s="84"/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4"/>
      <c r="S406" s="84"/>
      <c r="T406" s="84"/>
      <c r="U406" s="84"/>
      <c r="V406" s="84"/>
      <c r="W406" s="84"/>
      <c r="X406" s="84"/>
      <c r="Y406" s="84"/>
      <c r="Z406" s="84"/>
      <c r="AA406" s="84"/>
      <c r="AB406" s="84"/>
      <c r="AC406" s="84"/>
      <c r="AD406" s="84"/>
      <c r="AE406" s="84"/>
      <c r="AF406" s="84"/>
      <c r="AG406" s="84"/>
      <c r="AH406" s="84"/>
      <c r="AI406" s="84"/>
      <c r="AJ406" s="84"/>
      <c r="AK406" s="84"/>
      <c r="AL406" s="84"/>
      <c r="AM406" s="84"/>
      <c r="AN406" s="84"/>
      <c r="AO406" s="84"/>
      <c r="AP406" s="84"/>
      <c r="AQ406" s="84"/>
      <c r="AR406" s="84"/>
      <c r="AS406" s="84"/>
      <c r="AT406" s="84"/>
      <c r="AU406" s="84"/>
      <c r="AV406" s="84"/>
      <c r="AW406" s="84"/>
      <c r="AX406" s="84"/>
      <c r="AY406" s="84"/>
      <c r="AZ406" s="84"/>
    </row>
    <row r="407" spans="3:52" ht="13.15">
      <c r="C407" s="84"/>
      <c r="D407" s="84"/>
      <c r="E407" s="84"/>
      <c r="F407" s="84"/>
      <c r="G407" s="84"/>
      <c r="H407" s="84"/>
      <c r="I407" s="84"/>
      <c r="J407" s="84"/>
      <c r="K407" s="84"/>
      <c r="L407" s="84"/>
      <c r="M407" s="84"/>
      <c r="N407" s="84"/>
      <c r="O407" s="84"/>
      <c r="P407" s="84"/>
      <c r="Q407" s="84"/>
      <c r="R407" s="84"/>
      <c r="S407" s="84"/>
      <c r="T407" s="84"/>
      <c r="U407" s="84"/>
      <c r="V407" s="84"/>
      <c r="W407" s="84"/>
      <c r="X407" s="84"/>
      <c r="Y407" s="84"/>
      <c r="Z407" s="84"/>
      <c r="AA407" s="84"/>
      <c r="AB407" s="84"/>
      <c r="AC407" s="84"/>
      <c r="AD407" s="84"/>
      <c r="AE407" s="84"/>
      <c r="AF407" s="84"/>
      <c r="AG407" s="84"/>
      <c r="AH407" s="84"/>
      <c r="AI407" s="84"/>
      <c r="AJ407" s="84"/>
      <c r="AK407" s="84"/>
      <c r="AL407" s="84"/>
      <c r="AM407" s="84"/>
      <c r="AN407" s="84"/>
      <c r="AO407" s="84"/>
      <c r="AP407" s="84"/>
      <c r="AQ407" s="84"/>
      <c r="AR407" s="84"/>
      <c r="AS407" s="84"/>
      <c r="AT407" s="84"/>
      <c r="AU407" s="84"/>
      <c r="AV407" s="84"/>
      <c r="AW407" s="84"/>
      <c r="AX407" s="84"/>
      <c r="AY407" s="84"/>
      <c r="AZ407" s="84"/>
    </row>
    <row r="408" spans="3:52" ht="13.15">
      <c r="C408" s="84"/>
      <c r="D408" s="84"/>
      <c r="E408" s="84"/>
      <c r="F408" s="84"/>
      <c r="G408" s="84"/>
      <c r="H408" s="84"/>
      <c r="I408" s="84"/>
      <c r="J408" s="84"/>
      <c r="K408" s="84"/>
      <c r="L408" s="84"/>
      <c r="M408" s="84"/>
      <c r="N408" s="84"/>
      <c r="O408" s="84"/>
      <c r="P408" s="84"/>
      <c r="Q408" s="84"/>
      <c r="R408" s="84"/>
      <c r="S408" s="84"/>
      <c r="T408" s="84"/>
      <c r="U408" s="84"/>
      <c r="V408" s="84"/>
      <c r="W408" s="84"/>
      <c r="X408" s="84"/>
      <c r="Y408" s="84"/>
      <c r="Z408" s="84"/>
      <c r="AA408" s="84"/>
      <c r="AB408" s="84"/>
      <c r="AC408" s="84"/>
      <c r="AD408" s="84"/>
      <c r="AE408" s="84"/>
      <c r="AF408" s="84"/>
      <c r="AG408" s="84"/>
      <c r="AH408" s="84"/>
      <c r="AI408" s="84"/>
      <c r="AJ408" s="84"/>
      <c r="AK408" s="84"/>
      <c r="AL408" s="84"/>
      <c r="AM408" s="84"/>
      <c r="AN408" s="84"/>
      <c r="AO408" s="84"/>
      <c r="AP408" s="84"/>
      <c r="AQ408" s="84"/>
      <c r="AR408" s="84"/>
      <c r="AS408" s="84"/>
      <c r="AT408" s="84"/>
      <c r="AU408" s="84"/>
      <c r="AV408" s="84"/>
      <c r="AW408" s="84"/>
      <c r="AX408" s="84"/>
      <c r="AY408" s="84"/>
      <c r="AZ408" s="84"/>
    </row>
    <row r="409" spans="3:52" ht="13.15">
      <c r="C409" s="84"/>
      <c r="D409" s="84"/>
      <c r="E409" s="84"/>
      <c r="F409" s="84"/>
      <c r="G409" s="84"/>
      <c r="H409" s="84"/>
      <c r="I409" s="84"/>
      <c r="J409" s="84"/>
      <c r="K409" s="84"/>
      <c r="L409" s="84"/>
      <c r="M409" s="84"/>
      <c r="N409" s="84"/>
      <c r="O409" s="84"/>
      <c r="P409" s="84"/>
      <c r="Q409" s="84"/>
      <c r="R409" s="84"/>
      <c r="S409" s="84"/>
      <c r="T409" s="84"/>
      <c r="U409" s="84"/>
      <c r="V409" s="84"/>
      <c r="W409" s="84"/>
      <c r="X409" s="84"/>
      <c r="Y409" s="84"/>
      <c r="Z409" s="84"/>
      <c r="AA409" s="84"/>
      <c r="AB409" s="84"/>
      <c r="AC409" s="84"/>
      <c r="AD409" s="84"/>
      <c r="AE409" s="84"/>
      <c r="AF409" s="84"/>
      <c r="AG409" s="84"/>
      <c r="AH409" s="84"/>
      <c r="AI409" s="84"/>
      <c r="AJ409" s="84"/>
      <c r="AK409" s="84"/>
      <c r="AL409" s="84"/>
      <c r="AM409" s="84"/>
      <c r="AN409" s="84"/>
      <c r="AO409" s="84"/>
      <c r="AP409" s="84"/>
      <c r="AQ409" s="84"/>
      <c r="AR409" s="84"/>
      <c r="AS409" s="84"/>
      <c r="AT409" s="84"/>
      <c r="AU409" s="84"/>
      <c r="AV409" s="84"/>
      <c r="AW409" s="84"/>
      <c r="AX409" s="84"/>
      <c r="AY409" s="84"/>
      <c r="AZ409" s="84"/>
    </row>
    <row r="410" spans="3:52" ht="13.15">
      <c r="C410" s="84"/>
      <c r="D410" s="84"/>
      <c r="E410" s="84"/>
      <c r="F410" s="84"/>
      <c r="G410" s="84"/>
      <c r="H410" s="84"/>
      <c r="I410" s="84"/>
      <c r="J410" s="84"/>
      <c r="K410" s="84"/>
      <c r="L410" s="84"/>
      <c r="M410" s="84"/>
      <c r="N410" s="84"/>
      <c r="O410" s="84"/>
      <c r="P410" s="84"/>
      <c r="Q410" s="84"/>
      <c r="R410" s="84"/>
      <c r="S410" s="84"/>
      <c r="T410" s="84"/>
      <c r="U410" s="84"/>
      <c r="V410" s="84"/>
      <c r="W410" s="84"/>
      <c r="X410" s="84"/>
      <c r="Y410" s="84"/>
      <c r="Z410" s="84"/>
      <c r="AA410" s="84"/>
      <c r="AB410" s="84"/>
      <c r="AC410" s="84"/>
      <c r="AD410" s="84"/>
      <c r="AE410" s="84"/>
      <c r="AF410" s="84"/>
      <c r="AG410" s="84"/>
      <c r="AH410" s="84"/>
      <c r="AI410" s="84"/>
      <c r="AJ410" s="84"/>
      <c r="AK410" s="84"/>
      <c r="AL410" s="84"/>
      <c r="AM410" s="84"/>
      <c r="AN410" s="84"/>
      <c r="AO410" s="84"/>
      <c r="AP410" s="84"/>
      <c r="AQ410" s="84"/>
      <c r="AR410" s="84"/>
      <c r="AS410" s="84"/>
      <c r="AT410" s="84"/>
      <c r="AU410" s="84"/>
      <c r="AV410" s="84"/>
      <c r="AW410" s="84"/>
      <c r="AX410" s="84"/>
      <c r="AY410" s="84"/>
      <c r="AZ410" s="84"/>
    </row>
    <row r="411" spans="3:52" ht="13.15">
      <c r="C411" s="84"/>
      <c r="D411" s="84"/>
      <c r="E411" s="84"/>
      <c r="F411" s="84"/>
      <c r="G411" s="84"/>
      <c r="H411" s="84"/>
      <c r="I411" s="84"/>
      <c r="J411" s="84"/>
      <c r="K411" s="84"/>
      <c r="L411" s="84"/>
      <c r="M411" s="84"/>
      <c r="N411" s="84"/>
      <c r="O411" s="84"/>
      <c r="P411" s="84"/>
      <c r="Q411" s="84"/>
      <c r="R411" s="84"/>
      <c r="S411" s="84"/>
      <c r="T411" s="84"/>
      <c r="U411" s="84"/>
      <c r="V411" s="84"/>
      <c r="W411" s="84"/>
      <c r="X411" s="84"/>
      <c r="Y411" s="84"/>
      <c r="Z411" s="84"/>
      <c r="AA411" s="84"/>
      <c r="AB411" s="84"/>
      <c r="AC411" s="84"/>
      <c r="AD411" s="84"/>
      <c r="AE411" s="84"/>
      <c r="AF411" s="84"/>
      <c r="AG411" s="84"/>
      <c r="AH411" s="84"/>
      <c r="AI411" s="84"/>
      <c r="AJ411" s="84"/>
      <c r="AK411" s="84"/>
      <c r="AL411" s="84"/>
      <c r="AM411" s="84"/>
      <c r="AN411" s="84"/>
      <c r="AO411" s="84"/>
      <c r="AP411" s="84"/>
      <c r="AQ411" s="84"/>
      <c r="AR411" s="84"/>
      <c r="AS411" s="84"/>
      <c r="AT411" s="84"/>
      <c r="AU411" s="84"/>
      <c r="AV411" s="84"/>
      <c r="AW411" s="84"/>
      <c r="AX411" s="84"/>
      <c r="AY411" s="84"/>
      <c r="AZ411" s="84"/>
    </row>
    <row r="412" spans="3:52" ht="13.15">
      <c r="C412" s="84"/>
      <c r="D412" s="84"/>
      <c r="E412" s="84"/>
      <c r="F412" s="84"/>
      <c r="G412" s="84"/>
      <c r="H412" s="84"/>
      <c r="I412" s="84"/>
      <c r="J412" s="84"/>
      <c r="K412" s="84"/>
      <c r="L412" s="84"/>
      <c r="M412" s="84"/>
      <c r="N412" s="84"/>
      <c r="O412" s="84"/>
      <c r="P412" s="84"/>
      <c r="Q412" s="84"/>
      <c r="R412" s="84"/>
      <c r="S412" s="84"/>
      <c r="T412" s="84"/>
      <c r="U412" s="84"/>
      <c r="V412" s="84"/>
      <c r="W412" s="84"/>
      <c r="X412" s="84"/>
      <c r="Y412" s="84"/>
      <c r="Z412" s="84"/>
      <c r="AA412" s="84"/>
      <c r="AB412" s="84"/>
      <c r="AC412" s="84"/>
      <c r="AD412" s="84"/>
      <c r="AE412" s="84"/>
      <c r="AF412" s="84"/>
      <c r="AG412" s="84"/>
      <c r="AH412" s="84"/>
      <c r="AI412" s="84"/>
      <c r="AJ412" s="84"/>
      <c r="AK412" s="84"/>
      <c r="AL412" s="84"/>
      <c r="AM412" s="84"/>
      <c r="AN412" s="84"/>
      <c r="AO412" s="84"/>
      <c r="AP412" s="84"/>
      <c r="AQ412" s="84"/>
      <c r="AR412" s="84"/>
      <c r="AS412" s="84"/>
      <c r="AT412" s="84"/>
      <c r="AU412" s="84"/>
      <c r="AV412" s="84"/>
      <c r="AW412" s="84"/>
      <c r="AX412" s="84"/>
      <c r="AY412" s="84"/>
      <c r="AZ412" s="84"/>
    </row>
    <row r="413" spans="3:52" ht="13.15">
      <c r="C413" s="84"/>
      <c r="D413" s="84"/>
      <c r="E413" s="84"/>
      <c r="F413" s="84"/>
      <c r="G413" s="84"/>
      <c r="H413" s="84"/>
      <c r="I413" s="84"/>
      <c r="J413" s="84"/>
      <c r="K413" s="84"/>
      <c r="L413" s="84"/>
      <c r="M413" s="84"/>
      <c r="N413" s="84"/>
      <c r="O413" s="84"/>
      <c r="P413" s="84"/>
      <c r="Q413" s="84"/>
      <c r="R413" s="84"/>
      <c r="S413" s="84"/>
      <c r="T413" s="84"/>
      <c r="U413" s="84"/>
      <c r="V413" s="84"/>
      <c r="W413" s="84"/>
      <c r="X413" s="84"/>
      <c r="Y413" s="84"/>
      <c r="Z413" s="84"/>
      <c r="AA413" s="84"/>
      <c r="AB413" s="84"/>
      <c r="AC413" s="84"/>
      <c r="AD413" s="84"/>
      <c r="AE413" s="84"/>
      <c r="AF413" s="84"/>
      <c r="AG413" s="84"/>
      <c r="AH413" s="84"/>
      <c r="AI413" s="84"/>
      <c r="AJ413" s="84"/>
      <c r="AK413" s="84"/>
      <c r="AL413" s="84"/>
      <c r="AM413" s="84"/>
      <c r="AN413" s="84"/>
      <c r="AO413" s="84"/>
      <c r="AP413" s="84"/>
      <c r="AQ413" s="84"/>
      <c r="AR413" s="84"/>
      <c r="AS413" s="84"/>
      <c r="AT413" s="84"/>
      <c r="AU413" s="84"/>
      <c r="AV413" s="84"/>
      <c r="AW413" s="84"/>
      <c r="AX413" s="84"/>
      <c r="AY413" s="84"/>
      <c r="AZ413" s="84"/>
    </row>
    <row r="414" spans="3:52" ht="13.15">
      <c r="C414" s="84"/>
      <c r="D414" s="84"/>
      <c r="E414" s="84"/>
      <c r="F414" s="84"/>
      <c r="G414" s="84"/>
      <c r="H414" s="84"/>
      <c r="I414" s="84"/>
      <c r="J414" s="84"/>
      <c r="K414" s="84"/>
      <c r="L414" s="84"/>
      <c r="M414" s="84"/>
      <c r="N414" s="84"/>
      <c r="O414" s="84"/>
      <c r="P414" s="84"/>
      <c r="Q414" s="84"/>
      <c r="R414" s="84"/>
      <c r="S414" s="84"/>
      <c r="T414" s="84"/>
      <c r="U414" s="84"/>
      <c r="V414" s="84"/>
      <c r="W414" s="84"/>
      <c r="X414" s="84"/>
      <c r="Y414" s="84"/>
      <c r="Z414" s="84"/>
      <c r="AA414" s="84"/>
      <c r="AB414" s="84"/>
      <c r="AC414" s="84"/>
      <c r="AD414" s="84"/>
      <c r="AE414" s="84"/>
      <c r="AF414" s="84"/>
      <c r="AG414" s="84"/>
      <c r="AH414" s="84"/>
      <c r="AI414" s="84"/>
      <c r="AJ414" s="84"/>
      <c r="AK414" s="84"/>
      <c r="AL414" s="84"/>
      <c r="AM414" s="84"/>
      <c r="AN414" s="84"/>
      <c r="AO414" s="84"/>
      <c r="AP414" s="84"/>
      <c r="AQ414" s="84"/>
      <c r="AR414" s="84"/>
      <c r="AS414" s="84"/>
      <c r="AT414" s="84"/>
      <c r="AU414" s="84"/>
      <c r="AV414" s="84"/>
      <c r="AW414" s="84"/>
      <c r="AX414" s="84"/>
      <c r="AY414" s="84"/>
      <c r="AZ414" s="84"/>
    </row>
    <row r="415" spans="3:52" ht="13.15">
      <c r="C415" s="84"/>
      <c r="D415" s="84"/>
      <c r="E415" s="84"/>
      <c r="F415" s="84"/>
      <c r="G415" s="84"/>
      <c r="H415" s="84"/>
      <c r="I415" s="84"/>
      <c r="J415" s="84"/>
      <c r="K415" s="84"/>
      <c r="L415" s="84"/>
      <c r="M415" s="84"/>
      <c r="N415" s="84"/>
      <c r="O415" s="84"/>
      <c r="P415" s="84"/>
      <c r="Q415" s="84"/>
      <c r="R415" s="84"/>
      <c r="S415" s="84"/>
      <c r="T415" s="84"/>
      <c r="U415" s="84"/>
      <c r="V415" s="84"/>
      <c r="W415" s="84"/>
      <c r="X415" s="84"/>
      <c r="Y415" s="84"/>
      <c r="Z415" s="84"/>
      <c r="AA415" s="84"/>
      <c r="AB415" s="84"/>
      <c r="AC415" s="84"/>
      <c r="AD415" s="84"/>
      <c r="AE415" s="84"/>
      <c r="AF415" s="84"/>
      <c r="AG415" s="84"/>
      <c r="AH415" s="84"/>
      <c r="AI415" s="84"/>
      <c r="AJ415" s="84"/>
      <c r="AK415" s="84"/>
      <c r="AL415" s="84"/>
      <c r="AM415" s="84"/>
      <c r="AN415" s="84"/>
      <c r="AO415" s="84"/>
      <c r="AP415" s="84"/>
      <c r="AQ415" s="84"/>
      <c r="AR415" s="84"/>
      <c r="AS415" s="84"/>
      <c r="AT415" s="84"/>
      <c r="AU415" s="84"/>
      <c r="AV415" s="84"/>
      <c r="AW415" s="84"/>
      <c r="AX415" s="84"/>
      <c r="AY415" s="84"/>
      <c r="AZ415" s="84"/>
    </row>
    <row r="416" spans="3:52" ht="13.15">
      <c r="C416" s="84"/>
      <c r="D416" s="84"/>
      <c r="E416" s="84"/>
      <c r="F416" s="84"/>
      <c r="G416" s="84"/>
      <c r="H416" s="84"/>
      <c r="I416" s="84"/>
      <c r="J416" s="84"/>
      <c r="K416" s="84"/>
      <c r="L416" s="84"/>
      <c r="M416" s="84"/>
      <c r="N416" s="84"/>
      <c r="O416" s="84"/>
      <c r="P416" s="84"/>
      <c r="Q416" s="84"/>
      <c r="R416" s="84"/>
      <c r="S416" s="84"/>
      <c r="T416" s="84"/>
      <c r="U416" s="84"/>
      <c r="V416" s="84"/>
      <c r="W416" s="84"/>
      <c r="X416" s="84"/>
      <c r="Y416" s="84"/>
      <c r="Z416" s="84"/>
      <c r="AA416" s="84"/>
      <c r="AB416" s="84"/>
      <c r="AC416" s="84"/>
      <c r="AD416" s="84"/>
      <c r="AE416" s="84"/>
      <c r="AF416" s="84"/>
      <c r="AG416" s="84"/>
      <c r="AH416" s="84"/>
      <c r="AI416" s="84"/>
      <c r="AJ416" s="84"/>
      <c r="AK416" s="84"/>
      <c r="AL416" s="84"/>
      <c r="AM416" s="84"/>
      <c r="AN416" s="84"/>
      <c r="AO416" s="84"/>
      <c r="AP416" s="84"/>
      <c r="AQ416" s="84"/>
      <c r="AR416" s="84"/>
      <c r="AS416" s="84"/>
      <c r="AT416" s="84"/>
      <c r="AU416" s="84"/>
      <c r="AV416" s="84"/>
      <c r="AW416" s="84"/>
      <c r="AX416" s="84"/>
      <c r="AY416" s="84"/>
      <c r="AZ416" s="84"/>
    </row>
    <row r="417" spans="3:52" ht="13.15">
      <c r="C417" s="84"/>
      <c r="D417" s="84"/>
      <c r="E417" s="84"/>
      <c r="F417" s="84"/>
      <c r="G417" s="84"/>
      <c r="H417" s="84"/>
      <c r="I417" s="84"/>
      <c r="J417" s="84"/>
      <c r="K417" s="84"/>
      <c r="L417" s="84"/>
      <c r="M417" s="84"/>
      <c r="N417" s="84"/>
      <c r="O417" s="84"/>
      <c r="P417" s="84"/>
      <c r="Q417" s="84"/>
      <c r="R417" s="84"/>
      <c r="S417" s="84"/>
      <c r="T417" s="84"/>
      <c r="U417" s="84"/>
      <c r="V417" s="84"/>
      <c r="W417" s="84"/>
      <c r="X417" s="84"/>
      <c r="Y417" s="84"/>
      <c r="Z417" s="84"/>
      <c r="AA417" s="84"/>
      <c r="AB417" s="84"/>
      <c r="AC417" s="84"/>
      <c r="AD417" s="84"/>
      <c r="AE417" s="84"/>
      <c r="AF417" s="84"/>
      <c r="AG417" s="84"/>
      <c r="AH417" s="84"/>
      <c r="AI417" s="84"/>
      <c r="AJ417" s="84"/>
      <c r="AK417" s="84"/>
      <c r="AL417" s="84"/>
      <c r="AM417" s="84"/>
      <c r="AN417" s="84"/>
      <c r="AO417" s="84"/>
      <c r="AP417" s="84"/>
      <c r="AQ417" s="84"/>
      <c r="AR417" s="84"/>
      <c r="AS417" s="84"/>
      <c r="AT417" s="84"/>
      <c r="AU417" s="84"/>
      <c r="AV417" s="84"/>
      <c r="AW417" s="84"/>
      <c r="AX417" s="84"/>
      <c r="AY417" s="84"/>
      <c r="AZ417" s="84"/>
    </row>
    <row r="418" spans="3:52" ht="13.15">
      <c r="C418" s="84"/>
      <c r="D418" s="84"/>
      <c r="E418" s="84"/>
      <c r="F418" s="84"/>
      <c r="G418" s="84"/>
      <c r="H418" s="84"/>
      <c r="I418" s="84"/>
      <c r="J418" s="84"/>
      <c r="K418" s="84"/>
      <c r="L418" s="84"/>
      <c r="M418" s="84"/>
      <c r="N418" s="84"/>
      <c r="O418" s="84"/>
      <c r="P418" s="84"/>
      <c r="Q418" s="84"/>
      <c r="R418" s="84"/>
      <c r="S418" s="84"/>
      <c r="T418" s="84"/>
      <c r="U418" s="84"/>
      <c r="V418" s="84"/>
      <c r="W418" s="84"/>
      <c r="X418" s="84"/>
      <c r="Y418" s="84"/>
      <c r="Z418" s="84"/>
      <c r="AA418" s="84"/>
      <c r="AB418" s="84"/>
      <c r="AC418" s="84"/>
      <c r="AD418" s="84"/>
      <c r="AE418" s="84"/>
      <c r="AF418" s="84"/>
      <c r="AG418" s="84"/>
      <c r="AH418" s="84"/>
      <c r="AI418" s="84"/>
      <c r="AJ418" s="84"/>
      <c r="AK418" s="84"/>
      <c r="AL418" s="84"/>
      <c r="AM418" s="84"/>
      <c r="AN418" s="84"/>
      <c r="AO418" s="84"/>
      <c r="AP418" s="84"/>
      <c r="AQ418" s="84"/>
      <c r="AR418" s="84"/>
      <c r="AS418" s="84"/>
      <c r="AT418" s="84"/>
      <c r="AU418" s="84"/>
      <c r="AV418" s="84"/>
      <c r="AW418" s="84"/>
      <c r="AX418" s="84"/>
      <c r="AY418" s="84"/>
      <c r="AZ418" s="84"/>
    </row>
    <row r="419" spans="3:52" ht="13.15">
      <c r="C419" s="84"/>
      <c r="D419" s="84"/>
      <c r="E419" s="84"/>
      <c r="F419" s="84"/>
      <c r="G419" s="84"/>
      <c r="H419" s="84"/>
      <c r="I419" s="84"/>
      <c r="J419" s="84"/>
      <c r="K419" s="84"/>
      <c r="L419" s="84"/>
      <c r="M419" s="84"/>
      <c r="N419" s="84"/>
      <c r="O419" s="84"/>
      <c r="P419" s="84"/>
      <c r="Q419" s="84"/>
      <c r="R419" s="84"/>
      <c r="S419" s="84"/>
      <c r="T419" s="84"/>
      <c r="U419" s="84"/>
      <c r="V419" s="84"/>
      <c r="W419" s="84"/>
      <c r="X419" s="84"/>
      <c r="Y419" s="84"/>
      <c r="Z419" s="84"/>
      <c r="AA419" s="84"/>
      <c r="AB419" s="84"/>
      <c r="AC419" s="84"/>
      <c r="AD419" s="84"/>
      <c r="AE419" s="84"/>
      <c r="AF419" s="84"/>
      <c r="AG419" s="84"/>
      <c r="AH419" s="84"/>
      <c r="AI419" s="84"/>
      <c r="AJ419" s="84"/>
      <c r="AK419" s="84"/>
      <c r="AL419" s="84"/>
      <c r="AM419" s="84"/>
      <c r="AN419" s="84"/>
      <c r="AO419" s="84"/>
      <c r="AP419" s="84"/>
      <c r="AQ419" s="84"/>
      <c r="AR419" s="84"/>
      <c r="AS419" s="84"/>
      <c r="AT419" s="84"/>
      <c r="AU419" s="84"/>
      <c r="AV419" s="84"/>
      <c r="AW419" s="84"/>
      <c r="AX419" s="84"/>
      <c r="AY419" s="84"/>
      <c r="AZ419" s="84"/>
    </row>
    <row r="420" spans="3:52" ht="13.15">
      <c r="C420" s="84"/>
      <c r="D420" s="84"/>
      <c r="E420" s="84"/>
      <c r="F420" s="84"/>
      <c r="G420" s="84"/>
      <c r="H420" s="84"/>
      <c r="I420" s="84"/>
      <c r="J420" s="84"/>
      <c r="K420" s="84"/>
      <c r="L420" s="84"/>
      <c r="M420" s="84"/>
      <c r="N420" s="84"/>
      <c r="O420" s="84"/>
      <c r="P420" s="84"/>
      <c r="Q420" s="84"/>
      <c r="R420" s="84"/>
      <c r="S420" s="84"/>
      <c r="T420" s="84"/>
      <c r="U420" s="84"/>
      <c r="V420" s="84"/>
      <c r="W420" s="84"/>
      <c r="X420" s="84"/>
      <c r="Y420" s="84"/>
      <c r="Z420" s="84"/>
      <c r="AA420" s="84"/>
      <c r="AB420" s="84"/>
      <c r="AC420" s="84"/>
      <c r="AD420" s="84"/>
      <c r="AE420" s="84"/>
      <c r="AF420" s="84"/>
      <c r="AG420" s="84"/>
      <c r="AH420" s="84"/>
      <c r="AI420" s="84"/>
      <c r="AJ420" s="84"/>
      <c r="AK420" s="84"/>
      <c r="AL420" s="84"/>
      <c r="AM420" s="84"/>
      <c r="AN420" s="84"/>
      <c r="AO420" s="84"/>
      <c r="AP420" s="84"/>
      <c r="AQ420" s="84"/>
      <c r="AR420" s="84"/>
      <c r="AS420" s="84"/>
      <c r="AT420" s="84"/>
      <c r="AU420" s="84"/>
      <c r="AV420" s="84"/>
      <c r="AW420" s="84"/>
      <c r="AX420" s="84"/>
      <c r="AY420" s="84"/>
      <c r="AZ420" s="84"/>
    </row>
    <row r="421" spans="3:52" ht="13.15">
      <c r="C421" s="84"/>
      <c r="D421" s="84"/>
      <c r="E421" s="84"/>
      <c r="F421" s="84"/>
      <c r="G421" s="84"/>
      <c r="H421" s="84"/>
      <c r="I421" s="84"/>
      <c r="J421" s="84"/>
      <c r="K421" s="84"/>
      <c r="L421" s="84"/>
      <c r="M421" s="84"/>
      <c r="N421" s="84"/>
      <c r="O421" s="84"/>
      <c r="P421" s="84"/>
      <c r="Q421" s="84"/>
      <c r="R421" s="84"/>
      <c r="S421" s="84"/>
      <c r="T421" s="84"/>
      <c r="U421" s="84"/>
      <c r="V421" s="84"/>
      <c r="W421" s="84"/>
      <c r="X421" s="84"/>
      <c r="Y421" s="84"/>
      <c r="Z421" s="84"/>
      <c r="AA421" s="84"/>
      <c r="AB421" s="84"/>
      <c r="AC421" s="84"/>
      <c r="AD421" s="84"/>
      <c r="AE421" s="84"/>
      <c r="AF421" s="84"/>
      <c r="AG421" s="84"/>
      <c r="AH421" s="84"/>
      <c r="AI421" s="84"/>
      <c r="AJ421" s="84"/>
      <c r="AK421" s="84"/>
      <c r="AL421" s="84"/>
      <c r="AM421" s="84"/>
      <c r="AN421" s="84"/>
      <c r="AO421" s="84"/>
      <c r="AP421" s="84"/>
      <c r="AQ421" s="84"/>
      <c r="AR421" s="84"/>
      <c r="AS421" s="84"/>
      <c r="AT421" s="84"/>
      <c r="AU421" s="84"/>
      <c r="AV421" s="84"/>
      <c r="AW421" s="84"/>
      <c r="AX421" s="84"/>
      <c r="AY421" s="84"/>
      <c r="AZ421" s="84"/>
    </row>
    <row r="422" spans="3:52" ht="13.15">
      <c r="C422" s="84"/>
      <c r="D422" s="84"/>
      <c r="E422" s="84"/>
      <c r="F422" s="84"/>
      <c r="G422" s="84"/>
      <c r="H422" s="84"/>
      <c r="I422" s="84"/>
      <c r="J422" s="84"/>
      <c r="K422" s="84"/>
      <c r="L422" s="84"/>
      <c r="M422" s="84"/>
      <c r="N422" s="84"/>
      <c r="O422" s="84"/>
      <c r="P422" s="84"/>
      <c r="Q422" s="84"/>
      <c r="R422" s="84"/>
      <c r="S422" s="84"/>
      <c r="T422" s="84"/>
      <c r="U422" s="84"/>
      <c r="V422" s="84"/>
      <c r="W422" s="84"/>
      <c r="X422" s="84"/>
      <c r="Y422" s="84"/>
      <c r="Z422" s="84"/>
      <c r="AA422" s="84"/>
      <c r="AB422" s="84"/>
      <c r="AC422" s="84"/>
      <c r="AD422" s="84"/>
      <c r="AE422" s="84"/>
      <c r="AF422" s="84"/>
      <c r="AG422" s="84"/>
      <c r="AH422" s="84"/>
      <c r="AI422" s="84"/>
      <c r="AJ422" s="84"/>
      <c r="AK422" s="84"/>
      <c r="AL422" s="84"/>
      <c r="AM422" s="84"/>
      <c r="AN422" s="84"/>
      <c r="AO422" s="84"/>
      <c r="AP422" s="84"/>
      <c r="AQ422" s="84"/>
      <c r="AR422" s="84"/>
      <c r="AS422" s="84"/>
      <c r="AT422" s="84"/>
      <c r="AU422" s="84"/>
      <c r="AV422" s="84"/>
      <c r="AW422" s="84"/>
      <c r="AX422" s="84"/>
      <c r="AY422" s="84"/>
      <c r="AZ422" s="84"/>
    </row>
    <row r="423" spans="3:52" ht="13.15">
      <c r="C423" s="84"/>
      <c r="D423" s="84"/>
      <c r="E423" s="84"/>
      <c r="F423" s="84"/>
      <c r="G423" s="84"/>
      <c r="H423" s="84"/>
      <c r="I423" s="84"/>
      <c r="J423" s="84"/>
      <c r="K423" s="84"/>
      <c r="L423" s="84"/>
      <c r="M423" s="84"/>
      <c r="N423" s="84"/>
      <c r="O423" s="84"/>
      <c r="P423" s="84"/>
      <c r="Q423" s="84"/>
      <c r="R423" s="84"/>
      <c r="S423" s="84"/>
      <c r="T423" s="84"/>
      <c r="U423" s="84"/>
      <c r="V423" s="84"/>
      <c r="W423" s="84"/>
      <c r="X423" s="84"/>
      <c r="Y423" s="84"/>
      <c r="Z423" s="84"/>
      <c r="AA423" s="84"/>
      <c r="AB423" s="84"/>
      <c r="AC423" s="84"/>
      <c r="AD423" s="84"/>
      <c r="AE423" s="84"/>
      <c r="AF423" s="84"/>
      <c r="AG423" s="84"/>
      <c r="AH423" s="84"/>
      <c r="AI423" s="84"/>
      <c r="AJ423" s="84"/>
      <c r="AK423" s="84"/>
      <c r="AL423" s="84"/>
      <c r="AM423" s="84"/>
      <c r="AN423" s="84"/>
      <c r="AO423" s="84"/>
      <c r="AP423" s="84"/>
      <c r="AQ423" s="84"/>
      <c r="AR423" s="84"/>
      <c r="AS423" s="84"/>
      <c r="AT423" s="84"/>
      <c r="AU423" s="84"/>
      <c r="AV423" s="84"/>
      <c r="AW423" s="84"/>
      <c r="AX423" s="84"/>
      <c r="AY423" s="84"/>
      <c r="AZ423" s="84"/>
    </row>
    <row r="424" spans="3:52" ht="13.15">
      <c r="C424" s="84"/>
      <c r="D424" s="84"/>
      <c r="E424" s="84"/>
      <c r="F424" s="84"/>
      <c r="G424" s="84"/>
      <c r="H424" s="84"/>
      <c r="I424" s="84"/>
      <c r="J424" s="84"/>
      <c r="K424" s="84"/>
      <c r="L424" s="84"/>
      <c r="M424" s="84"/>
      <c r="N424" s="84"/>
      <c r="O424" s="84"/>
      <c r="P424" s="84"/>
      <c r="Q424" s="84"/>
      <c r="R424" s="84"/>
      <c r="S424" s="84"/>
      <c r="T424" s="84"/>
      <c r="U424" s="84"/>
      <c r="V424" s="84"/>
      <c r="W424" s="84"/>
      <c r="X424" s="84"/>
      <c r="Y424" s="84"/>
      <c r="Z424" s="84"/>
      <c r="AA424" s="84"/>
      <c r="AB424" s="84"/>
      <c r="AC424" s="84"/>
      <c r="AD424" s="84"/>
      <c r="AE424" s="84"/>
      <c r="AF424" s="84"/>
      <c r="AG424" s="84"/>
      <c r="AH424" s="84"/>
      <c r="AI424" s="84"/>
      <c r="AJ424" s="84"/>
      <c r="AK424" s="84"/>
      <c r="AL424" s="84"/>
      <c r="AM424" s="84"/>
      <c r="AN424" s="84"/>
      <c r="AO424" s="84"/>
      <c r="AP424" s="84"/>
      <c r="AQ424" s="84"/>
      <c r="AR424" s="84"/>
      <c r="AS424" s="84"/>
      <c r="AT424" s="84"/>
      <c r="AU424" s="84"/>
      <c r="AV424" s="84"/>
      <c r="AW424" s="84"/>
      <c r="AX424" s="84"/>
      <c r="AY424" s="84"/>
      <c r="AZ424" s="84"/>
    </row>
    <row r="425" spans="3:52" ht="13.15">
      <c r="C425" s="84"/>
      <c r="D425" s="84"/>
      <c r="E425" s="84"/>
      <c r="F425" s="84"/>
      <c r="G425" s="84"/>
      <c r="H425" s="84"/>
      <c r="I425" s="84"/>
      <c r="J425" s="84"/>
      <c r="K425" s="84"/>
      <c r="L425" s="84"/>
      <c r="M425" s="84"/>
      <c r="N425" s="84"/>
      <c r="O425" s="84"/>
      <c r="P425" s="84"/>
      <c r="Q425" s="84"/>
      <c r="R425" s="84"/>
      <c r="S425" s="84"/>
      <c r="T425" s="84"/>
      <c r="U425" s="84"/>
      <c r="V425" s="84"/>
      <c r="W425" s="84"/>
      <c r="X425" s="84"/>
      <c r="Y425" s="84"/>
      <c r="Z425" s="84"/>
      <c r="AA425" s="84"/>
      <c r="AB425" s="84"/>
      <c r="AC425" s="84"/>
      <c r="AD425" s="84"/>
      <c r="AE425" s="84"/>
      <c r="AF425" s="84"/>
      <c r="AG425" s="84"/>
      <c r="AH425" s="84"/>
      <c r="AI425" s="84"/>
      <c r="AJ425" s="84"/>
      <c r="AK425" s="84"/>
      <c r="AL425" s="84"/>
      <c r="AM425" s="84"/>
      <c r="AN425" s="84"/>
      <c r="AO425" s="84"/>
      <c r="AP425" s="84"/>
      <c r="AQ425" s="84"/>
      <c r="AR425" s="84"/>
      <c r="AS425" s="84"/>
      <c r="AT425" s="84"/>
      <c r="AU425" s="84"/>
      <c r="AV425" s="84"/>
      <c r="AW425" s="84"/>
      <c r="AX425" s="84"/>
      <c r="AY425" s="84"/>
      <c r="AZ425" s="84"/>
    </row>
    <row r="426" spans="3:52" ht="13.15">
      <c r="C426" s="84"/>
      <c r="D426" s="84"/>
      <c r="E426" s="84"/>
      <c r="F426" s="84"/>
      <c r="G426" s="84"/>
      <c r="H426" s="84"/>
      <c r="I426" s="84"/>
      <c r="J426" s="84"/>
      <c r="K426" s="84"/>
      <c r="L426" s="84"/>
      <c r="M426" s="84"/>
      <c r="N426" s="84"/>
      <c r="O426" s="84"/>
      <c r="P426" s="84"/>
      <c r="Q426" s="84"/>
      <c r="R426" s="84"/>
      <c r="S426" s="84"/>
      <c r="T426" s="84"/>
      <c r="U426" s="84"/>
      <c r="V426" s="84"/>
      <c r="W426" s="84"/>
      <c r="X426" s="84"/>
      <c r="Y426" s="84"/>
      <c r="Z426" s="84"/>
      <c r="AA426" s="84"/>
      <c r="AB426" s="84"/>
      <c r="AC426" s="84"/>
      <c r="AD426" s="84"/>
      <c r="AE426" s="84"/>
      <c r="AF426" s="84"/>
      <c r="AG426" s="84"/>
      <c r="AH426" s="84"/>
      <c r="AI426" s="84"/>
      <c r="AJ426" s="84"/>
      <c r="AK426" s="84"/>
      <c r="AL426" s="84"/>
      <c r="AM426" s="84"/>
      <c r="AN426" s="84"/>
      <c r="AO426" s="84"/>
      <c r="AP426" s="84"/>
      <c r="AQ426" s="84"/>
      <c r="AR426" s="84"/>
      <c r="AS426" s="84"/>
      <c r="AT426" s="84"/>
      <c r="AU426" s="84"/>
      <c r="AV426" s="84"/>
      <c r="AW426" s="84"/>
      <c r="AX426" s="84"/>
      <c r="AY426" s="84"/>
      <c r="AZ426" s="84"/>
    </row>
    <row r="427" spans="3:52" ht="13.15">
      <c r="C427" s="84"/>
      <c r="D427" s="84"/>
      <c r="E427" s="84"/>
      <c r="F427" s="84"/>
      <c r="G427" s="84"/>
      <c r="H427" s="84"/>
      <c r="I427" s="84"/>
      <c r="J427" s="84"/>
      <c r="K427" s="84"/>
      <c r="L427" s="84"/>
      <c r="M427" s="84"/>
      <c r="N427" s="84"/>
      <c r="O427" s="84"/>
      <c r="P427" s="84"/>
      <c r="Q427" s="84"/>
      <c r="R427" s="84"/>
      <c r="S427" s="84"/>
      <c r="T427" s="84"/>
      <c r="U427" s="84"/>
      <c r="V427" s="84"/>
      <c r="W427" s="84"/>
      <c r="X427" s="84"/>
      <c r="Y427" s="84"/>
      <c r="Z427" s="84"/>
      <c r="AA427" s="84"/>
      <c r="AB427" s="84"/>
      <c r="AC427" s="84"/>
      <c r="AD427" s="84"/>
      <c r="AE427" s="84"/>
      <c r="AF427" s="84"/>
      <c r="AG427" s="84"/>
      <c r="AH427" s="84"/>
      <c r="AI427" s="84"/>
      <c r="AJ427" s="84"/>
      <c r="AK427" s="84"/>
      <c r="AL427" s="84"/>
      <c r="AM427" s="84"/>
      <c r="AN427" s="84"/>
      <c r="AO427" s="84"/>
      <c r="AP427" s="84"/>
      <c r="AQ427" s="84"/>
      <c r="AR427" s="84"/>
      <c r="AS427" s="84"/>
      <c r="AT427" s="84"/>
      <c r="AU427" s="84"/>
      <c r="AV427" s="84"/>
      <c r="AW427" s="84"/>
      <c r="AX427" s="84"/>
      <c r="AY427" s="84"/>
      <c r="AZ427" s="84"/>
    </row>
    <row r="428" spans="3:52" ht="13.15">
      <c r="C428" s="84"/>
      <c r="D428" s="84"/>
      <c r="E428" s="84"/>
      <c r="F428" s="84"/>
      <c r="G428" s="84"/>
      <c r="H428" s="84"/>
      <c r="I428" s="84"/>
      <c r="J428" s="84"/>
      <c r="K428" s="84"/>
      <c r="L428" s="84"/>
      <c r="M428" s="84"/>
      <c r="N428" s="84"/>
      <c r="O428" s="84"/>
      <c r="P428" s="84"/>
      <c r="Q428" s="84"/>
      <c r="R428" s="84"/>
      <c r="S428" s="84"/>
      <c r="T428" s="84"/>
      <c r="U428" s="84"/>
      <c r="V428" s="84"/>
      <c r="W428" s="84"/>
      <c r="X428" s="84"/>
      <c r="Y428" s="84"/>
      <c r="Z428" s="84"/>
      <c r="AA428" s="84"/>
      <c r="AB428" s="84"/>
      <c r="AC428" s="84"/>
      <c r="AD428" s="84"/>
      <c r="AE428" s="84"/>
      <c r="AF428" s="84"/>
      <c r="AG428" s="84"/>
      <c r="AH428" s="84"/>
      <c r="AI428" s="84"/>
      <c r="AJ428" s="84"/>
      <c r="AK428" s="84"/>
      <c r="AL428" s="84"/>
      <c r="AM428" s="84"/>
      <c r="AN428" s="84"/>
      <c r="AO428" s="84"/>
      <c r="AP428" s="84"/>
      <c r="AQ428" s="84"/>
      <c r="AR428" s="84"/>
      <c r="AS428" s="84"/>
      <c r="AT428" s="84"/>
      <c r="AU428" s="84"/>
      <c r="AV428" s="84"/>
      <c r="AW428" s="84"/>
      <c r="AX428" s="84"/>
      <c r="AY428" s="84"/>
      <c r="AZ428" s="84"/>
    </row>
    <row r="429" spans="3:52" ht="13.15">
      <c r="C429" s="84"/>
      <c r="D429" s="84"/>
      <c r="E429" s="84"/>
      <c r="F429" s="84"/>
      <c r="G429" s="84"/>
      <c r="H429" s="84"/>
      <c r="I429" s="84"/>
      <c r="J429" s="84"/>
      <c r="K429" s="84"/>
      <c r="L429" s="84"/>
      <c r="M429" s="84"/>
      <c r="N429" s="84"/>
      <c r="O429" s="84"/>
      <c r="P429" s="84"/>
      <c r="Q429" s="84"/>
      <c r="R429" s="84"/>
      <c r="S429" s="84"/>
      <c r="T429" s="84"/>
      <c r="U429" s="84"/>
      <c r="V429" s="84"/>
      <c r="W429" s="84"/>
      <c r="X429" s="84"/>
      <c r="Y429" s="84"/>
      <c r="Z429" s="84"/>
      <c r="AA429" s="84"/>
      <c r="AB429" s="84"/>
      <c r="AC429" s="84"/>
      <c r="AD429" s="84"/>
      <c r="AE429" s="84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U429" s="84"/>
      <c r="AV429" s="84"/>
      <c r="AW429" s="84"/>
      <c r="AX429" s="84"/>
      <c r="AY429" s="84"/>
      <c r="AZ429" s="84"/>
    </row>
    <row r="430" spans="3:52" ht="13.15">
      <c r="C430" s="84"/>
      <c r="D430" s="84"/>
      <c r="E430" s="84"/>
      <c r="F430" s="84"/>
      <c r="G430" s="84"/>
      <c r="H430" s="84"/>
      <c r="I430" s="84"/>
      <c r="J430" s="84"/>
      <c r="K430" s="84"/>
      <c r="L430" s="84"/>
      <c r="M430" s="84"/>
      <c r="N430" s="84"/>
      <c r="O430" s="84"/>
      <c r="P430" s="84"/>
      <c r="Q430" s="84"/>
      <c r="R430" s="84"/>
      <c r="S430" s="84"/>
      <c r="T430" s="84"/>
      <c r="U430" s="84"/>
      <c r="V430" s="84"/>
      <c r="W430" s="84"/>
      <c r="X430" s="84"/>
      <c r="Y430" s="84"/>
      <c r="Z430" s="84"/>
      <c r="AA430" s="84"/>
      <c r="AB430" s="84"/>
      <c r="AC430" s="84"/>
      <c r="AD430" s="84"/>
      <c r="AE430" s="84"/>
      <c r="AF430" s="84"/>
      <c r="AG430" s="84"/>
      <c r="AH430" s="84"/>
      <c r="AI430" s="84"/>
      <c r="AJ430" s="84"/>
      <c r="AK430" s="84"/>
      <c r="AL430" s="84"/>
      <c r="AM430" s="84"/>
      <c r="AN430" s="84"/>
      <c r="AO430" s="84"/>
      <c r="AP430" s="84"/>
      <c r="AQ430" s="84"/>
      <c r="AR430" s="84"/>
      <c r="AS430" s="84"/>
      <c r="AT430" s="84"/>
      <c r="AU430" s="84"/>
      <c r="AV430" s="84"/>
      <c r="AW430" s="84"/>
      <c r="AX430" s="84"/>
      <c r="AY430" s="84"/>
      <c r="AZ430" s="84"/>
    </row>
    <row r="431" spans="3:52" ht="13.15">
      <c r="C431" s="84"/>
      <c r="D431" s="84"/>
      <c r="E431" s="84"/>
      <c r="F431" s="84"/>
      <c r="G431" s="84"/>
      <c r="H431" s="84"/>
      <c r="I431" s="84"/>
      <c r="J431" s="84"/>
      <c r="K431" s="84"/>
      <c r="L431" s="84"/>
      <c r="M431" s="84"/>
      <c r="N431" s="84"/>
      <c r="O431" s="84"/>
      <c r="P431" s="84"/>
      <c r="Q431" s="84"/>
      <c r="R431" s="84"/>
      <c r="S431" s="84"/>
      <c r="T431" s="84"/>
      <c r="U431" s="84"/>
      <c r="V431" s="84"/>
      <c r="W431" s="84"/>
      <c r="X431" s="84"/>
      <c r="Y431" s="84"/>
      <c r="Z431" s="84"/>
      <c r="AA431" s="84"/>
      <c r="AB431" s="84"/>
      <c r="AC431" s="84"/>
      <c r="AD431" s="84"/>
      <c r="AE431" s="84"/>
      <c r="AF431" s="84"/>
      <c r="AG431" s="84"/>
      <c r="AH431" s="84"/>
      <c r="AI431" s="84"/>
      <c r="AJ431" s="84"/>
      <c r="AK431" s="84"/>
      <c r="AL431" s="84"/>
      <c r="AM431" s="84"/>
      <c r="AN431" s="84"/>
      <c r="AO431" s="84"/>
      <c r="AP431" s="84"/>
      <c r="AQ431" s="84"/>
      <c r="AR431" s="84"/>
      <c r="AS431" s="84"/>
      <c r="AT431" s="84"/>
      <c r="AU431" s="84"/>
      <c r="AV431" s="84"/>
      <c r="AW431" s="84"/>
      <c r="AX431" s="84"/>
      <c r="AY431" s="84"/>
      <c r="AZ431" s="84"/>
    </row>
    <row r="432" spans="3:52" ht="13.15">
      <c r="C432" s="84"/>
      <c r="D432" s="84"/>
      <c r="E432" s="84"/>
      <c r="F432" s="84"/>
      <c r="G432" s="84"/>
      <c r="H432" s="84"/>
      <c r="I432" s="84"/>
      <c r="J432" s="84"/>
      <c r="K432" s="84"/>
      <c r="L432" s="84"/>
      <c r="M432" s="84"/>
      <c r="N432" s="84"/>
      <c r="O432" s="84"/>
      <c r="P432" s="84"/>
      <c r="Q432" s="84"/>
      <c r="R432" s="84"/>
      <c r="S432" s="84"/>
      <c r="T432" s="84"/>
      <c r="U432" s="84"/>
      <c r="V432" s="84"/>
      <c r="W432" s="84"/>
      <c r="X432" s="84"/>
      <c r="Y432" s="84"/>
      <c r="Z432" s="84"/>
      <c r="AA432" s="84"/>
      <c r="AB432" s="84"/>
      <c r="AC432" s="84"/>
      <c r="AD432" s="84"/>
      <c r="AE432" s="84"/>
      <c r="AF432" s="84"/>
      <c r="AG432" s="84"/>
      <c r="AH432" s="84"/>
      <c r="AI432" s="84"/>
      <c r="AJ432" s="84"/>
      <c r="AK432" s="84"/>
      <c r="AL432" s="84"/>
      <c r="AM432" s="84"/>
      <c r="AN432" s="84"/>
      <c r="AO432" s="84"/>
      <c r="AP432" s="84"/>
      <c r="AQ432" s="84"/>
      <c r="AR432" s="84"/>
      <c r="AS432" s="84"/>
      <c r="AT432" s="84"/>
      <c r="AU432" s="84"/>
      <c r="AV432" s="84"/>
      <c r="AW432" s="84"/>
      <c r="AX432" s="84"/>
      <c r="AY432" s="84"/>
      <c r="AZ432" s="84"/>
    </row>
    <row r="433" spans="3:52" ht="13.15">
      <c r="C433" s="84"/>
      <c r="D433" s="84"/>
      <c r="E433" s="84"/>
      <c r="F433" s="84"/>
      <c r="G433" s="84"/>
      <c r="H433" s="84"/>
      <c r="I433" s="84"/>
      <c r="J433" s="84"/>
      <c r="K433" s="84"/>
      <c r="L433" s="84"/>
      <c r="M433" s="84"/>
      <c r="N433" s="84"/>
      <c r="O433" s="84"/>
      <c r="P433" s="84"/>
      <c r="Q433" s="84"/>
      <c r="R433" s="84"/>
      <c r="S433" s="84"/>
      <c r="T433" s="84"/>
      <c r="U433" s="84"/>
      <c r="V433" s="84"/>
      <c r="W433" s="84"/>
      <c r="X433" s="84"/>
      <c r="Y433" s="84"/>
      <c r="Z433" s="84"/>
      <c r="AA433" s="84"/>
      <c r="AB433" s="84"/>
      <c r="AC433" s="84"/>
      <c r="AD433" s="84"/>
      <c r="AE433" s="84"/>
      <c r="AF433" s="84"/>
      <c r="AG433" s="84"/>
      <c r="AH433" s="84"/>
      <c r="AI433" s="84"/>
      <c r="AJ433" s="84"/>
      <c r="AK433" s="84"/>
      <c r="AL433" s="84"/>
      <c r="AM433" s="84"/>
      <c r="AN433" s="84"/>
      <c r="AO433" s="84"/>
      <c r="AP433" s="84"/>
      <c r="AQ433" s="84"/>
      <c r="AR433" s="84"/>
      <c r="AS433" s="84"/>
      <c r="AT433" s="84"/>
      <c r="AU433" s="84"/>
      <c r="AV433" s="84"/>
      <c r="AW433" s="84"/>
      <c r="AX433" s="84"/>
      <c r="AY433" s="84"/>
      <c r="AZ433" s="84"/>
    </row>
    <row r="434" spans="3:52" ht="13.15">
      <c r="C434" s="84"/>
      <c r="D434" s="84"/>
      <c r="E434" s="84"/>
      <c r="F434" s="84"/>
      <c r="G434" s="84"/>
      <c r="H434" s="84"/>
      <c r="I434" s="84"/>
      <c r="J434" s="84"/>
      <c r="K434" s="84"/>
      <c r="L434" s="84"/>
      <c r="M434" s="84"/>
      <c r="N434" s="84"/>
      <c r="O434" s="84"/>
      <c r="P434" s="84"/>
      <c r="Q434" s="84"/>
      <c r="R434" s="84"/>
      <c r="S434" s="84"/>
      <c r="T434" s="84"/>
      <c r="U434" s="84"/>
      <c r="V434" s="84"/>
      <c r="W434" s="84"/>
      <c r="X434" s="84"/>
      <c r="Y434" s="84"/>
      <c r="Z434" s="84"/>
      <c r="AA434" s="84"/>
      <c r="AB434" s="84"/>
      <c r="AC434" s="84"/>
      <c r="AD434" s="84"/>
      <c r="AE434" s="84"/>
      <c r="AF434" s="84"/>
      <c r="AG434" s="84"/>
      <c r="AH434" s="84"/>
      <c r="AI434" s="84"/>
      <c r="AJ434" s="84"/>
      <c r="AK434" s="84"/>
      <c r="AL434" s="84"/>
      <c r="AM434" s="84"/>
      <c r="AN434" s="84"/>
      <c r="AO434" s="84"/>
      <c r="AP434" s="84"/>
      <c r="AQ434" s="84"/>
      <c r="AR434" s="84"/>
      <c r="AS434" s="84"/>
      <c r="AT434" s="84"/>
      <c r="AU434" s="84"/>
      <c r="AV434" s="84"/>
      <c r="AW434" s="84"/>
      <c r="AX434" s="84"/>
      <c r="AY434" s="84"/>
      <c r="AZ434" s="84"/>
    </row>
    <row r="435" spans="3:52" ht="13.15">
      <c r="C435" s="84"/>
      <c r="D435" s="84"/>
      <c r="E435" s="84"/>
      <c r="F435" s="84"/>
      <c r="G435" s="84"/>
      <c r="H435" s="84"/>
      <c r="I435" s="84"/>
      <c r="J435" s="84"/>
      <c r="K435" s="84"/>
      <c r="L435" s="84"/>
      <c r="M435" s="84"/>
      <c r="N435" s="84"/>
      <c r="O435" s="84"/>
      <c r="P435" s="84"/>
      <c r="Q435" s="84"/>
      <c r="R435" s="84"/>
      <c r="S435" s="84"/>
      <c r="T435" s="84"/>
      <c r="U435" s="84"/>
      <c r="V435" s="84"/>
      <c r="W435" s="84"/>
      <c r="X435" s="84"/>
      <c r="Y435" s="84"/>
      <c r="Z435" s="84"/>
      <c r="AA435" s="84"/>
      <c r="AB435" s="84"/>
      <c r="AC435" s="84"/>
      <c r="AD435" s="84"/>
      <c r="AE435" s="84"/>
      <c r="AF435" s="84"/>
      <c r="AG435" s="84"/>
      <c r="AH435" s="84"/>
      <c r="AI435" s="84"/>
      <c r="AJ435" s="84"/>
      <c r="AK435" s="84"/>
      <c r="AL435" s="84"/>
      <c r="AM435" s="84"/>
      <c r="AN435" s="84"/>
      <c r="AO435" s="84"/>
      <c r="AP435" s="84"/>
      <c r="AQ435" s="84"/>
      <c r="AR435" s="84"/>
      <c r="AS435" s="84"/>
      <c r="AT435" s="84"/>
      <c r="AU435" s="84"/>
      <c r="AV435" s="84"/>
      <c r="AW435" s="84"/>
      <c r="AX435" s="84"/>
      <c r="AY435" s="84"/>
      <c r="AZ435" s="84"/>
    </row>
    <row r="436" spans="3:52" ht="13.15">
      <c r="C436" s="84"/>
      <c r="D436" s="84"/>
      <c r="E436" s="84"/>
      <c r="F436" s="84"/>
      <c r="G436" s="84"/>
      <c r="H436" s="84"/>
      <c r="I436" s="84"/>
      <c r="J436" s="84"/>
      <c r="K436" s="84"/>
      <c r="L436" s="84"/>
      <c r="M436" s="84"/>
      <c r="N436" s="84"/>
      <c r="O436" s="84"/>
      <c r="P436" s="84"/>
      <c r="Q436" s="84"/>
      <c r="R436" s="84"/>
      <c r="S436" s="84"/>
      <c r="T436" s="84"/>
      <c r="U436" s="84"/>
      <c r="V436" s="84"/>
      <c r="W436" s="84"/>
      <c r="X436" s="84"/>
      <c r="Y436" s="84"/>
      <c r="Z436" s="84"/>
      <c r="AA436" s="84"/>
      <c r="AB436" s="84"/>
      <c r="AC436" s="84"/>
      <c r="AD436" s="84"/>
      <c r="AE436" s="84"/>
      <c r="AF436" s="84"/>
      <c r="AG436" s="84"/>
      <c r="AH436" s="84"/>
      <c r="AI436" s="84"/>
      <c r="AJ436" s="84"/>
      <c r="AK436" s="84"/>
      <c r="AL436" s="84"/>
      <c r="AM436" s="84"/>
      <c r="AN436" s="84"/>
      <c r="AO436" s="84"/>
      <c r="AP436" s="84"/>
      <c r="AQ436" s="84"/>
      <c r="AR436" s="84"/>
      <c r="AS436" s="84"/>
      <c r="AT436" s="84"/>
      <c r="AU436" s="84"/>
      <c r="AV436" s="84"/>
      <c r="AW436" s="84"/>
      <c r="AX436" s="84"/>
      <c r="AY436" s="84"/>
      <c r="AZ436" s="84"/>
    </row>
    <row r="437" spans="3:52" ht="13.15">
      <c r="C437" s="84"/>
      <c r="D437" s="84"/>
      <c r="E437" s="84"/>
      <c r="F437" s="84"/>
      <c r="G437" s="84"/>
      <c r="H437" s="84"/>
      <c r="I437" s="84"/>
      <c r="J437" s="84"/>
      <c r="K437" s="84"/>
      <c r="L437" s="84"/>
      <c r="M437" s="84"/>
      <c r="N437" s="84"/>
      <c r="O437" s="84"/>
      <c r="P437" s="84"/>
      <c r="Q437" s="84"/>
      <c r="R437" s="84"/>
      <c r="S437" s="84"/>
      <c r="T437" s="84"/>
      <c r="U437" s="84"/>
      <c r="V437" s="84"/>
      <c r="W437" s="84"/>
      <c r="X437" s="84"/>
      <c r="Y437" s="84"/>
      <c r="Z437" s="84"/>
      <c r="AA437" s="84"/>
      <c r="AB437" s="84"/>
      <c r="AC437" s="84"/>
      <c r="AD437" s="84"/>
      <c r="AE437" s="84"/>
      <c r="AF437" s="84"/>
      <c r="AG437" s="84"/>
      <c r="AH437" s="84"/>
      <c r="AI437" s="84"/>
      <c r="AJ437" s="84"/>
      <c r="AK437" s="84"/>
      <c r="AL437" s="84"/>
      <c r="AM437" s="84"/>
      <c r="AN437" s="84"/>
      <c r="AO437" s="84"/>
      <c r="AP437" s="84"/>
      <c r="AQ437" s="84"/>
      <c r="AR437" s="84"/>
      <c r="AS437" s="84"/>
      <c r="AT437" s="84"/>
      <c r="AU437" s="84"/>
      <c r="AV437" s="84"/>
      <c r="AW437" s="84"/>
      <c r="AX437" s="84"/>
      <c r="AY437" s="84"/>
      <c r="AZ437" s="84"/>
    </row>
    <row r="438" spans="3:52" ht="13.15">
      <c r="C438" s="84"/>
      <c r="D438" s="84"/>
      <c r="E438" s="84"/>
      <c r="F438" s="84"/>
      <c r="G438" s="84"/>
      <c r="H438" s="84"/>
      <c r="I438" s="84"/>
      <c r="J438" s="84"/>
      <c r="K438" s="84"/>
      <c r="L438" s="84"/>
      <c r="M438" s="84"/>
      <c r="N438" s="84"/>
      <c r="O438" s="84"/>
      <c r="P438" s="84"/>
      <c r="Q438" s="84"/>
      <c r="R438" s="84"/>
      <c r="S438" s="84"/>
      <c r="T438" s="84"/>
      <c r="U438" s="84"/>
      <c r="V438" s="84"/>
      <c r="W438" s="84"/>
      <c r="X438" s="84"/>
      <c r="Y438" s="84"/>
      <c r="Z438" s="84"/>
      <c r="AA438" s="84"/>
      <c r="AB438" s="84"/>
      <c r="AC438" s="84"/>
      <c r="AD438" s="84"/>
      <c r="AE438" s="84"/>
      <c r="AF438" s="84"/>
      <c r="AG438" s="84"/>
      <c r="AH438" s="84"/>
      <c r="AI438" s="84"/>
      <c r="AJ438" s="84"/>
      <c r="AK438" s="84"/>
      <c r="AL438" s="84"/>
      <c r="AM438" s="84"/>
      <c r="AN438" s="84"/>
      <c r="AO438" s="84"/>
      <c r="AP438" s="84"/>
      <c r="AQ438" s="84"/>
      <c r="AR438" s="84"/>
      <c r="AS438" s="84"/>
      <c r="AT438" s="84"/>
      <c r="AU438" s="84"/>
      <c r="AV438" s="84"/>
      <c r="AW438" s="84"/>
      <c r="AX438" s="84"/>
      <c r="AY438" s="84"/>
      <c r="AZ438" s="84"/>
    </row>
    <row r="439" spans="3:52" ht="13.15">
      <c r="C439" s="84"/>
      <c r="D439" s="84"/>
      <c r="E439" s="84"/>
      <c r="F439" s="84"/>
      <c r="G439" s="84"/>
      <c r="H439" s="84"/>
      <c r="I439" s="84"/>
      <c r="J439" s="84"/>
      <c r="K439" s="84"/>
      <c r="L439" s="84"/>
      <c r="M439" s="84"/>
      <c r="N439" s="84"/>
      <c r="O439" s="84"/>
      <c r="P439" s="84"/>
      <c r="Q439" s="84"/>
      <c r="R439" s="84"/>
      <c r="S439" s="84"/>
      <c r="T439" s="84"/>
      <c r="U439" s="84"/>
      <c r="V439" s="84"/>
      <c r="W439" s="84"/>
      <c r="X439" s="84"/>
      <c r="Y439" s="84"/>
      <c r="Z439" s="84"/>
      <c r="AA439" s="84"/>
      <c r="AB439" s="84"/>
      <c r="AC439" s="84"/>
      <c r="AD439" s="84"/>
      <c r="AE439" s="84"/>
      <c r="AF439" s="84"/>
      <c r="AG439" s="84"/>
      <c r="AH439" s="84"/>
      <c r="AI439" s="84"/>
      <c r="AJ439" s="84"/>
      <c r="AK439" s="84"/>
      <c r="AL439" s="84"/>
      <c r="AM439" s="84"/>
      <c r="AN439" s="84"/>
      <c r="AO439" s="84"/>
      <c r="AP439" s="84"/>
      <c r="AQ439" s="84"/>
      <c r="AR439" s="84"/>
      <c r="AS439" s="84"/>
      <c r="AT439" s="84"/>
      <c r="AU439" s="84"/>
      <c r="AV439" s="84"/>
      <c r="AW439" s="84"/>
      <c r="AX439" s="84"/>
      <c r="AY439" s="84"/>
      <c r="AZ439" s="84"/>
    </row>
    <row r="440" spans="3:52" ht="13.15">
      <c r="C440" s="84"/>
      <c r="D440" s="84"/>
      <c r="E440" s="84"/>
      <c r="F440" s="84"/>
      <c r="G440" s="84"/>
      <c r="H440" s="84"/>
      <c r="I440" s="84"/>
      <c r="J440" s="84"/>
      <c r="K440" s="84"/>
      <c r="L440" s="84"/>
      <c r="M440" s="84"/>
      <c r="N440" s="84"/>
      <c r="O440" s="84"/>
      <c r="P440" s="84"/>
      <c r="Q440" s="84"/>
      <c r="R440" s="84"/>
      <c r="S440" s="84"/>
      <c r="T440" s="84"/>
      <c r="U440" s="84"/>
      <c r="V440" s="84"/>
      <c r="W440" s="84"/>
      <c r="X440" s="84"/>
      <c r="Y440" s="84"/>
      <c r="Z440" s="84"/>
      <c r="AA440" s="84"/>
      <c r="AB440" s="84"/>
      <c r="AC440" s="84"/>
      <c r="AD440" s="84"/>
      <c r="AE440" s="84"/>
      <c r="AF440" s="84"/>
      <c r="AG440" s="84"/>
      <c r="AH440" s="84"/>
      <c r="AI440" s="84"/>
      <c r="AJ440" s="84"/>
      <c r="AK440" s="84"/>
      <c r="AL440" s="84"/>
      <c r="AM440" s="84"/>
      <c r="AN440" s="84"/>
      <c r="AO440" s="84"/>
      <c r="AP440" s="84"/>
      <c r="AQ440" s="84"/>
      <c r="AR440" s="84"/>
      <c r="AS440" s="84"/>
      <c r="AT440" s="84"/>
      <c r="AU440" s="84"/>
      <c r="AV440" s="84"/>
      <c r="AW440" s="84"/>
      <c r="AX440" s="84"/>
      <c r="AY440" s="84"/>
      <c r="AZ440" s="84"/>
    </row>
    <row r="441" spans="3:52" ht="13.15">
      <c r="C441" s="84"/>
      <c r="D441" s="84"/>
      <c r="E441" s="84"/>
      <c r="F441" s="84"/>
      <c r="G441" s="84"/>
      <c r="H441" s="84"/>
      <c r="I441" s="84"/>
      <c r="J441" s="84"/>
      <c r="K441" s="84"/>
      <c r="L441" s="84"/>
      <c r="M441" s="84"/>
      <c r="N441" s="84"/>
      <c r="O441" s="84"/>
      <c r="P441" s="84"/>
      <c r="Q441" s="84"/>
      <c r="R441" s="84"/>
      <c r="S441" s="84"/>
      <c r="T441" s="84"/>
      <c r="U441" s="84"/>
      <c r="V441" s="84"/>
      <c r="W441" s="84"/>
      <c r="X441" s="84"/>
      <c r="Y441" s="84"/>
      <c r="Z441" s="84"/>
      <c r="AA441" s="84"/>
      <c r="AB441" s="84"/>
      <c r="AC441" s="84"/>
      <c r="AD441" s="84"/>
      <c r="AE441" s="84"/>
      <c r="AF441" s="84"/>
      <c r="AG441" s="84"/>
      <c r="AH441" s="84"/>
      <c r="AI441" s="84"/>
      <c r="AJ441" s="84"/>
      <c r="AK441" s="84"/>
      <c r="AL441" s="84"/>
      <c r="AM441" s="84"/>
      <c r="AN441" s="84"/>
      <c r="AO441" s="84"/>
      <c r="AP441" s="84"/>
      <c r="AQ441" s="84"/>
      <c r="AR441" s="84"/>
      <c r="AS441" s="84"/>
      <c r="AT441" s="84"/>
      <c r="AU441" s="84"/>
      <c r="AV441" s="84"/>
      <c r="AW441" s="84"/>
      <c r="AX441" s="84"/>
      <c r="AY441" s="84"/>
      <c r="AZ441" s="84"/>
    </row>
    <row r="442" spans="3:52" ht="13.15">
      <c r="C442" s="84"/>
      <c r="D442" s="84"/>
      <c r="E442" s="84"/>
      <c r="F442" s="84"/>
      <c r="G442" s="84"/>
      <c r="H442" s="84"/>
      <c r="I442" s="84"/>
      <c r="J442" s="84"/>
      <c r="K442" s="84"/>
      <c r="L442" s="84"/>
      <c r="M442" s="84"/>
      <c r="N442" s="84"/>
      <c r="O442" s="84"/>
      <c r="P442" s="84"/>
      <c r="Q442" s="84"/>
      <c r="R442" s="84"/>
      <c r="S442" s="84"/>
      <c r="T442" s="84"/>
      <c r="U442" s="84"/>
      <c r="V442" s="84"/>
      <c r="W442" s="84"/>
      <c r="X442" s="84"/>
      <c r="Y442" s="84"/>
      <c r="Z442" s="84"/>
      <c r="AA442" s="84"/>
      <c r="AB442" s="84"/>
      <c r="AC442" s="84"/>
      <c r="AD442" s="84"/>
      <c r="AE442" s="84"/>
      <c r="AF442" s="84"/>
      <c r="AG442" s="84"/>
      <c r="AH442" s="84"/>
      <c r="AI442" s="84"/>
      <c r="AJ442" s="84"/>
      <c r="AK442" s="84"/>
      <c r="AL442" s="84"/>
      <c r="AM442" s="84"/>
      <c r="AN442" s="84"/>
      <c r="AO442" s="84"/>
      <c r="AP442" s="84"/>
      <c r="AQ442" s="84"/>
      <c r="AR442" s="84"/>
      <c r="AS442" s="84"/>
      <c r="AT442" s="84"/>
      <c r="AU442" s="84"/>
      <c r="AV442" s="84"/>
      <c r="AW442" s="84"/>
      <c r="AX442" s="84"/>
      <c r="AY442" s="84"/>
      <c r="AZ442" s="84"/>
    </row>
    <row r="443" spans="3:52" ht="13.15">
      <c r="C443" s="84"/>
      <c r="D443" s="84"/>
      <c r="E443" s="84"/>
      <c r="F443" s="84"/>
      <c r="G443" s="84"/>
      <c r="H443" s="84"/>
      <c r="I443" s="84"/>
      <c r="J443" s="84"/>
      <c r="K443" s="84"/>
      <c r="L443" s="84"/>
      <c r="M443" s="84"/>
      <c r="N443" s="84"/>
      <c r="O443" s="84"/>
      <c r="P443" s="84"/>
      <c r="Q443" s="84"/>
      <c r="R443" s="84"/>
      <c r="S443" s="84"/>
      <c r="T443" s="84"/>
      <c r="U443" s="84"/>
      <c r="V443" s="84"/>
      <c r="W443" s="84"/>
      <c r="X443" s="84"/>
      <c r="Y443" s="84"/>
      <c r="Z443" s="84"/>
      <c r="AA443" s="84"/>
      <c r="AB443" s="84"/>
      <c r="AC443" s="84"/>
      <c r="AD443" s="84"/>
      <c r="AE443" s="84"/>
      <c r="AF443" s="84"/>
      <c r="AG443" s="84"/>
      <c r="AH443" s="84"/>
      <c r="AI443" s="84"/>
      <c r="AJ443" s="84"/>
      <c r="AK443" s="84"/>
      <c r="AL443" s="84"/>
      <c r="AM443" s="84"/>
      <c r="AN443" s="84"/>
      <c r="AO443" s="84"/>
      <c r="AP443" s="84"/>
      <c r="AQ443" s="84"/>
      <c r="AR443" s="84"/>
      <c r="AS443" s="84"/>
      <c r="AT443" s="84"/>
      <c r="AU443" s="84"/>
      <c r="AV443" s="84"/>
      <c r="AW443" s="84"/>
      <c r="AX443" s="84"/>
      <c r="AY443" s="84"/>
      <c r="AZ443" s="84"/>
    </row>
    <row r="444" spans="3:52" ht="13.15">
      <c r="C444" s="84"/>
      <c r="D444" s="84"/>
      <c r="E444" s="84"/>
      <c r="F444" s="84"/>
      <c r="G444" s="84"/>
      <c r="H444" s="84"/>
      <c r="I444" s="84"/>
      <c r="J444" s="84"/>
      <c r="K444" s="84"/>
      <c r="L444" s="84"/>
      <c r="M444" s="84"/>
      <c r="N444" s="84"/>
      <c r="O444" s="84"/>
      <c r="P444" s="84"/>
      <c r="Q444" s="84"/>
      <c r="R444" s="84"/>
      <c r="S444" s="84"/>
      <c r="T444" s="84"/>
      <c r="U444" s="84"/>
      <c r="V444" s="84"/>
      <c r="W444" s="84"/>
      <c r="X444" s="84"/>
      <c r="Y444" s="84"/>
      <c r="Z444" s="84"/>
      <c r="AA444" s="84"/>
      <c r="AB444" s="84"/>
      <c r="AC444" s="84"/>
      <c r="AD444" s="84"/>
      <c r="AE444" s="84"/>
      <c r="AF444" s="84"/>
      <c r="AG444" s="84"/>
      <c r="AH444" s="84"/>
      <c r="AI444" s="84"/>
      <c r="AJ444" s="84"/>
      <c r="AK444" s="84"/>
      <c r="AL444" s="84"/>
      <c r="AM444" s="84"/>
      <c r="AN444" s="84"/>
      <c r="AO444" s="84"/>
      <c r="AP444" s="84"/>
      <c r="AQ444" s="84"/>
      <c r="AR444" s="84"/>
      <c r="AS444" s="84"/>
      <c r="AT444" s="84"/>
      <c r="AU444" s="84"/>
      <c r="AV444" s="84"/>
      <c r="AW444" s="84"/>
      <c r="AX444" s="84"/>
      <c r="AY444" s="84"/>
      <c r="AZ444" s="84"/>
    </row>
    <row r="445" spans="3:52" ht="13.15">
      <c r="C445" s="84"/>
      <c r="D445" s="84"/>
      <c r="E445" s="84"/>
      <c r="F445" s="84"/>
      <c r="G445" s="84"/>
      <c r="H445" s="84"/>
      <c r="I445" s="84"/>
      <c r="J445" s="84"/>
      <c r="K445" s="84"/>
      <c r="L445" s="84"/>
      <c r="M445" s="84"/>
      <c r="N445" s="84"/>
      <c r="O445" s="84"/>
      <c r="P445" s="84"/>
      <c r="Q445" s="84"/>
      <c r="R445" s="84"/>
      <c r="S445" s="84"/>
      <c r="T445" s="84"/>
      <c r="U445" s="84"/>
      <c r="V445" s="84"/>
      <c r="W445" s="84"/>
      <c r="X445" s="84"/>
      <c r="Y445" s="84"/>
      <c r="Z445" s="84"/>
      <c r="AA445" s="84"/>
      <c r="AB445" s="84"/>
      <c r="AC445" s="84"/>
      <c r="AD445" s="84"/>
      <c r="AE445" s="84"/>
      <c r="AF445" s="84"/>
      <c r="AG445" s="84"/>
      <c r="AH445" s="84"/>
      <c r="AI445" s="84"/>
      <c r="AJ445" s="84"/>
      <c r="AK445" s="84"/>
      <c r="AL445" s="84"/>
      <c r="AM445" s="84"/>
      <c r="AN445" s="84"/>
      <c r="AO445" s="84"/>
      <c r="AP445" s="84"/>
      <c r="AQ445" s="84"/>
      <c r="AR445" s="84"/>
      <c r="AS445" s="84"/>
      <c r="AT445" s="84"/>
      <c r="AU445" s="84"/>
      <c r="AV445" s="84"/>
      <c r="AW445" s="84"/>
      <c r="AX445" s="84"/>
      <c r="AY445" s="84"/>
      <c r="AZ445" s="84"/>
    </row>
    <row r="446" spans="3:52" ht="13.15">
      <c r="C446" s="84"/>
      <c r="D446" s="84"/>
      <c r="E446" s="84"/>
      <c r="F446" s="84"/>
      <c r="G446" s="84"/>
      <c r="H446" s="84"/>
      <c r="I446" s="84"/>
      <c r="J446" s="84"/>
      <c r="K446" s="84"/>
      <c r="L446" s="84"/>
      <c r="M446" s="84"/>
      <c r="N446" s="84"/>
      <c r="O446" s="84"/>
      <c r="P446" s="84"/>
      <c r="Q446" s="84"/>
      <c r="R446" s="84"/>
      <c r="S446" s="84"/>
      <c r="T446" s="84"/>
      <c r="U446" s="84"/>
      <c r="V446" s="84"/>
      <c r="W446" s="84"/>
      <c r="X446" s="84"/>
      <c r="Y446" s="84"/>
      <c r="Z446" s="84"/>
      <c r="AA446" s="84"/>
      <c r="AB446" s="84"/>
      <c r="AC446" s="84"/>
      <c r="AD446" s="84"/>
      <c r="AE446" s="84"/>
      <c r="AF446" s="84"/>
      <c r="AG446" s="84"/>
      <c r="AH446" s="84"/>
      <c r="AI446" s="84"/>
      <c r="AJ446" s="84"/>
      <c r="AK446" s="84"/>
      <c r="AL446" s="84"/>
      <c r="AM446" s="84"/>
      <c r="AN446" s="84"/>
      <c r="AO446" s="84"/>
      <c r="AP446" s="84"/>
      <c r="AQ446" s="84"/>
      <c r="AR446" s="84"/>
      <c r="AS446" s="84"/>
      <c r="AT446" s="84"/>
      <c r="AU446" s="84"/>
      <c r="AV446" s="84"/>
      <c r="AW446" s="84"/>
      <c r="AX446" s="84"/>
      <c r="AY446" s="84"/>
      <c r="AZ446" s="84"/>
    </row>
    <row r="447" spans="3:52" ht="13.15">
      <c r="C447" s="84"/>
      <c r="D447" s="84"/>
      <c r="E447" s="84"/>
      <c r="F447" s="84"/>
      <c r="G447" s="84"/>
      <c r="H447" s="84"/>
      <c r="I447" s="84"/>
      <c r="J447" s="84"/>
      <c r="K447" s="84"/>
      <c r="L447" s="84"/>
      <c r="M447" s="84"/>
      <c r="N447" s="84"/>
      <c r="O447" s="84"/>
      <c r="P447" s="84"/>
      <c r="Q447" s="84"/>
      <c r="R447" s="84"/>
      <c r="S447" s="84"/>
      <c r="T447" s="84"/>
      <c r="U447" s="84"/>
      <c r="V447" s="84"/>
      <c r="W447" s="84"/>
      <c r="X447" s="84"/>
      <c r="Y447" s="84"/>
      <c r="Z447" s="84"/>
      <c r="AA447" s="84"/>
      <c r="AB447" s="84"/>
      <c r="AC447" s="84"/>
      <c r="AD447" s="84"/>
      <c r="AE447" s="84"/>
      <c r="AF447" s="84"/>
      <c r="AG447" s="84"/>
      <c r="AH447" s="84"/>
      <c r="AI447" s="84"/>
      <c r="AJ447" s="84"/>
      <c r="AK447" s="84"/>
      <c r="AL447" s="84"/>
      <c r="AM447" s="84"/>
      <c r="AN447" s="84"/>
      <c r="AO447" s="84"/>
      <c r="AP447" s="84"/>
      <c r="AQ447" s="84"/>
      <c r="AR447" s="84"/>
      <c r="AS447" s="84"/>
      <c r="AT447" s="84"/>
      <c r="AU447" s="84"/>
      <c r="AV447" s="84"/>
      <c r="AW447" s="84"/>
      <c r="AX447" s="84"/>
      <c r="AY447" s="84"/>
      <c r="AZ447" s="84"/>
    </row>
    <row r="448" spans="3:52" ht="13.15">
      <c r="C448" s="84"/>
      <c r="D448" s="84"/>
      <c r="E448" s="84"/>
      <c r="F448" s="84"/>
      <c r="G448" s="84"/>
      <c r="H448" s="84"/>
      <c r="I448" s="84"/>
      <c r="J448" s="84"/>
      <c r="K448" s="84"/>
      <c r="L448" s="84"/>
      <c r="M448" s="84"/>
      <c r="N448" s="84"/>
      <c r="O448" s="84"/>
      <c r="P448" s="84"/>
      <c r="Q448" s="84"/>
      <c r="R448" s="84"/>
      <c r="S448" s="84"/>
      <c r="T448" s="84"/>
      <c r="U448" s="84"/>
      <c r="V448" s="84"/>
      <c r="W448" s="84"/>
      <c r="X448" s="84"/>
      <c r="Y448" s="84"/>
      <c r="Z448" s="84"/>
      <c r="AA448" s="84"/>
      <c r="AB448" s="84"/>
      <c r="AC448" s="84"/>
      <c r="AD448" s="84"/>
      <c r="AE448" s="84"/>
      <c r="AF448" s="84"/>
      <c r="AG448" s="84"/>
      <c r="AH448" s="84"/>
      <c r="AI448" s="84"/>
      <c r="AJ448" s="84"/>
      <c r="AK448" s="84"/>
      <c r="AL448" s="84"/>
      <c r="AM448" s="84"/>
      <c r="AN448" s="84"/>
      <c r="AO448" s="84"/>
      <c r="AP448" s="84"/>
      <c r="AQ448" s="84"/>
      <c r="AR448" s="84"/>
      <c r="AS448" s="84"/>
      <c r="AT448" s="84"/>
      <c r="AU448" s="84"/>
      <c r="AV448" s="84"/>
      <c r="AW448" s="84"/>
      <c r="AX448" s="84"/>
      <c r="AY448" s="84"/>
      <c r="AZ448" s="84"/>
    </row>
    <row r="449" spans="3:52" ht="13.15">
      <c r="C449" s="84"/>
      <c r="D449" s="84"/>
      <c r="E449" s="84"/>
      <c r="F449" s="84"/>
      <c r="G449" s="84"/>
      <c r="H449" s="84"/>
      <c r="I449" s="84"/>
      <c r="J449" s="84"/>
      <c r="K449" s="84"/>
      <c r="L449" s="84"/>
      <c r="M449" s="84"/>
      <c r="N449" s="84"/>
      <c r="O449" s="84"/>
      <c r="P449" s="84"/>
      <c r="Q449" s="84"/>
      <c r="R449" s="84"/>
      <c r="S449" s="84"/>
      <c r="T449" s="84"/>
      <c r="U449" s="84"/>
      <c r="V449" s="84"/>
      <c r="W449" s="84"/>
      <c r="X449" s="84"/>
      <c r="Y449" s="84"/>
      <c r="Z449" s="84"/>
      <c r="AA449" s="84"/>
      <c r="AB449" s="84"/>
      <c r="AC449" s="84"/>
      <c r="AD449" s="84"/>
      <c r="AE449" s="84"/>
      <c r="AF449" s="84"/>
      <c r="AG449" s="84"/>
      <c r="AH449" s="84"/>
      <c r="AI449" s="84"/>
      <c r="AJ449" s="84"/>
      <c r="AK449" s="84"/>
      <c r="AL449" s="84"/>
      <c r="AM449" s="84"/>
      <c r="AN449" s="84"/>
      <c r="AO449" s="84"/>
      <c r="AP449" s="84"/>
      <c r="AQ449" s="84"/>
      <c r="AR449" s="84"/>
      <c r="AS449" s="84"/>
      <c r="AT449" s="84"/>
      <c r="AU449" s="84"/>
      <c r="AV449" s="84"/>
      <c r="AW449" s="84"/>
      <c r="AX449" s="84"/>
      <c r="AY449" s="84"/>
      <c r="AZ449" s="84"/>
    </row>
    <row r="450" spans="3:52" ht="13.15">
      <c r="C450" s="84"/>
      <c r="D450" s="84"/>
      <c r="E450" s="84"/>
      <c r="F450" s="84"/>
      <c r="G450" s="84"/>
      <c r="H450" s="84"/>
      <c r="I450" s="84"/>
      <c r="J450" s="84"/>
      <c r="K450" s="84"/>
      <c r="L450" s="84"/>
      <c r="M450" s="84"/>
      <c r="N450" s="84"/>
      <c r="O450" s="84"/>
      <c r="P450" s="84"/>
      <c r="Q450" s="84"/>
      <c r="R450" s="84"/>
      <c r="S450" s="84"/>
      <c r="T450" s="84"/>
      <c r="U450" s="84"/>
      <c r="V450" s="84"/>
      <c r="W450" s="84"/>
      <c r="X450" s="84"/>
      <c r="Y450" s="84"/>
      <c r="Z450" s="84"/>
      <c r="AA450" s="84"/>
      <c r="AB450" s="84"/>
      <c r="AC450" s="84"/>
      <c r="AD450" s="84"/>
      <c r="AE450" s="84"/>
      <c r="AF450" s="84"/>
      <c r="AG450" s="84"/>
      <c r="AH450" s="84"/>
      <c r="AI450" s="84"/>
      <c r="AJ450" s="84"/>
      <c r="AK450" s="84"/>
      <c r="AL450" s="84"/>
      <c r="AM450" s="84"/>
      <c r="AN450" s="84"/>
      <c r="AO450" s="84"/>
      <c r="AP450" s="84"/>
      <c r="AQ450" s="84"/>
      <c r="AR450" s="84"/>
      <c r="AS450" s="84"/>
      <c r="AT450" s="84"/>
      <c r="AU450" s="84"/>
      <c r="AV450" s="84"/>
      <c r="AW450" s="84"/>
      <c r="AX450" s="84"/>
      <c r="AY450" s="84"/>
      <c r="AZ450" s="84"/>
    </row>
    <row r="451" spans="3:52" ht="13.15">
      <c r="C451" s="84"/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4"/>
      <c r="S451" s="84"/>
      <c r="T451" s="84"/>
      <c r="U451" s="84"/>
      <c r="V451" s="84"/>
      <c r="W451" s="84"/>
      <c r="X451" s="84"/>
      <c r="Y451" s="84"/>
      <c r="Z451" s="84"/>
      <c r="AA451" s="84"/>
      <c r="AB451" s="84"/>
      <c r="AC451" s="84"/>
      <c r="AD451" s="84"/>
      <c r="AE451" s="84"/>
      <c r="AF451" s="84"/>
      <c r="AG451" s="84"/>
      <c r="AH451" s="84"/>
      <c r="AI451" s="84"/>
      <c r="AJ451" s="84"/>
      <c r="AK451" s="84"/>
      <c r="AL451" s="84"/>
      <c r="AM451" s="84"/>
      <c r="AN451" s="84"/>
      <c r="AO451" s="84"/>
      <c r="AP451" s="84"/>
      <c r="AQ451" s="84"/>
      <c r="AR451" s="84"/>
      <c r="AS451" s="84"/>
      <c r="AT451" s="84"/>
      <c r="AU451" s="84"/>
      <c r="AV451" s="84"/>
      <c r="AW451" s="84"/>
      <c r="AX451" s="84"/>
      <c r="AY451" s="84"/>
      <c r="AZ451" s="84"/>
    </row>
    <row r="452" spans="3:52" ht="13.15">
      <c r="C452" s="84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4"/>
      <c r="Y452" s="84"/>
      <c r="Z452" s="84"/>
      <c r="AA452" s="84"/>
      <c r="AB452" s="84"/>
      <c r="AC452" s="84"/>
      <c r="AD452" s="84"/>
      <c r="AE452" s="84"/>
      <c r="AF452" s="84"/>
      <c r="AG452" s="84"/>
      <c r="AH452" s="84"/>
      <c r="AI452" s="84"/>
      <c r="AJ452" s="84"/>
      <c r="AK452" s="84"/>
      <c r="AL452" s="84"/>
      <c r="AM452" s="84"/>
      <c r="AN452" s="84"/>
      <c r="AO452" s="84"/>
      <c r="AP452" s="84"/>
      <c r="AQ452" s="84"/>
      <c r="AR452" s="84"/>
      <c r="AS452" s="84"/>
      <c r="AT452" s="84"/>
      <c r="AU452" s="84"/>
      <c r="AV452" s="84"/>
      <c r="AW452" s="84"/>
      <c r="AX452" s="84"/>
      <c r="AY452" s="84"/>
      <c r="AZ452" s="84"/>
    </row>
    <row r="453" spans="3:52" ht="13.15">
      <c r="C453" s="84"/>
      <c r="D453" s="84"/>
      <c r="E453" s="84"/>
      <c r="F453" s="84"/>
      <c r="G453" s="84"/>
      <c r="H453" s="84"/>
      <c r="I453" s="84"/>
      <c r="J453" s="84"/>
      <c r="K453" s="84"/>
      <c r="L453" s="84"/>
      <c r="M453" s="84"/>
      <c r="N453" s="84"/>
      <c r="O453" s="84"/>
      <c r="P453" s="84"/>
      <c r="Q453" s="84"/>
      <c r="R453" s="84"/>
      <c r="S453" s="84"/>
      <c r="T453" s="84"/>
      <c r="U453" s="84"/>
      <c r="V453" s="84"/>
      <c r="W453" s="84"/>
      <c r="X453" s="84"/>
      <c r="Y453" s="84"/>
      <c r="Z453" s="84"/>
      <c r="AA453" s="84"/>
      <c r="AB453" s="84"/>
      <c r="AC453" s="84"/>
      <c r="AD453" s="84"/>
      <c r="AE453" s="84"/>
      <c r="AF453" s="84"/>
      <c r="AG453" s="84"/>
      <c r="AH453" s="84"/>
      <c r="AI453" s="84"/>
      <c r="AJ453" s="84"/>
      <c r="AK453" s="84"/>
      <c r="AL453" s="84"/>
      <c r="AM453" s="84"/>
      <c r="AN453" s="84"/>
      <c r="AO453" s="84"/>
      <c r="AP453" s="84"/>
      <c r="AQ453" s="84"/>
      <c r="AR453" s="84"/>
      <c r="AS453" s="84"/>
      <c r="AT453" s="84"/>
      <c r="AU453" s="84"/>
      <c r="AV453" s="84"/>
      <c r="AW453" s="84"/>
      <c r="AX453" s="84"/>
      <c r="AY453" s="84"/>
      <c r="AZ453" s="84"/>
    </row>
    <row r="454" spans="3:52" ht="13.15">
      <c r="C454" s="84"/>
      <c r="D454" s="84"/>
      <c r="E454" s="84"/>
      <c r="F454" s="84"/>
      <c r="G454" s="84"/>
      <c r="H454" s="84"/>
      <c r="I454" s="84"/>
      <c r="J454" s="84"/>
      <c r="K454" s="84"/>
      <c r="L454" s="84"/>
      <c r="M454" s="84"/>
      <c r="N454" s="84"/>
      <c r="O454" s="84"/>
      <c r="P454" s="84"/>
      <c r="Q454" s="84"/>
      <c r="R454" s="84"/>
      <c r="S454" s="84"/>
      <c r="T454" s="84"/>
      <c r="U454" s="84"/>
      <c r="V454" s="84"/>
      <c r="W454" s="84"/>
      <c r="X454" s="84"/>
      <c r="Y454" s="84"/>
      <c r="Z454" s="84"/>
      <c r="AA454" s="84"/>
      <c r="AB454" s="84"/>
      <c r="AC454" s="84"/>
      <c r="AD454" s="84"/>
      <c r="AE454" s="84"/>
      <c r="AF454" s="84"/>
      <c r="AG454" s="84"/>
      <c r="AH454" s="84"/>
      <c r="AI454" s="84"/>
      <c r="AJ454" s="84"/>
      <c r="AK454" s="84"/>
      <c r="AL454" s="84"/>
      <c r="AM454" s="84"/>
      <c r="AN454" s="84"/>
      <c r="AO454" s="84"/>
      <c r="AP454" s="84"/>
      <c r="AQ454" s="84"/>
      <c r="AR454" s="84"/>
      <c r="AS454" s="84"/>
      <c r="AT454" s="84"/>
      <c r="AU454" s="84"/>
      <c r="AV454" s="84"/>
      <c r="AW454" s="84"/>
      <c r="AX454" s="84"/>
      <c r="AY454" s="84"/>
      <c r="AZ454" s="84"/>
    </row>
    <row r="455" spans="3:52" ht="13.15">
      <c r="C455" s="84"/>
      <c r="D455" s="84"/>
      <c r="E455" s="84"/>
      <c r="F455" s="84"/>
      <c r="G455" s="84"/>
      <c r="H455" s="84"/>
      <c r="I455" s="84"/>
      <c r="J455" s="84"/>
      <c r="K455" s="84"/>
      <c r="L455" s="84"/>
      <c r="M455" s="84"/>
      <c r="N455" s="84"/>
      <c r="O455" s="84"/>
      <c r="P455" s="84"/>
      <c r="Q455" s="84"/>
      <c r="R455" s="84"/>
      <c r="S455" s="84"/>
      <c r="T455" s="84"/>
      <c r="U455" s="84"/>
      <c r="V455" s="84"/>
      <c r="W455" s="84"/>
      <c r="X455" s="84"/>
      <c r="Y455" s="84"/>
      <c r="Z455" s="84"/>
      <c r="AA455" s="84"/>
      <c r="AB455" s="84"/>
      <c r="AC455" s="84"/>
      <c r="AD455" s="84"/>
      <c r="AE455" s="84"/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  <c r="AY455" s="84"/>
      <c r="AZ455" s="84"/>
    </row>
    <row r="456" spans="3:52" ht="13.15">
      <c r="C456" s="84"/>
      <c r="D456" s="84"/>
      <c r="E456" s="84"/>
      <c r="F456" s="84"/>
      <c r="G456" s="84"/>
      <c r="H456" s="84"/>
      <c r="I456" s="84"/>
      <c r="J456" s="84"/>
      <c r="K456" s="84"/>
      <c r="L456" s="84"/>
      <c r="M456" s="84"/>
      <c r="N456" s="84"/>
      <c r="O456" s="84"/>
      <c r="P456" s="84"/>
      <c r="Q456" s="84"/>
      <c r="R456" s="84"/>
      <c r="S456" s="84"/>
      <c r="T456" s="84"/>
      <c r="U456" s="84"/>
      <c r="V456" s="84"/>
      <c r="W456" s="84"/>
      <c r="X456" s="84"/>
      <c r="Y456" s="84"/>
      <c r="Z456" s="84"/>
      <c r="AA456" s="84"/>
      <c r="AB456" s="84"/>
      <c r="AC456" s="84"/>
      <c r="AD456" s="84"/>
      <c r="AE456" s="84"/>
      <c r="AF456" s="84"/>
      <c r="AG456" s="84"/>
      <c r="AH456" s="84"/>
      <c r="AI456" s="84"/>
      <c r="AJ456" s="84"/>
      <c r="AK456" s="84"/>
      <c r="AL456" s="84"/>
      <c r="AM456" s="84"/>
      <c r="AN456" s="84"/>
      <c r="AO456" s="84"/>
      <c r="AP456" s="84"/>
      <c r="AQ456" s="84"/>
      <c r="AR456" s="84"/>
      <c r="AS456" s="84"/>
      <c r="AT456" s="84"/>
      <c r="AU456" s="84"/>
      <c r="AV456" s="84"/>
      <c r="AW456" s="84"/>
      <c r="AX456" s="84"/>
      <c r="AY456" s="84"/>
      <c r="AZ456" s="84"/>
    </row>
    <row r="457" spans="3:52" ht="13.15">
      <c r="C457" s="84"/>
      <c r="D457" s="84"/>
      <c r="E457" s="84"/>
      <c r="F457" s="84"/>
      <c r="G457" s="84"/>
      <c r="H457" s="84"/>
      <c r="I457" s="84"/>
      <c r="J457" s="84"/>
      <c r="K457" s="84"/>
      <c r="L457" s="84"/>
      <c r="M457" s="84"/>
      <c r="N457" s="84"/>
      <c r="O457" s="84"/>
      <c r="P457" s="84"/>
      <c r="Q457" s="84"/>
      <c r="R457" s="84"/>
      <c r="S457" s="84"/>
      <c r="T457" s="84"/>
      <c r="U457" s="84"/>
      <c r="V457" s="84"/>
      <c r="W457" s="84"/>
      <c r="X457" s="84"/>
      <c r="Y457" s="84"/>
      <c r="Z457" s="84"/>
      <c r="AA457" s="84"/>
      <c r="AB457" s="84"/>
      <c r="AC457" s="84"/>
      <c r="AD457" s="84"/>
      <c r="AE457" s="84"/>
      <c r="AF457" s="84"/>
      <c r="AG457" s="84"/>
      <c r="AH457" s="84"/>
      <c r="AI457" s="84"/>
      <c r="AJ457" s="84"/>
      <c r="AK457" s="84"/>
      <c r="AL457" s="84"/>
      <c r="AM457" s="84"/>
      <c r="AN457" s="84"/>
      <c r="AO457" s="84"/>
      <c r="AP457" s="84"/>
      <c r="AQ457" s="84"/>
      <c r="AR457" s="84"/>
      <c r="AS457" s="84"/>
      <c r="AT457" s="84"/>
      <c r="AU457" s="84"/>
      <c r="AV457" s="84"/>
      <c r="AW457" s="84"/>
      <c r="AX457" s="84"/>
      <c r="AY457" s="84"/>
      <c r="AZ457" s="84"/>
    </row>
    <row r="458" spans="3:52" ht="13.15">
      <c r="C458" s="84"/>
      <c r="D458" s="84"/>
      <c r="E458" s="84"/>
      <c r="F458" s="84"/>
      <c r="G458" s="84"/>
      <c r="H458" s="84"/>
      <c r="I458" s="84"/>
      <c r="J458" s="84"/>
      <c r="K458" s="84"/>
      <c r="L458" s="84"/>
      <c r="M458" s="84"/>
      <c r="N458" s="84"/>
      <c r="O458" s="84"/>
      <c r="P458" s="84"/>
      <c r="Q458" s="84"/>
      <c r="R458" s="84"/>
      <c r="S458" s="84"/>
      <c r="T458" s="84"/>
      <c r="U458" s="84"/>
      <c r="V458" s="84"/>
      <c r="W458" s="84"/>
      <c r="X458" s="84"/>
      <c r="Y458" s="84"/>
      <c r="Z458" s="84"/>
      <c r="AA458" s="84"/>
      <c r="AB458" s="84"/>
      <c r="AC458" s="84"/>
      <c r="AD458" s="84"/>
      <c r="AE458" s="84"/>
      <c r="AF458" s="84"/>
      <c r="AG458" s="84"/>
      <c r="AH458" s="84"/>
      <c r="AI458" s="84"/>
      <c r="AJ458" s="84"/>
      <c r="AK458" s="84"/>
      <c r="AL458" s="84"/>
      <c r="AM458" s="84"/>
      <c r="AN458" s="84"/>
      <c r="AO458" s="84"/>
      <c r="AP458" s="84"/>
      <c r="AQ458" s="84"/>
      <c r="AR458" s="84"/>
      <c r="AS458" s="84"/>
      <c r="AT458" s="84"/>
      <c r="AU458" s="84"/>
      <c r="AV458" s="84"/>
      <c r="AW458" s="84"/>
      <c r="AX458" s="84"/>
      <c r="AY458" s="84"/>
      <c r="AZ458" s="84"/>
    </row>
    <row r="459" spans="3:52" ht="13.15">
      <c r="C459" s="84"/>
      <c r="D459" s="84"/>
      <c r="E459" s="84"/>
      <c r="F459" s="84"/>
      <c r="G459" s="84"/>
      <c r="H459" s="84"/>
      <c r="I459" s="84"/>
      <c r="J459" s="84"/>
      <c r="K459" s="84"/>
      <c r="L459" s="84"/>
      <c r="M459" s="84"/>
      <c r="N459" s="84"/>
      <c r="O459" s="84"/>
      <c r="P459" s="84"/>
      <c r="Q459" s="84"/>
      <c r="R459" s="84"/>
      <c r="S459" s="84"/>
      <c r="T459" s="84"/>
      <c r="U459" s="84"/>
      <c r="V459" s="84"/>
      <c r="W459" s="84"/>
      <c r="X459" s="84"/>
      <c r="Y459" s="84"/>
      <c r="Z459" s="84"/>
      <c r="AA459" s="84"/>
      <c r="AB459" s="84"/>
      <c r="AC459" s="84"/>
      <c r="AD459" s="84"/>
      <c r="AE459" s="84"/>
      <c r="AF459" s="84"/>
      <c r="AG459" s="84"/>
      <c r="AH459" s="84"/>
      <c r="AI459" s="84"/>
      <c r="AJ459" s="84"/>
      <c r="AK459" s="84"/>
      <c r="AL459" s="84"/>
      <c r="AM459" s="84"/>
      <c r="AN459" s="84"/>
      <c r="AO459" s="84"/>
      <c r="AP459" s="84"/>
      <c r="AQ459" s="84"/>
      <c r="AR459" s="84"/>
      <c r="AS459" s="84"/>
      <c r="AT459" s="84"/>
      <c r="AU459" s="84"/>
      <c r="AV459" s="84"/>
      <c r="AW459" s="84"/>
      <c r="AX459" s="84"/>
      <c r="AY459" s="84"/>
      <c r="AZ459" s="84"/>
    </row>
    <row r="460" spans="3:52" ht="13.15">
      <c r="C460" s="84"/>
      <c r="D460" s="84"/>
      <c r="E460" s="84"/>
      <c r="F460" s="84"/>
      <c r="G460" s="84"/>
      <c r="H460" s="84"/>
      <c r="I460" s="84"/>
      <c r="J460" s="84"/>
      <c r="K460" s="84"/>
      <c r="L460" s="84"/>
      <c r="M460" s="84"/>
      <c r="N460" s="84"/>
      <c r="O460" s="84"/>
      <c r="P460" s="84"/>
      <c r="Q460" s="84"/>
      <c r="R460" s="84"/>
      <c r="S460" s="84"/>
      <c r="T460" s="84"/>
      <c r="U460" s="84"/>
      <c r="V460" s="84"/>
      <c r="W460" s="84"/>
      <c r="X460" s="84"/>
      <c r="Y460" s="84"/>
      <c r="Z460" s="84"/>
      <c r="AA460" s="84"/>
      <c r="AB460" s="84"/>
      <c r="AC460" s="84"/>
      <c r="AD460" s="84"/>
      <c r="AE460" s="84"/>
      <c r="AF460" s="84"/>
      <c r="AG460" s="84"/>
      <c r="AH460" s="84"/>
      <c r="AI460" s="84"/>
      <c r="AJ460" s="84"/>
      <c r="AK460" s="84"/>
      <c r="AL460" s="84"/>
      <c r="AM460" s="84"/>
      <c r="AN460" s="84"/>
      <c r="AO460" s="84"/>
      <c r="AP460" s="84"/>
      <c r="AQ460" s="84"/>
      <c r="AR460" s="84"/>
      <c r="AS460" s="84"/>
      <c r="AT460" s="84"/>
      <c r="AU460" s="84"/>
      <c r="AV460" s="84"/>
      <c r="AW460" s="84"/>
      <c r="AX460" s="84"/>
      <c r="AY460" s="84"/>
      <c r="AZ460" s="84"/>
    </row>
    <row r="461" spans="3:52" ht="13.15">
      <c r="C461" s="84"/>
      <c r="D461" s="84"/>
      <c r="E461" s="84"/>
      <c r="F461" s="84"/>
      <c r="G461" s="84"/>
      <c r="H461" s="84"/>
      <c r="I461" s="84"/>
      <c r="J461" s="84"/>
      <c r="K461" s="84"/>
      <c r="L461" s="84"/>
      <c r="M461" s="84"/>
      <c r="N461" s="84"/>
      <c r="O461" s="84"/>
      <c r="P461" s="84"/>
      <c r="Q461" s="84"/>
      <c r="R461" s="84"/>
      <c r="S461" s="84"/>
      <c r="T461" s="84"/>
      <c r="U461" s="84"/>
      <c r="V461" s="84"/>
      <c r="W461" s="84"/>
      <c r="X461" s="84"/>
      <c r="Y461" s="84"/>
      <c r="Z461" s="84"/>
      <c r="AA461" s="84"/>
      <c r="AB461" s="84"/>
      <c r="AC461" s="84"/>
      <c r="AD461" s="84"/>
      <c r="AE461" s="84"/>
      <c r="AF461" s="84"/>
      <c r="AG461" s="84"/>
      <c r="AH461" s="84"/>
      <c r="AI461" s="84"/>
      <c r="AJ461" s="84"/>
      <c r="AK461" s="84"/>
      <c r="AL461" s="84"/>
      <c r="AM461" s="84"/>
      <c r="AN461" s="84"/>
      <c r="AO461" s="84"/>
      <c r="AP461" s="84"/>
      <c r="AQ461" s="84"/>
      <c r="AR461" s="84"/>
      <c r="AS461" s="84"/>
      <c r="AT461" s="84"/>
      <c r="AU461" s="84"/>
      <c r="AV461" s="84"/>
      <c r="AW461" s="84"/>
      <c r="AX461" s="84"/>
      <c r="AY461" s="84"/>
      <c r="AZ461" s="84"/>
    </row>
    <row r="462" spans="3:52" ht="13.15">
      <c r="C462" s="84"/>
      <c r="D462" s="84"/>
      <c r="E462" s="84"/>
      <c r="F462" s="84"/>
      <c r="G462" s="84"/>
      <c r="H462" s="84"/>
      <c r="I462" s="84"/>
      <c r="J462" s="84"/>
      <c r="K462" s="84"/>
      <c r="L462" s="84"/>
      <c r="M462" s="84"/>
      <c r="N462" s="84"/>
      <c r="O462" s="84"/>
      <c r="P462" s="84"/>
      <c r="Q462" s="84"/>
      <c r="R462" s="84"/>
      <c r="S462" s="84"/>
      <c r="T462" s="84"/>
      <c r="U462" s="84"/>
      <c r="V462" s="84"/>
      <c r="W462" s="84"/>
      <c r="X462" s="84"/>
      <c r="Y462" s="84"/>
      <c r="Z462" s="84"/>
      <c r="AA462" s="84"/>
      <c r="AB462" s="84"/>
      <c r="AC462" s="84"/>
      <c r="AD462" s="84"/>
      <c r="AE462" s="84"/>
      <c r="AF462" s="84"/>
      <c r="AG462" s="84"/>
      <c r="AH462" s="84"/>
      <c r="AI462" s="84"/>
      <c r="AJ462" s="84"/>
      <c r="AK462" s="84"/>
      <c r="AL462" s="84"/>
      <c r="AM462" s="84"/>
      <c r="AN462" s="84"/>
      <c r="AO462" s="84"/>
      <c r="AP462" s="84"/>
      <c r="AQ462" s="84"/>
      <c r="AR462" s="84"/>
      <c r="AS462" s="84"/>
      <c r="AT462" s="84"/>
      <c r="AU462" s="84"/>
      <c r="AV462" s="84"/>
      <c r="AW462" s="84"/>
      <c r="AX462" s="84"/>
      <c r="AY462" s="84"/>
      <c r="AZ462" s="84"/>
    </row>
    <row r="463" spans="3:52" ht="13.15">
      <c r="C463" s="84"/>
      <c r="D463" s="84"/>
      <c r="E463" s="84"/>
      <c r="F463" s="84"/>
      <c r="G463" s="84"/>
      <c r="H463" s="84"/>
      <c r="I463" s="84"/>
      <c r="J463" s="84"/>
      <c r="K463" s="84"/>
      <c r="L463" s="84"/>
      <c r="M463" s="84"/>
      <c r="N463" s="84"/>
      <c r="O463" s="84"/>
      <c r="P463" s="84"/>
      <c r="Q463" s="84"/>
      <c r="R463" s="84"/>
      <c r="S463" s="84"/>
      <c r="T463" s="84"/>
      <c r="U463" s="84"/>
      <c r="V463" s="84"/>
      <c r="W463" s="84"/>
      <c r="X463" s="84"/>
      <c r="Y463" s="84"/>
      <c r="Z463" s="84"/>
      <c r="AA463" s="84"/>
      <c r="AB463" s="84"/>
      <c r="AC463" s="84"/>
      <c r="AD463" s="84"/>
      <c r="AE463" s="84"/>
      <c r="AF463" s="84"/>
      <c r="AG463" s="84"/>
      <c r="AH463" s="84"/>
      <c r="AI463" s="84"/>
      <c r="AJ463" s="84"/>
      <c r="AK463" s="84"/>
      <c r="AL463" s="84"/>
      <c r="AM463" s="84"/>
      <c r="AN463" s="84"/>
      <c r="AO463" s="84"/>
      <c r="AP463" s="84"/>
      <c r="AQ463" s="84"/>
      <c r="AR463" s="84"/>
      <c r="AS463" s="84"/>
      <c r="AT463" s="84"/>
      <c r="AU463" s="84"/>
      <c r="AV463" s="84"/>
      <c r="AW463" s="84"/>
      <c r="AX463" s="84"/>
      <c r="AY463" s="84"/>
      <c r="AZ463" s="84"/>
    </row>
    <row r="464" spans="3:52" ht="13.15">
      <c r="C464" s="84"/>
      <c r="D464" s="84"/>
      <c r="E464" s="84"/>
      <c r="F464" s="84"/>
      <c r="G464" s="84"/>
      <c r="H464" s="84"/>
      <c r="I464" s="84"/>
      <c r="J464" s="84"/>
      <c r="K464" s="84"/>
      <c r="L464" s="84"/>
      <c r="M464" s="84"/>
      <c r="N464" s="84"/>
      <c r="O464" s="84"/>
      <c r="P464" s="84"/>
      <c r="Q464" s="84"/>
      <c r="R464" s="84"/>
      <c r="S464" s="84"/>
      <c r="T464" s="84"/>
      <c r="U464" s="84"/>
      <c r="V464" s="84"/>
      <c r="W464" s="84"/>
      <c r="X464" s="84"/>
      <c r="Y464" s="84"/>
      <c r="Z464" s="84"/>
      <c r="AA464" s="84"/>
      <c r="AB464" s="84"/>
      <c r="AC464" s="84"/>
      <c r="AD464" s="84"/>
      <c r="AE464" s="84"/>
      <c r="AF464" s="84"/>
      <c r="AG464" s="84"/>
      <c r="AH464" s="84"/>
      <c r="AI464" s="84"/>
      <c r="AJ464" s="84"/>
      <c r="AK464" s="84"/>
      <c r="AL464" s="84"/>
      <c r="AM464" s="84"/>
      <c r="AN464" s="84"/>
      <c r="AO464" s="84"/>
      <c r="AP464" s="84"/>
      <c r="AQ464" s="84"/>
      <c r="AR464" s="84"/>
      <c r="AS464" s="84"/>
      <c r="AT464" s="84"/>
      <c r="AU464" s="84"/>
      <c r="AV464" s="84"/>
      <c r="AW464" s="84"/>
      <c r="AX464" s="84"/>
      <c r="AY464" s="84"/>
      <c r="AZ464" s="84"/>
    </row>
    <row r="465" spans="3:52" ht="13.15">
      <c r="C465" s="84"/>
      <c r="D465" s="84"/>
      <c r="E465" s="84"/>
      <c r="F465" s="84"/>
      <c r="G465" s="84"/>
      <c r="H465" s="84"/>
      <c r="I465" s="84"/>
      <c r="J465" s="84"/>
      <c r="K465" s="84"/>
      <c r="L465" s="84"/>
      <c r="M465" s="84"/>
      <c r="N465" s="84"/>
      <c r="O465" s="84"/>
      <c r="P465" s="84"/>
      <c r="Q465" s="84"/>
      <c r="R465" s="84"/>
      <c r="S465" s="84"/>
      <c r="T465" s="84"/>
      <c r="U465" s="84"/>
      <c r="V465" s="84"/>
      <c r="W465" s="84"/>
      <c r="X465" s="84"/>
      <c r="Y465" s="84"/>
      <c r="Z465" s="84"/>
      <c r="AA465" s="84"/>
      <c r="AB465" s="84"/>
      <c r="AC465" s="84"/>
      <c r="AD465" s="84"/>
      <c r="AE465" s="84"/>
      <c r="AF465" s="84"/>
      <c r="AG465" s="84"/>
      <c r="AH465" s="84"/>
      <c r="AI465" s="84"/>
      <c r="AJ465" s="84"/>
      <c r="AK465" s="84"/>
      <c r="AL465" s="84"/>
      <c r="AM465" s="84"/>
      <c r="AN465" s="84"/>
      <c r="AO465" s="84"/>
      <c r="AP465" s="84"/>
      <c r="AQ465" s="84"/>
      <c r="AR465" s="84"/>
      <c r="AS465" s="84"/>
      <c r="AT465" s="84"/>
      <c r="AU465" s="84"/>
      <c r="AV465" s="84"/>
      <c r="AW465" s="84"/>
      <c r="AX465" s="84"/>
      <c r="AY465" s="84"/>
      <c r="AZ465" s="84"/>
    </row>
    <row r="466" spans="3:52" ht="13.15">
      <c r="C466" s="84"/>
      <c r="D466" s="84"/>
      <c r="E466" s="84"/>
      <c r="F466" s="84"/>
      <c r="G466" s="84"/>
      <c r="H466" s="84"/>
      <c r="I466" s="84"/>
      <c r="J466" s="84"/>
      <c r="K466" s="84"/>
      <c r="L466" s="84"/>
      <c r="M466" s="84"/>
      <c r="N466" s="84"/>
      <c r="O466" s="84"/>
      <c r="P466" s="84"/>
      <c r="Q466" s="84"/>
      <c r="R466" s="84"/>
      <c r="S466" s="84"/>
      <c r="T466" s="84"/>
      <c r="U466" s="84"/>
      <c r="V466" s="84"/>
      <c r="W466" s="84"/>
      <c r="X466" s="84"/>
      <c r="Y466" s="84"/>
      <c r="Z466" s="84"/>
      <c r="AA466" s="84"/>
      <c r="AB466" s="84"/>
      <c r="AC466" s="84"/>
      <c r="AD466" s="84"/>
      <c r="AE466" s="84"/>
      <c r="AF466" s="84"/>
      <c r="AG466" s="84"/>
      <c r="AH466" s="84"/>
      <c r="AI466" s="84"/>
      <c r="AJ466" s="84"/>
      <c r="AK466" s="84"/>
      <c r="AL466" s="84"/>
      <c r="AM466" s="84"/>
      <c r="AN466" s="84"/>
      <c r="AO466" s="84"/>
      <c r="AP466" s="84"/>
      <c r="AQ466" s="84"/>
      <c r="AR466" s="84"/>
      <c r="AS466" s="84"/>
      <c r="AT466" s="84"/>
      <c r="AU466" s="84"/>
      <c r="AV466" s="84"/>
      <c r="AW466" s="84"/>
      <c r="AX466" s="84"/>
      <c r="AY466" s="84"/>
      <c r="AZ466" s="84"/>
    </row>
    <row r="467" spans="3:52" ht="13.15">
      <c r="C467" s="84"/>
      <c r="D467" s="84"/>
      <c r="E467" s="84"/>
      <c r="F467" s="84"/>
      <c r="G467" s="84"/>
      <c r="H467" s="84"/>
      <c r="I467" s="84"/>
      <c r="J467" s="84"/>
      <c r="K467" s="84"/>
      <c r="L467" s="84"/>
      <c r="M467" s="84"/>
      <c r="N467" s="84"/>
      <c r="O467" s="84"/>
      <c r="P467" s="84"/>
      <c r="Q467" s="84"/>
      <c r="R467" s="84"/>
      <c r="S467" s="84"/>
      <c r="T467" s="84"/>
      <c r="U467" s="84"/>
      <c r="V467" s="84"/>
      <c r="W467" s="84"/>
      <c r="X467" s="84"/>
      <c r="Y467" s="84"/>
      <c r="Z467" s="84"/>
      <c r="AA467" s="84"/>
      <c r="AB467" s="84"/>
      <c r="AC467" s="84"/>
      <c r="AD467" s="84"/>
      <c r="AE467" s="84"/>
      <c r="AF467" s="84"/>
      <c r="AG467" s="84"/>
      <c r="AH467" s="84"/>
      <c r="AI467" s="84"/>
      <c r="AJ467" s="84"/>
      <c r="AK467" s="84"/>
      <c r="AL467" s="84"/>
      <c r="AM467" s="84"/>
      <c r="AN467" s="84"/>
      <c r="AO467" s="84"/>
      <c r="AP467" s="84"/>
      <c r="AQ467" s="84"/>
      <c r="AR467" s="84"/>
      <c r="AS467" s="84"/>
      <c r="AT467" s="84"/>
      <c r="AU467" s="84"/>
      <c r="AV467" s="84"/>
      <c r="AW467" s="84"/>
      <c r="AX467" s="84"/>
      <c r="AY467" s="84"/>
      <c r="AZ467" s="84"/>
    </row>
    <row r="468" spans="3:52" ht="13.15">
      <c r="C468" s="84"/>
      <c r="D468" s="84"/>
      <c r="E468" s="84"/>
      <c r="F468" s="84"/>
      <c r="G468" s="84"/>
      <c r="H468" s="84"/>
      <c r="I468" s="84"/>
      <c r="J468" s="84"/>
      <c r="K468" s="84"/>
      <c r="L468" s="84"/>
      <c r="M468" s="84"/>
      <c r="N468" s="84"/>
      <c r="O468" s="84"/>
      <c r="P468" s="84"/>
      <c r="Q468" s="84"/>
      <c r="R468" s="84"/>
      <c r="S468" s="84"/>
      <c r="T468" s="84"/>
      <c r="U468" s="84"/>
      <c r="V468" s="84"/>
      <c r="W468" s="84"/>
      <c r="X468" s="84"/>
      <c r="Y468" s="84"/>
      <c r="Z468" s="84"/>
      <c r="AA468" s="84"/>
      <c r="AB468" s="84"/>
      <c r="AC468" s="84"/>
      <c r="AD468" s="84"/>
      <c r="AE468" s="84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U468" s="84"/>
      <c r="AV468" s="84"/>
      <c r="AW468" s="84"/>
      <c r="AX468" s="84"/>
      <c r="AY468" s="84"/>
      <c r="AZ468" s="84"/>
    </row>
    <row r="469" spans="3:52" ht="13.15">
      <c r="C469" s="84"/>
      <c r="D469" s="84"/>
      <c r="E469" s="84"/>
      <c r="F469" s="84"/>
      <c r="G469" s="84"/>
      <c r="H469" s="84"/>
      <c r="I469" s="84"/>
      <c r="J469" s="84"/>
      <c r="K469" s="84"/>
      <c r="L469" s="84"/>
      <c r="M469" s="84"/>
      <c r="N469" s="84"/>
      <c r="O469" s="84"/>
      <c r="P469" s="84"/>
      <c r="Q469" s="84"/>
      <c r="R469" s="84"/>
      <c r="S469" s="84"/>
      <c r="T469" s="84"/>
      <c r="U469" s="84"/>
      <c r="V469" s="84"/>
      <c r="W469" s="84"/>
      <c r="X469" s="84"/>
      <c r="Y469" s="84"/>
      <c r="Z469" s="84"/>
      <c r="AA469" s="84"/>
      <c r="AB469" s="84"/>
      <c r="AC469" s="84"/>
      <c r="AD469" s="84"/>
      <c r="AE469" s="84"/>
      <c r="AF469" s="84"/>
      <c r="AG469" s="84"/>
      <c r="AH469" s="84"/>
      <c r="AI469" s="84"/>
      <c r="AJ469" s="84"/>
      <c r="AK469" s="84"/>
      <c r="AL469" s="84"/>
      <c r="AM469" s="84"/>
      <c r="AN469" s="84"/>
      <c r="AO469" s="84"/>
      <c r="AP469" s="84"/>
      <c r="AQ469" s="84"/>
      <c r="AR469" s="84"/>
      <c r="AS469" s="84"/>
      <c r="AT469" s="84"/>
      <c r="AU469" s="84"/>
      <c r="AV469" s="84"/>
      <c r="AW469" s="84"/>
      <c r="AX469" s="84"/>
      <c r="AY469" s="84"/>
      <c r="AZ469" s="84"/>
    </row>
    <row r="470" spans="3:52" ht="13.15">
      <c r="C470" s="84"/>
      <c r="D470" s="84"/>
      <c r="E470" s="84"/>
      <c r="F470" s="84"/>
      <c r="G470" s="84"/>
      <c r="H470" s="84"/>
      <c r="I470" s="84"/>
      <c r="J470" s="84"/>
      <c r="K470" s="84"/>
      <c r="L470" s="84"/>
      <c r="M470" s="84"/>
      <c r="N470" s="84"/>
      <c r="O470" s="84"/>
      <c r="P470" s="84"/>
      <c r="Q470" s="84"/>
      <c r="R470" s="84"/>
      <c r="S470" s="84"/>
      <c r="T470" s="84"/>
      <c r="U470" s="84"/>
      <c r="V470" s="84"/>
      <c r="W470" s="84"/>
      <c r="X470" s="84"/>
      <c r="Y470" s="84"/>
      <c r="Z470" s="84"/>
      <c r="AA470" s="84"/>
      <c r="AB470" s="84"/>
      <c r="AC470" s="84"/>
      <c r="AD470" s="84"/>
      <c r="AE470" s="84"/>
      <c r="AF470" s="84"/>
      <c r="AG470" s="84"/>
      <c r="AH470" s="84"/>
      <c r="AI470" s="84"/>
      <c r="AJ470" s="84"/>
      <c r="AK470" s="84"/>
      <c r="AL470" s="84"/>
      <c r="AM470" s="84"/>
      <c r="AN470" s="84"/>
      <c r="AO470" s="84"/>
      <c r="AP470" s="84"/>
      <c r="AQ470" s="84"/>
      <c r="AR470" s="84"/>
      <c r="AS470" s="84"/>
      <c r="AT470" s="84"/>
      <c r="AU470" s="84"/>
      <c r="AV470" s="84"/>
      <c r="AW470" s="84"/>
      <c r="AX470" s="84"/>
      <c r="AY470" s="84"/>
      <c r="AZ470" s="84"/>
    </row>
    <row r="471" spans="3:52" ht="13.15">
      <c r="C471" s="84"/>
      <c r="D471" s="84"/>
      <c r="E471" s="84"/>
      <c r="F471" s="84"/>
      <c r="G471" s="84"/>
      <c r="H471" s="84"/>
      <c r="I471" s="84"/>
      <c r="J471" s="84"/>
      <c r="K471" s="84"/>
      <c r="L471" s="84"/>
      <c r="M471" s="84"/>
      <c r="N471" s="84"/>
      <c r="O471" s="84"/>
      <c r="P471" s="84"/>
      <c r="Q471" s="84"/>
      <c r="R471" s="84"/>
      <c r="S471" s="84"/>
      <c r="T471" s="84"/>
      <c r="U471" s="84"/>
      <c r="V471" s="84"/>
      <c r="W471" s="84"/>
      <c r="X471" s="84"/>
      <c r="Y471" s="84"/>
      <c r="Z471" s="84"/>
      <c r="AA471" s="84"/>
      <c r="AB471" s="84"/>
      <c r="AC471" s="84"/>
      <c r="AD471" s="84"/>
      <c r="AE471" s="84"/>
      <c r="AF471" s="84"/>
      <c r="AG471" s="84"/>
      <c r="AH471" s="84"/>
      <c r="AI471" s="84"/>
      <c r="AJ471" s="84"/>
      <c r="AK471" s="84"/>
      <c r="AL471" s="84"/>
      <c r="AM471" s="84"/>
      <c r="AN471" s="84"/>
      <c r="AO471" s="84"/>
      <c r="AP471" s="84"/>
      <c r="AQ471" s="84"/>
      <c r="AR471" s="84"/>
      <c r="AS471" s="84"/>
      <c r="AT471" s="84"/>
      <c r="AU471" s="84"/>
      <c r="AV471" s="84"/>
      <c r="AW471" s="84"/>
      <c r="AX471" s="84"/>
      <c r="AY471" s="84"/>
      <c r="AZ471" s="84"/>
    </row>
    <row r="472" spans="3:52" ht="13.15">
      <c r="C472" s="84"/>
      <c r="D472" s="84"/>
      <c r="E472" s="84"/>
      <c r="F472" s="84"/>
      <c r="G472" s="84"/>
      <c r="H472" s="84"/>
      <c r="I472" s="84"/>
      <c r="J472" s="84"/>
      <c r="K472" s="84"/>
      <c r="L472" s="84"/>
      <c r="M472" s="84"/>
      <c r="N472" s="84"/>
      <c r="O472" s="84"/>
      <c r="P472" s="84"/>
      <c r="Q472" s="84"/>
      <c r="R472" s="84"/>
      <c r="S472" s="84"/>
      <c r="T472" s="84"/>
      <c r="U472" s="84"/>
      <c r="V472" s="84"/>
      <c r="W472" s="84"/>
      <c r="X472" s="84"/>
      <c r="Y472" s="84"/>
      <c r="Z472" s="84"/>
      <c r="AA472" s="84"/>
      <c r="AB472" s="84"/>
      <c r="AC472" s="84"/>
      <c r="AD472" s="84"/>
      <c r="AE472" s="84"/>
      <c r="AF472" s="84"/>
      <c r="AG472" s="84"/>
      <c r="AH472" s="84"/>
      <c r="AI472" s="84"/>
      <c r="AJ472" s="84"/>
      <c r="AK472" s="84"/>
      <c r="AL472" s="84"/>
      <c r="AM472" s="84"/>
      <c r="AN472" s="84"/>
      <c r="AO472" s="84"/>
      <c r="AP472" s="84"/>
      <c r="AQ472" s="84"/>
      <c r="AR472" s="84"/>
      <c r="AS472" s="84"/>
      <c r="AT472" s="84"/>
      <c r="AU472" s="84"/>
      <c r="AV472" s="84"/>
      <c r="AW472" s="84"/>
      <c r="AX472" s="84"/>
      <c r="AY472" s="84"/>
      <c r="AZ472" s="84"/>
    </row>
    <row r="473" spans="3:52" ht="13.15">
      <c r="C473" s="84"/>
      <c r="D473" s="84"/>
      <c r="E473" s="84"/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4"/>
      <c r="R473" s="84"/>
      <c r="S473" s="84"/>
      <c r="T473" s="84"/>
      <c r="U473" s="84"/>
      <c r="V473" s="84"/>
      <c r="W473" s="84"/>
      <c r="X473" s="84"/>
      <c r="Y473" s="84"/>
      <c r="Z473" s="84"/>
      <c r="AA473" s="84"/>
      <c r="AB473" s="84"/>
      <c r="AC473" s="84"/>
      <c r="AD473" s="84"/>
      <c r="AE473" s="84"/>
      <c r="AF473" s="84"/>
      <c r="AG473" s="84"/>
      <c r="AH473" s="84"/>
      <c r="AI473" s="84"/>
      <c r="AJ473" s="84"/>
      <c r="AK473" s="84"/>
      <c r="AL473" s="84"/>
      <c r="AM473" s="84"/>
      <c r="AN473" s="84"/>
      <c r="AO473" s="84"/>
      <c r="AP473" s="84"/>
      <c r="AQ473" s="84"/>
      <c r="AR473" s="84"/>
      <c r="AS473" s="84"/>
      <c r="AT473" s="84"/>
      <c r="AU473" s="84"/>
      <c r="AV473" s="84"/>
      <c r="AW473" s="84"/>
      <c r="AX473" s="84"/>
      <c r="AY473" s="84"/>
      <c r="AZ473" s="84"/>
    </row>
    <row r="474" spans="3:52" ht="13.15">
      <c r="C474" s="84"/>
      <c r="D474" s="84"/>
      <c r="E474" s="84"/>
      <c r="F474" s="84"/>
      <c r="G474" s="84"/>
      <c r="H474" s="84"/>
      <c r="I474" s="84"/>
      <c r="J474" s="84"/>
      <c r="K474" s="84"/>
      <c r="L474" s="84"/>
      <c r="M474" s="84"/>
      <c r="N474" s="84"/>
      <c r="O474" s="84"/>
      <c r="P474" s="84"/>
      <c r="Q474" s="84"/>
      <c r="R474" s="84"/>
      <c r="S474" s="84"/>
      <c r="T474" s="84"/>
      <c r="U474" s="84"/>
      <c r="V474" s="84"/>
      <c r="W474" s="84"/>
      <c r="X474" s="84"/>
      <c r="Y474" s="84"/>
      <c r="Z474" s="84"/>
      <c r="AA474" s="84"/>
      <c r="AB474" s="84"/>
      <c r="AC474" s="84"/>
      <c r="AD474" s="84"/>
      <c r="AE474" s="84"/>
      <c r="AF474" s="84"/>
      <c r="AG474" s="84"/>
      <c r="AH474" s="84"/>
      <c r="AI474" s="84"/>
      <c r="AJ474" s="84"/>
      <c r="AK474" s="84"/>
      <c r="AL474" s="84"/>
      <c r="AM474" s="84"/>
      <c r="AN474" s="84"/>
      <c r="AO474" s="84"/>
      <c r="AP474" s="84"/>
      <c r="AQ474" s="84"/>
      <c r="AR474" s="84"/>
      <c r="AS474" s="84"/>
      <c r="AT474" s="84"/>
      <c r="AU474" s="84"/>
      <c r="AV474" s="84"/>
      <c r="AW474" s="84"/>
      <c r="AX474" s="84"/>
      <c r="AY474" s="84"/>
      <c r="AZ474" s="84"/>
    </row>
    <row r="475" spans="3:52" ht="13.15">
      <c r="C475" s="84"/>
      <c r="D475" s="84"/>
      <c r="E475" s="84"/>
      <c r="F475" s="84"/>
      <c r="G475" s="84"/>
      <c r="H475" s="84"/>
      <c r="I475" s="84"/>
      <c r="J475" s="84"/>
      <c r="K475" s="84"/>
      <c r="L475" s="84"/>
      <c r="M475" s="84"/>
      <c r="N475" s="84"/>
      <c r="O475" s="84"/>
      <c r="P475" s="84"/>
      <c r="Q475" s="84"/>
      <c r="R475" s="84"/>
      <c r="S475" s="84"/>
      <c r="T475" s="84"/>
      <c r="U475" s="84"/>
      <c r="V475" s="84"/>
      <c r="W475" s="84"/>
      <c r="X475" s="84"/>
      <c r="Y475" s="84"/>
      <c r="Z475" s="84"/>
      <c r="AA475" s="84"/>
      <c r="AB475" s="84"/>
      <c r="AC475" s="84"/>
      <c r="AD475" s="84"/>
      <c r="AE475" s="84"/>
      <c r="AF475" s="84"/>
      <c r="AG475" s="84"/>
      <c r="AH475" s="84"/>
      <c r="AI475" s="84"/>
      <c r="AJ475" s="84"/>
      <c r="AK475" s="84"/>
      <c r="AL475" s="84"/>
      <c r="AM475" s="84"/>
      <c r="AN475" s="84"/>
      <c r="AO475" s="84"/>
      <c r="AP475" s="84"/>
      <c r="AQ475" s="84"/>
      <c r="AR475" s="84"/>
      <c r="AS475" s="84"/>
      <c r="AT475" s="84"/>
      <c r="AU475" s="84"/>
      <c r="AV475" s="84"/>
      <c r="AW475" s="84"/>
      <c r="AX475" s="84"/>
      <c r="AY475" s="84"/>
      <c r="AZ475" s="84"/>
    </row>
    <row r="476" spans="3:52" ht="13.15">
      <c r="C476" s="84"/>
      <c r="D476" s="84"/>
      <c r="E476" s="84"/>
      <c r="F476" s="84"/>
      <c r="G476" s="84"/>
      <c r="H476" s="84"/>
      <c r="I476" s="84"/>
      <c r="J476" s="84"/>
      <c r="K476" s="84"/>
      <c r="L476" s="84"/>
      <c r="M476" s="84"/>
      <c r="N476" s="84"/>
      <c r="O476" s="84"/>
      <c r="P476" s="84"/>
      <c r="Q476" s="84"/>
      <c r="R476" s="84"/>
      <c r="S476" s="84"/>
      <c r="T476" s="84"/>
      <c r="U476" s="84"/>
      <c r="V476" s="84"/>
      <c r="W476" s="84"/>
      <c r="X476" s="84"/>
      <c r="Y476" s="84"/>
      <c r="Z476" s="84"/>
      <c r="AA476" s="84"/>
      <c r="AB476" s="84"/>
      <c r="AC476" s="84"/>
      <c r="AD476" s="84"/>
      <c r="AE476" s="84"/>
      <c r="AF476" s="84"/>
      <c r="AG476" s="84"/>
      <c r="AH476" s="84"/>
      <c r="AI476" s="84"/>
      <c r="AJ476" s="84"/>
      <c r="AK476" s="84"/>
      <c r="AL476" s="84"/>
      <c r="AM476" s="84"/>
      <c r="AN476" s="84"/>
      <c r="AO476" s="84"/>
      <c r="AP476" s="84"/>
      <c r="AQ476" s="84"/>
      <c r="AR476" s="84"/>
      <c r="AS476" s="84"/>
      <c r="AT476" s="84"/>
      <c r="AU476" s="84"/>
      <c r="AV476" s="84"/>
      <c r="AW476" s="84"/>
      <c r="AX476" s="84"/>
      <c r="AY476" s="84"/>
      <c r="AZ476" s="84"/>
    </row>
    <row r="477" spans="3:52" ht="13.15">
      <c r="C477" s="84"/>
      <c r="D477" s="84"/>
      <c r="E477" s="84"/>
      <c r="F477" s="84"/>
      <c r="G477" s="84"/>
      <c r="H477" s="84"/>
      <c r="I477" s="84"/>
      <c r="J477" s="84"/>
      <c r="K477" s="84"/>
      <c r="L477" s="84"/>
      <c r="M477" s="84"/>
      <c r="N477" s="84"/>
      <c r="O477" s="84"/>
      <c r="P477" s="84"/>
      <c r="Q477" s="84"/>
      <c r="R477" s="84"/>
      <c r="S477" s="84"/>
      <c r="T477" s="84"/>
      <c r="U477" s="84"/>
      <c r="V477" s="84"/>
      <c r="W477" s="84"/>
      <c r="X477" s="84"/>
      <c r="Y477" s="84"/>
      <c r="Z477" s="84"/>
      <c r="AA477" s="84"/>
      <c r="AB477" s="84"/>
      <c r="AC477" s="84"/>
      <c r="AD477" s="84"/>
      <c r="AE477" s="84"/>
      <c r="AF477" s="84"/>
      <c r="AG477" s="84"/>
      <c r="AH477" s="84"/>
      <c r="AI477" s="84"/>
      <c r="AJ477" s="84"/>
      <c r="AK477" s="84"/>
      <c r="AL477" s="84"/>
      <c r="AM477" s="84"/>
      <c r="AN477" s="84"/>
      <c r="AO477" s="84"/>
      <c r="AP477" s="84"/>
      <c r="AQ477" s="84"/>
      <c r="AR477" s="84"/>
      <c r="AS477" s="84"/>
      <c r="AT477" s="84"/>
      <c r="AU477" s="84"/>
      <c r="AV477" s="84"/>
      <c r="AW477" s="84"/>
      <c r="AX477" s="84"/>
      <c r="AY477" s="84"/>
      <c r="AZ477" s="84"/>
    </row>
    <row r="478" spans="3:52" ht="13.15">
      <c r="C478" s="84"/>
      <c r="D478" s="84"/>
      <c r="E478" s="84"/>
      <c r="F478" s="84"/>
      <c r="G478" s="84"/>
      <c r="H478" s="84"/>
      <c r="I478" s="84"/>
      <c r="J478" s="84"/>
      <c r="K478" s="84"/>
      <c r="L478" s="84"/>
      <c r="M478" s="84"/>
      <c r="N478" s="84"/>
      <c r="O478" s="84"/>
      <c r="P478" s="84"/>
      <c r="Q478" s="84"/>
      <c r="R478" s="84"/>
      <c r="S478" s="84"/>
      <c r="T478" s="84"/>
      <c r="U478" s="84"/>
      <c r="V478" s="84"/>
      <c r="W478" s="84"/>
      <c r="X478" s="84"/>
      <c r="Y478" s="84"/>
      <c r="Z478" s="84"/>
      <c r="AA478" s="84"/>
      <c r="AB478" s="84"/>
      <c r="AC478" s="84"/>
      <c r="AD478" s="84"/>
      <c r="AE478" s="84"/>
      <c r="AF478" s="84"/>
      <c r="AG478" s="84"/>
      <c r="AH478" s="84"/>
      <c r="AI478" s="84"/>
      <c r="AJ478" s="84"/>
      <c r="AK478" s="84"/>
      <c r="AL478" s="84"/>
      <c r="AM478" s="84"/>
      <c r="AN478" s="84"/>
      <c r="AO478" s="84"/>
      <c r="AP478" s="84"/>
      <c r="AQ478" s="84"/>
      <c r="AR478" s="84"/>
      <c r="AS478" s="84"/>
      <c r="AT478" s="84"/>
      <c r="AU478" s="84"/>
      <c r="AV478" s="84"/>
      <c r="AW478" s="84"/>
      <c r="AX478" s="84"/>
      <c r="AY478" s="84"/>
      <c r="AZ478" s="84"/>
    </row>
    <row r="479" spans="3:52" ht="13.15">
      <c r="C479" s="84"/>
      <c r="D479" s="84"/>
      <c r="E479" s="84"/>
      <c r="F479" s="84"/>
      <c r="G479" s="84"/>
      <c r="H479" s="84"/>
      <c r="I479" s="84"/>
      <c r="J479" s="84"/>
      <c r="K479" s="84"/>
      <c r="L479" s="84"/>
      <c r="M479" s="84"/>
      <c r="N479" s="84"/>
      <c r="O479" s="84"/>
      <c r="P479" s="84"/>
      <c r="Q479" s="84"/>
      <c r="R479" s="84"/>
      <c r="S479" s="84"/>
      <c r="T479" s="84"/>
      <c r="U479" s="84"/>
      <c r="V479" s="84"/>
      <c r="W479" s="84"/>
      <c r="X479" s="84"/>
      <c r="Y479" s="84"/>
      <c r="Z479" s="84"/>
      <c r="AA479" s="84"/>
      <c r="AB479" s="84"/>
      <c r="AC479" s="84"/>
      <c r="AD479" s="84"/>
      <c r="AE479" s="84"/>
      <c r="AF479" s="84"/>
      <c r="AG479" s="84"/>
      <c r="AH479" s="84"/>
      <c r="AI479" s="84"/>
      <c r="AJ479" s="84"/>
      <c r="AK479" s="84"/>
      <c r="AL479" s="84"/>
      <c r="AM479" s="84"/>
      <c r="AN479" s="84"/>
      <c r="AO479" s="84"/>
      <c r="AP479" s="84"/>
      <c r="AQ479" s="84"/>
      <c r="AR479" s="84"/>
      <c r="AS479" s="84"/>
      <c r="AT479" s="84"/>
      <c r="AU479" s="84"/>
      <c r="AV479" s="84"/>
      <c r="AW479" s="84"/>
      <c r="AX479" s="84"/>
      <c r="AY479" s="84"/>
      <c r="AZ479" s="84"/>
    </row>
    <row r="480" spans="3:52" ht="13.15">
      <c r="C480" s="84"/>
      <c r="D480" s="84"/>
      <c r="E480" s="84"/>
      <c r="F480" s="84"/>
      <c r="G480" s="84"/>
      <c r="H480" s="84"/>
      <c r="I480" s="84"/>
      <c r="J480" s="84"/>
      <c r="K480" s="84"/>
      <c r="L480" s="84"/>
      <c r="M480" s="84"/>
      <c r="N480" s="84"/>
      <c r="O480" s="84"/>
      <c r="P480" s="84"/>
      <c r="Q480" s="84"/>
      <c r="R480" s="84"/>
      <c r="S480" s="84"/>
      <c r="T480" s="84"/>
      <c r="U480" s="84"/>
      <c r="V480" s="84"/>
      <c r="W480" s="84"/>
      <c r="X480" s="84"/>
      <c r="Y480" s="84"/>
      <c r="Z480" s="84"/>
      <c r="AA480" s="84"/>
      <c r="AB480" s="84"/>
      <c r="AC480" s="84"/>
      <c r="AD480" s="84"/>
      <c r="AE480" s="84"/>
      <c r="AF480" s="84"/>
      <c r="AG480" s="84"/>
      <c r="AH480" s="84"/>
      <c r="AI480" s="84"/>
      <c r="AJ480" s="84"/>
      <c r="AK480" s="84"/>
      <c r="AL480" s="84"/>
      <c r="AM480" s="84"/>
      <c r="AN480" s="84"/>
      <c r="AO480" s="84"/>
      <c r="AP480" s="84"/>
      <c r="AQ480" s="84"/>
      <c r="AR480" s="84"/>
      <c r="AS480" s="84"/>
      <c r="AT480" s="84"/>
      <c r="AU480" s="84"/>
      <c r="AV480" s="84"/>
      <c r="AW480" s="84"/>
      <c r="AX480" s="84"/>
      <c r="AY480" s="84"/>
      <c r="AZ480" s="84"/>
    </row>
    <row r="481" spans="3:52" ht="13.15">
      <c r="C481" s="84"/>
      <c r="D481" s="84"/>
      <c r="E481" s="84"/>
      <c r="F481" s="84"/>
      <c r="G481" s="84"/>
      <c r="H481" s="84"/>
      <c r="I481" s="84"/>
      <c r="J481" s="84"/>
      <c r="K481" s="84"/>
      <c r="L481" s="84"/>
      <c r="M481" s="84"/>
      <c r="N481" s="84"/>
      <c r="O481" s="84"/>
      <c r="P481" s="84"/>
      <c r="Q481" s="84"/>
      <c r="R481" s="84"/>
      <c r="S481" s="84"/>
      <c r="T481" s="84"/>
      <c r="U481" s="84"/>
      <c r="V481" s="84"/>
      <c r="W481" s="84"/>
      <c r="X481" s="84"/>
      <c r="Y481" s="84"/>
      <c r="Z481" s="84"/>
      <c r="AA481" s="84"/>
      <c r="AB481" s="84"/>
      <c r="AC481" s="84"/>
      <c r="AD481" s="84"/>
      <c r="AE481" s="84"/>
      <c r="AF481" s="84"/>
      <c r="AG481" s="84"/>
      <c r="AH481" s="84"/>
      <c r="AI481" s="84"/>
      <c r="AJ481" s="84"/>
      <c r="AK481" s="84"/>
      <c r="AL481" s="84"/>
      <c r="AM481" s="84"/>
      <c r="AN481" s="84"/>
      <c r="AO481" s="84"/>
      <c r="AP481" s="84"/>
      <c r="AQ481" s="84"/>
      <c r="AR481" s="84"/>
      <c r="AS481" s="84"/>
      <c r="AT481" s="84"/>
      <c r="AU481" s="84"/>
      <c r="AV481" s="84"/>
      <c r="AW481" s="84"/>
      <c r="AX481" s="84"/>
      <c r="AY481" s="84"/>
      <c r="AZ481" s="84"/>
    </row>
    <row r="482" spans="3:52" ht="13.15">
      <c r="C482" s="84"/>
      <c r="D482" s="84"/>
      <c r="E482" s="84"/>
      <c r="F482" s="84"/>
      <c r="G482" s="84"/>
      <c r="H482" s="84"/>
      <c r="I482" s="84"/>
      <c r="J482" s="84"/>
      <c r="K482" s="84"/>
      <c r="L482" s="84"/>
      <c r="M482" s="84"/>
      <c r="N482" s="84"/>
      <c r="O482" s="84"/>
      <c r="P482" s="84"/>
      <c r="Q482" s="84"/>
      <c r="R482" s="84"/>
      <c r="S482" s="84"/>
      <c r="T482" s="84"/>
      <c r="U482" s="84"/>
      <c r="V482" s="84"/>
      <c r="W482" s="84"/>
      <c r="X482" s="84"/>
      <c r="Y482" s="84"/>
      <c r="Z482" s="84"/>
      <c r="AA482" s="84"/>
      <c r="AB482" s="84"/>
      <c r="AC482" s="84"/>
      <c r="AD482" s="84"/>
      <c r="AE482" s="84"/>
      <c r="AF482" s="84"/>
      <c r="AG482" s="84"/>
      <c r="AH482" s="84"/>
      <c r="AI482" s="84"/>
      <c r="AJ482" s="84"/>
      <c r="AK482" s="84"/>
      <c r="AL482" s="84"/>
      <c r="AM482" s="84"/>
      <c r="AN482" s="84"/>
      <c r="AO482" s="84"/>
      <c r="AP482" s="84"/>
      <c r="AQ482" s="84"/>
      <c r="AR482" s="84"/>
      <c r="AS482" s="84"/>
      <c r="AT482" s="84"/>
      <c r="AU482" s="84"/>
      <c r="AV482" s="84"/>
      <c r="AW482" s="84"/>
      <c r="AX482" s="84"/>
      <c r="AY482" s="84"/>
      <c r="AZ482" s="84"/>
    </row>
    <row r="483" spans="3:52" ht="13.15">
      <c r="C483" s="84"/>
      <c r="D483" s="84"/>
      <c r="E483" s="84"/>
      <c r="F483" s="84"/>
      <c r="G483" s="84"/>
      <c r="H483" s="84"/>
      <c r="I483" s="84"/>
      <c r="J483" s="84"/>
      <c r="K483" s="84"/>
      <c r="L483" s="84"/>
      <c r="M483" s="84"/>
      <c r="N483" s="84"/>
      <c r="O483" s="84"/>
      <c r="P483" s="84"/>
      <c r="Q483" s="84"/>
      <c r="R483" s="84"/>
      <c r="S483" s="84"/>
      <c r="T483" s="84"/>
      <c r="U483" s="84"/>
      <c r="V483" s="84"/>
      <c r="W483" s="84"/>
      <c r="X483" s="84"/>
      <c r="Y483" s="84"/>
      <c r="Z483" s="84"/>
      <c r="AA483" s="84"/>
      <c r="AB483" s="84"/>
      <c r="AC483" s="84"/>
      <c r="AD483" s="84"/>
      <c r="AE483" s="84"/>
      <c r="AF483" s="84"/>
      <c r="AG483" s="84"/>
      <c r="AH483" s="84"/>
      <c r="AI483" s="84"/>
      <c r="AJ483" s="84"/>
      <c r="AK483" s="84"/>
      <c r="AL483" s="84"/>
      <c r="AM483" s="84"/>
      <c r="AN483" s="84"/>
      <c r="AO483" s="84"/>
      <c r="AP483" s="84"/>
      <c r="AQ483" s="84"/>
      <c r="AR483" s="84"/>
      <c r="AS483" s="84"/>
      <c r="AT483" s="84"/>
      <c r="AU483" s="84"/>
      <c r="AV483" s="84"/>
      <c r="AW483" s="84"/>
      <c r="AX483" s="84"/>
      <c r="AY483" s="84"/>
      <c r="AZ483" s="84"/>
    </row>
    <row r="484" spans="3:52" ht="13.15">
      <c r="C484" s="84"/>
      <c r="D484" s="84"/>
      <c r="E484" s="84"/>
      <c r="F484" s="84"/>
      <c r="G484" s="84"/>
      <c r="H484" s="84"/>
      <c r="I484" s="84"/>
      <c r="J484" s="84"/>
      <c r="K484" s="84"/>
      <c r="L484" s="84"/>
      <c r="M484" s="84"/>
      <c r="N484" s="84"/>
      <c r="O484" s="84"/>
      <c r="P484" s="84"/>
      <c r="Q484" s="84"/>
      <c r="R484" s="84"/>
      <c r="S484" s="84"/>
      <c r="T484" s="84"/>
      <c r="U484" s="84"/>
      <c r="V484" s="84"/>
      <c r="W484" s="84"/>
      <c r="X484" s="84"/>
      <c r="Y484" s="84"/>
      <c r="Z484" s="84"/>
      <c r="AA484" s="84"/>
      <c r="AB484" s="84"/>
      <c r="AC484" s="84"/>
      <c r="AD484" s="84"/>
      <c r="AE484" s="84"/>
      <c r="AF484" s="84"/>
      <c r="AG484" s="84"/>
      <c r="AH484" s="84"/>
      <c r="AI484" s="84"/>
      <c r="AJ484" s="84"/>
      <c r="AK484" s="84"/>
      <c r="AL484" s="84"/>
      <c r="AM484" s="84"/>
      <c r="AN484" s="84"/>
      <c r="AO484" s="84"/>
      <c r="AP484" s="84"/>
      <c r="AQ484" s="84"/>
      <c r="AR484" s="84"/>
      <c r="AS484" s="84"/>
      <c r="AT484" s="84"/>
      <c r="AU484" s="84"/>
      <c r="AV484" s="84"/>
      <c r="AW484" s="84"/>
      <c r="AX484" s="84"/>
      <c r="AY484" s="84"/>
      <c r="AZ484" s="84"/>
    </row>
    <row r="485" spans="3:52" ht="13.15">
      <c r="C485" s="84"/>
      <c r="D485" s="84"/>
      <c r="E485" s="84"/>
      <c r="F485" s="84"/>
      <c r="G485" s="84"/>
      <c r="H485" s="84"/>
      <c r="I485" s="84"/>
      <c r="J485" s="84"/>
      <c r="K485" s="84"/>
      <c r="L485" s="84"/>
      <c r="M485" s="84"/>
      <c r="N485" s="84"/>
      <c r="O485" s="84"/>
      <c r="P485" s="84"/>
      <c r="Q485" s="84"/>
      <c r="R485" s="84"/>
      <c r="S485" s="84"/>
      <c r="T485" s="84"/>
      <c r="U485" s="84"/>
      <c r="V485" s="84"/>
      <c r="W485" s="84"/>
      <c r="X485" s="84"/>
      <c r="Y485" s="84"/>
      <c r="Z485" s="84"/>
      <c r="AA485" s="84"/>
      <c r="AB485" s="84"/>
      <c r="AC485" s="84"/>
      <c r="AD485" s="84"/>
      <c r="AE485" s="84"/>
      <c r="AF485" s="84"/>
      <c r="AG485" s="84"/>
      <c r="AH485" s="84"/>
      <c r="AI485" s="84"/>
      <c r="AJ485" s="84"/>
      <c r="AK485" s="84"/>
      <c r="AL485" s="84"/>
      <c r="AM485" s="84"/>
      <c r="AN485" s="84"/>
      <c r="AO485" s="84"/>
      <c r="AP485" s="84"/>
      <c r="AQ485" s="84"/>
      <c r="AR485" s="84"/>
      <c r="AS485" s="84"/>
      <c r="AT485" s="84"/>
      <c r="AU485" s="84"/>
      <c r="AV485" s="84"/>
      <c r="AW485" s="84"/>
      <c r="AX485" s="84"/>
      <c r="AY485" s="84"/>
      <c r="AZ485" s="84"/>
    </row>
    <row r="486" spans="3:52" ht="13.15">
      <c r="C486" s="84"/>
      <c r="D486" s="84"/>
      <c r="E486" s="84"/>
      <c r="F486" s="84"/>
      <c r="G486" s="84"/>
      <c r="H486" s="84"/>
      <c r="I486" s="84"/>
      <c r="J486" s="84"/>
      <c r="K486" s="84"/>
      <c r="L486" s="84"/>
      <c r="M486" s="84"/>
      <c r="N486" s="84"/>
      <c r="O486" s="84"/>
      <c r="P486" s="84"/>
      <c r="Q486" s="84"/>
      <c r="R486" s="84"/>
      <c r="S486" s="84"/>
      <c r="T486" s="84"/>
      <c r="U486" s="84"/>
      <c r="V486" s="84"/>
      <c r="W486" s="84"/>
      <c r="X486" s="84"/>
      <c r="Y486" s="84"/>
      <c r="Z486" s="84"/>
      <c r="AA486" s="84"/>
      <c r="AB486" s="84"/>
      <c r="AC486" s="84"/>
      <c r="AD486" s="84"/>
      <c r="AE486" s="84"/>
      <c r="AF486" s="84"/>
      <c r="AG486" s="84"/>
      <c r="AH486" s="84"/>
      <c r="AI486" s="84"/>
      <c r="AJ486" s="84"/>
      <c r="AK486" s="84"/>
      <c r="AL486" s="84"/>
      <c r="AM486" s="84"/>
      <c r="AN486" s="84"/>
      <c r="AO486" s="84"/>
      <c r="AP486" s="84"/>
      <c r="AQ486" s="84"/>
      <c r="AR486" s="84"/>
      <c r="AS486" s="84"/>
      <c r="AT486" s="84"/>
      <c r="AU486" s="84"/>
      <c r="AV486" s="84"/>
      <c r="AW486" s="84"/>
      <c r="AX486" s="84"/>
      <c r="AY486" s="84"/>
      <c r="AZ486" s="84"/>
    </row>
    <row r="487" spans="3:52" ht="13.15">
      <c r="C487" s="84"/>
      <c r="D487" s="84"/>
      <c r="E487" s="84"/>
      <c r="F487" s="84"/>
      <c r="G487" s="84"/>
      <c r="H487" s="84"/>
      <c r="I487" s="84"/>
      <c r="J487" s="84"/>
      <c r="K487" s="84"/>
      <c r="L487" s="84"/>
      <c r="M487" s="84"/>
      <c r="N487" s="84"/>
      <c r="O487" s="84"/>
      <c r="P487" s="84"/>
      <c r="Q487" s="84"/>
      <c r="R487" s="84"/>
      <c r="S487" s="84"/>
      <c r="T487" s="84"/>
      <c r="U487" s="84"/>
      <c r="V487" s="84"/>
      <c r="W487" s="84"/>
      <c r="X487" s="84"/>
      <c r="Y487" s="84"/>
      <c r="Z487" s="84"/>
      <c r="AA487" s="84"/>
      <c r="AB487" s="84"/>
      <c r="AC487" s="84"/>
      <c r="AD487" s="84"/>
      <c r="AE487" s="84"/>
      <c r="AF487" s="84"/>
      <c r="AG487" s="84"/>
      <c r="AH487" s="84"/>
      <c r="AI487" s="84"/>
      <c r="AJ487" s="84"/>
      <c r="AK487" s="84"/>
      <c r="AL487" s="84"/>
      <c r="AM487" s="84"/>
      <c r="AN487" s="84"/>
      <c r="AO487" s="84"/>
      <c r="AP487" s="84"/>
      <c r="AQ487" s="84"/>
      <c r="AR487" s="84"/>
      <c r="AS487" s="84"/>
      <c r="AT487" s="84"/>
      <c r="AU487" s="84"/>
      <c r="AV487" s="84"/>
      <c r="AW487" s="84"/>
      <c r="AX487" s="84"/>
      <c r="AY487" s="84"/>
      <c r="AZ487" s="84"/>
    </row>
    <row r="488" spans="3:52" ht="13.15">
      <c r="C488" s="84"/>
      <c r="D488" s="84"/>
      <c r="E488" s="84"/>
      <c r="F488" s="84"/>
      <c r="G488" s="84"/>
      <c r="H488" s="84"/>
      <c r="I488" s="84"/>
      <c r="J488" s="84"/>
      <c r="K488" s="84"/>
      <c r="L488" s="84"/>
      <c r="M488" s="84"/>
      <c r="N488" s="84"/>
      <c r="O488" s="84"/>
      <c r="P488" s="84"/>
      <c r="Q488" s="84"/>
      <c r="R488" s="84"/>
      <c r="S488" s="84"/>
      <c r="T488" s="84"/>
      <c r="U488" s="84"/>
      <c r="V488" s="84"/>
      <c r="W488" s="84"/>
      <c r="X488" s="84"/>
      <c r="Y488" s="84"/>
      <c r="Z488" s="84"/>
      <c r="AA488" s="84"/>
      <c r="AB488" s="84"/>
      <c r="AC488" s="84"/>
      <c r="AD488" s="84"/>
      <c r="AE488" s="84"/>
      <c r="AF488" s="84"/>
      <c r="AG488" s="84"/>
      <c r="AH488" s="84"/>
      <c r="AI488" s="84"/>
      <c r="AJ488" s="84"/>
      <c r="AK488" s="84"/>
      <c r="AL488" s="84"/>
      <c r="AM488" s="84"/>
      <c r="AN488" s="84"/>
      <c r="AO488" s="84"/>
      <c r="AP488" s="84"/>
      <c r="AQ488" s="84"/>
      <c r="AR488" s="84"/>
      <c r="AS488" s="84"/>
      <c r="AT488" s="84"/>
      <c r="AU488" s="84"/>
      <c r="AV488" s="84"/>
      <c r="AW488" s="84"/>
      <c r="AX488" s="84"/>
      <c r="AY488" s="84"/>
      <c r="AZ488" s="84"/>
    </row>
    <row r="489" spans="3:52" ht="13.15">
      <c r="C489" s="84"/>
      <c r="D489" s="84"/>
      <c r="E489" s="84"/>
      <c r="F489" s="84"/>
      <c r="G489" s="84"/>
      <c r="H489" s="84"/>
      <c r="I489" s="84"/>
      <c r="J489" s="84"/>
      <c r="K489" s="84"/>
      <c r="L489" s="84"/>
      <c r="M489" s="84"/>
      <c r="N489" s="84"/>
      <c r="O489" s="84"/>
      <c r="P489" s="84"/>
      <c r="Q489" s="84"/>
      <c r="R489" s="84"/>
      <c r="S489" s="84"/>
      <c r="T489" s="84"/>
      <c r="U489" s="84"/>
      <c r="V489" s="84"/>
      <c r="W489" s="84"/>
      <c r="X489" s="84"/>
      <c r="Y489" s="84"/>
      <c r="Z489" s="84"/>
      <c r="AA489" s="84"/>
      <c r="AB489" s="84"/>
      <c r="AC489" s="84"/>
      <c r="AD489" s="84"/>
      <c r="AE489" s="84"/>
      <c r="AF489" s="84"/>
      <c r="AG489" s="84"/>
      <c r="AH489" s="84"/>
      <c r="AI489" s="84"/>
      <c r="AJ489" s="84"/>
      <c r="AK489" s="84"/>
      <c r="AL489" s="84"/>
      <c r="AM489" s="84"/>
      <c r="AN489" s="84"/>
      <c r="AO489" s="84"/>
      <c r="AP489" s="84"/>
      <c r="AQ489" s="84"/>
      <c r="AR489" s="84"/>
      <c r="AS489" s="84"/>
      <c r="AT489" s="84"/>
      <c r="AU489" s="84"/>
      <c r="AV489" s="84"/>
      <c r="AW489" s="84"/>
      <c r="AX489" s="84"/>
      <c r="AY489" s="84"/>
      <c r="AZ489" s="84"/>
    </row>
    <row r="490" spans="3:52" ht="13.15">
      <c r="C490" s="84"/>
      <c r="D490" s="84"/>
      <c r="E490" s="84"/>
      <c r="F490" s="84"/>
      <c r="G490" s="84"/>
      <c r="H490" s="84"/>
      <c r="I490" s="84"/>
      <c r="J490" s="84"/>
      <c r="K490" s="84"/>
      <c r="L490" s="84"/>
      <c r="M490" s="84"/>
      <c r="N490" s="84"/>
      <c r="O490" s="84"/>
      <c r="P490" s="84"/>
      <c r="Q490" s="84"/>
      <c r="R490" s="84"/>
      <c r="S490" s="84"/>
      <c r="T490" s="84"/>
      <c r="U490" s="84"/>
      <c r="V490" s="84"/>
      <c r="W490" s="84"/>
      <c r="X490" s="84"/>
      <c r="Y490" s="84"/>
      <c r="Z490" s="84"/>
      <c r="AA490" s="84"/>
      <c r="AB490" s="84"/>
      <c r="AC490" s="84"/>
      <c r="AD490" s="84"/>
      <c r="AE490" s="84"/>
      <c r="AF490" s="84"/>
      <c r="AG490" s="84"/>
      <c r="AH490" s="84"/>
      <c r="AI490" s="84"/>
      <c r="AJ490" s="84"/>
      <c r="AK490" s="84"/>
      <c r="AL490" s="84"/>
      <c r="AM490" s="84"/>
      <c r="AN490" s="84"/>
      <c r="AO490" s="84"/>
      <c r="AP490" s="84"/>
      <c r="AQ490" s="84"/>
      <c r="AR490" s="84"/>
      <c r="AS490" s="84"/>
      <c r="AT490" s="84"/>
      <c r="AU490" s="84"/>
      <c r="AV490" s="84"/>
      <c r="AW490" s="84"/>
      <c r="AX490" s="84"/>
      <c r="AY490" s="84"/>
      <c r="AZ490" s="84"/>
    </row>
    <row r="491" spans="3:52" ht="13.15">
      <c r="C491" s="84"/>
      <c r="D491" s="84"/>
      <c r="E491" s="84"/>
      <c r="F491" s="84"/>
      <c r="G491" s="84"/>
      <c r="H491" s="84"/>
      <c r="I491" s="84"/>
      <c r="J491" s="84"/>
      <c r="K491" s="84"/>
      <c r="L491" s="84"/>
      <c r="M491" s="84"/>
      <c r="N491" s="84"/>
      <c r="O491" s="84"/>
      <c r="P491" s="84"/>
      <c r="Q491" s="84"/>
      <c r="R491" s="84"/>
      <c r="S491" s="84"/>
      <c r="T491" s="84"/>
      <c r="U491" s="84"/>
      <c r="V491" s="84"/>
      <c r="W491" s="84"/>
      <c r="X491" s="84"/>
      <c r="Y491" s="84"/>
      <c r="Z491" s="84"/>
      <c r="AA491" s="84"/>
      <c r="AB491" s="84"/>
      <c r="AC491" s="84"/>
      <c r="AD491" s="84"/>
      <c r="AE491" s="84"/>
      <c r="AF491" s="84"/>
      <c r="AG491" s="84"/>
      <c r="AH491" s="84"/>
      <c r="AI491" s="84"/>
      <c r="AJ491" s="84"/>
      <c r="AK491" s="84"/>
      <c r="AL491" s="84"/>
      <c r="AM491" s="84"/>
      <c r="AN491" s="84"/>
      <c r="AO491" s="84"/>
      <c r="AP491" s="84"/>
      <c r="AQ491" s="84"/>
      <c r="AR491" s="84"/>
      <c r="AS491" s="84"/>
      <c r="AT491" s="84"/>
      <c r="AU491" s="84"/>
      <c r="AV491" s="84"/>
      <c r="AW491" s="84"/>
      <c r="AX491" s="84"/>
      <c r="AY491" s="84"/>
      <c r="AZ491" s="84"/>
    </row>
    <row r="492" spans="3:52" ht="13.15">
      <c r="C492" s="84"/>
      <c r="D492" s="84"/>
      <c r="E492" s="84"/>
      <c r="F492" s="84"/>
      <c r="G492" s="84"/>
      <c r="H492" s="84"/>
      <c r="I492" s="84"/>
      <c r="J492" s="84"/>
      <c r="K492" s="84"/>
      <c r="L492" s="84"/>
      <c r="M492" s="84"/>
      <c r="N492" s="84"/>
      <c r="O492" s="84"/>
      <c r="P492" s="84"/>
      <c r="Q492" s="84"/>
      <c r="R492" s="84"/>
      <c r="S492" s="84"/>
      <c r="T492" s="84"/>
      <c r="U492" s="84"/>
      <c r="V492" s="84"/>
      <c r="W492" s="84"/>
      <c r="X492" s="84"/>
      <c r="Y492" s="84"/>
      <c r="Z492" s="84"/>
      <c r="AA492" s="84"/>
      <c r="AB492" s="84"/>
      <c r="AC492" s="84"/>
      <c r="AD492" s="84"/>
      <c r="AE492" s="84"/>
      <c r="AF492" s="84"/>
      <c r="AG492" s="84"/>
      <c r="AH492" s="84"/>
      <c r="AI492" s="84"/>
      <c r="AJ492" s="84"/>
      <c r="AK492" s="84"/>
      <c r="AL492" s="84"/>
      <c r="AM492" s="84"/>
      <c r="AN492" s="84"/>
      <c r="AO492" s="84"/>
      <c r="AP492" s="84"/>
      <c r="AQ492" s="84"/>
      <c r="AR492" s="84"/>
      <c r="AS492" s="84"/>
      <c r="AT492" s="84"/>
      <c r="AU492" s="84"/>
      <c r="AV492" s="84"/>
      <c r="AW492" s="84"/>
      <c r="AX492" s="84"/>
      <c r="AY492" s="84"/>
      <c r="AZ492" s="84"/>
    </row>
    <row r="493" spans="3:52" ht="13.15">
      <c r="C493" s="84"/>
      <c r="D493" s="84"/>
      <c r="E493" s="84"/>
      <c r="F493" s="84"/>
      <c r="G493" s="84"/>
      <c r="H493" s="84"/>
      <c r="I493" s="84"/>
      <c r="J493" s="84"/>
      <c r="K493" s="84"/>
      <c r="L493" s="84"/>
      <c r="M493" s="84"/>
      <c r="N493" s="84"/>
      <c r="O493" s="84"/>
      <c r="P493" s="84"/>
      <c r="Q493" s="84"/>
      <c r="R493" s="84"/>
      <c r="S493" s="84"/>
      <c r="T493" s="84"/>
      <c r="U493" s="84"/>
      <c r="V493" s="84"/>
      <c r="W493" s="84"/>
      <c r="X493" s="84"/>
      <c r="Y493" s="84"/>
      <c r="Z493" s="84"/>
      <c r="AA493" s="84"/>
      <c r="AB493" s="84"/>
      <c r="AC493" s="84"/>
      <c r="AD493" s="84"/>
      <c r="AE493" s="84"/>
      <c r="AF493" s="84"/>
      <c r="AG493" s="84"/>
      <c r="AH493" s="84"/>
      <c r="AI493" s="84"/>
      <c r="AJ493" s="84"/>
      <c r="AK493" s="84"/>
      <c r="AL493" s="84"/>
      <c r="AM493" s="84"/>
      <c r="AN493" s="84"/>
      <c r="AO493" s="84"/>
      <c r="AP493" s="84"/>
      <c r="AQ493" s="84"/>
      <c r="AR493" s="84"/>
      <c r="AS493" s="84"/>
      <c r="AT493" s="84"/>
      <c r="AU493" s="84"/>
      <c r="AV493" s="84"/>
      <c r="AW493" s="84"/>
      <c r="AX493" s="84"/>
      <c r="AY493" s="84"/>
      <c r="AZ493" s="84"/>
    </row>
    <row r="494" spans="3:52" ht="13.15">
      <c r="C494" s="84"/>
      <c r="D494" s="84"/>
      <c r="E494" s="84"/>
      <c r="F494" s="84"/>
      <c r="G494" s="84"/>
      <c r="H494" s="84"/>
      <c r="I494" s="84"/>
      <c r="J494" s="84"/>
      <c r="K494" s="84"/>
      <c r="L494" s="84"/>
      <c r="M494" s="84"/>
      <c r="N494" s="84"/>
      <c r="O494" s="84"/>
      <c r="P494" s="84"/>
      <c r="Q494" s="84"/>
      <c r="R494" s="84"/>
      <c r="S494" s="84"/>
      <c r="T494" s="84"/>
      <c r="U494" s="84"/>
      <c r="V494" s="84"/>
      <c r="W494" s="84"/>
      <c r="X494" s="84"/>
      <c r="Y494" s="84"/>
      <c r="Z494" s="84"/>
      <c r="AA494" s="84"/>
      <c r="AB494" s="84"/>
      <c r="AC494" s="84"/>
      <c r="AD494" s="84"/>
      <c r="AE494" s="84"/>
      <c r="AF494" s="84"/>
      <c r="AG494" s="84"/>
      <c r="AH494" s="84"/>
      <c r="AI494" s="84"/>
      <c r="AJ494" s="84"/>
      <c r="AK494" s="84"/>
      <c r="AL494" s="84"/>
      <c r="AM494" s="84"/>
      <c r="AN494" s="84"/>
      <c r="AO494" s="84"/>
      <c r="AP494" s="84"/>
      <c r="AQ494" s="84"/>
      <c r="AR494" s="84"/>
      <c r="AS494" s="84"/>
      <c r="AT494" s="84"/>
      <c r="AU494" s="84"/>
      <c r="AV494" s="84"/>
      <c r="AW494" s="84"/>
      <c r="AX494" s="84"/>
      <c r="AY494" s="84"/>
      <c r="AZ494" s="84"/>
    </row>
    <row r="495" spans="3:52" ht="13.15">
      <c r="C495" s="84"/>
      <c r="D495" s="84"/>
      <c r="E495" s="84"/>
      <c r="F495" s="84"/>
      <c r="G495" s="84"/>
      <c r="H495" s="84"/>
      <c r="I495" s="84"/>
      <c r="J495" s="84"/>
      <c r="K495" s="84"/>
      <c r="L495" s="84"/>
      <c r="M495" s="84"/>
      <c r="N495" s="84"/>
      <c r="O495" s="84"/>
      <c r="P495" s="84"/>
      <c r="Q495" s="84"/>
      <c r="R495" s="84"/>
      <c r="S495" s="84"/>
      <c r="T495" s="84"/>
      <c r="U495" s="84"/>
      <c r="V495" s="84"/>
      <c r="W495" s="84"/>
      <c r="X495" s="84"/>
      <c r="Y495" s="84"/>
      <c r="Z495" s="84"/>
      <c r="AA495" s="84"/>
      <c r="AB495" s="84"/>
      <c r="AC495" s="84"/>
      <c r="AD495" s="84"/>
      <c r="AE495" s="84"/>
      <c r="AF495" s="84"/>
      <c r="AG495" s="84"/>
      <c r="AH495" s="84"/>
      <c r="AI495" s="84"/>
      <c r="AJ495" s="84"/>
      <c r="AK495" s="84"/>
      <c r="AL495" s="84"/>
      <c r="AM495" s="84"/>
      <c r="AN495" s="84"/>
      <c r="AO495" s="84"/>
      <c r="AP495" s="84"/>
      <c r="AQ495" s="84"/>
      <c r="AR495" s="84"/>
      <c r="AS495" s="84"/>
      <c r="AT495" s="84"/>
      <c r="AU495" s="84"/>
      <c r="AV495" s="84"/>
      <c r="AW495" s="84"/>
      <c r="AX495" s="84"/>
      <c r="AY495" s="84"/>
      <c r="AZ495" s="84"/>
    </row>
    <row r="496" spans="3:52" ht="13.15">
      <c r="C496" s="84"/>
      <c r="D496" s="84"/>
      <c r="E496" s="84"/>
      <c r="F496" s="84"/>
      <c r="G496" s="84"/>
      <c r="H496" s="84"/>
      <c r="I496" s="84"/>
      <c r="J496" s="84"/>
      <c r="K496" s="84"/>
      <c r="L496" s="84"/>
      <c r="M496" s="84"/>
      <c r="N496" s="84"/>
      <c r="O496" s="84"/>
      <c r="P496" s="84"/>
      <c r="Q496" s="84"/>
      <c r="R496" s="84"/>
      <c r="S496" s="84"/>
      <c r="T496" s="84"/>
      <c r="U496" s="84"/>
      <c r="V496" s="84"/>
      <c r="W496" s="84"/>
      <c r="X496" s="84"/>
      <c r="Y496" s="84"/>
      <c r="Z496" s="84"/>
      <c r="AA496" s="84"/>
      <c r="AB496" s="84"/>
      <c r="AC496" s="84"/>
      <c r="AD496" s="84"/>
      <c r="AE496" s="84"/>
      <c r="AF496" s="84"/>
      <c r="AG496" s="84"/>
      <c r="AH496" s="84"/>
      <c r="AI496" s="84"/>
      <c r="AJ496" s="84"/>
      <c r="AK496" s="84"/>
      <c r="AL496" s="84"/>
      <c r="AM496" s="84"/>
      <c r="AN496" s="84"/>
      <c r="AO496" s="84"/>
      <c r="AP496" s="84"/>
      <c r="AQ496" s="84"/>
      <c r="AR496" s="84"/>
      <c r="AS496" s="84"/>
      <c r="AT496" s="84"/>
      <c r="AU496" s="84"/>
      <c r="AV496" s="84"/>
      <c r="AW496" s="84"/>
      <c r="AX496" s="84"/>
      <c r="AY496" s="84"/>
      <c r="AZ496" s="84"/>
    </row>
    <row r="497" spans="3:52" ht="13.15">
      <c r="C497" s="84"/>
      <c r="D497" s="84"/>
      <c r="E497" s="84"/>
      <c r="F497" s="84"/>
      <c r="G497" s="84"/>
      <c r="H497" s="84"/>
      <c r="I497" s="84"/>
      <c r="J497" s="84"/>
      <c r="K497" s="84"/>
      <c r="L497" s="84"/>
      <c r="M497" s="84"/>
      <c r="N497" s="84"/>
      <c r="O497" s="84"/>
      <c r="P497" s="84"/>
      <c r="Q497" s="84"/>
      <c r="R497" s="84"/>
      <c r="S497" s="84"/>
      <c r="T497" s="84"/>
      <c r="U497" s="84"/>
      <c r="V497" s="84"/>
      <c r="W497" s="84"/>
      <c r="X497" s="84"/>
      <c r="Y497" s="84"/>
      <c r="Z497" s="84"/>
      <c r="AA497" s="84"/>
      <c r="AB497" s="84"/>
      <c r="AC497" s="84"/>
      <c r="AD497" s="84"/>
      <c r="AE497" s="84"/>
      <c r="AF497" s="84"/>
      <c r="AG497" s="84"/>
      <c r="AH497" s="84"/>
      <c r="AI497" s="84"/>
      <c r="AJ497" s="84"/>
      <c r="AK497" s="84"/>
      <c r="AL497" s="84"/>
      <c r="AM497" s="84"/>
      <c r="AN497" s="84"/>
      <c r="AO497" s="84"/>
      <c r="AP497" s="84"/>
      <c r="AQ497" s="84"/>
      <c r="AR497" s="84"/>
      <c r="AS497" s="84"/>
      <c r="AT497" s="84"/>
      <c r="AU497" s="84"/>
      <c r="AV497" s="84"/>
      <c r="AW497" s="84"/>
      <c r="AX497" s="84"/>
      <c r="AY497" s="84"/>
      <c r="AZ497" s="84"/>
    </row>
    <row r="498" spans="3:52" ht="13.15">
      <c r="C498" s="84"/>
      <c r="D498" s="84"/>
      <c r="E498" s="84"/>
      <c r="F498" s="84"/>
      <c r="G498" s="84"/>
      <c r="H498" s="84"/>
      <c r="I498" s="84"/>
      <c r="J498" s="84"/>
      <c r="K498" s="84"/>
      <c r="L498" s="84"/>
      <c r="M498" s="84"/>
      <c r="N498" s="84"/>
      <c r="O498" s="84"/>
      <c r="P498" s="84"/>
      <c r="Q498" s="84"/>
      <c r="R498" s="84"/>
      <c r="S498" s="84"/>
      <c r="T498" s="84"/>
      <c r="U498" s="84"/>
      <c r="V498" s="84"/>
      <c r="W498" s="84"/>
      <c r="X498" s="84"/>
      <c r="Y498" s="84"/>
      <c r="Z498" s="84"/>
      <c r="AA498" s="84"/>
      <c r="AB498" s="84"/>
      <c r="AC498" s="84"/>
      <c r="AD498" s="84"/>
      <c r="AE498" s="84"/>
      <c r="AF498" s="84"/>
      <c r="AG498" s="84"/>
      <c r="AH498" s="84"/>
      <c r="AI498" s="84"/>
      <c r="AJ498" s="84"/>
      <c r="AK498" s="84"/>
      <c r="AL498" s="84"/>
      <c r="AM498" s="84"/>
      <c r="AN498" s="84"/>
      <c r="AO498" s="84"/>
      <c r="AP498" s="84"/>
      <c r="AQ498" s="84"/>
      <c r="AR498" s="84"/>
      <c r="AS498" s="84"/>
      <c r="AT498" s="84"/>
      <c r="AU498" s="84"/>
      <c r="AV498" s="84"/>
      <c r="AW498" s="84"/>
      <c r="AX498" s="84"/>
      <c r="AY498" s="84"/>
      <c r="AZ498" s="84"/>
    </row>
    <row r="499" spans="3:52" ht="13.15">
      <c r="C499" s="84"/>
      <c r="D499" s="84"/>
      <c r="E499" s="84"/>
      <c r="F499" s="84"/>
      <c r="G499" s="84"/>
      <c r="H499" s="84"/>
      <c r="I499" s="84"/>
      <c r="J499" s="84"/>
      <c r="K499" s="84"/>
      <c r="L499" s="84"/>
      <c r="M499" s="84"/>
      <c r="N499" s="84"/>
      <c r="O499" s="84"/>
      <c r="P499" s="84"/>
      <c r="Q499" s="84"/>
      <c r="R499" s="84"/>
      <c r="S499" s="84"/>
      <c r="T499" s="84"/>
      <c r="U499" s="84"/>
      <c r="V499" s="84"/>
      <c r="W499" s="84"/>
      <c r="X499" s="84"/>
      <c r="Y499" s="84"/>
      <c r="Z499" s="84"/>
      <c r="AA499" s="84"/>
      <c r="AB499" s="84"/>
      <c r="AC499" s="84"/>
      <c r="AD499" s="84"/>
      <c r="AE499" s="84"/>
      <c r="AF499" s="84"/>
      <c r="AG499" s="84"/>
      <c r="AH499" s="84"/>
      <c r="AI499" s="84"/>
      <c r="AJ499" s="84"/>
      <c r="AK499" s="84"/>
      <c r="AL499" s="84"/>
      <c r="AM499" s="84"/>
      <c r="AN499" s="84"/>
      <c r="AO499" s="84"/>
      <c r="AP499" s="84"/>
      <c r="AQ499" s="84"/>
      <c r="AR499" s="84"/>
      <c r="AS499" s="84"/>
      <c r="AT499" s="84"/>
      <c r="AU499" s="84"/>
      <c r="AV499" s="84"/>
      <c r="AW499" s="84"/>
      <c r="AX499" s="84"/>
      <c r="AY499" s="84"/>
      <c r="AZ499" s="84"/>
    </row>
    <row r="500" spans="3:52" ht="13.15">
      <c r="C500" s="84"/>
      <c r="D500" s="84"/>
      <c r="E500" s="84"/>
      <c r="F500" s="84"/>
      <c r="G500" s="84"/>
      <c r="H500" s="84"/>
      <c r="I500" s="84"/>
      <c r="J500" s="84"/>
      <c r="K500" s="84"/>
      <c r="L500" s="84"/>
      <c r="M500" s="84"/>
      <c r="N500" s="84"/>
      <c r="O500" s="84"/>
      <c r="P500" s="84"/>
      <c r="Q500" s="84"/>
      <c r="R500" s="84"/>
      <c r="S500" s="84"/>
      <c r="T500" s="84"/>
      <c r="U500" s="84"/>
      <c r="V500" s="84"/>
      <c r="W500" s="84"/>
      <c r="X500" s="84"/>
      <c r="Y500" s="84"/>
      <c r="Z500" s="84"/>
      <c r="AA500" s="84"/>
      <c r="AB500" s="84"/>
      <c r="AC500" s="84"/>
      <c r="AD500" s="84"/>
      <c r="AE500" s="84"/>
      <c r="AF500" s="84"/>
      <c r="AG500" s="84"/>
      <c r="AH500" s="84"/>
      <c r="AI500" s="84"/>
      <c r="AJ500" s="84"/>
      <c r="AK500" s="84"/>
      <c r="AL500" s="84"/>
      <c r="AM500" s="84"/>
      <c r="AN500" s="84"/>
      <c r="AO500" s="84"/>
      <c r="AP500" s="84"/>
      <c r="AQ500" s="84"/>
      <c r="AR500" s="84"/>
      <c r="AS500" s="84"/>
      <c r="AT500" s="84"/>
      <c r="AU500" s="84"/>
      <c r="AV500" s="84"/>
      <c r="AW500" s="84"/>
      <c r="AX500" s="84"/>
      <c r="AY500" s="84"/>
      <c r="AZ500" s="84"/>
    </row>
    <row r="501" spans="3:52" ht="13.15">
      <c r="C501" s="84"/>
      <c r="D501" s="84"/>
      <c r="E501" s="84"/>
      <c r="F501" s="84"/>
      <c r="G501" s="84"/>
      <c r="H501" s="84"/>
      <c r="I501" s="84"/>
      <c r="J501" s="84"/>
      <c r="K501" s="84"/>
      <c r="L501" s="84"/>
      <c r="M501" s="84"/>
      <c r="N501" s="84"/>
      <c r="O501" s="84"/>
      <c r="P501" s="84"/>
      <c r="Q501" s="84"/>
      <c r="R501" s="84"/>
      <c r="S501" s="84"/>
      <c r="T501" s="84"/>
      <c r="U501" s="84"/>
      <c r="V501" s="84"/>
      <c r="W501" s="84"/>
      <c r="X501" s="84"/>
      <c r="Y501" s="84"/>
      <c r="Z501" s="84"/>
      <c r="AA501" s="84"/>
      <c r="AB501" s="84"/>
      <c r="AC501" s="84"/>
      <c r="AD501" s="84"/>
      <c r="AE501" s="84"/>
      <c r="AF501" s="84"/>
      <c r="AG501" s="84"/>
      <c r="AH501" s="84"/>
      <c r="AI501" s="84"/>
      <c r="AJ501" s="84"/>
      <c r="AK501" s="84"/>
      <c r="AL501" s="84"/>
      <c r="AM501" s="84"/>
      <c r="AN501" s="84"/>
      <c r="AO501" s="84"/>
      <c r="AP501" s="84"/>
      <c r="AQ501" s="84"/>
      <c r="AR501" s="84"/>
      <c r="AS501" s="84"/>
      <c r="AT501" s="84"/>
      <c r="AU501" s="84"/>
      <c r="AV501" s="84"/>
      <c r="AW501" s="84"/>
      <c r="AX501" s="84"/>
      <c r="AY501" s="84"/>
      <c r="AZ501" s="84"/>
    </row>
    <row r="502" spans="3:52" ht="13.15">
      <c r="C502" s="84"/>
      <c r="D502" s="84"/>
      <c r="E502" s="84"/>
      <c r="F502" s="84"/>
      <c r="G502" s="84"/>
      <c r="H502" s="84"/>
      <c r="I502" s="84"/>
      <c r="J502" s="84"/>
      <c r="K502" s="84"/>
      <c r="L502" s="84"/>
      <c r="M502" s="84"/>
      <c r="N502" s="84"/>
      <c r="O502" s="84"/>
      <c r="P502" s="84"/>
      <c r="Q502" s="84"/>
      <c r="R502" s="84"/>
      <c r="S502" s="84"/>
      <c r="T502" s="84"/>
      <c r="U502" s="84"/>
      <c r="V502" s="84"/>
      <c r="W502" s="84"/>
      <c r="X502" s="84"/>
      <c r="Y502" s="84"/>
      <c r="Z502" s="84"/>
      <c r="AA502" s="84"/>
      <c r="AB502" s="84"/>
      <c r="AC502" s="84"/>
      <c r="AD502" s="84"/>
      <c r="AE502" s="84"/>
      <c r="AF502" s="84"/>
      <c r="AG502" s="84"/>
      <c r="AH502" s="84"/>
      <c r="AI502" s="84"/>
      <c r="AJ502" s="84"/>
      <c r="AK502" s="84"/>
      <c r="AL502" s="84"/>
      <c r="AM502" s="84"/>
      <c r="AN502" s="84"/>
      <c r="AO502" s="84"/>
      <c r="AP502" s="84"/>
      <c r="AQ502" s="84"/>
      <c r="AR502" s="84"/>
      <c r="AS502" s="84"/>
      <c r="AT502" s="84"/>
      <c r="AU502" s="84"/>
      <c r="AV502" s="84"/>
      <c r="AW502" s="84"/>
      <c r="AX502" s="84"/>
      <c r="AY502" s="84"/>
      <c r="AZ502" s="84"/>
    </row>
    <row r="503" spans="3:52" ht="13.15">
      <c r="C503" s="84"/>
      <c r="D503" s="84"/>
      <c r="E503" s="84"/>
      <c r="F503" s="84"/>
      <c r="G503" s="84"/>
      <c r="H503" s="84"/>
      <c r="I503" s="84"/>
      <c r="J503" s="84"/>
      <c r="K503" s="84"/>
      <c r="L503" s="84"/>
      <c r="M503" s="84"/>
      <c r="N503" s="84"/>
      <c r="O503" s="84"/>
      <c r="P503" s="84"/>
      <c r="Q503" s="84"/>
      <c r="R503" s="84"/>
      <c r="S503" s="84"/>
      <c r="T503" s="84"/>
      <c r="U503" s="84"/>
      <c r="V503" s="84"/>
      <c r="W503" s="84"/>
      <c r="X503" s="84"/>
      <c r="Y503" s="84"/>
      <c r="Z503" s="84"/>
      <c r="AA503" s="84"/>
      <c r="AB503" s="84"/>
      <c r="AC503" s="84"/>
      <c r="AD503" s="84"/>
      <c r="AE503" s="84"/>
      <c r="AF503" s="84"/>
      <c r="AG503" s="84"/>
      <c r="AH503" s="84"/>
      <c r="AI503" s="84"/>
      <c r="AJ503" s="84"/>
      <c r="AK503" s="84"/>
      <c r="AL503" s="84"/>
      <c r="AM503" s="84"/>
      <c r="AN503" s="84"/>
      <c r="AO503" s="84"/>
      <c r="AP503" s="84"/>
      <c r="AQ503" s="84"/>
      <c r="AR503" s="84"/>
      <c r="AS503" s="84"/>
      <c r="AT503" s="84"/>
      <c r="AU503" s="84"/>
      <c r="AV503" s="84"/>
      <c r="AW503" s="84"/>
      <c r="AX503" s="84"/>
      <c r="AY503" s="84"/>
      <c r="AZ503" s="84"/>
    </row>
    <row r="504" spans="3:52" ht="13.15">
      <c r="C504" s="84"/>
      <c r="D504" s="84"/>
      <c r="E504" s="84"/>
      <c r="F504" s="84"/>
      <c r="G504" s="84"/>
      <c r="H504" s="84"/>
      <c r="I504" s="84"/>
      <c r="J504" s="84"/>
      <c r="K504" s="84"/>
      <c r="L504" s="84"/>
      <c r="M504" s="84"/>
      <c r="N504" s="84"/>
      <c r="O504" s="84"/>
      <c r="P504" s="84"/>
      <c r="Q504" s="84"/>
      <c r="R504" s="84"/>
      <c r="S504" s="84"/>
      <c r="T504" s="84"/>
      <c r="U504" s="84"/>
      <c r="V504" s="84"/>
      <c r="W504" s="84"/>
      <c r="X504" s="84"/>
      <c r="Y504" s="84"/>
      <c r="Z504" s="84"/>
      <c r="AA504" s="84"/>
      <c r="AB504" s="84"/>
      <c r="AC504" s="84"/>
      <c r="AD504" s="84"/>
      <c r="AE504" s="84"/>
      <c r="AF504" s="84"/>
      <c r="AG504" s="84"/>
      <c r="AH504" s="84"/>
      <c r="AI504" s="84"/>
      <c r="AJ504" s="84"/>
      <c r="AK504" s="84"/>
      <c r="AL504" s="84"/>
      <c r="AM504" s="84"/>
      <c r="AN504" s="84"/>
      <c r="AO504" s="84"/>
      <c r="AP504" s="84"/>
      <c r="AQ504" s="84"/>
      <c r="AR504" s="84"/>
      <c r="AS504" s="84"/>
      <c r="AT504" s="84"/>
      <c r="AU504" s="84"/>
      <c r="AV504" s="84"/>
      <c r="AW504" s="84"/>
      <c r="AX504" s="84"/>
      <c r="AY504" s="84"/>
      <c r="AZ504" s="84"/>
    </row>
    <row r="505" spans="3:52" ht="13.15">
      <c r="C505" s="84"/>
      <c r="D505" s="84"/>
      <c r="E505" s="84"/>
      <c r="F505" s="84"/>
      <c r="G505" s="84"/>
      <c r="H505" s="84"/>
      <c r="I505" s="84"/>
      <c r="J505" s="84"/>
      <c r="K505" s="84"/>
      <c r="L505" s="84"/>
      <c r="M505" s="84"/>
      <c r="N505" s="84"/>
      <c r="O505" s="84"/>
      <c r="P505" s="84"/>
      <c r="Q505" s="84"/>
      <c r="R505" s="84"/>
      <c r="S505" s="84"/>
      <c r="T505" s="84"/>
      <c r="U505" s="84"/>
      <c r="V505" s="84"/>
      <c r="W505" s="84"/>
      <c r="X505" s="84"/>
      <c r="Y505" s="84"/>
      <c r="Z505" s="84"/>
      <c r="AA505" s="84"/>
      <c r="AB505" s="84"/>
      <c r="AC505" s="84"/>
      <c r="AD505" s="84"/>
      <c r="AE505" s="84"/>
      <c r="AF505" s="84"/>
      <c r="AG505" s="84"/>
      <c r="AH505" s="84"/>
      <c r="AI505" s="84"/>
      <c r="AJ505" s="84"/>
      <c r="AK505" s="84"/>
      <c r="AL505" s="84"/>
      <c r="AM505" s="84"/>
      <c r="AN505" s="84"/>
      <c r="AO505" s="84"/>
      <c r="AP505" s="84"/>
      <c r="AQ505" s="84"/>
      <c r="AR505" s="84"/>
      <c r="AS505" s="84"/>
      <c r="AT505" s="84"/>
      <c r="AU505" s="84"/>
      <c r="AV505" s="84"/>
      <c r="AW505" s="84"/>
      <c r="AX505" s="84"/>
      <c r="AY505" s="84"/>
      <c r="AZ505" s="84"/>
    </row>
    <row r="506" spans="3:52" ht="13.15">
      <c r="C506" s="84"/>
      <c r="D506" s="84"/>
      <c r="E506" s="84"/>
      <c r="F506" s="84"/>
      <c r="G506" s="84"/>
      <c r="H506" s="84"/>
      <c r="I506" s="84"/>
      <c r="J506" s="84"/>
      <c r="K506" s="84"/>
      <c r="L506" s="84"/>
      <c r="M506" s="84"/>
      <c r="N506" s="84"/>
      <c r="O506" s="84"/>
      <c r="P506" s="84"/>
      <c r="Q506" s="84"/>
      <c r="R506" s="84"/>
      <c r="S506" s="84"/>
      <c r="T506" s="84"/>
      <c r="U506" s="84"/>
      <c r="V506" s="84"/>
      <c r="W506" s="84"/>
      <c r="X506" s="84"/>
      <c r="Y506" s="84"/>
      <c r="Z506" s="84"/>
      <c r="AA506" s="84"/>
      <c r="AB506" s="84"/>
      <c r="AC506" s="84"/>
      <c r="AD506" s="84"/>
      <c r="AE506" s="84"/>
      <c r="AF506" s="84"/>
      <c r="AG506" s="84"/>
      <c r="AH506" s="84"/>
      <c r="AI506" s="84"/>
      <c r="AJ506" s="84"/>
      <c r="AK506" s="84"/>
      <c r="AL506" s="84"/>
      <c r="AM506" s="84"/>
      <c r="AN506" s="84"/>
      <c r="AO506" s="84"/>
      <c r="AP506" s="84"/>
      <c r="AQ506" s="84"/>
      <c r="AR506" s="84"/>
      <c r="AS506" s="84"/>
      <c r="AT506" s="84"/>
      <c r="AU506" s="84"/>
      <c r="AV506" s="84"/>
      <c r="AW506" s="84"/>
      <c r="AX506" s="84"/>
      <c r="AY506" s="84"/>
      <c r="AZ506" s="84"/>
    </row>
    <row r="507" spans="3:52" ht="13.15">
      <c r="C507" s="84"/>
      <c r="D507" s="84"/>
      <c r="E507" s="84"/>
      <c r="F507" s="84"/>
      <c r="G507" s="84"/>
      <c r="H507" s="84"/>
      <c r="I507" s="84"/>
      <c r="J507" s="84"/>
      <c r="K507" s="84"/>
      <c r="L507" s="84"/>
      <c r="M507" s="84"/>
      <c r="N507" s="84"/>
      <c r="O507" s="84"/>
      <c r="P507" s="84"/>
      <c r="Q507" s="84"/>
      <c r="R507" s="84"/>
      <c r="S507" s="84"/>
      <c r="T507" s="84"/>
      <c r="U507" s="84"/>
      <c r="V507" s="84"/>
      <c r="W507" s="84"/>
      <c r="X507" s="84"/>
      <c r="Y507" s="84"/>
      <c r="Z507" s="84"/>
      <c r="AA507" s="84"/>
      <c r="AB507" s="84"/>
      <c r="AC507" s="84"/>
      <c r="AD507" s="84"/>
      <c r="AE507" s="84"/>
      <c r="AF507" s="84"/>
      <c r="AG507" s="84"/>
      <c r="AH507" s="84"/>
      <c r="AI507" s="84"/>
      <c r="AJ507" s="84"/>
      <c r="AK507" s="84"/>
      <c r="AL507" s="84"/>
      <c r="AM507" s="84"/>
      <c r="AN507" s="84"/>
      <c r="AO507" s="84"/>
      <c r="AP507" s="84"/>
      <c r="AQ507" s="84"/>
      <c r="AR507" s="84"/>
      <c r="AS507" s="84"/>
      <c r="AT507" s="84"/>
      <c r="AU507" s="84"/>
      <c r="AV507" s="84"/>
      <c r="AW507" s="84"/>
      <c r="AX507" s="84"/>
      <c r="AY507" s="84"/>
      <c r="AZ507" s="84"/>
    </row>
    <row r="508" spans="3:52" ht="13.15">
      <c r="C508" s="84"/>
      <c r="D508" s="84"/>
      <c r="E508" s="84"/>
      <c r="F508" s="84"/>
      <c r="G508" s="84"/>
      <c r="H508" s="84"/>
      <c r="I508" s="84"/>
      <c r="J508" s="84"/>
      <c r="K508" s="84"/>
      <c r="L508" s="84"/>
      <c r="M508" s="84"/>
      <c r="N508" s="84"/>
      <c r="O508" s="84"/>
      <c r="P508" s="84"/>
      <c r="Q508" s="84"/>
      <c r="R508" s="84"/>
      <c r="S508" s="84"/>
      <c r="T508" s="84"/>
      <c r="U508" s="84"/>
      <c r="V508" s="84"/>
      <c r="W508" s="84"/>
      <c r="X508" s="84"/>
      <c r="Y508" s="84"/>
      <c r="Z508" s="84"/>
      <c r="AA508" s="84"/>
      <c r="AB508" s="84"/>
      <c r="AC508" s="84"/>
      <c r="AD508" s="84"/>
      <c r="AE508" s="84"/>
      <c r="AF508" s="84"/>
      <c r="AG508" s="84"/>
      <c r="AH508" s="84"/>
      <c r="AI508" s="84"/>
      <c r="AJ508" s="84"/>
      <c r="AK508" s="84"/>
      <c r="AL508" s="84"/>
      <c r="AM508" s="84"/>
      <c r="AN508" s="84"/>
      <c r="AO508" s="84"/>
      <c r="AP508" s="84"/>
      <c r="AQ508" s="84"/>
      <c r="AR508" s="84"/>
      <c r="AS508" s="84"/>
      <c r="AT508" s="84"/>
      <c r="AU508" s="84"/>
      <c r="AV508" s="84"/>
      <c r="AW508" s="84"/>
      <c r="AX508" s="84"/>
      <c r="AY508" s="84"/>
      <c r="AZ508" s="84"/>
    </row>
    <row r="509" spans="3:52" ht="13.15">
      <c r="C509" s="84"/>
      <c r="D509" s="84"/>
      <c r="E509" s="84"/>
      <c r="F509" s="84"/>
      <c r="G509" s="84"/>
      <c r="H509" s="84"/>
      <c r="I509" s="84"/>
      <c r="J509" s="84"/>
      <c r="K509" s="84"/>
      <c r="L509" s="84"/>
      <c r="M509" s="84"/>
      <c r="N509" s="84"/>
      <c r="O509" s="84"/>
      <c r="P509" s="84"/>
      <c r="Q509" s="84"/>
      <c r="R509" s="84"/>
      <c r="S509" s="84"/>
      <c r="T509" s="84"/>
      <c r="U509" s="84"/>
      <c r="V509" s="84"/>
      <c r="W509" s="84"/>
      <c r="X509" s="84"/>
      <c r="Y509" s="84"/>
      <c r="Z509" s="84"/>
      <c r="AA509" s="84"/>
      <c r="AB509" s="84"/>
      <c r="AC509" s="84"/>
      <c r="AD509" s="84"/>
      <c r="AE509" s="84"/>
      <c r="AF509" s="84"/>
      <c r="AG509" s="84"/>
      <c r="AH509" s="84"/>
      <c r="AI509" s="84"/>
      <c r="AJ509" s="84"/>
      <c r="AK509" s="84"/>
      <c r="AL509" s="84"/>
      <c r="AM509" s="84"/>
      <c r="AN509" s="84"/>
      <c r="AO509" s="84"/>
      <c r="AP509" s="84"/>
      <c r="AQ509" s="84"/>
      <c r="AR509" s="84"/>
      <c r="AS509" s="84"/>
      <c r="AT509" s="84"/>
      <c r="AU509" s="84"/>
      <c r="AV509" s="84"/>
      <c r="AW509" s="84"/>
      <c r="AX509" s="84"/>
      <c r="AY509" s="84"/>
      <c r="AZ509" s="84"/>
    </row>
    <row r="510" spans="3:52" ht="13.15">
      <c r="C510" s="84"/>
      <c r="D510" s="84"/>
      <c r="E510" s="84"/>
      <c r="F510" s="84"/>
      <c r="G510" s="84"/>
      <c r="H510" s="84"/>
      <c r="I510" s="84"/>
      <c r="J510" s="84"/>
      <c r="K510" s="84"/>
      <c r="L510" s="84"/>
      <c r="M510" s="84"/>
      <c r="N510" s="84"/>
      <c r="O510" s="84"/>
      <c r="P510" s="84"/>
      <c r="Q510" s="84"/>
      <c r="R510" s="84"/>
      <c r="S510" s="84"/>
      <c r="T510" s="84"/>
      <c r="U510" s="84"/>
      <c r="V510" s="84"/>
      <c r="W510" s="84"/>
      <c r="X510" s="84"/>
      <c r="Y510" s="84"/>
      <c r="Z510" s="84"/>
      <c r="AA510" s="84"/>
      <c r="AB510" s="84"/>
      <c r="AC510" s="84"/>
      <c r="AD510" s="84"/>
      <c r="AE510" s="84"/>
      <c r="AF510" s="84"/>
      <c r="AG510" s="84"/>
      <c r="AH510" s="84"/>
      <c r="AI510" s="84"/>
      <c r="AJ510" s="84"/>
      <c r="AK510" s="84"/>
      <c r="AL510" s="84"/>
      <c r="AM510" s="84"/>
      <c r="AN510" s="84"/>
      <c r="AO510" s="84"/>
      <c r="AP510" s="84"/>
      <c r="AQ510" s="84"/>
      <c r="AR510" s="84"/>
      <c r="AS510" s="84"/>
      <c r="AT510" s="84"/>
      <c r="AU510" s="84"/>
      <c r="AV510" s="84"/>
      <c r="AW510" s="84"/>
      <c r="AX510" s="84"/>
      <c r="AY510" s="84"/>
      <c r="AZ510" s="84"/>
    </row>
    <row r="511" spans="3:52" ht="13.15">
      <c r="C511" s="84"/>
      <c r="D511" s="84"/>
      <c r="E511" s="84"/>
      <c r="F511" s="84"/>
      <c r="G511" s="84"/>
      <c r="H511" s="84"/>
      <c r="I511" s="84"/>
      <c r="J511" s="84"/>
      <c r="K511" s="84"/>
      <c r="L511" s="84"/>
      <c r="M511" s="84"/>
      <c r="N511" s="84"/>
      <c r="O511" s="84"/>
      <c r="P511" s="84"/>
      <c r="Q511" s="84"/>
      <c r="R511" s="84"/>
      <c r="S511" s="84"/>
      <c r="T511" s="84"/>
      <c r="U511" s="84"/>
      <c r="V511" s="84"/>
      <c r="W511" s="84"/>
      <c r="X511" s="84"/>
      <c r="Y511" s="84"/>
      <c r="Z511" s="84"/>
      <c r="AA511" s="84"/>
      <c r="AB511" s="84"/>
      <c r="AC511" s="84"/>
      <c r="AD511" s="84"/>
      <c r="AE511" s="84"/>
      <c r="AF511" s="84"/>
      <c r="AG511" s="84"/>
      <c r="AH511" s="84"/>
      <c r="AI511" s="84"/>
      <c r="AJ511" s="84"/>
      <c r="AK511" s="84"/>
      <c r="AL511" s="84"/>
      <c r="AM511" s="84"/>
      <c r="AN511" s="84"/>
      <c r="AO511" s="84"/>
      <c r="AP511" s="84"/>
      <c r="AQ511" s="84"/>
      <c r="AR511" s="84"/>
      <c r="AS511" s="84"/>
      <c r="AT511" s="84"/>
      <c r="AU511" s="84"/>
      <c r="AV511" s="84"/>
      <c r="AW511" s="84"/>
      <c r="AX511" s="84"/>
      <c r="AY511" s="84"/>
      <c r="AZ511" s="84"/>
    </row>
    <row r="512" spans="3:52" ht="13.15">
      <c r="C512" s="84"/>
      <c r="D512" s="84"/>
      <c r="E512" s="84"/>
      <c r="F512" s="84"/>
      <c r="G512" s="84"/>
      <c r="H512" s="84"/>
      <c r="I512" s="84"/>
      <c r="J512" s="84"/>
      <c r="K512" s="84"/>
      <c r="L512" s="84"/>
      <c r="M512" s="84"/>
      <c r="N512" s="84"/>
      <c r="O512" s="84"/>
      <c r="P512" s="84"/>
      <c r="Q512" s="84"/>
      <c r="R512" s="84"/>
      <c r="S512" s="84"/>
      <c r="T512" s="84"/>
      <c r="U512" s="84"/>
      <c r="V512" s="84"/>
      <c r="W512" s="84"/>
      <c r="X512" s="84"/>
      <c r="Y512" s="84"/>
      <c r="Z512" s="84"/>
      <c r="AA512" s="84"/>
      <c r="AB512" s="84"/>
      <c r="AC512" s="84"/>
      <c r="AD512" s="84"/>
      <c r="AE512" s="84"/>
      <c r="AF512" s="84"/>
      <c r="AG512" s="84"/>
      <c r="AH512" s="84"/>
      <c r="AI512" s="84"/>
      <c r="AJ512" s="84"/>
      <c r="AK512" s="84"/>
      <c r="AL512" s="84"/>
      <c r="AM512" s="84"/>
      <c r="AN512" s="84"/>
      <c r="AO512" s="84"/>
      <c r="AP512" s="84"/>
      <c r="AQ512" s="84"/>
      <c r="AR512" s="84"/>
      <c r="AS512" s="84"/>
      <c r="AT512" s="84"/>
      <c r="AU512" s="84"/>
      <c r="AV512" s="84"/>
      <c r="AW512" s="84"/>
      <c r="AX512" s="84"/>
      <c r="AY512" s="84"/>
      <c r="AZ512" s="84"/>
    </row>
    <row r="513" spans="3:52" ht="13.15">
      <c r="C513" s="84"/>
      <c r="D513" s="84"/>
      <c r="E513" s="84"/>
      <c r="F513" s="84"/>
      <c r="G513" s="84"/>
      <c r="H513" s="84"/>
      <c r="I513" s="84"/>
      <c r="J513" s="84"/>
      <c r="K513" s="84"/>
      <c r="L513" s="84"/>
      <c r="M513" s="84"/>
      <c r="N513" s="84"/>
      <c r="O513" s="84"/>
      <c r="P513" s="84"/>
      <c r="Q513" s="84"/>
      <c r="R513" s="84"/>
      <c r="S513" s="84"/>
      <c r="T513" s="84"/>
      <c r="U513" s="84"/>
      <c r="V513" s="84"/>
      <c r="W513" s="84"/>
      <c r="X513" s="84"/>
      <c r="Y513" s="84"/>
      <c r="Z513" s="84"/>
      <c r="AA513" s="84"/>
      <c r="AB513" s="84"/>
      <c r="AC513" s="84"/>
      <c r="AD513" s="84"/>
      <c r="AE513" s="84"/>
      <c r="AF513" s="84"/>
      <c r="AG513" s="84"/>
      <c r="AH513" s="84"/>
      <c r="AI513" s="84"/>
      <c r="AJ513" s="84"/>
      <c r="AK513" s="84"/>
      <c r="AL513" s="84"/>
      <c r="AM513" s="84"/>
      <c r="AN513" s="84"/>
      <c r="AO513" s="84"/>
      <c r="AP513" s="84"/>
      <c r="AQ513" s="84"/>
      <c r="AR513" s="84"/>
      <c r="AS513" s="84"/>
      <c r="AT513" s="84"/>
      <c r="AU513" s="84"/>
      <c r="AV513" s="84"/>
      <c r="AW513" s="84"/>
      <c r="AX513" s="84"/>
      <c r="AY513" s="84"/>
      <c r="AZ513" s="84"/>
    </row>
    <row r="514" spans="3:52" ht="13.15">
      <c r="C514" s="84"/>
      <c r="D514" s="84"/>
      <c r="E514" s="84"/>
      <c r="F514" s="84"/>
      <c r="G514" s="84"/>
      <c r="H514" s="84"/>
      <c r="I514" s="84"/>
      <c r="J514" s="84"/>
      <c r="K514" s="84"/>
      <c r="L514" s="84"/>
      <c r="M514" s="84"/>
      <c r="N514" s="84"/>
      <c r="O514" s="84"/>
      <c r="P514" s="84"/>
      <c r="Q514" s="84"/>
      <c r="R514" s="84"/>
      <c r="S514" s="84"/>
      <c r="T514" s="84"/>
      <c r="U514" s="84"/>
      <c r="V514" s="84"/>
      <c r="W514" s="84"/>
      <c r="X514" s="84"/>
      <c r="Y514" s="84"/>
      <c r="Z514" s="84"/>
      <c r="AA514" s="84"/>
      <c r="AB514" s="84"/>
      <c r="AC514" s="84"/>
      <c r="AD514" s="84"/>
      <c r="AE514" s="84"/>
      <c r="AF514" s="84"/>
      <c r="AG514" s="84"/>
      <c r="AH514" s="84"/>
      <c r="AI514" s="84"/>
      <c r="AJ514" s="84"/>
      <c r="AK514" s="84"/>
      <c r="AL514" s="84"/>
      <c r="AM514" s="84"/>
      <c r="AN514" s="84"/>
      <c r="AO514" s="84"/>
      <c r="AP514" s="84"/>
      <c r="AQ514" s="84"/>
      <c r="AR514" s="84"/>
      <c r="AS514" s="84"/>
      <c r="AT514" s="84"/>
      <c r="AU514" s="84"/>
      <c r="AV514" s="84"/>
      <c r="AW514" s="84"/>
      <c r="AX514" s="84"/>
      <c r="AY514" s="84"/>
      <c r="AZ514" s="84"/>
    </row>
    <row r="515" spans="3:52" ht="13.15">
      <c r="C515" s="84"/>
      <c r="D515" s="84"/>
      <c r="E515" s="84"/>
      <c r="F515" s="84"/>
      <c r="G515" s="84"/>
      <c r="H515" s="84"/>
      <c r="I515" s="84"/>
      <c r="J515" s="84"/>
      <c r="K515" s="84"/>
      <c r="L515" s="84"/>
      <c r="M515" s="84"/>
      <c r="N515" s="84"/>
      <c r="O515" s="84"/>
      <c r="P515" s="84"/>
      <c r="Q515" s="84"/>
      <c r="R515" s="84"/>
      <c r="S515" s="84"/>
      <c r="T515" s="84"/>
      <c r="U515" s="84"/>
      <c r="V515" s="84"/>
      <c r="W515" s="84"/>
      <c r="X515" s="84"/>
      <c r="Y515" s="84"/>
      <c r="Z515" s="84"/>
      <c r="AA515" s="84"/>
      <c r="AB515" s="84"/>
      <c r="AC515" s="84"/>
      <c r="AD515" s="84"/>
      <c r="AE515" s="84"/>
      <c r="AF515" s="84"/>
      <c r="AG515" s="84"/>
      <c r="AH515" s="84"/>
      <c r="AI515" s="84"/>
      <c r="AJ515" s="84"/>
      <c r="AK515" s="84"/>
      <c r="AL515" s="84"/>
      <c r="AM515" s="84"/>
      <c r="AN515" s="84"/>
      <c r="AO515" s="84"/>
      <c r="AP515" s="84"/>
      <c r="AQ515" s="84"/>
      <c r="AR515" s="84"/>
      <c r="AS515" s="84"/>
      <c r="AT515" s="84"/>
      <c r="AU515" s="84"/>
      <c r="AV515" s="84"/>
      <c r="AW515" s="84"/>
      <c r="AX515" s="84"/>
      <c r="AY515" s="84"/>
      <c r="AZ515" s="84"/>
    </row>
    <row r="516" spans="3:52" ht="13.15">
      <c r="C516" s="84"/>
      <c r="D516" s="84"/>
      <c r="E516" s="84"/>
      <c r="F516" s="84"/>
      <c r="G516" s="84"/>
      <c r="H516" s="84"/>
      <c r="I516" s="84"/>
      <c r="J516" s="84"/>
      <c r="K516" s="84"/>
      <c r="L516" s="84"/>
      <c r="M516" s="84"/>
      <c r="N516" s="84"/>
      <c r="O516" s="84"/>
      <c r="P516" s="84"/>
      <c r="Q516" s="84"/>
      <c r="R516" s="84"/>
      <c r="S516" s="84"/>
      <c r="T516" s="84"/>
      <c r="U516" s="84"/>
      <c r="V516" s="84"/>
      <c r="W516" s="84"/>
      <c r="X516" s="84"/>
      <c r="Y516" s="84"/>
      <c r="Z516" s="84"/>
      <c r="AA516" s="84"/>
      <c r="AB516" s="84"/>
      <c r="AC516" s="84"/>
      <c r="AD516" s="84"/>
      <c r="AE516" s="84"/>
      <c r="AF516" s="84"/>
      <c r="AG516" s="84"/>
      <c r="AH516" s="84"/>
      <c r="AI516" s="84"/>
      <c r="AJ516" s="84"/>
      <c r="AK516" s="84"/>
      <c r="AL516" s="84"/>
      <c r="AM516" s="84"/>
      <c r="AN516" s="84"/>
      <c r="AO516" s="84"/>
      <c r="AP516" s="84"/>
      <c r="AQ516" s="84"/>
      <c r="AR516" s="84"/>
      <c r="AS516" s="84"/>
      <c r="AT516" s="84"/>
      <c r="AU516" s="84"/>
      <c r="AV516" s="84"/>
      <c r="AW516" s="84"/>
      <c r="AX516" s="84"/>
      <c r="AY516" s="84"/>
      <c r="AZ516" s="84"/>
    </row>
    <row r="517" spans="3:52" ht="13.15">
      <c r="C517" s="84"/>
      <c r="D517" s="84"/>
      <c r="E517" s="84"/>
      <c r="F517" s="84"/>
      <c r="G517" s="84"/>
      <c r="H517" s="84"/>
      <c r="I517" s="84"/>
      <c r="J517" s="84"/>
      <c r="K517" s="84"/>
      <c r="L517" s="84"/>
      <c r="M517" s="84"/>
      <c r="N517" s="84"/>
      <c r="O517" s="84"/>
      <c r="P517" s="84"/>
      <c r="Q517" s="84"/>
      <c r="R517" s="84"/>
      <c r="S517" s="84"/>
      <c r="T517" s="84"/>
      <c r="U517" s="84"/>
      <c r="V517" s="84"/>
      <c r="W517" s="84"/>
      <c r="X517" s="84"/>
      <c r="Y517" s="84"/>
      <c r="Z517" s="84"/>
      <c r="AA517" s="84"/>
      <c r="AB517" s="84"/>
      <c r="AC517" s="84"/>
      <c r="AD517" s="84"/>
      <c r="AE517" s="84"/>
      <c r="AF517" s="84"/>
      <c r="AG517" s="84"/>
      <c r="AH517" s="84"/>
      <c r="AI517" s="84"/>
      <c r="AJ517" s="84"/>
      <c r="AK517" s="84"/>
      <c r="AL517" s="84"/>
      <c r="AM517" s="84"/>
      <c r="AN517" s="84"/>
      <c r="AO517" s="84"/>
      <c r="AP517" s="84"/>
      <c r="AQ517" s="84"/>
      <c r="AR517" s="84"/>
      <c r="AS517" s="84"/>
      <c r="AT517" s="84"/>
      <c r="AU517" s="84"/>
      <c r="AV517" s="84"/>
      <c r="AW517" s="84"/>
      <c r="AX517" s="84"/>
      <c r="AY517" s="84"/>
      <c r="AZ517" s="84"/>
    </row>
    <row r="518" spans="3:52" ht="13.15">
      <c r="C518" s="84"/>
      <c r="D518" s="84"/>
      <c r="E518" s="84"/>
      <c r="F518" s="84"/>
      <c r="G518" s="84"/>
      <c r="H518" s="84"/>
      <c r="I518" s="84"/>
      <c r="J518" s="84"/>
      <c r="K518" s="84"/>
      <c r="L518" s="84"/>
      <c r="M518" s="84"/>
      <c r="N518" s="84"/>
      <c r="O518" s="84"/>
      <c r="P518" s="84"/>
      <c r="Q518" s="84"/>
      <c r="R518" s="84"/>
      <c r="S518" s="84"/>
      <c r="T518" s="84"/>
      <c r="U518" s="84"/>
      <c r="V518" s="84"/>
      <c r="W518" s="84"/>
      <c r="X518" s="84"/>
      <c r="Y518" s="84"/>
      <c r="Z518" s="84"/>
      <c r="AA518" s="84"/>
      <c r="AB518" s="84"/>
      <c r="AC518" s="84"/>
      <c r="AD518" s="84"/>
      <c r="AE518" s="84"/>
      <c r="AF518" s="84"/>
      <c r="AG518" s="84"/>
      <c r="AH518" s="84"/>
      <c r="AI518" s="84"/>
      <c r="AJ518" s="84"/>
      <c r="AK518" s="84"/>
      <c r="AL518" s="84"/>
      <c r="AM518" s="84"/>
      <c r="AN518" s="84"/>
      <c r="AO518" s="84"/>
      <c r="AP518" s="84"/>
      <c r="AQ518" s="84"/>
      <c r="AR518" s="84"/>
      <c r="AS518" s="84"/>
      <c r="AT518" s="84"/>
      <c r="AU518" s="84"/>
      <c r="AV518" s="84"/>
      <c r="AW518" s="84"/>
      <c r="AX518" s="84"/>
      <c r="AY518" s="84"/>
      <c r="AZ518" s="84"/>
    </row>
    <row r="519" spans="3:52" ht="13.15">
      <c r="C519" s="84"/>
      <c r="D519" s="84"/>
      <c r="E519" s="84"/>
      <c r="F519" s="84"/>
      <c r="G519" s="84"/>
      <c r="H519" s="84"/>
      <c r="I519" s="84"/>
      <c r="J519" s="84"/>
      <c r="K519" s="84"/>
      <c r="L519" s="84"/>
      <c r="M519" s="84"/>
      <c r="N519" s="84"/>
      <c r="O519" s="84"/>
      <c r="P519" s="84"/>
      <c r="Q519" s="84"/>
      <c r="R519" s="84"/>
      <c r="S519" s="84"/>
      <c r="T519" s="84"/>
      <c r="U519" s="84"/>
      <c r="V519" s="84"/>
      <c r="W519" s="84"/>
      <c r="X519" s="84"/>
      <c r="Y519" s="84"/>
      <c r="Z519" s="84"/>
      <c r="AA519" s="84"/>
      <c r="AB519" s="84"/>
      <c r="AC519" s="84"/>
      <c r="AD519" s="84"/>
      <c r="AE519" s="84"/>
      <c r="AF519" s="84"/>
      <c r="AG519" s="84"/>
      <c r="AH519" s="84"/>
      <c r="AI519" s="84"/>
      <c r="AJ519" s="84"/>
      <c r="AK519" s="84"/>
      <c r="AL519" s="84"/>
      <c r="AM519" s="84"/>
      <c r="AN519" s="84"/>
      <c r="AO519" s="84"/>
      <c r="AP519" s="84"/>
      <c r="AQ519" s="84"/>
      <c r="AR519" s="84"/>
      <c r="AS519" s="84"/>
      <c r="AT519" s="84"/>
      <c r="AU519" s="84"/>
      <c r="AV519" s="84"/>
      <c r="AW519" s="84"/>
      <c r="AX519" s="84"/>
      <c r="AY519" s="84"/>
      <c r="AZ519" s="84"/>
    </row>
    <row r="520" spans="3:52" ht="13.15">
      <c r="C520" s="84"/>
      <c r="D520" s="84"/>
      <c r="E520" s="84"/>
      <c r="F520" s="84"/>
      <c r="G520" s="84"/>
      <c r="H520" s="84"/>
      <c r="I520" s="84"/>
      <c r="J520" s="84"/>
      <c r="K520" s="84"/>
      <c r="L520" s="84"/>
      <c r="M520" s="84"/>
      <c r="N520" s="84"/>
      <c r="O520" s="84"/>
      <c r="P520" s="84"/>
      <c r="Q520" s="84"/>
      <c r="R520" s="84"/>
      <c r="S520" s="84"/>
      <c r="T520" s="84"/>
      <c r="U520" s="84"/>
      <c r="V520" s="84"/>
      <c r="W520" s="84"/>
      <c r="X520" s="84"/>
      <c r="Y520" s="84"/>
      <c r="Z520" s="84"/>
      <c r="AA520" s="84"/>
      <c r="AB520" s="84"/>
      <c r="AC520" s="84"/>
      <c r="AD520" s="84"/>
      <c r="AE520" s="84"/>
      <c r="AF520" s="84"/>
      <c r="AG520" s="84"/>
      <c r="AH520" s="84"/>
      <c r="AI520" s="84"/>
      <c r="AJ520" s="84"/>
      <c r="AK520" s="84"/>
      <c r="AL520" s="84"/>
      <c r="AM520" s="84"/>
      <c r="AN520" s="84"/>
      <c r="AO520" s="84"/>
      <c r="AP520" s="84"/>
      <c r="AQ520" s="84"/>
      <c r="AR520" s="84"/>
      <c r="AS520" s="84"/>
      <c r="AT520" s="84"/>
      <c r="AU520" s="84"/>
      <c r="AV520" s="84"/>
      <c r="AW520" s="84"/>
      <c r="AX520" s="84"/>
      <c r="AY520" s="84"/>
      <c r="AZ520" s="84"/>
    </row>
    <row r="521" spans="3:52" ht="13.15">
      <c r="C521" s="84"/>
      <c r="D521" s="84"/>
      <c r="E521" s="84"/>
      <c r="F521" s="84"/>
      <c r="G521" s="84"/>
      <c r="H521" s="84"/>
      <c r="I521" s="84"/>
      <c r="J521" s="84"/>
      <c r="K521" s="84"/>
      <c r="L521" s="84"/>
      <c r="M521" s="84"/>
      <c r="N521" s="84"/>
      <c r="O521" s="84"/>
      <c r="P521" s="84"/>
      <c r="Q521" s="84"/>
      <c r="R521" s="84"/>
      <c r="S521" s="84"/>
      <c r="T521" s="84"/>
      <c r="U521" s="84"/>
      <c r="V521" s="84"/>
      <c r="W521" s="84"/>
      <c r="X521" s="84"/>
      <c r="Y521" s="84"/>
      <c r="Z521" s="84"/>
      <c r="AA521" s="84"/>
      <c r="AB521" s="84"/>
      <c r="AC521" s="84"/>
      <c r="AD521" s="84"/>
      <c r="AE521" s="84"/>
      <c r="AF521" s="84"/>
      <c r="AG521" s="84"/>
      <c r="AH521" s="84"/>
      <c r="AI521" s="84"/>
      <c r="AJ521" s="84"/>
      <c r="AK521" s="84"/>
      <c r="AL521" s="84"/>
      <c r="AM521" s="84"/>
      <c r="AN521" s="84"/>
      <c r="AO521" s="84"/>
      <c r="AP521" s="84"/>
      <c r="AQ521" s="84"/>
      <c r="AR521" s="84"/>
      <c r="AS521" s="84"/>
      <c r="AT521" s="84"/>
      <c r="AU521" s="84"/>
      <c r="AV521" s="84"/>
      <c r="AW521" s="84"/>
      <c r="AX521" s="84"/>
      <c r="AY521" s="84"/>
      <c r="AZ521" s="84"/>
    </row>
    <row r="522" spans="3:52" ht="13.15">
      <c r="C522" s="84"/>
      <c r="D522" s="84"/>
      <c r="E522" s="84"/>
      <c r="F522" s="84"/>
      <c r="G522" s="84"/>
      <c r="H522" s="84"/>
      <c r="I522" s="84"/>
      <c r="J522" s="84"/>
      <c r="K522" s="84"/>
      <c r="L522" s="84"/>
      <c r="M522" s="84"/>
      <c r="N522" s="84"/>
      <c r="O522" s="84"/>
      <c r="P522" s="84"/>
      <c r="Q522" s="84"/>
      <c r="R522" s="84"/>
      <c r="S522" s="84"/>
      <c r="T522" s="84"/>
      <c r="U522" s="84"/>
      <c r="V522" s="84"/>
      <c r="W522" s="84"/>
      <c r="X522" s="84"/>
      <c r="Y522" s="84"/>
      <c r="Z522" s="84"/>
      <c r="AA522" s="84"/>
      <c r="AB522" s="84"/>
      <c r="AC522" s="84"/>
      <c r="AD522" s="84"/>
      <c r="AE522" s="84"/>
      <c r="AF522" s="84"/>
      <c r="AG522" s="84"/>
      <c r="AH522" s="84"/>
      <c r="AI522" s="84"/>
      <c r="AJ522" s="84"/>
      <c r="AK522" s="84"/>
      <c r="AL522" s="84"/>
      <c r="AM522" s="84"/>
      <c r="AN522" s="84"/>
      <c r="AO522" s="84"/>
      <c r="AP522" s="84"/>
      <c r="AQ522" s="84"/>
      <c r="AR522" s="84"/>
      <c r="AS522" s="84"/>
      <c r="AT522" s="84"/>
      <c r="AU522" s="84"/>
      <c r="AV522" s="84"/>
      <c r="AW522" s="84"/>
      <c r="AX522" s="84"/>
      <c r="AY522" s="84"/>
      <c r="AZ522" s="84"/>
    </row>
    <row r="523" spans="3:52" ht="13.15">
      <c r="C523" s="84"/>
      <c r="D523" s="84"/>
      <c r="E523" s="84"/>
      <c r="F523" s="84"/>
      <c r="G523" s="84"/>
      <c r="H523" s="84"/>
      <c r="I523" s="84"/>
      <c r="J523" s="84"/>
      <c r="K523" s="84"/>
      <c r="L523" s="84"/>
      <c r="M523" s="84"/>
      <c r="N523" s="84"/>
      <c r="O523" s="84"/>
      <c r="P523" s="84"/>
      <c r="Q523" s="84"/>
      <c r="R523" s="84"/>
      <c r="S523" s="84"/>
      <c r="T523" s="84"/>
      <c r="U523" s="84"/>
      <c r="V523" s="84"/>
      <c r="W523" s="84"/>
      <c r="X523" s="84"/>
      <c r="Y523" s="84"/>
      <c r="Z523" s="84"/>
      <c r="AA523" s="84"/>
      <c r="AB523" s="84"/>
      <c r="AC523" s="84"/>
      <c r="AD523" s="84"/>
      <c r="AE523" s="84"/>
      <c r="AF523" s="84"/>
      <c r="AG523" s="84"/>
      <c r="AH523" s="84"/>
      <c r="AI523" s="84"/>
      <c r="AJ523" s="84"/>
      <c r="AK523" s="84"/>
      <c r="AL523" s="84"/>
      <c r="AM523" s="84"/>
      <c r="AN523" s="84"/>
      <c r="AO523" s="84"/>
      <c r="AP523" s="84"/>
      <c r="AQ523" s="84"/>
      <c r="AR523" s="84"/>
      <c r="AS523" s="84"/>
      <c r="AT523" s="84"/>
      <c r="AU523" s="84"/>
      <c r="AV523" s="84"/>
      <c r="AW523" s="84"/>
      <c r="AX523" s="84"/>
      <c r="AY523" s="84"/>
      <c r="AZ523" s="84"/>
    </row>
    <row r="524" spans="3:52" ht="13.15">
      <c r="C524" s="84"/>
      <c r="D524" s="84"/>
      <c r="E524" s="84"/>
      <c r="F524" s="84"/>
      <c r="G524" s="84"/>
      <c r="H524" s="84"/>
      <c r="I524" s="84"/>
      <c r="J524" s="84"/>
      <c r="K524" s="84"/>
      <c r="L524" s="84"/>
      <c r="M524" s="84"/>
      <c r="N524" s="84"/>
      <c r="O524" s="84"/>
      <c r="P524" s="84"/>
      <c r="Q524" s="84"/>
      <c r="R524" s="84"/>
      <c r="S524" s="84"/>
      <c r="T524" s="84"/>
      <c r="U524" s="84"/>
      <c r="V524" s="84"/>
      <c r="W524" s="84"/>
      <c r="X524" s="84"/>
      <c r="Y524" s="84"/>
      <c r="Z524" s="84"/>
      <c r="AA524" s="84"/>
      <c r="AB524" s="84"/>
      <c r="AC524" s="84"/>
      <c r="AD524" s="84"/>
      <c r="AE524" s="84"/>
      <c r="AF524" s="84"/>
      <c r="AG524" s="84"/>
      <c r="AH524" s="84"/>
      <c r="AI524" s="84"/>
      <c r="AJ524" s="84"/>
      <c r="AK524" s="84"/>
      <c r="AL524" s="84"/>
      <c r="AM524" s="84"/>
      <c r="AN524" s="84"/>
      <c r="AO524" s="84"/>
      <c r="AP524" s="84"/>
      <c r="AQ524" s="84"/>
      <c r="AR524" s="84"/>
      <c r="AS524" s="84"/>
      <c r="AT524" s="84"/>
      <c r="AU524" s="84"/>
      <c r="AV524" s="84"/>
      <c r="AW524" s="84"/>
      <c r="AX524" s="84"/>
      <c r="AY524" s="84"/>
      <c r="AZ524" s="84"/>
    </row>
    <row r="525" spans="3:52" ht="13.15">
      <c r="C525" s="84"/>
      <c r="D525" s="84"/>
      <c r="E525" s="84"/>
      <c r="F525" s="84"/>
      <c r="G525" s="84"/>
      <c r="H525" s="84"/>
      <c r="I525" s="84"/>
      <c r="J525" s="84"/>
      <c r="K525" s="84"/>
      <c r="L525" s="84"/>
      <c r="M525" s="84"/>
      <c r="N525" s="84"/>
      <c r="O525" s="84"/>
      <c r="P525" s="84"/>
      <c r="Q525" s="84"/>
      <c r="R525" s="84"/>
      <c r="S525" s="84"/>
      <c r="T525" s="84"/>
      <c r="U525" s="84"/>
      <c r="V525" s="84"/>
      <c r="W525" s="84"/>
      <c r="X525" s="84"/>
      <c r="Y525" s="84"/>
      <c r="Z525" s="84"/>
      <c r="AA525" s="84"/>
      <c r="AB525" s="84"/>
      <c r="AC525" s="84"/>
      <c r="AD525" s="84"/>
      <c r="AE525" s="84"/>
      <c r="AF525" s="84"/>
      <c r="AG525" s="84"/>
      <c r="AH525" s="84"/>
      <c r="AI525" s="84"/>
      <c r="AJ525" s="84"/>
      <c r="AK525" s="84"/>
      <c r="AL525" s="84"/>
      <c r="AM525" s="84"/>
      <c r="AN525" s="84"/>
      <c r="AO525" s="84"/>
      <c r="AP525" s="84"/>
      <c r="AQ525" s="84"/>
      <c r="AR525" s="84"/>
      <c r="AS525" s="84"/>
      <c r="AT525" s="84"/>
      <c r="AU525" s="84"/>
      <c r="AV525" s="84"/>
      <c r="AW525" s="84"/>
      <c r="AX525" s="84"/>
      <c r="AY525" s="84"/>
      <c r="AZ525" s="84"/>
    </row>
    <row r="526" spans="3:52" ht="13.15">
      <c r="C526" s="84"/>
      <c r="D526" s="84"/>
      <c r="E526" s="84"/>
      <c r="F526" s="84"/>
      <c r="G526" s="84"/>
      <c r="H526" s="84"/>
      <c r="I526" s="84"/>
      <c r="J526" s="84"/>
      <c r="K526" s="84"/>
      <c r="L526" s="84"/>
      <c r="M526" s="84"/>
      <c r="N526" s="84"/>
      <c r="O526" s="84"/>
      <c r="P526" s="84"/>
      <c r="Q526" s="84"/>
      <c r="R526" s="84"/>
      <c r="S526" s="84"/>
      <c r="T526" s="84"/>
      <c r="U526" s="84"/>
      <c r="V526" s="84"/>
      <c r="W526" s="84"/>
      <c r="X526" s="84"/>
      <c r="Y526" s="84"/>
      <c r="Z526" s="84"/>
      <c r="AA526" s="84"/>
      <c r="AB526" s="84"/>
      <c r="AC526" s="84"/>
      <c r="AD526" s="84"/>
      <c r="AE526" s="84"/>
      <c r="AF526" s="84"/>
      <c r="AG526" s="84"/>
      <c r="AH526" s="84"/>
      <c r="AI526" s="84"/>
      <c r="AJ526" s="84"/>
      <c r="AK526" s="84"/>
      <c r="AL526" s="84"/>
      <c r="AM526" s="84"/>
      <c r="AN526" s="84"/>
      <c r="AO526" s="84"/>
      <c r="AP526" s="84"/>
      <c r="AQ526" s="84"/>
      <c r="AR526" s="84"/>
      <c r="AS526" s="84"/>
      <c r="AT526" s="84"/>
      <c r="AU526" s="84"/>
      <c r="AV526" s="84"/>
      <c r="AW526" s="84"/>
      <c r="AX526" s="84"/>
      <c r="AY526" s="84"/>
      <c r="AZ526" s="84"/>
    </row>
    <row r="527" spans="3:52" ht="13.15">
      <c r="C527" s="84"/>
      <c r="D527" s="84"/>
      <c r="E527" s="84"/>
      <c r="F527" s="84"/>
      <c r="G527" s="84"/>
      <c r="H527" s="84"/>
      <c r="I527" s="84"/>
      <c r="J527" s="84"/>
      <c r="K527" s="84"/>
      <c r="L527" s="84"/>
      <c r="M527" s="84"/>
      <c r="N527" s="84"/>
      <c r="O527" s="84"/>
      <c r="P527" s="84"/>
      <c r="Q527" s="84"/>
      <c r="R527" s="84"/>
      <c r="S527" s="84"/>
      <c r="T527" s="84"/>
      <c r="U527" s="84"/>
      <c r="V527" s="84"/>
      <c r="W527" s="84"/>
      <c r="X527" s="84"/>
      <c r="Y527" s="84"/>
      <c r="Z527" s="84"/>
      <c r="AA527" s="84"/>
      <c r="AB527" s="84"/>
      <c r="AC527" s="84"/>
      <c r="AD527" s="84"/>
      <c r="AE527" s="84"/>
      <c r="AF527" s="84"/>
      <c r="AG527" s="84"/>
      <c r="AH527" s="84"/>
      <c r="AI527" s="84"/>
      <c r="AJ527" s="84"/>
      <c r="AK527" s="84"/>
      <c r="AL527" s="84"/>
      <c r="AM527" s="84"/>
      <c r="AN527" s="84"/>
      <c r="AO527" s="84"/>
      <c r="AP527" s="84"/>
      <c r="AQ527" s="84"/>
      <c r="AR527" s="84"/>
      <c r="AS527" s="84"/>
      <c r="AT527" s="84"/>
      <c r="AU527" s="84"/>
      <c r="AV527" s="84"/>
      <c r="AW527" s="84"/>
      <c r="AX527" s="84"/>
      <c r="AY527" s="84"/>
      <c r="AZ527" s="84"/>
    </row>
    <row r="528" spans="3:52" ht="13.15">
      <c r="C528" s="84"/>
      <c r="D528" s="84"/>
      <c r="E528" s="84"/>
      <c r="F528" s="84"/>
      <c r="G528" s="84"/>
      <c r="H528" s="84"/>
      <c r="I528" s="84"/>
      <c r="J528" s="84"/>
      <c r="K528" s="84"/>
      <c r="L528" s="84"/>
      <c r="M528" s="84"/>
      <c r="N528" s="84"/>
      <c r="O528" s="84"/>
      <c r="P528" s="84"/>
      <c r="Q528" s="84"/>
      <c r="R528" s="84"/>
      <c r="S528" s="84"/>
      <c r="T528" s="84"/>
      <c r="U528" s="84"/>
      <c r="V528" s="84"/>
      <c r="W528" s="84"/>
      <c r="X528" s="84"/>
      <c r="Y528" s="84"/>
      <c r="Z528" s="84"/>
      <c r="AA528" s="84"/>
      <c r="AB528" s="84"/>
      <c r="AC528" s="84"/>
      <c r="AD528" s="84"/>
      <c r="AE528" s="84"/>
      <c r="AF528" s="84"/>
      <c r="AG528" s="84"/>
      <c r="AH528" s="84"/>
      <c r="AI528" s="84"/>
      <c r="AJ528" s="84"/>
      <c r="AK528" s="84"/>
      <c r="AL528" s="84"/>
      <c r="AM528" s="84"/>
      <c r="AN528" s="84"/>
      <c r="AO528" s="84"/>
      <c r="AP528" s="84"/>
      <c r="AQ528" s="84"/>
      <c r="AR528" s="84"/>
      <c r="AS528" s="84"/>
      <c r="AT528" s="84"/>
      <c r="AU528" s="84"/>
      <c r="AV528" s="84"/>
      <c r="AW528" s="84"/>
      <c r="AX528" s="84"/>
      <c r="AY528" s="84"/>
      <c r="AZ528" s="84"/>
    </row>
    <row r="529" spans="3:52" ht="13.15">
      <c r="C529" s="84"/>
      <c r="D529" s="84"/>
      <c r="E529" s="84"/>
      <c r="F529" s="84"/>
      <c r="G529" s="84"/>
      <c r="H529" s="84"/>
      <c r="I529" s="84"/>
      <c r="J529" s="84"/>
      <c r="K529" s="84"/>
      <c r="L529" s="84"/>
      <c r="M529" s="84"/>
      <c r="N529" s="84"/>
      <c r="O529" s="84"/>
      <c r="P529" s="84"/>
      <c r="Q529" s="84"/>
      <c r="R529" s="84"/>
      <c r="S529" s="84"/>
      <c r="T529" s="84"/>
      <c r="U529" s="84"/>
      <c r="V529" s="84"/>
      <c r="W529" s="84"/>
      <c r="X529" s="84"/>
      <c r="Y529" s="84"/>
      <c r="Z529" s="84"/>
      <c r="AA529" s="84"/>
      <c r="AB529" s="84"/>
      <c r="AC529" s="84"/>
      <c r="AD529" s="84"/>
      <c r="AE529" s="84"/>
      <c r="AF529" s="84"/>
      <c r="AG529" s="84"/>
      <c r="AH529" s="84"/>
      <c r="AI529" s="84"/>
      <c r="AJ529" s="84"/>
      <c r="AK529" s="84"/>
      <c r="AL529" s="84"/>
      <c r="AM529" s="84"/>
      <c r="AN529" s="84"/>
      <c r="AO529" s="84"/>
      <c r="AP529" s="84"/>
      <c r="AQ529" s="84"/>
      <c r="AR529" s="84"/>
      <c r="AS529" s="84"/>
      <c r="AT529" s="84"/>
      <c r="AU529" s="84"/>
      <c r="AV529" s="84"/>
      <c r="AW529" s="84"/>
      <c r="AX529" s="84"/>
      <c r="AY529" s="84"/>
      <c r="AZ529" s="84"/>
    </row>
    <row r="530" spans="3:52" ht="13.15">
      <c r="C530" s="84"/>
      <c r="D530" s="84"/>
      <c r="E530" s="84"/>
      <c r="F530" s="84"/>
      <c r="G530" s="84"/>
      <c r="H530" s="84"/>
      <c r="I530" s="84"/>
      <c r="J530" s="84"/>
      <c r="K530" s="84"/>
      <c r="L530" s="84"/>
      <c r="M530" s="84"/>
      <c r="N530" s="84"/>
      <c r="O530" s="84"/>
      <c r="P530" s="84"/>
      <c r="Q530" s="84"/>
      <c r="R530" s="84"/>
      <c r="S530" s="84"/>
      <c r="T530" s="84"/>
      <c r="U530" s="84"/>
      <c r="V530" s="84"/>
      <c r="W530" s="84"/>
      <c r="X530" s="84"/>
      <c r="Y530" s="84"/>
      <c r="Z530" s="84"/>
      <c r="AA530" s="84"/>
      <c r="AB530" s="84"/>
      <c r="AC530" s="84"/>
      <c r="AD530" s="84"/>
      <c r="AE530" s="84"/>
      <c r="AF530" s="84"/>
      <c r="AG530" s="84"/>
      <c r="AH530" s="84"/>
      <c r="AI530" s="84"/>
      <c r="AJ530" s="84"/>
      <c r="AK530" s="84"/>
      <c r="AL530" s="84"/>
      <c r="AM530" s="84"/>
      <c r="AN530" s="84"/>
      <c r="AO530" s="84"/>
      <c r="AP530" s="84"/>
      <c r="AQ530" s="84"/>
      <c r="AR530" s="84"/>
      <c r="AS530" s="84"/>
      <c r="AT530" s="84"/>
      <c r="AU530" s="84"/>
      <c r="AV530" s="84"/>
      <c r="AW530" s="84"/>
      <c r="AX530" s="84"/>
      <c r="AY530" s="84"/>
      <c r="AZ530" s="84"/>
    </row>
    <row r="531" spans="3:52" ht="13.15">
      <c r="C531" s="84"/>
      <c r="D531" s="84"/>
      <c r="E531" s="84"/>
      <c r="F531" s="84"/>
      <c r="G531" s="84"/>
      <c r="H531" s="84"/>
      <c r="I531" s="84"/>
      <c r="J531" s="84"/>
      <c r="K531" s="84"/>
      <c r="L531" s="84"/>
      <c r="M531" s="84"/>
      <c r="N531" s="84"/>
      <c r="O531" s="84"/>
      <c r="P531" s="84"/>
      <c r="Q531" s="84"/>
      <c r="R531" s="84"/>
      <c r="S531" s="84"/>
      <c r="T531" s="84"/>
      <c r="U531" s="84"/>
      <c r="V531" s="84"/>
      <c r="W531" s="84"/>
      <c r="X531" s="84"/>
      <c r="Y531" s="84"/>
      <c r="Z531" s="84"/>
      <c r="AA531" s="84"/>
      <c r="AB531" s="84"/>
      <c r="AC531" s="84"/>
      <c r="AD531" s="84"/>
      <c r="AE531" s="84"/>
      <c r="AF531" s="84"/>
      <c r="AG531" s="84"/>
      <c r="AH531" s="84"/>
      <c r="AI531" s="84"/>
      <c r="AJ531" s="84"/>
      <c r="AK531" s="84"/>
      <c r="AL531" s="84"/>
      <c r="AM531" s="84"/>
      <c r="AN531" s="84"/>
      <c r="AO531" s="84"/>
      <c r="AP531" s="84"/>
      <c r="AQ531" s="84"/>
      <c r="AR531" s="84"/>
      <c r="AS531" s="84"/>
      <c r="AT531" s="84"/>
      <c r="AU531" s="84"/>
      <c r="AV531" s="84"/>
      <c r="AW531" s="84"/>
      <c r="AX531" s="84"/>
      <c r="AY531" s="84"/>
      <c r="AZ531" s="84"/>
    </row>
    <row r="532" spans="3:52" ht="13.15">
      <c r="C532" s="84"/>
      <c r="D532" s="84"/>
      <c r="E532" s="84"/>
      <c r="F532" s="84"/>
      <c r="G532" s="84"/>
      <c r="H532" s="84"/>
      <c r="I532" s="84"/>
      <c r="J532" s="84"/>
      <c r="K532" s="84"/>
      <c r="L532" s="84"/>
      <c r="M532" s="84"/>
      <c r="N532" s="84"/>
      <c r="O532" s="84"/>
      <c r="P532" s="84"/>
      <c r="Q532" s="84"/>
      <c r="R532" s="84"/>
      <c r="S532" s="84"/>
      <c r="T532" s="84"/>
      <c r="U532" s="84"/>
      <c r="V532" s="84"/>
      <c r="W532" s="84"/>
      <c r="X532" s="84"/>
      <c r="Y532" s="84"/>
      <c r="Z532" s="84"/>
      <c r="AA532" s="84"/>
      <c r="AB532" s="84"/>
      <c r="AC532" s="84"/>
      <c r="AD532" s="84"/>
      <c r="AE532" s="84"/>
      <c r="AF532" s="84"/>
      <c r="AG532" s="84"/>
      <c r="AH532" s="84"/>
      <c r="AI532" s="84"/>
      <c r="AJ532" s="84"/>
      <c r="AK532" s="84"/>
      <c r="AL532" s="84"/>
      <c r="AM532" s="84"/>
      <c r="AN532" s="84"/>
      <c r="AO532" s="84"/>
      <c r="AP532" s="84"/>
      <c r="AQ532" s="84"/>
      <c r="AR532" s="84"/>
      <c r="AS532" s="84"/>
      <c r="AT532" s="84"/>
      <c r="AU532" s="84"/>
      <c r="AV532" s="84"/>
      <c r="AW532" s="84"/>
      <c r="AX532" s="84"/>
      <c r="AY532" s="84"/>
      <c r="AZ532" s="84"/>
    </row>
    <row r="533" spans="3:52" ht="13.15">
      <c r="C533" s="84"/>
      <c r="D533" s="84"/>
      <c r="E533" s="84"/>
      <c r="F533" s="84"/>
      <c r="G533" s="84"/>
      <c r="H533" s="84"/>
      <c r="I533" s="84"/>
      <c r="J533" s="84"/>
      <c r="K533" s="84"/>
      <c r="L533" s="84"/>
      <c r="M533" s="84"/>
      <c r="N533" s="84"/>
      <c r="O533" s="84"/>
      <c r="P533" s="84"/>
      <c r="Q533" s="84"/>
      <c r="R533" s="84"/>
      <c r="S533" s="84"/>
      <c r="T533" s="84"/>
      <c r="U533" s="84"/>
      <c r="V533" s="84"/>
      <c r="W533" s="84"/>
      <c r="X533" s="84"/>
      <c r="Y533" s="84"/>
      <c r="Z533" s="84"/>
      <c r="AA533" s="84"/>
      <c r="AB533" s="84"/>
      <c r="AC533" s="84"/>
      <c r="AD533" s="84"/>
      <c r="AE533" s="84"/>
      <c r="AF533" s="84"/>
      <c r="AG533" s="84"/>
      <c r="AH533" s="84"/>
      <c r="AI533" s="84"/>
      <c r="AJ533" s="84"/>
      <c r="AK533" s="84"/>
      <c r="AL533" s="84"/>
      <c r="AM533" s="84"/>
      <c r="AN533" s="84"/>
      <c r="AO533" s="84"/>
      <c r="AP533" s="84"/>
      <c r="AQ533" s="84"/>
      <c r="AR533" s="84"/>
      <c r="AS533" s="84"/>
      <c r="AT533" s="84"/>
      <c r="AU533" s="84"/>
      <c r="AV533" s="84"/>
      <c r="AW533" s="84"/>
      <c r="AX533" s="84"/>
      <c r="AY533" s="84"/>
      <c r="AZ533" s="84"/>
    </row>
    <row r="534" spans="3:52" ht="13.15">
      <c r="C534" s="84"/>
      <c r="D534" s="84"/>
      <c r="E534" s="84"/>
      <c r="F534" s="84"/>
      <c r="G534" s="84"/>
      <c r="H534" s="84"/>
      <c r="I534" s="84"/>
      <c r="J534" s="84"/>
      <c r="K534" s="84"/>
      <c r="L534" s="84"/>
      <c r="M534" s="84"/>
      <c r="N534" s="84"/>
      <c r="O534" s="84"/>
      <c r="P534" s="84"/>
      <c r="Q534" s="84"/>
      <c r="R534" s="84"/>
      <c r="S534" s="84"/>
      <c r="T534" s="84"/>
      <c r="U534" s="84"/>
      <c r="V534" s="84"/>
      <c r="W534" s="84"/>
      <c r="X534" s="84"/>
      <c r="Y534" s="84"/>
      <c r="Z534" s="84"/>
      <c r="AA534" s="84"/>
      <c r="AB534" s="84"/>
      <c r="AC534" s="84"/>
      <c r="AD534" s="84"/>
      <c r="AE534" s="84"/>
      <c r="AF534" s="84"/>
      <c r="AG534" s="84"/>
      <c r="AH534" s="84"/>
      <c r="AI534" s="84"/>
      <c r="AJ534" s="84"/>
      <c r="AK534" s="84"/>
      <c r="AL534" s="84"/>
      <c r="AM534" s="84"/>
      <c r="AN534" s="84"/>
      <c r="AO534" s="84"/>
      <c r="AP534" s="84"/>
      <c r="AQ534" s="84"/>
      <c r="AR534" s="84"/>
      <c r="AS534" s="84"/>
      <c r="AT534" s="84"/>
      <c r="AU534" s="84"/>
      <c r="AV534" s="84"/>
      <c r="AW534" s="84"/>
      <c r="AX534" s="84"/>
      <c r="AY534" s="84"/>
      <c r="AZ534" s="84"/>
    </row>
    <row r="535" spans="3:52" ht="13.15">
      <c r="C535" s="84"/>
      <c r="D535" s="84"/>
      <c r="E535" s="84"/>
      <c r="F535" s="84"/>
      <c r="G535" s="84"/>
      <c r="H535" s="84"/>
      <c r="I535" s="84"/>
      <c r="J535" s="84"/>
      <c r="K535" s="84"/>
      <c r="L535" s="84"/>
      <c r="M535" s="84"/>
      <c r="N535" s="84"/>
      <c r="O535" s="84"/>
      <c r="P535" s="84"/>
      <c r="Q535" s="84"/>
      <c r="R535" s="84"/>
      <c r="S535" s="84"/>
      <c r="T535" s="84"/>
      <c r="U535" s="84"/>
      <c r="V535" s="84"/>
      <c r="W535" s="84"/>
      <c r="X535" s="84"/>
      <c r="Y535" s="84"/>
      <c r="Z535" s="84"/>
      <c r="AA535" s="84"/>
      <c r="AB535" s="84"/>
      <c r="AC535" s="84"/>
      <c r="AD535" s="84"/>
      <c r="AE535" s="84"/>
      <c r="AF535" s="84"/>
      <c r="AG535" s="84"/>
      <c r="AH535" s="84"/>
      <c r="AI535" s="84"/>
      <c r="AJ535" s="84"/>
      <c r="AK535" s="84"/>
      <c r="AL535" s="84"/>
      <c r="AM535" s="84"/>
      <c r="AN535" s="84"/>
      <c r="AO535" s="84"/>
      <c r="AP535" s="84"/>
      <c r="AQ535" s="84"/>
      <c r="AR535" s="84"/>
      <c r="AS535" s="84"/>
      <c r="AT535" s="84"/>
      <c r="AU535" s="84"/>
      <c r="AV535" s="84"/>
      <c r="AW535" s="84"/>
      <c r="AX535" s="84"/>
      <c r="AY535" s="84"/>
      <c r="AZ535" s="84"/>
    </row>
    <row r="536" spans="3:52" ht="13.15">
      <c r="C536" s="84"/>
      <c r="D536" s="84"/>
      <c r="E536" s="84"/>
      <c r="F536" s="84"/>
      <c r="G536" s="84"/>
      <c r="H536" s="84"/>
      <c r="I536" s="84"/>
      <c r="J536" s="84"/>
      <c r="K536" s="84"/>
      <c r="L536" s="84"/>
      <c r="M536" s="84"/>
      <c r="N536" s="84"/>
      <c r="O536" s="84"/>
      <c r="P536" s="84"/>
      <c r="Q536" s="84"/>
      <c r="R536" s="84"/>
      <c r="S536" s="84"/>
      <c r="T536" s="84"/>
      <c r="U536" s="84"/>
      <c r="V536" s="84"/>
      <c r="W536" s="84"/>
      <c r="X536" s="84"/>
      <c r="Y536" s="84"/>
      <c r="Z536" s="84"/>
      <c r="AA536" s="84"/>
      <c r="AB536" s="84"/>
      <c r="AC536" s="84"/>
      <c r="AD536" s="84"/>
      <c r="AE536" s="84"/>
      <c r="AF536" s="84"/>
      <c r="AG536" s="84"/>
      <c r="AH536" s="84"/>
      <c r="AI536" s="84"/>
      <c r="AJ536" s="84"/>
      <c r="AK536" s="84"/>
      <c r="AL536" s="84"/>
      <c r="AM536" s="84"/>
      <c r="AN536" s="84"/>
      <c r="AO536" s="84"/>
      <c r="AP536" s="84"/>
      <c r="AQ536" s="84"/>
      <c r="AR536" s="84"/>
      <c r="AS536" s="84"/>
      <c r="AT536" s="84"/>
      <c r="AU536" s="84"/>
      <c r="AV536" s="84"/>
      <c r="AW536" s="84"/>
      <c r="AX536" s="84"/>
      <c r="AY536" s="84"/>
      <c r="AZ536" s="84"/>
    </row>
    <row r="537" spans="3:52" ht="13.15">
      <c r="C537" s="84"/>
      <c r="D537" s="84"/>
      <c r="E537" s="84"/>
      <c r="F537" s="84"/>
      <c r="G537" s="84"/>
      <c r="H537" s="84"/>
      <c r="I537" s="84"/>
      <c r="J537" s="84"/>
      <c r="K537" s="84"/>
      <c r="L537" s="84"/>
      <c r="M537" s="84"/>
      <c r="N537" s="84"/>
      <c r="O537" s="84"/>
      <c r="P537" s="84"/>
      <c r="Q537" s="84"/>
      <c r="R537" s="84"/>
      <c r="S537" s="84"/>
      <c r="T537" s="84"/>
      <c r="U537" s="84"/>
      <c r="V537" s="84"/>
      <c r="W537" s="84"/>
      <c r="X537" s="84"/>
      <c r="Y537" s="84"/>
      <c r="Z537" s="84"/>
      <c r="AA537" s="84"/>
      <c r="AB537" s="84"/>
      <c r="AC537" s="84"/>
      <c r="AD537" s="84"/>
      <c r="AE537" s="84"/>
      <c r="AF537" s="84"/>
      <c r="AG537" s="84"/>
      <c r="AH537" s="84"/>
      <c r="AI537" s="84"/>
      <c r="AJ537" s="84"/>
      <c r="AK537" s="84"/>
      <c r="AL537" s="84"/>
      <c r="AM537" s="84"/>
      <c r="AN537" s="84"/>
      <c r="AO537" s="84"/>
      <c r="AP537" s="84"/>
      <c r="AQ537" s="84"/>
      <c r="AR537" s="84"/>
      <c r="AS537" s="84"/>
      <c r="AT537" s="84"/>
      <c r="AU537" s="84"/>
      <c r="AV537" s="84"/>
      <c r="AW537" s="84"/>
      <c r="AX537" s="84"/>
      <c r="AY537" s="84"/>
      <c r="AZ537" s="84"/>
    </row>
    <row r="538" spans="3:52" ht="13.15">
      <c r="C538" s="84"/>
      <c r="D538" s="84"/>
      <c r="E538" s="84"/>
      <c r="F538" s="84"/>
      <c r="G538" s="84"/>
      <c r="H538" s="84"/>
      <c r="I538" s="84"/>
      <c r="J538" s="84"/>
      <c r="K538" s="84"/>
      <c r="L538" s="84"/>
      <c r="M538" s="84"/>
      <c r="N538" s="84"/>
      <c r="O538" s="84"/>
      <c r="P538" s="84"/>
      <c r="Q538" s="84"/>
      <c r="R538" s="84"/>
      <c r="S538" s="84"/>
      <c r="T538" s="84"/>
      <c r="U538" s="84"/>
      <c r="V538" s="84"/>
      <c r="W538" s="84"/>
      <c r="X538" s="84"/>
      <c r="Y538" s="84"/>
      <c r="Z538" s="84"/>
      <c r="AA538" s="84"/>
      <c r="AB538" s="84"/>
      <c r="AC538" s="84"/>
      <c r="AD538" s="84"/>
      <c r="AE538" s="84"/>
      <c r="AF538" s="84"/>
      <c r="AG538" s="84"/>
      <c r="AH538" s="84"/>
      <c r="AI538" s="84"/>
      <c r="AJ538" s="84"/>
      <c r="AK538" s="84"/>
      <c r="AL538" s="84"/>
      <c r="AM538" s="84"/>
      <c r="AN538" s="84"/>
      <c r="AO538" s="84"/>
      <c r="AP538" s="84"/>
      <c r="AQ538" s="84"/>
      <c r="AR538" s="84"/>
      <c r="AS538" s="84"/>
      <c r="AT538" s="84"/>
      <c r="AU538" s="84"/>
      <c r="AV538" s="84"/>
      <c r="AW538" s="84"/>
      <c r="AX538" s="84"/>
      <c r="AY538" s="84"/>
      <c r="AZ538" s="84"/>
    </row>
    <row r="539" spans="3:52" ht="13.15">
      <c r="C539" s="84"/>
      <c r="D539" s="84"/>
      <c r="E539" s="84"/>
      <c r="F539" s="84"/>
      <c r="G539" s="84"/>
      <c r="H539" s="84"/>
      <c r="I539" s="84"/>
      <c r="J539" s="84"/>
      <c r="K539" s="84"/>
      <c r="L539" s="84"/>
      <c r="M539" s="84"/>
      <c r="N539" s="84"/>
      <c r="O539" s="84"/>
      <c r="P539" s="84"/>
      <c r="Q539" s="84"/>
      <c r="R539" s="84"/>
      <c r="S539" s="84"/>
      <c r="T539" s="84"/>
      <c r="U539" s="84"/>
      <c r="V539" s="84"/>
      <c r="W539" s="84"/>
      <c r="X539" s="84"/>
      <c r="Y539" s="84"/>
      <c r="Z539" s="84"/>
      <c r="AA539" s="84"/>
      <c r="AB539" s="84"/>
      <c r="AC539" s="84"/>
      <c r="AD539" s="84"/>
      <c r="AE539" s="84"/>
      <c r="AF539" s="84"/>
      <c r="AG539" s="84"/>
      <c r="AH539" s="84"/>
      <c r="AI539" s="84"/>
      <c r="AJ539" s="84"/>
      <c r="AK539" s="84"/>
      <c r="AL539" s="84"/>
      <c r="AM539" s="84"/>
      <c r="AN539" s="84"/>
      <c r="AO539" s="84"/>
      <c r="AP539" s="84"/>
      <c r="AQ539" s="84"/>
      <c r="AR539" s="84"/>
      <c r="AS539" s="84"/>
      <c r="AT539" s="84"/>
      <c r="AU539" s="84"/>
      <c r="AV539" s="84"/>
      <c r="AW539" s="84"/>
      <c r="AX539" s="84"/>
      <c r="AY539" s="84"/>
      <c r="AZ539" s="84"/>
    </row>
    <row r="540" spans="3:52" ht="13.15">
      <c r="C540" s="84"/>
      <c r="D540" s="84"/>
      <c r="E540" s="84"/>
      <c r="F540" s="84"/>
      <c r="G540" s="84"/>
      <c r="H540" s="84"/>
      <c r="I540" s="84"/>
      <c r="J540" s="84"/>
      <c r="K540" s="84"/>
      <c r="L540" s="84"/>
      <c r="M540" s="84"/>
      <c r="N540" s="84"/>
      <c r="O540" s="84"/>
      <c r="P540" s="84"/>
      <c r="Q540" s="84"/>
      <c r="R540" s="84"/>
      <c r="S540" s="84"/>
      <c r="T540" s="84"/>
      <c r="U540" s="84"/>
      <c r="V540" s="84"/>
      <c r="W540" s="84"/>
      <c r="X540" s="84"/>
      <c r="Y540" s="84"/>
      <c r="Z540" s="84"/>
      <c r="AA540" s="84"/>
      <c r="AB540" s="84"/>
      <c r="AC540" s="84"/>
      <c r="AD540" s="84"/>
      <c r="AE540" s="84"/>
      <c r="AF540" s="84"/>
      <c r="AG540" s="84"/>
      <c r="AH540" s="84"/>
      <c r="AI540" s="84"/>
      <c r="AJ540" s="84"/>
      <c r="AK540" s="84"/>
      <c r="AL540" s="84"/>
      <c r="AM540" s="84"/>
      <c r="AN540" s="84"/>
      <c r="AO540" s="84"/>
      <c r="AP540" s="84"/>
      <c r="AQ540" s="84"/>
      <c r="AR540" s="84"/>
      <c r="AS540" s="84"/>
      <c r="AT540" s="84"/>
      <c r="AU540" s="84"/>
      <c r="AV540" s="84"/>
      <c r="AW540" s="84"/>
      <c r="AX540" s="84"/>
      <c r="AY540" s="84"/>
      <c r="AZ540" s="84"/>
    </row>
    <row r="541" spans="3:52" ht="13.15">
      <c r="C541" s="84"/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4"/>
      <c r="Q541" s="84"/>
      <c r="R541" s="84"/>
      <c r="S541" s="84"/>
      <c r="T541" s="84"/>
      <c r="U541" s="84"/>
      <c r="V541" s="84"/>
      <c r="W541" s="84"/>
      <c r="X541" s="84"/>
      <c r="Y541" s="84"/>
      <c r="Z541" s="84"/>
      <c r="AA541" s="84"/>
      <c r="AB541" s="84"/>
      <c r="AC541" s="84"/>
      <c r="AD541" s="84"/>
      <c r="AE541" s="84"/>
      <c r="AF541" s="84"/>
      <c r="AG541" s="84"/>
      <c r="AH541" s="84"/>
      <c r="AI541" s="84"/>
      <c r="AJ541" s="84"/>
      <c r="AK541" s="84"/>
      <c r="AL541" s="84"/>
      <c r="AM541" s="84"/>
      <c r="AN541" s="84"/>
      <c r="AO541" s="84"/>
      <c r="AP541" s="84"/>
      <c r="AQ541" s="84"/>
      <c r="AR541" s="84"/>
      <c r="AS541" s="84"/>
      <c r="AT541" s="84"/>
      <c r="AU541" s="84"/>
      <c r="AV541" s="84"/>
      <c r="AW541" s="84"/>
      <c r="AX541" s="84"/>
      <c r="AY541" s="84"/>
      <c r="AZ541" s="84"/>
    </row>
    <row r="542" spans="3:52" ht="13.15">
      <c r="C542" s="84"/>
      <c r="D542" s="84"/>
      <c r="E542" s="84"/>
      <c r="F542" s="84"/>
      <c r="G542" s="84"/>
      <c r="H542" s="84"/>
      <c r="I542" s="84"/>
      <c r="J542" s="84"/>
      <c r="K542" s="84"/>
      <c r="L542" s="84"/>
      <c r="M542" s="84"/>
      <c r="N542" s="84"/>
      <c r="O542" s="84"/>
      <c r="P542" s="84"/>
      <c r="Q542" s="84"/>
      <c r="R542" s="84"/>
      <c r="S542" s="84"/>
      <c r="T542" s="84"/>
      <c r="U542" s="84"/>
      <c r="V542" s="84"/>
      <c r="W542" s="84"/>
      <c r="X542" s="84"/>
      <c r="Y542" s="84"/>
      <c r="Z542" s="84"/>
      <c r="AA542" s="84"/>
      <c r="AB542" s="84"/>
      <c r="AC542" s="84"/>
      <c r="AD542" s="84"/>
      <c r="AE542" s="84"/>
      <c r="AF542" s="84"/>
      <c r="AG542" s="84"/>
      <c r="AH542" s="84"/>
      <c r="AI542" s="84"/>
      <c r="AJ542" s="84"/>
      <c r="AK542" s="84"/>
      <c r="AL542" s="84"/>
      <c r="AM542" s="84"/>
      <c r="AN542" s="84"/>
      <c r="AO542" s="84"/>
      <c r="AP542" s="84"/>
      <c r="AQ542" s="84"/>
      <c r="AR542" s="84"/>
      <c r="AS542" s="84"/>
      <c r="AT542" s="84"/>
      <c r="AU542" s="84"/>
      <c r="AV542" s="84"/>
      <c r="AW542" s="84"/>
      <c r="AX542" s="84"/>
      <c r="AY542" s="84"/>
      <c r="AZ542" s="84"/>
    </row>
    <row r="543" spans="3:52" ht="13.15">
      <c r="C543" s="84"/>
      <c r="D543" s="84"/>
      <c r="E543" s="84"/>
      <c r="F543" s="84"/>
      <c r="G543" s="84"/>
      <c r="H543" s="84"/>
      <c r="I543" s="84"/>
      <c r="J543" s="84"/>
      <c r="K543" s="84"/>
      <c r="L543" s="84"/>
      <c r="M543" s="84"/>
      <c r="N543" s="84"/>
      <c r="O543" s="84"/>
      <c r="P543" s="84"/>
      <c r="Q543" s="84"/>
      <c r="R543" s="84"/>
      <c r="S543" s="84"/>
      <c r="T543" s="84"/>
      <c r="U543" s="84"/>
      <c r="V543" s="84"/>
      <c r="W543" s="84"/>
      <c r="X543" s="84"/>
      <c r="Y543" s="84"/>
      <c r="Z543" s="84"/>
      <c r="AA543" s="84"/>
      <c r="AB543" s="84"/>
      <c r="AC543" s="84"/>
      <c r="AD543" s="84"/>
      <c r="AE543" s="84"/>
      <c r="AF543" s="84"/>
      <c r="AG543" s="84"/>
      <c r="AH543" s="84"/>
      <c r="AI543" s="84"/>
      <c r="AJ543" s="84"/>
      <c r="AK543" s="84"/>
      <c r="AL543" s="84"/>
      <c r="AM543" s="84"/>
      <c r="AN543" s="84"/>
      <c r="AO543" s="84"/>
      <c r="AP543" s="84"/>
      <c r="AQ543" s="84"/>
      <c r="AR543" s="84"/>
      <c r="AS543" s="84"/>
      <c r="AT543" s="84"/>
      <c r="AU543" s="84"/>
      <c r="AV543" s="84"/>
      <c r="AW543" s="84"/>
      <c r="AX543" s="84"/>
      <c r="AY543" s="84"/>
      <c r="AZ543" s="84"/>
    </row>
    <row r="544" spans="3:52" ht="13.15">
      <c r="C544" s="84"/>
      <c r="D544" s="84"/>
      <c r="E544" s="84"/>
      <c r="F544" s="84"/>
      <c r="G544" s="84"/>
      <c r="H544" s="84"/>
      <c r="I544" s="84"/>
      <c r="J544" s="84"/>
      <c r="K544" s="84"/>
      <c r="L544" s="84"/>
      <c r="M544" s="84"/>
      <c r="N544" s="84"/>
      <c r="O544" s="84"/>
      <c r="P544" s="84"/>
      <c r="Q544" s="84"/>
      <c r="R544" s="84"/>
      <c r="S544" s="84"/>
      <c r="T544" s="84"/>
      <c r="U544" s="84"/>
      <c r="V544" s="84"/>
      <c r="W544" s="84"/>
      <c r="X544" s="84"/>
      <c r="Y544" s="84"/>
      <c r="Z544" s="84"/>
      <c r="AA544" s="84"/>
      <c r="AB544" s="84"/>
      <c r="AC544" s="84"/>
      <c r="AD544" s="84"/>
      <c r="AE544" s="84"/>
      <c r="AF544" s="84"/>
      <c r="AG544" s="84"/>
      <c r="AH544" s="84"/>
      <c r="AI544" s="84"/>
      <c r="AJ544" s="84"/>
      <c r="AK544" s="84"/>
      <c r="AL544" s="84"/>
      <c r="AM544" s="84"/>
      <c r="AN544" s="84"/>
      <c r="AO544" s="84"/>
      <c r="AP544" s="84"/>
      <c r="AQ544" s="84"/>
      <c r="AR544" s="84"/>
      <c r="AS544" s="84"/>
      <c r="AT544" s="84"/>
      <c r="AU544" s="84"/>
      <c r="AV544" s="84"/>
      <c r="AW544" s="84"/>
      <c r="AX544" s="84"/>
      <c r="AY544" s="84"/>
      <c r="AZ544" s="84"/>
    </row>
    <row r="545" spans="3:52" ht="13.15">
      <c r="C545" s="84"/>
      <c r="D545" s="84"/>
      <c r="E545" s="84"/>
      <c r="F545" s="84"/>
      <c r="G545" s="84"/>
      <c r="H545" s="84"/>
      <c r="I545" s="84"/>
      <c r="J545" s="84"/>
      <c r="K545" s="84"/>
      <c r="L545" s="84"/>
      <c r="M545" s="84"/>
      <c r="N545" s="84"/>
      <c r="O545" s="84"/>
      <c r="P545" s="84"/>
      <c r="Q545" s="84"/>
      <c r="R545" s="84"/>
      <c r="S545" s="84"/>
      <c r="T545" s="84"/>
      <c r="U545" s="84"/>
      <c r="V545" s="84"/>
      <c r="W545" s="84"/>
      <c r="X545" s="84"/>
      <c r="Y545" s="84"/>
      <c r="Z545" s="84"/>
      <c r="AA545" s="84"/>
      <c r="AB545" s="84"/>
      <c r="AC545" s="84"/>
      <c r="AD545" s="84"/>
      <c r="AE545" s="84"/>
      <c r="AF545" s="84"/>
      <c r="AG545" s="84"/>
      <c r="AH545" s="84"/>
      <c r="AI545" s="84"/>
      <c r="AJ545" s="84"/>
      <c r="AK545" s="84"/>
      <c r="AL545" s="84"/>
      <c r="AM545" s="84"/>
      <c r="AN545" s="84"/>
      <c r="AO545" s="84"/>
      <c r="AP545" s="84"/>
      <c r="AQ545" s="84"/>
      <c r="AR545" s="84"/>
      <c r="AS545" s="84"/>
      <c r="AT545" s="84"/>
      <c r="AU545" s="84"/>
      <c r="AV545" s="84"/>
      <c r="AW545" s="84"/>
      <c r="AX545" s="84"/>
      <c r="AY545" s="84"/>
      <c r="AZ545" s="84"/>
    </row>
    <row r="546" spans="3:52" ht="13.15">
      <c r="C546" s="84"/>
      <c r="D546" s="84"/>
      <c r="E546" s="84"/>
      <c r="F546" s="84"/>
      <c r="G546" s="84"/>
      <c r="H546" s="84"/>
      <c r="I546" s="84"/>
      <c r="J546" s="84"/>
      <c r="K546" s="84"/>
      <c r="L546" s="84"/>
      <c r="M546" s="84"/>
      <c r="N546" s="84"/>
      <c r="O546" s="84"/>
      <c r="P546" s="84"/>
      <c r="Q546" s="84"/>
      <c r="R546" s="84"/>
      <c r="S546" s="84"/>
      <c r="T546" s="84"/>
      <c r="U546" s="84"/>
      <c r="V546" s="84"/>
      <c r="W546" s="84"/>
      <c r="X546" s="84"/>
      <c r="Y546" s="84"/>
      <c r="Z546" s="84"/>
      <c r="AA546" s="84"/>
      <c r="AB546" s="84"/>
      <c r="AC546" s="84"/>
      <c r="AD546" s="84"/>
      <c r="AE546" s="84"/>
      <c r="AF546" s="84"/>
      <c r="AG546" s="84"/>
      <c r="AH546" s="84"/>
      <c r="AI546" s="84"/>
      <c r="AJ546" s="84"/>
      <c r="AK546" s="84"/>
      <c r="AL546" s="84"/>
      <c r="AM546" s="84"/>
      <c r="AN546" s="84"/>
      <c r="AO546" s="84"/>
      <c r="AP546" s="84"/>
      <c r="AQ546" s="84"/>
      <c r="AR546" s="84"/>
      <c r="AS546" s="84"/>
      <c r="AT546" s="84"/>
      <c r="AU546" s="84"/>
      <c r="AV546" s="84"/>
      <c r="AW546" s="84"/>
      <c r="AX546" s="84"/>
      <c r="AY546" s="84"/>
      <c r="AZ546" s="84"/>
    </row>
    <row r="547" spans="3:52" ht="13.15">
      <c r="C547" s="84"/>
      <c r="D547" s="84"/>
      <c r="E547" s="84"/>
      <c r="F547" s="84"/>
      <c r="G547" s="84"/>
      <c r="H547" s="84"/>
      <c r="I547" s="84"/>
      <c r="J547" s="84"/>
      <c r="K547" s="84"/>
      <c r="L547" s="84"/>
      <c r="M547" s="84"/>
      <c r="N547" s="84"/>
      <c r="O547" s="84"/>
      <c r="P547" s="84"/>
      <c r="Q547" s="84"/>
      <c r="R547" s="84"/>
      <c r="S547" s="84"/>
      <c r="T547" s="84"/>
      <c r="U547" s="84"/>
      <c r="V547" s="84"/>
      <c r="W547" s="84"/>
      <c r="X547" s="84"/>
      <c r="Y547" s="84"/>
      <c r="Z547" s="84"/>
      <c r="AA547" s="84"/>
      <c r="AB547" s="84"/>
      <c r="AC547" s="84"/>
      <c r="AD547" s="84"/>
      <c r="AE547" s="84"/>
      <c r="AF547" s="84"/>
      <c r="AG547" s="84"/>
      <c r="AH547" s="84"/>
      <c r="AI547" s="84"/>
      <c r="AJ547" s="84"/>
      <c r="AK547" s="84"/>
      <c r="AL547" s="84"/>
      <c r="AM547" s="84"/>
      <c r="AN547" s="84"/>
      <c r="AO547" s="84"/>
      <c r="AP547" s="84"/>
      <c r="AQ547" s="84"/>
      <c r="AR547" s="84"/>
      <c r="AS547" s="84"/>
      <c r="AT547" s="84"/>
      <c r="AU547" s="84"/>
      <c r="AV547" s="84"/>
      <c r="AW547" s="84"/>
      <c r="AX547" s="84"/>
      <c r="AY547" s="84"/>
      <c r="AZ547" s="84"/>
    </row>
    <row r="548" spans="3:52" ht="13.15">
      <c r="C548" s="84"/>
      <c r="D548" s="84"/>
      <c r="E548" s="84"/>
      <c r="F548" s="84"/>
      <c r="G548" s="84"/>
      <c r="H548" s="84"/>
      <c r="I548" s="84"/>
      <c r="J548" s="84"/>
      <c r="K548" s="84"/>
      <c r="L548" s="84"/>
      <c r="M548" s="84"/>
      <c r="N548" s="84"/>
      <c r="O548" s="84"/>
      <c r="P548" s="84"/>
      <c r="Q548" s="84"/>
      <c r="R548" s="84"/>
      <c r="S548" s="84"/>
      <c r="T548" s="84"/>
      <c r="U548" s="84"/>
      <c r="V548" s="84"/>
      <c r="W548" s="84"/>
      <c r="X548" s="84"/>
      <c r="Y548" s="84"/>
      <c r="Z548" s="84"/>
      <c r="AA548" s="84"/>
      <c r="AB548" s="84"/>
      <c r="AC548" s="84"/>
      <c r="AD548" s="84"/>
      <c r="AE548" s="84"/>
      <c r="AF548" s="84"/>
      <c r="AG548" s="84"/>
      <c r="AH548" s="84"/>
      <c r="AI548" s="84"/>
      <c r="AJ548" s="84"/>
      <c r="AK548" s="84"/>
      <c r="AL548" s="84"/>
      <c r="AM548" s="84"/>
      <c r="AN548" s="84"/>
      <c r="AO548" s="84"/>
      <c r="AP548" s="84"/>
      <c r="AQ548" s="84"/>
      <c r="AR548" s="84"/>
      <c r="AS548" s="84"/>
      <c r="AT548" s="84"/>
      <c r="AU548" s="84"/>
      <c r="AV548" s="84"/>
      <c r="AW548" s="84"/>
      <c r="AX548" s="84"/>
      <c r="AY548" s="84"/>
      <c r="AZ548" s="84"/>
    </row>
    <row r="549" spans="3:52" ht="13.15">
      <c r="C549" s="84"/>
      <c r="D549" s="84"/>
      <c r="E549" s="84"/>
      <c r="F549" s="84"/>
      <c r="G549" s="84"/>
      <c r="H549" s="84"/>
      <c r="I549" s="84"/>
      <c r="J549" s="84"/>
      <c r="K549" s="84"/>
      <c r="L549" s="84"/>
      <c r="M549" s="84"/>
      <c r="N549" s="84"/>
      <c r="O549" s="84"/>
      <c r="P549" s="84"/>
      <c r="Q549" s="84"/>
      <c r="R549" s="84"/>
      <c r="S549" s="84"/>
      <c r="T549" s="84"/>
      <c r="U549" s="84"/>
      <c r="V549" s="84"/>
      <c r="W549" s="84"/>
      <c r="X549" s="84"/>
      <c r="Y549" s="84"/>
      <c r="Z549" s="84"/>
      <c r="AA549" s="84"/>
      <c r="AB549" s="84"/>
      <c r="AC549" s="84"/>
      <c r="AD549" s="84"/>
      <c r="AE549" s="84"/>
      <c r="AF549" s="84"/>
      <c r="AG549" s="84"/>
      <c r="AH549" s="84"/>
      <c r="AI549" s="84"/>
      <c r="AJ549" s="84"/>
      <c r="AK549" s="84"/>
      <c r="AL549" s="84"/>
      <c r="AM549" s="84"/>
      <c r="AN549" s="84"/>
      <c r="AO549" s="84"/>
      <c r="AP549" s="84"/>
      <c r="AQ549" s="84"/>
      <c r="AR549" s="84"/>
      <c r="AS549" s="84"/>
      <c r="AT549" s="84"/>
      <c r="AU549" s="84"/>
      <c r="AV549" s="84"/>
      <c r="AW549" s="84"/>
      <c r="AX549" s="84"/>
      <c r="AY549" s="84"/>
      <c r="AZ549" s="84"/>
    </row>
    <row r="550" spans="3:52" ht="13.15">
      <c r="C550" s="84"/>
      <c r="D550" s="84"/>
      <c r="E550" s="84"/>
      <c r="F550" s="84"/>
      <c r="G550" s="84"/>
      <c r="H550" s="84"/>
      <c r="I550" s="84"/>
      <c r="J550" s="84"/>
      <c r="K550" s="84"/>
      <c r="L550" s="84"/>
      <c r="M550" s="84"/>
      <c r="N550" s="84"/>
      <c r="O550" s="84"/>
      <c r="P550" s="84"/>
      <c r="Q550" s="84"/>
      <c r="R550" s="84"/>
      <c r="S550" s="84"/>
      <c r="T550" s="84"/>
      <c r="U550" s="84"/>
      <c r="V550" s="84"/>
      <c r="W550" s="84"/>
      <c r="X550" s="84"/>
      <c r="Y550" s="84"/>
      <c r="Z550" s="84"/>
      <c r="AA550" s="84"/>
      <c r="AB550" s="84"/>
      <c r="AC550" s="84"/>
      <c r="AD550" s="84"/>
      <c r="AE550" s="84"/>
      <c r="AF550" s="84"/>
      <c r="AG550" s="84"/>
      <c r="AH550" s="84"/>
      <c r="AI550" s="84"/>
      <c r="AJ550" s="84"/>
      <c r="AK550" s="84"/>
      <c r="AL550" s="84"/>
      <c r="AM550" s="84"/>
      <c r="AN550" s="84"/>
      <c r="AO550" s="84"/>
      <c r="AP550" s="84"/>
      <c r="AQ550" s="84"/>
      <c r="AR550" s="84"/>
      <c r="AS550" s="84"/>
      <c r="AT550" s="84"/>
      <c r="AU550" s="84"/>
      <c r="AV550" s="84"/>
      <c r="AW550" s="84"/>
      <c r="AX550" s="84"/>
      <c r="AY550" s="84"/>
      <c r="AZ550" s="84"/>
    </row>
    <row r="551" spans="3:52" ht="13.15">
      <c r="C551" s="84"/>
      <c r="D551" s="84"/>
      <c r="E551" s="84"/>
      <c r="F551" s="84"/>
      <c r="G551" s="84"/>
      <c r="H551" s="84"/>
      <c r="I551" s="84"/>
      <c r="J551" s="84"/>
      <c r="K551" s="84"/>
      <c r="L551" s="84"/>
      <c r="M551" s="84"/>
      <c r="N551" s="84"/>
      <c r="O551" s="84"/>
      <c r="P551" s="84"/>
      <c r="Q551" s="84"/>
      <c r="R551" s="84"/>
      <c r="S551" s="84"/>
      <c r="T551" s="84"/>
      <c r="U551" s="84"/>
      <c r="V551" s="84"/>
      <c r="W551" s="84"/>
      <c r="X551" s="84"/>
      <c r="Y551" s="84"/>
      <c r="Z551" s="84"/>
      <c r="AA551" s="84"/>
      <c r="AB551" s="84"/>
      <c r="AC551" s="84"/>
      <c r="AD551" s="84"/>
      <c r="AE551" s="84"/>
      <c r="AF551" s="84"/>
      <c r="AG551" s="84"/>
      <c r="AH551" s="84"/>
      <c r="AI551" s="84"/>
      <c r="AJ551" s="84"/>
      <c r="AK551" s="84"/>
      <c r="AL551" s="84"/>
      <c r="AM551" s="84"/>
      <c r="AN551" s="84"/>
      <c r="AO551" s="84"/>
      <c r="AP551" s="84"/>
      <c r="AQ551" s="84"/>
      <c r="AR551" s="84"/>
      <c r="AS551" s="84"/>
      <c r="AT551" s="84"/>
      <c r="AU551" s="84"/>
      <c r="AV551" s="84"/>
      <c r="AW551" s="84"/>
      <c r="AX551" s="84"/>
      <c r="AY551" s="84"/>
      <c r="AZ551" s="84"/>
    </row>
    <row r="552" spans="3:52" ht="13.15">
      <c r="C552" s="84"/>
      <c r="D552" s="84"/>
      <c r="E552" s="84"/>
      <c r="F552" s="84"/>
      <c r="G552" s="84"/>
      <c r="H552" s="84"/>
      <c r="I552" s="84"/>
      <c r="J552" s="84"/>
      <c r="K552" s="84"/>
      <c r="L552" s="84"/>
      <c r="M552" s="84"/>
      <c r="N552" s="84"/>
      <c r="O552" s="84"/>
      <c r="P552" s="84"/>
      <c r="Q552" s="84"/>
      <c r="R552" s="84"/>
      <c r="S552" s="84"/>
      <c r="T552" s="84"/>
      <c r="U552" s="84"/>
      <c r="V552" s="84"/>
      <c r="W552" s="84"/>
      <c r="X552" s="84"/>
      <c r="Y552" s="84"/>
      <c r="Z552" s="84"/>
      <c r="AA552" s="84"/>
      <c r="AB552" s="84"/>
      <c r="AC552" s="84"/>
      <c r="AD552" s="84"/>
      <c r="AE552" s="84"/>
      <c r="AF552" s="84"/>
      <c r="AG552" s="84"/>
      <c r="AH552" s="84"/>
      <c r="AI552" s="84"/>
      <c r="AJ552" s="84"/>
      <c r="AK552" s="84"/>
      <c r="AL552" s="84"/>
      <c r="AM552" s="84"/>
      <c r="AN552" s="84"/>
      <c r="AO552" s="84"/>
      <c r="AP552" s="84"/>
      <c r="AQ552" s="84"/>
      <c r="AR552" s="84"/>
      <c r="AS552" s="84"/>
      <c r="AT552" s="84"/>
      <c r="AU552" s="84"/>
      <c r="AV552" s="84"/>
      <c r="AW552" s="84"/>
      <c r="AX552" s="84"/>
      <c r="AY552" s="84"/>
      <c r="AZ552" s="84"/>
    </row>
    <row r="553" spans="3:52" ht="13.15">
      <c r="C553" s="84"/>
      <c r="D553" s="84"/>
      <c r="E553" s="84"/>
      <c r="F553" s="84"/>
      <c r="G553" s="84"/>
      <c r="H553" s="84"/>
      <c r="I553" s="84"/>
      <c r="J553" s="84"/>
      <c r="K553" s="84"/>
      <c r="L553" s="84"/>
      <c r="M553" s="84"/>
      <c r="N553" s="84"/>
      <c r="O553" s="84"/>
      <c r="P553" s="84"/>
      <c r="Q553" s="84"/>
      <c r="R553" s="84"/>
      <c r="S553" s="84"/>
      <c r="T553" s="84"/>
      <c r="U553" s="84"/>
      <c r="V553" s="84"/>
      <c r="W553" s="84"/>
      <c r="X553" s="84"/>
      <c r="Y553" s="84"/>
      <c r="Z553" s="84"/>
      <c r="AA553" s="84"/>
      <c r="AB553" s="84"/>
      <c r="AC553" s="84"/>
      <c r="AD553" s="84"/>
      <c r="AE553" s="84"/>
      <c r="AF553" s="84"/>
      <c r="AG553" s="84"/>
      <c r="AH553" s="84"/>
      <c r="AI553" s="84"/>
      <c r="AJ553" s="84"/>
      <c r="AK553" s="84"/>
      <c r="AL553" s="84"/>
      <c r="AM553" s="84"/>
      <c r="AN553" s="84"/>
      <c r="AO553" s="84"/>
      <c r="AP553" s="84"/>
      <c r="AQ553" s="84"/>
      <c r="AR553" s="84"/>
      <c r="AS553" s="84"/>
      <c r="AT553" s="84"/>
      <c r="AU553" s="84"/>
      <c r="AV553" s="84"/>
      <c r="AW553" s="84"/>
      <c r="AX553" s="84"/>
      <c r="AY553" s="84"/>
      <c r="AZ553" s="84"/>
    </row>
    <row r="554" spans="3:52" ht="13.15">
      <c r="C554" s="84"/>
      <c r="D554" s="84"/>
      <c r="E554" s="84"/>
      <c r="F554" s="84"/>
      <c r="G554" s="84"/>
      <c r="H554" s="84"/>
      <c r="I554" s="84"/>
      <c r="J554" s="84"/>
      <c r="K554" s="84"/>
      <c r="L554" s="84"/>
      <c r="M554" s="84"/>
      <c r="N554" s="84"/>
      <c r="O554" s="84"/>
      <c r="P554" s="84"/>
      <c r="Q554" s="84"/>
      <c r="R554" s="84"/>
      <c r="S554" s="84"/>
      <c r="T554" s="84"/>
      <c r="U554" s="84"/>
      <c r="V554" s="84"/>
      <c r="W554" s="84"/>
      <c r="X554" s="84"/>
      <c r="Y554" s="84"/>
      <c r="Z554" s="84"/>
      <c r="AA554" s="84"/>
      <c r="AB554" s="84"/>
      <c r="AC554" s="84"/>
      <c r="AD554" s="84"/>
      <c r="AE554" s="84"/>
      <c r="AF554" s="84"/>
      <c r="AG554" s="84"/>
      <c r="AH554" s="84"/>
      <c r="AI554" s="84"/>
      <c r="AJ554" s="84"/>
      <c r="AK554" s="84"/>
      <c r="AL554" s="84"/>
      <c r="AM554" s="84"/>
      <c r="AN554" s="84"/>
      <c r="AO554" s="84"/>
      <c r="AP554" s="84"/>
      <c r="AQ554" s="84"/>
      <c r="AR554" s="84"/>
      <c r="AS554" s="84"/>
      <c r="AT554" s="84"/>
      <c r="AU554" s="84"/>
      <c r="AV554" s="84"/>
      <c r="AW554" s="84"/>
      <c r="AX554" s="84"/>
      <c r="AY554" s="84"/>
      <c r="AZ554" s="84"/>
    </row>
    <row r="555" spans="3:52" ht="13.15">
      <c r="C555" s="84"/>
      <c r="D555" s="84"/>
      <c r="E555" s="84"/>
      <c r="F555" s="84"/>
      <c r="G555" s="84"/>
      <c r="H555" s="84"/>
      <c r="I555" s="84"/>
      <c r="J555" s="84"/>
      <c r="K555" s="84"/>
      <c r="L555" s="84"/>
      <c r="M555" s="84"/>
      <c r="N555" s="84"/>
      <c r="O555" s="84"/>
      <c r="P555" s="84"/>
      <c r="Q555" s="84"/>
      <c r="R555" s="84"/>
      <c r="S555" s="84"/>
      <c r="T555" s="84"/>
      <c r="U555" s="84"/>
      <c r="V555" s="84"/>
      <c r="W555" s="84"/>
      <c r="X555" s="84"/>
      <c r="Y555" s="84"/>
      <c r="Z555" s="84"/>
      <c r="AA555" s="84"/>
      <c r="AB555" s="84"/>
      <c r="AC555" s="84"/>
      <c r="AD555" s="84"/>
      <c r="AE555" s="84"/>
      <c r="AF555" s="84"/>
      <c r="AG555" s="84"/>
      <c r="AH555" s="84"/>
      <c r="AI555" s="84"/>
      <c r="AJ555" s="84"/>
      <c r="AK555" s="84"/>
      <c r="AL555" s="84"/>
      <c r="AM555" s="84"/>
      <c r="AN555" s="84"/>
      <c r="AO555" s="84"/>
      <c r="AP555" s="84"/>
      <c r="AQ555" s="84"/>
      <c r="AR555" s="84"/>
      <c r="AS555" s="84"/>
      <c r="AT555" s="84"/>
      <c r="AU555" s="84"/>
      <c r="AV555" s="84"/>
      <c r="AW555" s="84"/>
      <c r="AX555" s="84"/>
      <c r="AY555" s="84"/>
      <c r="AZ555" s="84"/>
    </row>
    <row r="556" spans="3:52" ht="13.15">
      <c r="C556" s="84"/>
      <c r="D556" s="84"/>
      <c r="E556" s="84"/>
      <c r="F556" s="84"/>
      <c r="G556" s="84"/>
      <c r="H556" s="84"/>
      <c r="I556" s="84"/>
      <c r="J556" s="84"/>
      <c r="K556" s="84"/>
      <c r="L556" s="84"/>
      <c r="M556" s="84"/>
      <c r="N556" s="84"/>
      <c r="O556" s="84"/>
      <c r="P556" s="84"/>
      <c r="Q556" s="84"/>
      <c r="R556" s="84"/>
      <c r="S556" s="84"/>
      <c r="T556" s="84"/>
      <c r="U556" s="84"/>
      <c r="V556" s="84"/>
      <c r="W556" s="84"/>
      <c r="X556" s="84"/>
      <c r="Y556" s="84"/>
      <c r="Z556" s="84"/>
      <c r="AA556" s="84"/>
      <c r="AB556" s="84"/>
      <c r="AC556" s="84"/>
      <c r="AD556" s="84"/>
      <c r="AE556" s="84"/>
      <c r="AF556" s="84"/>
      <c r="AG556" s="84"/>
      <c r="AH556" s="84"/>
      <c r="AI556" s="84"/>
      <c r="AJ556" s="84"/>
      <c r="AK556" s="84"/>
      <c r="AL556" s="84"/>
      <c r="AM556" s="84"/>
      <c r="AN556" s="84"/>
      <c r="AO556" s="84"/>
      <c r="AP556" s="84"/>
      <c r="AQ556" s="84"/>
      <c r="AR556" s="84"/>
      <c r="AS556" s="84"/>
      <c r="AT556" s="84"/>
      <c r="AU556" s="84"/>
      <c r="AV556" s="84"/>
      <c r="AW556" s="84"/>
      <c r="AX556" s="84"/>
      <c r="AY556" s="84"/>
      <c r="AZ556" s="84"/>
    </row>
    <row r="557" spans="3:52" ht="13.15">
      <c r="C557" s="84"/>
      <c r="D557" s="84"/>
      <c r="E557" s="84"/>
      <c r="F557" s="84"/>
      <c r="G557" s="84"/>
      <c r="H557" s="84"/>
      <c r="I557" s="84"/>
      <c r="J557" s="84"/>
      <c r="K557" s="84"/>
      <c r="L557" s="84"/>
      <c r="M557" s="84"/>
      <c r="N557" s="84"/>
      <c r="O557" s="84"/>
      <c r="P557" s="84"/>
      <c r="Q557" s="84"/>
      <c r="R557" s="84"/>
      <c r="S557" s="84"/>
      <c r="T557" s="84"/>
      <c r="U557" s="84"/>
      <c r="V557" s="84"/>
      <c r="W557" s="84"/>
      <c r="X557" s="84"/>
      <c r="Y557" s="84"/>
      <c r="Z557" s="84"/>
      <c r="AA557" s="84"/>
      <c r="AB557" s="84"/>
      <c r="AC557" s="84"/>
      <c r="AD557" s="84"/>
      <c r="AE557" s="84"/>
      <c r="AF557" s="84"/>
      <c r="AG557" s="84"/>
      <c r="AH557" s="84"/>
      <c r="AI557" s="84"/>
      <c r="AJ557" s="84"/>
      <c r="AK557" s="84"/>
      <c r="AL557" s="84"/>
      <c r="AM557" s="84"/>
      <c r="AN557" s="84"/>
      <c r="AO557" s="84"/>
      <c r="AP557" s="84"/>
      <c r="AQ557" s="84"/>
      <c r="AR557" s="84"/>
      <c r="AS557" s="84"/>
      <c r="AT557" s="84"/>
      <c r="AU557" s="84"/>
      <c r="AV557" s="84"/>
      <c r="AW557" s="84"/>
      <c r="AX557" s="84"/>
      <c r="AY557" s="84"/>
      <c r="AZ557" s="84"/>
    </row>
    <row r="558" spans="3:52" ht="13.15">
      <c r="C558" s="84"/>
      <c r="D558" s="84"/>
      <c r="E558" s="84"/>
      <c r="F558" s="84"/>
      <c r="G558" s="84"/>
      <c r="H558" s="84"/>
      <c r="I558" s="84"/>
      <c r="J558" s="84"/>
      <c r="K558" s="84"/>
      <c r="L558" s="84"/>
      <c r="M558" s="84"/>
      <c r="N558" s="84"/>
      <c r="O558" s="84"/>
      <c r="P558" s="84"/>
      <c r="Q558" s="84"/>
      <c r="R558" s="84"/>
      <c r="S558" s="84"/>
      <c r="T558" s="84"/>
      <c r="U558" s="84"/>
      <c r="V558" s="84"/>
      <c r="W558" s="84"/>
      <c r="X558" s="84"/>
      <c r="Y558" s="84"/>
      <c r="Z558" s="84"/>
      <c r="AA558" s="84"/>
      <c r="AB558" s="84"/>
      <c r="AC558" s="84"/>
      <c r="AD558" s="84"/>
      <c r="AE558" s="84"/>
      <c r="AF558" s="84"/>
      <c r="AG558" s="84"/>
      <c r="AH558" s="84"/>
      <c r="AI558" s="84"/>
      <c r="AJ558" s="84"/>
      <c r="AK558" s="84"/>
      <c r="AL558" s="84"/>
      <c r="AM558" s="84"/>
      <c r="AN558" s="84"/>
      <c r="AO558" s="84"/>
      <c r="AP558" s="84"/>
      <c r="AQ558" s="84"/>
      <c r="AR558" s="84"/>
      <c r="AS558" s="84"/>
      <c r="AT558" s="84"/>
      <c r="AU558" s="84"/>
      <c r="AV558" s="84"/>
      <c r="AW558" s="84"/>
      <c r="AX558" s="84"/>
      <c r="AY558" s="84"/>
      <c r="AZ558" s="84"/>
    </row>
    <row r="559" spans="3:52" ht="13.15">
      <c r="C559" s="84"/>
      <c r="D559" s="84"/>
      <c r="E559" s="84"/>
      <c r="F559" s="84"/>
      <c r="G559" s="84"/>
      <c r="H559" s="84"/>
      <c r="I559" s="84"/>
      <c r="J559" s="84"/>
      <c r="K559" s="84"/>
      <c r="L559" s="84"/>
      <c r="M559" s="84"/>
      <c r="N559" s="84"/>
      <c r="O559" s="84"/>
      <c r="P559" s="84"/>
      <c r="Q559" s="84"/>
      <c r="R559" s="84"/>
      <c r="S559" s="84"/>
      <c r="T559" s="84"/>
      <c r="U559" s="84"/>
      <c r="V559" s="84"/>
      <c r="W559" s="84"/>
      <c r="X559" s="84"/>
      <c r="Y559" s="84"/>
      <c r="Z559" s="84"/>
      <c r="AA559" s="84"/>
      <c r="AB559" s="84"/>
      <c r="AC559" s="84"/>
      <c r="AD559" s="84"/>
      <c r="AE559" s="84"/>
      <c r="AF559" s="84"/>
      <c r="AG559" s="84"/>
      <c r="AH559" s="84"/>
      <c r="AI559" s="84"/>
      <c r="AJ559" s="84"/>
      <c r="AK559" s="84"/>
      <c r="AL559" s="84"/>
      <c r="AM559" s="84"/>
      <c r="AN559" s="84"/>
      <c r="AO559" s="84"/>
      <c r="AP559" s="84"/>
      <c r="AQ559" s="84"/>
      <c r="AR559" s="84"/>
      <c r="AS559" s="84"/>
      <c r="AT559" s="84"/>
      <c r="AU559" s="84"/>
      <c r="AV559" s="84"/>
      <c r="AW559" s="84"/>
      <c r="AX559" s="84"/>
      <c r="AY559" s="84"/>
      <c r="AZ559" s="84"/>
    </row>
    <row r="560" spans="3:52" ht="13.15">
      <c r="C560" s="84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4"/>
      <c r="Y560" s="84"/>
      <c r="Z560" s="84"/>
      <c r="AA560" s="84"/>
      <c r="AB560" s="84"/>
      <c r="AC560" s="84"/>
      <c r="AD560" s="84"/>
      <c r="AE560" s="84"/>
      <c r="AF560" s="84"/>
      <c r="AG560" s="84"/>
      <c r="AH560" s="84"/>
      <c r="AI560" s="84"/>
      <c r="AJ560" s="84"/>
      <c r="AK560" s="84"/>
      <c r="AL560" s="84"/>
      <c r="AM560" s="84"/>
      <c r="AN560" s="84"/>
      <c r="AO560" s="84"/>
      <c r="AP560" s="84"/>
      <c r="AQ560" s="84"/>
      <c r="AR560" s="84"/>
      <c r="AS560" s="84"/>
      <c r="AT560" s="84"/>
      <c r="AU560" s="84"/>
      <c r="AV560" s="84"/>
      <c r="AW560" s="84"/>
      <c r="AX560" s="84"/>
      <c r="AY560" s="84"/>
      <c r="AZ560" s="84"/>
    </row>
    <row r="561" spans="3:52" ht="13.15">
      <c r="C561" s="84"/>
      <c r="D561" s="84"/>
      <c r="E561" s="84"/>
      <c r="F561" s="84"/>
      <c r="G561" s="84"/>
      <c r="H561" s="84"/>
      <c r="I561" s="84"/>
      <c r="J561" s="84"/>
      <c r="K561" s="84"/>
      <c r="L561" s="84"/>
      <c r="M561" s="84"/>
      <c r="N561" s="84"/>
      <c r="O561" s="84"/>
      <c r="P561" s="84"/>
      <c r="Q561" s="84"/>
      <c r="R561" s="84"/>
      <c r="S561" s="84"/>
      <c r="T561" s="84"/>
      <c r="U561" s="84"/>
      <c r="V561" s="84"/>
      <c r="W561" s="84"/>
      <c r="X561" s="84"/>
      <c r="Y561" s="84"/>
      <c r="Z561" s="84"/>
      <c r="AA561" s="84"/>
      <c r="AB561" s="84"/>
      <c r="AC561" s="84"/>
      <c r="AD561" s="84"/>
      <c r="AE561" s="84"/>
      <c r="AF561" s="84"/>
      <c r="AG561" s="84"/>
      <c r="AH561" s="84"/>
      <c r="AI561" s="84"/>
      <c r="AJ561" s="84"/>
      <c r="AK561" s="84"/>
      <c r="AL561" s="84"/>
      <c r="AM561" s="84"/>
      <c r="AN561" s="84"/>
      <c r="AO561" s="84"/>
      <c r="AP561" s="84"/>
      <c r="AQ561" s="84"/>
      <c r="AR561" s="84"/>
      <c r="AS561" s="84"/>
      <c r="AT561" s="84"/>
      <c r="AU561" s="84"/>
      <c r="AV561" s="84"/>
      <c r="AW561" s="84"/>
      <c r="AX561" s="84"/>
      <c r="AY561" s="84"/>
      <c r="AZ561" s="84"/>
    </row>
    <row r="562" spans="3:52" ht="13.15">
      <c r="C562" s="84"/>
      <c r="D562" s="84"/>
      <c r="E562" s="84"/>
      <c r="F562" s="84"/>
      <c r="G562" s="84"/>
      <c r="H562" s="84"/>
      <c r="I562" s="84"/>
      <c r="J562" s="84"/>
      <c r="K562" s="84"/>
      <c r="L562" s="84"/>
      <c r="M562" s="84"/>
      <c r="N562" s="84"/>
      <c r="O562" s="84"/>
      <c r="P562" s="84"/>
      <c r="Q562" s="84"/>
      <c r="R562" s="84"/>
      <c r="S562" s="84"/>
      <c r="T562" s="84"/>
      <c r="U562" s="84"/>
      <c r="V562" s="84"/>
      <c r="W562" s="84"/>
      <c r="X562" s="84"/>
      <c r="Y562" s="84"/>
      <c r="Z562" s="84"/>
      <c r="AA562" s="84"/>
      <c r="AB562" s="84"/>
      <c r="AC562" s="84"/>
      <c r="AD562" s="84"/>
      <c r="AE562" s="84"/>
      <c r="AF562" s="84"/>
      <c r="AG562" s="84"/>
      <c r="AH562" s="84"/>
      <c r="AI562" s="84"/>
      <c r="AJ562" s="84"/>
      <c r="AK562" s="84"/>
      <c r="AL562" s="84"/>
      <c r="AM562" s="84"/>
      <c r="AN562" s="84"/>
      <c r="AO562" s="84"/>
      <c r="AP562" s="84"/>
      <c r="AQ562" s="84"/>
      <c r="AR562" s="84"/>
      <c r="AS562" s="84"/>
      <c r="AT562" s="84"/>
      <c r="AU562" s="84"/>
      <c r="AV562" s="84"/>
      <c r="AW562" s="84"/>
      <c r="AX562" s="84"/>
      <c r="AY562" s="84"/>
      <c r="AZ562" s="84"/>
    </row>
    <row r="563" spans="3:52" ht="13.15">
      <c r="C563" s="84"/>
      <c r="D563" s="84"/>
      <c r="E563" s="84"/>
      <c r="F563" s="84"/>
      <c r="G563" s="84"/>
      <c r="H563" s="84"/>
      <c r="I563" s="84"/>
      <c r="J563" s="84"/>
      <c r="K563" s="84"/>
      <c r="L563" s="84"/>
      <c r="M563" s="84"/>
      <c r="N563" s="84"/>
      <c r="O563" s="84"/>
      <c r="P563" s="84"/>
      <c r="Q563" s="84"/>
      <c r="R563" s="84"/>
      <c r="S563" s="84"/>
      <c r="T563" s="84"/>
      <c r="U563" s="84"/>
      <c r="V563" s="84"/>
      <c r="W563" s="84"/>
      <c r="X563" s="84"/>
      <c r="Y563" s="84"/>
      <c r="Z563" s="84"/>
      <c r="AA563" s="84"/>
      <c r="AB563" s="84"/>
      <c r="AC563" s="84"/>
      <c r="AD563" s="84"/>
      <c r="AE563" s="84"/>
      <c r="AF563" s="84"/>
      <c r="AG563" s="84"/>
      <c r="AH563" s="84"/>
      <c r="AI563" s="84"/>
      <c r="AJ563" s="84"/>
      <c r="AK563" s="84"/>
      <c r="AL563" s="84"/>
      <c r="AM563" s="84"/>
      <c r="AN563" s="84"/>
      <c r="AO563" s="84"/>
      <c r="AP563" s="84"/>
      <c r="AQ563" s="84"/>
      <c r="AR563" s="84"/>
      <c r="AS563" s="84"/>
      <c r="AT563" s="84"/>
      <c r="AU563" s="84"/>
      <c r="AV563" s="84"/>
      <c r="AW563" s="84"/>
      <c r="AX563" s="84"/>
      <c r="AY563" s="84"/>
      <c r="AZ563" s="84"/>
    </row>
    <row r="564" spans="3:52" ht="13.15">
      <c r="C564" s="84"/>
      <c r="D564" s="84"/>
      <c r="E564" s="84"/>
      <c r="F564" s="84"/>
      <c r="G564" s="84"/>
      <c r="H564" s="84"/>
      <c r="I564" s="84"/>
      <c r="J564" s="84"/>
      <c r="K564" s="84"/>
      <c r="L564" s="84"/>
      <c r="M564" s="84"/>
      <c r="N564" s="84"/>
      <c r="O564" s="84"/>
      <c r="P564" s="84"/>
      <c r="Q564" s="84"/>
      <c r="R564" s="84"/>
      <c r="S564" s="84"/>
      <c r="T564" s="84"/>
      <c r="U564" s="84"/>
      <c r="V564" s="84"/>
      <c r="W564" s="84"/>
      <c r="X564" s="84"/>
      <c r="Y564" s="84"/>
      <c r="Z564" s="84"/>
      <c r="AA564" s="84"/>
      <c r="AB564" s="84"/>
      <c r="AC564" s="84"/>
      <c r="AD564" s="84"/>
      <c r="AE564" s="84"/>
      <c r="AF564" s="84"/>
      <c r="AG564" s="84"/>
      <c r="AH564" s="84"/>
      <c r="AI564" s="84"/>
      <c r="AJ564" s="84"/>
      <c r="AK564" s="84"/>
      <c r="AL564" s="84"/>
      <c r="AM564" s="84"/>
      <c r="AN564" s="84"/>
      <c r="AO564" s="84"/>
      <c r="AP564" s="84"/>
      <c r="AQ564" s="84"/>
      <c r="AR564" s="84"/>
      <c r="AS564" s="84"/>
      <c r="AT564" s="84"/>
      <c r="AU564" s="84"/>
      <c r="AV564" s="84"/>
      <c r="AW564" s="84"/>
      <c r="AX564" s="84"/>
      <c r="AY564" s="84"/>
      <c r="AZ564" s="84"/>
    </row>
    <row r="565" spans="3:52" ht="13.15">
      <c r="C565" s="84"/>
      <c r="D565" s="84"/>
      <c r="E565" s="84"/>
      <c r="F565" s="84"/>
      <c r="G565" s="84"/>
      <c r="H565" s="84"/>
      <c r="I565" s="84"/>
      <c r="J565" s="84"/>
      <c r="K565" s="84"/>
      <c r="L565" s="84"/>
      <c r="M565" s="84"/>
      <c r="N565" s="84"/>
      <c r="O565" s="84"/>
      <c r="P565" s="84"/>
      <c r="Q565" s="84"/>
      <c r="R565" s="84"/>
      <c r="S565" s="84"/>
      <c r="T565" s="84"/>
      <c r="U565" s="84"/>
      <c r="V565" s="84"/>
      <c r="W565" s="84"/>
      <c r="X565" s="84"/>
      <c r="Y565" s="84"/>
      <c r="Z565" s="84"/>
      <c r="AA565" s="84"/>
      <c r="AB565" s="84"/>
      <c r="AC565" s="84"/>
      <c r="AD565" s="84"/>
      <c r="AE565" s="84"/>
      <c r="AF565" s="84"/>
      <c r="AG565" s="84"/>
      <c r="AH565" s="84"/>
      <c r="AI565" s="84"/>
      <c r="AJ565" s="84"/>
      <c r="AK565" s="84"/>
      <c r="AL565" s="84"/>
      <c r="AM565" s="84"/>
      <c r="AN565" s="84"/>
      <c r="AO565" s="84"/>
      <c r="AP565" s="84"/>
      <c r="AQ565" s="84"/>
      <c r="AR565" s="84"/>
      <c r="AS565" s="84"/>
      <c r="AT565" s="84"/>
      <c r="AU565" s="84"/>
      <c r="AV565" s="84"/>
      <c r="AW565" s="84"/>
      <c r="AX565" s="84"/>
      <c r="AY565" s="84"/>
      <c r="AZ565" s="84"/>
    </row>
    <row r="566" spans="3:52" ht="13.15">
      <c r="C566" s="84"/>
      <c r="D566" s="84"/>
      <c r="E566" s="84"/>
      <c r="F566" s="84"/>
      <c r="G566" s="84"/>
      <c r="H566" s="84"/>
      <c r="I566" s="84"/>
      <c r="J566" s="84"/>
      <c r="K566" s="84"/>
      <c r="L566" s="84"/>
      <c r="M566" s="84"/>
      <c r="N566" s="84"/>
      <c r="O566" s="84"/>
      <c r="P566" s="84"/>
      <c r="Q566" s="84"/>
      <c r="R566" s="84"/>
      <c r="S566" s="84"/>
      <c r="T566" s="84"/>
      <c r="U566" s="84"/>
      <c r="V566" s="84"/>
      <c r="W566" s="84"/>
      <c r="X566" s="84"/>
      <c r="Y566" s="84"/>
      <c r="Z566" s="84"/>
      <c r="AA566" s="84"/>
      <c r="AB566" s="84"/>
      <c r="AC566" s="84"/>
      <c r="AD566" s="84"/>
      <c r="AE566" s="84"/>
      <c r="AF566" s="84"/>
      <c r="AG566" s="84"/>
      <c r="AH566" s="84"/>
      <c r="AI566" s="84"/>
      <c r="AJ566" s="84"/>
      <c r="AK566" s="84"/>
      <c r="AL566" s="84"/>
      <c r="AM566" s="84"/>
      <c r="AN566" s="84"/>
      <c r="AO566" s="84"/>
      <c r="AP566" s="84"/>
      <c r="AQ566" s="84"/>
      <c r="AR566" s="84"/>
      <c r="AS566" s="84"/>
      <c r="AT566" s="84"/>
      <c r="AU566" s="84"/>
      <c r="AV566" s="84"/>
      <c r="AW566" s="84"/>
      <c r="AX566" s="84"/>
      <c r="AY566" s="84"/>
      <c r="AZ566" s="84"/>
    </row>
    <row r="567" spans="3:52" ht="13.15">
      <c r="C567" s="84"/>
      <c r="D567" s="84"/>
      <c r="E567" s="84"/>
      <c r="F567" s="84"/>
      <c r="G567" s="84"/>
      <c r="H567" s="84"/>
      <c r="I567" s="84"/>
      <c r="J567" s="84"/>
      <c r="K567" s="84"/>
      <c r="L567" s="84"/>
      <c r="M567" s="84"/>
      <c r="N567" s="84"/>
      <c r="O567" s="84"/>
      <c r="P567" s="84"/>
      <c r="Q567" s="84"/>
      <c r="R567" s="84"/>
      <c r="S567" s="84"/>
      <c r="T567" s="84"/>
      <c r="U567" s="84"/>
      <c r="V567" s="84"/>
      <c r="W567" s="84"/>
      <c r="X567" s="84"/>
      <c r="Y567" s="84"/>
      <c r="Z567" s="84"/>
      <c r="AA567" s="84"/>
      <c r="AB567" s="84"/>
      <c r="AC567" s="84"/>
      <c r="AD567" s="84"/>
      <c r="AE567" s="84"/>
      <c r="AF567" s="84"/>
      <c r="AG567" s="84"/>
      <c r="AH567" s="84"/>
      <c r="AI567" s="84"/>
      <c r="AJ567" s="84"/>
      <c r="AK567" s="84"/>
      <c r="AL567" s="84"/>
      <c r="AM567" s="84"/>
      <c r="AN567" s="84"/>
      <c r="AO567" s="84"/>
      <c r="AP567" s="84"/>
      <c r="AQ567" s="84"/>
      <c r="AR567" s="84"/>
      <c r="AS567" s="84"/>
      <c r="AT567" s="84"/>
      <c r="AU567" s="84"/>
      <c r="AV567" s="84"/>
      <c r="AW567" s="84"/>
      <c r="AX567" s="84"/>
      <c r="AY567" s="84"/>
      <c r="AZ567" s="84"/>
    </row>
    <row r="568" spans="3:52" ht="13.15">
      <c r="C568" s="84"/>
      <c r="D568" s="84"/>
      <c r="E568" s="84"/>
      <c r="F568" s="84"/>
      <c r="G568" s="84"/>
      <c r="H568" s="84"/>
      <c r="I568" s="84"/>
      <c r="J568" s="84"/>
      <c r="K568" s="84"/>
      <c r="L568" s="84"/>
      <c r="M568" s="84"/>
      <c r="N568" s="84"/>
      <c r="O568" s="84"/>
      <c r="P568" s="84"/>
      <c r="Q568" s="84"/>
      <c r="R568" s="84"/>
      <c r="S568" s="84"/>
      <c r="T568" s="84"/>
      <c r="U568" s="84"/>
      <c r="V568" s="84"/>
      <c r="W568" s="84"/>
      <c r="X568" s="84"/>
      <c r="Y568" s="84"/>
      <c r="Z568" s="84"/>
      <c r="AA568" s="84"/>
      <c r="AB568" s="84"/>
      <c r="AC568" s="84"/>
      <c r="AD568" s="84"/>
      <c r="AE568" s="84"/>
      <c r="AF568" s="84"/>
      <c r="AG568" s="84"/>
      <c r="AH568" s="84"/>
      <c r="AI568" s="84"/>
      <c r="AJ568" s="84"/>
      <c r="AK568" s="84"/>
      <c r="AL568" s="84"/>
      <c r="AM568" s="84"/>
      <c r="AN568" s="84"/>
      <c r="AO568" s="84"/>
      <c r="AP568" s="84"/>
      <c r="AQ568" s="84"/>
      <c r="AR568" s="84"/>
      <c r="AS568" s="84"/>
      <c r="AT568" s="84"/>
      <c r="AU568" s="84"/>
      <c r="AV568" s="84"/>
      <c r="AW568" s="84"/>
      <c r="AX568" s="84"/>
      <c r="AY568" s="84"/>
      <c r="AZ568" s="84"/>
    </row>
    <row r="569" spans="3:52" ht="13.15">
      <c r="C569" s="84"/>
      <c r="D569" s="84"/>
      <c r="E569" s="84"/>
      <c r="F569" s="84"/>
      <c r="G569" s="84"/>
      <c r="H569" s="84"/>
      <c r="I569" s="84"/>
      <c r="J569" s="84"/>
      <c r="K569" s="84"/>
      <c r="L569" s="84"/>
      <c r="M569" s="84"/>
      <c r="N569" s="84"/>
      <c r="O569" s="84"/>
      <c r="P569" s="84"/>
      <c r="Q569" s="84"/>
      <c r="R569" s="84"/>
      <c r="S569" s="84"/>
      <c r="T569" s="84"/>
      <c r="U569" s="84"/>
      <c r="V569" s="84"/>
      <c r="W569" s="84"/>
      <c r="X569" s="84"/>
      <c r="Y569" s="84"/>
      <c r="Z569" s="84"/>
      <c r="AA569" s="84"/>
      <c r="AB569" s="84"/>
      <c r="AC569" s="84"/>
      <c r="AD569" s="84"/>
      <c r="AE569" s="84"/>
      <c r="AF569" s="84"/>
      <c r="AG569" s="84"/>
      <c r="AH569" s="84"/>
      <c r="AI569" s="84"/>
      <c r="AJ569" s="84"/>
      <c r="AK569" s="84"/>
      <c r="AL569" s="84"/>
      <c r="AM569" s="84"/>
      <c r="AN569" s="84"/>
      <c r="AO569" s="84"/>
      <c r="AP569" s="84"/>
      <c r="AQ569" s="84"/>
      <c r="AR569" s="84"/>
      <c r="AS569" s="84"/>
      <c r="AT569" s="84"/>
      <c r="AU569" s="84"/>
      <c r="AV569" s="84"/>
      <c r="AW569" s="84"/>
      <c r="AX569" s="84"/>
      <c r="AY569" s="84"/>
      <c r="AZ569" s="84"/>
    </row>
    <row r="570" spans="3:52" ht="13.15">
      <c r="C570" s="84"/>
      <c r="D570" s="84"/>
      <c r="E570" s="84"/>
      <c r="F570" s="84"/>
      <c r="G570" s="84"/>
      <c r="H570" s="84"/>
      <c r="I570" s="84"/>
      <c r="J570" s="84"/>
      <c r="K570" s="84"/>
      <c r="L570" s="84"/>
      <c r="M570" s="84"/>
      <c r="N570" s="84"/>
      <c r="O570" s="84"/>
      <c r="P570" s="84"/>
      <c r="Q570" s="84"/>
      <c r="R570" s="84"/>
      <c r="S570" s="84"/>
      <c r="T570" s="84"/>
      <c r="U570" s="84"/>
      <c r="V570" s="84"/>
      <c r="W570" s="84"/>
      <c r="X570" s="84"/>
      <c r="Y570" s="84"/>
      <c r="Z570" s="84"/>
      <c r="AA570" s="84"/>
      <c r="AB570" s="84"/>
      <c r="AC570" s="84"/>
      <c r="AD570" s="84"/>
      <c r="AE570" s="84"/>
      <c r="AF570" s="84"/>
      <c r="AG570" s="84"/>
      <c r="AH570" s="84"/>
      <c r="AI570" s="84"/>
      <c r="AJ570" s="84"/>
      <c r="AK570" s="84"/>
      <c r="AL570" s="84"/>
      <c r="AM570" s="84"/>
      <c r="AN570" s="84"/>
      <c r="AO570" s="84"/>
      <c r="AP570" s="84"/>
      <c r="AQ570" s="84"/>
      <c r="AR570" s="84"/>
      <c r="AS570" s="84"/>
      <c r="AT570" s="84"/>
      <c r="AU570" s="84"/>
      <c r="AV570" s="84"/>
      <c r="AW570" s="84"/>
      <c r="AX570" s="84"/>
      <c r="AY570" s="84"/>
      <c r="AZ570" s="84"/>
    </row>
    <row r="571" spans="3:52" ht="13.15">
      <c r="C571" s="84"/>
      <c r="D571" s="84"/>
      <c r="E571" s="84"/>
      <c r="F571" s="84"/>
      <c r="G571" s="84"/>
      <c r="H571" s="84"/>
      <c r="I571" s="84"/>
      <c r="J571" s="84"/>
      <c r="K571" s="84"/>
      <c r="L571" s="84"/>
      <c r="M571" s="84"/>
      <c r="N571" s="84"/>
      <c r="O571" s="84"/>
      <c r="P571" s="84"/>
      <c r="Q571" s="84"/>
      <c r="R571" s="84"/>
      <c r="S571" s="84"/>
      <c r="T571" s="84"/>
      <c r="U571" s="84"/>
      <c r="V571" s="84"/>
      <c r="W571" s="84"/>
      <c r="X571" s="84"/>
      <c r="Y571" s="84"/>
      <c r="Z571" s="84"/>
      <c r="AA571" s="84"/>
      <c r="AB571" s="84"/>
      <c r="AC571" s="84"/>
      <c r="AD571" s="84"/>
      <c r="AE571" s="84"/>
      <c r="AF571" s="84"/>
      <c r="AG571" s="84"/>
      <c r="AH571" s="84"/>
      <c r="AI571" s="84"/>
      <c r="AJ571" s="84"/>
      <c r="AK571" s="84"/>
      <c r="AL571" s="84"/>
      <c r="AM571" s="84"/>
      <c r="AN571" s="84"/>
      <c r="AO571" s="84"/>
      <c r="AP571" s="84"/>
      <c r="AQ571" s="84"/>
      <c r="AR571" s="84"/>
      <c r="AS571" s="84"/>
      <c r="AT571" s="84"/>
      <c r="AU571" s="84"/>
      <c r="AV571" s="84"/>
      <c r="AW571" s="84"/>
      <c r="AX571" s="84"/>
      <c r="AY571" s="84"/>
      <c r="AZ571" s="84"/>
    </row>
    <row r="572" spans="3:52" ht="13.15">
      <c r="C572" s="84"/>
      <c r="D572" s="84"/>
      <c r="E572" s="84"/>
      <c r="F572" s="84"/>
      <c r="G572" s="84"/>
      <c r="H572" s="84"/>
      <c r="I572" s="84"/>
      <c r="J572" s="84"/>
      <c r="K572" s="84"/>
      <c r="L572" s="84"/>
      <c r="M572" s="84"/>
      <c r="N572" s="84"/>
      <c r="O572" s="84"/>
      <c r="P572" s="84"/>
      <c r="Q572" s="84"/>
      <c r="R572" s="84"/>
      <c r="S572" s="84"/>
      <c r="T572" s="84"/>
      <c r="U572" s="84"/>
      <c r="V572" s="84"/>
      <c r="W572" s="84"/>
      <c r="X572" s="84"/>
      <c r="Y572" s="84"/>
      <c r="Z572" s="84"/>
      <c r="AA572" s="84"/>
      <c r="AB572" s="84"/>
      <c r="AC572" s="84"/>
      <c r="AD572" s="84"/>
      <c r="AE572" s="84"/>
      <c r="AF572" s="84"/>
      <c r="AG572" s="84"/>
      <c r="AH572" s="84"/>
      <c r="AI572" s="84"/>
      <c r="AJ572" s="84"/>
      <c r="AK572" s="84"/>
      <c r="AL572" s="84"/>
      <c r="AM572" s="84"/>
      <c r="AN572" s="84"/>
      <c r="AO572" s="84"/>
      <c r="AP572" s="84"/>
      <c r="AQ572" s="84"/>
      <c r="AR572" s="84"/>
      <c r="AS572" s="84"/>
      <c r="AT572" s="84"/>
      <c r="AU572" s="84"/>
      <c r="AV572" s="84"/>
      <c r="AW572" s="84"/>
      <c r="AX572" s="84"/>
      <c r="AY572" s="84"/>
      <c r="AZ572" s="84"/>
    </row>
    <row r="573" spans="3:52" ht="13.15">
      <c r="C573" s="84"/>
      <c r="D573" s="84"/>
      <c r="E573" s="84"/>
      <c r="F573" s="84"/>
      <c r="G573" s="84"/>
      <c r="H573" s="84"/>
      <c r="I573" s="84"/>
      <c r="J573" s="84"/>
      <c r="K573" s="84"/>
      <c r="L573" s="84"/>
      <c r="M573" s="84"/>
      <c r="N573" s="84"/>
      <c r="O573" s="84"/>
      <c r="P573" s="84"/>
      <c r="Q573" s="84"/>
      <c r="R573" s="84"/>
      <c r="S573" s="84"/>
      <c r="T573" s="84"/>
      <c r="U573" s="84"/>
      <c r="V573" s="84"/>
      <c r="W573" s="84"/>
      <c r="X573" s="84"/>
      <c r="Y573" s="84"/>
      <c r="Z573" s="84"/>
      <c r="AA573" s="84"/>
      <c r="AB573" s="84"/>
      <c r="AC573" s="84"/>
      <c r="AD573" s="84"/>
      <c r="AE573" s="84"/>
      <c r="AF573" s="84"/>
      <c r="AG573" s="84"/>
      <c r="AH573" s="84"/>
      <c r="AI573" s="84"/>
      <c r="AJ573" s="84"/>
      <c r="AK573" s="84"/>
      <c r="AL573" s="84"/>
      <c r="AM573" s="84"/>
      <c r="AN573" s="84"/>
      <c r="AO573" s="84"/>
      <c r="AP573" s="84"/>
      <c r="AQ573" s="84"/>
      <c r="AR573" s="84"/>
      <c r="AS573" s="84"/>
      <c r="AT573" s="84"/>
      <c r="AU573" s="84"/>
      <c r="AV573" s="84"/>
      <c r="AW573" s="84"/>
      <c r="AX573" s="84"/>
      <c r="AY573" s="84"/>
      <c r="AZ573" s="84"/>
    </row>
    <row r="574" spans="3:52" ht="13.15">
      <c r="C574" s="84"/>
      <c r="D574" s="84"/>
      <c r="E574" s="84"/>
      <c r="F574" s="84"/>
      <c r="G574" s="84"/>
      <c r="H574" s="84"/>
      <c r="I574" s="84"/>
      <c r="J574" s="84"/>
      <c r="K574" s="84"/>
      <c r="L574" s="84"/>
      <c r="M574" s="84"/>
      <c r="N574" s="84"/>
      <c r="O574" s="84"/>
      <c r="P574" s="84"/>
      <c r="Q574" s="84"/>
      <c r="R574" s="84"/>
      <c r="S574" s="84"/>
      <c r="T574" s="84"/>
      <c r="U574" s="84"/>
      <c r="V574" s="84"/>
      <c r="W574" s="84"/>
      <c r="X574" s="84"/>
      <c r="Y574" s="84"/>
      <c r="Z574" s="84"/>
      <c r="AA574" s="84"/>
      <c r="AB574" s="84"/>
      <c r="AC574" s="84"/>
      <c r="AD574" s="84"/>
      <c r="AE574" s="84"/>
      <c r="AF574" s="84"/>
      <c r="AG574" s="84"/>
      <c r="AH574" s="84"/>
      <c r="AI574" s="84"/>
      <c r="AJ574" s="84"/>
      <c r="AK574" s="84"/>
      <c r="AL574" s="84"/>
      <c r="AM574" s="84"/>
      <c r="AN574" s="84"/>
      <c r="AO574" s="84"/>
      <c r="AP574" s="84"/>
      <c r="AQ574" s="84"/>
      <c r="AR574" s="84"/>
      <c r="AS574" s="84"/>
      <c r="AT574" s="84"/>
      <c r="AU574" s="84"/>
      <c r="AV574" s="84"/>
      <c r="AW574" s="84"/>
      <c r="AX574" s="84"/>
      <c r="AY574" s="84"/>
      <c r="AZ574" s="84"/>
    </row>
    <row r="575" spans="3:52" ht="13.15">
      <c r="C575" s="84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4"/>
      <c r="Y575" s="84"/>
      <c r="Z575" s="84"/>
      <c r="AA575" s="84"/>
      <c r="AB575" s="84"/>
      <c r="AC575" s="84"/>
      <c r="AD575" s="84"/>
      <c r="AE575" s="84"/>
      <c r="AF575" s="84"/>
      <c r="AG575" s="84"/>
      <c r="AH575" s="84"/>
      <c r="AI575" s="84"/>
      <c r="AJ575" s="84"/>
      <c r="AK575" s="84"/>
      <c r="AL575" s="84"/>
      <c r="AM575" s="84"/>
      <c r="AN575" s="84"/>
      <c r="AO575" s="84"/>
      <c r="AP575" s="84"/>
      <c r="AQ575" s="84"/>
      <c r="AR575" s="84"/>
      <c r="AS575" s="84"/>
      <c r="AT575" s="84"/>
      <c r="AU575" s="84"/>
      <c r="AV575" s="84"/>
      <c r="AW575" s="84"/>
      <c r="AX575" s="84"/>
      <c r="AY575" s="84"/>
      <c r="AZ575" s="84"/>
    </row>
    <row r="576" spans="3:52" ht="13.15">
      <c r="C576" s="84"/>
      <c r="D576" s="84"/>
      <c r="E576" s="84"/>
      <c r="F576" s="84"/>
      <c r="G576" s="84"/>
      <c r="H576" s="84"/>
      <c r="I576" s="84"/>
      <c r="J576" s="84"/>
      <c r="K576" s="84"/>
      <c r="L576" s="84"/>
      <c r="M576" s="84"/>
      <c r="N576" s="84"/>
      <c r="O576" s="84"/>
      <c r="P576" s="84"/>
      <c r="Q576" s="84"/>
      <c r="R576" s="84"/>
      <c r="S576" s="84"/>
      <c r="T576" s="84"/>
      <c r="U576" s="84"/>
      <c r="V576" s="84"/>
      <c r="W576" s="84"/>
      <c r="X576" s="84"/>
      <c r="Y576" s="84"/>
      <c r="Z576" s="84"/>
      <c r="AA576" s="84"/>
      <c r="AB576" s="84"/>
      <c r="AC576" s="84"/>
      <c r="AD576" s="84"/>
      <c r="AE576" s="84"/>
      <c r="AF576" s="84"/>
      <c r="AG576" s="84"/>
      <c r="AH576" s="84"/>
      <c r="AI576" s="84"/>
      <c r="AJ576" s="84"/>
      <c r="AK576" s="84"/>
      <c r="AL576" s="84"/>
      <c r="AM576" s="84"/>
      <c r="AN576" s="84"/>
      <c r="AO576" s="84"/>
      <c r="AP576" s="84"/>
      <c r="AQ576" s="84"/>
      <c r="AR576" s="84"/>
      <c r="AS576" s="84"/>
      <c r="AT576" s="84"/>
      <c r="AU576" s="84"/>
      <c r="AV576" s="84"/>
      <c r="AW576" s="84"/>
      <c r="AX576" s="84"/>
      <c r="AY576" s="84"/>
      <c r="AZ576" s="84"/>
    </row>
    <row r="577" spans="3:52" ht="13.15">
      <c r="C577" s="84"/>
      <c r="D577" s="84"/>
      <c r="E577" s="84"/>
      <c r="F577" s="84"/>
      <c r="G577" s="84"/>
      <c r="H577" s="84"/>
      <c r="I577" s="84"/>
      <c r="J577" s="84"/>
      <c r="K577" s="84"/>
      <c r="L577" s="84"/>
      <c r="M577" s="84"/>
      <c r="N577" s="84"/>
      <c r="O577" s="84"/>
      <c r="P577" s="84"/>
      <c r="Q577" s="84"/>
      <c r="R577" s="84"/>
      <c r="S577" s="84"/>
      <c r="T577" s="84"/>
      <c r="U577" s="84"/>
      <c r="V577" s="84"/>
      <c r="W577" s="84"/>
      <c r="X577" s="84"/>
      <c r="Y577" s="84"/>
      <c r="Z577" s="84"/>
      <c r="AA577" s="84"/>
      <c r="AB577" s="84"/>
      <c r="AC577" s="84"/>
      <c r="AD577" s="84"/>
      <c r="AE577" s="84"/>
      <c r="AF577" s="84"/>
      <c r="AG577" s="84"/>
      <c r="AH577" s="84"/>
      <c r="AI577" s="84"/>
      <c r="AJ577" s="84"/>
      <c r="AK577" s="84"/>
      <c r="AL577" s="84"/>
      <c r="AM577" s="84"/>
      <c r="AN577" s="84"/>
      <c r="AO577" s="84"/>
      <c r="AP577" s="84"/>
      <c r="AQ577" s="84"/>
      <c r="AR577" s="84"/>
      <c r="AS577" s="84"/>
      <c r="AT577" s="84"/>
      <c r="AU577" s="84"/>
      <c r="AV577" s="84"/>
      <c r="AW577" s="84"/>
      <c r="AX577" s="84"/>
      <c r="AY577" s="84"/>
      <c r="AZ577" s="84"/>
    </row>
    <row r="578" spans="3:52" ht="13.15">
      <c r="C578" s="84"/>
      <c r="D578" s="84"/>
      <c r="E578" s="84"/>
      <c r="F578" s="84"/>
      <c r="G578" s="84"/>
      <c r="H578" s="84"/>
      <c r="I578" s="84"/>
      <c r="J578" s="84"/>
      <c r="K578" s="84"/>
      <c r="L578" s="84"/>
      <c r="M578" s="84"/>
      <c r="N578" s="84"/>
      <c r="O578" s="84"/>
      <c r="P578" s="84"/>
      <c r="Q578" s="84"/>
      <c r="R578" s="84"/>
      <c r="S578" s="84"/>
      <c r="T578" s="84"/>
      <c r="U578" s="84"/>
      <c r="V578" s="84"/>
      <c r="W578" s="84"/>
      <c r="X578" s="84"/>
      <c r="Y578" s="84"/>
      <c r="Z578" s="84"/>
      <c r="AA578" s="84"/>
      <c r="AB578" s="84"/>
      <c r="AC578" s="84"/>
      <c r="AD578" s="84"/>
      <c r="AE578" s="84"/>
      <c r="AF578" s="84"/>
      <c r="AG578" s="84"/>
      <c r="AH578" s="84"/>
      <c r="AI578" s="84"/>
      <c r="AJ578" s="84"/>
      <c r="AK578" s="84"/>
      <c r="AL578" s="84"/>
      <c r="AM578" s="84"/>
      <c r="AN578" s="84"/>
      <c r="AO578" s="84"/>
      <c r="AP578" s="84"/>
      <c r="AQ578" s="84"/>
      <c r="AR578" s="84"/>
      <c r="AS578" s="84"/>
      <c r="AT578" s="84"/>
      <c r="AU578" s="84"/>
      <c r="AV578" s="84"/>
      <c r="AW578" s="84"/>
      <c r="AX578" s="84"/>
      <c r="AY578" s="84"/>
      <c r="AZ578" s="84"/>
    </row>
    <row r="579" spans="3:52" ht="13.15">
      <c r="C579" s="84"/>
      <c r="D579" s="84"/>
      <c r="E579" s="84"/>
      <c r="F579" s="84"/>
      <c r="G579" s="84"/>
      <c r="H579" s="84"/>
      <c r="I579" s="84"/>
      <c r="J579" s="84"/>
      <c r="K579" s="84"/>
      <c r="L579" s="84"/>
      <c r="M579" s="84"/>
      <c r="N579" s="84"/>
      <c r="O579" s="84"/>
      <c r="P579" s="84"/>
      <c r="Q579" s="84"/>
      <c r="R579" s="84"/>
      <c r="S579" s="84"/>
      <c r="T579" s="84"/>
      <c r="U579" s="84"/>
      <c r="V579" s="84"/>
      <c r="W579" s="84"/>
      <c r="X579" s="84"/>
      <c r="Y579" s="84"/>
      <c r="Z579" s="84"/>
      <c r="AA579" s="84"/>
      <c r="AB579" s="84"/>
      <c r="AC579" s="84"/>
      <c r="AD579" s="84"/>
      <c r="AE579" s="84"/>
      <c r="AF579" s="84"/>
      <c r="AG579" s="84"/>
      <c r="AH579" s="84"/>
      <c r="AI579" s="84"/>
      <c r="AJ579" s="84"/>
      <c r="AK579" s="84"/>
      <c r="AL579" s="84"/>
      <c r="AM579" s="84"/>
      <c r="AN579" s="84"/>
      <c r="AO579" s="84"/>
      <c r="AP579" s="84"/>
      <c r="AQ579" s="84"/>
      <c r="AR579" s="84"/>
      <c r="AS579" s="84"/>
      <c r="AT579" s="84"/>
      <c r="AU579" s="84"/>
      <c r="AV579" s="84"/>
      <c r="AW579" s="84"/>
      <c r="AX579" s="84"/>
      <c r="AY579" s="84"/>
      <c r="AZ579" s="84"/>
    </row>
    <row r="580" spans="3:52" ht="13.15">
      <c r="C580" s="84"/>
      <c r="D580" s="84"/>
      <c r="E580" s="84"/>
      <c r="F580" s="84"/>
      <c r="G580" s="84"/>
      <c r="H580" s="84"/>
      <c r="I580" s="84"/>
      <c r="J580" s="84"/>
      <c r="K580" s="84"/>
      <c r="L580" s="84"/>
      <c r="M580" s="84"/>
      <c r="N580" s="84"/>
      <c r="O580" s="84"/>
      <c r="P580" s="84"/>
      <c r="Q580" s="84"/>
      <c r="R580" s="84"/>
      <c r="S580" s="84"/>
      <c r="T580" s="84"/>
      <c r="U580" s="84"/>
      <c r="V580" s="84"/>
      <c r="W580" s="84"/>
      <c r="X580" s="84"/>
      <c r="Y580" s="84"/>
      <c r="Z580" s="84"/>
      <c r="AA580" s="84"/>
      <c r="AB580" s="84"/>
      <c r="AC580" s="84"/>
      <c r="AD580" s="84"/>
      <c r="AE580" s="84"/>
      <c r="AF580" s="84"/>
      <c r="AG580" s="84"/>
      <c r="AH580" s="84"/>
      <c r="AI580" s="84"/>
      <c r="AJ580" s="84"/>
      <c r="AK580" s="84"/>
      <c r="AL580" s="84"/>
      <c r="AM580" s="84"/>
      <c r="AN580" s="84"/>
      <c r="AO580" s="84"/>
      <c r="AP580" s="84"/>
      <c r="AQ580" s="84"/>
      <c r="AR580" s="84"/>
      <c r="AS580" s="84"/>
      <c r="AT580" s="84"/>
      <c r="AU580" s="84"/>
      <c r="AV580" s="84"/>
      <c r="AW580" s="84"/>
      <c r="AX580" s="84"/>
      <c r="AY580" s="84"/>
      <c r="AZ580" s="84"/>
    </row>
    <row r="581" spans="3:52" ht="13.15">
      <c r="C581" s="84"/>
      <c r="D581" s="84"/>
      <c r="E581" s="84"/>
      <c r="F581" s="84"/>
      <c r="G581" s="84"/>
      <c r="H581" s="84"/>
      <c r="I581" s="84"/>
      <c r="J581" s="84"/>
      <c r="K581" s="84"/>
      <c r="L581" s="84"/>
      <c r="M581" s="84"/>
      <c r="N581" s="84"/>
      <c r="O581" s="84"/>
      <c r="P581" s="84"/>
      <c r="Q581" s="84"/>
      <c r="R581" s="84"/>
      <c r="S581" s="84"/>
      <c r="T581" s="84"/>
      <c r="U581" s="84"/>
      <c r="V581" s="84"/>
      <c r="W581" s="84"/>
      <c r="X581" s="84"/>
      <c r="Y581" s="84"/>
      <c r="Z581" s="84"/>
      <c r="AA581" s="84"/>
      <c r="AB581" s="84"/>
      <c r="AC581" s="84"/>
      <c r="AD581" s="84"/>
      <c r="AE581" s="84"/>
      <c r="AF581" s="84"/>
      <c r="AG581" s="84"/>
      <c r="AH581" s="84"/>
      <c r="AI581" s="84"/>
      <c r="AJ581" s="84"/>
      <c r="AK581" s="84"/>
      <c r="AL581" s="84"/>
      <c r="AM581" s="84"/>
      <c r="AN581" s="84"/>
      <c r="AO581" s="84"/>
      <c r="AP581" s="84"/>
      <c r="AQ581" s="84"/>
      <c r="AR581" s="84"/>
      <c r="AS581" s="84"/>
      <c r="AT581" s="84"/>
      <c r="AU581" s="84"/>
      <c r="AV581" s="84"/>
      <c r="AW581" s="84"/>
      <c r="AX581" s="84"/>
      <c r="AY581" s="84"/>
      <c r="AZ581" s="84"/>
    </row>
    <row r="582" spans="3:52" ht="13.15">
      <c r="C582" s="84"/>
      <c r="D582" s="84"/>
      <c r="E582" s="84"/>
      <c r="F582" s="84"/>
      <c r="G582" s="84"/>
      <c r="H582" s="84"/>
      <c r="I582" s="84"/>
      <c r="J582" s="84"/>
      <c r="K582" s="84"/>
      <c r="L582" s="84"/>
      <c r="M582" s="84"/>
      <c r="N582" s="84"/>
      <c r="O582" s="84"/>
      <c r="P582" s="84"/>
      <c r="Q582" s="84"/>
      <c r="R582" s="84"/>
      <c r="S582" s="84"/>
      <c r="T582" s="84"/>
      <c r="U582" s="84"/>
      <c r="V582" s="84"/>
      <c r="W582" s="84"/>
      <c r="X582" s="84"/>
      <c r="Y582" s="84"/>
      <c r="Z582" s="84"/>
      <c r="AA582" s="84"/>
      <c r="AB582" s="84"/>
      <c r="AC582" s="84"/>
      <c r="AD582" s="84"/>
      <c r="AE582" s="84"/>
      <c r="AF582" s="84"/>
      <c r="AG582" s="84"/>
      <c r="AH582" s="84"/>
      <c r="AI582" s="84"/>
      <c r="AJ582" s="84"/>
      <c r="AK582" s="84"/>
      <c r="AL582" s="84"/>
      <c r="AM582" s="84"/>
      <c r="AN582" s="84"/>
      <c r="AO582" s="84"/>
      <c r="AP582" s="84"/>
      <c r="AQ582" s="84"/>
      <c r="AR582" s="84"/>
      <c r="AS582" s="84"/>
      <c r="AT582" s="84"/>
      <c r="AU582" s="84"/>
      <c r="AV582" s="84"/>
      <c r="AW582" s="84"/>
      <c r="AX582" s="84"/>
      <c r="AY582" s="84"/>
      <c r="AZ582" s="84"/>
    </row>
    <row r="583" spans="3:52" ht="13.15">
      <c r="C583" s="84"/>
      <c r="D583" s="84"/>
      <c r="E583" s="84"/>
      <c r="F583" s="84"/>
      <c r="G583" s="84"/>
      <c r="H583" s="84"/>
      <c r="I583" s="84"/>
      <c r="J583" s="84"/>
      <c r="K583" s="84"/>
      <c r="L583" s="84"/>
      <c r="M583" s="84"/>
      <c r="N583" s="84"/>
      <c r="O583" s="84"/>
      <c r="P583" s="84"/>
      <c r="Q583" s="84"/>
      <c r="R583" s="84"/>
      <c r="S583" s="84"/>
      <c r="T583" s="84"/>
      <c r="U583" s="84"/>
      <c r="V583" s="84"/>
      <c r="W583" s="84"/>
      <c r="X583" s="84"/>
      <c r="Y583" s="84"/>
      <c r="Z583" s="84"/>
      <c r="AA583" s="84"/>
      <c r="AB583" s="84"/>
      <c r="AC583" s="84"/>
      <c r="AD583" s="84"/>
      <c r="AE583" s="84"/>
      <c r="AF583" s="84"/>
      <c r="AG583" s="84"/>
      <c r="AH583" s="84"/>
      <c r="AI583" s="84"/>
      <c r="AJ583" s="84"/>
      <c r="AK583" s="84"/>
      <c r="AL583" s="84"/>
      <c r="AM583" s="84"/>
      <c r="AN583" s="84"/>
      <c r="AO583" s="84"/>
      <c r="AP583" s="84"/>
      <c r="AQ583" s="84"/>
      <c r="AR583" s="84"/>
      <c r="AS583" s="84"/>
      <c r="AT583" s="84"/>
      <c r="AU583" s="84"/>
      <c r="AV583" s="84"/>
      <c r="AW583" s="84"/>
      <c r="AX583" s="84"/>
      <c r="AY583" s="84"/>
      <c r="AZ583" s="84"/>
    </row>
    <row r="584" spans="3:52" ht="13.15">
      <c r="C584" s="84"/>
      <c r="D584" s="84"/>
      <c r="E584" s="84"/>
      <c r="F584" s="84"/>
      <c r="G584" s="84"/>
      <c r="H584" s="84"/>
      <c r="I584" s="84"/>
      <c r="J584" s="84"/>
      <c r="K584" s="84"/>
      <c r="L584" s="84"/>
      <c r="M584" s="84"/>
      <c r="N584" s="84"/>
      <c r="O584" s="84"/>
      <c r="P584" s="84"/>
      <c r="Q584" s="84"/>
      <c r="R584" s="84"/>
      <c r="S584" s="84"/>
      <c r="T584" s="84"/>
      <c r="U584" s="84"/>
      <c r="V584" s="84"/>
      <c r="W584" s="84"/>
      <c r="X584" s="84"/>
      <c r="Y584" s="84"/>
      <c r="Z584" s="84"/>
      <c r="AA584" s="84"/>
      <c r="AB584" s="84"/>
      <c r="AC584" s="84"/>
      <c r="AD584" s="84"/>
      <c r="AE584" s="84"/>
      <c r="AF584" s="84"/>
      <c r="AG584" s="84"/>
      <c r="AH584" s="84"/>
      <c r="AI584" s="84"/>
      <c r="AJ584" s="84"/>
      <c r="AK584" s="84"/>
      <c r="AL584" s="84"/>
      <c r="AM584" s="84"/>
      <c r="AN584" s="84"/>
      <c r="AO584" s="84"/>
      <c r="AP584" s="84"/>
      <c r="AQ584" s="84"/>
      <c r="AR584" s="84"/>
      <c r="AS584" s="84"/>
      <c r="AT584" s="84"/>
      <c r="AU584" s="84"/>
      <c r="AV584" s="84"/>
      <c r="AW584" s="84"/>
      <c r="AX584" s="84"/>
      <c r="AY584" s="84"/>
      <c r="AZ584" s="84"/>
    </row>
    <row r="585" spans="3:52" ht="13.15">
      <c r="C585" s="84"/>
      <c r="D585" s="84"/>
      <c r="E585" s="84"/>
      <c r="F585" s="84"/>
      <c r="G585" s="84"/>
      <c r="H585" s="84"/>
      <c r="I585" s="84"/>
      <c r="J585" s="84"/>
      <c r="K585" s="84"/>
      <c r="L585" s="84"/>
      <c r="M585" s="84"/>
      <c r="N585" s="84"/>
      <c r="O585" s="84"/>
      <c r="P585" s="84"/>
      <c r="Q585" s="84"/>
      <c r="R585" s="84"/>
      <c r="S585" s="84"/>
      <c r="T585" s="84"/>
      <c r="U585" s="84"/>
      <c r="V585" s="84"/>
      <c r="W585" s="84"/>
      <c r="X585" s="84"/>
      <c r="Y585" s="84"/>
      <c r="Z585" s="84"/>
      <c r="AA585" s="84"/>
      <c r="AB585" s="84"/>
      <c r="AC585" s="84"/>
      <c r="AD585" s="84"/>
      <c r="AE585" s="84"/>
      <c r="AF585" s="84"/>
      <c r="AG585" s="84"/>
      <c r="AH585" s="84"/>
      <c r="AI585" s="84"/>
      <c r="AJ585" s="84"/>
      <c r="AK585" s="84"/>
      <c r="AL585" s="84"/>
      <c r="AM585" s="84"/>
      <c r="AN585" s="84"/>
      <c r="AO585" s="84"/>
      <c r="AP585" s="84"/>
      <c r="AQ585" s="84"/>
      <c r="AR585" s="84"/>
      <c r="AS585" s="84"/>
      <c r="AT585" s="84"/>
      <c r="AU585" s="84"/>
      <c r="AV585" s="84"/>
      <c r="AW585" s="84"/>
      <c r="AX585" s="84"/>
      <c r="AY585" s="84"/>
      <c r="AZ585" s="84"/>
    </row>
    <row r="586" spans="3:52" ht="13.15">
      <c r="C586" s="84"/>
      <c r="D586" s="84"/>
      <c r="E586" s="84"/>
      <c r="F586" s="84"/>
      <c r="G586" s="84"/>
      <c r="H586" s="84"/>
      <c r="I586" s="84"/>
      <c r="J586" s="84"/>
      <c r="K586" s="84"/>
      <c r="L586" s="84"/>
      <c r="M586" s="84"/>
      <c r="N586" s="84"/>
      <c r="O586" s="84"/>
      <c r="P586" s="84"/>
      <c r="Q586" s="84"/>
      <c r="R586" s="84"/>
      <c r="S586" s="84"/>
      <c r="T586" s="84"/>
      <c r="U586" s="84"/>
      <c r="V586" s="84"/>
      <c r="W586" s="84"/>
      <c r="X586" s="84"/>
      <c r="Y586" s="84"/>
      <c r="Z586" s="84"/>
      <c r="AA586" s="84"/>
      <c r="AB586" s="84"/>
      <c r="AC586" s="84"/>
      <c r="AD586" s="84"/>
      <c r="AE586" s="84"/>
      <c r="AF586" s="84"/>
      <c r="AG586" s="84"/>
      <c r="AH586" s="84"/>
      <c r="AI586" s="84"/>
      <c r="AJ586" s="84"/>
      <c r="AK586" s="84"/>
      <c r="AL586" s="84"/>
      <c r="AM586" s="84"/>
      <c r="AN586" s="84"/>
      <c r="AO586" s="84"/>
      <c r="AP586" s="84"/>
      <c r="AQ586" s="84"/>
      <c r="AR586" s="84"/>
      <c r="AS586" s="84"/>
      <c r="AT586" s="84"/>
      <c r="AU586" s="84"/>
      <c r="AV586" s="84"/>
      <c r="AW586" s="84"/>
      <c r="AX586" s="84"/>
      <c r="AY586" s="84"/>
      <c r="AZ586" s="84"/>
    </row>
    <row r="587" spans="3:52" ht="13.15">
      <c r="C587" s="84"/>
      <c r="D587" s="84"/>
      <c r="E587" s="84"/>
      <c r="F587" s="84"/>
      <c r="G587" s="84"/>
      <c r="H587" s="84"/>
      <c r="I587" s="84"/>
      <c r="J587" s="84"/>
      <c r="K587" s="84"/>
      <c r="L587" s="84"/>
      <c r="M587" s="84"/>
      <c r="N587" s="84"/>
      <c r="O587" s="84"/>
      <c r="P587" s="84"/>
      <c r="Q587" s="84"/>
      <c r="R587" s="84"/>
      <c r="S587" s="84"/>
      <c r="T587" s="84"/>
      <c r="U587" s="84"/>
      <c r="V587" s="84"/>
      <c r="W587" s="84"/>
      <c r="X587" s="84"/>
      <c r="Y587" s="84"/>
      <c r="Z587" s="84"/>
      <c r="AA587" s="84"/>
      <c r="AB587" s="84"/>
      <c r="AC587" s="84"/>
      <c r="AD587" s="84"/>
      <c r="AE587" s="84"/>
      <c r="AF587" s="84"/>
      <c r="AG587" s="84"/>
      <c r="AH587" s="84"/>
      <c r="AI587" s="84"/>
      <c r="AJ587" s="84"/>
      <c r="AK587" s="84"/>
      <c r="AL587" s="84"/>
      <c r="AM587" s="84"/>
      <c r="AN587" s="84"/>
      <c r="AO587" s="84"/>
      <c r="AP587" s="84"/>
      <c r="AQ587" s="84"/>
      <c r="AR587" s="84"/>
      <c r="AS587" s="84"/>
      <c r="AT587" s="84"/>
      <c r="AU587" s="84"/>
      <c r="AV587" s="84"/>
      <c r="AW587" s="84"/>
      <c r="AX587" s="84"/>
      <c r="AY587" s="84"/>
      <c r="AZ587" s="84"/>
    </row>
    <row r="588" spans="3:52" ht="13.15">
      <c r="C588" s="84"/>
      <c r="D588" s="84"/>
      <c r="E588" s="84"/>
      <c r="F588" s="84"/>
      <c r="G588" s="84"/>
      <c r="H588" s="84"/>
      <c r="I588" s="84"/>
      <c r="J588" s="84"/>
      <c r="K588" s="84"/>
      <c r="L588" s="84"/>
      <c r="M588" s="84"/>
      <c r="N588" s="84"/>
      <c r="O588" s="84"/>
      <c r="P588" s="84"/>
      <c r="Q588" s="84"/>
      <c r="R588" s="84"/>
      <c r="S588" s="84"/>
      <c r="T588" s="84"/>
      <c r="U588" s="84"/>
      <c r="V588" s="84"/>
      <c r="W588" s="84"/>
      <c r="X588" s="84"/>
      <c r="Y588" s="84"/>
      <c r="Z588" s="84"/>
      <c r="AA588" s="84"/>
      <c r="AB588" s="84"/>
      <c r="AC588" s="84"/>
      <c r="AD588" s="84"/>
      <c r="AE588" s="84"/>
      <c r="AF588" s="84"/>
      <c r="AG588" s="84"/>
      <c r="AH588" s="84"/>
      <c r="AI588" s="84"/>
      <c r="AJ588" s="84"/>
      <c r="AK588" s="84"/>
      <c r="AL588" s="84"/>
      <c r="AM588" s="84"/>
      <c r="AN588" s="84"/>
      <c r="AO588" s="84"/>
      <c r="AP588" s="84"/>
      <c r="AQ588" s="84"/>
      <c r="AR588" s="84"/>
      <c r="AS588" s="84"/>
      <c r="AT588" s="84"/>
      <c r="AU588" s="84"/>
      <c r="AV588" s="84"/>
      <c r="AW588" s="84"/>
      <c r="AX588" s="84"/>
      <c r="AY588" s="84"/>
      <c r="AZ588" s="84"/>
    </row>
    <row r="589" spans="3:52" ht="13.15">
      <c r="C589" s="84"/>
      <c r="D589" s="84"/>
      <c r="E589" s="84"/>
      <c r="F589" s="84"/>
      <c r="G589" s="84"/>
      <c r="H589" s="84"/>
      <c r="I589" s="84"/>
      <c r="J589" s="84"/>
      <c r="K589" s="84"/>
      <c r="L589" s="84"/>
      <c r="M589" s="84"/>
      <c r="N589" s="84"/>
      <c r="O589" s="84"/>
      <c r="P589" s="84"/>
      <c r="Q589" s="84"/>
      <c r="R589" s="84"/>
      <c r="S589" s="84"/>
      <c r="T589" s="84"/>
      <c r="U589" s="84"/>
      <c r="V589" s="84"/>
      <c r="W589" s="84"/>
      <c r="X589" s="84"/>
      <c r="Y589" s="84"/>
      <c r="Z589" s="84"/>
      <c r="AA589" s="84"/>
      <c r="AB589" s="84"/>
      <c r="AC589" s="84"/>
      <c r="AD589" s="84"/>
      <c r="AE589" s="84"/>
      <c r="AF589" s="84"/>
      <c r="AG589" s="84"/>
      <c r="AH589" s="84"/>
      <c r="AI589" s="84"/>
      <c r="AJ589" s="84"/>
      <c r="AK589" s="84"/>
      <c r="AL589" s="84"/>
      <c r="AM589" s="84"/>
      <c r="AN589" s="84"/>
      <c r="AO589" s="84"/>
      <c r="AP589" s="84"/>
      <c r="AQ589" s="84"/>
      <c r="AR589" s="84"/>
      <c r="AS589" s="84"/>
      <c r="AT589" s="84"/>
      <c r="AU589" s="84"/>
      <c r="AV589" s="84"/>
      <c r="AW589" s="84"/>
      <c r="AX589" s="84"/>
      <c r="AY589" s="84"/>
      <c r="AZ589" s="84"/>
    </row>
    <row r="590" spans="3:52" ht="13.15">
      <c r="C590" s="84"/>
      <c r="D590" s="84"/>
      <c r="E590" s="84"/>
      <c r="F590" s="84"/>
      <c r="G590" s="84"/>
      <c r="H590" s="84"/>
      <c r="I590" s="84"/>
      <c r="J590" s="84"/>
      <c r="K590" s="84"/>
      <c r="L590" s="84"/>
      <c r="M590" s="84"/>
      <c r="N590" s="84"/>
      <c r="O590" s="84"/>
      <c r="P590" s="84"/>
      <c r="Q590" s="84"/>
      <c r="R590" s="84"/>
      <c r="S590" s="84"/>
      <c r="T590" s="84"/>
      <c r="U590" s="84"/>
      <c r="V590" s="84"/>
      <c r="W590" s="84"/>
      <c r="X590" s="84"/>
      <c r="Y590" s="84"/>
      <c r="Z590" s="84"/>
      <c r="AA590" s="84"/>
      <c r="AB590" s="84"/>
      <c r="AC590" s="84"/>
      <c r="AD590" s="84"/>
      <c r="AE590" s="84"/>
      <c r="AF590" s="84"/>
      <c r="AG590" s="84"/>
      <c r="AH590" s="84"/>
      <c r="AI590" s="84"/>
      <c r="AJ590" s="84"/>
      <c r="AK590" s="84"/>
      <c r="AL590" s="84"/>
      <c r="AM590" s="84"/>
      <c r="AN590" s="84"/>
      <c r="AO590" s="84"/>
      <c r="AP590" s="84"/>
      <c r="AQ590" s="84"/>
      <c r="AR590" s="84"/>
      <c r="AS590" s="84"/>
      <c r="AT590" s="84"/>
      <c r="AU590" s="84"/>
      <c r="AV590" s="84"/>
      <c r="AW590" s="84"/>
      <c r="AX590" s="84"/>
      <c r="AY590" s="84"/>
      <c r="AZ590" s="84"/>
    </row>
    <row r="591" spans="3:52" ht="13.15">
      <c r="C591" s="84"/>
      <c r="D591" s="84"/>
      <c r="E591" s="84"/>
      <c r="F591" s="84"/>
      <c r="G591" s="84"/>
      <c r="H591" s="84"/>
      <c r="I591" s="84"/>
      <c r="J591" s="84"/>
      <c r="K591" s="84"/>
      <c r="L591" s="84"/>
      <c r="M591" s="84"/>
      <c r="N591" s="84"/>
      <c r="O591" s="84"/>
      <c r="P591" s="84"/>
      <c r="Q591" s="84"/>
      <c r="R591" s="84"/>
      <c r="S591" s="84"/>
      <c r="T591" s="84"/>
      <c r="U591" s="84"/>
      <c r="V591" s="84"/>
      <c r="W591" s="84"/>
      <c r="X591" s="84"/>
      <c r="Y591" s="84"/>
      <c r="Z591" s="84"/>
      <c r="AA591" s="84"/>
      <c r="AB591" s="84"/>
      <c r="AC591" s="84"/>
      <c r="AD591" s="84"/>
      <c r="AE591" s="84"/>
      <c r="AF591" s="84"/>
      <c r="AG591" s="84"/>
      <c r="AH591" s="84"/>
      <c r="AI591" s="84"/>
      <c r="AJ591" s="84"/>
      <c r="AK591" s="84"/>
      <c r="AL591" s="84"/>
      <c r="AM591" s="84"/>
      <c r="AN591" s="84"/>
      <c r="AO591" s="84"/>
      <c r="AP591" s="84"/>
      <c r="AQ591" s="84"/>
      <c r="AR591" s="84"/>
      <c r="AS591" s="84"/>
      <c r="AT591" s="84"/>
      <c r="AU591" s="84"/>
      <c r="AV591" s="84"/>
      <c r="AW591" s="84"/>
      <c r="AX591" s="84"/>
      <c r="AY591" s="84"/>
      <c r="AZ591" s="84"/>
    </row>
    <row r="592" spans="3:52" ht="13.15">
      <c r="C592" s="84"/>
      <c r="D592" s="84"/>
      <c r="E592" s="84"/>
      <c r="F592" s="84"/>
      <c r="G592" s="84"/>
      <c r="H592" s="84"/>
      <c r="I592" s="84"/>
      <c r="J592" s="84"/>
      <c r="K592" s="84"/>
      <c r="L592" s="84"/>
      <c r="M592" s="84"/>
      <c r="N592" s="84"/>
      <c r="O592" s="84"/>
      <c r="P592" s="84"/>
      <c r="Q592" s="84"/>
      <c r="R592" s="84"/>
      <c r="S592" s="84"/>
      <c r="T592" s="84"/>
      <c r="U592" s="84"/>
      <c r="V592" s="84"/>
      <c r="W592" s="84"/>
      <c r="X592" s="84"/>
      <c r="Y592" s="84"/>
      <c r="Z592" s="84"/>
      <c r="AA592" s="84"/>
      <c r="AB592" s="84"/>
      <c r="AC592" s="84"/>
      <c r="AD592" s="84"/>
      <c r="AE592" s="84"/>
      <c r="AF592" s="84"/>
      <c r="AG592" s="84"/>
      <c r="AH592" s="84"/>
      <c r="AI592" s="84"/>
      <c r="AJ592" s="84"/>
      <c r="AK592" s="84"/>
      <c r="AL592" s="84"/>
      <c r="AM592" s="84"/>
      <c r="AN592" s="84"/>
      <c r="AO592" s="84"/>
      <c r="AP592" s="84"/>
      <c r="AQ592" s="84"/>
      <c r="AR592" s="84"/>
      <c r="AS592" s="84"/>
      <c r="AT592" s="84"/>
      <c r="AU592" s="84"/>
      <c r="AV592" s="84"/>
      <c r="AW592" s="84"/>
      <c r="AX592" s="84"/>
      <c r="AY592" s="84"/>
      <c r="AZ592" s="84"/>
    </row>
    <row r="593" spans="3:52" ht="13.15">
      <c r="C593" s="84"/>
      <c r="D593" s="84"/>
      <c r="E593" s="84"/>
      <c r="F593" s="84"/>
      <c r="G593" s="84"/>
      <c r="H593" s="84"/>
      <c r="I593" s="84"/>
      <c r="J593" s="84"/>
      <c r="K593" s="84"/>
      <c r="L593" s="84"/>
      <c r="M593" s="84"/>
      <c r="N593" s="84"/>
      <c r="O593" s="84"/>
      <c r="P593" s="84"/>
      <c r="Q593" s="84"/>
      <c r="R593" s="84"/>
      <c r="S593" s="84"/>
      <c r="T593" s="84"/>
      <c r="U593" s="84"/>
      <c r="V593" s="84"/>
      <c r="W593" s="84"/>
      <c r="X593" s="84"/>
      <c r="Y593" s="84"/>
      <c r="Z593" s="84"/>
      <c r="AA593" s="84"/>
      <c r="AB593" s="84"/>
      <c r="AC593" s="84"/>
      <c r="AD593" s="84"/>
      <c r="AE593" s="84"/>
      <c r="AF593" s="84"/>
      <c r="AG593" s="84"/>
      <c r="AH593" s="84"/>
      <c r="AI593" s="84"/>
      <c r="AJ593" s="84"/>
      <c r="AK593" s="84"/>
      <c r="AL593" s="84"/>
      <c r="AM593" s="84"/>
      <c r="AN593" s="84"/>
      <c r="AO593" s="84"/>
      <c r="AP593" s="84"/>
      <c r="AQ593" s="84"/>
      <c r="AR593" s="84"/>
      <c r="AS593" s="84"/>
      <c r="AT593" s="84"/>
      <c r="AU593" s="84"/>
      <c r="AV593" s="84"/>
      <c r="AW593" s="84"/>
      <c r="AX593" s="84"/>
      <c r="AY593" s="84"/>
      <c r="AZ593" s="84"/>
    </row>
    <row r="594" spans="3:52" ht="13.15">
      <c r="C594" s="84"/>
      <c r="D594" s="84"/>
      <c r="E594" s="84"/>
      <c r="F594" s="84"/>
      <c r="G594" s="84"/>
      <c r="H594" s="84"/>
      <c r="I594" s="84"/>
      <c r="J594" s="84"/>
      <c r="K594" s="84"/>
      <c r="L594" s="84"/>
      <c r="M594" s="84"/>
      <c r="N594" s="84"/>
      <c r="O594" s="84"/>
      <c r="P594" s="84"/>
      <c r="Q594" s="84"/>
      <c r="R594" s="84"/>
      <c r="S594" s="84"/>
      <c r="T594" s="84"/>
      <c r="U594" s="84"/>
      <c r="V594" s="84"/>
      <c r="W594" s="84"/>
      <c r="X594" s="84"/>
      <c r="Y594" s="84"/>
      <c r="Z594" s="84"/>
      <c r="AA594" s="84"/>
      <c r="AB594" s="84"/>
      <c r="AC594" s="84"/>
      <c r="AD594" s="84"/>
      <c r="AE594" s="84"/>
      <c r="AF594" s="84"/>
      <c r="AG594" s="84"/>
      <c r="AH594" s="84"/>
      <c r="AI594" s="84"/>
      <c r="AJ594" s="84"/>
      <c r="AK594" s="84"/>
      <c r="AL594" s="84"/>
      <c r="AM594" s="84"/>
      <c r="AN594" s="84"/>
      <c r="AO594" s="84"/>
      <c r="AP594" s="84"/>
      <c r="AQ594" s="84"/>
      <c r="AR594" s="84"/>
      <c r="AS594" s="84"/>
      <c r="AT594" s="84"/>
      <c r="AU594" s="84"/>
      <c r="AV594" s="84"/>
      <c r="AW594" s="84"/>
      <c r="AX594" s="84"/>
      <c r="AY594" s="84"/>
      <c r="AZ594" s="84"/>
    </row>
    <row r="595" spans="3:52" ht="13.15">
      <c r="C595" s="84"/>
      <c r="D595" s="84"/>
      <c r="E595" s="84"/>
      <c r="F595" s="84"/>
      <c r="G595" s="84"/>
      <c r="H595" s="84"/>
      <c r="I595" s="84"/>
      <c r="J595" s="84"/>
      <c r="K595" s="84"/>
      <c r="L595" s="84"/>
      <c r="M595" s="84"/>
      <c r="N595" s="84"/>
      <c r="O595" s="84"/>
      <c r="P595" s="84"/>
      <c r="Q595" s="84"/>
      <c r="R595" s="84"/>
      <c r="S595" s="84"/>
      <c r="T595" s="84"/>
      <c r="U595" s="84"/>
      <c r="V595" s="84"/>
      <c r="W595" s="84"/>
      <c r="X595" s="84"/>
      <c r="Y595" s="84"/>
      <c r="Z595" s="84"/>
      <c r="AA595" s="84"/>
      <c r="AB595" s="84"/>
      <c r="AC595" s="84"/>
      <c r="AD595" s="84"/>
      <c r="AE595" s="84"/>
      <c r="AF595" s="84"/>
      <c r="AG595" s="84"/>
      <c r="AH595" s="84"/>
      <c r="AI595" s="84"/>
      <c r="AJ595" s="84"/>
      <c r="AK595" s="84"/>
      <c r="AL595" s="84"/>
      <c r="AM595" s="84"/>
      <c r="AN595" s="84"/>
      <c r="AO595" s="84"/>
      <c r="AP595" s="84"/>
      <c r="AQ595" s="84"/>
      <c r="AR595" s="84"/>
      <c r="AS595" s="84"/>
      <c r="AT595" s="84"/>
      <c r="AU595" s="84"/>
      <c r="AV595" s="84"/>
      <c r="AW595" s="84"/>
      <c r="AX595" s="84"/>
      <c r="AY595" s="84"/>
      <c r="AZ595" s="84"/>
    </row>
    <row r="596" spans="3:52" ht="13.15">
      <c r="C596" s="84"/>
      <c r="D596" s="84"/>
      <c r="E596" s="84"/>
      <c r="F596" s="84"/>
      <c r="G596" s="84"/>
      <c r="H596" s="84"/>
      <c r="I596" s="84"/>
      <c r="J596" s="84"/>
      <c r="K596" s="84"/>
      <c r="L596" s="84"/>
      <c r="M596" s="84"/>
      <c r="N596" s="84"/>
      <c r="O596" s="84"/>
      <c r="P596" s="84"/>
      <c r="Q596" s="84"/>
      <c r="R596" s="84"/>
      <c r="S596" s="84"/>
      <c r="T596" s="84"/>
      <c r="U596" s="84"/>
      <c r="V596" s="84"/>
      <c r="W596" s="84"/>
      <c r="X596" s="84"/>
      <c r="Y596" s="84"/>
      <c r="Z596" s="84"/>
      <c r="AA596" s="84"/>
      <c r="AB596" s="84"/>
      <c r="AC596" s="84"/>
      <c r="AD596" s="84"/>
      <c r="AE596" s="84"/>
      <c r="AF596" s="84"/>
      <c r="AG596" s="84"/>
      <c r="AH596" s="84"/>
      <c r="AI596" s="84"/>
      <c r="AJ596" s="84"/>
      <c r="AK596" s="84"/>
      <c r="AL596" s="84"/>
      <c r="AM596" s="84"/>
      <c r="AN596" s="84"/>
      <c r="AO596" s="84"/>
      <c r="AP596" s="84"/>
      <c r="AQ596" s="84"/>
      <c r="AR596" s="84"/>
      <c r="AS596" s="84"/>
      <c r="AT596" s="84"/>
      <c r="AU596" s="84"/>
      <c r="AV596" s="84"/>
      <c r="AW596" s="84"/>
      <c r="AX596" s="84"/>
      <c r="AY596" s="84"/>
      <c r="AZ596" s="84"/>
    </row>
    <row r="597" spans="3:52" ht="13.15">
      <c r="C597" s="84"/>
      <c r="D597" s="84"/>
      <c r="E597" s="84"/>
      <c r="F597" s="84"/>
      <c r="G597" s="84"/>
      <c r="H597" s="84"/>
      <c r="I597" s="84"/>
      <c r="J597" s="84"/>
      <c r="K597" s="84"/>
      <c r="L597" s="84"/>
      <c r="M597" s="84"/>
      <c r="N597" s="84"/>
      <c r="O597" s="84"/>
      <c r="P597" s="84"/>
      <c r="Q597" s="84"/>
      <c r="R597" s="84"/>
      <c r="S597" s="84"/>
      <c r="T597" s="84"/>
      <c r="U597" s="84"/>
      <c r="V597" s="84"/>
      <c r="W597" s="84"/>
      <c r="X597" s="84"/>
      <c r="Y597" s="84"/>
      <c r="Z597" s="84"/>
      <c r="AA597" s="84"/>
      <c r="AB597" s="84"/>
      <c r="AC597" s="84"/>
      <c r="AD597" s="84"/>
      <c r="AE597" s="84"/>
      <c r="AF597" s="84"/>
      <c r="AG597" s="84"/>
      <c r="AH597" s="84"/>
      <c r="AI597" s="84"/>
      <c r="AJ597" s="84"/>
      <c r="AK597" s="84"/>
      <c r="AL597" s="84"/>
      <c r="AM597" s="84"/>
      <c r="AN597" s="84"/>
      <c r="AO597" s="84"/>
      <c r="AP597" s="84"/>
      <c r="AQ597" s="84"/>
      <c r="AR597" s="84"/>
      <c r="AS597" s="84"/>
      <c r="AT597" s="84"/>
      <c r="AU597" s="84"/>
      <c r="AV597" s="84"/>
      <c r="AW597" s="84"/>
      <c r="AX597" s="84"/>
      <c r="AY597" s="84"/>
      <c r="AZ597" s="84"/>
    </row>
    <row r="598" spans="3:52" ht="13.15">
      <c r="C598" s="84"/>
      <c r="D598" s="84"/>
      <c r="E598" s="84"/>
      <c r="F598" s="84"/>
      <c r="G598" s="84"/>
      <c r="H598" s="84"/>
      <c r="I598" s="84"/>
      <c r="J598" s="84"/>
      <c r="K598" s="84"/>
      <c r="L598" s="84"/>
      <c r="M598" s="84"/>
      <c r="N598" s="84"/>
      <c r="O598" s="84"/>
      <c r="P598" s="84"/>
      <c r="Q598" s="84"/>
      <c r="R598" s="84"/>
      <c r="S598" s="84"/>
      <c r="T598" s="84"/>
      <c r="U598" s="84"/>
      <c r="V598" s="84"/>
      <c r="W598" s="84"/>
      <c r="X598" s="84"/>
      <c r="Y598" s="84"/>
      <c r="Z598" s="84"/>
      <c r="AA598" s="84"/>
      <c r="AB598" s="84"/>
      <c r="AC598" s="84"/>
      <c r="AD598" s="84"/>
      <c r="AE598" s="84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  <c r="AY598" s="84"/>
      <c r="AZ598" s="84"/>
    </row>
    <row r="599" spans="3:52" ht="13.15">
      <c r="C599" s="84"/>
      <c r="D599" s="84"/>
      <c r="E599" s="84"/>
      <c r="F599" s="84"/>
      <c r="G599" s="84"/>
      <c r="H599" s="84"/>
      <c r="I599" s="84"/>
      <c r="J599" s="84"/>
      <c r="K599" s="84"/>
      <c r="L599" s="84"/>
      <c r="M599" s="84"/>
      <c r="N599" s="84"/>
      <c r="O599" s="84"/>
      <c r="P599" s="84"/>
      <c r="Q599" s="84"/>
      <c r="R599" s="84"/>
      <c r="S599" s="84"/>
      <c r="T599" s="84"/>
      <c r="U599" s="84"/>
      <c r="V599" s="84"/>
      <c r="W599" s="84"/>
      <c r="X599" s="84"/>
      <c r="Y599" s="84"/>
      <c r="Z599" s="84"/>
      <c r="AA599" s="84"/>
      <c r="AB599" s="84"/>
      <c r="AC599" s="84"/>
      <c r="AD599" s="84"/>
      <c r="AE599" s="84"/>
      <c r="AF599" s="84"/>
      <c r="AG599" s="84"/>
      <c r="AH599" s="84"/>
      <c r="AI599" s="84"/>
      <c r="AJ599" s="84"/>
      <c r="AK599" s="84"/>
      <c r="AL599" s="84"/>
      <c r="AM599" s="84"/>
      <c r="AN599" s="84"/>
      <c r="AO599" s="84"/>
      <c r="AP599" s="84"/>
      <c r="AQ599" s="84"/>
      <c r="AR599" s="84"/>
      <c r="AS599" s="84"/>
      <c r="AT599" s="84"/>
      <c r="AU599" s="84"/>
      <c r="AV599" s="84"/>
      <c r="AW599" s="84"/>
      <c r="AX599" s="84"/>
      <c r="AY599" s="84"/>
      <c r="AZ599" s="84"/>
    </row>
    <row r="600" spans="3:52" ht="13.15">
      <c r="C600" s="84"/>
      <c r="D600" s="84"/>
      <c r="E600" s="84"/>
      <c r="F600" s="84"/>
      <c r="G600" s="84"/>
      <c r="H600" s="84"/>
      <c r="I600" s="84"/>
      <c r="J600" s="84"/>
      <c r="K600" s="84"/>
      <c r="L600" s="84"/>
      <c r="M600" s="84"/>
      <c r="N600" s="84"/>
      <c r="O600" s="84"/>
      <c r="P600" s="84"/>
      <c r="Q600" s="84"/>
      <c r="R600" s="84"/>
      <c r="S600" s="84"/>
      <c r="T600" s="84"/>
      <c r="U600" s="84"/>
      <c r="V600" s="84"/>
      <c r="W600" s="84"/>
      <c r="X600" s="84"/>
      <c r="Y600" s="84"/>
      <c r="Z600" s="84"/>
      <c r="AA600" s="84"/>
      <c r="AB600" s="84"/>
      <c r="AC600" s="84"/>
      <c r="AD600" s="84"/>
      <c r="AE600" s="84"/>
      <c r="AF600" s="84"/>
      <c r="AG600" s="84"/>
      <c r="AH600" s="84"/>
      <c r="AI600" s="84"/>
      <c r="AJ600" s="84"/>
      <c r="AK600" s="84"/>
      <c r="AL600" s="84"/>
      <c r="AM600" s="84"/>
      <c r="AN600" s="84"/>
      <c r="AO600" s="84"/>
      <c r="AP600" s="84"/>
      <c r="AQ600" s="84"/>
      <c r="AR600" s="84"/>
      <c r="AS600" s="84"/>
      <c r="AT600" s="84"/>
      <c r="AU600" s="84"/>
      <c r="AV600" s="84"/>
      <c r="AW600" s="84"/>
      <c r="AX600" s="84"/>
      <c r="AY600" s="84"/>
      <c r="AZ600" s="84"/>
    </row>
    <row r="601" spans="3:52" ht="13.15">
      <c r="C601" s="84"/>
      <c r="D601" s="84"/>
      <c r="E601" s="84"/>
      <c r="F601" s="84"/>
      <c r="G601" s="84"/>
      <c r="H601" s="84"/>
      <c r="I601" s="84"/>
      <c r="J601" s="84"/>
      <c r="K601" s="84"/>
      <c r="L601" s="84"/>
      <c r="M601" s="84"/>
      <c r="N601" s="84"/>
      <c r="O601" s="84"/>
      <c r="P601" s="84"/>
      <c r="Q601" s="84"/>
      <c r="R601" s="84"/>
      <c r="S601" s="84"/>
      <c r="T601" s="84"/>
      <c r="U601" s="84"/>
      <c r="V601" s="84"/>
      <c r="W601" s="84"/>
      <c r="X601" s="84"/>
      <c r="Y601" s="84"/>
      <c r="Z601" s="84"/>
      <c r="AA601" s="84"/>
      <c r="AB601" s="84"/>
      <c r="AC601" s="84"/>
      <c r="AD601" s="84"/>
      <c r="AE601" s="84"/>
      <c r="AF601" s="84"/>
      <c r="AG601" s="84"/>
      <c r="AH601" s="84"/>
      <c r="AI601" s="84"/>
      <c r="AJ601" s="84"/>
      <c r="AK601" s="84"/>
      <c r="AL601" s="84"/>
      <c r="AM601" s="84"/>
      <c r="AN601" s="84"/>
      <c r="AO601" s="84"/>
      <c r="AP601" s="84"/>
      <c r="AQ601" s="84"/>
      <c r="AR601" s="84"/>
      <c r="AS601" s="84"/>
      <c r="AT601" s="84"/>
      <c r="AU601" s="84"/>
      <c r="AV601" s="84"/>
      <c r="AW601" s="84"/>
      <c r="AX601" s="84"/>
      <c r="AY601" s="84"/>
      <c r="AZ601" s="84"/>
    </row>
    <row r="602" spans="3:52" ht="13.15">
      <c r="C602" s="84"/>
      <c r="D602" s="84"/>
      <c r="E602" s="84"/>
      <c r="F602" s="84"/>
      <c r="G602" s="84"/>
      <c r="H602" s="84"/>
      <c r="I602" s="84"/>
      <c r="J602" s="84"/>
      <c r="K602" s="84"/>
      <c r="L602" s="84"/>
      <c r="M602" s="84"/>
      <c r="N602" s="84"/>
      <c r="O602" s="84"/>
      <c r="P602" s="84"/>
      <c r="Q602" s="84"/>
      <c r="R602" s="84"/>
      <c r="S602" s="84"/>
      <c r="T602" s="84"/>
      <c r="U602" s="84"/>
      <c r="V602" s="84"/>
      <c r="W602" s="84"/>
      <c r="X602" s="84"/>
      <c r="Y602" s="84"/>
      <c r="Z602" s="84"/>
      <c r="AA602" s="84"/>
      <c r="AB602" s="84"/>
      <c r="AC602" s="84"/>
      <c r="AD602" s="84"/>
      <c r="AE602" s="84"/>
      <c r="AF602" s="84"/>
      <c r="AG602" s="84"/>
      <c r="AH602" s="84"/>
      <c r="AI602" s="84"/>
      <c r="AJ602" s="84"/>
      <c r="AK602" s="84"/>
      <c r="AL602" s="84"/>
      <c r="AM602" s="84"/>
      <c r="AN602" s="84"/>
      <c r="AO602" s="84"/>
      <c r="AP602" s="84"/>
      <c r="AQ602" s="84"/>
      <c r="AR602" s="84"/>
      <c r="AS602" s="84"/>
      <c r="AT602" s="84"/>
      <c r="AU602" s="84"/>
      <c r="AV602" s="84"/>
      <c r="AW602" s="84"/>
      <c r="AX602" s="84"/>
      <c r="AY602" s="84"/>
      <c r="AZ602" s="84"/>
    </row>
    <row r="603" spans="3:52" ht="13.15">
      <c r="C603" s="84"/>
      <c r="D603" s="84"/>
      <c r="E603" s="84"/>
      <c r="F603" s="84"/>
      <c r="G603" s="84"/>
      <c r="H603" s="84"/>
      <c r="I603" s="84"/>
      <c r="J603" s="84"/>
      <c r="K603" s="84"/>
      <c r="L603" s="84"/>
      <c r="M603" s="84"/>
      <c r="N603" s="84"/>
      <c r="O603" s="84"/>
      <c r="P603" s="84"/>
      <c r="Q603" s="84"/>
      <c r="R603" s="84"/>
      <c r="S603" s="84"/>
      <c r="T603" s="84"/>
      <c r="U603" s="84"/>
      <c r="V603" s="84"/>
      <c r="W603" s="84"/>
      <c r="X603" s="84"/>
      <c r="Y603" s="84"/>
      <c r="Z603" s="84"/>
      <c r="AA603" s="84"/>
      <c r="AB603" s="84"/>
      <c r="AC603" s="84"/>
      <c r="AD603" s="84"/>
      <c r="AE603" s="84"/>
      <c r="AF603" s="84"/>
      <c r="AG603" s="84"/>
      <c r="AH603" s="84"/>
      <c r="AI603" s="84"/>
      <c r="AJ603" s="84"/>
      <c r="AK603" s="84"/>
      <c r="AL603" s="84"/>
      <c r="AM603" s="84"/>
      <c r="AN603" s="84"/>
      <c r="AO603" s="84"/>
      <c r="AP603" s="84"/>
      <c r="AQ603" s="84"/>
      <c r="AR603" s="84"/>
      <c r="AS603" s="84"/>
      <c r="AT603" s="84"/>
      <c r="AU603" s="84"/>
      <c r="AV603" s="84"/>
      <c r="AW603" s="84"/>
      <c r="AX603" s="84"/>
      <c r="AY603" s="84"/>
      <c r="AZ603" s="84"/>
    </row>
    <row r="604" spans="3:52" ht="13.15">
      <c r="C604" s="84"/>
      <c r="D604" s="84"/>
      <c r="E604" s="84"/>
      <c r="F604" s="84"/>
      <c r="G604" s="84"/>
      <c r="H604" s="84"/>
      <c r="I604" s="84"/>
      <c r="J604" s="84"/>
      <c r="K604" s="84"/>
      <c r="L604" s="84"/>
      <c r="M604" s="84"/>
      <c r="N604" s="84"/>
      <c r="O604" s="84"/>
      <c r="P604" s="84"/>
      <c r="Q604" s="84"/>
      <c r="R604" s="84"/>
      <c r="S604" s="84"/>
      <c r="T604" s="84"/>
      <c r="U604" s="84"/>
      <c r="V604" s="84"/>
      <c r="W604" s="84"/>
      <c r="X604" s="84"/>
      <c r="Y604" s="84"/>
      <c r="Z604" s="84"/>
      <c r="AA604" s="84"/>
      <c r="AB604" s="84"/>
      <c r="AC604" s="84"/>
      <c r="AD604" s="84"/>
      <c r="AE604" s="84"/>
      <c r="AF604" s="84"/>
      <c r="AG604" s="84"/>
      <c r="AH604" s="84"/>
      <c r="AI604" s="84"/>
      <c r="AJ604" s="84"/>
      <c r="AK604" s="84"/>
      <c r="AL604" s="84"/>
      <c r="AM604" s="84"/>
      <c r="AN604" s="84"/>
      <c r="AO604" s="84"/>
      <c r="AP604" s="84"/>
      <c r="AQ604" s="84"/>
      <c r="AR604" s="84"/>
      <c r="AS604" s="84"/>
      <c r="AT604" s="84"/>
      <c r="AU604" s="84"/>
      <c r="AV604" s="84"/>
      <c r="AW604" s="84"/>
      <c r="AX604" s="84"/>
      <c r="AY604" s="84"/>
      <c r="AZ604" s="84"/>
    </row>
    <row r="605" spans="3:52" ht="13.15">
      <c r="C605" s="84"/>
      <c r="D605" s="84"/>
      <c r="E605" s="84"/>
      <c r="F605" s="84"/>
      <c r="G605" s="84"/>
      <c r="H605" s="84"/>
      <c r="I605" s="84"/>
      <c r="J605" s="84"/>
      <c r="K605" s="84"/>
      <c r="L605" s="84"/>
      <c r="M605" s="84"/>
      <c r="N605" s="84"/>
      <c r="O605" s="84"/>
      <c r="P605" s="84"/>
      <c r="Q605" s="84"/>
      <c r="R605" s="84"/>
      <c r="S605" s="84"/>
      <c r="T605" s="84"/>
      <c r="U605" s="84"/>
      <c r="V605" s="84"/>
      <c r="W605" s="84"/>
      <c r="X605" s="84"/>
      <c r="Y605" s="84"/>
      <c r="Z605" s="84"/>
      <c r="AA605" s="84"/>
      <c r="AB605" s="84"/>
      <c r="AC605" s="84"/>
      <c r="AD605" s="84"/>
      <c r="AE605" s="84"/>
      <c r="AF605" s="84"/>
      <c r="AG605" s="84"/>
      <c r="AH605" s="84"/>
      <c r="AI605" s="84"/>
      <c r="AJ605" s="84"/>
      <c r="AK605" s="84"/>
      <c r="AL605" s="84"/>
      <c r="AM605" s="84"/>
      <c r="AN605" s="84"/>
      <c r="AO605" s="84"/>
      <c r="AP605" s="84"/>
      <c r="AQ605" s="84"/>
      <c r="AR605" s="84"/>
      <c r="AS605" s="84"/>
      <c r="AT605" s="84"/>
      <c r="AU605" s="84"/>
      <c r="AV605" s="84"/>
      <c r="AW605" s="84"/>
      <c r="AX605" s="84"/>
      <c r="AY605" s="84"/>
      <c r="AZ605" s="84"/>
    </row>
    <row r="606" spans="3:52" ht="13.15">
      <c r="C606" s="84"/>
      <c r="D606" s="84"/>
      <c r="E606" s="84"/>
      <c r="F606" s="84"/>
      <c r="G606" s="84"/>
      <c r="H606" s="84"/>
      <c r="I606" s="84"/>
      <c r="J606" s="84"/>
      <c r="K606" s="84"/>
      <c r="L606" s="84"/>
      <c r="M606" s="84"/>
      <c r="N606" s="84"/>
      <c r="O606" s="84"/>
      <c r="P606" s="84"/>
      <c r="Q606" s="84"/>
      <c r="R606" s="84"/>
      <c r="S606" s="84"/>
      <c r="T606" s="84"/>
      <c r="U606" s="84"/>
      <c r="V606" s="84"/>
      <c r="W606" s="84"/>
      <c r="X606" s="84"/>
      <c r="Y606" s="84"/>
      <c r="Z606" s="84"/>
      <c r="AA606" s="84"/>
      <c r="AB606" s="84"/>
      <c r="AC606" s="84"/>
      <c r="AD606" s="84"/>
      <c r="AE606" s="84"/>
      <c r="AF606" s="84"/>
      <c r="AG606" s="84"/>
      <c r="AH606" s="84"/>
      <c r="AI606" s="84"/>
      <c r="AJ606" s="84"/>
      <c r="AK606" s="84"/>
      <c r="AL606" s="84"/>
      <c r="AM606" s="84"/>
      <c r="AN606" s="84"/>
      <c r="AO606" s="84"/>
      <c r="AP606" s="84"/>
      <c r="AQ606" s="84"/>
      <c r="AR606" s="84"/>
      <c r="AS606" s="84"/>
      <c r="AT606" s="84"/>
      <c r="AU606" s="84"/>
      <c r="AV606" s="84"/>
      <c r="AW606" s="84"/>
      <c r="AX606" s="84"/>
      <c r="AY606" s="84"/>
      <c r="AZ606" s="84"/>
    </row>
    <row r="607" spans="3:52" ht="13.15">
      <c r="C607" s="84"/>
      <c r="D607" s="84"/>
      <c r="E607" s="84"/>
      <c r="F607" s="84"/>
      <c r="G607" s="84"/>
      <c r="H607" s="84"/>
      <c r="I607" s="84"/>
      <c r="J607" s="84"/>
      <c r="K607" s="84"/>
      <c r="L607" s="84"/>
      <c r="M607" s="84"/>
      <c r="N607" s="84"/>
      <c r="O607" s="84"/>
      <c r="P607" s="84"/>
      <c r="Q607" s="84"/>
      <c r="R607" s="84"/>
      <c r="S607" s="84"/>
      <c r="T607" s="84"/>
      <c r="U607" s="84"/>
      <c r="V607" s="84"/>
      <c r="W607" s="84"/>
      <c r="X607" s="84"/>
      <c r="Y607" s="84"/>
      <c r="Z607" s="84"/>
      <c r="AA607" s="84"/>
      <c r="AB607" s="84"/>
      <c r="AC607" s="84"/>
      <c r="AD607" s="84"/>
      <c r="AE607" s="84"/>
      <c r="AF607" s="84"/>
      <c r="AG607" s="84"/>
      <c r="AH607" s="84"/>
      <c r="AI607" s="84"/>
      <c r="AJ607" s="84"/>
      <c r="AK607" s="84"/>
      <c r="AL607" s="84"/>
      <c r="AM607" s="84"/>
      <c r="AN607" s="84"/>
      <c r="AO607" s="84"/>
      <c r="AP607" s="84"/>
      <c r="AQ607" s="84"/>
      <c r="AR607" s="84"/>
      <c r="AS607" s="84"/>
      <c r="AT607" s="84"/>
      <c r="AU607" s="84"/>
      <c r="AV607" s="84"/>
      <c r="AW607" s="84"/>
      <c r="AX607" s="84"/>
      <c r="AY607" s="84"/>
      <c r="AZ607" s="84"/>
    </row>
    <row r="608" spans="3:52" ht="13.15">
      <c r="C608" s="84"/>
      <c r="D608" s="84"/>
      <c r="E608" s="84"/>
      <c r="F608" s="84"/>
      <c r="G608" s="84"/>
      <c r="H608" s="84"/>
      <c r="I608" s="84"/>
      <c r="J608" s="84"/>
      <c r="K608" s="84"/>
      <c r="L608" s="84"/>
      <c r="M608" s="84"/>
      <c r="N608" s="84"/>
      <c r="O608" s="84"/>
      <c r="P608" s="84"/>
      <c r="Q608" s="84"/>
      <c r="R608" s="84"/>
      <c r="S608" s="84"/>
      <c r="T608" s="84"/>
      <c r="U608" s="84"/>
      <c r="V608" s="84"/>
      <c r="W608" s="84"/>
      <c r="X608" s="84"/>
      <c r="Y608" s="84"/>
      <c r="Z608" s="84"/>
      <c r="AA608" s="84"/>
      <c r="AB608" s="84"/>
      <c r="AC608" s="84"/>
      <c r="AD608" s="84"/>
      <c r="AE608" s="84"/>
      <c r="AF608" s="84"/>
      <c r="AG608" s="84"/>
      <c r="AH608" s="84"/>
      <c r="AI608" s="84"/>
      <c r="AJ608" s="84"/>
      <c r="AK608" s="84"/>
      <c r="AL608" s="84"/>
      <c r="AM608" s="84"/>
      <c r="AN608" s="84"/>
      <c r="AO608" s="84"/>
      <c r="AP608" s="84"/>
      <c r="AQ608" s="84"/>
      <c r="AR608" s="84"/>
      <c r="AS608" s="84"/>
      <c r="AT608" s="84"/>
      <c r="AU608" s="84"/>
      <c r="AV608" s="84"/>
      <c r="AW608" s="84"/>
      <c r="AX608" s="84"/>
      <c r="AY608" s="84"/>
      <c r="AZ608" s="84"/>
    </row>
    <row r="609" spans="3:52" ht="13.15">
      <c r="C609" s="84"/>
      <c r="D609" s="84"/>
      <c r="E609" s="84"/>
      <c r="F609" s="84"/>
      <c r="G609" s="84"/>
      <c r="H609" s="84"/>
      <c r="I609" s="84"/>
      <c r="J609" s="84"/>
      <c r="K609" s="84"/>
      <c r="L609" s="84"/>
      <c r="M609" s="84"/>
      <c r="N609" s="84"/>
      <c r="O609" s="84"/>
      <c r="P609" s="84"/>
      <c r="Q609" s="84"/>
      <c r="R609" s="84"/>
      <c r="S609" s="84"/>
      <c r="T609" s="84"/>
      <c r="U609" s="84"/>
      <c r="V609" s="84"/>
      <c r="W609" s="84"/>
      <c r="X609" s="84"/>
      <c r="Y609" s="84"/>
      <c r="Z609" s="84"/>
      <c r="AA609" s="84"/>
      <c r="AB609" s="84"/>
      <c r="AC609" s="84"/>
      <c r="AD609" s="84"/>
      <c r="AE609" s="84"/>
      <c r="AF609" s="84"/>
      <c r="AG609" s="84"/>
      <c r="AH609" s="84"/>
      <c r="AI609" s="84"/>
      <c r="AJ609" s="84"/>
      <c r="AK609" s="84"/>
      <c r="AL609" s="84"/>
      <c r="AM609" s="84"/>
      <c r="AN609" s="84"/>
      <c r="AO609" s="84"/>
      <c r="AP609" s="84"/>
      <c r="AQ609" s="84"/>
      <c r="AR609" s="84"/>
      <c r="AS609" s="84"/>
      <c r="AT609" s="84"/>
      <c r="AU609" s="84"/>
      <c r="AV609" s="84"/>
      <c r="AW609" s="84"/>
      <c r="AX609" s="84"/>
      <c r="AY609" s="84"/>
      <c r="AZ609" s="84"/>
    </row>
    <row r="610" spans="3:52" ht="13.15">
      <c r="C610" s="84"/>
      <c r="D610" s="84"/>
      <c r="E610" s="84"/>
      <c r="F610" s="84"/>
      <c r="G610" s="84"/>
      <c r="H610" s="84"/>
      <c r="I610" s="84"/>
      <c r="J610" s="84"/>
      <c r="K610" s="84"/>
      <c r="L610" s="84"/>
      <c r="M610" s="84"/>
      <c r="N610" s="84"/>
      <c r="O610" s="84"/>
      <c r="P610" s="84"/>
      <c r="Q610" s="84"/>
      <c r="R610" s="84"/>
      <c r="S610" s="84"/>
      <c r="T610" s="84"/>
      <c r="U610" s="84"/>
      <c r="V610" s="84"/>
      <c r="W610" s="84"/>
      <c r="X610" s="84"/>
      <c r="Y610" s="84"/>
      <c r="Z610" s="84"/>
      <c r="AA610" s="84"/>
      <c r="AB610" s="84"/>
      <c r="AC610" s="84"/>
      <c r="AD610" s="84"/>
      <c r="AE610" s="84"/>
      <c r="AF610" s="84"/>
      <c r="AG610" s="84"/>
      <c r="AH610" s="84"/>
      <c r="AI610" s="84"/>
      <c r="AJ610" s="84"/>
      <c r="AK610" s="84"/>
      <c r="AL610" s="84"/>
      <c r="AM610" s="84"/>
      <c r="AN610" s="84"/>
      <c r="AO610" s="84"/>
      <c r="AP610" s="84"/>
      <c r="AQ610" s="84"/>
      <c r="AR610" s="84"/>
      <c r="AS610" s="84"/>
      <c r="AT610" s="84"/>
      <c r="AU610" s="84"/>
      <c r="AV610" s="84"/>
      <c r="AW610" s="84"/>
      <c r="AX610" s="84"/>
      <c r="AY610" s="84"/>
      <c r="AZ610" s="84"/>
    </row>
    <row r="611" spans="3:52" ht="13.15">
      <c r="C611" s="84"/>
      <c r="D611" s="84"/>
      <c r="E611" s="84"/>
      <c r="F611" s="84"/>
      <c r="G611" s="84"/>
      <c r="H611" s="84"/>
      <c r="I611" s="84"/>
      <c r="J611" s="84"/>
      <c r="K611" s="84"/>
      <c r="L611" s="84"/>
      <c r="M611" s="84"/>
      <c r="N611" s="84"/>
      <c r="O611" s="84"/>
      <c r="P611" s="84"/>
      <c r="Q611" s="84"/>
      <c r="R611" s="84"/>
      <c r="S611" s="84"/>
      <c r="T611" s="84"/>
      <c r="U611" s="84"/>
      <c r="V611" s="84"/>
      <c r="W611" s="84"/>
      <c r="X611" s="84"/>
      <c r="Y611" s="84"/>
      <c r="Z611" s="84"/>
      <c r="AA611" s="84"/>
      <c r="AB611" s="84"/>
      <c r="AC611" s="84"/>
      <c r="AD611" s="84"/>
      <c r="AE611" s="84"/>
      <c r="AF611" s="84"/>
      <c r="AG611" s="84"/>
      <c r="AH611" s="84"/>
      <c r="AI611" s="84"/>
      <c r="AJ611" s="84"/>
      <c r="AK611" s="84"/>
      <c r="AL611" s="84"/>
      <c r="AM611" s="84"/>
      <c r="AN611" s="84"/>
      <c r="AO611" s="84"/>
      <c r="AP611" s="84"/>
      <c r="AQ611" s="84"/>
      <c r="AR611" s="84"/>
      <c r="AS611" s="84"/>
      <c r="AT611" s="84"/>
      <c r="AU611" s="84"/>
      <c r="AV611" s="84"/>
      <c r="AW611" s="84"/>
      <c r="AX611" s="84"/>
      <c r="AY611" s="84"/>
      <c r="AZ611" s="84"/>
    </row>
    <row r="612" spans="3:52" ht="13.15">
      <c r="C612" s="84"/>
      <c r="D612" s="84"/>
      <c r="E612" s="84"/>
      <c r="F612" s="84"/>
      <c r="G612" s="84"/>
      <c r="H612" s="84"/>
      <c r="I612" s="84"/>
      <c r="J612" s="84"/>
      <c r="K612" s="84"/>
      <c r="L612" s="84"/>
      <c r="M612" s="84"/>
      <c r="N612" s="84"/>
      <c r="O612" s="84"/>
      <c r="P612" s="84"/>
      <c r="Q612" s="84"/>
      <c r="R612" s="84"/>
      <c r="S612" s="84"/>
      <c r="T612" s="84"/>
      <c r="U612" s="84"/>
      <c r="V612" s="84"/>
      <c r="W612" s="84"/>
      <c r="X612" s="84"/>
      <c r="Y612" s="84"/>
      <c r="Z612" s="84"/>
      <c r="AA612" s="84"/>
      <c r="AB612" s="84"/>
      <c r="AC612" s="84"/>
      <c r="AD612" s="84"/>
      <c r="AE612" s="84"/>
      <c r="AF612" s="84"/>
      <c r="AG612" s="84"/>
      <c r="AH612" s="84"/>
      <c r="AI612" s="84"/>
      <c r="AJ612" s="84"/>
      <c r="AK612" s="84"/>
      <c r="AL612" s="84"/>
      <c r="AM612" s="84"/>
      <c r="AN612" s="84"/>
      <c r="AO612" s="84"/>
      <c r="AP612" s="84"/>
      <c r="AQ612" s="84"/>
      <c r="AR612" s="84"/>
      <c r="AS612" s="84"/>
      <c r="AT612" s="84"/>
      <c r="AU612" s="84"/>
      <c r="AV612" s="84"/>
      <c r="AW612" s="84"/>
      <c r="AX612" s="84"/>
      <c r="AY612" s="84"/>
      <c r="AZ612" s="84"/>
    </row>
    <row r="613" spans="3:52" ht="13.15">
      <c r="C613" s="84"/>
      <c r="D613" s="84"/>
      <c r="E613" s="84"/>
      <c r="F613" s="84"/>
      <c r="G613" s="84"/>
      <c r="H613" s="84"/>
      <c r="I613" s="84"/>
      <c r="J613" s="84"/>
      <c r="K613" s="84"/>
      <c r="L613" s="84"/>
      <c r="M613" s="84"/>
      <c r="N613" s="84"/>
      <c r="O613" s="84"/>
      <c r="P613" s="84"/>
      <c r="Q613" s="84"/>
      <c r="R613" s="84"/>
      <c r="S613" s="84"/>
      <c r="T613" s="84"/>
      <c r="U613" s="84"/>
      <c r="V613" s="84"/>
      <c r="W613" s="84"/>
      <c r="X613" s="84"/>
      <c r="Y613" s="84"/>
      <c r="Z613" s="84"/>
      <c r="AA613" s="84"/>
      <c r="AB613" s="84"/>
      <c r="AC613" s="84"/>
      <c r="AD613" s="84"/>
      <c r="AE613" s="84"/>
      <c r="AF613" s="84"/>
      <c r="AG613" s="84"/>
      <c r="AH613" s="84"/>
      <c r="AI613" s="84"/>
      <c r="AJ613" s="84"/>
      <c r="AK613" s="84"/>
      <c r="AL613" s="84"/>
      <c r="AM613" s="84"/>
      <c r="AN613" s="84"/>
      <c r="AO613" s="84"/>
      <c r="AP613" s="84"/>
      <c r="AQ613" s="84"/>
      <c r="AR613" s="84"/>
      <c r="AS613" s="84"/>
      <c r="AT613" s="84"/>
      <c r="AU613" s="84"/>
      <c r="AV613" s="84"/>
      <c r="AW613" s="84"/>
      <c r="AX613" s="84"/>
      <c r="AY613" s="84"/>
      <c r="AZ613" s="84"/>
    </row>
    <row r="614" spans="3:52" ht="13.15">
      <c r="C614" s="84"/>
      <c r="D614" s="84"/>
      <c r="E614" s="84"/>
      <c r="F614" s="84"/>
      <c r="G614" s="84"/>
      <c r="H614" s="84"/>
      <c r="I614" s="84"/>
      <c r="J614" s="84"/>
      <c r="K614" s="84"/>
      <c r="L614" s="84"/>
      <c r="M614" s="84"/>
      <c r="N614" s="84"/>
      <c r="O614" s="84"/>
      <c r="P614" s="84"/>
      <c r="Q614" s="84"/>
      <c r="R614" s="84"/>
      <c r="S614" s="84"/>
      <c r="T614" s="84"/>
      <c r="U614" s="84"/>
      <c r="V614" s="84"/>
      <c r="W614" s="84"/>
      <c r="X614" s="84"/>
      <c r="Y614" s="84"/>
      <c r="Z614" s="84"/>
      <c r="AA614" s="84"/>
      <c r="AB614" s="84"/>
      <c r="AC614" s="84"/>
      <c r="AD614" s="84"/>
      <c r="AE614" s="84"/>
      <c r="AF614" s="84"/>
      <c r="AG614" s="84"/>
      <c r="AH614" s="84"/>
      <c r="AI614" s="84"/>
      <c r="AJ614" s="84"/>
      <c r="AK614" s="84"/>
      <c r="AL614" s="84"/>
      <c r="AM614" s="84"/>
      <c r="AN614" s="84"/>
      <c r="AO614" s="84"/>
      <c r="AP614" s="84"/>
      <c r="AQ614" s="84"/>
      <c r="AR614" s="84"/>
      <c r="AS614" s="84"/>
      <c r="AT614" s="84"/>
      <c r="AU614" s="84"/>
      <c r="AV614" s="84"/>
      <c r="AW614" s="84"/>
      <c r="AX614" s="84"/>
      <c r="AY614" s="84"/>
      <c r="AZ614" s="84"/>
    </row>
    <row r="615" spans="3:52" ht="13.15">
      <c r="C615" s="84"/>
      <c r="D615" s="84"/>
      <c r="E615" s="84"/>
      <c r="F615" s="84"/>
      <c r="G615" s="84"/>
      <c r="H615" s="84"/>
      <c r="I615" s="84"/>
      <c r="J615" s="84"/>
      <c r="K615" s="84"/>
      <c r="L615" s="84"/>
      <c r="M615" s="84"/>
      <c r="N615" s="84"/>
      <c r="O615" s="84"/>
      <c r="P615" s="84"/>
      <c r="Q615" s="84"/>
      <c r="R615" s="84"/>
      <c r="S615" s="84"/>
      <c r="T615" s="84"/>
      <c r="U615" s="84"/>
      <c r="V615" s="84"/>
      <c r="W615" s="84"/>
      <c r="X615" s="84"/>
      <c r="Y615" s="84"/>
      <c r="Z615" s="84"/>
      <c r="AA615" s="84"/>
      <c r="AB615" s="84"/>
      <c r="AC615" s="84"/>
      <c r="AD615" s="84"/>
      <c r="AE615" s="84"/>
      <c r="AF615" s="84"/>
      <c r="AG615" s="84"/>
      <c r="AH615" s="84"/>
      <c r="AI615" s="84"/>
      <c r="AJ615" s="84"/>
      <c r="AK615" s="84"/>
      <c r="AL615" s="84"/>
      <c r="AM615" s="84"/>
      <c r="AN615" s="84"/>
      <c r="AO615" s="84"/>
      <c r="AP615" s="84"/>
      <c r="AQ615" s="84"/>
      <c r="AR615" s="84"/>
      <c r="AS615" s="84"/>
      <c r="AT615" s="84"/>
      <c r="AU615" s="84"/>
      <c r="AV615" s="84"/>
      <c r="AW615" s="84"/>
      <c r="AX615" s="84"/>
      <c r="AY615" s="84"/>
      <c r="AZ615" s="84"/>
    </row>
    <row r="616" spans="3:52" ht="13.15">
      <c r="C616" s="84"/>
      <c r="D616" s="84"/>
      <c r="E616" s="84"/>
      <c r="F616" s="84"/>
      <c r="G616" s="84"/>
      <c r="H616" s="84"/>
      <c r="I616" s="84"/>
      <c r="J616" s="84"/>
      <c r="K616" s="84"/>
      <c r="L616" s="84"/>
      <c r="M616" s="84"/>
      <c r="N616" s="84"/>
      <c r="O616" s="84"/>
      <c r="P616" s="84"/>
      <c r="Q616" s="84"/>
      <c r="R616" s="84"/>
      <c r="S616" s="84"/>
      <c r="T616" s="84"/>
      <c r="U616" s="84"/>
      <c r="V616" s="84"/>
      <c r="W616" s="84"/>
      <c r="X616" s="84"/>
      <c r="Y616" s="84"/>
      <c r="Z616" s="84"/>
      <c r="AA616" s="84"/>
      <c r="AB616" s="84"/>
      <c r="AC616" s="84"/>
      <c r="AD616" s="84"/>
      <c r="AE616" s="84"/>
      <c r="AF616" s="84"/>
      <c r="AG616" s="84"/>
      <c r="AH616" s="84"/>
      <c r="AI616" s="84"/>
      <c r="AJ616" s="84"/>
      <c r="AK616" s="84"/>
      <c r="AL616" s="84"/>
      <c r="AM616" s="84"/>
      <c r="AN616" s="84"/>
      <c r="AO616" s="84"/>
      <c r="AP616" s="84"/>
      <c r="AQ616" s="84"/>
      <c r="AR616" s="84"/>
      <c r="AS616" s="84"/>
      <c r="AT616" s="84"/>
      <c r="AU616" s="84"/>
      <c r="AV616" s="84"/>
      <c r="AW616" s="84"/>
      <c r="AX616" s="84"/>
      <c r="AY616" s="84"/>
      <c r="AZ616" s="84"/>
    </row>
    <row r="617" spans="3:52" ht="13.15">
      <c r="C617" s="84"/>
      <c r="D617" s="84"/>
      <c r="E617" s="84"/>
      <c r="F617" s="84"/>
      <c r="G617" s="84"/>
      <c r="H617" s="84"/>
      <c r="I617" s="84"/>
      <c r="J617" s="84"/>
      <c r="K617" s="84"/>
      <c r="L617" s="84"/>
      <c r="M617" s="84"/>
      <c r="N617" s="84"/>
      <c r="O617" s="84"/>
      <c r="P617" s="84"/>
      <c r="Q617" s="84"/>
      <c r="R617" s="84"/>
      <c r="S617" s="84"/>
      <c r="T617" s="84"/>
      <c r="U617" s="84"/>
      <c r="V617" s="84"/>
      <c r="W617" s="84"/>
      <c r="X617" s="84"/>
      <c r="Y617" s="84"/>
      <c r="Z617" s="84"/>
      <c r="AA617" s="84"/>
      <c r="AB617" s="84"/>
      <c r="AC617" s="84"/>
      <c r="AD617" s="84"/>
      <c r="AE617" s="84"/>
      <c r="AF617" s="84"/>
      <c r="AG617" s="84"/>
      <c r="AH617" s="84"/>
      <c r="AI617" s="84"/>
      <c r="AJ617" s="84"/>
      <c r="AK617" s="84"/>
      <c r="AL617" s="84"/>
      <c r="AM617" s="84"/>
      <c r="AN617" s="84"/>
      <c r="AO617" s="84"/>
      <c r="AP617" s="84"/>
      <c r="AQ617" s="84"/>
      <c r="AR617" s="84"/>
      <c r="AS617" s="84"/>
      <c r="AT617" s="84"/>
      <c r="AU617" s="84"/>
      <c r="AV617" s="84"/>
      <c r="AW617" s="84"/>
      <c r="AX617" s="84"/>
      <c r="AY617" s="84"/>
      <c r="AZ617" s="84"/>
    </row>
    <row r="618" spans="3:52" ht="13.15">
      <c r="C618" s="84"/>
      <c r="D618" s="84"/>
      <c r="E618" s="84"/>
      <c r="F618" s="84"/>
      <c r="G618" s="84"/>
      <c r="H618" s="84"/>
      <c r="I618" s="84"/>
      <c r="J618" s="84"/>
      <c r="K618" s="84"/>
      <c r="L618" s="84"/>
      <c r="M618" s="84"/>
      <c r="N618" s="84"/>
      <c r="O618" s="84"/>
      <c r="P618" s="84"/>
      <c r="Q618" s="84"/>
      <c r="R618" s="84"/>
      <c r="S618" s="84"/>
      <c r="T618" s="84"/>
      <c r="U618" s="84"/>
      <c r="V618" s="84"/>
      <c r="W618" s="84"/>
      <c r="X618" s="84"/>
      <c r="Y618" s="84"/>
      <c r="Z618" s="84"/>
      <c r="AA618" s="84"/>
      <c r="AB618" s="84"/>
      <c r="AC618" s="84"/>
      <c r="AD618" s="84"/>
      <c r="AE618" s="84"/>
      <c r="AF618" s="84"/>
      <c r="AG618" s="84"/>
      <c r="AH618" s="84"/>
      <c r="AI618" s="84"/>
      <c r="AJ618" s="84"/>
      <c r="AK618" s="84"/>
      <c r="AL618" s="84"/>
      <c r="AM618" s="84"/>
      <c r="AN618" s="84"/>
      <c r="AO618" s="84"/>
      <c r="AP618" s="84"/>
      <c r="AQ618" s="84"/>
      <c r="AR618" s="84"/>
      <c r="AS618" s="84"/>
      <c r="AT618" s="84"/>
      <c r="AU618" s="84"/>
      <c r="AV618" s="84"/>
      <c r="AW618" s="84"/>
      <c r="AX618" s="84"/>
      <c r="AY618" s="84"/>
      <c r="AZ618" s="84"/>
    </row>
    <row r="619" spans="3:52" ht="13.15">
      <c r="C619" s="84"/>
      <c r="D619" s="84"/>
      <c r="E619" s="84"/>
      <c r="F619" s="84"/>
      <c r="G619" s="84"/>
      <c r="H619" s="84"/>
      <c r="I619" s="84"/>
      <c r="J619" s="84"/>
      <c r="K619" s="84"/>
      <c r="L619" s="84"/>
      <c r="M619" s="84"/>
      <c r="N619" s="84"/>
      <c r="O619" s="84"/>
      <c r="P619" s="84"/>
      <c r="Q619" s="84"/>
      <c r="R619" s="84"/>
      <c r="S619" s="84"/>
      <c r="T619" s="84"/>
      <c r="U619" s="84"/>
      <c r="V619" s="84"/>
      <c r="W619" s="84"/>
      <c r="X619" s="84"/>
      <c r="Y619" s="84"/>
      <c r="Z619" s="84"/>
      <c r="AA619" s="84"/>
      <c r="AB619" s="84"/>
      <c r="AC619" s="84"/>
      <c r="AD619" s="84"/>
      <c r="AE619" s="84"/>
      <c r="AF619" s="84"/>
      <c r="AG619" s="84"/>
      <c r="AH619" s="84"/>
      <c r="AI619" s="84"/>
      <c r="AJ619" s="84"/>
      <c r="AK619" s="84"/>
      <c r="AL619" s="84"/>
      <c r="AM619" s="84"/>
      <c r="AN619" s="84"/>
      <c r="AO619" s="84"/>
      <c r="AP619" s="84"/>
      <c r="AQ619" s="84"/>
      <c r="AR619" s="84"/>
      <c r="AS619" s="84"/>
      <c r="AT619" s="84"/>
      <c r="AU619" s="84"/>
      <c r="AV619" s="84"/>
      <c r="AW619" s="84"/>
      <c r="AX619" s="84"/>
      <c r="AY619" s="84"/>
      <c r="AZ619" s="84"/>
    </row>
    <row r="620" spans="3:52" ht="13.15">
      <c r="C620" s="84"/>
      <c r="D620" s="84"/>
      <c r="E620" s="84"/>
      <c r="F620" s="84"/>
      <c r="G620" s="84"/>
      <c r="H620" s="84"/>
      <c r="I620" s="84"/>
      <c r="J620" s="84"/>
      <c r="K620" s="84"/>
      <c r="L620" s="84"/>
      <c r="M620" s="84"/>
      <c r="N620" s="84"/>
      <c r="O620" s="84"/>
      <c r="P620" s="84"/>
      <c r="Q620" s="84"/>
      <c r="R620" s="84"/>
      <c r="S620" s="84"/>
      <c r="T620" s="84"/>
      <c r="U620" s="84"/>
      <c r="V620" s="84"/>
      <c r="W620" s="84"/>
      <c r="X620" s="84"/>
      <c r="Y620" s="84"/>
      <c r="Z620" s="84"/>
      <c r="AA620" s="84"/>
      <c r="AB620" s="84"/>
      <c r="AC620" s="84"/>
      <c r="AD620" s="84"/>
      <c r="AE620" s="84"/>
      <c r="AF620" s="84"/>
      <c r="AG620" s="84"/>
      <c r="AH620" s="84"/>
      <c r="AI620" s="84"/>
      <c r="AJ620" s="84"/>
      <c r="AK620" s="84"/>
      <c r="AL620" s="84"/>
      <c r="AM620" s="84"/>
      <c r="AN620" s="84"/>
      <c r="AO620" s="84"/>
      <c r="AP620" s="84"/>
      <c r="AQ620" s="84"/>
      <c r="AR620" s="84"/>
      <c r="AS620" s="84"/>
      <c r="AT620" s="84"/>
      <c r="AU620" s="84"/>
      <c r="AV620" s="84"/>
      <c r="AW620" s="84"/>
      <c r="AX620" s="84"/>
      <c r="AY620" s="84"/>
      <c r="AZ620" s="84"/>
    </row>
    <row r="621" spans="3:52" ht="13.15">
      <c r="C621" s="84"/>
      <c r="D621" s="84"/>
      <c r="E621" s="84"/>
      <c r="F621" s="84"/>
      <c r="G621" s="84"/>
      <c r="H621" s="84"/>
      <c r="I621" s="84"/>
      <c r="J621" s="84"/>
      <c r="K621" s="84"/>
      <c r="L621" s="84"/>
      <c r="M621" s="84"/>
      <c r="N621" s="84"/>
      <c r="O621" s="84"/>
      <c r="P621" s="84"/>
      <c r="Q621" s="84"/>
      <c r="R621" s="84"/>
      <c r="S621" s="84"/>
      <c r="T621" s="84"/>
      <c r="U621" s="84"/>
      <c r="V621" s="84"/>
      <c r="W621" s="84"/>
      <c r="X621" s="84"/>
      <c r="Y621" s="84"/>
      <c r="Z621" s="84"/>
      <c r="AA621" s="84"/>
      <c r="AB621" s="84"/>
      <c r="AC621" s="84"/>
      <c r="AD621" s="84"/>
      <c r="AE621" s="84"/>
      <c r="AF621" s="84"/>
      <c r="AG621" s="84"/>
      <c r="AH621" s="84"/>
      <c r="AI621" s="84"/>
      <c r="AJ621" s="84"/>
      <c r="AK621" s="84"/>
      <c r="AL621" s="84"/>
      <c r="AM621" s="84"/>
      <c r="AN621" s="84"/>
      <c r="AO621" s="84"/>
      <c r="AP621" s="84"/>
      <c r="AQ621" s="84"/>
      <c r="AR621" s="84"/>
      <c r="AS621" s="84"/>
      <c r="AT621" s="84"/>
      <c r="AU621" s="84"/>
      <c r="AV621" s="84"/>
      <c r="AW621" s="84"/>
      <c r="AX621" s="84"/>
      <c r="AY621" s="84"/>
      <c r="AZ621" s="84"/>
    </row>
    <row r="622" spans="3:52" ht="13.15">
      <c r="C622" s="84"/>
      <c r="D622" s="84"/>
      <c r="E622" s="84"/>
      <c r="F622" s="84"/>
      <c r="G622" s="84"/>
      <c r="H622" s="84"/>
      <c r="I622" s="84"/>
      <c r="J622" s="84"/>
      <c r="K622" s="84"/>
      <c r="L622" s="84"/>
      <c r="M622" s="84"/>
      <c r="N622" s="84"/>
      <c r="O622" s="84"/>
      <c r="P622" s="84"/>
      <c r="Q622" s="84"/>
      <c r="R622" s="84"/>
      <c r="S622" s="84"/>
      <c r="T622" s="84"/>
      <c r="U622" s="84"/>
      <c r="V622" s="84"/>
      <c r="W622" s="84"/>
      <c r="X622" s="84"/>
      <c r="Y622" s="84"/>
      <c r="Z622" s="84"/>
      <c r="AA622" s="84"/>
      <c r="AB622" s="84"/>
      <c r="AC622" s="84"/>
      <c r="AD622" s="84"/>
      <c r="AE622" s="84"/>
      <c r="AF622" s="84"/>
      <c r="AG622" s="84"/>
      <c r="AH622" s="84"/>
      <c r="AI622" s="84"/>
      <c r="AJ622" s="84"/>
      <c r="AK622" s="84"/>
      <c r="AL622" s="84"/>
      <c r="AM622" s="84"/>
      <c r="AN622" s="84"/>
      <c r="AO622" s="84"/>
      <c r="AP622" s="84"/>
      <c r="AQ622" s="84"/>
      <c r="AR622" s="84"/>
      <c r="AS622" s="84"/>
      <c r="AT622" s="84"/>
      <c r="AU622" s="84"/>
      <c r="AV622" s="84"/>
      <c r="AW622" s="84"/>
      <c r="AX622" s="84"/>
      <c r="AY622" s="84"/>
      <c r="AZ622" s="84"/>
    </row>
    <row r="623" spans="3:52" ht="13.15">
      <c r="C623" s="84"/>
      <c r="D623" s="84"/>
      <c r="E623" s="84"/>
      <c r="F623" s="84"/>
      <c r="G623" s="84"/>
      <c r="H623" s="84"/>
      <c r="I623" s="84"/>
      <c r="J623" s="84"/>
      <c r="K623" s="84"/>
      <c r="L623" s="84"/>
      <c r="M623" s="84"/>
      <c r="N623" s="84"/>
      <c r="O623" s="84"/>
      <c r="P623" s="84"/>
      <c r="Q623" s="84"/>
      <c r="R623" s="84"/>
      <c r="S623" s="84"/>
      <c r="T623" s="84"/>
      <c r="U623" s="84"/>
      <c r="V623" s="84"/>
      <c r="W623" s="84"/>
      <c r="X623" s="84"/>
      <c r="Y623" s="84"/>
      <c r="Z623" s="84"/>
      <c r="AA623" s="84"/>
      <c r="AB623" s="84"/>
      <c r="AC623" s="84"/>
      <c r="AD623" s="84"/>
      <c r="AE623" s="84"/>
      <c r="AF623" s="84"/>
      <c r="AG623" s="84"/>
      <c r="AH623" s="84"/>
      <c r="AI623" s="84"/>
      <c r="AJ623" s="84"/>
      <c r="AK623" s="84"/>
      <c r="AL623" s="84"/>
      <c r="AM623" s="84"/>
      <c r="AN623" s="84"/>
      <c r="AO623" s="84"/>
      <c r="AP623" s="84"/>
      <c r="AQ623" s="84"/>
      <c r="AR623" s="84"/>
      <c r="AS623" s="84"/>
      <c r="AT623" s="84"/>
      <c r="AU623" s="84"/>
      <c r="AV623" s="84"/>
      <c r="AW623" s="84"/>
      <c r="AX623" s="84"/>
      <c r="AY623" s="84"/>
      <c r="AZ623" s="84"/>
    </row>
    <row r="624" spans="3:52" ht="13.15">
      <c r="C624" s="84"/>
      <c r="D624" s="84"/>
      <c r="E624" s="84"/>
      <c r="F624" s="84"/>
      <c r="G624" s="84"/>
      <c r="H624" s="84"/>
      <c r="I624" s="84"/>
      <c r="J624" s="84"/>
      <c r="K624" s="84"/>
      <c r="L624" s="84"/>
      <c r="M624" s="84"/>
      <c r="N624" s="84"/>
      <c r="O624" s="84"/>
      <c r="P624" s="84"/>
      <c r="Q624" s="84"/>
      <c r="R624" s="84"/>
      <c r="S624" s="84"/>
      <c r="T624" s="84"/>
      <c r="U624" s="84"/>
      <c r="V624" s="84"/>
      <c r="W624" s="84"/>
      <c r="X624" s="84"/>
      <c r="Y624" s="84"/>
      <c r="Z624" s="84"/>
      <c r="AA624" s="84"/>
      <c r="AB624" s="84"/>
      <c r="AC624" s="84"/>
      <c r="AD624" s="84"/>
      <c r="AE624" s="84"/>
      <c r="AF624" s="84"/>
      <c r="AG624" s="84"/>
      <c r="AH624" s="84"/>
      <c r="AI624" s="84"/>
      <c r="AJ624" s="84"/>
      <c r="AK624" s="84"/>
      <c r="AL624" s="84"/>
      <c r="AM624" s="84"/>
      <c r="AN624" s="84"/>
      <c r="AO624" s="84"/>
      <c r="AP624" s="84"/>
      <c r="AQ624" s="84"/>
      <c r="AR624" s="84"/>
      <c r="AS624" s="84"/>
      <c r="AT624" s="84"/>
      <c r="AU624" s="84"/>
      <c r="AV624" s="84"/>
      <c r="AW624" s="84"/>
      <c r="AX624" s="84"/>
      <c r="AY624" s="84"/>
      <c r="AZ624" s="84"/>
    </row>
    <row r="625" spans="3:52" ht="13.15">
      <c r="C625" s="84"/>
      <c r="D625" s="84"/>
      <c r="E625" s="84"/>
      <c r="F625" s="84"/>
      <c r="G625" s="84"/>
      <c r="H625" s="84"/>
      <c r="I625" s="84"/>
      <c r="J625" s="84"/>
      <c r="K625" s="84"/>
      <c r="L625" s="84"/>
      <c r="M625" s="84"/>
      <c r="N625" s="84"/>
      <c r="O625" s="84"/>
      <c r="P625" s="84"/>
      <c r="Q625" s="84"/>
      <c r="R625" s="84"/>
      <c r="S625" s="84"/>
      <c r="T625" s="84"/>
      <c r="U625" s="84"/>
      <c r="V625" s="84"/>
      <c r="W625" s="84"/>
      <c r="X625" s="84"/>
      <c r="Y625" s="84"/>
      <c r="Z625" s="84"/>
      <c r="AA625" s="84"/>
      <c r="AB625" s="84"/>
      <c r="AC625" s="84"/>
      <c r="AD625" s="84"/>
      <c r="AE625" s="84"/>
      <c r="AF625" s="84"/>
      <c r="AG625" s="84"/>
      <c r="AH625" s="84"/>
      <c r="AI625" s="84"/>
      <c r="AJ625" s="84"/>
      <c r="AK625" s="84"/>
      <c r="AL625" s="84"/>
      <c r="AM625" s="84"/>
      <c r="AN625" s="84"/>
      <c r="AO625" s="84"/>
      <c r="AP625" s="84"/>
      <c r="AQ625" s="84"/>
      <c r="AR625" s="84"/>
      <c r="AS625" s="84"/>
      <c r="AT625" s="84"/>
      <c r="AU625" s="84"/>
      <c r="AV625" s="84"/>
      <c r="AW625" s="84"/>
      <c r="AX625" s="84"/>
      <c r="AY625" s="84"/>
      <c r="AZ625" s="84"/>
    </row>
    <row r="626" spans="3:52" ht="13.15">
      <c r="C626" s="84"/>
      <c r="D626" s="84"/>
      <c r="E626" s="84"/>
      <c r="F626" s="84"/>
      <c r="G626" s="84"/>
      <c r="H626" s="84"/>
      <c r="I626" s="84"/>
      <c r="J626" s="84"/>
      <c r="K626" s="84"/>
      <c r="L626" s="84"/>
      <c r="M626" s="84"/>
      <c r="N626" s="84"/>
      <c r="O626" s="84"/>
      <c r="P626" s="84"/>
      <c r="Q626" s="84"/>
      <c r="R626" s="84"/>
      <c r="S626" s="84"/>
      <c r="T626" s="84"/>
      <c r="U626" s="84"/>
      <c r="V626" s="84"/>
      <c r="W626" s="84"/>
      <c r="X626" s="84"/>
      <c r="Y626" s="84"/>
      <c r="Z626" s="84"/>
      <c r="AA626" s="84"/>
      <c r="AB626" s="84"/>
      <c r="AC626" s="84"/>
      <c r="AD626" s="84"/>
      <c r="AE626" s="84"/>
      <c r="AF626" s="84"/>
      <c r="AG626" s="84"/>
      <c r="AH626" s="84"/>
      <c r="AI626" s="84"/>
      <c r="AJ626" s="84"/>
      <c r="AK626" s="84"/>
      <c r="AL626" s="84"/>
      <c r="AM626" s="84"/>
      <c r="AN626" s="84"/>
      <c r="AO626" s="84"/>
      <c r="AP626" s="84"/>
      <c r="AQ626" s="84"/>
      <c r="AR626" s="84"/>
      <c r="AS626" s="84"/>
      <c r="AT626" s="84"/>
      <c r="AU626" s="84"/>
      <c r="AV626" s="84"/>
      <c r="AW626" s="84"/>
      <c r="AX626" s="84"/>
      <c r="AY626" s="84"/>
      <c r="AZ626" s="84"/>
    </row>
    <row r="627" spans="3:52" ht="13.15">
      <c r="C627" s="84"/>
      <c r="D627" s="84"/>
      <c r="E627" s="84"/>
      <c r="F627" s="84"/>
      <c r="G627" s="84"/>
      <c r="H627" s="84"/>
      <c r="I627" s="84"/>
      <c r="J627" s="84"/>
      <c r="K627" s="84"/>
      <c r="L627" s="84"/>
      <c r="M627" s="84"/>
      <c r="N627" s="84"/>
      <c r="O627" s="84"/>
      <c r="P627" s="84"/>
      <c r="Q627" s="84"/>
      <c r="R627" s="84"/>
      <c r="S627" s="84"/>
      <c r="T627" s="84"/>
      <c r="U627" s="84"/>
      <c r="V627" s="84"/>
      <c r="W627" s="84"/>
      <c r="X627" s="84"/>
      <c r="Y627" s="84"/>
      <c r="Z627" s="84"/>
      <c r="AA627" s="84"/>
      <c r="AB627" s="84"/>
      <c r="AC627" s="84"/>
      <c r="AD627" s="84"/>
      <c r="AE627" s="84"/>
      <c r="AF627" s="84"/>
      <c r="AG627" s="84"/>
      <c r="AH627" s="84"/>
      <c r="AI627" s="84"/>
      <c r="AJ627" s="84"/>
      <c r="AK627" s="84"/>
      <c r="AL627" s="84"/>
      <c r="AM627" s="84"/>
      <c r="AN627" s="84"/>
      <c r="AO627" s="84"/>
      <c r="AP627" s="84"/>
      <c r="AQ627" s="84"/>
      <c r="AR627" s="84"/>
      <c r="AS627" s="84"/>
      <c r="AT627" s="84"/>
      <c r="AU627" s="84"/>
      <c r="AV627" s="84"/>
      <c r="AW627" s="84"/>
      <c r="AX627" s="84"/>
      <c r="AY627" s="84"/>
      <c r="AZ627" s="84"/>
    </row>
    <row r="628" spans="3:52" ht="13.15">
      <c r="C628" s="84"/>
      <c r="D628" s="84"/>
      <c r="E628" s="84"/>
      <c r="F628" s="84"/>
      <c r="G628" s="84"/>
      <c r="H628" s="84"/>
      <c r="I628" s="84"/>
      <c r="J628" s="84"/>
      <c r="K628" s="84"/>
      <c r="L628" s="84"/>
      <c r="M628" s="84"/>
      <c r="N628" s="84"/>
      <c r="O628" s="84"/>
      <c r="P628" s="84"/>
      <c r="Q628" s="84"/>
      <c r="R628" s="84"/>
      <c r="S628" s="84"/>
      <c r="T628" s="84"/>
      <c r="U628" s="84"/>
      <c r="V628" s="84"/>
      <c r="W628" s="84"/>
      <c r="X628" s="84"/>
      <c r="Y628" s="84"/>
      <c r="Z628" s="84"/>
      <c r="AA628" s="84"/>
      <c r="AB628" s="84"/>
      <c r="AC628" s="84"/>
      <c r="AD628" s="84"/>
      <c r="AE628" s="84"/>
      <c r="AF628" s="84"/>
      <c r="AG628" s="84"/>
      <c r="AH628" s="84"/>
      <c r="AI628" s="84"/>
      <c r="AJ628" s="84"/>
      <c r="AK628" s="84"/>
      <c r="AL628" s="84"/>
      <c r="AM628" s="84"/>
      <c r="AN628" s="84"/>
      <c r="AO628" s="84"/>
      <c r="AP628" s="84"/>
      <c r="AQ628" s="84"/>
      <c r="AR628" s="84"/>
      <c r="AS628" s="84"/>
      <c r="AT628" s="84"/>
      <c r="AU628" s="84"/>
      <c r="AV628" s="84"/>
      <c r="AW628" s="84"/>
      <c r="AX628" s="84"/>
      <c r="AY628" s="84"/>
      <c r="AZ628" s="84"/>
    </row>
    <row r="629" spans="3:52" ht="13.15">
      <c r="C629" s="84"/>
      <c r="D629" s="84"/>
      <c r="E629" s="84"/>
      <c r="F629" s="84"/>
      <c r="G629" s="84"/>
      <c r="H629" s="84"/>
      <c r="I629" s="84"/>
      <c r="J629" s="84"/>
      <c r="K629" s="84"/>
      <c r="L629" s="84"/>
      <c r="M629" s="84"/>
      <c r="N629" s="84"/>
      <c r="O629" s="84"/>
      <c r="P629" s="84"/>
      <c r="Q629" s="84"/>
      <c r="R629" s="84"/>
      <c r="S629" s="84"/>
      <c r="T629" s="84"/>
      <c r="U629" s="84"/>
      <c r="V629" s="84"/>
      <c r="W629" s="84"/>
      <c r="X629" s="84"/>
      <c r="Y629" s="84"/>
      <c r="Z629" s="84"/>
      <c r="AA629" s="84"/>
      <c r="AB629" s="84"/>
      <c r="AC629" s="84"/>
      <c r="AD629" s="84"/>
      <c r="AE629" s="84"/>
      <c r="AF629" s="84"/>
      <c r="AG629" s="84"/>
      <c r="AH629" s="84"/>
      <c r="AI629" s="84"/>
      <c r="AJ629" s="84"/>
      <c r="AK629" s="84"/>
      <c r="AL629" s="84"/>
      <c r="AM629" s="84"/>
      <c r="AN629" s="84"/>
      <c r="AO629" s="84"/>
      <c r="AP629" s="84"/>
      <c r="AQ629" s="84"/>
      <c r="AR629" s="84"/>
      <c r="AS629" s="84"/>
      <c r="AT629" s="84"/>
      <c r="AU629" s="84"/>
      <c r="AV629" s="84"/>
      <c r="AW629" s="84"/>
      <c r="AX629" s="84"/>
      <c r="AY629" s="84"/>
      <c r="AZ629" s="84"/>
    </row>
    <row r="630" spans="3:52" ht="13.15">
      <c r="C630" s="84"/>
      <c r="D630" s="84"/>
      <c r="E630" s="84"/>
      <c r="F630" s="84"/>
      <c r="G630" s="84"/>
      <c r="H630" s="84"/>
      <c r="I630" s="84"/>
      <c r="J630" s="84"/>
      <c r="K630" s="84"/>
      <c r="L630" s="84"/>
      <c r="M630" s="84"/>
      <c r="N630" s="84"/>
      <c r="O630" s="84"/>
      <c r="P630" s="84"/>
      <c r="Q630" s="84"/>
      <c r="R630" s="84"/>
      <c r="S630" s="84"/>
      <c r="T630" s="84"/>
      <c r="U630" s="84"/>
      <c r="V630" s="84"/>
      <c r="W630" s="84"/>
      <c r="X630" s="84"/>
      <c r="Y630" s="84"/>
      <c r="Z630" s="84"/>
      <c r="AA630" s="84"/>
      <c r="AB630" s="84"/>
      <c r="AC630" s="84"/>
      <c r="AD630" s="84"/>
      <c r="AE630" s="84"/>
      <c r="AF630" s="84"/>
      <c r="AG630" s="84"/>
      <c r="AH630" s="84"/>
      <c r="AI630" s="84"/>
      <c r="AJ630" s="84"/>
      <c r="AK630" s="84"/>
      <c r="AL630" s="84"/>
      <c r="AM630" s="84"/>
      <c r="AN630" s="84"/>
      <c r="AO630" s="84"/>
      <c r="AP630" s="84"/>
      <c r="AQ630" s="84"/>
      <c r="AR630" s="84"/>
      <c r="AS630" s="84"/>
      <c r="AT630" s="84"/>
      <c r="AU630" s="84"/>
      <c r="AV630" s="84"/>
      <c r="AW630" s="84"/>
      <c r="AX630" s="84"/>
      <c r="AY630" s="84"/>
      <c r="AZ630" s="84"/>
    </row>
    <row r="631" spans="3:52" ht="13.15">
      <c r="C631" s="84"/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4"/>
      <c r="Q631" s="84"/>
      <c r="R631" s="84"/>
      <c r="S631" s="84"/>
      <c r="T631" s="84"/>
      <c r="U631" s="84"/>
      <c r="V631" s="84"/>
      <c r="W631" s="84"/>
      <c r="X631" s="84"/>
      <c r="Y631" s="84"/>
      <c r="Z631" s="84"/>
      <c r="AA631" s="84"/>
      <c r="AB631" s="84"/>
      <c r="AC631" s="84"/>
      <c r="AD631" s="84"/>
      <c r="AE631" s="84"/>
      <c r="AF631" s="84"/>
      <c r="AG631" s="84"/>
      <c r="AH631" s="84"/>
      <c r="AI631" s="84"/>
      <c r="AJ631" s="84"/>
      <c r="AK631" s="84"/>
      <c r="AL631" s="84"/>
      <c r="AM631" s="84"/>
      <c r="AN631" s="84"/>
      <c r="AO631" s="84"/>
      <c r="AP631" s="84"/>
      <c r="AQ631" s="84"/>
      <c r="AR631" s="84"/>
      <c r="AS631" s="84"/>
      <c r="AT631" s="84"/>
      <c r="AU631" s="84"/>
      <c r="AV631" s="84"/>
      <c r="AW631" s="84"/>
      <c r="AX631" s="84"/>
      <c r="AY631" s="84"/>
      <c r="AZ631" s="84"/>
    </row>
    <row r="632" spans="3:52" ht="13.15">
      <c r="C632" s="84"/>
      <c r="D632" s="84"/>
      <c r="E632" s="84"/>
      <c r="F632" s="84"/>
      <c r="G632" s="84"/>
      <c r="H632" s="84"/>
      <c r="I632" s="84"/>
      <c r="J632" s="84"/>
      <c r="K632" s="84"/>
      <c r="L632" s="84"/>
      <c r="M632" s="84"/>
      <c r="N632" s="84"/>
      <c r="O632" s="84"/>
      <c r="P632" s="84"/>
      <c r="Q632" s="84"/>
      <c r="R632" s="84"/>
      <c r="S632" s="84"/>
      <c r="T632" s="84"/>
      <c r="U632" s="84"/>
      <c r="V632" s="84"/>
      <c r="W632" s="84"/>
      <c r="X632" s="84"/>
      <c r="Y632" s="84"/>
      <c r="Z632" s="84"/>
      <c r="AA632" s="84"/>
      <c r="AB632" s="84"/>
      <c r="AC632" s="84"/>
      <c r="AD632" s="84"/>
      <c r="AE632" s="84"/>
      <c r="AF632" s="84"/>
      <c r="AG632" s="84"/>
      <c r="AH632" s="84"/>
      <c r="AI632" s="84"/>
      <c r="AJ632" s="84"/>
      <c r="AK632" s="84"/>
      <c r="AL632" s="84"/>
      <c r="AM632" s="84"/>
      <c r="AN632" s="84"/>
      <c r="AO632" s="84"/>
      <c r="AP632" s="84"/>
      <c r="AQ632" s="84"/>
      <c r="AR632" s="84"/>
      <c r="AS632" s="84"/>
      <c r="AT632" s="84"/>
      <c r="AU632" s="84"/>
      <c r="AV632" s="84"/>
      <c r="AW632" s="84"/>
      <c r="AX632" s="84"/>
      <c r="AY632" s="84"/>
      <c r="AZ632" s="84"/>
    </row>
    <row r="633" spans="3:52" ht="13.15">
      <c r="C633" s="84"/>
      <c r="D633" s="84"/>
      <c r="E633" s="84"/>
      <c r="F633" s="84"/>
      <c r="G633" s="84"/>
      <c r="H633" s="84"/>
      <c r="I633" s="84"/>
      <c r="J633" s="84"/>
      <c r="K633" s="84"/>
      <c r="L633" s="84"/>
      <c r="M633" s="84"/>
      <c r="N633" s="84"/>
      <c r="O633" s="84"/>
      <c r="P633" s="84"/>
      <c r="Q633" s="84"/>
      <c r="R633" s="84"/>
      <c r="S633" s="84"/>
      <c r="T633" s="84"/>
      <c r="U633" s="84"/>
      <c r="V633" s="84"/>
      <c r="W633" s="84"/>
      <c r="X633" s="84"/>
      <c r="Y633" s="84"/>
      <c r="Z633" s="84"/>
      <c r="AA633" s="84"/>
      <c r="AB633" s="84"/>
      <c r="AC633" s="84"/>
      <c r="AD633" s="84"/>
      <c r="AE633" s="84"/>
      <c r="AF633" s="84"/>
      <c r="AG633" s="84"/>
      <c r="AH633" s="84"/>
      <c r="AI633" s="84"/>
      <c r="AJ633" s="84"/>
      <c r="AK633" s="84"/>
      <c r="AL633" s="84"/>
      <c r="AM633" s="84"/>
      <c r="AN633" s="84"/>
      <c r="AO633" s="84"/>
      <c r="AP633" s="84"/>
      <c r="AQ633" s="84"/>
      <c r="AR633" s="84"/>
      <c r="AS633" s="84"/>
      <c r="AT633" s="84"/>
      <c r="AU633" s="84"/>
      <c r="AV633" s="84"/>
      <c r="AW633" s="84"/>
      <c r="AX633" s="84"/>
      <c r="AY633" s="84"/>
      <c r="AZ633" s="84"/>
    </row>
    <row r="634" spans="3:52" ht="13.15">
      <c r="C634" s="84"/>
      <c r="D634" s="84"/>
      <c r="E634" s="84"/>
      <c r="F634" s="84"/>
      <c r="G634" s="84"/>
      <c r="H634" s="84"/>
      <c r="I634" s="84"/>
      <c r="J634" s="84"/>
      <c r="K634" s="84"/>
      <c r="L634" s="84"/>
      <c r="M634" s="84"/>
      <c r="N634" s="84"/>
      <c r="O634" s="84"/>
      <c r="P634" s="84"/>
      <c r="Q634" s="84"/>
      <c r="R634" s="84"/>
      <c r="S634" s="84"/>
      <c r="T634" s="84"/>
      <c r="U634" s="84"/>
      <c r="V634" s="84"/>
      <c r="W634" s="84"/>
      <c r="X634" s="84"/>
      <c r="Y634" s="84"/>
      <c r="Z634" s="84"/>
      <c r="AA634" s="84"/>
      <c r="AB634" s="84"/>
      <c r="AC634" s="84"/>
      <c r="AD634" s="84"/>
      <c r="AE634" s="84"/>
      <c r="AF634" s="84"/>
      <c r="AG634" s="84"/>
      <c r="AH634" s="84"/>
      <c r="AI634" s="84"/>
      <c r="AJ634" s="84"/>
      <c r="AK634" s="84"/>
      <c r="AL634" s="84"/>
      <c r="AM634" s="84"/>
      <c r="AN634" s="84"/>
      <c r="AO634" s="84"/>
      <c r="AP634" s="84"/>
      <c r="AQ634" s="84"/>
      <c r="AR634" s="84"/>
      <c r="AS634" s="84"/>
      <c r="AT634" s="84"/>
      <c r="AU634" s="84"/>
      <c r="AV634" s="84"/>
      <c r="AW634" s="84"/>
      <c r="AX634" s="84"/>
      <c r="AY634" s="84"/>
      <c r="AZ634" s="84"/>
    </row>
    <row r="635" spans="3:52" ht="13.15">
      <c r="C635" s="84"/>
      <c r="D635" s="84"/>
      <c r="E635" s="84"/>
      <c r="F635" s="84"/>
      <c r="G635" s="84"/>
      <c r="H635" s="84"/>
      <c r="I635" s="84"/>
      <c r="J635" s="84"/>
      <c r="K635" s="84"/>
      <c r="L635" s="84"/>
      <c r="M635" s="84"/>
      <c r="N635" s="84"/>
      <c r="O635" s="84"/>
      <c r="P635" s="84"/>
      <c r="Q635" s="84"/>
      <c r="R635" s="84"/>
      <c r="S635" s="84"/>
      <c r="T635" s="84"/>
      <c r="U635" s="84"/>
      <c r="V635" s="84"/>
      <c r="W635" s="84"/>
      <c r="X635" s="84"/>
      <c r="Y635" s="84"/>
      <c r="Z635" s="84"/>
      <c r="AA635" s="84"/>
      <c r="AB635" s="84"/>
      <c r="AC635" s="84"/>
      <c r="AD635" s="84"/>
      <c r="AE635" s="84"/>
      <c r="AF635" s="84"/>
      <c r="AG635" s="84"/>
      <c r="AH635" s="84"/>
      <c r="AI635" s="84"/>
      <c r="AJ635" s="84"/>
      <c r="AK635" s="84"/>
      <c r="AL635" s="84"/>
      <c r="AM635" s="84"/>
      <c r="AN635" s="84"/>
      <c r="AO635" s="84"/>
      <c r="AP635" s="84"/>
      <c r="AQ635" s="84"/>
      <c r="AR635" s="84"/>
      <c r="AS635" s="84"/>
      <c r="AT635" s="84"/>
      <c r="AU635" s="84"/>
      <c r="AV635" s="84"/>
      <c r="AW635" s="84"/>
      <c r="AX635" s="84"/>
      <c r="AY635" s="84"/>
      <c r="AZ635" s="84"/>
    </row>
    <row r="636" spans="3:52" ht="13.15">
      <c r="C636" s="84"/>
      <c r="D636" s="84"/>
      <c r="E636" s="84"/>
      <c r="F636" s="84"/>
      <c r="G636" s="84"/>
      <c r="H636" s="84"/>
      <c r="I636" s="84"/>
      <c r="J636" s="84"/>
      <c r="K636" s="84"/>
      <c r="L636" s="84"/>
      <c r="M636" s="84"/>
      <c r="N636" s="84"/>
      <c r="O636" s="84"/>
      <c r="P636" s="84"/>
      <c r="Q636" s="84"/>
      <c r="R636" s="84"/>
      <c r="S636" s="84"/>
      <c r="T636" s="84"/>
      <c r="U636" s="84"/>
      <c r="V636" s="84"/>
      <c r="W636" s="84"/>
      <c r="X636" s="84"/>
      <c r="Y636" s="84"/>
      <c r="Z636" s="84"/>
      <c r="AA636" s="84"/>
      <c r="AB636" s="84"/>
      <c r="AC636" s="84"/>
      <c r="AD636" s="84"/>
      <c r="AE636" s="84"/>
      <c r="AF636" s="84"/>
      <c r="AG636" s="84"/>
      <c r="AH636" s="84"/>
      <c r="AI636" s="84"/>
      <c r="AJ636" s="84"/>
      <c r="AK636" s="84"/>
      <c r="AL636" s="84"/>
      <c r="AM636" s="84"/>
      <c r="AN636" s="84"/>
      <c r="AO636" s="84"/>
      <c r="AP636" s="84"/>
      <c r="AQ636" s="84"/>
      <c r="AR636" s="84"/>
      <c r="AS636" s="84"/>
      <c r="AT636" s="84"/>
      <c r="AU636" s="84"/>
      <c r="AV636" s="84"/>
      <c r="AW636" s="84"/>
      <c r="AX636" s="84"/>
      <c r="AY636" s="84"/>
      <c r="AZ636" s="84"/>
    </row>
    <row r="637" spans="3:52" ht="13.15">
      <c r="C637" s="84"/>
      <c r="D637" s="84"/>
      <c r="E637" s="84"/>
      <c r="F637" s="84"/>
      <c r="G637" s="84"/>
      <c r="H637" s="84"/>
      <c r="I637" s="84"/>
      <c r="J637" s="84"/>
      <c r="K637" s="84"/>
      <c r="L637" s="84"/>
      <c r="M637" s="84"/>
      <c r="N637" s="84"/>
      <c r="O637" s="84"/>
      <c r="P637" s="84"/>
      <c r="Q637" s="84"/>
      <c r="R637" s="84"/>
      <c r="S637" s="84"/>
      <c r="T637" s="84"/>
      <c r="U637" s="84"/>
      <c r="V637" s="84"/>
      <c r="W637" s="84"/>
      <c r="X637" s="84"/>
      <c r="Y637" s="84"/>
      <c r="Z637" s="84"/>
      <c r="AA637" s="84"/>
      <c r="AB637" s="84"/>
      <c r="AC637" s="84"/>
      <c r="AD637" s="84"/>
      <c r="AE637" s="84"/>
      <c r="AF637" s="84"/>
      <c r="AG637" s="84"/>
      <c r="AH637" s="84"/>
      <c r="AI637" s="84"/>
      <c r="AJ637" s="84"/>
      <c r="AK637" s="84"/>
      <c r="AL637" s="84"/>
      <c r="AM637" s="84"/>
      <c r="AN637" s="84"/>
      <c r="AO637" s="84"/>
      <c r="AP637" s="84"/>
      <c r="AQ637" s="84"/>
      <c r="AR637" s="84"/>
      <c r="AS637" s="84"/>
      <c r="AT637" s="84"/>
      <c r="AU637" s="84"/>
      <c r="AV637" s="84"/>
      <c r="AW637" s="84"/>
      <c r="AX637" s="84"/>
      <c r="AY637" s="84"/>
      <c r="AZ637" s="84"/>
    </row>
    <row r="638" spans="3:52" ht="13.15">
      <c r="C638" s="84"/>
      <c r="D638" s="84"/>
      <c r="E638" s="84"/>
      <c r="F638" s="84"/>
      <c r="G638" s="84"/>
      <c r="H638" s="84"/>
      <c r="I638" s="84"/>
      <c r="J638" s="84"/>
      <c r="K638" s="84"/>
      <c r="L638" s="84"/>
      <c r="M638" s="84"/>
      <c r="N638" s="84"/>
      <c r="O638" s="84"/>
      <c r="P638" s="84"/>
      <c r="Q638" s="84"/>
      <c r="R638" s="84"/>
      <c r="S638" s="84"/>
      <c r="T638" s="84"/>
      <c r="U638" s="84"/>
      <c r="V638" s="84"/>
      <c r="W638" s="84"/>
      <c r="X638" s="84"/>
      <c r="Y638" s="84"/>
      <c r="Z638" s="84"/>
      <c r="AA638" s="84"/>
      <c r="AB638" s="84"/>
      <c r="AC638" s="84"/>
      <c r="AD638" s="84"/>
      <c r="AE638" s="84"/>
      <c r="AF638" s="84"/>
      <c r="AG638" s="84"/>
      <c r="AH638" s="84"/>
      <c r="AI638" s="84"/>
      <c r="AJ638" s="84"/>
      <c r="AK638" s="84"/>
      <c r="AL638" s="84"/>
      <c r="AM638" s="84"/>
      <c r="AN638" s="84"/>
      <c r="AO638" s="84"/>
      <c r="AP638" s="84"/>
      <c r="AQ638" s="84"/>
      <c r="AR638" s="84"/>
      <c r="AS638" s="84"/>
      <c r="AT638" s="84"/>
      <c r="AU638" s="84"/>
      <c r="AV638" s="84"/>
      <c r="AW638" s="84"/>
      <c r="AX638" s="84"/>
      <c r="AY638" s="84"/>
      <c r="AZ638" s="84"/>
    </row>
    <row r="639" spans="3:52" ht="13.15">
      <c r="C639" s="84"/>
      <c r="D639" s="84"/>
      <c r="E639" s="84"/>
      <c r="F639" s="84"/>
      <c r="G639" s="84"/>
      <c r="H639" s="84"/>
      <c r="I639" s="84"/>
      <c r="J639" s="84"/>
      <c r="K639" s="84"/>
      <c r="L639" s="84"/>
      <c r="M639" s="84"/>
      <c r="N639" s="84"/>
      <c r="O639" s="84"/>
      <c r="P639" s="84"/>
      <c r="Q639" s="84"/>
      <c r="R639" s="84"/>
      <c r="S639" s="84"/>
      <c r="T639" s="84"/>
      <c r="U639" s="84"/>
      <c r="V639" s="84"/>
      <c r="W639" s="84"/>
      <c r="X639" s="84"/>
      <c r="Y639" s="84"/>
      <c r="Z639" s="84"/>
      <c r="AA639" s="84"/>
      <c r="AB639" s="84"/>
      <c r="AC639" s="84"/>
      <c r="AD639" s="84"/>
      <c r="AE639" s="84"/>
      <c r="AF639" s="84"/>
      <c r="AG639" s="84"/>
      <c r="AH639" s="84"/>
      <c r="AI639" s="84"/>
      <c r="AJ639" s="84"/>
      <c r="AK639" s="84"/>
      <c r="AL639" s="84"/>
      <c r="AM639" s="84"/>
      <c r="AN639" s="84"/>
      <c r="AO639" s="84"/>
      <c r="AP639" s="84"/>
      <c r="AQ639" s="84"/>
      <c r="AR639" s="84"/>
      <c r="AS639" s="84"/>
      <c r="AT639" s="84"/>
      <c r="AU639" s="84"/>
      <c r="AV639" s="84"/>
      <c r="AW639" s="84"/>
      <c r="AX639" s="84"/>
      <c r="AY639" s="84"/>
      <c r="AZ639" s="84"/>
    </row>
    <row r="640" spans="3:52" ht="13.15">
      <c r="C640" s="84"/>
      <c r="D640" s="84"/>
      <c r="E640" s="84"/>
      <c r="F640" s="84"/>
      <c r="G640" s="84"/>
      <c r="H640" s="84"/>
      <c r="I640" s="84"/>
      <c r="J640" s="84"/>
      <c r="K640" s="84"/>
      <c r="L640" s="84"/>
      <c r="M640" s="84"/>
      <c r="N640" s="84"/>
      <c r="O640" s="84"/>
      <c r="P640" s="84"/>
      <c r="Q640" s="84"/>
      <c r="R640" s="84"/>
      <c r="S640" s="84"/>
      <c r="T640" s="84"/>
      <c r="U640" s="84"/>
      <c r="V640" s="84"/>
      <c r="W640" s="84"/>
      <c r="X640" s="84"/>
      <c r="Y640" s="84"/>
      <c r="Z640" s="84"/>
      <c r="AA640" s="84"/>
      <c r="AB640" s="84"/>
      <c r="AC640" s="84"/>
      <c r="AD640" s="84"/>
      <c r="AE640" s="84"/>
      <c r="AF640" s="84"/>
      <c r="AG640" s="84"/>
      <c r="AH640" s="84"/>
      <c r="AI640" s="84"/>
      <c r="AJ640" s="84"/>
      <c r="AK640" s="84"/>
      <c r="AL640" s="84"/>
      <c r="AM640" s="84"/>
      <c r="AN640" s="84"/>
      <c r="AO640" s="84"/>
      <c r="AP640" s="84"/>
      <c r="AQ640" s="84"/>
      <c r="AR640" s="84"/>
      <c r="AS640" s="84"/>
      <c r="AT640" s="84"/>
      <c r="AU640" s="84"/>
      <c r="AV640" s="84"/>
      <c r="AW640" s="84"/>
      <c r="AX640" s="84"/>
      <c r="AY640" s="84"/>
      <c r="AZ640" s="84"/>
    </row>
    <row r="641" spans="3:52" ht="13.15">
      <c r="C641" s="84"/>
      <c r="D641" s="84"/>
      <c r="E641" s="84"/>
      <c r="F641" s="84"/>
      <c r="G641" s="84"/>
      <c r="H641" s="84"/>
      <c r="I641" s="84"/>
      <c r="J641" s="84"/>
      <c r="K641" s="84"/>
      <c r="L641" s="84"/>
      <c r="M641" s="84"/>
      <c r="N641" s="84"/>
      <c r="O641" s="84"/>
      <c r="P641" s="84"/>
      <c r="Q641" s="84"/>
      <c r="R641" s="84"/>
      <c r="S641" s="84"/>
      <c r="T641" s="84"/>
      <c r="U641" s="84"/>
      <c r="V641" s="84"/>
      <c r="W641" s="84"/>
      <c r="X641" s="84"/>
      <c r="Y641" s="84"/>
      <c r="Z641" s="84"/>
      <c r="AA641" s="84"/>
      <c r="AB641" s="84"/>
      <c r="AC641" s="84"/>
      <c r="AD641" s="84"/>
      <c r="AE641" s="84"/>
      <c r="AF641" s="84"/>
      <c r="AG641" s="84"/>
      <c r="AH641" s="84"/>
      <c r="AI641" s="84"/>
      <c r="AJ641" s="84"/>
      <c r="AK641" s="84"/>
      <c r="AL641" s="84"/>
      <c r="AM641" s="84"/>
      <c r="AN641" s="84"/>
      <c r="AO641" s="84"/>
      <c r="AP641" s="84"/>
      <c r="AQ641" s="84"/>
      <c r="AR641" s="84"/>
      <c r="AS641" s="84"/>
      <c r="AT641" s="84"/>
      <c r="AU641" s="84"/>
      <c r="AV641" s="84"/>
      <c r="AW641" s="84"/>
      <c r="AX641" s="84"/>
      <c r="AY641" s="84"/>
      <c r="AZ641" s="84"/>
    </row>
    <row r="642" spans="3:52" ht="13.15">
      <c r="C642" s="84"/>
      <c r="D642" s="84"/>
      <c r="E642" s="84"/>
      <c r="F642" s="84"/>
      <c r="G642" s="84"/>
      <c r="H642" s="84"/>
      <c r="I642" s="84"/>
      <c r="J642" s="84"/>
      <c r="K642" s="84"/>
      <c r="L642" s="84"/>
      <c r="M642" s="84"/>
      <c r="N642" s="84"/>
      <c r="O642" s="84"/>
      <c r="P642" s="84"/>
      <c r="Q642" s="84"/>
      <c r="R642" s="84"/>
      <c r="S642" s="84"/>
      <c r="T642" s="84"/>
      <c r="U642" s="84"/>
      <c r="V642" s="84"/>
      <c r="W642" s="84"/>
      <c r="X642" s="84"/>
      <c r="Y642" s="84"/>
      <c r="Z642" s="84"/>
      <c r="AA642" s="84"/>
      <c r="AB642" s="84"/>
      <c r="AC642" s="84"/>
      <c r="AD642" s="84"/>
      <c r="AE642" s="84"/>
      <c r="AF642" s="84"/>
      <c r="AG642" s="84"/>
      <c r="AH642" s="84"/>
      <c r="AI642" s="84"/>
      <c r="AJ642" s="84"/>
      <c r="AK642" s="84"/>
      <c r="AL642" s="84"/>
      <c r="AM642" s="84"/>
      <c r="AN642" s="84"/>
      <c r="AO642" s="84"/>
      <c r="AP642" s="84"/>
      <c r="AQ642" s="84"/>
      <c r="AR642" s="84"/>
      <c r="AS642" s="84"/>
      <c r="AT642" s="84"/>
      <c r="AU642" s="84"/>
      <c r="AV642" s="84"/>
      <c r="AW642" s="84"/>
      <c r="AX642" s="84"/>
      <c r="AY642" s="84"/>
      <c r="AZ642" s="84"/>
    </row>
    <row r="643" spans="3:52" ht="13.15">
      <c r="C643" s="84"/>
      <c r="D643" s="84"/>
      <c r="E643" s="84"/>
      <c r="F643" s="84"/>
      <c r="G643" s="84"/>
      <c r="H643" s="84"/>
      <c r="I643" s="84"/>
      <c r="J643" s="84"/>
      <c r="K643" s="84"/>
      <c r="L643" s="84"/>
      <c r="M643" s="84"/>
      <c r="N643" s="84"/>
      <c r="O643" s="84"/>
      <c r="P643" s="84"/>
      <c r="Q643" s="84"/>
      <c r="R643" s="84"/>
      <c r="S643" s="84"/>
      <c r="T643" s="84"/>
      <c r="U643" s="84"/>
      <c r="V643" s="84"/>
      <c r="W643" s="84"/>
      <c r="X643" s="84"/>
      <c r="Y643" s="84"/>
      <c r="Z643" s="84"/>
      <c r="AA643" s="84"/>
      <c r="AB643" s="84"/>
      <c r="AC643" s="84"/>
      <c r="AD643" s="84"/>
      <c r="AE643" s="84"/>
      <c r="AF643" s="84"/>
      <c r="AG643" s="84"/>
      <c r="AH643" s="84"/>
      <c r="AI643" s="84"/>
      <c r="AJ643" s="84"/>
      <c r="AK643" s="84"/>
      <c r="AL643" s="84"/>
      <c r="AM643" s="84"/>
      <c r="AN643" s="84"/>
      <c r="AO643" s="84"/>
      <c r="AP643" s="84"/>
      <c r="AQ643" s="84"/>
      <c r="AR643" s="84"/>
      <c r="AS643" s="84"/>
      <c r="AT643" s="84"/>
      <c r="AU643" s="84"/>
      <c r="AV643" s="84"/>
      <c r="AW643" s="84"/>
      <c r="AX643" s="84"/>
      <c r="AY643" s="84"/>
      <c r="AZ643" s="84"/>
    </row>
    <row r="644" spans="3:52" ht="13.15">
      <c r="C644" s="84"/>
      <c r="D644" s="84"/>
      <c r="E644" s="84"/>
      <c r="F644" s="84"/>
      <c r="G644" s="84"/>
      <c r="H644" s="84"/>
      <c r="I644" s="84"/>
      <c r="J644" s="84"/>
      <c r="K644" s="84"/>
      <c r="L644" s="84"/>
      <c r="M644" s="84"/>
      <c r="N644" s="84"/>
      <c r="O644" s="84"/>
      <c r="P644" s="84"/>
      <c r="Q644" s="84"/>
      <c r="R644" s="84"/>
      <c r="S644" s="84"/>
      <c r="T644" s="84"/>
      <c r="U644" s="84"/>
      <c r="V644" s="84"/>
      <c r="W644" s="84"/>
      <c r="X644" s="84"/>
      <c r="Y644" s="84"/>
      <c r="Z644" s="84"/>
      <c r="AA644" s="84"/>
      <c r="AB644" s="84"/>
      <c r="AC644" s="84"/>
      <c r="AD644" s="84"/>
      <c r="AE644" s="84"/>
      <c r="AF644" s="84"/>
      <c r="AG644" s="84"/>
      <c r="AH644" s="84"/>
      <c r="AI644" s="84"/>
      <c r="AJ644" s="84"/>
      <c r="AK644" s="84"/>
      <c r="AL644" s="84"/>
      <c r="AM644" s="84"/>
      <c r="AN644" s="84"/>
      <c r="AO644" s="84"/>
      <c r="AP644" s="84"/>
      <c r="AQ644" s="84"/>
      <c r="AR644" s="84"/>
      <c r="AS644" s="84"/>
      <c r="AT644" s="84"/>
      <c r="AU644" s="84"/>
      <c r="AV644" s="84"/>
      <c r="AW644" s="84"/>
      <c r="AX644" s="84"/>
      <c r="AY644" s="84"/>
      <c r="AZ644" s="84"/>
    </row>
    <row r="645" spans="3:52" ht="13.15">
      <c r="C645" s="84"/>
      <c r="D645" s="84"/>
      <c r="E645" s="84"/>
      <c r="F645" s="84"/>
      <c r="G645" s="84"/>
      <c r="H645" s="84"/>
      <c r="I645" s="84"/>
      <c r="J645" s="84"/>
      <c r="K645" s="84"/>
      <c r="L645" s="84"/>
      <c r="M645" s="84"/>
      <c r="N645" s="84"/>
      <c r="O645" s="84"/>
      <c r="P645" s="84"/>
      <c r="Q645" s="84"/>
      <c r="R645" s="84"/>
      <c r="S645" s="84"/>
      <c r="T645" s="84"/>
      <c r="U645" s="84"/>
      <c r="V645" s="84"/>
      <c r="W645" s="84"/>
      <c r="X645" s="84"/>
      <c r="Y645" s="84"/>
      <c r="Z645" s="84"/>
      <c r="AA645" s="84"/>
      <c r="AB645" s="84"/>
      <c r="AC645" s="84"/>
      <c r="AD645" s="84"/>
      <c r="AE645" s="84"/>
      <c r="AF645" s="84"/>
      <c r="AG645" s="84"/>
      <c r="AH645" s="84"/>
      <c r="AI645" s="84"/>
      <c r="AJ645" s="84"/>
      <c r="AK645" s="84"/>
      <c r="AL645" s="84"/>
      <c r="AM645" s="84"/>
      <c r="AN645" s="84"/>
      <c r="AO645" s="84"/>
      <c r="AP645" s="84"/>
      <c r="AQ645" s="84"/>
      <c r="AR645" s="84"/>
      <c r="AS645" s="84"/>
      <c r="AT645" s="84"/>
      <c r="AU645" s="84"/>
      <c r="AV645" s="84"/>
      <c r="AW645" s="84"/>
      <c r="AX645" s="84"/>
      <c r="AY645" s="84"/>
      <c r="AZ645" s="84"/>
    </row>
    <row r="646" spans="3:52" ht="13.15">
      <c r="C646" s="84"/>
      <c r="D646" s="84"/>
      <c r="E646" s="84"/>
      <c r="F646" s="84"/>
      <c r="G646" s="84"/>
      <c r="H646" s="84"/>
      <c r="I646" s="84"/>
      <c r="J646" s="84"/>
      <c r="K646" s="84"/>
      <c r="L646" s="84"/>
      <c r="M646" s="84"/>
      <c r="N646" s="84"/>
      <c r="O646" s="84"/>
      <c r="P646" s="84"/>
      <c r="Q646" s="84"/>
      <c r="R646" s="84"/>
      <c r="S646" s="84"/>
      <c r="T646" s="84"/>
      <c r="U646" s="84"/>
      <c r="V646" s="84"/>
      <c r="W646" s="84"/>
      <c r="X646" s="84"/>
      <c r="Y646" s="84"/>
      <c r="Z646" s="84"/>
      <c r="AA646" s="84"/>
      <c r="AB646" s="84"/>
      <c r="AC646" s="84"/>
      <c r="AD646" s="84"/>
      <c r="AE646" s="84"/>
      <c r="AF646" s="84"/>
      <c r="AG646" s="84"/>
      <c r="AH646" s="84"/>
      <c r="AI646" s="84"/>
      <c r="AJ646" s="84"/>
      <c r="AK646" s="84"/>
      <c r="AL646" s="84"/>
      <c r="AM646" s="84"/>
      <c r="AN646" s="84"/>
      <c r="AO646" s="84"/>
      <c r="AP646" s="84"/>
      <c r="AQ646" s="84"/>
      <c r="AR646" s="84"/>
      <c r="AS646" s="84"/>
      <c r="AT646" s="84"/>
      <c r="AU646" s="84"/>
      <c r="AV646" s="84"/>
      <c r="AW646" s="84"/>
      <c r="AX646" s="84"/>
      <c r="AY646" s="84"/>
      <c r="AZ646" s="84"/>
    </row>
    <row r="647" spans="3:52" ht="13.15">
      <c r="C647" s="84"/>
      <c r="D647" s="84"/>
      <c r="E647" s="84"/>
      <c r="F647" s="84"/>
      <c r="G647" s="84"/>
      <c r="H647" s="84"/>
      <c r="I647" s="84"/>
      <c r="J647" s="84"/>
      <c r="K647" s="84"/>
      <c r="L647" s="84"/>
      <c r="M647" s="84"/>
      <c r="N647" s="84"/>
      <c r="O647" s="84"/>
      <c r="P647" s="84"/>
      <c r="Q647" s="84"/>
      <c r="R647" s="84"/>
      <c r="S647" s="84"/>
      <c r="T647" s="84"/>
      <c r="U647" s="84"/>
      <c r="V647" s="84"/>
      <c r="W647" s="84"/>
      <c r="X647" s="84"/>
      <c r="Y647" s="84"/>
      <c r="Z647" s="84"/>
      <c r="AA647" s="84"/>
      <c r="AB647" s="84"/>
      <c r="AC647" s="84"/>
      <c r="AD647" s="84"/>
      <c r="AE647" s="84"/>
      <c r="AF647" s="84"/>
      <c r="AG647" s="84"/>
      <c r="AH647" s="84"/>
      <c r="AI647" s="84"/>
      <c r="AJ647" s="84"/>
      <c r="AK647" s="84"/>
      <c r="AL647" s="84"/>
      <c r="AM647" s="84"/>
      <c r="AN647" s="84"/>
      <c r="AO647" s="84"/>
      <c r="AP647" s="84"/>
      <c r="AQ647" s="84"/>
      <c r="AR647" s="84"/>
      <c r="AS647" s="84"/>
      <c r="AT647" s="84"/>
      <c r="AU647" s="84"/>
      <c r="AV647" s="84"/>
      <c r="AW647" s="84"/>
      <c r="AX647" s="84"/>
      <c r="AY647" s="84"/>
      <c r="AZ647" s="84"/>
    </row>
    <row r="648" spans="3:52" ht="13.15">
      <c r="C648" s="84"/>
      <c r="D648" s="84"/>
      <c r="E648" s="84"/>
      <c r="F648" s="84"/>
      <c r="G648" s="84"/>
      <c r="H648" s="84"/>
      <c r="I648" s="84"/>
      <c r="J648" s="84"/>
      <c r="K648" s="84"/>
      <c r="L648" s="84"/>
      <c r="M648" s="84"/>
      <c r="N648" s="84"/>
      <c r="O648" s="84"/>
      <c r="P648" s="84"/>
      <c r="Q648" s="84"/>
      <c r="R648" s="84"/>
      <c r="S648" s="84"/>
      <c r="T648" s="84"/>
      <c r="U648" s="84"/>
      <c r="V648" s="84"/>
      <c r="W648" s="84"/>
      <c r="X648" s="84"/>
      <c r="Y648" s="84"/>
      <c r="Z648" s="84"/>
      <c r="AA648" s="84"/>
      <c r="AB648" s="84"/>
      <c r="AC648" s="84"/>
      <c r="AD648" s="84"/>
      <c r="AE648" s="84"/>
      <c r="AF648" s="84"/>
      <c r="AG648" s="84"/>
      <c r="AH648" s="84"/>
      <c r="AI648" s="84"/>
      <c r="AJ648" s="84"/>
      <c r="AK648" s="84"/>
      <c r="AL648" s="84"/>
      <c r="AM648" s="84"/>
      <c r="AN648" s="84"/>
      <c r="AO648" s="84"/>
      <c r="AP648" s="84"/>
      <c r="AQ648" s="84"/>
      <c r="AR648" s="84"/>
      <c r="AS648" s="84"/>
      <c r="AT648" s="84"/>
      <c r="AU648" s="84"/>
      <c r="AV648" s="84"/>
      <c r="AW648" s="84"/>
      <c r="AX648" s="84"/>
      <c r="AY648" s="84"/>
      <c r="AZ648" s="84"/>
    </row>
    <row r="649" spans="3:52" ht="13.15">
      <c r="C649" s="84"/>
      <c r="D649" s="84"/>
      <c r="E649" s="84"/>
      <c r="F649" s="84"/>
      <c r="G649" s="84"/>
      <c r="H649" s="84"/>
      <c r="I649" s="84"/>
      <c r="J649" s="84"/>
      <c r="K649" s="84"/>
      <c r="L649" s="84"/>
      <c r="M649" s="84"/>
      <c r="N649" s="84"/>
      <c r="O649" s="84"/>
      <c r="P649" s="84"/>
      <c r="Q649" s="84"/>
      <c r="R649" s="84"/>
      <c r="S649" s="84"/>
      <c r="T649" s="84"/>
      <c r="U649" s="84"/>
      <c r="V649" s="84"/>
      <c r="W649" s="84"/>
      <c r="X649" s="84"/>
      <c r="Y649" s="84"/>
      <c r="Z649" s="84"/>
      <c r="AA649" s="84"/>
      <c r="AB649" s="84"/>
      <c r="AC649" s="84"/>
      <c r="AD649" s="84"/>
      <c r="AE649" s="84"/>
      <c r="AF649" s="84"/>
      <c r="AG649" s="84"/>
      <c r="AH649" s="84"/>
      <c r="AI649" s="84"/>
      <c r="AJ649" s="84"/>
      <c r="AK649" s="84"/>
      <c r="AL649" s="84"/>
      <c r="AM649" s="84"/>
      <c r="AN649" s="84"/>
      <c r="AO649" s="84"/>
      <c r="AP649" s="84"/>
      <c r="AQ649" s="84"/>
      <c r="AR649" s="84"/>
      <c r="AS649" s="84"/>
      <c r="AT649" s="84"/>
      <c r="AU649" s="84"/>
      <c r="AV649" s="84"/>
      <c r="AW649" s="84"/>
      <c r="AX649" s="84"/>
      <c r="AY649" s="84"/>
      <c r="AZ649" s="84"/>
    </row>
    <row r="650" spans="3:52" ht="13.15">
      <c r="C650" s="84"/>
      <c r="D650" s="84"/>
      <c r="E650" s="84"/>
      <c r="F650" s="84"/>
      <c r="G650" s="84"/>
      <c r="H650" s="84"/>
      <c r="I650" s="84"/>
      <c r="J650" s="84"/>
      <c r="K650" s="84"/>
      <c r="L650" s="84"/>
      <c r="M650" s="84"/>
      <c r="N650" s="84"/>
      <c r="O650" s="84"/>
      <c r="P650" s="84"/>
      <c r="Q650" s="84"/>
      <c r="R650" s="84"/>
      <c r="S650" s="84"/>
      <c r="T650" s="84"/>
      <c r="U650" s="84"/>
      <c r="V650" s="84"/>
      <c r="W650" s="84"/>
      <c r="X650" s="84"/>
      <c r="Y650" s="84"/>
      <c r="Z650" s="84"/>
      <c r="AA650" s="84"/>
      <c r="AB650" s="84"/>
      <c r="AC650" s="84"/>
      <c r="AD650" s="84"/>
      <c r="AE650" s="84"/>
      <c r="AF650" s="84"/>
      <c r="AG650" s="84"/>
      <c r="AH650" s="84"/>
      <c r="AI650" s="84"/>
      <c r="AJ650" s="84"/>
      <c r="AK650" s="84"/>
      <c r="AL650" s="84"/>
      <c r="AM650" s="84"/>
      <c r="AN650" s="84"/>
      <c r="AO650" s="84"/>
      <c r="AP650" s="84"/>
      <c r="AQ650" s="84"/>
      <c r="AR650" s="84"/>
      <c r="AS650" s="84"/>
      <c r="AT650" s="84"/>
      <c r="AU650" s="84"/>
      <c r="AV650" s="84"/>
      <c r="AW650" s="84"/>
      <c r="AX650" s="84"/>
      <c r="AY650" s="84"/>
      <c r="AZ650" s="84"/>
    </row>
    <row r="651" spans="3:52" ht="13.15">
      <c r="C651" s="84"/>
      <c r="D651" s="84"/>
      <c r="E651" s="84"/>
      <c r="F651" s="84"/>
      <c r="G651" s="84"/>
      <c r="H651" s="84"/>
      <c r="I651" s="84"/>
      <c r="J651" s="84"/>
      <c r="K651" s="84"/>
      <c r="L651" s="84"/>
      <c r="M651" s="84"/>
      <c r="N651" s="84"/>
      <c r="O651" s="84"/>
      <c r="P651" s="84"/>
      <c r="Q651" s="84"/>
      <c r="R651" s="84"/>
      <c r="S651" s="84"/>
      <c r="T651" s="84"/>
      <c r="U651" s="84"/>
      <c r="V651" s="84"/>
      <c r="W651" s="84"/>
      <c r="X651" s="84"/>
      <c r="Y651" s="84"/>
      <c r="Z651" s="84"/>
      <c r="AA651" s="84"/>
      <c r="AB651" s="84"/>
      <c r="AC651" s="84"/>
      <c r="AD651" s="84"/>
      <c r="AE651" s="84"/>
      <c r="AF651" s="84"/>
      <c r="AG651" s="84"/>
      <c r="AH651" s="84"/>
      <c r="AI651" s="84"/>
      <c r="AJ651" s="84"/>
      <c r="AK651" s="84"/>
      <c r="AL651" s="84"/>
      <c r="AM651" s="84"/>
      <c r="AN651" s="84"/>
      <c r="AO651" s="84"/>
      <c r="AP651" s="84"/>
      <c r="AQ651" s="84"/>
      <c r="AR651" s="84"/>
      <c r="AS651" s="84"/>
      <c r="AT651" s="84"/>
      <c r="AU651" s="84"/>
      <c r="AV651" s="84"/>
      <c r="AW651" s="84"/>
      <c r="AX651" s="84"/>
      <c r="AY651" s="84"/>
      <c r="AZ651" s="84"/>
    </row>
    <row r="652" spans="3:52" ht="13.15">
      <c r="C652" s="84"/>
      <c r="D652" s="84"/>
      <c r="E652" s="84"/>
      <c r="F652" s="84"/>
      <c r="G652" s="84"/>
      <c r="H652" s="84"/>
      <c r="I652" s="84"/>
      <c r="J652" s="84"/>
      <c r="K652" s="84"/>
      <c r="L652" s="84"/>
      <c r="M652" s="84"/>
      <c r="N652" s="84"/>
      <c r="O652" s="84"/>
      <c r="P652" s="84"/>
      <c r="Q652" s="84"/>
      <c r="R652" s="84"/>
      <c r="S652" s="84"/>
      <c r="T652" s="84"/>
      <c r="U652" s="84"/>
      <c r="V652" s="84"/>
      <c r="W652" s="84"/>
      <c r="X652" s="84"/>
      <c r="Y652" s="84"/>
      <c r="Z652" s="84"/>
      <c r="AA652" s="84"/>
      <c r="AB652" s="84"/>
      <c r="AC652" s="84"/>
      <c r="AD652" s="84"/>
      <c r="AE652" s="84"/>
      <c r="AF652" s="84"/>
      <c r="AG652" s="84"/>
      <c r="AH652" s="84"/>
      <c r="AI652" s="84"/>
      <c r="AJ652" s="84"/>
      <c r="AK652" s="84"/>
      <c r="AL652" s="84"/>
      <c r="AM652" s="84"/>
      <c r="AN652" s="84"/>
      <c r="AO652" s="84"/>
      <c r="AP652" s="84"/>
      <c r="AQ652" s="84"/>
      <c r="AR652" s="84"/>
      <c r="AS652" s="84"/>
      <c r="AT652" s="84"/>
      <c r="AU652" s="84"/>
      <c r="AV652" s="84"/>
      <c r="AW652" s="84"/>
      <c r="AX652" s="84"/>
      <c r="AY652" s="84"/>
      <c r="AZ652" s="84"/>
    </row>
    <row r="653" spans="3:52" ht="13.15">
      <c r="C653" s="84"/>
      <c r="D653" s="84"/>
      <c r="E653" s="84"/>
      <c r="F653" s="84"/>
      <c r="G653" s="84"/>
      <c r="H653" s="84"/>
      <c r="I653" s="84"/>
      <c r="J653" s="84"/>
      <c r="K653" s="84"/>
      <c r="L653" s="84"/>
      <c r="M653" s="84"/>
      <c r="N653" s="84"/>
      <c r="O653" s="84"/>
      <c r="P653" s="84"/>
      <c r="Q653" s="84"/>
      <c r="R653" s="84"/>
      <c r="S653" s="84"/>
      <c r="T653" s="84"/>
      <c r="U653" s="84"/>
      <c r="V653" s="84"/>
      <c r="W653" s="84"/>
      <c r="X653" s="84"/>
      <c r="Y653" s="84"/>
      <c r="Z653" s="84"/>
      <c r="AA653" s="84"/>
      <c r="AB653" s="84"/>
      <c r="AC653" s="84"/>
      <c r="AD653" s="84"/>
      <c r="AE653" s="84"/>
      <c r="AF653" s="84"/>
      <c r="AG653" s="84"/>
      <c r="AH653" s="84"/>
      <c r="AI653" s="84"/>
      <c r="AJ653" s="84"/>
      <c r="AK653" s="84"/>
      <c r="AL653" s="84"/>
      <c r="AM653" s="84"/>
      <c r="AN653" s="84"/>
      <c r="AO653" s="84"/>
      <c r="AP653" s="84"/>
      <c r="AQ653" s="84"/>
      <c r="AR653" s="84"/>
      <c r="AS653" s="84"/>
      <c r="AT653" s="84"/>
      <c r="AU653" s="84"/>
      <c r="AV653" s="84"/>
      <c r="AW653" s="84"/>
      <c r="AX653" s="84"/>
      <c r="AY653" s="84"/>
      <c r="AZ653" s="84"/>
    </row>
    <row r="654" spans="3:52" ht="13.15">
      <c r="C654" s="84"/>
      <c r="D654" s="84"/>
      <c r="E654" s="84"/>
      <c r="F654" s="84"/>
      <c r="G654" s="84"/>
      <c r="H654" s="84"/>
      <c r="I654" s="84"/>
      <c r="J654" s="84"/>
      <c r="K654" s="84"/>
      <c r="L654" s="84"/>
      <c r="M654" s="84"/>
      <c r="N654" s="84"/>
      <c r="O654" s="84"/>
      <c r="P654" s="84"/>
      <c r="Q654" s="84"/>
      <c r="R654" s="84"/>
      <c r="S654" s="84"/>
      <c r="T654" s="84"/>
      <c r="U654" s="84"/>
      <c r="V654" s="84"/>
      <c r="W654" s="84"/>
      <c r="X654" s="84"/>
      <c r="Y654" s="84"/>
      <c r="Z654" s="84"/>
      <c r="AA654" s="84"/>
      <c r="AB654" s="84"/>
      <c r="AC654" s="84"/>
      <c r="AD654" s="84"/>
      <c r="AE654" s="84"/>
      <c r="AF654" s="84"/>
      <c r="AG654" s="84"/>
      <c r="AH654" s="84"/>
      <c r="AI654" s="84"/>
      <c r="AJ654" s="84"/>
      <c r="AK654" s="84"/>
      <c r="AL654" s="84"/>
      <c r="AM654" s="84"/>
      <c r="AN654" s="84"/>
      <c r="AO654" s="84"/>
      <c r="AP654" s="84"/>
      <c r="AQ654" s="84"/>
      <c r="AR654" s="84"/>
      <c r="AS654" s="84"/>
      <c r="AT654" s="84"/>
      <c r="AU654" s="84"/>
      <c r="AV654" s="84"/>
      <c r="AW654" s="84"/>
      <c r="AX654" s="84"/>
      <c r="AY654" s="84"/>
      <c r="AZ654" s="84"/>
    </row>
    <row r="655" spans="3:52" ht="13.15">
      <c r="C655" s="84"/>
      <c r="D655" s="84"/>
      <c r="E655" s="84"/>
      <c r="F655" s="84"/>
      <c r="G655" s="84"/>
      <c r="H655" s="84"/>
      <c r="I655" s="84"/>
      <c r="J655" s="84"/>
      <c r="K655" s="84"/>
      <c r="L655" s="84"/>
      <c r="M655" s="84"/>
      <c r="N655" s="84"/>
      <c r="O655" s="84"/>
      <c r="P655" s="84"/>
      <c r="Q655" s="84"/>
      <c r="R655" s="84"/>
      <c r="S655" s="84"/>
      <c r="T655" s="84"/>
      <c r="U655" s="84"/>
      <c r="V655" s="84"/>
      <c r="W655" s="84"/>
      <c r="X655" s="84"/>
      <c r="Y655" s="84"/>
      <c r="Z655" s="84"/>
      <c r="AA655" s="84"/>
      <c r="AB655" s="84"/>
      <c r="AC655" s="84"/>
      <c r="AD655" s="84"/>
      <c r="AE655" s="84"/>
      <c r="AF655" s="84"/>
      <c r="AG655" s="84"/>
      <c r="AH655" s="84"/>
      <c r="AI655" s="84"/>
      <c r="AJ655" s="84"/>
      <c r="AK655" s="84"/>
      <c r="AL655" s="84"/>
      <c r="AM655" s="84"/>
      <c r="AN655" s="84"/>
      <c r="AO655" s="84"/>
      <c r="AP655" s="84"/>
      <c r="AQ655" s="84"/>
      <c r="AR655" s="84"/>
      <c r="AS655" s="84"/>
      <c r="AT655" s="84"/>
      <c r="AU655" s="84"/>
      <c r="AV655" s="84"/>
      <c r="AW655" s="84"/>
      <c r="AX655" s="84"/>
      <c r="AY655" s="84"/>
      <c r="AZ655" s="84"/>
    </row>
    <row r="656" spans="3:52" ht="13.15">
      <c r="C656" s="84"/>
      <c r="D656" s="84"/>
      <c r="E656" s="84"/>
      <c r="F656" s="84"/>
      <c r="G656" s="84"/>
      <c r="H656" s="84"/>
      <c r="I656" s="84"/>
      <c r="J656" s="84"/>
      <c r="K656" s="84"/>
      <c r="L656" s="84"/>
      <c r="M656" s="84"/>
      <c r="N656" s="84"/>
      <c r="O656" s="84"/>
      <c r="P656" s="84"/>
      <c r="Q656" s="84"/>
      <c r="R656" s="84"/>
      <c r="S656" s="84"/>
      <c r="T656" s="84"/>
      <c r="U656" s="84"/>
      <c r="V656" s="84"/>
      <c r="W656" s="84"/>
      <c r="X656" s="84"/>
      <c r="Y656" s="84"/>
      <c r="Z656" s="84"/>
      <c r="AA656" s="84"/>
      <c r="AB656" s="84"/>
      <c r="AC656" s="84"/>
      <c r="AD656" s="84"/>
      <c r="AE656" s="84"/>
      <c r="AF656" s="84"/>
      <c r="AG656" s="84"/>
      <c r="AH656" s="84"/>
      <c r="AI656" s="84"/>
      <c r="AJ656" s="84"/>
      <c r="AK656" s="84"/>
      <c r="AL656" s="84"/>
      <c r="AM656" s="84"/>
      <c r="AN656" s="84"/>
      <c r="AO656" s="84"/>
      <c r="AP656" s="84"/>
      <c r="AQ656" s="84"/>
      <c r="AR656" s="84"/>
      <c r="AS656" s="84"/>
      <c r="AT656" s="84"/>
      <c r="AU656" s="84"/>
      <c r="AV656" s="84"/>
      <c r="AW656" s="84"/>
      <c r="AX656" s="84"/>
      <c r="AY656" s="84"/>
      <c r="AZ656" s="84"/>
    </row>
    <row r="657" spans="3:52" ht="13.15">
      <c r="C657" s="84"/>
      <c r="D657" s="84"/>
      <c r="E657" s="84"/>
      <c r="F657" s="84"/>
      <c r="G657" s="84"/>
      <c r="H657" s="84"/>
      <c r="I657" s="84"/>
      <c r="J657" s="84"/>
      <c r="K657" s="84"/>
      <c r="L657" s="84"/>
      <c r="M657" s="84"/>
      <c r="N657" s="84"/>
      <c r="O657" s="84"/>
      <c r="P657" s="84"/>
      <c r="Q657" s="84"/>
      <c r="R657" s="84"/>
      <c r="S657" s="84"/>
      <c r="T657" s="84"/>
      <c r="U657" s="84"/>
      <c r="V657" s="84"/>
      <c r="W657" s="84"/>
      <c r="X657" s="84"/>
      <c r="Y657" s="84"/>
      <c r="Z657" s="84"/>
      <c r="AA657" s="84"/>
      <c r="AB657" s="84"/>
      <c r="AC657" s="84"/>
      <c r="AD657" s="84"/>
      <c r="AE657" s="84"/>
      <c r="AF657" s="84"/>
      <c r="AG657" s="84"/>
      <c r="AH657" s="84"/>
      <c r="AI657" s="84"/>
      <c r="AJ657" s="84"/>
      <c r="AK657" s="84"/>
      <c r="AL657" s="84"/>
      <c r="AM657" s="84"/>
      <c r="AN657" s="84"/>
      <c r="AO657" s="84"/>
      <c r="AP657" s="84"/>
      <c r="AQ657" s="84"/>
      <c r="AR657" s="84"/>
      <c r="AS657" s="84"/>
      <c r="AT657" s="84"/>
      <c r="AU657" s="84"/>
      <c r="AV657" s="84"/>
      <c r="AW657" s="84"/>
      <c r="AX657" s="84"/>
      <c r="AY657" s="84"/>
      <c r="AZ657" s="84"/>
    </row>
    <row r="658" spans="3:52" ht="13.15">
      <c r="C658" s="84"/>
      <c r="D658" s="84"/>
      <c r="E658" s="84"/>
      <c r="F658" s="84"/>
      <c r="G658" s="84"/>
      <c r="H658" s="84"/>
      <c r="I658" s="84"/>
      <c r="J658" s="84"/>
      <c r="K658" s="84"/>
      <c r="L658" s="84"/>
      <c r="M658" s="84"/>
      <c r="N658" s="84"/>
      <c r="O658" s="84"/>
      <c r="P658" s="84"/>
      <c r="Q658" s="84"/>
      <c r="R658" s="84"/>
      <c r="S658" s="84"/>
      <c r="T658" s="84"/>
      <c r="U658" s="84"/>
      <c r="V658" s="84"/>
      <c r="W658" s="84"/>
      <c r="X658" s="84"/>
      <c r="Y658" s="84"/>
      <c r="Z658" s="84"/>
      <c r="AA658" s="84"/>
      <c r="AB658" s="84"/>
      <c r="AC658" s="84"/>
      <c r="AD658" s="84"/>
      <c r="AE658" s="84"/>
      <c r="AF658" s="84"/>
      <c r="AG658" s="84"/>
      <c r="AH658" s="84"/>
      <c r="AI658" s="84"/>
      <c r="AJ658" s="84"/>
      <c r="AK658" s="84"/>
      <c r="AL658" s="84"/>
      <c r="AM658" s="84"/>
      <c r="AN658" s="84"/>
      <c r="AO658" s="84"/>
      <c r="AP658" s="84"/>
      <c r="AQ658" s="84"/>
      <c r="AR658" s="84"/>
      <c r="AS658" s="84"/>
      <c r="AT658" s="84"/>
      <c r="AU658" s="84"/>
      <c r="AV658" s="84"/>
      <c r="AW658" s="84"/>
      <c r="AX658" s="84"/>
      <c r="AY658" s="84"/>
      <c r="AZ658" s="84"/>
    </row>
    <row r="659" spans="3:52" ht="13.15">
      <c r="C659" s="84"/>
      <c r="D659" s="84"/>
      <c r="E659" s="84"/>
      <c r="F659" s="84"/>
      <c r="G659" s="84"/>
      <c r="H659" s="84"/>
      <c r="I659" s="84"/>
      <c r="J659" s="84"/>
      <c r="K659" s="84"/>
      <c r="L659" s="84"/>
      <c r="M659" s="84"/>
      <c r="N659" s="84"/>
      <c r="O659" s="84"/>
      <c r="P659" s="84"/>
      <c r="Q659" s="84"/>
      <c r="R659" s="84"/>
      <c r="S659" s="84"/>
      <c r="T659" s="84"/>
      <c r="U659" s="84"/>
      <c r="V659" s="84"/>
      <c r="W659" s="84"/>
      <c r="X659" s="84"/>
      <c r="Y659" s="84"/>
      <c r="Z659" s="84"/>
      <c r="AA659" s="84"/>
      <c r="AB659" s="84"/>
      <c r="AC659" s="84"/>
      <c r="AD659" s="84"/>
      <c r="AE659" s="84"/>
      <c r="AF659" s="84"/>
      <c r="AG659" s="84"/>
      <c r="AH659" s="84"/>
      <c r="AI659" s="84"/>
      <c r="AJ659" s="84"/>
      <c r="AK659" s="84"/>
      <c r="AL659" s="84"/>
      <c r="AM659" s="84"/>
      <c r="AN659" s="84"/>
      <c r="AO659" s="84"/>
      <c r="AP659" s="84"/>
      <c r="AQ659" s="84"/>
      <c r="AR659" s="84"/>
      <c r="AS659" s="84"/>
      <c r="AT659" s="84"/>
      <c r="AU659" s="84"/>
      <c r="AV659" s="84"/>
      <c r="AW659" s="84"/>
      <c r="AX659" s="84"/>
      <c r="AY659" s="84"/>
      <c r="AZ659" s="84"/>
    </row>
    <row r="660" spans="3:52" ht="13.15">
      <c r="C660" s="84"/>
      <c r="D660" s="84"/>
      <c r="E660" s="84"/>
      <c r="F660" s="84"/>
      <c r="G660" s="84"/>
      <c r="H660" s="84"/>
      <c r="I660" s="84"/>
      <c r="J660" s="84"/>
      <c r="K660" s="84"/>
      <c r="L660" s="84"/>
      <c r="M660" s="84"/>
      <c r="N660" s="84"/>
      <c r="O660" s="84"/>
      <c r="P660" s="84"/>
      <c r="Q660" s="84"/>
      <c r="R660" s="84"/>
      <c r="S660" s="84"/>
      <c r="T660" s="84"/>
      <c r="U660" s="84"/>
      <c r="V660" s="84"/>
      <c r="W660" s="84"/>
      <c r="X660" s="84"/>
      <c r="Y660" s="84"/>
      <c r="Z660" s="84"/>
      <c r="AA660" s="84"/>
      <c r="AB660" s="84"/>
      <c r="AC660" s="84"/>
      <c r="AD660" s="84"/>
      <c r="AE660" s="84"/>
      <c r="AF660" s="84"/>
      <c r="AG660" s="84"/>
      <c r="AH660" s="84"/>
      <c r="AI660" s="84"/>
      <c r="AJ660" s="84"/>
      <c r="AK660" s="84"/>
      <c r="AL660" s="84"/>
      <c r="AM660" s="84"/>
      <c r="AN660" s="84"/>
      <c r="AO660" s="84"/>
      <c r="AP660" s="84"/>
      <c r="AQ660" s="84"/>
      <c r="AR660" s="84"/>
      <c r="AS660" s="84"/>
      <c r="AT660" s="84"/>
      <c r="AU660" s="84"/>
      <c r="AV660" s="84"/>
      <c r="AW660" s="84"/>
      <c r="AX660" s="84"/>
      <c r="AY660" s="84"/>
      <c r="AZ660" s="84"/>
    </row>
    <row r="661" spans="3:52" ht="13.15">
      <c r="C661" s="84"/>
      <c r="D661" s="84"/>
      <c r="E661" s="84"/>
      <c r="F661" s="84"/>
      <c r="G661" s="84"/>
      <c r="H661" s="84"/>
      <c r="I661" s="84"/>
      <c r="J661" s="84"/>
      <c r="K661" s="84"/>
      <c r="L661" s="84"/>
      <c r="M661" s="84"/>
      <c r="N661" s="84"/>
      <c r="O661" s="84"/>
      <c r="P661" s="84"/>
      <c r="Q661" s="84"/>
      <c r="R661" s="84"/>
      <c r="S661" s="84"/>
      <c r="T661" s="84"/>
      <c r="U661" s="84"/>
      <c r="V661" s="84"/>
      <c r="W661" s="84"/>
      <c r="X661" s="84"/>
      <c r="Y661" s="84"/>
      <c r="Z661" s="84"/>
      <c r="AA661" s="84"/>
      <c r="AB661" s="84"/>
      <c r="AC661" s="84"/>
      <c r="AD661" s="84"/>
      <c r="AE661" s="84"/>
      <c r="AF661" s="84"/>
      <c r="AG661" s="84"/>
      <c r="AH661" s="84"/>
      <c r="AI661" s="84"/>
      <c r="AJ661" s="84"/>
      <c r="AK661" s="84"/>
      <c r="AL661" s="84"/>
      <c r="AM661" s="84"/>
      <c r="AN661" s="84"/>
      <c r="AO661" s="84"/>
      <c r="AP661" s="84"/>
      <c r="AQ661" s="84"/>
      <c r="AR661" s="84"/>
      <c r="AS661" s="84"/>
      <c r="AT661" s="84"/>
      <c r="AU661" s="84"/>
      <c r="AV661" s="84"/>
      <c r="AW661" s="84"/>
      <c r="AX661" s="84"/>
      <c r="AY661" s="84"/>
      <c r="AZ661" s="84"/>
    </row>
    <row r="662" spans="3:52" ht="13.15">
      <c r="C662" s="84"/>
      <c r="D662" s="84"/>
      <c r="E662" s="84"/>
      <c r="F662" s="84"/>
      <c r="G662" s="84"/>
      <c r="H662" s="84"/>
      <c r="I662" s="84"/>
      <c r="J662" s="84"/>
      <c r="K662" s="84"/>
      <c r="L662" s="84"/>
      <c r="M662" s="84"/>
      <c r="N662" s="84"/>
      <c r="O662" s="84"/>
      <c r="P662" s="84"/>
      <c r="Q662" s="84"/>
      <c r="R662" s="84"/>
      <c r="S662" s="84"/>
      <c r="T662" s="84"/>
      <c r="U662" s="84"/>
      <c r="V662" s="84"/>
      <c r="W662" s="84"/>
      <c r="X662" s="84"/>
      <c r="Y662" s="84"/>
      <c r="Z662" s="84"/>
      <c r="AA662" s="84"/>
      <c r="AB662" s="84"/>
      <c r="AC662" s="84"/>
      <c r="AD662" s="84"/>
      <c r="AE662" s="84"/>
      <c r="AF662" s="84"/>
      <c r="AG662" s="84"/>
      <c r="AH662" s="84"/>
      <c r="AI662" s="84"/>
      <c r="AJ662" s="84"/>
      <c r="AK662" s="84"/>
      <c r="AL662" s="84"/>
      <c r="AM662" s="84"/>
      <c r="AN662" s="84"/>
      <c r="AO662" s="84"/>
      <c r="AP662" s="84"/>
      <c r="AQ662" s="84"/>
      <c r="AR662" s="84"/>
      <c r="AS662" s="84"/>
      <c r="AT662" s="84"/>
      <c r="AU662" s="84"/>
      <c r="AV662" s="84"/>
      <c r="AW662" s="84"/>
      <c r="AX662" s="84"/>
      <c r="AY662" s="84"/>
      <c r="AZ662" s="84"/>
    </row>
    <row r="663" spans="3:52" ht="13.15">
      <c r="C663" s="84"/>
      <c r="D663" s="84"/>
      <c r="E663" s="84"/>
      <c r="F663" s="84"/>
      <c r="G663" s="84"/>
      <c r="H663" s="84"/>
      <c r="I663" s="84"/>
      <c r="J663" s="84"/>
      <c r="K663" s="84"/>
      <c r="L663" s="84"/>
      <c r="M663" s="84"/>
      <c r="N663" s="84"/>
      <c r="O663" s="84"/>
      <c r="P663" s="84"/>
      <c r="Q663" s="84"/>
      <c r="R663" s="84"/>
      <c r="S663" s="84"/>
      <c r="T663" s="84"/>
      <c r="U663" s="84"/>
      <c r="V663" s="84"/>
      <c r="W663" s="84"/>
      <c r="X663" s="84"/>
      <c r="Y663" s="84"/>
      <c r="Z663" s="84"/>
      <c r="AA663" s="84"/>
      <c r="AB663" s="84"/>
      <c r="AC663" s="84"/>
      <c r="AD663" s="84"/>
      <c r="AE663" s="84"/>
      <c r="AF663" s="84"/>
      <c r="AG663" s="84"/>
      <c r="AH663" s="84"/>
      <c r="AI663" s="84"/>
      <c r="AJ663" s="84"/>
      <c r="AK663" s="84"/>
      <c r="AL663" s="84"/>
      <c r="AM663" s="84"/>
      <c r="AN663" s="84"/>
      <c r="AO663" s="84"/>
      <c r="AP663" s="84"/>
      <c r="AQ663" s="84"/>
      <c r="AR663" s="84"/>
      <c r="AS663" s="84"/>
      <c r="AT663" s="84"/>
      <c r="AU663" s="84"/>
      <c r="AV663" s="84"/>
      <c r="AW663" s="84"/>
      <c r="AX663" s="84"/>
      <c r="AY663" s="84"/>
      <c r="AZ663" s="84"/>
    </row>
    <row r="664" spans="3:52" ht="13.15">
      <c r="C664" s="84"/>
      <c r="D664" s="84"/>
      <c r="E664" s="84"/>
      <c r="F664" s="84"/>
      <c r="G664" s="84"/>
      <c r="H664" s="84"/>
      <c r="I664" s="84"/>
      <c r="J664" s="84"/>
      <c r="K664" s="84"/>
      <c r="L664" s="84"/>
      <c r="M664" s="84"/>
      <c r="N664" s="84"/>
      <c r="O664" s="84"/>
      <c r="P664" s="84"/>
      <c r="Q664" s="84"/>
      <c r="R664" s="84"/>
      <c r="S664" s="84"/>
      <c r="T664" s="84"/>
      <c r="U664" s="84"/>
      <c r="V664" s="84"/>
      <c r="W664" s="84"/>
      <c r="X664" s="84"/>
      <c r="Y664" s="84"/>
      <c r="Z664" s="84"/>
      <c r="AA664" s="84"/>
      <c r="AB664" s="84"/>
      <c r="AC664" s="84"/>
      <c r="AD664" s="84"/>
      <c r="AE664" s="84"/>
      <c r="AF664" s="84"/>
      <c r="AG664" s="84"/>
      <c r="AH664" s="84"/>
      <c r="AI664" s="84"/>
      <c r="AJ664" s="84"/>
      <c r="AK664" s="84"/>
      <c r="AL664" s="84"/>
      <c r="AM664" s="84"/>
      <c r="AN664" s="84"/>
      <c r="AO664" s="84"/>
      <c r="AP664" s="84"/>
      <c r="AQ664" s="84"/>
      <c r="AR664" s="84"/>
      <c r="AS664" s="84"/>
      <c r="AT664" s="84"/>
      <c r="AU664" s="84"/>
      <c r="AV664" s="84"/>
      <c r="AW664" s="84"/>
      <c r="AX664" s="84"/>
      <c r="AY664" s="84"/>
      <c r="AZ664" s="84"/>
    </row>
    <row r="665" spans="3:52" ht="13.15">
      <c r="C665" s="84"/>
      <c r="D665" s="84"/>
      <c r="E665" s="84"/>
      <c r="F665" s="84"/>
      <c r="G665" s="84"/>
      <c r="H665" s="84"/>
      <c r="I665" s="84"/>
      <c r="J665" s="84"/>
      <c r="K665" s="84"/>
      <c r="L665" s="84"/>
      <c r="M665" s="84"/>
      <c r="N665" s="84"/>
      <c r="O665" s="84"/>
      <c r="P665" s="84"/>
      <c r="Q665" s="84"/>
      <c r="R665" s="84"/>
      <c r="S665" s="84"/>
      <c r="T665" s="84"/>
      <c r="U665" s="84"/>
      <c r="V665" s="84"/>
      <c r="W665" s="84"/>
      <c r="X665" s="84"/>
      <c r="Y665" s="84"/>
      <c r="Z665" s="84"/>
      <c r="AA665" s="84"/>
      <c r="AB665" s="84"/>
      <c r="AC665" s="84"/>
      <c r="AD665" s="84"/>
      <c r="AE665" s="84"/>
      <c r="AF665" s="84"/>
      <c r="AG665" s="84"/>
      <c r="AH665" s="84"/>
      <c r="AI665" s="84"/>
      <c r="AJ665" s="84"/>
      <c r="AK665" s="84"/>
      <c r="AL665" s="84"/>
      <c r="AM665" s="84"/>
      <c r="AN665" s="84"/>
      <c r="AO665" s="84"/>
      <c r="AP665" s="84"/>
      <c r="AQ665" s="84"/>
      <c r="AR665" s="84"/>
      <c r="AS665" s="84"/>
      <c r="AT665" s="84"/>
      <c r="AU665" s="84"/>
      <c r="AV665" s="84"/>
      <c r="AW665" s="84"/>
      <c r="AX665" s="84"/>
      <c r="AY665" s="84"/>
      <c r="AZ665" s="84"/>
    </row>
    <row r="666" spans="3:52" ht="13.15">
      <c r="C666" s="84"/>
      <c r="D666" s="84"/>
      <c r="E666" s="84"/>
      <c r="F666" s="84"/>
      <c r="G666" s="84"/>
      <c r="H666" s="84"/>
      <c r="I666" s="84"/>
      <c r="J666" s="84"/>
      <c r="K666" s="84"/>
      <c r="L666" s="84"/>
      <c r="M666" s="84"/>
      <c r="N666" s="84"/>
      <c r="O666" s="84"/>
      <c r="P666" s="84"/>
      <c r="Q666" s="84"/>
      <c r="R666" s="84"/>
      <c r="S666" s="84"/>
      <c r="T666" s="84"/>
      <c r="U666" s="84"/>
      <c r="V666" s="84"/>
      <c r="W666" s="84"/>
      <c r="X666" s="84"/>
      <c r="Y666" s="84"/>
      <c r="Z666" s="84"/>
      <c r="AA666" s="84"/>
      <c r="AB666" s="84"/>
      <c r="AC666" s="84"/>
      <c r="AD666" s="84"/>
      <c r="AE666" s="84"/>
      <c r="AF666" s="84"/>
      <c r="AG666" s="84"/>
      <c r="AH666" s="84"/>
      <c r="AI666" s="84"/>
      <c r="AJ666" s="84"/>
      <c r="AK666" s="84"/>
      <c r="AL666" s="84"/>
      <c r="AM666" s="84"/>
      <c r="AN666" s="84"/>
      <c r="AO666" s="84"/>
      <c r="AP666" s="84"/>
      <c r="AQ666" s="84"/>
      <c r="AR666" s="84"/>
      <c r="AS666" s="84"/>
      <c r="AT666" s="84"/>
      <c r="AU666" s="84"/>
      <c r="AV666" s="84"/>
      <c r="AW666" s="84"/>
      <c r="AX666" s="84"/>
      <c r="AY666" s="84"/>
      <c r="AZ666" s="84"/>
    </row>
    <row r="667" spans="3:52" ht="13.15">
      <c r="C667" s="84"/>
      <c r="D667" s="84"/>
      <c r="E667" s="84"/>
      <c r="F667" s="84"/>
      <c r="G667" s="84"/>
      <c r="H667" s="84"/>
      <c r="I667" s="84"/>
      <c r="J667" s="84"/>
      <c r="K667" s="84"/>
      <c r="L667" s="84"/>
      <c r="M667" s="84"/>
      <c r="N667" s="84"/>
      <c r="O667" s="84"/>
      <c r="P667" s="84"/>
      <c r="Q667" s="84"/>
      <c r="R667" s="84"/>
      <c r="S667" s="84"/>
      <c r="T667" s="84"/>
      <c r="U667" s="84"/>
      <c r="V667" s="84"/>
      <c r="W667" s="84"/>
      <c r="X667" s="84"/>
      <c r="Y667" s="84"/>
      <c r="Z667" s="84"/>
      <c r="AA667" s="84"/>
      <c r="AB667" s="84"/>
      <c r="AC667" s="84"/>
      <c r="AD667" s="84"/>
      <c r="AE667" s="84"/>
      <c r="AF667" s="84"/>
      <c r="AG667" s="84"/>
      <c r="AH667" s="84"/>
      <c r="AI667" s="84"/>
      <c r="AJ667" s="84"/>
      <c r="AK667" s="84"/>
      <c r="AL667" s="84"/>
      <c r="AM667" s="84"/>
      <c r="AN667" s="84"/>
      <c r="AO667" s="84"/>
      <c r="AP667" s="84"/>
      <c r="AQ667" s="84"/>
      <c r="AR667" s="84"/>
      <c r="AS667" s="84"/>
      <c r="AT667" s="84"/>
      <c r="AU667" s="84"/>
      <c r="AV667" s="84"/>
      <c r="AW667" s="84"/>
      <c r="AX667" s="84"/>
      <c r="AY667" s="84"/>
      <c r="AZ667" s="84"/>
    </row>
    <row r="668" spans="3:52" ht="13.15">
      <c r="C668" s="84"/>
      <c r="D668" s="84"/>
      <c r="E668" s="84"/>
      <c r="F668" s="84"/>
      <c r="G668" s="84"/>
      <c r="H668" s="84"/>
      <c r="I668" s="84"/>
      <c r="J668" s="84"/>
      <c r="K668" s="84"/>
      <c r="L668" s="84"/>
      <c r="M668" s="84"/>
      <c r="N668" s="84"/>
      <c r="O668" s="84"/>
      <c r="P668" s="84"/>
      <c r="Q668" s="84"/>
      <c r="R668" s="84"/>
      <c r="S668" s="84"/>
      <c r="T668" s="84"/>
      <c r="U668" s="84"/>
      <c r="V668" s="84"/>
      <c r="W668" s="84"/>
      <c r="X668" s="84"/>
      <c r="Y668" s="84"/>
      <c r="Z668" s="84"/>
      <c r="AA668" s="84"/>
      <c r="AB668" s="84"/>
      <c r="AC668" s="84"/>
      <c r="AD668" s="84"/>
      <c r="AE668" s="84"/>
      <c r="AF668" s="84"/>
      <c r="AG668" s="84"/>
      <c r="AH668" s="84"/>
      <c r="AI668" s="84"/>
      <c r="AJ668" s="84"/>
      <c r="AK668" s="84"/>
      <c r="AL668" s="84"/>
      <c r="AM668" s="84"/>
      <c r="AN668" s="84"/>
      <c r="AO668" s="84"/>
      <c r="AP668" s="84"/>
      <c r="AQ668" s="84"/>
      <c r="AR668" s="84"/>
      <c r="AS668" s="84"/>
      <c r="AT668" s="84"/>
      <c r="AU668" s="84"/>
      <c r="AV668" s="84"/>
      <c r="AW668" s="84"/>
      <c r="AX668" s="84"/>
      <c r="AY668" s="84"/>
      <c r="AZ668" s="84"/>
    </row>
    <row r="669" spans="3:52" ht="13.15">
      <c r="C669" s="84"/>
      <c r="D669" s="84"/>
      <c r="E669" s="84"/>
      <c r="F669" s="84"/>
      <c r="G669" s="84"/>
      <c r="H669" s="84"/>
      <c r="I669" s="84"/>
      <c r="J669" s="84"/>
      <c r="K669" s="84"/>
      <c r="L669" s="84"/>
      <c r="M669" s="84"/>
      <c r="N669" s="84"/>
      <c r="O669" s="84"/>
      <c r="P669" s="84"/>
      <c r="Q669" s="84"/>
      <c r="R669" s="84"/>
      <c r="S669" s="84"/>
      <c r="T669" s="84"/>
      <c r="U669" s="84"/>
      <c r="V669" s="84"/>
      <c r="W669" s="84"/>
      <c r="X669" s="84"/>
      <c r="Y669" s="84"/>
      <c r="Z669" s="84"/>
      <c r="AA669" s="84"/>
      <c r="AB669" s="84"/>
      <c r="AC669" s="84"/>
      <c r="AD669" s="84"/>
      <c r="AE669" s="84"/>
      <c r="AF669" s="84"/>
      <c r="AG669" s="84"/>
      <c r="AH669" s="84"/>
      <c r="AI669" s="84"/>
      <c r="AJ669" s="84"/>
      <c r="AK669" s="84"/>
      <c r="AL669" s="84"/>
      <c r="AM669" s="84"/>
      <c r="AN669" s="84"/>
      <c r="AO669" s="84"/>
      <c r="AP669" s="84"/>
      <c r="AQ669" s="84"/>
      <c r="AR669" s="84"/>
      <c r="AS669" s="84"/>
      <c r="AT669" s="84"/>
      <c r="AU669" s="84"/>
      <c r="AV669" s="84"/>
      <c r="AW669" s="84"/>
      <c r="AX669" s="84"/>
      <c r="AY669" s="84"/>
      <c r="AZ669" s="84"/>
    </row>
    <row r="670" spans="3:52" ht="13.15">
      <c r="C670" s="84"/>
      <c r="D670" s="84"/>
      <c r="E670" s="84"/>
      <c r="F670" s="84"/>
      <c r="G670" s="84"/>
      <c r="H670" s="84"/>
      <c r="I670" s="84"/>
      <c r="J670" s="84"/>
      <c r="K670" s="84"/>
      <c r="L670" s="84"/>
      <c r="M670" s="84"/>
      <c r="N670" s="84"/>
      <c r="O670" s="84"/>
      <c r="P670" s="84"/>
      <c r="Q670" s="84"/>
      <c r="R670" s="84"/>
      <c r="S670" s="84"/>
      <c r="T670" s="84"/>
      <c r="U670" s="84"/>
      <c r="V670" s="84"/>
      <c r="W670" s="84"/>
      <c r="X670" s="84"/>
      <c r="Y670" s="84"/>
      <c r="Z670" s="84"/>
      <c r="AA670" s="84"/>
      <c r="AB670" s="84"/>
      <c r="AC670" s="84"/>
      <c r="AD670" s="84"/>
      <c r="AE670" s="84"/>
      <c r="AF670" s="84"/>
      <c r="AG670" s="84"/>
      <c r="AH670" s="84"/>
      <c r="AI670" s="84"/>
      <c r="AJ670" s="84"/>
      <c r="AK670" s="84"/>
      <c r="AL670" s="84"/>
      <c r="AM670" s="84"/>
      <c r="AN670" s="84"/>
      <c r="AO670" s="84"/>
      <c r="AP670" s="84"/>
      <c r="AQ670" s="84"/>
      <c r="AR670" s="84"/>
      <c r="AS670" s="84"/>
      <c r="AT670" s="84"/>
      <c r="AU670" s="84"/>
      <c r="AV670" s="84"/>
      <c r="AW670" s="84"/>
      <c r="AX670" s="84"/>
      <c r="AY670" s="84"/>
      <c r="AZ670" s="84"/>
    </row>
    <row r="671" spans="3:52" ht="13.15">
      <c r="C671" s="84"/>
      <c r="D671" s="84"/>
      <c r="E671" s="84"/>
      <c r="F671" s="84"/>
      <c r="G671" s="84"/>
      <c r="H671" s="84"/>
      <c r="I671" s="84"/>
      <c r="J671" s="84"/>
      <c r="K671" s="84"/>
      <c r="L671" s="84"/>
      <c r="M671" s="84"/>
      <c r="N671" s="84"/>
      <c r="O671" s="84"/>
      <c r="P671" s="84"/>
      <c r="Q671" s="84"/>
      <c r="R671" s="84"/>
      <c r="S671" s="84"/>
      <c r="T671" s="84"/>
      <c r="U671" s="84"/>
      <c r="V671" s="84"/>
      <c r="W671" s="84"/>
      <c r="X671" s="84"/>
      <c r="Y671" s="84"/>
      <c r="Z671" s="84"/>
      <c r="AA671" s="84"/>
      <c r="AB671" s="84"/>
      <c r="AC671" s="84"/>
      <c r="AD671" s="84"/>
      <c r="AE671" s="84"/>
      <c r="AF671" s="84"/>
      <c r="AG671" s="84"/>
      <c r="AH671" s="84"/>
      <c r="AI671" s="84"/>
      <c r="AJ671" s="84"/>
      <c r="AK671" s="84"/>
      <c r="AL671" s="84"/>
      <c r="AM671" s="84"/>
      <c r="AN671" s="84"/>
      <c r="AO671" s="84"/>
      <c r="AP671" s="84"/>
      <c r="AQ671" s="84"/>
      <c r="AR671" s="84"/>
      <c r="AS671" s="84"/>
      <c r="AT671" s="84"/>
      <c r="AU671" s="84"/>
      <c r="AV671" s="84"/>
      <c r="AW671" s="84"/>
      <c r="AX671" s="84"/>
      <c r="AY671" s="84"/>
      <c r="AZ671" s="84"/>
    </row>
    <row r="672" spans="3:52" ht="13.15">
      <c r="C672" s="84"/>
      <c r="D672" s="84"/>
      <c r="E672" s="84"/>
      <c r="F672" s="84"/>
      <c r="G672" s="84"/>
      <c r="H672" s="84"/>
      <c r="I672" s="84"/>
      <c r="J672" s="84"/>
      <c r="K672" s="84"/>
      <c r="L672" s="84"/>
      <c r="M672" s="84"/>
      <c r="N672" s="84"/>
      <c r="O672" s="84"/>
      <c r="P672" s="84"/>
      <c r="Q672" s="84"/>
      <c r="R672" s="84"/>
      <c r="S672" s="84"/>
      <c r="T672" s="84"/>
      <c r="U672" s="84"/>
      <c r="V672" s="84"/>
      <c r="W672" s="84"/>
      <c r="X672" s="84"/>
      <c r="Y672" s="84"/>
      <c r="Z672" s="84"/>
      <c r="AA672" s="84"/>
      <c r="AB672" s="84"/>
      <c r="AC672" s="84"/>
      <c r="AD672" s="84"/>
      <c r="AE672" s="84"/>
      <c r="AF672" s="84"/>
      <c r="AG672" s="84"/>
      <c r="AH672" s="84"/>
      <c r="AI672" s="84"/>
      <c r="AJ672" s="84"/>
      <c r="AK672" s="84"/>
      <c r="AL672" s="84"/>
      <c r="AM672" s="84"/>
      <c r="AN672" s="84"/>
      <c r="AO672" s="84"/>
      <c r="AP672" s="84"/>
      <c r="AQ672" s="84"/>
      <c r="AR672" s="84"/>
      <c r="AS672" s="84"/>
      <c r="AT672" s="84"/>
      <c r="AU672" s="84"/>
      <c r="AV672" s="84"/>
      <c r="AW672" s="84"/>
      <c r="AX672" s="84"/>
      <c r="AY672" s="84"/>
      <c r="AZ672" s="84"/>
    </row>
    <row r="673" spans="3:52" ht="13.15">
      <c r="C673" s="84"/>
      <c r="D673" s="84"/>
      <c r="E673" s="84"/>
      <c r="F673" s="84"/>
      <c r="G673" s="84"/>
      <c r="H673" s="84"/>
      <c r="I673" s="84"/>
      <c r="J673" s="84"/>
      <c r="K673" s="84"/>
      <c r="L673" s="84"/>
      <c r="M673" s="84"/>
      <c r="N673" s="84"/>
      <c r="O673" s="84"/>
      <c r="P673" s="84"/>
      <c r="Q673" s="84"/>
      <c r="R673" s="84"/>
      <c r="S673" s="84"/>
      <c r="T673" s="84"/>
      <c r="U673" s="84"/>
      <c r="V673" s="84"/>
      <c r="W673" s="84"/>
      <c r="X673" s="84"/>
      <c r="Y673" s="84"/>
      <c r="Z673" s="84"/>
      <c r="AA673" s="84"/>
      <c r="AB673" s="84"/>
      <c r="AC673" s="84"/>
      <c r="AD673" s="84"/>
      <c r="AE673" s="84"/>
      <c r="AF673" s="84"/>
      <c r="AG673" s="84"/>
      <c r="AH673" s="84"/>
      <c r="AI673" s="84"/>
      <c r="AJ673" s="84"/>
      <c r="AK673" s="84"/>
      <c r="AL673" s="84"/>
      <c r="AM673" s="84"/>
      <c r="AN673" s="84"/>
      <c r="AO673" s="84"/>
      <c r="AP673" s="84"/>
      <c r="AQ673" s="84"/>
      <c r="AR673" s="84"/>
      <c r="AS673" s="84"/>
      <c r="AT673" s="84"/>
      <c r="AU673" s="84"/>
      <c r="AV673" s="84"/>
      <c r="AW673" s="84"/>
      <c r="AX673" s="84"/>
      <c r="AY673" s="84"/>
      <c r="AZ673" s="84"/>
    </row>
    <row r="674" spans="3:52" ht="13.15">
      <c r="C674" s="84"/>
      <c r="D674" s="84"/>
      <c r="E674" s="84"/>
      <c r="F674" s="84"/>
      <c r="G674" s="84"/>
      <c r="H674" s="84"/>
      <c r="I674" s="84"/>
      <c r="J674" s="84"/>
      <c r="K674" s="84"/>
      <c r="L674" s="84"/>
      <c r="M674" s="84"/>
      <c r="N674" s="84"/>
      <c r="O674" s="84"/>
      <c r="P674" s="84"/>
      <c r="Q674" s="84"/>
      <c r="R674" s="84"/>
      <c r="S674" s="84"/>
      <c r="T674" s="84"/>
      <c r="U674" s="84"/>
      <c r="V674" s="84"/>
      <c r="W674" s="84"/>
      <c r="X674" s="84"/>
      <c r="Y674" s="84"/>
      <c r="Z674" s="84"/>
      <c r="AA674" s="84"/>
      <c r="AB674" s="84"/>
      <c r="AC674" s="84"/>
      <c r="AD674" s="84"/>
      <c r="AE674" s="84"/>
      <c r="AF674" s="84"/>
      <c r="AG674" s="84"/>
      <c r="AH674" s="84"/>
      <c r="AI674" s="84"/>
      <c r="AJ674" s="84"/>
      <c r="AK674" s="84"/>
      <c r="AL674" s="84"/>
      <c r="AM674" s="84"/>
      <c r="AN674" s="84"/>
      <c r="AO674" s="84"/>
      <c r="AP674" s="84"/>
      <c r="AQ674" s="84"/>
      <c r="AR674" s="84"/>
      <c r="AS674" s="84"/>
      <c r="AT674" s="84"/>
      <c r="AU674" s="84"/>
      <c r="AV674" s="84"/>
      <c r="AW674" s="84"/>
      <c r="AX674" s="84"/>
      <c r="AY674" s="84"/>
      <c r="AZ674" s="84"/>
    </row>
    <row r="675" spans="3:52" ht="13.15">
      <c r="C675" s="84"/>
      <c r="D675" s="84"/>
      <c r="E675" s="84"/>
      <c r="F675" s="84"/>
      <c r="G675" s="84"/>
      <c r="H675" s="84"/>
      <c r="I675" s="84"/>
      <c r="J675" s="84"/>
      <c r="K675" s="84"/>
      <c r="L675" s="84"/>
      <c r="M675" s="84"/>
      <c r="N675" s="84"/>
      <c r="O675" s="84"/>
      <c r="P675" s="84"/>
      <c r="Q675" s="84"/>
      <c r="R675" s="84"/>
      <c r="S675" s="84"/>
      <c r="T675" s="84"/>
      <c r="U675" s="84"/>
      <c r="V675" s="84"/>
      <c r="W675" s="84"/>
      <c r="X675" s="84"/>
      <c r="Y675" s="84"/>
      <c r="Z675" s="84"/>
      <c r="AA675" s="84"/>
      <c r="AB675" s="84"/>
      <c r="AC675" s="84"/>
      <c r="AD675" s="84"/>
      <c r="AE675" s="84"/>
      <c r="AF675" s="84"/>
      <c r="AG675" s="84"/>
      <c r="AH675" s="84"/>
      <c r="AI675" s="84"/>
      <c r="AJ675" s="84"/>
      <c r="AK675" s="84"/>
      <c r="AL675" s="84"/>
      <c r="AM675" s="84"/>
      <c r="AN675" s="84"/>
      <c r="AO675" s="84"/>
      <c r="AP675" s="84"/>
      <c r="AQ675" s="84"/>
      <c r="AR675" s="84"/>
      <c r="AS675" s="84"/>
      <c r="AT675" s="84"/>
      <c r="AU675" s="84"/>
      <c r="AV675" s="84"/>
      <c r="AW675" s="84"/>
      <c r="AX675" s="84"/>
      <c r="AY675" s="84"/>
      <c r="AZ675" s="84"/>
    </row>
    <row r="676" spans="3:52" ht="13.15">
      <c r="C676" s="84"/>
      <c r="D676" s="84"/>
      <c r="E676" s="84"/>
      <c r="F676" s="84"/>
      <c r="G676" s="84"/>
      <c r="H676" s="84"/>
      <c r="I676" s="84"/>
      <c r="J676" s="84"/>
      <c r="K676" s="84"/>
      <c r="L676" s="84"/>
      <c r="M676" s="84"/>
      <c r="N676" s="84"/>
      <c r="O676" s="84"/>
      <c r="P676" s="84"/>
      <c r="Q676" s="84"/>
      <c r="R676" s="84"/>
      <c r="S676" s="84"/>
      <c r="T676" s="84"/>
      <c r="U676" s="84"/>
      <c r="V676" s="84"/>
      <c r="W676" s="84"/>
      <c r="X676" s="84"/>
      <c r="Y676" s="84"/>
      <c r="Z676" s="84"/>
      <c r="AA676" s="84"/>
      <c r="AB676" s="84"/>
      <c r="AC676" s="84"/>
      <c r="AD676" s="84"/>
      <c r="AE676" s="84"/>
      <c r="AF676" s="84"/>
      <c r="AG676" s="84"/>
      <c r="AH676" s="84"/>
      <c r="AI676" s="84"/>
      <c r="AJ676" s="84"/>
      <c r="AK676" s="84"/>
      <c r="AL676" s="84"/>
      <c r="AM676" s="84"/>
      <c r="AN676" s="84"/>
      <c r="AO676" s="84"/>
      <c r="AP676" s="84"/>
      <c r="AQ676" s="84"/>
      <c r="AR676" s="84"/>
      <c r="AS676" s="84"/>
      <c r="AT676" s="84"/>
      <c r="AU676" s="84"/>
      <c r="AV676" s="84"/>
      <c r="AW676" s="84"/>
      <c r="AX676" s="84"/>
      <c r="AY676" s="84"/>
      <c r="AZ676" s="84"/>
    </row>
    <row r="677" spans="3:52" ht="13.15">
      <c r="C677" s="84"/>
      <c r="D677" s="84"/>
      <c r="E677" s="84"/>
      <c r="F677" s="84"/>
      <c r="G677" s="84"/>
      <c r="H677" s="84"/>
      <c r="I677" s="84"/>
      <c r="J677" s="84"/>
      <c r="K677" s="84"/>
      <c r="L677" s="84"/>
      <c r="M677" s="84"/>
      <c r="N677" s="84"/>
      <c r="O677" s="84"/>
      <c r="P677" s="84"/>
      <c r="Q677" s="84"/>
      <c r="R677" s="84"/>
      <c r="S677" s="84"/>
      <c r="T677" s="84"/>
      <c r="U677" s="84"/>
      <c r="V677" s="84"/>
      <c r="W677" s="84"/>
      <c r="X677" s="84"/>
      <c r="Y677" s="84"/>
      <c r="Z677" s="84"/>
      <c r="AA677" s="84"/>
      <c r="AB677" s="84"/>
      <c r="AC677" s="84"/>
      <c r="AD677" s="84"/>
      <c r="AE677" s="84"/>
      <c r="AF677" s="84"/>
      <c r="AG677" s="84"/>
      <c r="AH677" s="84"/>
      <c r="AI677" s="84"/>
      <c r="AJ677" s="84"/>
      <c r="AK677" s="84"/>
      <c r="AL677" s="84"/>
      <c r="AM677" s="84"/>
      <c r="AN677" s="84"/>
      <c r="AO677" s="84"/>
      <c r="AP677" s="84"/>
      <c r="AQ677" s="84"/>
      <c r="AR677" s="84"/>
      <c r="AS677" s="84"/>
      <c r="AT677" s="84"/>
      <c r="AU677" s="84"/>
      <c r="AV677" s="84"/>
      <c r="AW677" s="84"/>
      <c r="AX677" s="84"/>
      <c r="AY677" s="84"/>
      <c r="AZ677" s="84"/>
    </row>
    <row r="678" spans="3:52" ht="13.15">
      <c r="C678" s="84"/>
      <c r="D678" s="84"/>
      <c r="E678" s="84"/>
      <c r="F678" s="84"/>
      <c r="G678" s="84"/>
      <c r="H678" s="84"/>
      <c r="I678" s="84"/>
      <c r="J678" s="84"/>
      <c r="K678" s="84"/>
      <c r="L678" s="84"/>
      <c r="M678" s="84"/>
      <c r="N678" s="84"/>
      <c r="O678" s="84"/>
      <c r="P678" s="84"/>
      <c r="Q678" s="84"/>
      <c r="R678" s="84"/>
      <c r="S678" s="84"/>
      <c r="T678" s="84"/>
      <c r="U678" s="84"/>
      <c r="V678" s="84"/>
      <c r="W678" s="84"/>
      <c r="X678" s="84"/>
      <c r="Y678" s="84"/>
      <c r="Z678" s="84"/>
      <c r="AA678" s="84"/>
      <c r="AB678" s="84"/>
      <c r="AC678" s="84"/>
      <c r="AD678" s="84"/>
      <c r="AE678" s="84"/>
      <c r="AF678" s="84"/>
      <c r="AG678" s="84"/>
      <c r="AH678" s="84"/>
      <c r="AI678" s="84"/>
      <c r="AJ678" s="84"/>
      <c r="AK678" s="84"/>
      <c r="AL678" s="84"/>
      <c r="AM678" s="84"/>
      <c r="AN678" s="84"/>
      <c r="AO678" s="84"/>
      <c r="AP678" s="84"/>
      <c r="AQ678" s="84"/>
      <c r="AR678" s="84"/>
      <c r="AS678" s="84"/>
      <c r="AT678" s="84"/>
      <c r="AU678" s="84"/>
      <c r="AV678" s="84"/>
      <c r="AW678" s="84"/>
      <c r="AX678" s="84"/>
      <c r="AY678" s="84"/>
      <c r="AZ678" s="84"/>
    </row>
    <row r="679" spans="3:52" ht="13.15">
      <c r="C679" s="84"/>
      <c r="D679" s="84"/>
      <c r="E679" s="84"/>
      <c r="F679" s="84"/>
      <c r="G679" s="84"/>
      <c r="H679" s="84"/>
      <c r="I679" s="84"/>
      <c r="J679" s="84"/>
      <c r="K679" s="84"/>
      <c r="L679" s="84"/>
      <c r="M679" s="84"/>
      <c r="N679" s="84"/>
      <c r="O679" s="84"/>
      <c r="P679" s="84"/>
      <c r="Q679" s="84"/>
      <c r="R679" s="84"/>
      <c r="S679" s="84"/>
      <c r="T679" s="84"/>
      <c r="U679" s="84"/>
      <c r="V679" s="84"/>
      <c r="W679" s="84"/>
      <c r="X679" s="84"/>
      <c r="Y679" s="84"/>
      <c r="Z679" s="84"/>
      <c r="AA679" s="84"/>
      <c r="AB679" s="84"/>
      <c r="AC679" s="84"/>
      <c r="AD679" s="84"/>
      <c r="AE679" s="84"/>
      <c r="AF679" s="84"/>
      <c r="AG679" s="84"/>
      <c r="AH679" s="84"/>
      <c r="AI679" s="84"/>
      <c r="AJ679" s="84"/>
      <c r="AK679" s="84"/>
      <c r="AL679" s="84"/>
      <c r="AM679" s="84"/>
      <c r="AN679" s="84"/>
      <c r="AO679" s="84"/>
      <c r="AP679" s="84"/>
      <c r="AQ679" s="84"/>
      <c r="AR679" s="84"/>
      <c r="AS679" s="84"/>
      <c r="AT679" s="84"/>
      <c r="AU679" s="84"/>
      <c r="AV679" s="84"/>
      <c r="AW679" s="84"/>
      <c r="AX679" s="84"/>
      <c r="AY679" s="84"/>
      <c r="AZ679" s="84"/>
    </row>
    <row r="680" spans="3:52" ht="13.15">
      <c r="C680" s="84"/>
      <c r="D680" s="84"/>
      <c r="E680" s="84"/>
      <c r="F680" s="84"/>
      <c r="G680" s="84"/>
      <c r="H680" s="84"/>
      <c r="I680" s="84"/>
      <c r="J680" s="84"/>
      <c r="K680" s="84"/>
      <c r="L680" s="84"/>
      <c r="M680" s="84"/>
      <c r="N680" s="84"/>
      <c r="O680" s="84"/>
      <c r="P680" s="84"/>
      <c r="Q680" s="84"/>
      <c r="R680" s="84"/>
      <c r="S680" s="84"/>
      <c r="T680" s="84"/>
      <c r="U680" s="84"/>
      <c r="V680" s="84"/>
      <c r="W680" s="84"/>
      <c r="X680" s="84"/>
      <c r="Y680" s="84"/>
      <c r="Z680" s="84"/>
      <c r="AA680" s="84"/>
      <c r="AB680" s="84"/>
      <c r="AC680" s="84"/>
      <c r="AD680" s="84"/>
      <c r="AE680" s="84"/>
      <c r="AF680" s="84"/>
      <c r="AG680" s="84"/>
      <c r="AH680" s="84"/>
      <c r="AI680" s="84"/>
      <c r="AJ680" s="84"/>
      <c r="AK680" s="84"/>
      <c r="AL680" s="84"/>
      <c r="AM680" s="84"/>
      <c r="AN680" s="84"/>
      <c r="AO680" s="84"/>
      <c r="AP680" s="84"/>
      <c r="AQ680" s="84"/>
      <c r="AR680" s="84"/>
      <c r="AS680" s="84"/>
      <c r="AT680" s="84"/>
      <c r="AU680" s="84"/>
      <c r="AV680" s="84"/>
      <c r="AW680" s="84"/>
      <c r="AX680" s="84"/>
      <c r="AY680" s="84"/>
      <c r="AZ680" s="84"/>
    </row>
    <row r="681" spans="3:52" ht="13.15">
      <c r="C681" s="84"/>
      <c r="D681" s="84"/>
      <c r="E681" s="84"/>
      <c r="F681" s="84"/>
      <c r="G681" s="84"/>
      <c r="H681" s="84"/>
      <c r="I681" s="84"/>
      <c r="J681" s="84"/>
      <c r="K681" s="84"/>
      <c r="L681" s="84"/>
      <c r="M681" s="84"/>
      <c r="N681" s="84"/>
      <c r="O681" s="84"/>
      <c r="P681" s="84"/>
      <c r="Q681" s="84"/>
      <c r="R681" s="84"/>
      <c r="S681" s="84"/>
      <c r="T681" s="84"/>
      <c r="U681" s="84"/>
      <c r="V681" s="84"/>
      <c r="W681" s="84"/>
      <c r="X681" s="84"/>
      <c r="Y681" s="84"/>
      <c r="Z681" s="84"/>
      <c r="AA681" s="84"/>
      <c r="AB681" s="84"/>
      <c r="AC681" s="84"/>
      <c r="AD681" s="84"/>
      <c r="AE681" s="84"/>
      <c r="AF681" s="84"/>
      <c r="AG681" s="84"/>
      <c r="AH681" s="84"/>
      <c r="AI681" s="84"/>
      <c r="AJ681" s="84"/>
      <c r="AK681" s="84"/>
      <c r="AL681" s="84"/>
      <c r="AM681" s="84"/>
      <c r="AN681" s="84"/>
      <c r="AO681" s="84"/>
      <c r="AP681" s="84"/>
      <c r="AQ681" s="84"/>
      <c r="AR681" s="84"/>
      <c r="AS681" s="84"/>
      <c r="AT681" s="84"/>
      <c r="AU681" s="84"/>
      <c r="AV681" s="84"/>
      <c r="AW681" s="84"/>
      <c r="AX681" s="84"/>
      <c r="AY681" s="84"/>
      <c r="AZ681" s="84"/>
    </row>
    <row r="682" spans="3:52" ht="13.15">
      <c r="C682" s="84"/>
      <c r="D682" s="84"/>
      <c r="E682" s="84"/>
      <c r="F682" s="84"/>
      <c r="G682" s="84"/>
      <c r="H682" s="84"/>
      <c r="I682" s="84"/>
      <c r="J682" s="84"/>
      <c r="K682" s="84"/>
      <c r="L682" s="84"/>
      <c r="M682" s="84"/>
      <c r="N682" s="84"/>
      <c r="O682" s="84"/>
      <c r="P682" s="84"/>
      <c r="Q682" s="84"/>
      <c r="R682" s="84"/>
      <c r="S682" s="84"/>
      <c r="T682" s="84"/>
      <c r="U682" s="84"/>
      <c r="V682" s="84"/>
      <c r="W682" s="84"/>
      <c r="X682" s="84"/>
      <c r="Y682" s="84"/>
      <c r="Z682" s="84"/>
      <c r="AA682" s="84"/>
      <c r="AB682" s="84"/>
      <c r="AC682" s="84"/>
      <c r="AD682" s="84"/>
      <c r="AE682" s="84"/>
      <c r="AF682" s="84"/>
      <c r="AG682" s="84"/>
      <c r="AH682" s="84"/>
      <c r="AI682" s="84"/>
      <c r="AJ682" s="84"/>
      <c r="AK682" s="84"/>
      <c r="AL682" s="84"/>
      <c r="AM682" s="84"/>
      <c r="AN682" s="84"/>
      <c r="AO682" s="84"/>
      <c r="AP682" s="84"/>
      <c r="AQ682" s="84"/>
      <c r="AR682" s="84"/>
      <c r="AS682" s="84"/>
      <c r="AT682" s="84"/>
      <c r="AU682" s="84"/>
      <c r="AV682" s="84"/>
      <c r="AW682" s="84"/>
      <c r="AX682" s="84"/>
      <c r="AY682" s="84"/>
      <c r="AZ682" s="84"/>
    </row>
    <row r="683" spans="3:52" ht="13.15">
      <c r="C683" s="84"/>
      <c r="D683" s="84"/>
      <c r="E683" s="84"/>
      <c r="F683" s="84"/>
      <c r="G683" s="84"/>
      <c r="H683" s="84"/>
      <c r="I683" s="84"/>
      <c r="J683" s="84"/>
      <c r="K683" s="84"/>
      <c r="L683" s="84"/>
      <c r="M683" s="84"/>
      <c r="N683" s="84"/>
      <c r="O683" s="84"/>
      <c r="P683" s="84"/>
      <c r="Q683" s="84"/>
      <c r="R683" s="84"/>
      <c r="S683" s="84"/>
      <c r="T683" s="84"/>
      <c r="U683" s="84"/>
      <c r="V683" s="84"/>
      <c r="W683" s="84"/>
      <c r="X683" s="84"/>
      <c r="Y683" s="84"/>
      <c r="Z683" s="84"/>
      <c r="AA683" s="84"/>
      <c r="AB683" s="84"/>
      <c r="AC683" s="84"/>
      <c r="AD683" s="84"/>
      <c r="AE683" s="84"/>
      <c r="AF683" s="84"/>
      <c r="AG683" s="84"/>
      <c r="AH683" s="84"/>
      <c r="AI683" s="84"/>
      <c r="AJ683" s="84"/>
      <c r="AK683" s="84"/>
      <c r="AL683" s="84"/>
      <c r="AM683" s="84"/>
      <c r="AN683" s="84"/>
      <c r="AO683" s="84"/>
      <c r="AP683" s="84"/>
      <c r="AQ683" s="84"/>
      <c r="AR683" s="84"/>
      <c r="AS683" s="84"/>
      <c r="AT683" s="84"/>
      <c r="AU683" s="84"/>
      <c r="AV683" s="84"/>
      <c r="AW683" s="84"/>
      <c r="AX683" s="84"/>
      <c r="AY683" s="84"/>
      <c r="AZ683" s="84"/>
    </row>
    <row r="684" spans="3:52" ht="13.15">
      <c r="C684" s="84"/>
      <c r="D684" s="84"/>
      <c r="E684" s="84"/>
      <c r="F684" s="84"/>
      <c r="G684" s="84"/>
      <c r="H684" s="84"/>
      <c r="I684" s="84"/>
      <c r="J684" s="84"/>
      <c r="K684" s="84"/>
      <c r="L684" s="84"/>
      <c r="M684" s="84"/>
      <c r="N684" s="84"/>
      <c r="O684" s="84"/>
      <c r="P684" s="84"/>
      <c r="Q684" s="84"/>
      <c r="R684" s="84"/>
      <c r="S684" s="84"/>
      <c r="T684" s="84"/>
      <c r="U684" s="84"/>
      <c r="V684" s="84"/>
      <c r="W684" s="84"/>
      <c r="X684" s="84"/>
      <c r="Y684" s="84"/>
      <c r="Z684" s="84"/>
      <c r="AA684" s="84"/>
      <c r="AB684" s="84"/>
      <c r="AC684" s="84"/>
      <c r="AD684" s="84"/>
      <c r="AE684" s="84"/>
      <c r="AF684" s="84"/>
      <c r="AG684" s="84"/>
      <c r="AH684" s="84"/>
      <c r="AI684" s="84"/>
      <c r="AJ684" s="84"/>
      <c r="AK684" s="84"/>
      <c r="AL684" s="84"/>
      <c r="AM684" s="84"/>
      <c r="AN684" s="84"/>
      <c r="AO684" s="84"/>
      <c r="AP684" s="84"/>
      <c r="AQ684" s="84"/>
      <c r="AR684" s="84"/>
      <c r="AS684" s="84"/>
      <c r="AT684" s="84"/>
      <c r="AU684" s="84"/>
      <c r="AV684" s="84"/>
      <c r="AW684" s="84"/>
      <c r="AX684" s="84"/>
      <c r="AY684" s="84"/>
      <c r="AZ684" s="84"/>
    </row>
    <row r="685" spans="3:52" ht="13.15">
      <c r="C685" s="84"/>
      <c r="D685" s="84"/>
      <c r="E685" s="84"/>
      <c r="F685" s="84"/>
      <c r="G685" s="84"/>
      <c r="H685" s="84"/>
      <c r="I685" s="84"/>
      <c r="J685" s="84"/>
      <c r="K685" s="84"/>
      <c r="L685" s="84"/>
      <c r="M685" s="84"/>
      <c r="N685" s="84"/>
      <c r="O685" s="84"/>
      <c r="P685" s="84"/>
      <c r="Q685" s="84"/>
      <c r="R685" s="84"/>
      <c r="S685" s="84"/>
      <c r="T685" s="84"/>
      <c r="U685" s="84"/>
      <c r="V685" s="84"/>
      <c r="W685" s="84"/>
      <c r="X685" s="84"/>
      <c r="Y685" s="84"/>
      <c r="Z685" s="84"/>
      <c r="AA685" s="84"/>
      <c r="AB685" s="84"/>
      <c r="AC685" s="84"/>
      <c r="AD685" s="84"/>
      <c r="AE685" s="84"/>
      <c r="AF685" s="84"/>
      <c r="AG685" s="84"/>
      <c r="AH685" s="84"/>
      <c r="AI685" s="84"/>
      <c r="AJ685" s="84"/>
      <c r="AK685" s="84"/>
      <c r="AL685" s="84"/>
      <c r="AM685" s="84"/>
      <c r="AN685" s="84"/>
      <c r="AO685" s="84"/>
      <c r="AP685" s="84"/>
      <c r="AQ685" s="84"/>
      <c r="AR685" s="84"/>
      <c r="AS685" s="84"/>
      <c r="AT685" s="84"/>
      <c r="AU685" s="84"/>
      <c r="AV685" s="84"/>
      <c r="AW685" s="84"/>
      <c r="AX685" s="84"/>
      <c r="AY685" s="84"/>
      <c r="AZ685" s="84"/>
    </row>
    <row r="686" spans="3:52" ht="13.15">
      <c r="C686" s="84"/>
      <c r="D686" s="84"/>
      <c r="E686" s="84"/>
      <c r="F686" s="84"/>
      <c r="G686" s="84"/>
      <c r="H686" s="84"/>
      <c r="I686" s="84"/>
      <c r="J686" s="84"/>
      <c r="K686" s="84"/>
      <c r="L686" s="84"/>
      <c r="M686" s="84"/>
      <c r="N686" s="84"/>
      <c r="O686" s="84"/>
      <c r="P686" s="84"/>
      <c r="Q686" s="84"/>
      <c r="R686" s="84"/>
      <c r="S686" s="84"/>
      <c r="T686" s="84"/>
      <c r="U686" s="84"/>
      <c r="V686" s="84"/>
      <c r="W686" s="84"/>
      <c r="X686" s="84"/>
      <c r="Y686" s="84"/>
      <c r="Z686" s="84"/>
      <c r="AA686" s="84"/>
      <c r="AB686" s="84"/>
      <c r="AC686" s="84"/>
      <c r="AD686" s="84"/>
      <c r="AE686" s="84"/>
      <c r="AF686" s="84"/>
      <c r="AG686" s="84"/>
      <c r="AH686" s="84"/>
      <c r="AI686" s="84"/>
      <c r="AJ686" s="84"/>
      <c r="AK686" s="84"/>
      <c r="AL686" s="84"/>
      <c r="AM686" s="84"/>
      <c r="AN686" s="84"/>
      <c r="AO686" s="84"/>
      <c r="AP686" s="84"/>
      <c r="AQ686" s="84"/>
      <c r="AR686" s="84"/>
      <c r="AS686" s="84"/>
      <c r="AT686" s="84"/>
      <c r="AU686" s="84"/>
      <c r="AV686" s="84"/>
      <c r="AW686" s="84"/>
      <c r="AX686" s="84"/>
      <c r="AY686" s="84"/>
      <c r="AZ686" s="84"/>
    </row>
    <row r="687" spans="3:52" ht="13.15">
      <c r="C687" s="84"/>
      <c r="D687" s="84"/>
      <c r="E687" s="84"/>
      <c r="F687" s="84"/>
      <c r="G687" s="84"/>
      <c r="H687" s="84"/>
      <c r="I687" s="84"/>
      <c r="J687" s="84"/>
      <c r="K687" s="84"/>
      <c r="L687" s="84"/>
      <c r="M687" s="84"/>
      <c r="N687" s="84"/>
      <c r="O687" s="84"/>
      <c r="P687" s="84"/>
      <c r="Q687" s="84"/>
      <c r="R687" s="84"/>
      <c r="S687" s="84"/>
      <c r="T687" s="84"/>
      <c r="U687" s="84"/>
      <c r="V687" s="84"/>
      <c r="W687" s="84"/>
      <c r="X687" s="84"/>
      <c r="Y687" s="84"/>
      <c r="Z687" s="84"/>
      <c r="AA687" s="84"/>
      <c r="AB687" s="84"/>
      <c r="AC687" s="84"/>
      <c r="AD687" s="84"/>
      <c r="AE687" s="84"/>
      <c r="AF687" s="84"/>
      <c r="AG687" s="84"/>
      <c r="AH687" s="84"/>
      <c r="AI687" s="84"/>
      <c r="AJ687" s="84"/>
      <c r="AK687" s="84"/>
      <c r="AL687" s="84"/>
      <c r="AM687" s="84"/>
      <c r="AN687" s="84"/>
      <c r="AO687" s="84"/>
      <c r="AP687" s="84"/>
      <c r="AQ687" s="84"/>
      <c r="AR687" s="84"/>
      <c r="AS687" s="84"/>
      <c r="AT687" s="84"/>
      <c r="AU687" s="84"/>
      <c r="AV687" s="84"/>
      <c r="AW687" s="84"/>
      <c r="AX687" s="84"/>
      <c r="AY687" s="84"/>
      <c r="AZ687" s="84"/>
    </row>
    <row r="688" spans="3:52" ht="13.15">
      <c r="C688" s="84"/>
      <c r="D688" s="84"/>
      <c r="E688" s="84"/>
      <c r="F688" s="84"/>
      <c r="G688" s="84"/>
      <c r="H688" s="84"/>
      <c r="I688" s="84"/>
      <c r="J688" s="84"/>
      <c r="K688" s="84"/>
      <c r="L688" s="84"/>
      <c r="M688" s="84"/>
      <c r="N688" s="84"/>
      <c r="O688" s="84"/>
      <c r="P688" s="84"/>
      <c r="Q688" s="84"/>
      <c r="R688" s="84"/>
      <c r="S688" s="84"/>
      <c r="T688" s="84"/>
      <c r="U688" s="84"/>
      <c r="V688" s="84"/>
      <c r="W688" s="84"/>
      <c r="X688" s="84"/>
      <c r="Y688" s="84"/>
      <c r="Z688" s="84"/>
      <c r="AA688" s="84"/>
      <c r="AB688" s="84"/>
      <c r="AC688" s="84"/>
      <c r="AD688" s="84"/>
      <c r="AE688" s="84"/>
      <c r="AF688" s="84"/>
      <c r="AG688" s="84"/>
      <c r="AH688" s="84"/>
      <c r="AI688" s="84"/>
      <c r="AJ688" s="84"/>
      <c r="AK688" s="84"/>
      <c r="AL688" s="84"/>
      <c r="AM688" s="84"/>
      <c r="AN688" s="84"/>
      <c r="AO688" s="84"/>
      <c r="AP688" s="84"/>
      <c r="AQ688" s="84"/>
      <c r="AR688" s="84"/>
      <c r="AS688" s="84"/>
      <c r="AT688" s="84"/>
      <c r="AU688" s="84"/>
      <c r="AV688" s="84"/>
      <c r="AW688" s="84"/>
      <c r="AX688" s="84"/>
      <c r="AY688" s="84"/>
      <c r="AZ688" s="84"/>
    </row>
    <row r="689" spans="3:52" ht="13.15">
      <c r="C689" s="84"/>
      <c r="D689" s="84"/>
      <c r="E689" s="84"/>
      <c r="F689" s="84"/>
      <c r="G689" s="84"/>
      <c r="H689" s="84"/>
      <c r="I689" s="84"/>
      <c r="J689" s="84"/>
      <c r="K689" s="84"/>
      <c r="L689" s="84"/>
      <c r="M689" s="84"/>
      <c r="N689" s="84"/>
      <c r="O689" s="84"/>
      <c r="P689" s="84"/>
      <c r="Q689" s="84"/>
      <c r="R689" s="84"/>
      <c r="S689" s="84"/>
      <c r="T689" s="84"/>
      <c r="U689" s="84"/>
      <c r="V689" s="84"/>
      <c r="W689" s="84"/>
      <c r="X689" s="84"/>
      <c r="Y689" s="84"/>
      <c r="Z689" s="84"/>
      <c r="AA689" s="84"/>
      <c r="AB689" s="84"/>
      <c r="AC689" s="84"/>
      <c r="AD689" s="84"/>
      <c r="AE689" s="84"/>
      <c r="AF689" s="84"/>
      <c r="AG689" s="84"/>
      <c r="AH689" s="84"/>
      <c r="AI689" s="84"/>
      <c r="AJ689" s="84"/>
      <c r="AK689" s="84"/>
      <c r="AL689" s="84"/>
      <c r="AM689" s="84"/>
      <c r="AN689" s="84"/>
      <c r="AO689" s="84"/>
      <c r="AP689" s="84"/>
      <c r="AQ689" s="84"/>
      <c r="AR689" s="84"/>
      <c r="AS689" s="84"/>
      <c r="AT689" s="84"/>
      <c r="AU689" s="84"/>
      <c r="AV689" s="84"/>
      <c r="AW689" s="84"/>
      <c r="AX689" s="84"/>
      <c r="AY689" s="84"/>
      <c r="AZ689" s="84"/>
    </row>
    <row r="690" spans="3:52" ht="13.15">
      <c r="C690" s="84"/>
      <c r="D690" s="84"/>
      <c r="E690" s="84"/>
      <c r="F690" s="84"/>
      <c r="G690" s="84"/>
      <c r="H690" s="84"/>
      <c r="I690" s="84"/>
      <c r="J690" s="84"/>
      <c r="K690" s="84"/>
      <c r="L690" s="84"/>
      <c r="M690" s="84"/>
      <c r="N690" s="84"/>
      <c r="O690" s="84"/>
      <c r="P690" s="84"/>
      <c r="Q690" s="84"/>
      <c r="R690" s="84"/>
      <c r="S690" s="84"/>
      <c r="T690" s="84"/>
      <c r="U690" s="84"/>
      <c r="V690" s="84"/>
      <c r="W690" s="84"/>
      <c r="X690" s="84"/>
      <c r="Y690" s="84"/>
      <c r="Z690" s="84"/>
      <c r="AA690" s="84"/>
      <c r="AB690" s="84"/>
      <c r="AC690" s="84"/>
      <c r="AD690" s="84"/>
      <c r="AE690" s="84"/>
      <c r="AF690" s="84"/>
      <c r="AG690" s="84"/>
      <c r="AH690" s="84"/>
      <c r="AI690" s="84"/>
      <c r="AJ690" s="84"/>
      <c r="AK690" s="84"/>
      <c r="AL690" s="84"/>
      <c r="AM690" s="84"/>
      <c r="AN690" s="84"/>
      <c r="AO690" s="84"/>
      <c r="AP690" s="84"/>
      <c r="AQ690" s="84"/>
      <c r="AR690" s="84"/>
      <c r="AS690" s="84"/>
      <c r="AT690" s="84"/>
      <c r="AU690" s="84"/>
      <c r="AV690" s="84"/>
      <c r="AW690" s="84"/>
      <c r="AX690" s="84"/>
      <c r="AY690" s="84"/>
      <c r="AZ690" s="84"/>
    </row>
    <row r="691" spans="3:52" ht="13.15">
      <c r="C691" s="84"/>
      <c r="D691" s="84"/>
      <c r="E691" s="84"/>
      <c r="F691" s="84"/>
      <c r="G691" s="84"/>
      <c r="H691" s="84"/>
      <c r="I691" s="84"/>
      <c r="J691" s="84"/>
      <c r="K691" s="84"/>
      <c r="L691" s="84"/>
      <c r="M691" s="84"/>
      <c r="N691" s="84"/>
      <c r="O691" s="84"/>
      <c r="P691" s="84"/>
      <c r="Q691" s="84"/>
      <c r="R691" s="84"/>
      <c r="S691" s="84"/>
      <c r="T691" s="84"/>
      <c r="U691" s="84"/>
      <c r="V691" s="84"/>
      <c r="W691" s="84"/>
      <c r="X691" s="84"/>
      <c r="Y691" s="84"/>
      <c r="Z691" s="84"/>
      <c r="AA691" s="84"/>
      <c r="AB691" s="84"/>
      <c r="AC691" s="84"/>
      <c r="AD691" s="84"/>
      <c r="AE691" s="84"/>
      <c r="AF691" s="84"/>
      <c r="AG691" s="84"/>
      <c r="AH691" s="84"/>
      <c r="AI691" s="84"/>
      <c r="AJ691" s="84"/>
      <c r="AK691" s="84"/>
      <c r="AL691" s="84"/>
      <c r="AM691" s="84"/>
      <c r="AN691" s="84"/>
      <c r="AO691" s="84"/>
      <c r="AP691" s="84"/>
      <c r="AQ691" s="84"/>
      <c r="AR691" s="84"/>
      <c r="AS691" s="84"/>
      <c r="AT691" s="84"/>
      <c r="AU691" s="84"/>
      <c r="AV691" s="84"/>
      <c r="AW691" s="84"/>
      <c r="AX691" s="84"/>
      <c r="AY691" s="84"/>
      <c r="AZ691" s="84"/>
    </row>
    <row r="692" spans="3:52" ht="13.15">
      <c r="C692" s="84"/>
      <c r="D692" s="84"/>
      <c r="E692" s="84"/>
      <c r="F692" s="84"/>
      <c r="G692" s="84"/>
      <c r="H692" s="84"/>
      <c r="I692" s="84"/>
      <c r="J692" s="84"/>
      <c r="K692" s="84"/>
      <c r="L692" s="84"/>
      <c r="M692" s="84"/>
      <c r="N692" s="84"/>
      <c r="O692" s="84"/>
      <c r="P692" s="84"/>
      <c r="Q692" s="84"/>
      <c r="R692" s="84"/>
      <c r="S692" s="84"/>
      <c r="T692" s="84"/>
      <c r="U692" s="84"/>
      <c r="V692" s="84"/>
      <c r="W692" s="84"/>
      <c r="X692" s="84"/>
      <c r="Y692" s="84"/>
      <c r="Z692" s="84"/>
      <c r="AA692" s="84"/>
      <c r="AB692" s="84"/>
      <c r="AC692" s="84"/>
      <c r="AD692" s="84"/>
      <c r="AE692" s="84"/>
      <c r="AF692" s="84"/>
      <c r="AG692" s="84"/>
      <c r="AH692" s="84"/>
      <c r="AI692" s="84"/>
      <c r="AJ692" s="84"/>
      <c r="AK692" s="84"/>
      <c r="AL692" s="84"/>
      <c r="AM692" s="84"/>
      <c r="AN692" s="84"/>
      <c r="AO692" s="84"/>
      <c r="AP692" s="84"/>
      <c r="AQ692" s="84"/>
      <c r="AR692" s="84"/>
      <c r="AS692" s="84"/>
      <c r="AT692" s="84"/>
      <c r="AU692" s="84"/>
      <c r="AV692" s="84"/>
      <c r="AW692" s="84"/>
      <c r="AX692" s="84"/>
      <c r="AY692" s="84"/>
      <c r="AZ692" s="84"/>
    </row>
    <row r="693" spans="3:52" ht="13.15">
      <c r="C693" s="84"/>
      <c r="D693" s="84"/>
      <c r="E693" s="84"/>
      <c r="F693" s="84"/>
      <c r="G693" s="84"/>
      <c r="H693" s="84"/>
      <c r="I693" s="84"/>
      <c r="J693" s="84"/>
      <c r="K693" s="84"/>
      <c r="L693" s="84"/>
      <c r="M693" s="84"/>
      <c r="N693" s="84"/>
      <c r="O693" s="84"/>
      <c r="P693" s="84"/>
      <c r="Q693" s="84"/>
      <c r="R693" s="84"/>
      <c r="S693" s="84"/>
      <c r="T693" s="84"/>
      <c r="U693" s="84"/>
      <c r="V693" s="84"/>
      <c r="W693" s="84"/>
      <c r="X693" s="84"/>
      <c r="Y693" s="84"/>
      <c r="Z693" s="84"/>
      <c r="AA693" s="84"/>
      <c r="AB693" s="84"/>
      <c r="AC693" s="84"/>
      <c r="AD693" s="84"/>
      <c r="AE693" s="84"/>
      <c r="AF693" s="84"/>
      <c r="AG693" s="84"/>
      <c r="AH693" s="84"/>
      <c r="AI693" s="84"/>
      <c r="AJ693" s="84"/>
      <c r="AK693" s="84"/>
      <c r="AL693" s="84"/>
      <c r="AM693" s="84"/>
      <c r="AN693" s="84"/>
      <c r="AO693" s="84"/>
      <c r="AP693" s="84"/>
      <c r="AQ693" s="84"/>
      <c r="AR693" s="84"/>
      <c r="AS693" s="84"/>
      <c r="AT693" s="84"/>
      <c r="AU693" s="84"/>
      <c r="AV693" s="84"/>
      <c r="AW693" s="84"/>
      <c r="AX693" s="84"/>
      <c r="AY693" s="84"/>
      <c r="AZ693" s="84"/>
    </row>
    <row r="694" spans="3:52" ht="13.15">
      <c r="C694" s="84"/>
      <c r="D694" s="84"/>
      <c r="E694" s="84"/>
      <c r="F694" s="84"/>
      <c r="G694" s="84"/>
      <c r="H694" s="84"/>
      <c r="I694" s="84"/>
      <c r="J694" s="84"/>
      <c r="K694" s="84"/>
      <c r="L694" s="84"/>
      <c r="M694" s="84"/>
      <c r="N694" s="84"/>
      <c r="O694" s="84"/>
      <c r="P694" s="84"/>
      <c r="Q694" s="84"/>
      <c r="R694" s="84"/>
      <c r="S694" s="84"/>
      <c r="T694" s="84"/>
      <c r="U694" s="84"/>
      <c r="V694" s="84"/>
      <c r="W694" s="84"/>
      <c r="X694" s="84"/>
      <c r="Y694" s="84"/>
      <c r="Z694" s="84"/>
      <c r="AA694" s="84"/>
      <c r="AB694" s="84"/>
      <c r="AC694" s="84"/>
      <c r="AD694" s="84"/>
      <c r="AE694" s="84"/>
      <c r="AF694" s="84"/>
      <c r="AG694" s="84"/>
      <c r="AH694" s="84"/>
      <c r="AI694" s="84"/>
      <c r="AJ694" s="84"/>
      <c r="AK694" s="84"/>
      <c r="AL694" s="84"/>
      <c r="AM694" s="84"/>
      <c r="AN694" s="84"/>
      <c r="AO694" s="84"/>
      <c r="AP694" s="84"/>
      <c r="AQ694" s="84"/>
      <c r="AR694" s="84"/>
      <c r="AS694" s="84"/>
      <c r="AT694" s="84"/>
      <c r="AU694" s="84"/>
      <c r="AV694" s="84"/>
      <c r="AW694" s="84"/>
      <c r="AX694" s="84"/>
      <c r="AY694" s="84"/>
      <c r="AZ694" s="84"/>
    </row>
    <row r="695" spans="3:52" ht="13.15">
      <c r="C695" s="84"/>
      <c r="D695" s="84"/>
      <c r="E695" s="84"/>
      <c r="F695" s="84"/>
      <c r="G695" s="84"/>
      <c r="H695" s="84"/>
      <c r="I695" s="84"/>
      <c r="J695" s="84"/>
      <c r="K695" s="84"/>
      <c r="L695" s="84"/>
      <c r="M695" s="84"/>
      <c r="N695" s="84"/>
      <c r="O695" s="84"/>
      <c r="P695" s="84"/>
      <c r="Q695" s="84"/>
      <c r="R695" s="84"/>
      <c r="S695" s="84"/>
      <c r="T695" s="84"/>
      <c r="U695" s="84"/>
      <c r="V695" s="84"/>
      <c r="W695" s="84"/>
      <c r="X695" s="84"/>
      <c r="Y695" s="84"/>
      <c r="Z695" s="84"/>
      <c r="AA695" s="84"/>
      <c r="AB695" s="84"/>
      <c r="AC695" s="84"/>
      <c r="AD695" s="84"/>
      <c r="AE695" s="84"/>
      <c r="AF695" s="84"/>
      <c r="AG695" s="84"/>
      <c r="AH695" s="84"/>
      <c r="AI695" s="84"/>
      <c r="AJ695" s="84"/>
      <c r="AK695" s="84"/>
      <c r="AL695" s="84"/>
      <c r="AM695" s="84"/>
      <c r="AN695" s="84"/>
      <c r="AO695" s="84"/>
      <c r="AP695" s="84"/>
      <c r="AQ695" s="84"/>
      <c r="AR695" s="84"/>
      <c r="AS695" s="84"/>
      <c r="AT695" s="84"/>
      <c r="AU695" s="84"/>
      <c r="AV695" s="84"/>
      <c r="AW695" s="84"/>
      <c r="AX695" s="84"/>
      <c r="AY695" s="84"/>
      <c r="AZ695" s="84"/>
    </row>
    <row r="696" spans="3:52" ht="13.15">
      <c r="C696" s="84"/>
      <c r="D696" s="84"/>
      <c r="E696" s="84"/>
      <c r="F696" s="84"/>
      <c r="G696" s="84"/>
      <c r="H696" s="84"/>
      <c r="I696" s="84"/>
      <c r="J696" s="84"/>
      <c r="K696" s="84"/>
      <c r="L696" s="84"/>
      <c r="M696" s="84"/>
      <c r="N696" s="84"/>
      <c r="O696" s="84"/>
      <c r="P696" s="84"/>
      <c r="Q696" s="84"/>
      <c r="R696" s="84"/>
      <c r="S696" s="84"/>
      <c r="T696" s="84"/>
      <c r="U696" s="84"/>
      <c r="V696" s="84"/>
      <c r="W696" s="84"/>
      <c r="X696" s="84"/>
      <c r="Y696" s="84"/>
      <c r="Z696" s="84"/>
      <c r="AA696" s="84"/>
      <c r="AB696" s="84"/>
      <c r="AC696" s="84"/>
      <c r="AD696" s="84"/>
      <c r="AE696" s="84"/>
      <c r="AF696" s="84"/>
      <c r="AG696" s="84"/>
      <c r="AH696" s="84"/>
      <c r="AI696" s="84"/>
      <c r="AJ696" s="84"/>
      <c r="AK696" s="84"/>
      <c r="AL696" s="84"/>
      <c r="AM696" s="84"/>
      <c r="AN696" s="84"/>
      <c r="AO696" s="84"/>
      <c r="AP696" s="84"/>
      <c r="AQ696" s="84"/>
      <c r="AR696" s="84"/>
      <c r="AS696" s="84"/>
      <c r="AT696" s="84"/>
      <c r="AU696" s="84"/>
      <c r="AV696" s="84"/>
      <c r="AW696" s="84"/>
      <c r="AX696" s="84"/>
      <c r="AY696" s="84"/>
      <c r="AZ696" s="84"/>
    </row>
    <row r="697" spans="3:52" ht="13.15">
      <c r="C697" s="84"/>
      <c r="D697" s="84"/>
      <c r="E697" s="84"/>
      <c r="F697" s="84"/>
      <c r="G697" s="84"/>
      <c r="H697" s="84"/>
      <c r="I697" s="84"/>
      <c r="J697" s="84"/>
      <c r="K697" s="84"/>
      <c r="L697" s="84"/>
      <c r="M697" s="84"/>
      <c r="N697" s="84"/>
      <c r="O697" s="84"/>
      <c r="P697" s="84"/>
      <c r="Q697" s="84"/>
      <c r="R697" s="84"/>
      <c r="S697" s="84"/>
      <c r="T697" s="84"/>
      <c r="U697" s="84"/>
      <c r="V697" s="84"/>
      <c r="W697" s="84"/>
      <c r="X697" s="84"/>
      <c r="Y697" s="84"/>
      <c r="Z697" s="84"/>
      <c r="AA697" s="84"/>
      <c r="AB697" s="84"/>
      <c r="AC697" s="84"/>
      <c r="AD697" s="84"/>
      <c r="AE697" s="84"/>
      <c r="AF697" s="84"/>
      <c r="AG697" s="84"/>
      <c r="AH697" s="84"/>
      <c r="AI697" s="84"/>
      <c r="AJ697" s="84"/>
      <c r="AK697" s="84"/>
      <c r="AL697" s="84"/>
      <c r="AM697" s="84"/>
      <c r="AN697" s="84"/>
      <c r="AO697" s="84"/>
      <c r="AP697" s="84"/>
      <c r="AQ697" s="84"/>
      <c r="AR697" s="84"/>
      <c r="AS697" s="84"/>
      <c r="AT697" s="84"/>
      <c r="AU697" s="84"/>
      <c r="AV697" s="84"/>
      <c r="AW697" s="84"/>
      <c r="AX697" s="84"/>
      <c r="AY697" s="84"/>
      <c r="AZ697" s="84"/>
    </row>
    <row r="698" spans="3:52" ht="13.15">
      <c r="C698" s="84"/>
      <c r="D698" s="84"/>
      <c r="E698" s="84"/>
      <c r="F698" s="84"/>
      <c r="G698" s="84"/>
      <c r="H698" s="84"/>
      <c r="I698" s="84"/>
      <c r="J698" s="84"/>
      <c r="K698" s="84"/>
      <c r="L698" s="84"/>
      <c r="M698" s="84"/>
      <c r="N698" s="84"/>
      <c r="O698" s="84"/>
      <c r="P698" s="84"/>
      <c r="Q698" s="84"/>
      <c r="R698" s="84"/>
      <c r="S698" s="84"/>
      <c r="T698" s="84"/>
      <c r="U698" s="84"/>
      <c r="V698" s="84"/>
      <c r="W698" s="84"/>
      <c r="X698" s="84"/>
      <c r="Y698" s="84"/>
      <c r="Z698" s="84"/>
      <c r="AA698" s="84"/>
      <c r="AB698" s="84"/>
      <c r="AC698" s="84"/>
      <c r="AD698" s="84"/>
      <c r="AE698" s="84"/>
      <c r="AF698" s="84"/>
      <c r="AG698" s="84"/>
      <c r="AH698" s="84"/>
      <c r="AI698" s="84"/>
      <c r="AJ698" s="84"/>
      <c r="AK698" s="84"/>
      <c r="AL698" s="84"/>
      <c r="AM698" s="84"/>
      <c r="AN698" s="84"/>
      <c r="AO698" s="84"/>
      <c r="AP698" s="84"/>
      <c r="AQ698" s="84"/>
      <c r="AR698" s="84"/>
      <c r="AS698" s="84"/>
      <c r="AT698" s="84"/>
      <c r="AU698" s="84"/>
      <c r="AV698" s="84"/>
      <c r="AW698" s="84"/>
      <c r="AX698" s="84"/>
      <c r="AY698" s="84"/>
      <c r="AZ698" s="84"/>
    </row>
    <row r="699" spans="3:52" ht="13.15">
      <c r="C699" s="84"/>
      <c r="D699" s="84"/>
      <c r="E699" s="84"/>
      <c r="F699" s="84"/>
      <c r="G699" s="84"/>
      <c r="H699" s="84"/>
      <c r="I699" s="84"/>
      <c r="J699" s="84"/>
      <c r="K699" s="84"/>
      <c r="L699" s="84"/>
      <c r="M699" s="84"/>
      <c r="N699" s="84"/>
      <c r="O699" s="84"/>
      <c r="P699" s="84"/>
      <c r="Q699" s="84"/>
      <c r="R699" s="84"/>
      <c r="S699" s="84"/>
      <c r="T699" s="84"/>
      <c r="U699" s="84"/>
      <c r="V699" s="84"/>
      <c r="W699" s="84"/>
      <c r="X699" s="84"/>
      <c r="Y699" s="84"/>
      <c r="Z699" s="84"/>
      <c r="AA699" s="84"/>
      <c r="AB699" s="84"/>
      <c r="AC699" s="84"/>
      <c r="AD699" s="84"/>
      <c r="AE699" s="84"/>
      <c r="AF699" s="84"/>
      <c r="AG699" s="84"/>
      <c r="AH699" s="84"/>
      <c r="AI699" s="84"/>
      <c r="AJ699" s="84"/>
      <c r="AK699" s="84"/>
      <c r="AL699" s="84"/>
      <c r="AM699" s="84"/>
      <c r="AN699" s="84"/>
      <c r="AO699" s="84"/>
      <c r="AP699" s="84"/>
      <c r="AQ699" s="84"/>
      <c r="AR699" s="84"/>
      <c r="AS699" s="84"/>
      <c r="AT699" s="84"/>
      <c r="AU699" s="84"/>
      <c r="AV699" s="84"/>
      <c r="AW699" s="84"/>
      <c r="AX699" s="84"/>
      <c r="AY699" s="84"/>
      <c r="AZ699" s="84"/>
    </row>
    <row r="700" spans="3:52" ht="13.15">
      <c r="C700" s="84"/>
      <c r="D700" s="84"/>
      <c r="E700" s="84"/>
      <c r="F700" s="84"/>
      <c r="G700" s="84"/>
      <c r="H700" s="84"/>
      <c r="I700" s="84"/>
      <c r="J700" s="84"/>
      <c r="K700" s="84"/>
      <c r="L700" s="84"/>
      <c r="M700" s="84"/>
      <c r="N700" s="84"/>
      <c r="O700" s="84"/>
      <c r="P700" s="84"/>
      <c r="Q700" s="84"/>
      <c r="R700" s="84"/>
      <c r="S700" s="84"/>
      <c r="T700" s="84"/>
      <c r="U700" s="84"/>
      <c r="V700" s="84"/>
      <c r="W700" s="84"/>
      <c r="X700" s="84"/>
      <c r="Y700" s="84"/>
      <c r="Z700" s="84"/>
      <c r="AA700" s="84"/>
      <c r="AB700" s="84"/>
      <c r="AC700" s="84"/>
      <c r="AD700" s="84"/>
      <c r="AE700" s="84"/>
      <c r="AF700" s="84"/>
      <c r="AG700" s="84"/>
      <c r="AH700" s="84"/>
      <c r="AI700" s="84"/>
      <c r="AJ700" s="84"/>
      <c r="AK700" s="84"/>
      <c r="AL700" s="84"/>
      <c r="AM700" s="84"/>
      <c r="AN700" s="84"/>
      <c r="AO700" s="84"/>
      <c r="AP700" s="84"/>
      <c r="AQ700" s="84"/>
      <c r="AR700" s="84"/>
      <c r="AS700" s="84"/>
      <c r="AT700" s="84"/>
      <c r="AU700" s="84"/>
      <c r="AV700" s="84"/>
      <c r="AW700" s="84"/>
      <c r="AX700" s="84"/>
      <c r="AY700" s="84"/>
      <c r="AZ700" s="84"/>
    </row>
    <row r="701" spans="3:52" ht="13.15">
      <c r="C701" s="84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4"/>
      <c r="Y701" s="84"/>
      <c r="Z701" s="84"/>
      <c r="AA701" s="84"/>
      <c r="AB701" s="84"/>
      <c r="AC701" s="84"/>
      <c r="AD701" s="84"/>
      <c r="AE701" s="84"/>
      <c r="AF701" s="84"/>
      <c r="AG701" s="84"/>
      <c r="AH701" s="84"/>
      <c r="AI701" s="84"/>
      <c r="AJ701" s="84"/>
      <c r="AK701" s="84"/>
      <c r="AL701" s="84"/>
      <c r="AM701" s="84"/>
      <c r="AN701" s="84"/>
      <c r="AO701" s="84"/>
      <c r="AP701" s="84"/>
      <c r="AQ701" s="84"/>
      <c r="AR701" s="84"/>
      <c r="AS701" s="84"/>
      <c r="AT701" s="84"/>
      <c r="AU701" s="84"/>
      <c r="AV701" s="84"/>
      <c r="AW701" s="84"/>
      <c r="AX701" s="84"/>
      <c r="AY701" s="84"/>
      <c r="AZ701" s="84"/>
    </row>
    <row r="702" spans="3:52" ht="13.15">
      <c r="C702" s="84"/>
      <c r="D702" s="84"/>
      <c r="E702" s="84"/>
      <c r="F702" s="84"/>
      <c r="G702" s="84"/>
      <c r="H702" s="84"/>
      <c r="I702" s="84"/>
      <c r="J702" s="84"/>
      <c r="K702" s="84"/>
      <c r="L702" s="84"/>
      <c r="M702" s="84"/>
      <c r="N702" s="84"/>
      <c r="O702" s="84"/>
      <c r="P702" s="84"/>
      <c r="Q702" s="84"/>
      <c r="R702" s="84"/>
      <c r="S702" s="84"/>
      <c r="T702" s="84"/>
      <c r="U702" s="84"/>
      <c r="V702" s="84"/>
      <c r="W702" s="84"/>
      <c r="X702" s="84"/>
      <c r="Y702" s="84"/>
      <c r="Z702" s="84"/>
      <c r="AA702" s="84"/>
      <c r="AB702" s="84"/>
      <c r="AC702" s="84"/>
      <c r="AD702" s="84"/>
      <c r="AE702" s="84"/>
      <c r="AF702" s="84"/>
      <c r="AG702" s="84"/>
      <c r="AH702" s="84"/>
      <c r="AI702" s="84"/>
      <c r="AJ702" s="84"/>
      <c r="AK702" s="84"/>
      <c r="AL702" s="84"/>
      <c r="AM702" s="84"/>
      <c r="AN702" s="84"/>
      <c r="AO702" s="84"/>
      <c r="AP702" s="84"/>
      <c r="AQ702" s="84"/>
      <c r="AR702" s="84"/>
      <c r="AS702" s="84"/>
      <c r="AT702" s="84"/>
      <c r="AU702" s="84"/>
      <c r="AV702" s="84"/>
      <c r="AW702" s="84"/>
      <c r="AX702" s="84"/>
      <c r="AY702" s="84"/>
      <c r="AZ702" s="84"/>
    </row>
    <row r="703" spans="3:52" ht="13.15">
      <c r="C703" s="84"/>
      <c r="D703" s="84"/>
      <c r="E703" s="84"/>
      <c r="F703" s="84"/>
      <c r="G703" s="84"/>
      <c r="H703" s="84"/>
      <c r="I703" s="84"/>
      <c r="J703" s="84"/>
      <c r="K703" s="84"/>
      <c r="L703" s="84"/>
      <c r="M703" s="84"/>
      <c r="N703" s="84"/>
      <c r="O703" s="84"/>
      <c r="P703" s="84"/>
      <c r="Q703" s="84"/>
      <c r="R703" s="84"/>
      <c r="S703" s="84"/>
      <c r="T703" s="84"/>
      <c r="U703" s="84"/>
      <c r="V703" s="84"/>
      <c r="W703" s="84"/>
      <c r="X703" s="84"/>
      <c r="Y703" s="84"/>
      <c r="Z703" s="84"/>
      <c r="AA703" s="84"/>
      <c r="AB703" s="84"/>
      <c r="AC703" s="84"/>
      <c r="AD703" s="84"/>
      <c r="AE703" s="84"/>
      <c r="AF703" s="84"/>
      <c r="AG703" s="84"/>
      <c r="AH703" s="84"/>
      <c r="AI703" s="84"/>
      <c r="AJ703" s="84"/>
      <c r="AK703" s="84"/>
      <c r="AL703" s="84"/>
      <c r="AM703" s="84"/>
      <c r="AN703" s="84"/>
      <c r="AO703" s="84"/>
      <c r="AP703" s="84"/>
      <c r="AQ703" s="84"/>
      <c r="AR703" s="84"/>
      <c r="AS703" s="84"/>
      <c r="AT703" s="84"/>
      <c r="AU703" s="84"/>
      <c r="AV703" s="84"/>
      <c r="AW703" s="84"/>
      <c r="AX703" s="84"/>
      <c r="AY703" s="84"/>
      <c r="AZ703" s="84"/>
    </row>
    <row r="704" spans="3:52" ht="13.15">
      <c r="C704" s="84"/>
      <c r="D704" s="84"/>
      <c r="E704" s="84"/>
      <c r="F704" s="84"/>
      <c r="G704" s="84"/>
      <c r="H704" s="84"/>
      <c r="I704" s="84"/>
      <c r="J704" s="84"/>
      <c r="K704" s="84"/>
      <c r="L704" s="84"/>
      <c r="M704" s="84"/>
      <c r="N704" s="84"/>
      <c r="O704" s="84"/>
      <c r="P704" s="84"/>
      <c r="Q704" s="84"/>
      <c r="R704" s="84"/>
      <c r="S704" s="84"/>
      <c r="T704" s="84"/>
      <c r="U704" s="84"/>
      <c r="V704" s="84"/>
      <c r="W704" s="84"/>
      <c r="X704" s="84"/>
      <c r="Y704" s="84"/>
      <c r="Z704" s="84"/>
      <c r="AA704" s="84"/>
      <c r="AB704" s="84"/>
      <c r="AC704" s="84"/>
      <c r="AD704" s="84"/>
      <c r="AE704" s="84"/>
      <c r="AF704" s="84"/>
      <c r="AG704" s="84"/>
      <c r="AH704" s="84"/>
      <c r="AI704" s="84"/>
      <c r="AJ704" s="84"/>
      <c r="AK704" s="84"/>
      <c r="AL704" s="84"/>
      <c r="AM704" s="84"/>
      <c r="AN704" s="84"/>
      <c r="AO704" s="84"/>
      <c r="AP704" s="84"/>
      <c r="AQ704" s="84"/>
      <c r="AR704" s="84"/>
      <c r="AS704" s="84"/>
      <c r="AT704" s="84"/>
      <c r="AU704" s="84"/>
      <c r="AV704" s="84"/>
      <c r="AW704" s="84"/>
      <c r="AX704" s="84"/>
      <c r="AY704" s="84"/>
      <c r="AZ704" s="84"/>
    </row>
    <row r="705" spans="3:52" ht="13.15">
      <c r="C705" s="84"/>
      <c r="D705" s="84"/>
      <c r="E705" s="84"/>
      <c r="F705" s="84"/>
      <c r="G705" s="84"/>
      <c r="H705" s="84"/>
      <c r="I705" s="84"/>
      <c r="J705" s="84"/>
      <c r="K705" s="84"/>
      <c r="L705" s="84"/>
      <c r="M705" s="84"/>
      <c r="N705" s="84"/>
      <c r="O705" s="84"/>
      <c r="P705" s="84"/>
      <c r="Q705" s="84"/>
      <c r="R705" s="84"/>
      <c r="S705" s="84"/>
      <c r="T705" s="84"/>
      <c r="U705" s="84"/>
      <c r="V705" s="84"/>
      <c r="W705" s="84"/>
      <c r="X705" s="84"/>
      <c r="Y705" s="84"/>
      <c r="Z705" s="84"/>
      <c r="AA705" s="84"/>
      <c r="AB705" s="84"/>
      <c r="AC705" s="84"/>
      <c r="AD705" s="84"/>
      <c r="AE705" s="84"/>
      <c r="AF705" s="84"/>
      <c r="AG705" s="84"/>
      <c r="AH705" s="84"/>
      <c r="AI705" s="84"/>
      <c r="AJ705" s="84"/>
      <c r="AK705" s="84"/>
      <c r="AL705" s="84"/>
      <c r="AM705" s="84"/>
      <c r="AN705" s="84"/>
      <c r="AO705" s="84"/>
      <c r="AP705" s="84"/>
      <c r="AQ705" s="84"/>
      <c r="AR705" s="84"/>
      <c r="AS705" s="84"/>
      <c r="AT705" s="84"/>
      <c r="AU705" s="84"/>
      <c r="AV705" s="84"/>
      <c r="AW705" s="84"/>
      <c r="AX705" s="84"/>
      <c r="AY705" s="84"/>
      <c r="AZ705" s="84"/>
    </row>
    <row r="706" spans="3:52" ht="13.15">
      <c r="C706" s="84"/>
      <c r="D706" s="84"/>
      <c r="E706" s="84"/>
      <c r="F706" s="84"/>
      <c r="G706" s="84"/>
      <c r="H706" s="84"/>
      <c r="I706" s="84"/>
      <c r="J706" s="84"/>
      <c r="K706" s="84"/>
      <c r="L706" s="84"/>
      <c r="M706" s="84"/>
      <c r="N706" s="84"/>
      <c r="O706" s="84"/>
      <c r="P706" s="84"/>
      <c r="Q706" s="84"/>
      <c r="R706" s="84"/>
      <c r="S706" s="84"/>
      <c r="T706" s="84"/>
      <c r="U706" s="84"/>
      <c r="V706" s="84"/>
      <c r="W706" s="84"/>
      <c r="X706" s="84"/>
      <c r="Y706" s="84"/>
      <c r="Z706" s="84"/>
      <c r="AA706" s="84"/>
      <c r="AB706" s="84"/>
      <c r="AC706" s="84"/>
      <c r="AD706" s="84"/>
      <c r="AE706" s="84"/>
      <c r="AF706" s="84"/>
      <c r="AG706" s="84"/>
      <c r="AH706" s="84"/>
      <c r="AI706" s="84"/>
      <c r="AJ706" s="84"/>
      <c r="AK706" s="84"/>
      <c r="AL706" s="84"/>
      <c r="AM706" s="84"/>
      <c r="AN706" s="84"/>
      <c r="AO706" s="84"/>
      <c r="AP706" s="84"/>
      <c r="AQ706" s="84"/>
      <c r="AR706" s="84"/>
      <c r="AS706" s="84"/>
      <c r="AT706" s="84"/>
      <c r="AU706" s="84"/>
      <c r="AV706" s="84"/>
      <c r="AW706" s="84"/>
      <c r="AX706" s="84"/>
      <c r="AY706" s="84"/>
      <c r="AZ706" s="84"/>
    </row>
    <row r="707" spans="3:52" ht="13.15">
      <c r="C707" s="84"/>
      <c r="D707" s="84"/>
      <c r="E707" s="84"/>
      <c r="F707" s="84"/>
      <c r="G707" s="84"/>
      <c r="H707" s="84"/>
      <c r="I707" s="84"/>
      <c r="J707" s="84"/>
      <c r="K707" s="84"/>
      <c r="L707" s="84"/>
      <c r="M707" s="84"/>
      <c r="N707" s="84"/>
      <c r="O707" s="84"/>
      <c r="P707" s="84"/>
      <c r="Q707" s="84"/>
      <c r="R707" s="84"/>
      <c r="S707" s="84"/>
      <c r="T707" s="84"/>
      <c r="U707" s="84"/>
      <c r="V707" s="84"/>
      <c r="W707" s="84"/>
      <c r="X707" s="84"/>
      <c r="Y707" s="84"/>
      <c r="Z707" s="84"/>
      <c r="AA707" s="84"/>
      <c r="AB707" s="84"/>
      <c r="AC707" s="84"/>
      <c r="AD707" s="84"/>
      <c r="AE707" s="84"/>
      <c r="AF707" s="84"/>
      <c r="AG707" s="84"/>
      <c r="AH707" s="84"/>
      <c r="AI707" s="84"/>
      <c r="AJ707" s="84"/>
      <c r="AK707" s="84"/>
      <c r="AL707" s="84"/>
      <c r="AM707" s="84"/>
      <c r="AN707" s="84"/>
      <c r="AO707" s="84"/>
      <c r="AP707" s="84"/>
      <c r="AQ707" s="84"/>
      <c r="AR707" s="84"/>
      <c r="AS707" s="84"/>
      <c r="AT707" s="84"/>
      <c r="AU707" s="84"/>
      <c r="AV707" s="84"/>
      <c r="AW707" s="84"/>
      <c r="AX707" s="84"/>
      <c r="AY707" s="84"/>
      <c r="AZ707" s="84"/>
    </row>
    <row r="708" spans="3:52" ht="13.15">
      <c r="C708" s="84"/>
      <c r="D708" s="84"/>
      <c r="E708" s="84"/>
      <c r="F708" s="84"/>
      <c r="G708" s="84"/>
      <c r="H708" s="84"/>
      <c r="I708" s="84"/>
      <c r="J708" s="84"/>
      <c r="K708" s="84"/>
      <c r="L708" s="84"/>
      <c r="M708" s="84"/>
      <c r="N708" s="84"/>
      <c r="O708" s="84"/>
      <c r="P708" s="84"/>
      <c r="Q708" s="84"/>
      <c r="R708" s="84"/>
      <c r="S708" s="84"/>
      <c r="T708" s="84"/>
      <c r="U708" s="84"/>
      <c r="V708" s="84"/>
      <c r="W708" s="84"/>
      <c r="X708" s="84"/>
      <c r="Y708" s="84"/>
      <c r="Z708" s="84"/>
      <c r="AA708" s="84"/>
      <c r="AB708" s="84"/>
      <c r="AC708" s="84"/>
      <c r="AD708" s="84"/>
      <c r="AE708" s="84"/>
      <c r="AF708" s="84"/>
      <c r="AG708" s="84"/>
      <c r="AH708" s="84"/>
      <c r="AI708" s="84"/>
      <c r="AJ708" s="84"/>
      <c r="AK708" s="84"/>
      <c r="AL708" s="84"/>
      <c r="AM708" s="84"/>
      <c r="AN708" s="84"/>
      <c r="AO708" s="84"/>
      <c r="AP708" s="84"/>
      <c r="AQ708" s="84"/>
      <c r="AR708" s="84"/>
      <c r="AS708" s="84"/>
      <c r="AT708" s="84"/>
      <c r="AU708" s="84"/>
      <c r="AV708" s="84"/>
      <c r="AW708" s="84"/>
      <c r="AX708" s="84"/>
      <c r="AY708" s="84"/>
      <c r="AZ708" s="84"/>
    </row>
    <row r="709" spans="3:52" ht="13.15">
      <c r="C709" s="84"/>
      <c r="D709" s="84"/>
      <c r="E709" s="84"/>
      <c r="F709" s="84"/>
      <c r="G709" s="84"/>
      <c r="H709" s="84"/>
      <c r="I709" s="84"/>
      <c r="J709" s="84"/>
      <c r="K709" s="84"/>
      <c r="L709" s="84"/>
      <c r="M709" s="84"/>
      <c r="N709" s="84"/>
      <c r="O709" s="84"/>
      <c r="P709" s="84"/>
      <c r="Q709" s="84"/>
      <c r="R709" s="84"/>
      <c r="S709" s="84"/>
      <c r="T709" s="84"/>
      <c r="U709" s="84"/>
      <c r="V709" s="84"/>
      <c r="W709" s="84"/>
      <c r="X709" s="84"/>
      <c r="Y709" s="84"/>
      <c r="Z709" s="84"/>
      <c r="AA709" s="84"/>
      <c r="AB709" s="84"/>
      <c r="AC709" s="84"/>
      <c r="AD709" s="84"/>
      <c r="AE709" s="84"/>
      <c r="AF709" s="84"/>
      <c r="AG709" s="84"/>
      <c r="AH709" s="84"/>
      <c r="AI709" s="84"/>
      <c r="AJ709" s="84"/>
      <c r="AK709" s="84"/>
      <c r="AL709" s="84"/>
      <c r="AM709" s="84"/>
      <c r="AN709" s="84"/>
      <c r="AO709" s="84"/>
      <c r="AP709" s="84"/>
      <c r="AQ709" s="84"/>
      <c r="AR709" s="84"/>
      <c r="AS709" s="84"/>
      <c r="AT709" s="84"/>
      <c r="AU709" s="84"/>
      <c r="AV709" s="84"/>
      <c r="AW709" s="84"/>
      <c r="AX709" s="84"/>
      <c r="AY709" s="84"/>
      <c r="AZ709" s="84"/>
    </row>
    <row r="710" spans="3:52" ht="13.15">
      <c r="C710" s="84"/>
      <c r="D710" s="84"/>
      <c r="E710" s="84"/>
      <c r="F710" s="84"/>
      <c r="G710" s="84"/>
      <c r="H710" s="84"/>
      <c r="I710" s="84"/>
      <c r="J710" s="84"/>
      <c r="K710" s="84"/>
      <c r="L710" s="84"/>
      <c r="M710" s="84"/>
      <c r="N710" s="84"/>
      <c r="O710" s="84"/>
      <c r="P710" s="84"/>
      <c r="Q710" s="84"/>
      <c r="R710" s="84"/>
      <c r="S710" s="84"/>
      <c r="T710" s="84"/>
      <c r="U710" s="84"/>
      <c r="V710" s="84"/>
      <c r="W710" s="84"/>
      <c r="X710" s="84"/>
      <c r="Y710" s="84"/>
      <c r="Z710" s="84"/>
      <c r="AA710" s="84"/>
      <c r="AB710" s="84"/>
      <c r="AC710" s="84"/>
      <c r="AD710" s="84"/>
      <c r="AE710" s="84"/>
      <c r="AF710" s="84"/>
      <c r="AG710" s="84"/>
      <c r="AH710" s="84"/>
      <c r="AI710" s="84"/>
      <c r="AJ710" s="84"/>
      <c r="AK710" s="84"/>
      <c r="AL710" s="84"/>
      <c r="AM710" s="84"/>
      <c r="AN710" s="84"/>
      <c r="AO710" s="84"/>
      <c r="AP710" s="84"/>
      <c r="AQ710" s="84"/>
      <c r="AR710" s="84"/>
      <c r="AS710" s="84"/>
      <c r="AT710" s="84"/>
      <c r="AU710" s="84"/>
      <c r="AV710" s="84"/>
      <c r="AW710" s="84"/>
      <c r="AX710" s="84"/>
      <c r="AY710" s="84"/>
      <c r="AZ710" s="84"/>
    </row>
    <row r="711" spans="3:52" ht="13.15">
      <c r="C711" s="84"/>
      <c r="D711" s="84"/>
      <c r="E711" s="84"/>
      <c r="F711" s="84"/>
      <c r="G711" s="84"/>
      <c r="H711" s="84"/>
      <c r="I711" s="84"/>
      <c r="J711" s="84"/>
      <c r="K711" s="84"/>
      <c r="L711" s="84"/>
      <c r="M711" s="84"/>
      <c r="N711" s="84"/>
      <c r="O711" s="84"/>
      <c r="P711" s="84"/>
      <c r="Q711" s="84"/>
      <c r="R711" s="84"/>
      <c r="S711" s="84"/>
      <c r="T711" s="84"/>
      <c r="U711" s="84"/>
      <c r="V711" s="84"/>
      <c r="W711" s="84"/>
      <c r="X711" s="84"/>
      <c r="Y711" s="84"/>
      <c r="Z711" s="84"/>
      <c r="AA711" s="84"/>
      <c r="AB711" s="84"/>
      <c r="AC711" s="84"/>
      <c r="AD711" s="84"/>
      <c r="AE711" s="84"/>
      <c r="AF711" s="84"/>
      <c r="AG711" s="84"/>
      <c r="AH711" s="84"/>
      <c r="AI711" s="84"/>
      <c r="AJ711" s="84"/>
      <c r="AK711" s="84"/>
      <c r="AL711" s="84"/>
      <c r="AM711" s="84"/>
      <c r="AN711" s="84"/>
      <c r="AO711" s="84"/>
      <c r="AP711" s="84"/>
      <c r="AQ711" s="84"/>
      <c r="AR711" s="84"/>
      <c r="AS711" s="84"/>
      <c r="AT711" s="84"/>
      <c r="AU711" s="84"/>
      <c r="AV711" s="84"/>
      <c r="AW711" s="84"/>
      <c r="AX711" s="84"/>
      <c r="AY711" s="84"/>
      <c r="AZ711" s="84"/>
    </row>
    <row r="712" spans="3:52" ht="13.15">
      <c r="C712" s="84"/>
      <c r="D712" s="84"/>
      <c r="E712" s="84"/>
      <c r="F712" s="84"/>
      <c r="G712" s="84"/>
      <c r="H712" s="84"/>
      <c r="I712" s="84"/>
      <c r="J712" s="84"/>
      <c r="K712" s="84"/>
      <c r="L712" s="84"/>
      <c r="M712" s="84"/>
      <c r="N712" s="84"/>
      <c r="O712" s="84"/>
      <c r="P712" s="84"/>
      <c r="Q712" s="84"/>
      <c r="R712" s="84"/>
      <c r="S712" s="84"/>
      <c r="T712" s="84"/>
      <c r="U712" s="84"/>
      <c r="V712" s="84"/>
      <c r="W712" s="84"/>
      <c r="X712" s="84"/>
      <c r="Y712" s="84"/>
      <c r="Z712" s="84"/>
      <c r="AA712" s="84"/>
      <c r="AB712" s="84"/>
      <c r="AC712" s="84"/>
      <c r="AD712" s="84"/>
      <c r="AE712" s="84"/>
      <c r="AF712" s="84"/>
      <c r="AG712" s="84"/>
      <c r="AH712" s="84"/>
      <c r="AI712" s="84"/>
      <c r="AJ712" s="84"/>
      <c r="AK712" s="84"/>
      <c r="AL712" s="84"/>
      <c r="AM712" s="84"/>
      <c r="AN712" s="84"/>
      <c r="AO712" s="84"/>
      <c r="AP712" s="84"/>
      <c r="AQ712" s="84"/>
      <c r="AR712" s="84"/>
      <c r="AS712" s="84"/>
      <c r="AT712" s="84"/>
      <c r="AU712" s="84"/>
      <c r="AV712" s="84"/>
      <c r="AW712" s="84"/>
      <c r="AX712" s="84"/>
      <c r="AY712" s="84"/>
      <c r="AZ712" s="84"/>
    </row>
    <row r="713" spans="3:52" ht="13.15">
      <c r="C713" s="84"/>
      <c r="D713" s="84"/>
      <c r="E713" s="84"/>
      <c r="F713" s="84"/>
      <c r="G713" s="84"/>
      <c r="H713" s="84"/>
      <c r="I713" s="84"/>
      <c r="J713" s="84"/>
      <c r="K713" s="84"/>
      <c r="L713" s="84"/>
      <c r="M713" s="84"/>
      <c r="N713" s="84"/>
      <c r="O713" s="84"/>
      <c r="P713" s="84"/>
      <c r="Q713" s="84"/>
      <c r="R713" s="84"/>
      <c r="S713" s="84"/>
      <c r="T713" s="84"/>
      <c r="U713" s="84"/>
      <c r="V713" s="84"/>
      <c r="W713" s="84"/>
      <c r="X713" s="84"/>
      <c r="Y713" s="84"/>
      <c r="Z713" s="84"/>
      <c r="AA713" s="84"/>
      <c r="AB713" s="84"/>
      <c r="AC713" s="84"/>
      <c r="AD713" s="84"/>
      <c r="AE713" s="84"/>
      <c r="AF713" s="84"/>
      <c r="AG713" s="84"/>
      <c r="AH713" s="84"/>
      <c r="AI713" s="84"/>
      <c r="AJ713" s="84"/>
      <c r="AK713" s="84"/>
      <c r="AL713" s="84"/>
      <c r="AM713" s="84"/>
      <c r="AN713" s="84"/>
      <c r="AO713" s="84"/>
      <c r="AP713" s="84"/>
      <c r="AQ713" s="84"/>
      <c r="AR713" s="84"/>
      <c r="AS713" s="84"/>
      <c r="AT713" s="84"/>
      <c r="AU713" s="84"/>
      <c r="AV713" s="84"/>
      <c r="AW713" s="84"/>
      <c r="AX713" s="84"/>
      <c r="AY713" s="84"/>
      <c r="AZ713" s="84"/>
    </row>
    <row r="714" spans="3:52" ht="13.15">
      <c r="C714" s="84"/>
      <c r="D714" s="84"/>
      <c r="E714" s="84"/>
      <c r="F714" s="84"/>
      <c r="G714" s="84"/>
      <c r="H714" s="84"/>
      <c r="I714" s="84"/>
      <c r="J714" s="84"/>
      <c r="K714" s="84"/>
      <c r="L714" s="84"/>
      <c r="M714" s="84"/>
      <c r="N714" s="84"/>
      <c r="O714" s="84"/>
      <c r="P714" s="84"/>
      <c r="Q714" s="84"/>
      <c r="R714" s="84"/>
      <c r="S714" s="84"/>
      <c r="T714" s="84"/>
      <c r="U714" s="84"/>
      <c r="V714" s="84"/>
      <c r="W714" s="84"/>
      <c r="X714" s="84"/>
      <c r="Y714" s="84"/>
      <c r="Z714" s="84"/>
      <c r="AA714" s="84"/>
      <c r="AB714" s="84"/>
      <c r="AC714" s="84"/>
      <c r="AD714" s="84"/>
      <c r="AE714" s="84"/>
      <c r="AF714" s="84"/>
      <c r="AG714" s="84"/>
      <c r="AH714" s="84"/>
      <c r="AI714" s="84"/>
      <c r="AJ714" s="84"/>
      <c r="AK714" s="84"/>
      <c r="AL714" s="84"/>
      <c r="AM714" s="84"/>
      <c r="AN714" s="84"/>
      <c r="AO714" s="84"/>
      <c r="AP714" s="84"/>
      <c r="AQ714" s="84"/>
      <c r="AR714" s="84"/>
      <c r="AS714" s="84"/>
      <c r="AT714" s="84"/>
      <c r="AU714" s="84"/>
      <c r="AV714" s="84"/>
      <c r="AW714" s="84"/>
      <c r="AX714" s="84"/>
      <c r="AY714" s="84"/>
      <c r="AZ714" s="84"/>
    </row>
    <row r="715" spans="3:52" ht="13.15">
      <c r="C715" s="84"/>
      <c r="D715" s="84"/>
      <c r="E715" s="84"/>
      <c r="F715" s="84"/>
      <c r="G715" s="84"/>
      <c r="H715" s="84"/>
      <c r="I715" s="84"/>
      <c r="J715" s="84"/>
      <c r="K715" s="84"/>
      <c r="L715" s="84"/>
      <c r="M715" s="84"/>
      <c r="N715" s="84"/>
      <c r="O715" s="84"/>
      <c r="P715" s="84"/>
      <c r="Q715" s="84"/>
      <c r="R715" s="84"/>
      <c r="S715" s="84"/>
      <c r="T715" s="84"/>
      <c r="U715" s="84"/>
      <c r="V715" s="84"/>
      <c r="W715" s="84"/>
      <c r="X715" s="84"/>
      <c r="Y715" s="84"/>
      <c r="Z715" s="84"/>
      <c r="AA715" s="84"/>
      <c r="AB715" s="84"/>
      <c r="AC715" s="84"/>
      <c r="AD715" s="84"/>
      <c r="AE715" s="84"/>
      <c r="AF715" s="84"/>
      <c r="AG715" s="84"/>
      <c r="AH715" s="84"/>
      <c r="AI715" s="84"/>
      <c r="AJ715" s="84"/>
      <c r="AK715" s="84"/>
      <c r="AL715" s="84"/>
      <c r="AM715" s="84"/>
      <c r="AN715" s="84"/>
      <c r="AO715" s="84"/>
      <c r="AP715" s="84"/>
      <c r="AQ715" s="84"/>
      <c r="AR715" s="84"/>
      <c r="AS715" s="84"/>
      <c r="AT715" s="84"/>
      <c r="AU715" s="84"/>
      <c r="AV715" s="84"/>
      <c r="AW715" s="84"/>
      <c r="AX715" s="84"/>
      <c r="AY715" s="84"/>
      <c r="AZ715" s="84"/>
    </row>
    <row r="716" spans="3:52" ht="13.15">
      <c r="C716" s="84"/>
      <c r="D716" s="84"/>
      <c r="E716" s="84"/>
      <c r="F716" s="84"/>
      <c r="G716" s="84"/>
      <c r="H716" s="84"/>
      <c r="I716" s="84"/>
      <c r="J716" s="84"/>
      <c r="K716" s="84"/>
      <c r="L716" s="84"/>
      <c r="M716" s="84"/>
      <c r="N716" s="84"/>
      <c r="O716" s="84"/>
      <c r="P716" s="84"/>
      <c r="Q716" s="84"/>
      <c r="R716" s="84"/>
      <c r="S716" s="84"/>
      <c r="T716" s="84"/>
      <c r="U716" s="84"/>
      <c r="V716" s="84"/>
      <c r="W716" s="84"/>
      <c r="X716" s="84"/>
      <c r="Y716" s="84"/>
      <c r="Z716" s="84"/>
      <c r="AA716" s="84"/>
      <c r="AB716" s="84"/>
      <c r="AC716" s="84"/>
      <c r="AD716" s="84"/>
      <c r="AE716" s="84"/>
      <c r="AF716" s="84"/>
      <c r="AG716" s="84"/>
      <c r="AH716" s="84"/>
      <c r="AI716" s="84"/>
      <c r="AJ716" s="84"/>
      <c r="AK716" s="84"/>
      <c r="AL716" s="84"/>
      <c r="AM716" s="84"/>
      <c r="AN716" s="84"/>
      <c r="AO716" s="84"/>
      <c r="AP716" s="84"/>
      <c r="AQ716" s="84"/>
      <c r="AR716" s="84"/>
      <c r="AS716" s="84"/>
      <c r="AT716" s="84"/>
      <c r="AU716" s="84"/>
      <c r="AV716" s="84"/>
      <c r="AW716" s="84"/>
      <c r="AX716" s="84"/>
      <c r="AY716" s="84"/>
      <c r="AZ716" s="84"/>
    </row>
    <row r="717" spans="3:52" ht="13.15">
      <c r="C717" s="84"/>
      <c r="D717" s="84"/>
      <c r="E717" s="84"/>
      <c r="F717" s="84"/>
      <c r="G717" s="84"/>
      <c r="H717" s="84"/>
      <c r="I717" s="84"/>
      <c r="J717" s="84"/>
      <c r="K717" s="84"/>
      <c r="L717" s="84"/>
      <c r="M717" s="84"/>
      <c r="N717" s="84"/>
      <c r="O717" s="84"/>
      <c r="P717" s="84"/>
      <c r="Q717" s="84"/>
      <c r="R717" s="84"/>
      <c r="S717" s="84"/>
      <c r="T717" s="84"/>
      <c r="U717" s="84"/>
      <c r="V717" s="84"/>
      <c r="W717" s="84"/>
      <c r="X717" s="84"/>
      <c r="Y717" s="84"/>
      <c r="Z717" s="84"/>
      <c r="AA717" s="84"/>
      <c r="AB717" s="84"/>
      <c r="AC717" s="84"/>
      <c r="AD717" s="84"/>
      <c r="AE717" s="84"/>
      <c r="AF717" s="84"/>
      <c r="AG717" s="84"/>
      <c r="AH717" s="84"/>
      <c r="AI717" s="84"/>
      <c r="AJ717" s="84"/>
      <c r="AK717" s="84"/>
      <c r="AL717" s="84"/>
      <c r="AM717" s="84"/>
      <c r="AN717" s="84"/>
      <c r="AO717" s="84"/>
      <c r="AP717" s="84"/>
      <c r="AQ717" s="84"/>
      <c r="AR717" s="84"/>
      <c r="AS717" s="84"/>
      <c r="AT717" s="84"/>
      <c r="AU717" s="84"/>
      <c r="AV717" s="84"/>
      <c r="AW717" s="84"/>
      <c r="AX717" s="84"/>
      <c r="AY717" s="84"/>
      <c r="AZ717" s="84"/>
    </row>
    <row r="718" spans="3:52" ht="13.15">
      <c r="C718" s="84"/>
      <c r="D718" s="84"/>
      <c r="E718" s="84"/>
      <c r="F718" s="84"/>
      <c r="G718" s="84"/>
      <c r="H718" s="84"/>
      <c r="I718" s="84"/>
      <c r="J718" s="84"/>
      <c r="K718" s="84"/>
      <c r="L718" s="84"/>
      <c r="M718" s="84"/>
      <c r="N718" s="84"/>
      <c r="O718" s="84"/>
      <c r="P718" s="84"/>
      <c r="Q718" s="84"/>
      <c r="R718" s="84"/>
      <c r="S718" s="84"/>
      <c r="T718" s="84"/>
      <c r="U718" s="84"/>
      <c r="V718" s="84"/>
      <c r="W718" s="84"/>
      <c r="X718" s="84"/>
      <c r="Y718" s="84"/>
      <c r="Z718" s="84"/>
      <c r="AA718" s="84"/>
      <c r="AB718" s="84"/>
      <c r="AC718" s="84"/>
      <c r="AD718" s="84"/>
      <c r="AE718" s="84"/>
      <c r="AF718" s="84"/>
      <c r="AG718" s="84"/>
      <c r="AH718" s="84"/>
      <c r="AI718" s="84"/>
      <c r="AJ718" s="84"/>
      <c r="AK718" s="84"/>
      <c r="AL718" s="84"/>
      <c r="AM718" s="84"/>
      <c r="AN718" s="84"/>
      <c r="AO718" s="84"/>
      <c r="AP718" s="84"/>
      <c r="AQ718" s="84"/>
      <c r="AR718" s="84"/>
      <c r="AS718" s="84"/>
      <c r="AT718" s="84"/>
      <c r="AU718" s="84"/>
      <c r="AV718" s="84"/>
      <c r="AW718" s="84"/>
      <c r="AX718" s="84"/>
      <c r="AY718" s="84"/>
      <c r="AZ718" s="84"/>
    </row>
    <row r="719" spans="3:52" ht="13.15">
      <c r="C719" s="84"/>
      <c r="D719" s="84"/>
      <c r="E719" s="84"/>
      <c r="F719" s="84"/>
      <c r="G719" s="84"/>
      <c r="H719" s="84"/>
      <c r="I719" s="84"/>
      <c r="J719" s="84"/>
      <c r="K719" s="84"/>
      <c r="L719" s="84"/>
      <c r="M719" s="84"/>
      <c r="N719" s="84"/>
      <c r="O719" s="84"/>
      <c r="P719" s="84"/>
      <c r="Q719" s="84"/>
      <c r="R719" s="84"/>
      <c r="S719" s="84"/>
      <c r="T719" s="84"/>
      <c r="U719" s="84"/>
      <c r="V719" s="84"/>
      <c r="W719" s="84"/>
      <c r="X719" s="84"/>
      <c r="Y719" s="84"/>
      <c r="Z719" s="84"/>
      <c r="AA719" s="84"/>
      <c r="AB719" s="84"/>
      <c r="AC719" s="84"/>
      <c r="AD719" s="84"/>
      <c r="AE719" s="84"/>
      <c r="AF719" s="84"/>
      <c r="AG719" s="84"/>
      <c r="AH719" s="84"/>
      <c r="AI719" s="84"/>
      <c r="AJ719" s="84"/>
      <c r="AK719" s="84"/>
      <c r="AL719" s="84"/>
      <c r="AM719" s="84"/>
      <c r="AN719" s="84"/>
      <c r="AO719" s="84"/>
      <c r="AP719" s="84"/>
      <c r="AQ719" s="84"/>
      <c r="AR719" s="84"/>
      <c r="AS719" s="84"/>
      <c r="AT719" s="84"/>
      <c r="AU719" s="84"/>
      <c r="AV719" s="84"/>
      <c r="AW719" s="84"/>
      <c r="AX719" s="84"/>
      <c r="AY719" s="84"/>
      <c r="AZ719" s="84"/>
    </row>
    <row r="720" spans="3:52" ht="13.15">
      <c r="C720" s="84"/>
      <c r="D720" s="84"/>
      <c r="E720" s="84"/>
      <c r="F720" s="84"/>
      <c r="G720" s="84"/>
      <c r="H720" s="84"/>
      <c r="I720" s="84"/>
      <c r="J720" s="84"/>
      <c r="K720" s="84"/>
      <c r="L720" s="84"/>
      <c r="M720" s="84"/>
      <c r="N720" s="84"/>
      <c r="O720" s="84"/>
      <c r="P720" s="84"/>
      <c r="Q720" s="84"/>
      <c r="R720" s="84"/>
      <c r="S720" s="84"/>
      <c r="T720" s="84"/>
      <c r="U720" s="84"/>
      <c r="V720" s="84"/>
      <c r="W720" s="84"/>
      <c r="X720" s="84"/>
      <c r="Y720" s="84"/>
      <c r="Z720" s="84"/>
      <c r="AA720" s="84"/>
      <c r="AB720" s="84"/>
      <c r="AC720" s="84"/>
      <c r="AD720" s="84"/>
      <c r="AE720" s="84"/>
      <c r="AF720" s="84"/>
      <c r="AG720" s="84"/>
      <c r="AH720" s="84"/>
      <c r="AI720" s="84"/>
      <c r="AJ720" s="84"/>
      <c r="AK720" s="84"/>
      <c r="AL720" s="84"/>
      <c r="AM720" s="84"/>
      <c r="AN720" s="84"/>
      <c r="AO720" s="84"/>
      <c r="AP720" s="84"/>
      <c r="AQ720" s="84"/>
      <c r="AR720" s="84"/>
      <c r="AS720" s="84"/>
      <c r="AT720" s="84"/>
      <c r="AU720" s="84"/>
      <c r="AV720" s="84"/>
      <c r="AW720" s="84"/>
      <c r="AX720" s="84"/>
      <c r="AY720" s="84"/>
      <c r="AZ720" s="84"/>
    </row>
    <row r="721" spans="3:52" ht="13.15">
      <c r="C721" s="84"/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4"/>
      <c r="Q721" s="84"/>
      <c r="R721" s="84"/>
      <c r="S721" s="84"/>
      <c r="T721" s="84"/>
      <c r="U721" s="84"/>
      <c r="V721" s="84"/>
      <c r="W721" s="84"/>
      <c r="X721" s="84"/>
      <c r="Y721" s="84"/>
      <c r="Z721" s="84"/>
      <c r="AA721" s="84"/>
      <c r="AB721" s="84"/>
      <c r="AC721" s="84"/>
      <c r="AD721" s="84"/>
      <c r="AE721" s="84"/>
      <c r="AF721" s="84"/>
      <c r="AG721" s="84"/>
      <c r="AH721" s="84"/>
      <c r="AI721" s="84"/>
      <c r="AJ721" s="84"/>
      <c r="AK721" s="84"/>
      <c r="AL721" s="84"/>
      <c r="AM721" s="84"/>
      <c r="AN721" s="84"/>
      <c r="AO721" s="84"/>
      <c r="AP721" s="84"/>
      <c r="AQ721" s="84"/>
      <c r="AR721" s="84"/>
      <c r="AS721" s="84"/>
      <c r="AT721" s="84"/>
      <c r="AU721" s="84"/>
      <c r="AV721" s="84"/>
      <c r="AW721" s="84"/>
      <c r="AX721" s="84"/>
      <c r="AY721" s="84"/>
      <c r="AZ721" s="84"/>
    </row>
    <row r="722" spans="3:52" ht="13.15">
      <c r="C722" s="84"/>
      <c r="D722" s="84"/>
      <c r="E722" s="84"/>
      <c r="F722" s="84"/>
      <c r="G722" s="84"/>
      <c r="H722" s="84"/>
      <c r="I722" s="84"/>
      <c r="J722" s="84"/>
      <c r="K722" s="84"/>
      <c r="L722" s="84"/>
      <c r="M722" s="84"/>
      <c r="N722" s="84"/>
      <c r="O722" s="84"/>
      <c r="P722" s="84"/>
      <c r="Q722" s="84"/>
      <c r="R722" s="84"/>
      <c r="S722" s="84"/>
      <c r="T722" s="84"/>
      <c r="U722" s="84"/>
      <c r="V722" s="84"/>
      <c r="W722" s="84"/>
      <c r="X722" s="84"/>
      <c r="Y722" s="84"/>
      <c r="Z722" s="84"/>
      <c r="AA722" s="84"/>
      <c r="AB722" s="84"/>
      <c r="AC722" s="84"/>
      <c r="AD722" s="84"/>
      <c r="AE722" s="84"/>
      <c r="AF722" s="84"/>
      <c r="AG722" s="84"/>
      <c r="AH722" s="84"/>
      <c r="AI722" s="84"/>
      <c r="AJ722" s="84"/>
      <c r="AK722" s="84"/>
      <c r="AL722" s="84"/>
      <c r="AM722" s="84"/>
      <c r="AN722" s="84"/>
      <c r="AO722" s="84"/>
      <c r="AP722" s="84"/>
      <c r="AQ722" s="84"/>
      <c r="AR722" s="84"/>
      <c r="AS722" s="84"/>
      <c r="AT722" s="84"/>
      <c r="AU722" s="84"/>
      <c r="AV722" s="84"/>
      <c r="AW722" s="84"/>
      <c r="AX722" s="84"/>
      <c r="AY722" s="84"/>
      <c r="AZ722" s="84"/>
    </row>
    <row r="723" spans="3:52" ht="13.15">
      <c r="C723" s="84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4"/>
      <c r="Y723" s="84"/>
      <c r="Z723" s="84"/>
      <c r="AA723" s="84"/>
      <c r="AB723" s="84"/>
      <c r="AC723" s="84"/>
      <c r="AD723" s="84"/>
      <c r="AE723" s="84"/>
      <c r="AF723" s="84"/>
      <c r="AG723" s="84"/>
      <c r="AH723" s="84"/>
      <c r="AI723" s="84"/>
      <c r="AJ723" s="84"/>
      <c r="AK723" s="84"/>
      <c r="AL723" s="84"/>
      <c r="AM723" s="84"/>
      <c r="AN723" s="84"/>
      <c r="AO723" s="84"/>
      <c r="AP723" s="84"/>
      <c r="AQ723" s="84"/>
      <c r="AR723" s="84"/>
      <c r="AS723" s="84"/>
      <c r="AT723" s="84"/>
      <c r="AU723" s="84"/>
      <c r="AV723" s="84"/>
      <c r="AW723" s="84"/>
      <c r="AX723" s="84"/>
      <c r="AY723" s="84"/>
      <c r="AZ723" s="84"/>
    </row>
    <row r="724" spans="3:52" ht="13.15">
      <c r="C724" s="84"/>
      <c r="D724" s="84"/>
      <c r="E724" s="84"/>
      <c r="F724" s="84"/>
      <c r="G724" s="84"/>
      <c r="H724" s="84"/>
      <c r="I724" s="84"/>
      <c r="J724" s="84"/>
      <c r="K724" s="84"/>
      <c r="L724" s="84"/>
      <c r="M724" s="84"/>
      <c r="N724" s="84"/>
      <c r="O724" s="84"/>
      <c r="P724" s="84"/>
      <c r="Q724" s="84"/>
      <c r="R724" s="84"/>
      <c r="S724" s="84"/>
      <c r="T724" s="84"/>
      <c r="U724" s="84"/>
      <c r="V724" s="84"/>
      <c r="W724" s="84"/>
      <c r="X724" s="84"/>
      <c r="Y724" s="84"/>
      <c r="Z724" s="84"/>
      <c r="AA724" s="84"/>
      <c r="AB724" s="84"/>
      <c r="AC724" s="84"/>
      <c r="AD724" s="84"/>
      <c r="AE724" s="84"/>
      <c r="AF724" s="84"/>
      <c r="AG724" s="84"/>
      <c r="AH724" s="84"/>
      <c r="AI724" s="84"/>
      <c r="AJ724" s="84"/>
      <c r="AK724" s="84"/>
      <c r="AL724" s="84"/>
      <c r="AM724" s="84"/>
      <c r="AN724" s="84"/>
      <c r="AO724" s="84"/>
      <c r="AP724" s="84"/>
      <c r="AQ724" s="84"/>
      <c r="AR724" s="84"/>
      <c r="AS724" s="84"/>
      <c r="AT724" s="84"/>
      <c r="AU724" s="84"/>
      <c r="AV724" s="84"/>
      <c r="AW724" s="84"/>
      <c r="AX724" s="84"/>
      <c r="AY724" s="84"/>
      <c r="AZ724" s="84"/>
    </row>
    <row r="725" spans="3:52" ht="13.15">
      <c r="C725" s="84"/>
      <c r="D725" s="84"/>
      <c r="E725" s="84"/>
      <c r="F725" s="84"/>
      <c r="G725" s="84"/>
      <c r="H725" s="84"/>
      <c r="I725" s="84"/>
      <c r="J725" s="84"/>
      <c r="K725" s="84"/>
      <c r="L725" s="84"/>
      <c r="M725" s="84"/>
      <c r="N725" s="84"/>
      <c r="O725" s="84"/>
      <c r="P725" s="84"/>
      <c r="Q725" s="84"/>
      <c r="R725" s="84"/>
      <c r="S725" s="84"/>
      <c r="T725" s="84"/>
      <c r="U725" s="84"/>
      <c r="V725" s="84"/>
      <c r="W725" s="84"/>
      <c r="X725" s="84"/>
      <c r="Y725" s="84"/>
      <c r="Z725" s="84"/>
      <c r="AA725" s="84"/>
      <c r="AB725" s="84"/>
      <c r="AC725" s="84"/>
      <c r="AD725" s="84"/>
      <c r="AE725" s="84"/>
      <c r="AF725" s="84"/>
      <c r="AG725" s="84"/>
      <c r="AH725" s="84"/>
      <c r="AI725" s="84"/>
      <c r="AJ725" s="84"/>
      <c r="AK725" s="84"/>
      <c r="AL725" s="84"/>
      <c r="AM725" s="84"/>
      <c r="AN725" s="84"/>
      <c r="AO725" s="84"/>
      <c r="AP725" s="84"/>
      <c r="AQ725" s="84"/>
      <c r="AR725" s="84"/>
      <c r="AS725" s="84"/>
      <c r="AT725" s="84"/>
      <c r="AU725" s="84"/>
      <c r="AV725" s="84"/>
      <c r="AW725" s="84"/>
      <c r="AX725" s="84"/>
      <c r="AY725" s="84"/>
      <c r="AZ725" s="84"/>
    </row>
    <row r="726" spans="3:52" ht="13.15">
      <c r="C726" s="84"/>
      <c r="D726" s="84"/>
      <c r="E726" s="84"/>
      <c r="F726" s="84"/>
      <c r="G726" s="84"/>
      <c r="H726" s="84"/>
      <c r="I726" s="84"/>
      <c r="J726" s="84"/>
      <c r="K726" s="84"/>
      <c r="L726" s="84"/>
      <c r="M726" s="84"/>
      <c r="N726" s="84"/>
      <c r="O726" s="84"/>
      <c r="P726" s="84"/>
      <c r="Q726" s="84"/>
      <c r="R726" s="84"/>
      <c r="S726" s="84"/>
      <c r="T726" s="84"/>
      <c r="U726" s="84"/>
      <c r="V726" s="84"/>
      <c r="W726" s="84"/>
      <c r="X726" s="84"/>
      <c r="Y726" s="84"/>
      <c r="Z726" s="84"/>
      <c r="AA726" s="84"/>
      <c r="AB726" s="84"/>
      <c r="AC726" s="84"/>
      <c r="AD726" s="84"/>
      <c r="AE726" s="84"/>
      <c r="AF726" s="84"/>
      <c r="AG726" s="84"/>
      <c r="AH726" s="84"/>
      <c r="AI726" s="84"/>
      <c r="AJ726" s="84"/>
      <c r="AK726" s="84"/>
      <c r="AL726" s="84"/>
      <c r="AM726" s="84"/>
      <c r="AN726" s="84"/>
      <c r="AO726" s="84"/>
      <c r="AP726" s="84"/>
      <c r="AQ726" s="84"/>
      <c r="AR726" s="84"/>
      <c r="AS726" s="84"/>
      <c r="AT726" s="84"/>
      <c r="AU726" s="84"/>
      <c r="AV726" s="84"/>
      <c r="AW726" s="84"/>
      <c r="AX726" s="84"/>
      <c r="AY726" s="84"/>
      <c r="AZ726" s="84"/>
    </row>
    <row r="727" spans="3:52" ht="13.15">
      <c r="C727" s="84"/>
      <c r="D727" s="84"/>
      <c r="E727" s="84"/>
      <c r="F727" s="84"/>
      <c r="G727" s="84"/>
      <c r="H727" s="84"/>
      <c r="I727" s="84"/>
      <c r="J727" s="84"/>
      <c r="K727" s="84"/>
      <c r="L727" s="84"/>
      <c r="M727" s="84"/>
      <c r="N727" s="84"/>
      <c r="O727" s="84"/>
      <c r="P727" s="84"/>
      <c r="Q727" s="84"/>
      <c r="R727" s="84"/>
      <c r="S727" s="84"/>
      <c r="T727" s="84"/>
      <c r="U727" s="84"/>
      <c r="V727" s="84"/>
      <c r="W727" s="84"/>
      <c r="X727" s="84"/>
      <c r="Y727" s="84"/>
      <c r="Z727" s="84"/>
      <c r="AA727" s="84"/>
      <c r="AB727" s="84"/>
      <c r="AC727" s="84"/>
      <c r="AD727" s="84"/>
      <c r="AE727" s="84"/>
      <c r="AF727" s="84"/>
      <c r="AG727" s="84"/>
      <c r="AH727" s="84"/>
      <c r="AI727" s="84"/>
      <c r="AJ727" s="84"/>
      <c r="AK727" s="84"/>
      <c r="AL727" s="84"/>
      <c r="AM727" s="84"/>
      <c r="AN727" s="84"/>
      <c r="AO727" s="84"/>
      <c r="AP727" s="84"/>
      <c r="AQ727" s="84"/>
      <c r="AR727" s="84"/>
      <c r="AS727" s="84"/>
      <c r="AT727" s="84"/>
      <c r="AU727" s="84"/>
      <c r="AV727" s="84"/>
      <c r="AW727" s="84"/>
      <c r="AX727" s="84"/>
      <c r="AY727" s="84"/>
      <c r="AZ727" s="84"/>
    </row>
    <row r="728" spans="3:52" ht="13.15">
      <c r="C728" s="84"/>
      <c r="D728" s="84"/>
      <c r="E728" s="84"/>
      <c r="F728" s="84"/>
      <c r="G728" s="84"/>
      <c r="H728" s="84"/>
      <c r="I728" s="84"/>
      <c r="J728" s="84"/>
      <c r="K728" s="84"/>
      <c r="L728" s="84"/>
      <c r="M728" s="84"/>
      <c r="N728" s="84"/>
      <c r="O728" s="84"/>
      <c r="P728" s="84"/>
      <c r="Q728" s="84"/>
      <c r="R728" s="84"/>
      <c r="S728" s="84"/>
      <c r="T728" s="84"/>
      <c r="U728" s="84"/>
      <c r="V728" s="84"/>
      <c r="W728" s="84"/>
      <c r="X728" s="84"/>
      <c r="Y728" s="84"/>
      <c r="Z728" s="84"/>
      <c r="AA728" s="84"/>
      <c r="AB728" s="84"/>
      <c r="AC728" s="84"/>
      <c r="AD728" s="84"/>
      <c r="AE728" s="84"/>
      <c r="AF728" s="84"/>
      <c r="AG728" s="84"/>
      <c r="AH728" s="84"/>
      <c r="AI728" s="84"/>
      <c r="AJ728" s="84"/>
      <c r="AK728" s="84"/>
      <c r="AL728" s="84"/>
      <c r="AM728" s="84"/>
      <c r="AN728" s="84"/>
      <c r="AO728" s="84"/>
      <c r="AP728" s="84"/>
      <c r="AQ728" s="84"/>
      <c r="AR728" s="84"/>
      <c r="AS728" s="84"/>
      <c r="AT728" s="84"/>
      <c r="AU728" s="84"/>
      <c r="AV728" s="84"/>
      <c r="AW728" s="84"/>
      <c r="AX728" s="84"/>
      <c r="AY728" s="84"/>
      <c r="AZ728" s="84"/>
    </row>
    <row r="729" spans="3:52" ht="13.15">
      <c r="C729" s="84"/>
      <c r="D729" s="84"/>
      <c r="E729" s="84"/>
      <c r="F729" s="84"/>
      <c r="G729" s="84"/>
      <c r="H729" s="84"/>
      <c r="I729" s="84"/>
      <c r="J729" s="84"/>
      <c r="K729" s="84"/>
      <c r="L729" s="84"/>
      <c r="M729" s="84"/>
      <c r="N729" s="84"/>
      <c r="O729" s="84"/>
      <c r="P729" s="84"/>
      <c r="Q729" s="84"/>
      <c r="R729" s="84"/>
      <c r="S729" s="84"/>
      <c r="T729" s="84"/>
      <c r="U729" s="84"/>
      <c r="V729" s="84"/>
      <c r="W729" s="84"/>
      <c r="X729" s="84"/>
      <c r="Y729" s="84"/>
      <c r="Z729" s="84"/>
      <c r="AA729" s="84"/>
      <c r="AB729" s="84"/>
      <c r="AC729" s="84"/>
      <c r="AD729" s="84"/>
      <c r="AE729" s="84"/>
      <c r="AF729" s="84"/>
      <c r="AG729" s="84"/>
      <c r="AH729" s="84"/>
      <c r="AI729" s="84"/>
      <c r="AJ729" s="84"/>
      <c r="AK729" s="84"/>
      <c r="AL729" s="84"/>
      <c r="AM729" s="84"/>
      <c r="AN729" s="84"/>
      <c r="AO729" s="84"/>
      <c r="AP729" s="84"/>
      <c r="AQ729" s="84"/>
      <c r="AR729" s="84"/>
      <c r="AS729" s="84"/>
      <c r="AT729" s="84"/>
      <c r="AU729" s="84"/>
      <c r="AV729" s="84"/>
      <c r="AW729" s="84"/>
      <c r="AX729" s="84"/>
      <c r="AY729" s="84"/>
      <c r="AZ729" s="84"/>
    </row>
    <row r="730" spans="3:52" ht="13.15">
      <c r="C730" s="84"/>
      <c r="D730" s="84"/>
      <c r="E730" s="84"/>
      <c r="F730" s="84"/>
      <c r="G730" s="84"/>
      <c r="H730" s="84"/>
      <c r="I730" s="84"/>
      <c r="J730" s="84"/>
      <c r="K730" s="84"/>
      <c r="L730" s="84"/>
      <c r="M730" s="84"/>
      <c r="N730" s="84"/>
      <c r="O730" s="84"/>
      <c r="P730" s="84"/>
      <c r="Q730" s="84"/>
      <c r="R730" s="84"/>
      <c r="S730" s="84"/>
      <c r="T730" s="84"/>
      <c r="U730" s="84"/>
      <c r="V730" s="84"/>
      <c r="W730" s="84"/>
      <c r="X730" s="84"/>
      <c r="Y730" s="84"/>
      <c r="Z730" s="84"/>
      <c r="AA730" s="84"/>
      <c r="AB730" s="84"/>
      <c r="AC730" s="84"/>
      <c r="AD730" s="84"/>
      <c r="AE730" s="84"/>
      <c r="AF730" s="84"/>
      <c r="AG730" s="84"/>
      <c r="AH730" s="84"/>
      <c r="AI730" s="84"/>
      <c r="AJ730" s="84"/>
      <c r="AK730" s="84"/>
      <c r="AL730" s="84"/>
      <c r="AM730" s="84"/>
      <c r="AN730" s="84"/>
      <c r="AO730" s="84"/>
      <c r="AP730" s="84"/>
      <c r="AQ730" s="84"/>
      <c r="AR730" s="84"/>
      <c r="AS730" s="84"/>
      <c r="AT730" s="84"/>
      <c r="AU730" s="84"/>
      <c r="AV730" s="84"/>
      <c r="AW730" s="84"/>
      <c r="AX730" s="84"/>
      <c r="AY730" s="84"/>
      <c r="AZ730" s="84"/>
    </row>
    <row r="731" spans="3:52" ht="13.15">
      <c r="C731" s="84"/>
      <c r="D731" s="84"/>
      <c r="E731" s="84"/>
      <c r="F731" s="84"/>
      <c r="G731" s="84"/>
      <c r="H731" s="84"/>
      <c r="I731" s="84"/>
      <c r="J731" s="84"/>
      <c r="K731" s="84"/>
      <c r="L731" s="84"/>
      <c r="M731" s="84"/>
      <c r="N731" s="84"/>
      <c r="O731" s="84"/>
      <c r="P731" s="84"/>
      <c r="Q731" s="84"/>
      <c r="R731" s="84"/>
      <c r="S731" s="84"/>
      <c r="T731" s="84"/>
      <c r="U731" s="84"/>
      <c r="V731" s="84"/>
      <c r="W731" s="84"/>
      <c r="X731" s="84"/>
      <c r="Y731" s="84"/>
      <c r="Z731" s="84"/>
      <c r="AA731" s="84"/>
      <c r="AB731" s="84"/>
      <c r="AC731" s="84"/>
      <c r="AD731" s="84"/>
      <c r="AE731" s="84"/>
      <c r="AF731" s="84"/>
      <c r="AG731" s="84"/>
      <c r="AH731" s="84"/>
      <c r="AI731" s="84"/>
      <c r="AJ731" s="84"/>
      <c r="AK731" s="84"/>
      <c r="AL731" s="84"/>
      <c r="AM731" s="84"/>
      <c r="AN731" s="84"/>
      <c r="AO731" s="84"/>
      <c r="AP731" s="84"/>
      <c r="AQ731" s="84"/>
      <c r="AR731" s="84"/>
      <c r="AS731" s="84"/>
      <c r="AT731" s="84"/>
      <c r="AU731" s="84"/>
      <c r="AV731" s="84"/>
      <c r="AW731" s="84"/>
      <c r="AX731" s="84"/>
      <c r="AY731" s="84"/>
      <c r="AZ731" s="84"/>
    </row>
    <row r="732" spans="3:52" ht="13.15">
      <c r="C732" s="84"/>
      <c r="D732" s="84"/>
      <c r="E732" s="84"/>
      <c r="F732" s="84"/>
      <c r="G732" s="84"/>
      <c r="H732" s="84"/>
      <c r="I732" s="84"/>
      <c r="J732" s="84"/>
      <c r="K732" s="84"/>
      <c r="L732" s="84"/>
      <c r="M732" s="84"/>
      <c r="N732" s="84"/>
      <c r="O732" s="84"/>
      <c r="P732" s="84"/>
      <c r="Q732" s="84"/>
      <c r="R732" s="84"/>
      <c r="S732" s="84"/>
      <c r="T732" s="84"/>
      <c r="U732" s="84"/>
      <c r="V732" s="84"/>
      <c r="W732" s="84"/>
      <c r="X732" s="84"/>
      <c r="Y732" s="84"/>
      <c r="Z732" s="84"/>
      <c r="AA732" s="84"/>
      <c r="AB732" s="84"/>
      <c r="AC732" s="84"/>
      <c r="AD732" s="84"/>
      <c r="AE732" s="84"/>
      <c r="AF732" s="84"/>
      <c r="AG732" s="84"/>
      <c r="AH732" s="84"/>
      <c r="AI732" s="84"/>
      <c r="AJ732" s="84"/>
      <c r="AK732" s="84"/>
      <c r="AL732" s="84"/>
      <c r="AM732" s="84"/>
      <c r="AN732" s="84"/>
      <c r="AO732" s="84"/>
      <c r="AP732" s="84"/>
      <c r="AQ732" s="84"/>
      <c r="AR732" s="84"/>
      <c r="AS732" s="84"/>
      <c r="AT732" s="84"/>
      <c r="AU732" s="84"/>
      <c r="AV732" s="84"/>
      <c r="AW732" s="84"/>
      <c r="AX732" s="84"/>
      <c r="AY732" s="84"/>
      <c r="AZ732" s="84"/>
    </row>
    <row r="733" spans="3:52" ht="13.15">
      <c r="C733" s="84"/>
      <c r="D733" s="84"/>
      <c r="E733" s="84"/>
      <c r="F733" s="84"/>
      <c r="G733" s="84"/>
      <c r="H733" s="84"/>
      <c r="I733" s="84"/>
      <c r="J733" s="84"/>
      <c r="K733" s="84"/>
      <c r="L733" s="84"/>
      <c r="M733" s="84"/>
      <c r="N733" s="84"/>
      <c r="O733" s="84"/>
      <c r="P733" s="84"/>
      <c r="Q733" s="84"/>
      <c r="R733" s="84"/>
      <c r="S733" s="84"/>
      <c r="T733" s="84"/>
      <c r="U733" s="84"/>
      <c r="V733" s="84"/>
      <c r="W733" s="84"/>
      <c r="X733" s="84"/>
      <c r="Y733" s="84"/>
      <c r="Z733" s="84"/>
      <c r="AA733" s="84"/>
      <c r="AB733" s="84"/>
      <c r="AC733" s="84"/>
      <c r="AD733" s="84"/>
      <c r="AE733" s="84"/>
      <c r="AF733" s="84"/>
      <c r="AG733" s="84"/>
      <c r="AH733" s="84"/>
      <c r="AI733" s="84"/>
      <c r="AJ733" s="84"/>
      <c r="AK733" s="84"/>
      <c r="AL733" s="84"/>
      <c r="AM733" s="84"/>
      <c r="AN733" s="84"/>
      <c r="AO733" s="84"/>
      <c r="AP733" s="84"/>
      <c r="AQ733" s="84"/>
      <c r="AR733" s="84"/>
      <c r="AS733" s="84"/>
      <c r="AT733" s="84"/>
      <c r="AU733" s="84"/>
      <c r="AV733" s="84"/>
      <c r="AW733" s="84"/>
      <c r="AX733" s="84"/>
      <c r="AY733" s="84"/>
      <c r="AZ733" s="84"/>
    </row>
    <row r="734" spans="3:52" ht="13.15">
      <c r="C734" s="84"/>
      <c r="D734" s="84"/>
      <c r="E734" s="84"/>
      <c r="F734" s="84"/>
      <c r="G734" s="84"/>
      <c r="H734" s="84"/>
      <c r="I734" s="84"/>
      <c r="J734" s="84"/>
      <c r="K734" s="84"/>
      <c r="L734" s="84"/>
      <c r="M734" s="84"/>
      <c r="N734" s="84"/>
      <c r="O734" s="84"/>
      <c r="P734" s="84"/>
      <c r="Q734" s="84"/>
      <c r="R734" s="84"/>
      <c r="S734" s="84"/>
      <c r="T734" s="84"/>
      <c r="U734" s="84"/>
      <c r="V734" s="84"/>
      <c r="W734" s="84"/>
      <c r="X734" s="84"/>
      <c r="Y734" s="84"/>
      <c r="Z734" s="84"/>
      <c r="AA734" s="84"/>
      <c r="AB734" s="84"/>
      <c r="AC734" s="84"/>
      <c r="AD734" s="84"/>
      <c r="AE734" s="84"/>
      <c r="AF734" s="84"/>
      <c r="AG734" s="84"/>
      <c r="AH734" s="84"/>
      <c r="AI734" s="84"/>
      <c r="AJ734" s="84"/>
      <c r="AK734" s="84"/>
      <c r="AL734" s="84"/>
      <c r="AM734" s="84"/>
      <c r="AN734" s="84"/>
      <c r="AO734" s="84"/>
      <c r="AP734" s="84"/>
      <c r="AQ734" s="84"/>
      <c r="AR734" s="84"/>
      <c r="AS734" s="84"/>
      <c r="AT734" s="84"/>
      <c r="AU734" s="84"/>
      <c r="AV734" s="84"/>
      <c r="AW734" s="84"/>
      <c r="AX734" s="84"/>
      <c r="AY734" s="84"/>
      <c r="AZ734" s="84"/>
    </row>
    <row r="735" spans="3:52" ht="13.15">
      <c r="C735" s="84"/>
      <c r="D735" s="84"/>
      <c r="E735" s="84"/>
      <c r="F735" s="84"/>
      <c r="G735" s="84"/>
      <c r="H735" s="84"/>
      <c r="I735" s="84"/>
      <c r="J735" s="84"/>
      <c r="K735" s="84"/>
      <c r="L735" s="84"/>
      <c r="M735" s="84"/>
      <c r="N735" s="84"/>
      <c r="O735" s="84"/>
      <c r="P735" s="84"/>
      <c r="Q735" s="84"/>
      <c r="R735" s="84"/>
      <c r="S735" s="84"/>
      <c r="T735" s="84"/>
      <c r="U735" s="84"/>
      <c r="V735" s="84"/>
      <c r="W735" s="84"/>
      <c r="X735" s="84"/>
      <c r="Y735" s="84"/>
      <c r="Z735" s="84"/>
      <c r="AA735" s="84"/>
      <c r="AB735" s="84"/>
      <c r="AC735" s="84"/>
      <c r="AD735" s="84"/>
      <c r="AE735" s="84"/>
      <c r="AF735" s="84"/>
      <c r="AG735" s="84"/>
      <c r="AH735" s="84"/>
      <c r="AI735" s="84"/>
      <c r="AJ735" s="84"/>
      <c r="AK735" s="84"/>
      <c r="AL735" s="84"/>
      <c r="AM735" s="84"/>
      <c r="AN735" s="84"/>
      <c r="AO735" s="84"/>
      <c r="AP735" s="84"/>
      <c r="AQ735" s="84"/>
      <c r="AR735" s="84"/>
      <c r="AS735" s="84"/>
      <c r="AT735" s="84"/>
      <c r="AU735" s="84"/>
      <c r="AV735" s="84"/>
      <c r="AW735" s="84"/>
      <c r="AX735" s="84"/>
      <c r="AY735" s="84"/>
      <c r="AZ735" s="84"/>
    </row>
    <row r="736" spans="3:52" ht="13.15">
      <c r="C736" s="84"/>
      <c r="D736" s="84"/>
      <c r="E736" s="84"/>
      <c r="F736" s="84"/>
      <c r="G736" s="84"/>
      <c r="H736" s="84"/>
      <c r="I736" s="84"/>
      <c r="J736" s="84"/>
      <c r="K736" s="84"/>
      <c r="L736" s="84"/>
      <c r="M736" s="84"/>
      <c r="N736" s="84"/>
      <c r="O736" s="84"/>
      <c r="P736" s="84"/>
      <c r="Q736" s="84"/>
      <c r="R736" s="84"/>
      <c r="S736" s="84"/>
      <c r="T736" s="84"/>
      <c r="U736" s="84"/>
      <c r="V736" s="84"/>
      <c r="W736" s="84"/>
      <c r="X736" s="84"/>
      <c r="Y736" s="84"/>
      <c r="Z736" s="84"/>
      <c r="AA736" s="84"/>
      <c r="AB736" s="84"/>
      <c r="AC736" s="84"/>
      <c r="AD736" s="84"/>
      <c r="AE736" s="84"/>
      <c r="AF736" s="84"/>
      <c r="AG736" s="84"/>
      <c r="AH736" s="84"/>
      <c r="AI736" s="84"/>
      <c r="AJ736" s="84"/>
      <c r="AK736" s="84"/>
      <c r="AL736" s="84"/>
      <c r="AM736" s="84"/>
      <c r="AN736" s="84"/>
      <c r="AO736" s="84"/>
      <c r="AP736" s="84"/>
      <c r="AQ736" s="84"/>
      <c r="AR736" s="84"/>
      <c r="AS736" s="84"/>
      <c r="AT736" s="84"/>
      <c r="AU736" s="84"/>
      <c r="AV736" s="84"/>
      <c r="AW736" s="84"/>
      <c r="AX736" s="84"/>
      <c r="AY736" s="84"/>
      <c r="AZ736" s="84"/>
    </row>
    <row r="737" spans="3:52" ht="13.15">
      <c r="C737" s="84"/>
      <c r="D737" s="84"/>
      <c r="E737" s="84"/>
      <c r="F737" s="84"/>
      <c r="G737" s="84"/>
      <c r="H737" s="84"/>
      <c r="I737" s="84"/>
      <c r="J737" s="84"/>
      <c r="K737" s="84"/>
      <c r="L737" s="84"/>
      <c r="M737" s="84"/>
      <c r="N737" s="84"/>
      <c r="O737" s="84"/>
      <c r="P737" s="84"/>
      <c r="Q737" s="84"/>
      <c r="R737" s="84"/>
      <c r="S737" s="84"/>
      <c r="T737" s="84"/>
      <c r="U737" s="84"/>
      <c r="V737" s="84"/>
      <c r="W737" s="84"/>
      <c r="X737" s="84"/>
      <c r="Y737" s="84"/>
      <c r="Z737" s="84"/>
      <c r="AA737" s="84"/>
      <c r="AB737" s="84"/>
      <c r="AC737" s="84"/>
      <c r="AD737" s="84"/>
      <c r="AE737" s="84"/>
      <c r="AF737" s="84"/>
      <c r="AG737" s="84"/>
      <c r="AH737" s="84"/>
      <c r="AI737" s="84"/>
      <c r="AJ737" s="84"/>
      <c r="AK737" s="84"/>
      <c r="AL737" s="84"/>
      <c r="AM737" s="84"/>
      <c r="AN737" s="84"/>
      <c r="AO737" s="84"/>
      <c r="AP737" s="84"/>
      <c r="AQ737" s="84"/>
      <c r="AR737" s="84"/>
      <c r="AS737" s="84"/>
      <c r="AT737" s="84"/>
      <c r="AU737" s="84"/>
      <c r="AV737" s="84"/>
      <c r="AW737" s="84"/>
      <c r="AX737" s="84"/>
      <c r="AY737" s="84"/>
      <c r="AZ737" s="84"/>
    </row>
    <row r="738" spans="3:52" ht="13.15">
      <c r="C738" s="84"/>
      <c r="D738" s="84"/>
      <c r="E738" s="84"/>
      <c r="F738" s="84"/>
      <c r="G738" s="84"/>
      <c r="H738" s="84"/>
      <c r="I738" s="84"/>
      <c r="J738" s="84"/>
      <c r="K738" s="84"/>
      <c r="L738" s="84"/>
      <c r="M738" s="84"/>
      <c r="N738" s="84"/>
      <c r="O738" s="84"/>
      <c r="P738" s="84"/>
      <c r="Q738" s="84"/>
      <c r="R738" s="84"/>
      <c r="S738" s="84"/>
      <c r="T738" s="84"/>
      <c r="U738" s="84"/>
      <c r="V738" s="84"/>
      <c r="W738" s="84"/>
      <c r="X738" s="84"/>
      <c r="Y738" s="84"/>
      <c r="Z738" s="84"/>
      <c r="AA738" s="84"/>
      <c r="AB738" s="84"/>
      <c r="AC738" s="84"/>
      <c r="AD738" s="84"/>
      <c r="AE738" s="84"/>
      <c r="AF738" s="84"/>
      <c r="AG738" s="84"/>
      <c r="AH738" s="84"/>
      <c r="AI738" s="84"/>
      <c r="AJ738" s="84"/>
      <c r="AK738" s="84"/>
      <c r="AL738" s="84"/>
      <c r="AM738" s="84"/>
      <c r="AN738" s="84"/>
      <c r="AO738" s="84"/>
      <c r="AP738" s="84"/>
      <c r="AQ738" s="84"/>
      <c r="AR738" s="84"/>
      <c r="AS738" s="84"/>
      <c r="AT738" s="84"/>
      <c r="AU738" s="84"/>
      <c r="AV738" s="84"/>
      <c r="AW738" s="84"/>
      <c r="AX738" s="84"/>
      <c r="AY738" s="84"/>
      <c r="AZ738" s="84"/>
    </row>
    <row r="739" spans="3:52" ht="13.15">
      <c r="C739" s="84"/>
      <c r="D739" s="84"/>
      <c r="E739" s="84"/>
      <c r="F739" s="84"/>
      <c r="G739" s="84"/>
      <c r="H739" s="84"/>
      <c r="I739" s="84"/>
      <c r="J739" s="84"/>
      <c r="K739" s="84"/>
      <c r="L739" s="84"/>
      <c r="M739" s="84"/>
      <c r="N739" s="84"/>
      <c r="O739" s="84"/>
      <c r="P739" s="84"/>
      <c r="Q739" s="84"/>
      <c r="R739" s="84"/>
      <c r="S739" s="84"/>
      <c r="T739" s="84"/>
      <c r="U739" s="84"/>
      <c r="V739" s="84"/>
      <c r="W739" s="84"/>
      <c r="X739" s="84"/>
      <c r="Y739" s="84"/>
      <c r="Z739" s="84"/>
      <c r="AA739" s="84"/>
      <c r="AB739" s="84"/>
      <c r="AC739" s="84"/>
      <c r="AD739" s="84"/>
      <c r="AE739" s="84"/>
      <c r="AF739" s="84"/>
      <c r="AG739" s="84"/>
      <c r="AH739" s="84"/>
      <c r="AI739" s="84"/>
      <c r="AJ739" s="84"/>
      <c r="AK739" s="84"/>
      <c r="AL739" s="84"/>
      <c r="AM739" s="84"/>
      <c r="AN739" s="84"/>
      <c r="AO739" s="84"/>
      <c r="AP739" s="84"/>
      <c r="AQ739" s="84"/>
      <c r="AR739" s="84"/>
      <c r="AS739" s="84"/>
      <c r="AT739" s="84"/>
      <c r="AU739" s="84"/>
      <c r="AV739" s="84"/>
      <c r="AW739" s="84"/>
      <c r="AX739" s="84"/>
      <c r="AY739" s="84"/>
      <c r="AZ739" s="84"/>
    </row>
    <row r="740" spans="3:52" ht="13.15">
      <c r="C740" s="84"/>
      <c r="D740" s="84"/>
      <c r="E740" s="84"/>
      <c r="F740" s="84"/>
      <c r="G740" s="84"/>
      <c r="H740" s="84"/>
      <c r="I740" s="84"/>
      <c r="J740" s="84"/>
      <c r="K740" s="84"/>
      <c r="L740" s="84"/>
      <c r="M740" s="84"/>
      <c r="N740" s="84"/>
      <c r="O740" s="84"/>
      <c r="P740" s="84"/>
      <c r="Q740" s="84"/>
      <c r="R740" s="84"/>
      <c r="S740" s="84"/>
      <c r="T740" s="84"/>
      <c r="U740" s="84"/>
      <c r="V740" s="84"/>
      <c r="W740" s="84"/>
      <c r="X740" s="84"/>
      <c r="Y740" s="84"/>
      <c r="Z740" s="84"/>
      <c r="AA740" s="84"/>
      <c r="AB740" s="84"/>
      <c r="AC740" s="84"/>
      <c r="AD740" s="84"/>
      <c r="AE740" s="84"/>
      <c r="AF740" s="84"/>
      <c r="AG740" s="84"/>
      <c r="AH740" s="84"/>
      <c r="AI740" s="84"/>
      <c r="AJ740" s="84"/>
      <c r="AK740" s="84"/>
      <c r="AL740" s="84"/>
      <c r="AM740" s="84"/>
      <c r="AN740" s="84"/>
      <c r="AO740" s="84"/>
      <c r="AP740" s="84"/>
      <c r="AQ740" s="84"/>
      <c r="AR740" s="84"/>
      <c r="AS740" s="84"/>
      <c r="AT740" s="84"/>
      <c r="AU740" s="84"/>
      <c r="AV740" s="84"/>
      <c r="AW740" s="84"/>
      <c r="AX740" s="84"/>
      <c r="AY740" s="84"/>
      <c r="AZ740" s="84"/>
    </row>
    <row r="741" spans="3:52" ht="13.15">
      <c r="C741" s="84"/>
      <c r="D741" s="84"/>
      <c r="E741" s="84"/>
      <c r="F741" s="84"/>
      <c r="G741" s="84"/>
      <c r="H741" s="84"/>
      <c r="I741" s="84"/>
      <c r="J741" s="84"/>
      <c r="K741" s="84"/>
      <c r="L741" s="84"/>
      <c r="M741" s="84"/>
      <c r="N741" s="84"/>
      <c r="O741" s="84"/>
      <c r="P741" s="84"/>
      <c r="Q741" s="84"/>
      <c r="R741" s="84"/>
      <c r="S741" s="84"/>
      <c r="T741" s="84"/>
      <c r="U741" s="84"/>
      <c r="V741" s="84"/>
      <c r="W741" s="84"/>
      <c r="X741" s="84"/>
      <c r="Y741" s="84"/>
      <c r="Z741" s="84"/>
      <c r="AA741" s="84"/>
      <c r="AB741" s="84"/>
      <c r="AC741" s="84"/>
      <c r="AD741" s="84"/>
      <c r="AE741" s="84"/>
      <c r="AF741" s="84"/>
      <c r="AG741" s="84"/>
      <c r="AH741" s="84"/>
      <c r="AI741" s="84"/>
      <c r="AJ741" s="84"/>
      <c r="AK741" s="84"/>
      <c r="AL741" s="84"/>
      <c r="AM741" s="84"/>
      <c r="AN741" s="84"/>
      <c r="AO741" s="84"/>
      <c r="AP741" s="84"/>
      <c r="AQ741" s="84"/>
      <c r="AR741" s="84"/>
      <c r="AS741" s="84"/>
      <c r="AT741" s="84"/>
      <c r="AU741" s="84"/>
      <c r="AV741" s="84"/>
      <c r="AW741" s="84"/>
      <c r="AX741" s="84"/>
      <c r="AY741" s="84"/>
      <c r="AZ741" s="84"/>
    </row>
    <row r="742" spans="3:52" ht="13.15">
      <c r="C742" s="84"/>
      <c r="D742" s="84"/>
      <c r="E742" s="84"/>
      <c r="F742" s="84"/>
      <c r="G742" s="84"/>
      <c r="H742" s="84"/>
      <c r="I742" s="84"/>
      <c r="J742" s="84"/>
      <c r="K742" s="84"/>
      <c r="L742" s="84"/>
      <c r="M742" s="84"/>
      <c r="N742" s="84"/>
      <c r="O742" s="84"/>
      <c r="P742" s="84"/>
      <c r="Q742" s="84"/>
      <c r="R742" s="84"/>
      <c r="S742" s="84"/>
      <c r="T742" s="84"/>
      <c r="U742" s="84"/>
      <c r="V742" s="84"/>
      <c r="W742" s="84"/>
      <c r="X742" s="84"/>
      <c r="Y742" s="84"/>
      <c r="Z742" s="84"/>
      <c r="AA742" s="84"/>
      <c r="AB742" s="84"/>
      <c r="AC742" s="84"/>
      <c r="AD742" s="84"/>
      <c r="AE742" s="84"/>
      <c r="AF742" s="84"/>
      <c r="AG742" s="84"/>
      <c r="AH742" s="84"/>
      <c r="AI742" s="84"/>
      <c r="AJ742" s="84"/>
      <c r="AK742" s="84"/>
      <c r="AL742" s="84"/>
      <c r="AM742" s="84"/>
      <c r="AN742" s="84"/>
      <c r="AO742" s="84"/>
      <c r="AP742" s="84"/>
      <c r="AQ742" s="84"/>
      <c r="AR742" s="84"/>
      <c r="AS742" s="84"/>
      <c r="AT742" s="84"/>
      <c r="AU742" s="84"/>
      <c r="AV742" s="84"/>
      <c r="AW742" s="84"/>
      <c r="AX742" s="84"/>
      <c r="AY742" s="84"/>
      <c r="AZ742" s="84"/>
    </row>
    <row r="743" spans="3:52" ht="13.15">
      <c r="C743" s="84"/>
      <c r="D743" s="84"/>
      <c r="E743" s="84"/>
      <c r="F743" s="84"/>
      <c r="G743" s="84"/>
      <c r="H743" s="84"/>
      <c r="I743" s="84"/>
      <c r="J743" s="84"/>
      <c r="K743" s="84"/>
      <c r="L743" s="84"/>
      <c r="M743" s="84"/>
      <c r="N743" s="84"/>
      <c r="O743" s="84"/>
      <c r="P743" s="84"/>
      <c r="Q743" s="84"/>
      <c r="R743" s="84"/>
      <c r="S743" s="84"/>
      <c r="T743" s="84"/>
      <c r="U743" s="84"/>
      <c r="V743" s="84"/>
      <c r="W743" s="84"/>
      <c r="X743" s="84"/>
      <c r="Y743" s="84"/>
      <c r="Z743" s="84"/>
      <c r="AA743" s="84"/>
      <c r="AB743" s="84"/>
      <c r="AC743" s="84"/>
      <c r="AD743" s="84"/>
      <c r="AE743" s="84"/>
      <c r="AF743" s="84"/>
      <c r="AG743" s="84"/>
      <c r="AH743" s="84"/>
      <c r="AI743" s="84"/>
      <c r="AJ743" s="84"/>
      <c r="AK743" s="84"/>
      <c r="AL743" s="84"/>
      <c r="AM743" s="84"/>
      <c r="AN743" s="84"/>
      <c r="AO743" s="84"/>
      <c r="AP743" s="84"/>
      <c r="AQ743" s="84"/>
      <c r="AR743" s="84"/>
      <c r="AS743" s="84"/>
      <c r="AT743" s="84"/>
      <c r="AU743" s="84"/>
      <c r="AV743" s="84"/>
      <c r="AW743" s="84"/>
      <c r="AX743" s="84"/>
      <c r="AY743" s="84"/>
      <c r="AZ743" s="84"/>
    </row>
    <row r="744" spans="3:52" ht="13.15">
      <c r="C744" s="84"/>
      <c r="D744" s="84"/>
      <c r="E744" s="84"/>
      <c r="F744" s="84"/>
      <c r="G744" s="84"/>
      <c r="H744" s="84"/>
      <c r="I744" s="84"/>
      <c r="J744" s="84"/>
      <c r="K744" s="84"/>
      <c r="L744" s="84"/>
      <c r="M744" s="84"/>
      <c r="N744" s="84"/>
      <c r="O744" s="84"/>
      <c r="P744" s="84"/>
      <c r="Q744" s="84"/>
      <c r="R744" s="84"/>
      <c r="S744" s="84"/>
      <c r="T744" s="84"/>
      <c r="U744" s="84"/>
      <c r="V744" s="84"/>
      <c r="W744" s="84"/>
      <c r="X744" s="84"/>
      <c r="Y744" s="84"/>
      <c r="Z744" s="84"/>
      <c r="AA744" s="84"/>
      <c r="AB744" s="84"/>
      <c r="AC744" s="84"/>
      <c r="AD744" s="84"/>
      <c r="AE744" s="84"/>
      <c r="AF744" s="84"/>
      <c r="AG744" s="84"/>
      <c r="AH744" s="84"/>
      <c r="AI744" s="84"/>
      <c r="AJ744" s="84"/>
      <c r="AK744" s="84"/>
      <c r="AL744" s="84"/>
      <c r="AM744" s="84"/>
      <c r="AN744" s="84"/>
      <c r="AO744" s="84"/>
      <c r="AP744" s="84"/>
      <c r="AQ744" s="84"/>
      <c r="AR744" s="84"/>
      <c r="AS744" s="84"/>
      <c r="AT744" s="84"/>
      <c r="AU744" s="84"/>
      <c r="AV744" s="84"/>
      <c r="AW744" s="84"/>
      <c r="AX744" s="84"/>
      <c r="AY744" s="84"/>
      <c r="AZ744" s="84"/>
    </row>
    <row r="745" spans="3:52" ht="13.15">
      <c r="C745" s="84"/>
      <c r="D745" s="84"/>
      <c r="E745" s="84"/>
      <c r="F745" s="84"/>
      <c r="G745" s="84"/>
      <c r="H745" s="84"/>
      <c r="I745" s="84"/>
      <c r="J745" s="84"/>
      <c r="K745" s="84"/>
      <c r="L745" s="84"/>
      <c r="M745" s="84"/>
      <c r="N745" s="84"/>
      <c r="O745" s="84"/>
      <c r="P745" s="84"/>
      <c r="Q745" s="84"/>
      <c r="R745" s="84"/>
      <c r="S745" s="84"/>
      <c r="T745" s="84"/>
      <c r="U745" s="84"/>
      <c r="V745" s="84"/>
      <c r="W745" s="84"/>
      <c r="X745" s="84"/>
      <c r="Y745" s="84"/>
      <c r="Z745" s="84"/>
      <c r="AA745" s="84"/>
      <c r="AB745" s="84"/>
      <c r="AC745" s="84"/>
      <c r="AD745" s="84"/>
      <c r="AE745" s="84"/>
      <c r="AF745" s="84"/>
      <c r="AG745" s="84"/>
      <c r="AH745" s="84"/>
      <c r="AI745" s="84"/>
      <c r="AJ745" s="84"/>
      <c r="AK745" s="84"/>
      <c r="AL745" s="84"/>
      <c r="AM745" s="84"/>
      <c r="AN745" s="84"/>
      <c r="AO745" s="84"/>
      <c r="AP745" s="84"/>
      <c r="AQ745" s="84"/>
      <c r="AR745" s="84"/>
      <c r="AS745" s="84"/>
      <c r="AT745" s="84"/>
      <c r="AU745" s="84"/>
      <c r="AV745" s="84"/>
      <c r="AW745" s="84"/>
      <c r="AX745" s="84"/>
      <c r="AY745" s="84"/>
      <c r="AZ745" s="84"/>
    </row>
    <row r="746" spans="3:52" ht="13.15">
      <c r="C746" s="84"/>
      <c r="D746" s="84"/>
      <c r="E746" s="84"/>
      <c r="F746" s="84"/>
      <c r="G746" s="84"/>
      <c r="H746" s="84"/>
      <c r="I746" s="84"/>
      <c r="J746" s="84"/>
      <c r="K746" s="84"/>
      <c r="L746" s="84"/>
      <c r="M746" s="84"/>
      <c r="N746" s="84"/>
      <c r="O746" s="84"/>
      <c r="P746" s="84"/>
      <c r="Q746" s="84"/>
      <c r="R746" s="84"/>
      <c r="S746" s="84"/>
      <c r="T746" s="84"/>
      <c r="U746" s="84"/>
      <c r="V746" s="84"/>
      <c r="W746" s="84"/>
      <c r="X746" s="84"/>
      <c r="Y746" s="84"/>
      <c r="Z746" s="84"/>
      <c r="AA746" s="84"/>
      <c r="AB746" s="84"/>
      <c r="AC746" s="84"/>
      <c r="AD746" s="84"/>
      <c r="AE746" s="84"/>
      <c r="AF746" s="84"/>
      <c r="AG746" s="84"/>
      <c r="AH746" s="84"/>
      <c r="AI746" s="84"/>
      <c r="AJ746" s="84"/>
      <c r="AK746" s="84"/>
      <c r="AL746" s="84"/>
      <c r="AM746" s="84"/>
      <c r="AN746" s="84"/>
      <c r="AO746" s="84"/>
      <c r="AP746" s="84"/>
      <c r="AQ746" s="84"/>
      <c r="AR746" s="84"/>
      <c r="AS746" s="84"/>
      <c r="AT746" s="84"/>
      <c r="AU746" s="84"/>
      <c r="AV746" s="84"/>
      <c r="AW746" s="84"/>
      <c r="AX746" s="84"/>
      <c r="AY746" s="84"/>
      <c r="AZ746" s="84"/>
    </row>
    <row r="747" spans="3:52" ht="13.15">
      <c r="C747" s="84"/>
      <c r="D747" s="84"/>
      <c r="E747" s="84"/>
      <c r="F747" s="84"/>
      <c r="G747" s="84"/>
      <c r="H747" s="84"/>
      <c r="I747" s="84"/>
      <c r="J747" s="84"/>
      <c r="K747" s="84"/>
      <c r="L747" s="84"/>
      <c r="M747" s="84"/>
      <c r="N747" s="84"/>
      <c r="O747" s="84"/>
      <c r="P747" s="84"/>
      <c r="Q747" s="84"/>
      <c r="R747" s="84"/>
      <c r="S747" s="84"/>
      <c r="T747" s="84"/>
      <c r="U747" s="84"/>
      <c r="V747" s="84"/>
      <c r="W747" s="84"/>
      <c r="X747" s="84"/>
      <c r="Y747" s="84"/>
      <c r="Z747" s="84"/>
      <c r="AA747" s="84"/>
      <c r="AB747" s="84"/>
      <c r="AC747" s="84"/>
      <c r="AD747" s="84"/>
      <c r="AE747" s="84"/>
      <c r="AF747" s="84"/>
      <c r="AG747" s="84"/>
      <c r="AH747" s="84"/>
      <c r="AI747" s="84"/>
      <c r="AJ747" s="84"/>
      <c r="AK747" s="84"/>
      <c r="AL747" s="84"/>
      <c r="AM747" s="84"/>
      <c r="AN747" s="84"/>
      <c r="AO747" s="84"/>
      <c r="AP747" s="84"/>
      <c r="AQ747" s="84"/>
      <c r="AR747" s="84"/>
      <c r="AS747" s="84"/>
      <c r="AT747" s="84"/>
      <c r="AU747" s="84"/>
      <c r="AV747" s="84"/>
      <c r="AW747" s="84"/>
      <c r="AX747" s="84"/>
      <c r="AY747" s="84"/>
      <c r="AZ747" s="84"/>
    </row>
    <row r="748" spans="3:52" ht="13.15">
      <c r="C748" s="84"/>
      <c r="D748" s="84"/>
      <c r="E748" s="84"/>
      <c r="F748" s="84"/>
      <c r="G748" s="84"/>
      <c r="H748" s="84"/>
      <c r="I748" s="84"/>
      <c r="J748" s="84"/>
      <c r="K748" s="84"/>
      <c r="L748" s="84"/>
      <c r="M748" s="84"/>
      <c r="N748" s="84"/>
      <c r="O748" s="84"/>
      <c r="P748" s="84"/>
      <c r="Q748" s="84"/>
      <c r="R748" s="84"/>
      <c r="S748" s="84"/>
      <c r="T748" s="84"/>
      <c r="U748" s="84"/>
      <c r="V748" s="84"/>
      <c r="W748" s="84"/>
      <c r="X748" s="84"/>
      <c r="Y748" s="84"/>
      <c r="Z748" s="84"/>
      <c r="AA748" s="84"/>
      <c r="AB748" s="84"/>
      <c r="AC748" s="84"/>
      <c r="AD748" s="84"/>
      <c r="AE748" s="84"/>
      <c r="AF748" s="84"/>
      <c r="AG748" s="84"/>
      <c r="AH748" s="84"/>
      <c r="AI748" s="84"/>
      <c r="AJ748" s="84"/>
      <c r="AK748" s="84"/>
      <c r="AL748" s="84"/>
      <c r="AM748" s="84"/>
      <c r="AN748" s="84"/>
      <c r="AO748" s="84"/>
      <c r="AP748" s="84"/>
      <c r="AQ748" s="84"/>
      <c r="AR748" s="84"/>
      <c r="AS748" s="84"/>
      <c r="AT748" s="84"/>
      <c r="AU748" s="84"/>
      <c r="AV748" s="84"/>
      <c r="AW748" s="84"/>
      <c r="AX748" s="84"/>
      <c r="AY748" s="84"/>
      <c r="AZ748" s="84"/>
    </row>
    <row r="749" spans="3:52" ht="13.15">
      <c r="C749" s="84"/>
      <c r="D749" s="84"/>
      <c r="E749" s="84"/>
      <c r="F749" s="84"/>
      <c r="G749" s="84"/>
      <c r="H749" s="84"/>
      <c r="I749" s="84"/>
      <c r="J749" s="84"/>
      <c r="K749" s="84"/>
      <c r="L749" s="84"/>
      <c r="M749" s="84"/>
      <c r="N749" s="84"/>
      <c r="O749" s="84"/>
      <c r="P749" s="84"/>
      <c r="Q749" s="84"/>
      <c r="R749" s="84"/>
      <c r="S749" s="84"/>
      <c r="T749" s="84"/>
      <c r="U749" s="84"/>
      <c r="V749" s="84"/>
      <c r="W749" s="84"/>
      <c r="X749" s="84"/>
      <c r="Y749" s="84"/>
      <c r="Z749" s="84"/>
      <c r="AA749" s="84"/>
      <c r="AB749" s="84"/>
      <c r="AC749" s="84"/>
      <c r="AD749" s="84"/>
      <c r="AE749" s="84"/>
      <c r="AF749" s="84"/>
      <c r="AG749" s="84"/>
      <c r="AH749" s="84"/>
      <c r="AI749" s="84"/>
      <c r="AJ749" s="84"/>
      <c r="AK749" s="84"/>
      <c r="AL749" s="84"/>
      <c r="AM749" s="84"/>
      <c r="AN749" s="84"/>
      <c r="AO749" s="84"/>
      <c r="AP749" s="84"/>
      <c r="AQ749" s="84"/>
      <c r="AR749" s="84"/>
      <c r="AS749" s="84"/>
      <c r="AT749" s="84"/>
      <c r="AU749" s="84"/>
      <c r="AV749" s="84"/>
      <c r="AW749" s="84"/>
      <c r="AX749" s="84"/>
      <c r="AY749" s="84"/>
      <c r="AZ749" s="84"/>
    </row>
    <row r="750" spans="3:52" ht="13.15">
      <c r="C750" s="84"/>
      <c r="D750" s="84"/>
      <c r="E750" s="84"/>
      <c r="F750" s="84"/>
      <c r="G750" s="84"/>
      <c r="H750" s="84"/>
      <c r="I750" s="84"/>
      <c r="J750" s="84"/>
      <c r="K750" s="84"/>
      <c r="L750" s="84"/>
      <c r="M750" s="84"/>
      <c r="N750" s="84"/>
      <c r="O750" s="84"/>
      <c r="P750" s="84"/>
      <c r="Q750" s="84"/>
      <c r="R750" s="84"/>
      <c r="S750" s="84"/>
      <c r="T750" s="84"/>
      <c r="U750" s="84"/>
      <c r="V750" s="84"/>
      <c r="W750" s="84"/>
      <c r="X750" s="84"/>
      <c r="Y750" s="84"/>
      <c r="Z750" s="84"/>
      <c r="AA750" s="84"/>
      <c r="AB750" s="84"/>
      <c r="AC750" s="84"/>
      <c r="AD750" s="84"/>
      <c r="AE750" s="84"/>
      <c r="AF750" s="84"/>
      <c r="AG750" s="84"/>
      <c r="AH750" s="84"/>
      <c r="AI750" s="84"/>
      <c r="AJ750" s="84"/>
      <c r="AK750" s="84"/>
      <c r="AL750" s="84"/>
      <c r="AM750" s="84"/>
      <c r="AN750" s="84"/>
      <c r="AO750" s="84"/>
      <c r="AP750" s="84"/>
      <c r="AQ750" s="84"/>
      <c r="AR750" s="84"/>
      <c r="AS750" s="84"/>
      <c r="AT750" s="84"/>
      <c r="AU750" s="84"/>
      <c r="AV750" s="84"/>
      <c r="AW750" s="84"/>
      <c r="AX750" s="84"/>
      <c r="AY750" s="84"/>
      <c r="AZ750" s="84"/>
    </row>
    <row r="751" spans="3:52" ht="13.15">
      <c r="C751" s="84"/>
      <c r="D751" s="84"/>
      <c r="E751" s="84"/>
      <c r="F751" s="84"/>
      <c r="G751" s="84"/>
      <c r="H751" s="84"/>
      <c r="I751" s="84"/>
      <c r="J751" s="84"/>
      <c r="K751" s="84"/>
      <c r="L751" s="84"/>
      <c r="M751" s="84"/>
      <c r="N751" s="84"/>
      <c r="O751" s="84"/>
      <c r="P751" s="84"/>
      <c r="Q751" s="84"/>
      <c r="R751" s="84"/>
      <c r="S751" s="84"/>
      <c r="T751" s="84"/>
      <c r="U751" s="84"/>
      <c r="V751" s="84"/>
      <c r="W751" s="84"/>
      <c r="X751" s="84"/>
      <c r="Y751" s="84"/>
      <c r="Z751" s="84"/>
      <c r="AA751" s="84"/>
      <c r="AB751" s="84"/>
      <c r="AC751" s="84"/>
      <c r="AD751" s="84"/>
      <c r="AE751" s="84"/>
      <c r="AF751" s="84"/>
      <c r="AG751" s="84"/>
      <c r="AH751" s="84"/>
      <c r="AI751" s="84"/>
      <c r="AJ751" s="84"/>
      <c r="AK751" s="84"/>
      <c r="AL751" s="84"/>
      <c r="AM751" s="84"/>
      <c r="AN751" s="84"/>
      <c r="AO751" s="84"/>
      <c r="AP751" s="84"/>
      <c r="AQ751" s="84"/>
      <c r="AR751" s="84"/>
      <c r="AS751" s="84"/>
      <c r="AT751" s="84"/>
      <c r="AU751" s="84"/>
      <c r="AV751" s="84"/>
      <c r="AW751" s="84"/>
      <c r="AX751" s="84"/>
      <c r="AY751" s="84"/>
      <c r="AZ751" s="84"/>
    </row>
    <row r="752" spans="3:52" ht="13.15">
      <c r="C752" s="84"/>
      <c r="D752" s="84"/>
      <c r="E752" s="84"/>
      <c r="F752" s="84"/>
      <c r="G752" s="84"/>
      <c r="H752" s="84"/>
      <c r="I752" s="84"/>
      <c r="J752" s="84"/>
      <c r="K752" s="84"/>
      <c r="L752" s="84"/>
      <c r="M752" s="84"/>
      <c r="N752" s="84"/>
      <c r="O752" s="84"/>
      <c r="P752" s="84"/>
      <c r="Q752" s="84"/>
      <c r="R752" s="84"/>
      <c r="S752" s="84"/>
      <c r="T752" s="84"/>
      <c r="U752" s="84"/>
      <c r="V752" s="84"/>
      <c r="W752" s="84"/>
      <c r="X752" s="84"/>
      <c r="Y752" s="84"/>
      <c r="Z752" s="84"/>
      <c r="AA752" s="84"/>
      <c r="AB752" s="84"/>
      <c r="AC752" s="84"/>
      <c r="AD752" s="84"/>
      <c r="AE752" s="84"/>
      <c r="AF752" s="84"/>
      <c r="AG752" s="84"/>
      <c r="AH752" s="84"/>
      <c r="AI752" s="84"/>
      <c r="AJ752" s="84"/>
      <c r="AK752" s="84"/>
      <c r="AL752" s="84"/>
      <c r="AM752" s="84"/>
      <c r="AN752" s="84"/>
      <c r="AO752" s="84"/>
      <c r="AP752" s="84"/>
      <c r="AQ752" s="84"/>
      <c r="AR752" s="84"/>
      <c r="AS752" s="84"/>
      <c r="AT752" s="84"/>
      <c r="AU752" s="84"/>
      <c r="AV752" s="84"/>
      <c r="AW752" s="84"/>
      <c r="AX752" s="84"/>
      <c r="AY752" s="84"/>
      <c r="AZ752" s="84"/>
    </row>
    <row r="753" spans="3:52" ht="13.15">
      <c r="C753" s="84"/>
      <c r="D753" s="84"/>
      <c r="E753" s="84"/>
      <c r="F753" s="84"/>
      <c r="G753" s="84"/>
      <c r="H753" s="84"/>
      <c r="I753" s="84"/>
      <c r="J753" s="84"/>
      <c r="K753" s="84"/>
      <c r="L753" s="84"/>
      <c r="M753" s="84"/>
      <c r="N753" s="84"/>
      <c r="O753" s="84"/>
      <c r="P753" s="84"/>
      <c r="Q753" s="84"/>
      <c r="R753" s="84"/>
      <c r="S753" s="84"/>
      <c r="T753" s="84"/>
      <c r="U753" s="84"/>
      <c r="V753" s="84"/>
      <c r="W753" s="84"/>
      <c r="X753" s="84"/>
      <c r="Y753" s="84"/>
      <c r="Z753" s="84"/>
      <c r="AA753" s="84"/>
      <c r="AB753" s="84"/>
      <c r="AC753" s="84"/>
      <c r="AD753" s="84"/>
      <c r="AE753" s="84"/>
      <c r="AF753" s="84"/>
      <c r="AG753" s="84"/>
      <c r="AH753" s="84"/>
      <c r="AI753" s="84"/>
      <c r="AJ753" s="84"/>
      <c r="AK753" s="84"/>
      <c r="AL753" s="84"/>
      <c r="AM753" s="84"/>
      <c r="AN753" s="84"/>
      <c r="AO753" s="84"/>
      <c r="AP753" s="84"/>
      <c r="AQ753" s="84"/>
      <c r="AR753" s="84"/>
      <c r="AS753" s="84"/>
      <c r="AT753" s="84"/>
      <c r="AU753" s="84"/>
      <c r="AV753" s="84"/>
      <c r="AW753" s="84"/>
      <c r="AX753" s="84"/>
      <c r="AY753" s="84"/>
      <c r="AZ753" s="84"/>
    </row>
    <row r="754" spans="3:52" ht="13.15">
      <c r="C754" s="84"/>
      <c r="D754" s="84"/>
      <c r="E754" s="84"/>
      <c r="F754" s="84"/>
      <c r="G754" s="84"/>
      <c r="H754" s="84"/>
      <c r="I754" s="84"/>
      <c r="J754" s="84"/>
      <c r="K754" s="84"/>
      <c r="L754" s="84"/>
      <c r="M754" s="84"/>
      <c r="N754" s="84"/>
      <c r="O754" s="84"/>
      <c r="P754" s="84"/>
      <c r="Q754" s="84"/>
      <c r="R754" s="84"/>
      <c r="S754" s="84"/>
      <c r="T754" s="84"/>
      <c r="U754" s="84"/>
      <c r="V754" s="84"/>
      <c r="W754" s="84"/>
      <c r="X754" s="84"/>
      <c r="Y754" s="84"/>
      <c r="Z754" s="84"/>
      <c r="AA754" s="84"/>
      <c r="AB754" s="84"/>
      <c r="AC754" s="84"/>
      <c r="AD754" s="84"/>
      <c r="AE754" s="84"/>
      <c r="AF754" s="84"/>
      <c r="AG754" s="84"/>
      <c r="AH754" s="84"/>
      <c r="AI754" s="84"/>
      <c r="AJ754" s="84"/>
      <c r="AK754" s="84"/>
      <c r="AL754" s="84"/>
      <c r="AM754" s="84"/>
      <c r="AN754" s="84"/>
      <c r="AO754" s="84"/>
      <c r="AP754" s="84"/>
      <c r="AQ754" s="84"/>
      <c r="AR754" s="84"/>
      <c r="AS754" s="84"/>
      <c r="AT754" s="84"/>
      <c r="AU754" s="84"/>
      <c r="AV754" s="84"/>
      <c r="AW754" s="84"/>
      <c r="AX754" s="84"/>
      <c r="AY754" s="84"/>
      <c r="AZ754" s="84"/>
    </row>
    <row r="755" spans="3:52" ht="13.15">
      <c r="C755" s="84"/>
      <c r="D755" s="84"/>
      <c r="E755" s="84"/>
      <c r="F755" s="84"/>
      <c r="G755" s="84"/>
      <c r="H755" s="84"/>
      <c r="I755" s="84"/>
      <c r="J755" s="84"/>
      <c r="K755" s="84"/>
      <c r="L755" s="84"/>
      <c r="M755" s="84"/>
      <c r="N755" s="84"/>
      <c r="O755" s="84"/>
      <c r="P755" s="84"/>
      <c r="Q755" s="84"/>
      <c r="R755" s="84"/>
      <c r="S755" s="84"/>
      <c r="T755" s="84"/>
      <c r="U755" s="84"/>
      <c r="V755" s="84"/>
      <c r="W755" s="84"/>
      <c r="X755" s="84"/>
      <c r="Y755" s="84"/>
      <c r="Z755" s="84"/>
      <c r="AA755" s="84"/>
      <c r="AB755" s="84"/>
      <c r="AC755" s="84"/>
      <c r="AD755" s="84"/>
      <c r="AE755" s="84"/>
      <c r="AF755" s="84"/>
      <c r="AG755" s="84"/>
      <c r="AH755" s="84"/>
      <c r="AI755" s="84"/>
      <c r="AJ755" s="84"/>
      <c r="AK755" s="84"/>
      <c r="AL755" s="84"/>
      <c r="AM755" s="84"/>
      <c r="AN755" s="84"/>
      <c r="AO755" s="84"/>
      <c r="AP755" s="84"/>
      <c r="AQ755" s="84"/>
      <c r="AR755" s="84"/>
      <c r="AS755" s="84"/>
      <c r="AT755" s="84"/>
      <c r="AU755" s="84"/>
      <c r="AV755" s="84"/>
      <c r="AW755" s="84"/>
      <c r="AX755" s="84"/>
      <c r="AY755" s="84"/>
      <c r="AZ755" s="84"/>
    </row>
    <row r="756" spans="3:52" ht="13.15">
      <c r="C756" s="84"/>
      <c r="D756" s="84"/>
      <c r="E756" s="84"/>
      <c r="F756" s="84"/>
      <c r="G756" s="84"/>
      <c r="H756" s="84"/>
      <c r="I756" s="84"/>
      <c r="J756" s="84"/>
      <c r="K756" s="84"/>
      <c r="L756" s="84"/>
      <c r="M756" s="84"/>
      <c r="N756" s="84"/>
      <c r="O756" s="84"/>
      <c r="P756" s="84"/>
      <c r="Q756" s="84"/>
      <c r="R756" s="84"/>
      <c r="S756" s="84"/>
      <c r="T756" s="84"/>
      <c r="U756" s="84"/>
      <c r="V756" s="84"/>
      <c r="W756" s="84"/>
      <c r="X756" s="84"/>
      <c r="Y756" s="84"/>
      <c r="Z756" s="84"/>
      <c r="AA756" s="84"/>
      <c r="AB756" s="84"/>
      <c r="AC756" s="84"/>
      <c r="AD756" s="84"/>
      <c r="AE756" s="84"/>
      <c r="AF756" s="84"/>
      <c r="AG756" s="84"/>
      <c r="AH756" s="84"/>
      <c r="AI756" s="84"/>
      <c r="AJ756" s="84"/>
      <c r="AK756" s="84"/>
      <c r="AL756" s="84"/>
      <c r="AM756" s="84"/>
      <c r="AN756" s="84"/>
      <c r="AO756" s="84"/>
      <c r="AP756" s="84"/>
      <c r="AQ756" s="84"/>
      <c r="AR756" s="84"/>
      <c r="AS756" s="84"/>
      <c r="AT756" s="84"/>
      <c r="AU756" s="84"/>
      <c r="AV756" s="84"/>
      <c r="AW756" s="84"/>
      <c r="AX756" s="84"/>
      <c r="AY756" s="84"/>
      <c r="AZ756" s="84"/>
    </row>
    <row r="757" spans="3:52" ht="13.15">
      <c r="C757" s="84"/>
      <c r="D757" s="84"/>
      <c r="E757" s="84"/>
      <c r="F757" s="84"/>
      <c r="G757" s="84"/>
      <c r="H757" s="84"/>
      <c r="I757" s="84"/>
      <c r="J757" s="84"/>
      <c r="K757" s="84"/>
      <c r="L757" s="84"/>
      <c r="M757" s="84"/>
      <c r="N757" s="84"/>
      <c r="O757" s="84"/>
      <c r="P757" s="84"/>
      <c r="Q757" s="84"/>
      <c r="R757" s="84"/>
      <c r="S757" s="84"/>
      <c r="T757" s="84"/>
      <c r="U757" s="84"/>
      <c r="V757" s="84"/>
      <c r="W757" s="84"/>
      <c r="X757" s="84"/>
      <c r="Y757" s="84"/>
      <c r="Z757" s="84"/>
      <c r="AA757" s="84"/>
      <c r="AB757" s="84"/>
      <c r="AC757" s="84"/>
      <c r="AD757" s="84"/>
      <c r="AE757" s="84"/>
      <c r="AF757" s="84"/>
      <c r="AG757" s="84"/>
      <c r="AH757" s="84"/>
      <c r="AI757" s="84"/>
      <c r="AJ757" s="84"/>
      <c r="AK757" s="84"/>
      <c r="AL757" s="84"/>
      <c r="AM757" s="84"/>
      <c r="AN757" s="84"/>
      <c r="AO757" s="84"/>
      <c r="AP757" s="84"/>
      <c r="AQ757" s="84"/>
      <c r="AR757" s="84"/>
      <c r="AS757" s="84"/>
      <c r="AT757" s="84"/>
      <c r="AU757" s="84"/>
      <c r="AV757" s="84"/>
      <c r="AW757" s="84"/>
      <c r="AX757" s="84"/>
      <c r="AY757" s="84"/>
      <c r="AZ757" s="84"/>
    </row>
    <row r="758" spans="3:52" ht="13.15">
      <c r="C758" s="84"/>
      <c r="D758" s="84"/>
      <c r="E758" s="84"/>
      <c r="F758" s="84"/>
      <c r="G758" s="84"/>
      <c r="H758" s="84"/>
      <c r="I758" s="84"/>
      <c r="J758" s="84"/>
      <c r="K758" s="84"/>
      <c r="L758" s="84"/>
      <c r="M758" s="84"/>
      <c r="N758" s="84"/>
      <c r="O758" s="84"/>
      <c r="P758" s="84"/>
      <c r="Q758" s="84"/>
      <c r="R758" s="84"/>
      <c r="S758" s="84"/>
      <c r="T758" s="84"/>
      <c r="U758" s="84"/>
      <c r="V758" s="84"/>
      <c r="W758" s="84"/>
      <c r="X758" s="84"/>
      <c r="Y758" s="84"/>
      <c r="Z758" s="84"/>
      <c r="AA758" s="84"/>
      <c r="AB758" s="84"/>
      <c r="AC758" s="84"/>
      <c r="AD758" s="84"/>
      <c r="AE758" s="84"/>
      <c r="AF758" s="84"/>
      <c r="AG758" s="84"/>
      <c r="AH758" s="84"/>
      <c r="AI758" s="84"/>
      <c r="AJ758" s="84"/>
      <c r="AK758" s="84"/>
      <c r="AL758" s="84"/>
      <c r="AM758" s="84"/>
      <c r="AN758" s="84"/>
      <c r="AO758" s="84"/>
      <c r="AP758" s="84"/>
      <c r="AQ758" s="84"/>
      <c r="AR758" s="84"/>
      <c r="AS758" s="84"/>
      <c r="AT758" s="84"/>
      <c r="AU758" s="84"/>
      <c r="AV758" s="84"/>
      <c r="AW758" s="84"/>
      <c r="AX758" s="84"/>
      <c r="AY758" s="84"/>
      <c r="AZ758" s="84"/>
    </row>
    <row r="759" spans="3:52" ht="13.15">
      <c r="C759" s="84"/>
      <c r="D759" s="84"/>
      <c r="E759" s="84"/>
      <c r="F759" s="84"/>
      <c r="G759" s="84"/>
      <c r="H759" s="84"/>
      <c r="I759" s="84"/>
      <c r="J759" s="84"/>
      <c r="K759" s="84"/>
      <c r="L759" s="84"/>
      <c r="M759" s="84"/>
      <c r="N759" s="84"/>
      <c r="O759" s="84"/>
      <c r="P759" s="84"/>
      <c r="Q759" s="84"/>
      <c r="R759" s="84"/>
      <c r="S759" s="84"/>
      <c r="T759" s="84"/>
      <c r="U759" s="84"/>
      <c r="V759" s="84"/>
      <c r="W759" s="84"/>
      <c r="X759" s="84"/>
      <c r="Y759" s="84"/>
      <c r="Z759" s="84"/>
      <c r="AA759" s="84"/>
      <c r="AB759" s="84"/>
      <c r="AC759" s="84"/>
      <c r="AD759" s="84"/>
      <c r="AE759" s="84"/>
      <c r="AF759" s="84"/>
      <c r="AG759" s="84"/>
      <c r="AH759" s="84"/>
      <c r="AI759" s="84"/>
      <c r="AJ759" s="84"/>
      <c r="AK759" s="84"/>
      <c r="AL759" s="84"/>
      <c r="AM759" s="84"/>
      <c r="AN759" s="84"/>
      <c r="AO759" s="84"/>
      <c r="AP759" s="84"/>
      <c r="AQ759" s="84"/>
      <c r="AR759" s="84"/>
      <c r="AS759" s="84"/>
      <c r="AT759" s="84"/>
      <c r="AU759" s="84"/>
      <c r="AV759" s="84"/>
      <c r="AW759" s="84"/>
      <c r="AX759" s="84"/>
      <c r="AY759" s="84"/>
      <c r="AZ759" s="84"/>
    </row>
    <row r="760" spans="3:52" ht="13.15">
      <c r="C760" s="84"/>
      <c r="D760" s="84"/>
      <c r="E760" s="84"/>
      <c r="F760" s="84"/>
      <c r="G760" s="84"/>
      <c r="H760" s="84"/>
      <c r="I760" s="84"/>
      <c r="J760" s="84"/>
      <c r="K760" s="84"/>
      <c r="L760" s="84"/>
      <c r="M760" s="84"/>
      <c r="N760" s="84"/>
      <c r="O760" s="84"/>
      <c r="P760" s="84"/>
      <c r="Q760" s="84"/>
      <c r="R760" s="84"/>
      <c r="S760" s="84"/>
      <c r="T760" s="84"/>
      <c r="U760" s="84"/>
      <c r="V760" s="84"/>
      <c r="W760" s="84"/>
      <c r="X760" s="84"/>
      <c r="Y760" s="84"/>
      <c r="Z760" s="84"/>
      <c r="AA760" s="84"/>
      <c r="AB760" s="84"/>
      <c r="AC760" s="84"/>
      <c r="AD760" s="84"/>
      <c r="AE760" s="84"/>
      <c r="AF760" s="84"/>
      <c r="AG760" s="84"/>
      <c r="AH760" s="84"/>
      <c r="AI760" s="84"/>
      <c r="AJ760" s="84"/>
      <c r="AK760" s="84"/>
      <c r="AL760" s="84"/>
      <c r="AM760" s="84"/>
      <c r="AN760" s="84"/>
      <c r="AO760" s="84"/>
      <c r="AP760" s="84"/>
      <c r="AQ760" s="84"/>
      <c r="AR760" s="84"/>
      <c r="AS760" s="84"/>
      <c r="AT760" s="84"/>
      <c r="AU760" s="84"/>
      <c r="AV760" s="84"/>
      <c r="AW760" s="84"/>
      <c r="AX760" s="84"/>
      <c r="AY760" s="84"/>
      <c r="AZ760" s="84"/>
    </row>
    <row r="761" spans="3:52" ht="13.15">
      <c r="C761" s="84"/>
      <c r="D761" s="84"/>
      <c r="E761" s="84"/>
      <c r="F761" s="84"/>
      <c r="G761" s="84"/>
      <c r="H761" s="84"/>
      <c r="I761" s="84"/>
      <c r="J761" s="84"/>
      <c r="K761" s="84"/>
      <c r="L761" s="84"/>
      <c r="M761" s="84"/>
      <c r="N761" s="84"/>
      <c r="O761" s="84"/>
      <c r="P761" s="84"/>
      <c r="Q761" s="84"/>
      <c r="R761" s="84"/>
      <c r="S761" s="84"/>
      <c r="T761" s="84"/>
      <c r="U761" s="84"/>
      <c r="V761" s="84"/>
      <c r="W761" s="84"/>
      <c r="X761" s="84"/>
      <c r="Y761" s="84"/>
      <c r="Z761" s="84"/>
      <c r="AA761" s="84"/>
      <c r="AB761" s="84"/>
      <c r="AC761" s="84"/>
      <c r="AD761" s="84"/>
      <c r="AE761" s="84"/>
      <c r="AF761" s="84"/>
      <c r="AG761" s="84"/>
      <c r="AH761" s="84"/>
      <c r="AI761" s="84"/>
      <c r="AJ761" s="84"/>
      <c r="AK761" s="84"/>
      <c r="AL761" s="84"/>
      <c r="AM761" s="84"/>
      <c r="AN761" s="84"/>
      <c r="AO761" s="84"/>
      <c r="AP761" s="84"/>
      <c r="AQ761" s="84"/>
      <c r="AR761" s="84"/>
      <c r="AS761" s="84"/>
      <c r="AT761" s="84"/>
      <c r="AU761" s="84"/>
      <c r="AV761" s="84"/>
      <c r="AW761" s="84"/>
      <c r="AX761" s="84"/>
      <c r="AY761" s="84"/>
      <c r="AZ761" s="84"/>
    </row>
    <row r="762" spans="3:52" ht="13.15">
      <c r="C762" s="84"/>
      <c r="D762" s="84"/>
      <c r="E762" s="84"/>
      <c r="F762" s="84"/>
      <c r="G762" s="84"/>
      <c r="H762" s="84"/>
      <c r="I762" s="84"/>
      <c r="J762" s="84"/>
      <c r="K762" s="84"/>
      <c r="L762" s="84"/>
      <c r="M762" s="84"/>
      <c r="N762" s="84"/>
      <c r="O762" s="84"/>
      <c r="P762" s="84"/>
      <c r="Q762" s="84"/>
      <c r="R762" s="84"/>
      <c r="S762" s="84"/>
      <c r="T762" s="84"/>
      <c r="U762" s="84"/>
      <c r="V762" s="84"/>
      <c r="W762" s="84"/>
      <c r="X762" s="84"/>
      <c r="Y762" s="84"/>
      <c r="Z762" s="84"/>
      <c r="AA762" s="84"/>
      <c r="AB762" s="84"/>
      <c r="AC762" s="84"/>
      <c r="AD762" s="84"/>
      <c r="AE762" s="84"/>
      <c r="AF762" s="84"/>
      <c r="AG762" s="84"/>
      <c r="AH762" s="84"/>
      <c r="AI762" s="84"/>
      <c r="AJ762" s="84"/>
      <c r="AK762" s="84"/>
      <c r="AL762" s="84"/>
      <c r="AM762" s="84"/>
      <c r="AN762" s="84"/>
      <c r="AO762" s="84"/>
      <c r="AP762" s="84"/>
      <c r="AQ762" s="84"/>
      <c r="AR762" s="84"/>
      <c r="AS762" s="84"/>
      <c r="AT762" s="84"/>
      <c r="AU762" s="84"/>
      <c r="AV762" s="84"/>
      <c r="AW762" s="84"/>
      <c r="AX762" s="84"/>
      <c r="AY762" s="84"/>
      <c r="AZ762" s="84"/>
    </row>
    <row r="763" spans="3:52" ht="13.15">
      <c r="C763" s="84"/>
      <c r="D763" s="84"/>
      <c r="E763" s="84"/>
      <c r="F763" s="84"/>
      <c r="G763" s="84"/>
      <c r="H763" s="84"/>
      <c r="I763" s="84"/>
      <c r="J763" s="84"/>
      <c r="K763" s="84"/>
      <c r="L763" s="84"/>
      <c r="M763" s="84"/>
      <c r="N763" s="84"/>
      <c r="O763" s="84"/>
      <c r="P763" s="84"/>
      <c r="Q763" s="84"/>
      <c r="R763" s="84"/>
      <c r="S763" s="84"/>
      <c r="T763" s="84"/>
      <c r="U763" s="84"/>
      <c r="V763" s="84"/>
      <c r="W763" s="84"/>
      <c r="X763" s="84"/>
      <c r="Y763" s="84"/>
      <c r="Z763" s="84"/>
      <c r="AA763" s="84"/>
      <c r="AB763" s="84"/>
      <c r="AC763" s="84"/>
      <c r="AD763" s="84"/>
      <c r="AE763" s="84"/>
      <c r="AF763" s="84"/>
      <c r="AG763" s="84"/>
      <c r="AH763" s="84"/>
      <c r="AI763" s="84"/>
      <c r="AJ763" s="84"/>
      <c r="AK763" s="84"/>
      <c r="AL763" s="84"/>
      <c r="AM763" s="84"/>
      <c r="AN763" s="84"/>
      <c r="AO763" s="84"/>
      <c r="AP763" s="84"/>
      <c r="AQ763" s="84"/>
      <c r="AR763" s="84"/>
      <c r="AS763" s="84"/>
      <c r="AT763" s="84"/>
      <c r="AU763" s="84"/>
      <c r="AV763" s="84"/>
      <c r="AW763" s="84"/>
      <c r="AX763" s="84"/>
      <c r="AY763" s="84"/>
      <c r="AZ763" s="84"/>
    </row>
    <row r="764" spans="3:52" ht="13.15">
      <c r="C764" s="84"/>
      <c r="D764" s="84"/>
      <c r="E764" s="84"/>
      <c r="F764" s="84"/>
      <c r="G764" s="84"/>
      <c r="H764" s="84"/>
      <c r="I764" s="84"/>
      <c r="J764" s="84"/>
      <c r="K764" s="84"/>
      <c r="L764" s="84"/>
      <c r="M764" s="84"/>
      <c r="N764" s="84"/>
      <c r="O764" s="84"/>
      <c r="P764" s="84"/>
      <c r="Q764" s="84"/>
      <c r="R764" s="84"/>
      <c r="S764" s="84"/>
      <c r="T764" s="84"/>
      <c r="U764" s="84"/>
      <c r="V764" s="84"/>
      <c r="W764" s="84"/>
      <c r="X764" s="84"/>
      <c r="Y764" s="84"/>
      <c r="Z764" s="84"/>
      <c r="AA764" s="84"/>
      <c r="AB764" s="84"/>
      <c r="AC764" s="84"/>
      <c r="AD764" s="84"/>
      <c r="AE764" s="84"/>
      <c r="AF764" s="84"/>
      <c r="AG764" s="84"/>
      <c r="AH764" s="84"/>
      <c r="AI764" s="84"/>
      <c r="AJ764" s="84"/>
      <c r="AK764" s="84"/>
      <c r="AL764" s="84"/>
      <c r="AM764" s="84"/>
      <c r="AN764" s="84"/>
      <c r="AO764" s="84"/>
      <c r="AP764" s="84"/>
      <c r="AQ764" s="84"/>
      <c r="AR764" s="84"/>
      <c r="AS764" s="84"/>
      <c r="AT764" s="84"/>
      <c r="AU764" s="84"/>
      <c r="AV764" s="84"/>
      <c r="AW764" s="84"/>
      <c r="AX764" s="84"/>
      <c r="AY764" s="84"/>
      <c r="AZ764" s="84"/>
    </row>
    <row r="765" spans="3:52" ht="13.15">
      <c r="C765" s="84"/>
      <c r="D765" s="84"/>
      <c r="E765" s="84"/>
      <c r="F765" s="84"/>
      <c r="G765" s="84"/>
      <c r="H765" s="84"/>
      <c r="I765" s="84"/>
      <c r="J765" s="84"/>
      <c r="K765" s="84"/>
      <c r="L765" s="84"/>
      <c r="M765" s="84"/>
      <c r="N765" s="84"/>
      <c r="O765" s="84"/>
      <c r="P765" s="84"/>
      <c r="Q765" s="84"/>
      <c r="R765" s="84"/>
      <c r="S765" s="84"/>
      <c r="T765" s="84"/>
      <c r="U765" s="84"/>
      <c r="V765" s="84"/>
      <c r="W765" s="84"/>
      <c r="X765" s="84"/>
      <c r="Y765" s="84"/>
      <c r="Z765" s="84"/>
      <c r="AA765" s="84"/>
      <c r="AB765" s="84"/>
      <c r="AC765" s="84"/>
      <c r="AD765" s="84"/>
      <c r="AE765" s="84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  <c r="AY765" s="84"/>
      <c r="AZ765" s="84"/>
    </row>
    <row r="766" spans="3:52" ht="13.15">
      <c r="C766" s="84"/>
      <c r="D766" s="84"/>
      <c r="E766" s="84"/>
      <c r="F766" s="84"/>
      <c r="G766" s="84"/>
      <c r="H766" s="84"/>
      <c r="I766" s="84"/>
      <c r="J766" s="84"/>
      <c r="K766" s="84"/>
      <c r="L766" s="84"/>
      <c r="M766" s="84"/>
      <c r="N766" s="84"/>
      <c r="O766" s="84"/>
      <c r="P766" s="84"/>
      <c r="Q766" s="84"/>
      <c r="R766" s="84"/>
      <c r="S766" s="84"/>
      <c r="T766" s="84"/>
      <c r="U766" s="84"/>
      <c r="V766" s="84"/>
      <c r="W766" s="84"/>
      <c r="X766" s="84"/>
      <c r="Y766" s="84"/>
      <c r="Z766" s="84"/>
      <c r="AA766" s="84"/>
      <c r="AB766" s="84"/>
      <c r="AC766" s="84"/>
      <c r="AD766" s="84"/>
      <c r="AE766" s="84"/>
      <c r="AF766" s="84"/>
      <c r="AG766" s="84"/>
      <c r="AH766" s="84"/>
      <c r="AI766" s="84"/>
      <c r="AJ766" s="84"/>
      <c r="AK766" s="84"/>
      <c r="AL766" s="84"/>
      <c r="AM766" s="84"/>
      <c r="AN766" s="84"/>
      <c r="AO766" s="84"/>
      <c r="AP766" s="84"/>
      <c r="AQ766" s="84"/>
      <c r="AR766" s="84"/>
      <c r="AS766" s="84"/>
      <c r="AT766" s="84"/>
      <c r="AU766" s="84"/>
      <c r="AV766" s="84"/>
      <c r="AW766" s="84"/>
      <c r="AX766" s="84"/>
      <c r="AY766" s="84"/>
      <c r="AZ766" s="84"/>
    </row>
    <row r="767" spans="3:52" ht="13.15">
      <c r="C767" s="84"/>
      <c r="D767" s="84"/>
      <c r="E767" s="84"/>
      <c r="F767" s="84"/>
      <c r="G767" s="84"/>
      <c r="H767" s="84"/>
      <c r="I767" s="84"/>
      <c r="J767" s="84"/>
      <c r="K767" s="84"/>
      <c r="L767" s="84"/>
      <c r="M767" s="84"/>
      <c r="N767" s="84"/>
      <c r="O767" s="84"/>
      <c r="P767" s="84"/>
      <c r="Q767" s="84"/>
      <c r="R767" s="84"/>
      <c r="S767" s="84"/>
      <c r="T767" s="84"/>
      <c r="U767" s="84"/>
      <c r="V767" s="84"/>
      <c r="W767" s="84"/>
      <c r="X767" s="84"/>
      <c r="Y767" s="84"/>
      <c r="Z767" s="84"/>
      <c r="AA767" s="84"/>
      <c r="AB767" s="84"/>
      <c r="AC767" s="84"/>
      <c r="AD767" s="84"/>
      <c r="AE767" s="84"/>
      <c r="AF767" s="84"/>
      <c r="AG767" s="84"/>
      <c r="AH767" s="84"/>
      <c r="AI767" s="84"/>
      <c r="AJ767" s="84"/>
      <c r="AK767" s="84"/>
      <c r="AL767" s="84"/>
      <c r="AM767" s="84"/>
      <c r="AN767" s="84"/>
      <c r="AO767" s="84"/>
      <c r="AP767" s="84"/>
      <c r="AQ767" s="84"/>
      <c r="AR767" s="84"/>
      <c r="AS767" s="84"/>
      <c r="AT767" s="84"/>
      <c r="AU767" s="84"/>
      <c r="AV767" s="84"/>
      <c r="AW767" s="84"/>
      <c r="AX767" s="84"/>
      <c r="AY767" s="84"/>
      <c r="AZ767" s="84"/>
    </row>
    <row r="768" spans="3:52" ht="13.15">
      <c r="C768" s="84"/>
      <c r="D768" s="84"/>
      <c r="E768" s="84"/>
      <c r="F768" s="84"/>
      <c r="G768" s="84"/>
      <c r="H768" s="84"/>
      <c r="I768" s="84"/>
      <c r="J768" s="84"/>
      <c r="K768" s="84"/>
      <c r="L768" s="84"/>
      <c r="M768" s="84"/>
      <c r="N768" s="84"/>
      <c r="O768" s="84"/>
      <c r="P768" s="84"/>
      <c r="Q768" s="84"/>
      <c r="R768" s="84"/>
      <c r="S768" s="84"/>
      <c r="T768" s="84"/>
      <c r="U768" s="84"/>
      <c r="V768" s="84"/>
      <c r="W768" s="84"/>
      <c r="X768" s="84"/>
      <c r="Y768" s="84"/>
      <c r="Z768" s="84"/>
      <c r="AA768" s="84"/>
      <c r="AB768" s="84"/>
      <c r="AC768" s="84"/>
      <c r="AD768" s="84"/>
      <c r="AE768" s="84"/>
      <c r="AF768" s="84"/>
      <c r="AG768" s="84"/>
      <c r="AH768" s="84"/>
      <c r="AI768" s="84"/>
      <c r="AJ768" s="84"/>
      <c r="AK768" s="84"/>
      <c r="AL768" s="84"/>
      <c r="AM768" s="84"/>
      <c r="AN768" s="84"/>
      <c r="AO768" s="84"/>
      <c r="AP768" s="84"/>
      <c r="AQ768" s="84"/>
      <c r="AR768" s="84"/>
      <c r="AS768" s="84"/>
      <c r="AT768" s="84"/>
      <c r="AU768" s="84"/>
      <c r="AV768" s="84"/>
      <c r="AW768" s="84"/>
      <c r="AX768" s="84"/>
      <c r="AY768" s="84"/>
      <c r="AZ768" s="84"/>
    </row>
    <row r="769" spans="3:52" ht="13.15">
      <c r="C769" s="84"/>
      <c r="D769" s="84"/>
      <c r="E769" s="84"/>
      <c r="F769" s="84"/>
      <c r="G769" s="84"/>
      <c r="H769" s="84"/>
      <c r="I769" s="84"/>
      <c r="J769" s="84"/>
      <c r="K769" s="84"/>
      <c r="L769" s="84"/>
      <c r="M769" s="84"/>
      <c r="N769" s="84"/>
      <c r="O769" s="84"/>
      <c r="P769" s="84"/>
      <c r="Q769" s="84"/>
      <c r="R769" s="84"/>
      <c r="S769" s="84"/>
      <c r="T769" s="84"/>
      <c r="U769" s="84"/>
      <c r="V769" s="84"/>
      <c r="W769" s="84"/>
      <c r="X769" s="84"/>
      <c r="Y769" s="84"/>
      <c r="Z769" s="84"/>
      <c r="AA769" s="84"/>
      <c r="AB769" s="84"/>
      <c r="AC769" s="84"/>
      <c r="AD769" s="84"/>
      <c r="AE769" s="84"/>
      <c r="AF769" s="84"/>
      <c r="AG769" s="84"/>
      <c r="AH769" s="84"/>
      <c r="AI769" s="84"/>
      <c r="AJ769" s="84"/>
      <c r="AK769" s="84"/>
      <c r="AL769" s="84"/>
      <c r="AM769" s="84"/>
      <c r="AN769" s="84"/>
      <c r="AO769" s="84"/>
      <c r="AP769" s="84"/>
      <c r="AQ769" s="84"/>
      <c r="AR769" s="84"/>
      <c r="AS769" s="84"/>
      <c r="AT769" s="84"/>
      <c r="AU769" s="84"/>
      <c r="AV769" s="84"/>
      <c r="AW769" s="84"/>
      <c r="AX769" s="84"/>
      <c r="AY769" s="84"/>
      <c r="AZ769" s="84"/>
    </row>
    <row r="770" spans="3:52" ht="13.15">
      <c r="C770" s="84"/>
      <c r="D770" s="84"/>
      <c r="E770" s="84"/>
      <c r="F770" s="84"/>
      <c r="G770" s="84"/>
      <c r="H770" s="84"/>
      <c r="I770" s="84"/>
      <c r="J770" s="84"/>
      <c r="K770" s="84"/>
      <c r="L770" s="84"/>
      <c r="M770" s="84"/>
      <c r="N770" s="84"/>
      <c r="O770" s="84"/>
      <c r="P770" s="84"/>
      <c r="Q770" s="84"/>
      <c r="R770" s="84"/>
      <c r="S770" s="84"/>
      <c r="T770" s="84"/>
      <c r="U770" s="84"/>
      <c r="V770" s="84"/>
      <c r="W770" s="84"/>
      <c r="X770" s="84"/>
      <c r="Y770" s="84"/>
      <c r="Z770" s="84"/>
      <c r="AA770" s="84"/>
      <c r="AB770" s="84"/>
      <c r="AC770" s="84"/>
      <c r="AD770" s="84"/>
      <c r="AE770" s="84"/>
      <c r="AF770" s="84"/>
      <c r="AG770" s="84"/>
      <c r="AH770" s="84"/>
      <c r="AI770" s="84"/>
      <c r="AJ770" s="84"/>
      <c r="AK770" s="84"/>
      <c r="AL770" s="84"/>
      <c r="AM770" s="84"/>
      <c r="AN770" s="84"/>
      <c r="AO770" s="84"/>
      <c r="AP770" s="84"/>
      <c r="AQ770" s="84"/>
      <c r="AR770" s="84"/>
      <c r="AS770" s="84"/>
      <c r="AT770" s="84"/>
      <c r="AU770" s="84"/>
      <c r="AV770" s="84"/>
      <c r="AW770" s="84"/>
      <c r="AX770" s="84"/>
      <c r="AY770" s="84"/>
      <c r="AZ770" s="84"/>
    </row>
    <row r="771" spans="3:52" ht="13.15">
      <c r="C771" s="84"/>
      <c r="D771" s="84"/>
      <c r="E771" s="84"/>
      <c r="F771" s="84"/>
      <c r="G771" s="84"/>
      <c r="H771" s="84"/>
      <c r="I771" s="84"/>
      <c r="J771" s="84"/>
      <c r="K771" s="84"/>
      <c r="L771" s="84"/>
      <c r="M771" s="84"/>
      <c r="N771" s="84"/>
      <c r="O771" s="84"/>
      <c r="P771" s="84"/>
      <c r="Q771" s="84"/>
      <c r="R771" s="84"/>
      <c r="S771" s="84"/>
      <c r="T771" s="84"/>
      <c r="U771" s="84"/>
      <c r="V771" s="84"/>
      <c r="W771" s="84"/>
      <c r="X771" s="84"/>
      <c r="Y771" s="84"/>
      <c r="Z771" s="84"/>
      <c r="AA771" s="84"/>
      <c r="AB771" s="84"/>
      <c r="AC771" s="84"/>
      <c r="AD771" s="84"/>
      <c r="AE771" s="84"/>
      <c r="AF771" s="84"/>
      <c r="AG771" s="84"/>
      <c r="AH771" s="84"/>
      <c r="AI771" s="84"/>
      <c r="AJ771" s="84"/>
      <c r="AK771" s="84"/>
      <c r="AL771" s="84"/>
      <c r="AM771" s="84"/>
      <c r="AN771" s="84"/>
      <c r="AO771" s="84"/>
      <c r="AP771" s="84"/>
      <c r="AQ771" s="84"/>
      <c r="AR771" s="84"/>
      <c r="AS771" s="84"/>
      <c r="AT771" s="84"/>
      <c r="AU771" s="84"/>
      <c r="AV771" s="84"/>
      <c r="AW771" s="84"/>
      <c r="AX771" s="84"/>
      <c r="AY771" s="84"/>
      <c r="AZ771" s="84"/>
    </row>
    <row r="772" spans="3:52" ht="13.15">
      <c r="C772" s="84"/>
      <c r="D772" s="84"/>
      <c r="E772" s="84"/>
      <c r="F772" s="84"/>
      <c r="G772" s="84"/>
      <c r="H772" s="84"/>
      <c r="I772" s="84"/>
      <c r="J772" s="84"/>
      <c r="K772" s="84"/>
      <c r="L772" s="84"/>
      <c r="M772" s="84"/>
      <c r="N772" s="84"/>
      <c r="O772" s="84"/>
      <c r="P772" s="84"/>
      <c r="Q772" s="84"/>
      <c r="R772" s="84"/>
      <c r="S772" s="84"/>
      <c r="T772" s="84"/>
      <c r="U772" s="84"/>
      <c r="V772" s="84"/>
      <c r="W772" s="84"/>
      <c r="X772" s="84"/>
      <c r="Y772" s="84"/>
      <c r="Z772" s="84"/>
      <c r="AA772" s="84"/>
      <c r="AB772" s="84"/>
      <c r="AC772" s="84"/>
      <c r="AD772" s="84"/>
      <c r="AE772" s="84"/>
      <c r="AF772" s="84"/>
      <c r="AG772" s="84"/>
      <c r="AH772" s="84"/>
      <c r="AI772" s="84"/>
      <c r="AJ772" s="84"/>
      <c r="AK772" s="84"/>
      <c r="AL772" s="84"/>
      <c r="AM772" s="84"/>
      <c r="AN772" s="84"/>
      <c r="AO772" s="84"/>
      <c r="AP772" s="84"/>
      <c r="AQ772" s="84"/>
      <c r="AR772" s="84"/>
      <c r="AS772" s="84"/>
      <c r="AT772" s="84"/>
      <c r="AU772" s="84"/>
      <c r="AV772" s="84"/>
      <c r="AW772" s="84"/>
      <c r="AX772" s="84"/>
      <c r="AY772" s="84"/>
      <c r="AZ772" s="84"/>
    </row>
    <row r="773" spans="3:52" ht="13.15">
      <c r="C773" s="84"/>
      <c r="D773" s="84"/>
      <c r="E773" s="84"/>
      <c r="F773" s="84"/>
      <c r="G773" s="84"/>
      <c r="H773" s="84"/>
      <c r="I773" s="84"/>
      <c r="J773" s="84"/>
      <c r="K773" s="84"/>
      <c r="L773" s="84"/>
      <c r="M773" s="84"/>
      <c r="N773" s="84"/>
      <c r="O773" s="84"/>
      <c r="P773" s="84"/>
      <c r="Q773" s="84"/>
      <c r="R773" s="84"/>
      <c r="S773" s="84"/>
      <c r="T773" s="84"/>
      <c r="U773" s="84"/>
      <c r="V773" s="84"/>
      <c r="W773" s="84"/>
      <c r="X773" s="84"/>
      <c r="Y773" s="84"/>
      <c r="Z773" s="84"/>
      <c r="AA773" s="84"/>
      <c r="AB773" s="84"/>
      <c r="AC773" s="84"/>
      <c r="AD773" s="84"/>
      <c r="AE773" s="84"/>
      <c r="AF773" s="84"/>
      <c r="AG773" s="84"/>
      <c r="AH773" s="84"/>
      <c r="AI773" s="84"/>
      <c r="AJ773" s="84"/>
      <c r="AK773" s="84"/>
      <c r="AL773" s="84"/>
      <c r="AM773" s="84"/>
      <c r="AN773" s="84"/>
      <c r="AO773" s="84"/>
      <c r="AP773" s="84"/>
      <c r="AQ773" s="84"/>
      <c r="AR773" s="84"/>
      <c r="AS773" s="84"/>
      <c r="AT773" s="84"/>
      <c r="AU773" s="84"/>
      <c r="AV773" s="84"/>
      <c r="AW773" s="84"/>
      <c r="AX773" s="84"/>
      <c r="AY773" s="84"/>
      <c r="AZ773" s="84"/>
    </row>
    <row r="774" spans="3:52" ht="13.15">
      <c r="C774" s="84"/>
      <c r="D774" s="84"/>
      <c r="E774" s="84"/>
      <c r="F774" s="84"/>
      <c r="G774" s="84"/>
      <c r="H774" s="84"/>
      <c r="I774" s="84"/>
      <c r="J774" s="84"/>
      <c r="K774" s="84"/>
      <c r="L774" s="84"/>
      <c r="M774" s="84"/>
      <c r="N774" s="84"/>
      <c r="O774" s="84"/>
      <c r="P774" s="84"/>
      <c r="Q774" s="84"/>
      <c r="R774" s="84"/>
      <c r="S774" s="84"/>
      <c r="T774" s="84"/>
      <c r="U774" s="84"/>
      <c r="V774" s="84"/>
      <c r="W774" s="84"/>
      <c r="X774" s="84"/>
      <c r="Y774" s="84"/>
      <c r="Z774" s="84"/>
      <c r="AA774" s="84"/>
      <c r="AB774" s="84"/>
      <c r="AC774" s="84"/>
      <c r="AD774" s="84"/>
      <c r="AE774" s="84"/>
      <c r="AF774" s="84"/>
      <c r="AG774" s="84"/>
      <c r="AH774" s="84"/>
      <c r="AI774" s="84"/>
      <c r="AJ774" s="84"/>
      <c r="AK774" s="84"/>
      <c r="AL774" s="84"/>
      <c r="AM774" s="84"/>
      <c r="AN774" s="84"/>
      <c r="AO774" s="84"/>
      <c r="AP774" s="84"/>
      <c r="AQ774" s="84"/>
      <c r="AR774" s="84"/>
      <c r="AS774" s="84"/>
      <c r="AT774" s="84"/>
      <c r="AU774" s="84"/>
      <c r="AV774" s="84"/>
      <c r="AW774" s="84"/>
      <c r="AX774" s="84"/>
      <c r="AY774" s="84"/>
      <c r="AZ774" s="84"/>
    </row>
    <row r="775" spans="3:52" ht="13.15">
      <c r="C775" s="84"/>
      <c r="D775" s="84"/>
      <c r="E775" s="84"/>
      <c r="F775" s="84"/>
      <c r="G775" s="84"/>
      <c r="H775" s="84"/>
      <c r="I775" s="84"/>
      <c r="J775" s="84"/>
      <c r="K775" s="84"/>
      <c r="L775" s="84"/>
      <c r="M775" s="84"/>
      <c r="N775" s="84"/>
      <c r="O775" s="84"/>
      <c r="P775" s="84"/>
      <c r="Q775" s="84"/>
      <c r="R775" s="84"/>
      <c r="S775" s="84"/>
      <c r="T775" s="84"/>
      <c r="U775" s="84"/>
      <c r="V775" s="84"/>
      <c r="W775" s="84"/>
      <c r="X775" s="84"/>
      <c r="Y775" s="84"/>
      <c r="Z775" s="84"/>
      <c r="AA775" s="84"/>
      <c r="AB775" s="84"/>
      <c r="AC775" s="84"/>
      <c r="AD775" s="84"/>
      <c r="AE775" s="84"/>
      <c r="AF775" s="84"/>
      <c r="AG775" s="84"/>
      <c r="AH775" s="84"/>
      <c r="AI775" s="84"/>
      <c r="AJ775" s="84"/>
      <c r="AK775" s="84"/>
      <c r="AL775" s="84"/>
      <c r="AM775" s="84"/>
      <c r="AN775" s="84"/>
      <c r="AO775" s="84"/>
      <c r="AP775" s="84"/>
      <c r="AQ775" s="84"/>
      <c r="AR775" s="84"/>
      <c r="AS775" s="84"/>
      <c r="AT775" s="84"/>
      <c r="AU775" s="84"/>
      <c r="AV775" s="84"/>
      <c r="AW775" s="84"/>
      <c r="AX775" s="84"/>
      <c r="AY775" s="84"/>
      <c r="AZ775" s="84"/>
    </row>
    <row r="776" spans="3:52" ht="13.15">
      <c r="C776" s="84"/>
      <c r="D776" s="84"/>
      <c r="E776" s="84"/>
      <c r="F776" s="84"/>
      <c r="G776" s="84"/>
      <c r="H776" s="84"/>
      <c r="I776" s="84"/>
      <c r="J776" s="84"/>
      <c r="K776" s="84"/>
      <c r="L776" s="84"/>
      <c r="M776" s="84"/>
      <c r="N776" s="84"/>
      <c r="O776" s="84"/>
      <c r="P776" s="84"/>
      <c r="Q776" s="84"/>
      <c r="R776" s="84"/>
      <c r="S776" s="84"/>
      <c r="T776" s="84"/>
      <c r="U776" s="84"/>
      <c r="V776" s="84"/>
      <c r="W776" s="84"/>
      <c r="X776" s="84"/>
      <c r="Y776" s="84"/>
      <c r="Z776" s="84"/>
      <c r="AA776" s="84"/>
      <c r="AB776" s="84"/>
      <c r="AC776" s="84"/>
      <c r="AD776" s="84"/>
      <c r="AE776" s="84"/>
      <c r="AF776" s="84"/>
      <c r="AG776" s="84"/>
      <c r="AH776" s="84"/>
      <c r="AI776" s="84"/>
      <c r="AJ776" s="84"/>
      <c r="AK776" s="84"/>
      <c r="AL776" s="84"/>
      <c r="AM776" s="84"/>
      <c r="AN776" s="84"/>
      <c r="AO776" s="84"/>
      <c r="AP776" s="84"/>
      <c r="AQ776" s="84"/>
      <c r="AR776" s="84"/>
      <c r="AS776" s="84"/>
      <c r="AT776" s="84"/>
      <c r="AU776" s="84"/>
      <c r="AV776" s="84"/>
      <c r="AW776" s="84"/>
      <c r="AX776" s="84"/>
      <c r="AY776" s="84"/>
      <c r="AZ776" s="84"/>
    </row>
    <row r="777" spans="3:52" ht="13.15">
      <c r="C777" s="84"/>
      <c r="D777" s="84"/>
      <c r="E777" s="84"/>
      <c r="F777" s="84"/>
      <c r="G777" s="84"/>
      <c r="H777" s="84"/>
      <c r="I777" s="84"/>
      <c r="J777" s="84"/>
      <c r="K777" s="84"/>
      <c r="L777" s="84"/>
      <c r="M777" s="84"/>
      <c r="N777" s="84"/>
      <c r="O777" s="84"/>
      <c r="P777" s="84"/>
      <c r="Q777" s="84"/>
      <c r="R777" s="84"/>
      <c r="S777" s="84"/>
      <c r="T777" s="84"/>
      <c r="U777" s="84"/>
      <c r="V777" s="84"/>
      <c r="W777" s="84"/>
      <c r="X777" s="84"/>
      <c r="Y777" s="84"/>
      <c r="Z777" s="84"/>
      <c r="AA777" s="84"/>
      <c r="AB777" s="84"/>
      <c r="AC777" s="84"/>
      <c r="AD777" s="84"/>
      <c r="AE777" s="84"/>
      <c r="AF777" s="84"/>
      <c r="AG777" s="84"/>
      <c r="AH777" s="84"/>
      <c r="AI777" s="84"/>
      <c r="AJ777" s="84"/>
      <c r="AK777" s="84"/>
      <c r="AL777" s="84"/>
      <c r="AM777" s="84"/>
      <c r="AN777" s="84"/>
      <c r="AO777" s="84"/>
      <c r="AP777" s="84"/>
      <c r="AQ777" s="84"/>
      <c r="AR777" s="84"/>
      <c r="AS777" s="84"/>
      <c r="AT777" s="84"/>
      <c r="AU777" s="84"/>
      <c r="AV777" s="84"/>
      <c r="AW777" s="84"/>
      <c r="AX777" s="84"/>
      <c r="AY777" s="84"/>
      <c r="AZ777" s="84"/>
    </row>
    <row r="778" spans="3:52" ht="13.15">
      <c r="C778" s="84"/>
      <c r="D778" s="84"/>
      <c r="E778" s="84"/>
      <c r="F778" s="84"/>
      <c r="G778" s="84"/>
      <c r="H778" s="84"/>
      <c r="I778" s="84"/>
      <c r="J778" s="84"/>
      <c r="K778" s="84"/>
      <c r="L778" s="84"/>
      <c r="M778" s="84"/>
      <c r="N778" s="84"/>
      <c r="O778" s="84"/>
      <c r="P778" s="84"/>
      <c r="Q778" s="84"/>
      <c r="R778" s="84"/>
      <c r="S778" s="84"/>
      <c r="T778" s="84"/>
      <c r="U778" s="84"/>
      <c r="V778" s="84"/>
      <c r="W778" s="84"/>
      <c r="X778" s="84"/>
      <c r="Y778" s="84"/>
      <c r="Z778" s="84"/>
      <c r="AA778" s="84"/>
      <c r="AB778" s="84"/>
      <c r="AC778" s="84"/>
      <c r="AD778" s="84"/>
      <c r="AE778" s="84"/>
      <c r="AF778" s="84"/>
      <c r="AG778" s="84"/>
      <c r="AH778" s="84"/>
      <c r="AI778" s="84"/>
      <c r="AJ778" s="84"/>
      <c r="AK778" s="84"/>
      <c r="AL778" s="84"/>
      <c r="AM778" s="84"/>
      <c r="AN778" s="84"/>
      <c r="AO778" s="84"/>
      <c r="AP778" s="84"/>
      <c r="AQ778" s="84"/>
      <c r="AR778" s="84"/>
      <c r="AS778" s="84"/>
      <c r="AT778" s="84"/>
      <c r="AU778" s="84"/>
      <c r="AV778" s="84"/>
      <c r="AW778" s="84"/>
      <c r="AX778" s="84"/>
      <c r="AY778" s="84"/>
      <c r="AZ778" s="84"/>
    </row>
    <row r="779" spans="3:52" ht="13.15">
      <c r="C779" s="84"/>
      <c r="D779" s="84"/>
      <c r="E779" s="84"/>
      <c r="F779" s="84"/>
      <c r="G779" s="84"/>
      <c r="H779" s="84"/>
      <c r="I779" s="84"/>
      <c r="J779" s="84"/>
      <c r="K779" s="84"/>
      <c r="L779" s="84"/>
      <c r="M779" s="84"/>
      <c r="N779" s="84"/>
      <c r="O779" s="84"/>
      <c r="P779" s="84"/>
      <c r="Q779" s="84"/>
      <c r="R779" s="84"/>
      <c r="S779" s="84"/>
      <c r="T779" s="84"/>
      <c r="U779" s="84"/>
      <c r="V779" s="84"/>
      <c r="W779" s="84"/>
      <c r="X779" s="84"/>
      <c r="Y779" s="84"/>
      <c r="Z779" s="84"/>
      <c r="AA779" s="84"/>
      <c r="AB779" s="84"/>
      <c r="AC779" s="84"/>
      <c r="AD779" s="84"/>
      <c r="AE779" s="84"/>
      <c r="AF779" s="84"/>
      <c r="AG779" s="84"/>
      <c r="AH779" s="84"/>
      <c r="AI779" s="84"/>
      <c r="AJ779" s="84"/>
      <c r="AK779" s="84"/>
      <c r="AL779" s="84"/>
      <c r="AM779" s="84"/>
      <c r="AN779" s="84"/>
      <c r="AO779" s="84"/>
      <c r="AP779" s="84"/>
      <c r="AQ779" s="84"/>
      <c r="AR779" s="84"/>
      <c r="AS779" s="84"/>
      <c r="AT779" s="84"/>
      <c r="AU779" s="84"/>
      <c r="AV779" s="84"/>
      <c r="AW779" s="84"/>
      <c r="AX779" s="84"/>
      <c r="AY779" s="84"/>
      <c r="AZ779" s="84"/>
    </row>
    <row r="780" spans="3:52" ht="13.15">
      <c r="C780" s="84"/>
      <c r="D780" s="84"/>
      <c r="E780" s="84"/>
      <c r="F780" s="84"/>
      <c r="G780" s="84"/>
      <c r="H780" s="84"/>
      <c r="I780" s="84"/>
      <c r="J780" s="84"/>
      <c r="K780" s="84"/>
      <c r="L780" s="84"/>
      <c r="M780" s="84"/>
      <c r="N780" s="84"/>
      <c r="O780" s="84"/>
      <c r="P780" s="84"/>
      <c r="Q780" s="84"/>
      <c r="R780" s="84"/>
      <c r="S780" s="84"/>
      <c r="T780" s="84"/>
      <c r="U780" s="84"/>
      <c r="V780" s="84"/>
      <c r="W780" s="84"/>
      <c r="X780" s="84"/>
      <c r="Y780" s="84"/>
      <c r="Z780" s="84"/>
      <c r="AA780" s="84"/>
      <c r="AB780" s="84"/>
      <c r="AC780" s="84"/>
      <c r="AD780" s="84"/>
      <c r="AE780" s="84"/>
      <c r="AF780" s="84"/>
      <c r="AG780" s="84"/>
      <c r="AH780" s="84"/>
      <c r="AI780" s="84"/>
      <c r="AJ780" s="84"/>
      <c r="AK780" s="84"/>
      <c r="AL780" s="84"/>
      <c r="AM780" s="84"/>
      <c r="AN780" s="84"/>
      <c r="AO780" s="84"/>
      <c r="AP780" s="84"/>
      <c r="AQ780" s="84"/>
      <c r="AR780" s="84"/>
      <c r="AS780" s="84"/>
      <c r="AT780" s="84"/>
      <c r="AU780" s="84"/>
      <c r="AV780" s="84"/>
      <c r="AW780" s="84"/>
      <c r="AX780" s="84"/>
      <c r="AY780" s="84"/>
      <c r="AZ780" s="84"/>
    </row>
    <row r="781" spans="3:52" ht="13.15">
      <c r="C781" s="84"/>
      <c r="D781" s="84"/>
      <c r="E781" s="84"/>
      <c r="F781" s="84"/>
      <c r="G781" s="84"/>
      <c r="H781" s="84"/>
      <c r="I781" s="84"/>
      <c r="J781" s="84"/>
      <c r="K781" s="84"/>
      <c r="L781" s="84"/>
      <c r="M781" s="84"/>
      <c r="N781" s="84"/>
      <c r="O781" s="84"/>
      <c r="P781" s="84"/>
      <c r="Q781" s="84"/>
      <c r="R781" s="84"/>
      <c r="S781" s="84"/>
      <c r="T781" s="84"/>
      <c r="U781" s="84"/>
      <c r="V781" s="84"/>
      <c r="W781" s="84"/>
      <c r="X781" s="84"/>
      <c r="Y781" s="84"/>
      <c r="Z781" s="84"/>
      <c r="AA781" s="84"/>
      <c r="AB781" s="84"/>
      <c r="AC781" s="84"/>
      <c r="AD781" s="84"/>
      <c r="AE781" s="84"/>
      <c r="AF781" s="84"/>
      <c r="AG781" s="84"/>
      <c r="AH781" s="84"/>
      <c r="AI781" s="84"/>
      <c r="AJ781" s="84"/>
      <c r="AK781" s="84"/>
      <c r="AL781" s="84"/>
      <c r="AM781" s="84"/>
      <c r="AN781" s="84"/>
      <c r="AO781" s="84"/>
      <c r="AP781" s="84"/>
      <c r="AQ781" s="84"/>
      <c r="AR781" s="84"/>
      <c r="AS781" s="84"/>
      <c r="AT781" s="84"/>
      <c r="AU781" s="84"/>
      <c r="AV781" s="84"/>
      <c r="AW781" s="84"/>
      <c r="AX781" s="84"/>
      <c r="AY781" s="84"/>
      <c r="AZ781" s="84"/>
    </row>
    <row r="782" spans="3:52" ht="13.15">
      <c r="C782" s="84"/>
      <c r="D782" s="84"/>
      <c r="E782" s="84"/>
      <c r="F782" s="84"/>
      <c r="G782" s="84"/>
      <c r="H782" s="84"/>
      <c r="I782" s="84"/>
      <c r="J782" s="84"/>
      <c r="K782" s="84"/>
      <c r="L782" s="84"/>
      <c r="M782" s="84"/>
      <c r="N782" s="84"/>
      <c r="O782" s="84"/>
      <c r="P782" s="84"/>
      <c r="Q782" s="84"/>
      <c r="R782" s="84"/>
      <c r="S782" s="84"/>
      <c r="T782" s="84"/>
      <c r="U782" s="84"/>
      <c r="V782" s="84"/>
      <c r="W782" s="84"/>
      <c r="X782" s="84"/>
      <c r="Y782" s="84"/>
      <c r="Z782" s="84"/>
      <c r="AA782" s="84"/>
      <c r="AB782" s="84"/>
      <c r="AC782" s="84"/>
      <c r="AD782" s="84"/>
      <c r="AE782" s="84"/>
      <c r="AF782" s="84"/>
      <c r="AG782" s="84"/>
      <c r="AH782" s="84"/>
      <c r="AI782" s="84"/>
      <c r="AJ782" s="84"/>
      <c r="AK782" s="84"/>
      <c r="AL782" s="84"/>
      <c r="AM782" s="84"/>
      <c r="AN782" s="84"/>
      <c r="AO782" s="84"/>
      <c r="AP782" s="84"/>
      <c r="AQ782" s="84"/>
      <c r="AR782" s="84"/>
      <c r="AS782" s="84"/>
      <c r="AT782" s="84"/>
      <c r="AU782" s="84"/>
      <c r="AV782" s="84"/>
      <c r="AW782" s="84"/>
      <c r="AX782" s="84"/>
      <c r="AY782" s="84"/>
      <c r="AZ782" s="84"/>
    </row>
    <row r="783" spans="3:52" ht="13.15">
      <c r="C783" s="84"/>
      <c r="D783" s="84"/>
      <c r="E783" s="84"/>
      <c r="F783" s="84"/>
      <c r="G783" s="84"/>
      <c r="H783" s="84"/>
      <c r="I783" s="84"/>
      <c r="J783" s="84"/>
      <c r="K783" s="84"/>
      <c r="L783" s="84"/>
      <c r="M783" s="84"/>
      <c r="N783" s="84"/>
      <c r="O783" s="84"/>
      <c r="P783" s="84"/>
      <c r="Q783" s="84"/>
      <c r="R783" s="84"/>
      <c r="S783" s="84"/>
      <c r="T783" s="84"/>
      <c r="U783" s="84"/>
      <c r="V783" s="84"/>
      <c r="W783" s="84"/>
      <c r="X783" s="84"/>
      <c r="Y783" s="84"/>
      <c r="Z783" s="84"/>
      <c r="AA783" s="84"/>
      <c r="AB783" s="84"/>
      <c r="AC783" s="84"/>
      <c r="AD783" s="84"/>
      <c r="AE783" s="84"/>
      <c r="AF783" s="84"/>
      <c r="AG783" s="84"/>
      <c r="AH783" s="84"/>
      <c r="AI783" s="84"/>
      <c r="AJ783" s="84"/>
      <c r="AK783" s="84"/>
      <c r="AL783" s="84"/>
      <c r="AM783" s="84"/>
      <c r="AN783" s="84"/>
      <c r="AO783" s="84"/>
      <c r="AP783" s="84"/>
      <c r="AQ783" s="84"/>
      <c r="AR783" s="84"/>
      <c r="AS783" s="84"/>
      <c r="AT783" s="84"/>
      <c r="AU783" s="84"/>
      <c r="AV783" s="84"/>
      <c r="AW783" s="84"/>
      <c r="AX783" s="84"/>
      <c r="AY783" s="84"/>
      <c r="AZ783" s="84"/>
    </row>
    <row r="784" spans="3:52" ht="13.15">
      <c r="C784" s="84"/>
      <c r="D784" s="84"/>
      <c r="E784" s="84"/>
      <c r="F784" s="84"/>
      <c r="G784" s="84"/>
      <c r="H784" s="84"/>
      <c r="I784" s="84"/>
      <c r="J784" s="84"/>
      <c r="K784" s="84"/>
      <c r="L784" s="84"/>
      <c r="M784" s="84"/>
      <c r="N784" s="84"/>
      <c r="O784" s="84"/>
      <c r="P784" s="84"/>
      <c r="Q784" s="84"/>
      <c r="R784" s="84"/>
      <c r="S784" s="84"/>
      <c r="T784" s="84"/>
      <c r="U784" s="84"/>
      <c r="V784" s="84"/>
      <c r="W784" s="84"/>
      <c r="X784" s="84"/>
      <c r="Y784" s="84"/>
      <c r="Z784" s="84"/>
      <c r="AA784" s="84"/>
      <c r="AB784" s="84"/>
      <c r="AC784" s="84"/>
      <c r="AD784" s="84"/>
      <c r="AE784" s="84"/>
      <c r="AF784" s="84"/>
      <c r="AG784" s="84"/>
      <c r="AH784" s="84"/>
      <c r="AI784" s="84"/>
      <c r="AJ784" s="84"/>
      <c r="AK784" s="84"/>
      <c r="AL784" s="84"/>
      <c r="AM784" s="84"/>
      <c r="AN784" s="84"/>
      <c r="AO784" s="84"/>
      <c r="AP784" s="84"/>
      <c r="AQ784" s="84"/>
      <c r="AR784" s="84"/>
      <c r="AS784" s="84"/>
      <c r="AT784" s="84"/>
      <c r="AU784" s="84"/>
      <c r="AV784" s="84"/>
      <c r="AW784" s="84"/>
      <c r="AX784" s="84"/>
      <c r="AY784" s="84"/>
      <c r="AZ784" s="84"/>
    </row>
    <row r="785" spans="3:52" ht="13.15">
      <c r="C785" s="84"/>
      <c r="D785" s="84"/>
      <c r="E785" s="84"/>
      <c r="F785" s="84"/>
      <c r="G785" s="84"/>
      <c r="H785" s="84"/>
      <c r="I785" s="84"/>
      <c r="J785" s="84"/>
      <c r="K785" s="84"/>
      <c r="L785" s="84"/>
      <c r="M785" s="84"/>
      <c r="N785" s="84"/>
      <c r="O785" s="84"/>
      <c r="P785" s="84"/>
      <c r="Q785" s="84"/>
      <c r="R785" s="84"/>
      <c r="S785" s="84"/>
      <c r="T785" s="84"/>
      <c r="U785" s="84"/>
      <c r="V785" s="84"/>
      <c r="W785" s="84"/>
      <c r="X785" s="84"/>
      <c r="Y785" s="84"/>
      <c r="Z785" s="84"/>
      <c r="AA785" s="84"/>
      <c r="AB785" s="84"/>
      <c r="AC785" s="84"/>
      <c r="AD785" s="84"/>
      <c r="AE785" s="84"/>
      <c r="AF785" s="84"/>
      <c r="AG785" s="84"/>
      <c r="AH785" s="84"/>
      <c r="AI785" s="84"/>
      <c r="AJ785" s="84"/>
      <c r="AK785" s="84"/>
      <c r="AL785" s="84"/>
      <c r="AM785" s="84"/>
      <c r="AN785" s="84"/>
      <c r="AO785" s="84"/>
      <c r="AP785" s="84"/>
      <c r="AQ785" s="84"/>
      <c r="AR785" s="84"/>
      <c r="AS785" s="84"/>
      <c r="AT785" s="84"/>
      <c r="AU785" s="84"/>
      <c r="AV785" s="84"/>
      <c r="AW785" s="84"/>
      <c r="AX785" s="84"/>
      <c r="AY785" s="84"/>
      <c r="AZ785" s="84"/>
    </row>
    <row r="786" spans="3:52" ht="13.15">
      <c r="C786" s="84"/>
      <c r="D786" s="84"/>
      <c r="E786" s="84"/>
      <c r="F786" s="84"/>
      <c r="G786" s="84"/>
      <c r="H786" s="84"/>
      <c r="I786" s="84"/>
      <c r="J786" s="84"/>
      <c r="K786" s="84"/>
      <c r="L786" s="84"/>
      <c r="M786" s="84"/>
      <c r="N786" s="84"/>
      <c r="O786" s="84"/>
      <c r="P786" s="84"/>
      <c r="Q786" s="84"/>
      <c r="R786" s="84"/>
      <c r="S786" s="84"/>
      <c r="T786" s="84"/>
      <c r="U786" s="84"/>
      <c r="V786" s="84"/>
      <c r="W786" s="84"/>
      <c r="X786" s="84"/>
      <c r="Y786" s="84"/>
      <c r="Z786" s="84"/>
      <c r="AA786" s="84"/>
      <c r="AB786" s="84"/>
      <c r="AC786" s="84"/>
      <c r="AD786" s="84"/>
      <c r="AE786" s="84"/>
      <c r="AF786" s="84"/>
      <c r="AG786" s="84"/>
      <c r="AH786" s="84"/>
      <c r="AI786" s="84"/>
      <c r="AJ786" s="84"/>
      <c r="AK786" s="84"/>
      <c r="AL786" s="84"/>
      <c r="AM786" s="84"/>
      <c r="AN786" s="84"/>
      <c r="AO786" s="84"/>
      <c r="AP786" s="84"/>
      <c r="AQ786" s="84"/>
      <c r="AR786" s="84"/>
      <c r="AS786" s="84"/>
      <c r="AT786" s="84"/>
      <c r="AU786" s="84"/>
      <c r="AV786" s="84"/>
      <c r="AW786" s="84"/>
      <c r="AX786" s="84"/>
      <c r="AY786" s="84"/>
      <c r="AZ786" s="84"/>
    </row>
    <row r="787" spans="3:52" ht="13.15">
      <c r="C787" s="84"/>
      <c r="D787" s="84"/>
      <c r="E787" s="84"/>
      <c r="F787" s="84"/>
      <c r="G787" s="84"/>
      <c r="H787" s="84"/>
      <c r="I787" s="84"/>
      <c r="J787" s="84"/>
      <c r="K787" s="84"/>
      <c r="L787" s="84"/>
      <c r="M787" s="84"/>
      <c r="N787" s="84"/>
      <c r="O787" s="84"/>
      <c r="P787" s="84"/>
      <c r="Q787" s="84"/>
      <c r="R787" s="84"/>
      <c r="S787" s="84"/>
      <c r="T787" s="84"/>
      <c r="U787" s="84"/>
      <c r="V787" s="84"/>
      <c r="W787" s="84"/>
      <c r="X787" s="84"/>
      <c r="Y787" s="84"/>
      <c r="Z787" s="84"/>
      <c r="AA787" s="84"/>
      <c r="AB787" s="84"/>
      <c r="AC787" s="84"/>
      <c r="AD787" s="84"/>
      <c r="AE787" s="84"/>
      <c r="AF787" s="84"/>
      <c r="AG787" s="84"/>
      <c r="AH787" s="84"/>
      <c r="AI787" s="84"/>
      <c r="AJ787" s="84"/>
      <c r="AK787" s="84"/>
      <c r="AL787" s="84"/>
      <c r="AM787" s="84"/>
      <c r="AN787" s="84"/>
      <c r="AO787" s="84"/>
      <c r="AP787" s="84"/>
      <c r="AQ787" s="84"/>
      <c r="AR787" s="84"/>
      <c r="AS787" s="84"/>
      <c r="AT787" s="84"/>
      <c r="AU787" s="84"/>
      <c r="AV787" s="84"/>
      <c r="AW787" s="84"/>
      <c r="AX787" s="84"/>
      <c r="AY787" s="84"/>
      <c r="AZ787" s="84"/>
    </row>
    <row r="788" spans="3:52" ht="13.15">
      <c r="C788" s="84"/>
      <c r="D788" s="84"/>
      <c r="E788" s="84"/>
      <c r="F788" s="84"/>
      <c r="G788" s="84"/>
      <c r="H788" s="84"/>
      <c r="I788" s="84"/>
      <c r="J788" s="84"/>
      <c r="K788" s="84"/>
      <c r="L788" s="84"/>
      <c r="M788" s="84"/>
      <c r="N788" s="84"/>
      <c r="O788" s="84"/>
      <c r="P788" s="84"/>
      <c r="Q788" s="84"/>
      <c r="R788" s="84"/>
      <c r="S788" s="84"/>
      <c r="T788" s="84"/>
      <c r="U788" s="84"/>
      <c r="V788" s="84"/>
      <c r="W788" s="84"/>
      <c r="X788" s="84"/>
      <c r="Y788" s="84"/>
      <c r="Z788" s="84"/>
      <c r="AA788" s="84"/>
      <c r="AB788" s="84"/>
      <c r="AC788" s="84"/>
      <c r="AD788" s="84"/>
      <c r="AE788" s="84"/>
      <c r="AF788" s="84"/>
      <c r="AG788" s="84"/>
      <c r="AH788" s="84"/>
      <c r="AI788" s="84"/>
      <c r="AJ788" s="84"/>
      <c r="AK788" s="84"/>
      <c r="AL788" s="84"/>
      <c r="AM788" s="84"/>
      <c r="AN788" s="84"/>
      <c r="AO788" s="84"/>
      <c r="AP788" s="84"/>
      <c r="AQ788" s="84"/>
      <c r="AR788" s="84"/>
      <c r="AS788" s="84"/>
      <c r="AT788" s="84"/>
      <c r="AU788" s="84"/>
      <c r="AV788" s="84"/>
      <c r="AW788" s="84"/>
      <c r="AX788" s="84"/>
      <c r="AY788" s="84"/>
      <c r="AZ788" s="84"/>
    </row>
    <row r="789" spans="3:52" ht="13.15">
      <c r="C789" s="84"/>
      <c r="D789" s="84"/>
      <c r="E789" s="84"/>
      <c r="F789" s="84"/>
      <c r="G789" s="84"/>
      <c r="H789" s="84"/>
      <c r="I789" s="84"/>
      <c r="J789" s="84"/>
      <c r="K789" s="84"/>
      <c r="L789" s="84"/>
      <c r="M789" s="84"/>
      <c r="N789" s="84"/>
      <c r="O789" s="84"/>
      <c r="P789" s="84"/>
      <c r="Q789" s="84"/>
      <c r="R789" s="84"/>
      <c r="S789" s="84"/>
      <c r="T789" s="84"/>
      <c r="U789" s="84"/>
      <c r="V789" s="84"/>
      <c r="W789" s="84"/>
      <c r="X789" s="84"/>
      <c r="Y789" s="84"/>
      <c r="Z789" s="84"/>
      <c r="AA789" s="84"/>
      <c r="AB789" s="84"/>
      <c r="AC789" s="84"/>
      <c r="AD789" s="84"/>
      <c r="AE789" s="84"/>
      <c r="AF789" s="84"/>
      <c r="AG789" s="84"/>
      <c r="AH789" s="84"/>
      <c r="AI789" s="84"/>
      <c r="AJ789" s="84"/>
      <c r="AK789" s="84"/>
      <c r="AL789" s="84"/>
      <c r="AM789" s="84"/>
      <c r="AN789" s="84"/>
      <c r="AO789" s="84"/>
      <c r="AP789" s="84"/>
      <c r="AQ789" s="84"/>
      <c r="AR789" s="84"/>
      <c r="AS789" s="84"/>
      <c r="AT789" s="84"/>
      <c r="AU789" s="84"/>
      <c r="AV789" s="84"/>
      <c r="AW789" s="84"/>
      <c r="AX789" s="84"/>
      <c r="AY789" s="84"/>
      <c r="AZ789" s="84"/>
    </row>
    <row r="790" spans="3:52" ht="13.15">
      <c r="C790" s="84"/>
      <c r="D790" s="84"/>
      <c r="E790" s="84"/>
      <c r="F790" s="84"/>
      <c r="G790" s="84"/>
      <c r="H790" s="84"/>
      <c r="I790" s="84"/>
      <c r="J790" s="84"/>
      <c r="K790" s="84"/>
      <c r="L790" s="84"/>
      <c r="M790" s="84"/>
      <c r="N790" s="84"/>
      <c r="O790" s="84"/>
      <c r="P790" s="84"/>
      <c r="Q790" s="84"/>
      <c r="R790" s="84"/>
      <c r="S790" s="84"/>
      <c r="T790" s="84"/>
      <c r="U790" s="84"/>
      <c r="V790" s="84"/>
      <c r="W790" s="84"/>
      <c r="X790" s="84"/>
      <c r="Y790" s="84"/>
      <c r="Z790" s="84"/>
      <c r="AA790" s="84"/>
      <c r="AB790" s="84"/>
      <c r="AC790" s="84"/>
      <c r="AD790" s="84"/>
      <c r="AE790" s="84"/>
      <c r="AF790" s="84"/>
      <c r="AG790" s="84"/>
      <c r="AH790" s="84"/>
      <c r="AI790" s="84"/>
      <c r="AJ790" s="84"/>
      <c r="AK790" s="84"/>
      <c r="AL790" s="84"/>
      <c r="AM790" s="84"/>
      <c r="AN790" s="84"/>
      <c r="AO790" s="84"/>
      <c r="AP790" s="84"/>
      <c r="AQ790" s="84"/>
      <c r="AR790" s="84"/>
      <c r="AS790" s="84"/>
      <c r="AT790" s="84"/>
      <c r="AU790" s="84"/>
      <c r="AV790" s="84"/>
      <c r="AW790" s="84"/>
      <c r="AX790" s="84"/>
      <c r="AY790" s="84"/>
      <c r="AZ790" s="84"/>
    </row>
    <row r="791" spans="3:52" ht="13.15">
      <c r="C791" s="84"/>
      <c r="D791" s="84"/>
      <c r="E791" s="84"/>
      <c r="F791" s="84"/>
      <c r="G791" s="84"/>
      <c r="H791" s="84"/>
      <c r="I791" s="84"/>
      <c r="J791" s="84"/>
      <c r="K791" s="84"/>
      <c r="L791" s="84"/>
      <c r="M791" s="84"/>
      <c r="N791" s="84"/>
      <c r="O791" s="84"/>
      <c r="P791" s="84"/>
      <c r="Q791" s="84"/>
      <c r="R791" s="84"/>
      <c r="S791" s="84"/>
      <c r="T791" s="84"/>
      <c r="U791" s="84"/>
      <c r="V791" s="84"/>
      <c r="W791" s="84"/>
      <c r="X791" s="84"/>
      <c r="Y791" s="84"/>
      <c r="Z791" s="84"/>
      <c r="AA791" s="84"/>
      <c r="AB791" s="84"/>
      <c r="AC791" s="84"/>
      <c r="AD791" s="84"/>
      <c r="AE791" s="84"/>
      <c r="AF791" s="84"/>
      <c r="AG791" s="84"/>
      <c r="AH791" s="84"/>
      <c r="AI791" s="84"/>
      <c r="AJ791" s="84"/>
      <c r="AK791" s="84"/>
      <c r="AL791" s="84"/>
      <c r="AM791" s="84"/>
      <c r="AN791" s="84"/>
      <c r="AO791" s="84"/>
      <c r="AP791" s="84"/>
      <c r="AQ791" s="84"/>
      <c r="AR791" s="84"/>
      <c r="AS791" s="84"/>
      <c r="AT791" s="84"/>
      <c r="AU791" s="84"/>
      <c r="AV791" s="84"/>
      <c r="AW791" s="84"/>
      <c r="AX791" s="84"/>
      <c r="AY791" s="84"/>
      <c r="AZ791" s="84"/>
    </row>
    <row r="792" spans="3:52" ht="13.15">
      <c r="C792" s="84"/>
      <c r="D792" s="84"/>
      <c r="E792" s="84"/>
      <c r="F792" s="84"/>
      <c r="G792" s="84"/>
      <c r="H792" s="84"/>
      <c r="I792" s="84"/>
      <c r="J792" s="84"/>
      <c r="K792" s="84"/>
      <c r="L792" s="84"/>
      <c r="M792" s="84"/>
      <c r="N792" s="84"/>
      <c r="O792" s="84"/>
      <c r="P792" s="84"/>
      <c r="Q792" s="84"/>
      <c r="R792" s="84"/>
      <c r="S792" s="84"/>
      <c r="T792" s="84"/>
      <c r="U792" s="84"/>
      <c r="V792" s="84"/>
      <c r="W792" s="84"/>
      <c r="X792" s="84"/>
      <c r="Y792" s="84"/>
      <c r="Z792" s="84"/>
      <c r="AA792" s="84"/>
      <c r="AB792" s="84"/>
      <c r="AC792" s="84"/>
      <c r="AD792" s="84"/>
      <c r="AE792" s="84"/>
      <c r="AF792" s="84"/>
      <c r="AG792" s="84"/>
      <c r="AH792" s="84"/>
      <c r="AI792" s="84"/>
      <c r="AJ792" s="84"/>
      <c r="AK792" s="84"/>
      <c r="AL792" s="84"/>
      <c r="AM792" s="84"/>
      <c r="AN792" s="84"/>
      <c r="AO792" s="84"/>
      <c r="AP792" s="84"/>
      <c r="AQ792" s="84"/>
      <c r="AR792" s="84"/>
      <c r="AS792" s="84"/>
      <c r="AT792" s="84"/>
      <c r="AU792" s="84"/>
      <c r="AV792" s="84"/>
      <c r="AW792" s="84"/>
      <c r="AX792" s="84"/>
      <c r="AY792" s="84"/>
      <c r="AZ792" s="84"/>
    </row>
    <row r="793" spans="3:52" ht="13.15">
      <c r="C793" s="84"/>
      <c r="D793" s="84"/>
      <c r="E793" s="84"/>
      <c r="F793" s="84"/>
      <c r="G793" s="84"/>
      <c r="H793" s="84"/>
      <c r="I793" s="84"/>
      <c r="J793" s="84"/>
      <c r="K793" s="84"/>
      <c r="L793" s="84"/>
      <c r="M793" s="84"/>
      <c r="N793" s="84"/>
      <c r="O793" s="84"/>
      <c r="P793" s="84"/>
      <c r="Q793" s="84"/>
      <c r="R793" s="84"/>
      <c r="S793" s="84"/>
      <c r="T793" s="84"/>
      <c r="U793" s="84"/>
      <c r="V793" s="84"/>
      <c r="W793" s="84"/>
      <c r="X793" s="84"/>
      <c r="Y793" s="84"/>
      <c r="Z793" s="84"/>
      <c r="AA793" s="84"/>
      <c r="AB793" s="84"/>
      <c r="AC793" s="84"/>
      <c r="AD793" s="84"/>
      <c r="AE793" s="84"/>
      <c r="AF793" s="84"/>
      <c r="AG793" s="84"/>
      <c r="AH793" s="84"/>
      <c r="AI793" s="84"/>
      <c r="AJ793" s="84"/>
      <c r="AK793" s="84"/>
      <c r="AL793" s="84"/>
      <c r="AM793" s="84"/>
      <c r="AN793" s="84"/>
      <c r="AO793" s="84"/>
      <c r="AP793" s="84"/>
      <c r="AQ793" s="84"/>
      <c r="AR793" s="84"/>
      <c r="AS793" s="84"/>
      <c r="AT793" s="84"/>
      <c r="AU793" s="84"/>
      <c r="AV793" s="84"/>
      <c r="AW793" s="84"/>
      <c r="AX793" s="84"/>
      <c r="AY793" s="84"/>
      <c r="AZ793" s="84"/>
    </row>
    <row r="794" spans="3:52" ht="13.15">
      <c r="C794" s="84"/>
      <c r="D794" s="84"/>
      <c r="E794" s="84"/>
      <c r="F794" s="84"/>
      <c r="G794" s="84"/>
      <c r="H794" s="84"/>
      <c r="I794" s="84"/>
      <c r="J794" s="84"/>
      <c r="K794" s="84"/>
      <c r="L794" s="84"/>
      <c r="M794" s="84"/>
      <c r="N794" s="84"/>
      <c r="O794" s="84"/>
      <c r="P794" s="84"/>
      <c r="Q794" s="84"/>
      <c r="R794" s="84"/>
      <c r="S794" s="84"/>
      <c r="T794" s="84"/>
      <c r="U794" s="84"/>
      <c r="V794" s="84"/>
      <c r="W794" s="84"/>
      <c r="X794" s="84"/>
      <c r="Y794" s="84"/>
      <c r="Z794" s="84"/>
      <c r="AA794" s="84"/>
      <c r="AB794" s="84"/>
      <c r="AC794" s="84"/>
      <c r="AD794" s="84"/>
      <c r="AE794" s="84"/>
      <c r="AF794" s="84"/>
      <c r="AG794" s="84"/>
      <c r="AH794" s="84"/>
      <c r="AI794" s="84"/>
      <c r="AJ794" s="84"/>
      <c r="AK794" s="84"/>
      <c r="AL794" s="84"/>
      <c r="AM794" s="84"/>
      <c r="AN794" s="84"/>
      <c r="AO794" s="84"/>
      <c r="AP794" s="84"/>
      <c r="AQ794" s="84"/>
      <c r="AR794" s="84"/>
      <c r="AS794" s="84"/>
      <c r="AT794" s="84"/>
      <c r="AU794" s="84"/>
      <c r="AV794" s="84"/>
      <c r="AW794" s="84"/>
      <c r="AX794" s="84"/>
      <c r="AY794" s="84"/>
      <c r="AZ794" s="84"/>
    </row>
    <row r="795" spans="3:52" ht="13.15">
      <c r="C795" s="84"/>
      <c r="D795" s="84"/>
      <c r="E795" s="84"/>
      <c r="F795" s="84"/>
      <c r="G795" s="84"/>
      <c r="H795" s="84"/>
      <c r="I795" s="84"/>
      <c r="J795" s="84"/>
      <c r="K795" s="84"/>
      <c r="L795" s="84"/>
      <c r="M795" s="84"/>
      <c r="N795" s="84"/>
      <c r="O795" s="84"/>
      <c r="P795" s="84"/>
      <c r="Q795" s="84"/>
      <c r="R795" s="84"/>
      <c r="S795" s="84"/>
      <c r="T795" s="84"/>
      <c r="U795" s="84"/>
      <c r="V795" s="84"/>
      <c r="W795" s="84"/>
      <c r="X795" s="84"/>
      <c r="Y795" s="84"/>
      <c r="Z795" s="84"/>
      <c r="AA795" s="84"/>
      <c r="AB795" s="84"/>
      <c r="AC795" s="84"/>
      <c r="AD795" s="84"/>
      <c r="AE795" s="84"/>
      <c r="AF795" s="84"/>
      <c r="AG795" s="84"/>
      <c r="AH795" s="84"/>
      <c r="AI795" s="84"/>
      <c r="AJ795" s="84"/>
      <c r="AK795" s="84"/>
      <c r="AL795" s="84"/>
      <c r="AM795" s="84"/>
      <c r="AN795" s="84"/>
      <c r="AO795" s="84"/>
      <c r="AP795" s="84"/>
      <c r="AQ795" s="84"/>
      <c r="AR795" s="84"/>
      <c r="AS795" s="84"/>
      <c r="AT795" s="84"/>
      <c r="AU795" s="84"/>
      <c r="AV795" s="84"/>
      <c r="AW795" s="84"/>
      <c r="AX795" s="84"/>
      <c r="AY795" s="84"/>
      <c r="AZ795" s="84"/>
    </row>
    <row r="796" spans="3:52" ht="13.15">
      <c r="C796" s="84"/>
      <c r="D796" s="84"/>
      <c r="E796" s="84"/>
      <c r="F796" s="84"/>
      <c r="G796" s="84"/>
      <c r="H796" s="84"/>
      <c r="I796" s="84"/>
      <c r="J796" s="84"/>
      <c r="K796" s="84"/>
      <c r="L796" s="84"/>
      <c r="M796" s="84"/>
      <c r="N796" s="84"/>
      <c r="O796" s="84"/>
      <c r="P796" s="84"/>
      <c r="Q796" s="84"/>
      <c r="R796" s="84"/>
      <c r="S796" s="84"/>
      <c r="T796" s="84"/>
      <c r="U796" s="84"/>
      <c r="V796" s="84"/>
      <c r="W796" s="84"/>
      <c r="X796" s="84"/>
      <c r="Y796" s="84"/>
      <c r="Z796" s="84"/>
      <c r="AA796" s="84"/>
      <c r="AB796" s="84"/>
      <c r="AC796" s="84"/>
      <c r="AD796" s="84"/>
      <c r="AE796" s="84"/>
      <c r="AF796" s="84"/>
      <c r="AG796" s="84"/>
      <c r="AH796" s="84"/>
      <c r="AI796" s="84"/>
      <c r="AJ796" s="84"/>
      <c r="AK796" s="84"/>
      <c r="AL796" s="84"/>
      <c r="AM796" s="84"/>
      <c r="AN796" s="84"/>
      <c r="AO796" s="84"/>
      <c r="AP796" s="84"/>
      <c r="AQ796" s="84"/>
      <c r="AR796" s="84"/>
      <c r="AS796" s="84"/>
      <c r="AT796" s="84"/>
      <c r="AU796" s="84"/>
      <c r="AV796" s="84"/>
      <c r="AW796" s="84"/>
      <c r="AX796" s="84"/>
      <c r="AY796" s="84"/>
      <c r="AZ796" s="84"/>
    </row>
    <row r="797" spans="3:52" ht="13.15">
      <c r="C797" s="84"/>
      <c r="D797" s="84"/>
      <c r="E797" s="84"/>
      <c r="F797" s="84"/>
      <c r="G797" s="84"/>
      <c r="H797" s="84"/>
      <c r="I797" s="84"/>
      <c r="J797" s="84"/>
      <c r="K797" s="84"/>
      <c r="L797" s="84"/>
      <c r="M797" s="84"/>
      <c r="N797" s="84"/>
      <c r="O797" s="84"/>
      <c r="P797" s="84"/>
      <c r="Q797" s="84"/>
      <c r="R797" s="84"/>
      <c r="S797" s="84"/>
      <c r="T797" s="84"/>
      <c r="U797" s="84"/>
      <c r="V797" s="84"/>
      <c r="W797" s="84"/>
      <c r="X797" s="84"/>
      <c r="Y797" s="84"/>
      <c r="Z797" s="84"/>
      <c r="AA797" s="84"/>
      <c r="AB797" s="84"/>
      <c r="AC797" s="84"/>
      <c r="AD797" s="84"/>
      <c r="AE797" s="84"/>
      <c r="AF797" s="84"/>
      <c r="AG797" s="84"/>
      <c r="AH797" s="84"/>
      <c r="AI797" s="84"/>
      <c r="AJ797" s="84"/>
      <c r="AK797" s="84"/>
      <c r="AL797" s="84"/>
      <c r="AM797" s="84"/>
      <c r="AN797" s="84"/>
      <c r="AO797" s="84"/>
      <c r="AP797" s="84"/>
      <c r="AQ797" s="84"/>
      <c r="AR797" s="84"/>
      <c r="AS797" s="84"/>
      <c r="AT797" s="84"/>
      <c r="AU797" s="84"/>
      <c r="AV797" s="84"/>
      <c r="AW797" s="84"/>
      <c r="AX797" s="84"/>
      <c r="AY797" s="84"/>
      <c r="AZ797" s="84"/>
    </row>
    <row r="798" spans="3:52" ht="13.15">
      <c r="C798" s="84"/>
      <c r="D798" s="84"/>
      <c r="E798" s="84"/>
      <c r="F798" s="84"/>
      <c r="G798" s="84"/>
      <c r="H798" s="84"/>
      <c r="I798" s="84"/>
      <c r="J798" s="84"/>
      <c r="K798" s="84"/>
      <c r="L798" s="84"/>
      <c r="M798" s="84"/>
      <c r="N798" s="84"/>
      <c r="O798" s="84"/>
      <c r="P798" s="84"/>
      <c r="Q798" s="84"/>
      <c r="R798" s="84"/>
      <c r="S798" s="84"/>
      <c r="T798" s="84"/>
      <c r="U798" s="84"/>
      <c r="V798" s="84"/>
      <c r="W798" s="84"/>
      <c r="X798" s="84"/>
      <c r="Y798" s="84"/>
      <c r="Z798" s="84"/>
      <c r="AA798" s="84"/>
      <c r="AB798" s="84"/>
      <c r="AC798" s="84"/>
      <c r="AD798" s="84"/>
      <c r="AE798" s="84"/>
      <c r="AF798" s="84"/>
      <c r="AG798" s="84"/>
      <c r="AH798" s="84"/>
      <c r="AI798" s="84"/>
      <c r="AJ798" s="84"/>
      <c r="AK798" s="84"/>
      <c r="AL798" s="84"/>
      <c r="AM798" s="84"/>
      <c r="AN798" s="84"/>
      <c r="AO798" s="84"/>
      <c r="AP798" s="84"/>
      <c r="AQ798" s="84"/>
      <c r="AR798" s="84"/>
      <c r="AS798" s="84"/>
      <c r="AT798" s="84"/>
      <c r="AU798" s="84"/>
      <c r="AV798" s="84"/>
      <c r="AW798" s="84"/>
      <c r="AX798" s="84"/>
      <c r="AY798" s="84"/>
      <c r="AZ798" s="84"/>
    </row>
    <row r="799" spans="3:52" ht="13.15">
      <c r="C799" s="84"/>
      <c r="D799" s="84"/>
      <c r="E799" s="84"/>
      <c r="F799" s="84"/>
      <c r="G799" s="84"/>
      <c r="H799" s="84"/>
      <c r="I799" s="84"/>
      <c r="J799" s="84"/>
      <c r="K799" s="84"/>
      <c r="L799" s="84"/>
      <c r="M799" s="84"/>
      <c r="N799" s="84"/>
      <c r="O799" s="84"/>
      <c r="P799" s="84"/>
      <c r="Q799" s="84"/>
      <c r="R799" s="84"/>
      <c r="S799" s="84"/>
      <c r="T799" s="84"/>
      <c r="U799" s="84"/>
      <c r="V799" s="84"/>
      <c r="W799" s="84"/>
      <c r="X799" s="84"/>
      <c r="Y799" s="84"/>
      <c r="Z799" s="84"/>
      <c r="AA799" s="84"/>
      <c r="AB799" s="84"/>
      <c r="AC799" s="84"/>
      <c r="AD799" s="84"/>
      <c r="AE799" s="84"/>
      <c r="AF799" s="84"/>
      <c r="AG799" s="84"/>
      <c r="AH799" s="84"/>
      <c r="AI799" s="84"/>
      <c r="AJ799" s="84"/>
      <c r="AK799" s="84"/>
      <c r="AL799" s="84"/>
      <c r="AM799" s="84"/>
      <c r="AN799" s="84"/>
      <c r="AO799" s="84"/>
      <c r="AP799" s="84"/>
      <c r="AQ799" s="84"/>
      <c r="AR799" s="84"/>
      <c r="AS799" s="84"/>
      <c r="AT799" s="84"/>
      <c r="AU799" s="84"/>
      <c r="AV799" s="84"/>
      <c r="AW799" s="84"/>
      <c r="AX799" s="84"/>
      <c r="AY799" s="84"/>
      <c r="AZ799" s="84"/>
    </row>
    <row r="800" spans="3:52" ht="13.15">
      <c r="C800" s="84"/>
      <c r="D800" s="84"/>
      <c r="E800" s="84"/>
      <c r="F800" s="84"/>
      <c r="G800" s="84"/>
      <c r="H800" s="84"/>
      <c r="I800" s="84"/>
      <c r="J800" s="84"/>
      <c r="K800" s="84"/>
      <c r="L800" s="84"/>
      <c r="M800" s="84"/>
      <c r="N800" s="84"/>
      <c r="O800" s="84"/>
      <c r="P800" s="84"/>
      <c r="Q800" s="84"/>
      <c r="R800" s="84"/>
      <c r="S800" s="84"/>
      <c r="T800" s="84"/>
      <c r="U800" s="84"/>
      <c r="V800" s="84"/>
      <c r="W800" s="84"/>
      <c r="X800" s="84"/>
      <c r="Y800" s="84"/>
      <c r="Z800" s="84"/>
      <c r="AA800" s="84"/>
      <c r="AB800" s="84"/>
      <c r="AC800" s="84"/>
      <c r="AD800" s="84"/>
      <c r="AE800" s="84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  <c r="AY800" s="84"/>
      <c r="AZ800" s="84"/>
    </row>
    <row r="801" spans="3:52" ht="13.15">
      <c r="C801" s="84"/>
      <c r="D801" s="84"/>
      <c r="E801" s="84"/>
      <c r="F801" s="84"/>
      <c r="G801" s="84"/>
      <c r="H801" s="84"/>
      <c r="I801" s="84"/>
      <c r="J801" s="84"/>
      <c r="K801" s="84"/>
      <c r="L801" s="84"/>
      <c r="M801" s="84"/>
      <c r="N801" s="84"/>
      <c r="O801" s="84"/>
      <c r="P801" s="84"/>
      <c r="Q801" s="84"/>
      <c r="R801" s="84"/>
      <c r="S801" s="84"/>
      <c r="T801" s="84"/>
      <c r="U801" s="84"/>
      <c r="V801" s="84"/>
      <c r="W801" s="84"/>
      <c r="X801" s="84"/>
      <c r="Y801" s="84"/>
      <c r="Z801" s="84"/>
      <c r="AA801" s="84"/>
      <c r="AB801" s="84"/>
      <c r="AC801" s="84"/>
      <c r="AD801" s="84"/>
      <c r="AE801" s="84"/>
      <c r="AF801" s="84"/>
      <c r="AG801" s="84"/>
      <c r="AH801" s="84"/>
      <c r="AI801" s="84"/>
      <c r="AJ801" s="84"/>
      <c r="AK801" s="84"/>
      <c r="AL801" s="84"/>
      <c r="AM801" s="84"/>
      <c r="AN801" s="84"/>
      <c r="AO801" s="84"/>
      <c r="AP801" s="84"/>
      <c r="AQ801" s="84"/>
      <c r="AR801" s="84"/>
      <c r="AS801" s="84"/>
      <c r="AT801" s="84"/>
      <c r="AU801" s="84"/>
      <c r="AV801" s="84"/>
      <c r="AW801" s="84"/>
      <c r="AX801" s="84"/>
      <c r="AY801" s="84"/>
      <c r="AZ801" s="84"/>
    </row>
    <row r="802" spans="3:52" ht="13.15">
      <c r="C802" s="84"/>
      <c r="D802" s="84"/>
      <c r="E802" s="84"/>
      <c r="F802" s="84"/>
      <c r="G802" s="84"/>
      <c r="H802" s="84"/>
      <c r="I802" s="84"/>
      <c r="J802" s="84"/>
      <c r="K802" s="84"/>
      <c r="L802" s="84"/>
      <c r="M802" s="84"/>
      <c r="N802" s="84"/>
      <c r="O802" s="84"/>
      <c r="P802" s="84"/>
      <c r="Q802" s="84"/>
      <c r="R802" s="84"/>
      <c r="S802" s="84"/>
      <c r="T802" s="84"/>
      <c r="U802" s="84"/>
      <c r="V802" s="84"/>
      <c r="W802" s="84"/>
      <c r="X802" s="84"/>
      <c r="Y802" s="84"/>
      <c r="Z802" s="84"/>
      <c r="AA802" s="84"/>
      <c r="AB802" s="84"/>
      <c r="AC802" s="84"/>
      <c r="AD802" s="84"/>
      <c r="AE802" s="84"/>
      <c r="AF802" s="84"/>
      <c r="AG802" s="84"/>
      <c r="AH802" s="84"/>
      <c r="AI802" s="84"/>
      <c r="AJ802" s="84"/>
      <c r="AK802" s="84"/>
      <c r="AL802" s="84"/>
      <c r="AM802" s="84"/>
      <c r="AN802" s="84"/>
      <c r="AO802" s="84"/>
      <c r="AP802" s="84"/>
      <c r="AQ802" s="84"/>
      <c r="AR802" s="84"/>
      <c r="AS802" s="84"/>
      <c r="AT802" s="84"/>
      <c r="AU802" s="84"/>
      <c r="AV802" s="84"/>
      <c r="AW802" s="84"/>
      <c r="AX802" s="84"/>
      <c r="AY802" s="84"/>
      <c r="AZ802" s="84"/>
    </row>
    <row r="803" spans="3:52" ht="13.15">
      <c r="C803" s="84"/>
      <c r="D803" s="84"/>
      <c r="E803" s="84"/>
      <c r="F803" s="84"/>
      <c r="G803" s="84"/>
      <c r="H803" s="84"/>
      <c r="I803" s="84"/>
      <c r="J803" s="84"/>
      <c r="K803" s="84"/>
      <c r="L803" s="84"/>
      <c r="M803" s="84"/>
      <c r="N803" s="84"/>
      <c r="O803" s="84"/>
      <c r="P803" s="84"/>
      <c r="Q803" s="84"/>
      <c r="R803" s="84"/>
      <c r="S803" s="84"/>
      <c r="T803" s="84"/>
      <c r="U803" s="84"/>
      <c r="V803" s="84"/>
      <c r="W803" s="84"/>
      <c r="X803" s="84"/>
      <c r="Y803" s="84"/>
      <c r="Z803" s="84"/>
      <c r="AA803" s="84"/>
      <c r="AB803" s="84"/>
      <c r="AC803" s="84"/>
      <c r="AD803" s="84"/>
      <c r="AE803" s="84"/>
      <c r="AF803" s="84"/>
      <c r="AG803" s="84"/>
      <c r="AH803" s="84"/>
      <c r="AI803" s="84"/>
      <c r="AJ803" s="84"/>
      <c r="AK803" s="84"/>
      <c r="AL803" s="84"/>
      <c r="AM803" s="84"/>
      <c r="AN803" s="84"/>
      <c r="AO803" s="84"/>
      <c r="AP803" s="84"/>
      <c r="AQ803" s="84"/>
      <c r="AR803" s="84"/>
      <c r="AS803" s="84"/>
      <c r="AT803" s="84"/>
      <c r="AU803" s="84"/>
      <c r="AV803" s="84"/>
      <c r="AW803" s="84"/>
      <c r="AX803" s="84"/>
      <c r="AY803" s="84"/>
      <c r="AZ803" s="84"/>
    </row>
    <row r="804" spans="3:52" ht="13.15">
      <c r="C804" s="84"/>
      <c r="D804" s="84"/>
      <c r="E804" s="84"/>
      <c r="F804" s="84"/>
      <c r="G804" s="84"/>
      <c r="H804" s="84"/>
      <c r="I804" s="84"/>
      <c r="J804" s="84"/>
      <c r="K804" s="84"/>
      <c r="L804" s="84"/>
      <c r="M804" s="84"/>
      <c r="N804" s="84"/>
      <c r="O804" s="84"/>
      <c r="P804" s="84"/>
      <c r="Q804" s="84"/>
      <c r="R804" s="84"/>
      <c r="S804" s="84"/>
      <c r="T804" s="84"/>
      <c r="U804" s="84"/>
      <c r="V804" s="84"/>
      <c r="W804" s="84"/>
      <c r="X804" s="84"/>
      <c r="Y804" s="84"/>
      <c r="Z804" s="84"/>
      <c r="AA804" s="84"/>
      <c r="AB804" s="84"/>
      <c r="AC804" s="84"/>
      <c r="AD804" s="84"/>
      <c r="AE804" s="84"/>
      <c r="AF804" s="84"/>
      <c r="AG804" s="84"/>
      <c r="AH804" s="84"/>
      <c r="AI804" s="84"/>
      <c r="AJ804" s="84"/>
      <c r="AK804" s="84"/>
      <c r="AL804" s="84"/>
      <c r="AM804" s="84"/>
      <c r="AN804" s="84"/>
      <c r="AO804" s="84"/>
      <c r="AP804" s="84"/>
      <c r="AQ804" s="84"/>
      <c r="AR804" s="84"/>
      <c r="AS804" s="84"/>
      <c r="AT804" s="84"/>
      <c r="AU804" s="84"/>
      <c r="AV804" s="84"/>
      <c r="AW804" s="84"/>
      <c r="AX804" s="84"/>
      <c r="AY804" s="84"/>
      <c r="AZ804" s="84"/>
    </row>
    <row r="805" spans="3:52" ht="13.15">
      <c r="C805" s="84"/>
      <c r="D805" s="84"/>
      <c r="E805" s="84"/>
      <c r="F805" s="84"/>
      <c r="G805" s="84"/>
      <c r="H805" s="84"/>
      <c r="I805" s="84"/>
      <c r="J805" s="84"/>
      <c r="K805" s="84"/>
      <c r="L805" s="84"/>
      <c r="M805" s="84"/>
      <c r="N805" s="84"/>
      <c r="O805" s="84"/>
      <c r="P805" s="84"/>
      <c r="Q805" s="84"/>
      <c r="R805" s="84"/>
      <c r="S805" s="84"/>
      <c r="T805" s="84"/>
      <c r="U805" s="84"/>
      <c r="V805" s="84"/>
      <c r="W805" s="84"/>
      <c r="X805" s="84"/>
      <c r="Y805" s="84"/>
      <c r="Z805" s="84"/>
      <c r="AA805" s="84"/>
      <c r="AB805" s="84"/>
      <c r="AC805" s="84"/>
      <c r="AD805" s="84"/>
      <c r="AE805" s="84"/>
      <c r="AF805" s="84"/>
      <c r="AG805" s="84"/>
      <c r="AH805" s="84"/>
      <c r="AI805" s="84"/>
      <c r="AJ805" s="84"/>
      <c r="AK805" s="84"/>
      <c r="AL805" s="84"/>
      <c r="AM805" s="84"/>
      <c r="AN805" s="84"/>
      <c r="AO805" s="84"/>
      <c r="AP805" s="84"/>
      <c r="AQ805" s="84"/>
      <c r="AR805" s="84"/>
      <c r="AS805" s="84"/>
      <c r="AT805" s="84"/>
      <c r="AU805" s="84"/>
      <c r="AV805" s="84"/>
      <c r="AW805" s="84"/>
      <c r="AX805" s="84"/>
      <c r="AY805" s="84"/>
      <c r="AZ805" s="84"/>
    </row>
    <row r="806" spans="3:52" ht="13.15">
      <c r="C806" s="84"/>
      <c r="D806" s="84"/>
      <c r="E806" s="84"/>
      <c r="F806" s="84"/>
      <c r="G806" s="84"/>
      <c r="H806" s="84"/>
      <c r="I806" s="84"/>
      <c r="J806" s="84"/>
      <c r="K806" s="84"/>
      <c r="L806" s="84"/>
      <c r="M806" s="84"/>
      <c r="N806" s="84"/>
      <c r="O806" s="84"/>
      <c r="P806" s="84"/>
      <c r="Q806" s="84"/>
      <c r="R806" s="84"/>
      <c r="S806" s="84"/>
      <c r="T806" s="84"/>
      <c r="U806" s="84"/>
      <c r="V806" s="84"/>
      <c r="W806" s="84"/>
      <c r="X806" s="84"/>
      <c r="Y806" s="84"/>
      <c r="Z806" s="84"/>
      <c r="AA806" s="84"/>
      <c r="AB806" s="84"/>
      <c r="AC806" s="84"/>
      <c r="AD806" s="84"/>
      <c r="AE806" s="84"/>
      <c r="AF806" s="84"/>
      <c r="AG806" s="84"/>
      <c r="AH806" s="84"/>
      <c r="AI806" s="84"/>
      <c r="AJ806" s="84"/>
      <c r="AK806" s="84"/>
      <c r="AL806" s="84"/>
      <c r="AM806" s="84"/>
      <c r="AN806" s="84"/>
      <c r="AO806" s="84"/>
      <c r="AP806" s="84"/>
      <c r="AQ806" s="84"/>
      <c r="AR806" s="84"/>
      <c r="AS806" s="84"/>
      <c r="AT806" s="84"/>
      <c r="AU806" s="84"/>
      <c r="AV806" s="84"/>
      <c r="AW806" s="84"/>
      <c r="AX806" s="84"/>
      <c r="AY806" s="84"/>
      <c r="AZ806" s="84"/>
    </row>
    <row r="807" spans="3:52" ht="13.15">
      <c r="C807" s="84"/>
      <c r="D807" s="84"/>
      <c r="E807" s="84"/>
      <c r="F807" s="84"/>
      <c r="G807" s="84"/>
      <c r="H807" s="84"/>
      <c r="I807" s="84"/>
      <c r="J807" s="84"/>
      <c r="K807" s="84"/>
      <c r="L807" s="84"/>
      <c r="M807" s="84"/>
      <c r="N807" s="84"/>
      <c r="O807" s="84"/>
      <c r="P807" s="84"/>
      <c r="Q807" s="84"/>
      <c r="R807" s="84"/>
      <c r="S807" s="84"/>
      <c r="T807" s="84"/>
      <c r="U807" s="84"/>
      <c r="V807" s="84"/>
      <c r="W807" s="84"/>
      <c r="X807" s="84"/>
      <c r="Y807" s="84"/>
      <c r="Z807" s="84"/>
      <c r="AA807" s="84"/>
      <c r="AB807" s="84"/>
      <c r="AC807" s="84"/>
      <c r="AD807" s="84"/>
      <c r="AE807" s="84"/>
      <c r="AF807" s="84"/>
      <c r="AG807" s="84"/>
      <c r="AH807" s="84"/>
      <c r="AI807" s="84"/>
      <c r="AJ807" s="84"/>
      <c r="AK807" s="84"/>
      <c r="AL807" s="84"/>
      <c r="AM807" s="84"/>
      <c r="AN807" s="84"/>
      <c r="AO807" s="84"/>
      <c r="AP807" s="84"/>
      <c r="AQ807" s="84"/>
      <c r="AR807" s="84"/>
      <c r="AS807" s="84"/>
      <c r="AT807" s="84"/>
      <c r="AU807" s="84"/>
      <c r="AV807" s="84"/>
      <c r="AW807" s="84"/>
      <c r="AX807" s="84"/>
      <c r="AY807" s="84"/>
      <c r="AZ807" s="84"/>
    </row>
    <row r="808" spans="3:52" ht="13.15">
      <c r="C808" s="84"/>
      <c r="D808" s="84"/>
      <c r="E808" s="84"/>
      <c r="F808" s="84"/>
      <c r="G808" s="84"/>
      <c r="H808" s="84"/>
      <c r="I808" s="84"/>
      <c r="J808" s="84"/>
      <c r="K808" s="84"/>
      <c r="L808" s="84"/>
      <c r="M808" s="84"/>
      <c r="N808" s="84"/>
      <c r="O808" s="84"/>
      <c r="P808" s="84"/>
      <c r="Q808" s="84"/>
      <c r="R808" s="84"/>
      <c r="S808" s="84"/>
      <c r="T808" s="84"/>
      <c r="U808" s="84"/>
      <c r="V808" s="84"/>
      <c r="W808" s="84"/>
      <c r="X808" s="84"/>
      <c r="Y808" s="84"/>
      <c r="Z808" s="84"/>
      <c r="AA808" s="84"/>
      <c r="AB808" s="84"/>
      <c r="AC808" s="84"/>
      <c r="AD808" s="84"/>
      <c r="AE808" s="84"/>
      <c r="AF808" s="84"/>
      <c r="AG808" s="84"/>
      <c r="AH808" s="84"/>
      <c r="AI808" s="84"/>
      <c r="AJ808" s="84"/>
      <c r="AK808" s="84"/>
      <c r="AL808" s="84"/>
      <c r="AM808" s="84"/>
      <c r="AN808" s="84"/>
      <c r="AO808" s="84"/>
      <c r="AP808" s="84"/>
      <c r="AQ808" s="84"/>
      <c r="AR808" s="84"/>
      <c r="AS808" s="84"/>
      <c r="AT808" s="84"/>
      <c r="AU808" s="84"/>
      <c r="AV808" s="84"/>
      <c r="AW808" s="84"/>
      <c r="AX808" s="84"/>
      <c r="AY808" s="84"/>
      <c r="AZ808" s="84"/>
    </row>
    <row r="809" spans="3:52" ht="13.15">
      <c r="C809" s="84"/>
      <c r="D809" s="84"/>
      <c r="E809" s="84"/>
      <c r="F809" s="84"/>
      <c r="G809" s="84"/>
      <c r="H809" s="84"/>
      <c r="I809" s="84"/>
      <c r="J809" s="84"/>
      <c r="K809" s="84"/>
      <c r="L809" s="84"/>
      <c r="M809" s="84"/>
      <c r="N809" s="84"/>
      <c r="O809" s="84"/>
      <c r="P809" s="84"/>
      <c r="Q809" s="84"/>
      <c r="R809" s="84"/>
      <c r="S809" s="84"/>
      <c r="T809" s="84"/>
      <c r="U809" s="84"/>
      <c r="V809" s="84"/>
      <c r="W809" s="84"/>
      <c r="X809" s="84"/>
      <c r="Y809" s="84"/>
      <c r="Z809" s="84"/>
      <c r="AA809" s="84"/>
      <c r="AB809" s="84"/>
      <c r="AC809" s="84"/>
      <c r="AD809" s="84"/>
      <c r="AE809" s="84"/>
      <c r="AF809" s="84"/>
      <c r="AG809" s="84"/>
      <c r="AH809" s="84"/>
      <c r="AI809" s="84"/>
      <c r="AJ809" s="84"/>
      <c r="AK809" s="84"/>
      <c r="AL809" s="84"/>
      <c r="AM809" s="84"/>
      <c r="AN809" s="84"/>
      <c r="AO809" s="84"/>
      <c r="AP809" s="84"/>
      <c r="AQ809" s="84"/>
      <c r="AR809" s="84"/>
      <c r="AS809" s="84"/>
      <c r="AT809" s="84"/>
      <c r="AU809" s="84"/>
      <c r="AV809" s="84"/>
      <c r="AW809" s="84"/>
      <c r="AX809" s="84"/>
      <c r="AY809" s="84"/>
      <c r="AZ809" s="84"/>
    </row>
    <row r="810" spans="3:52" ht="13.15">
      <c r="C810" s="84"/>
      <c r="D810" s="84"/>
      <c r="E810" s="84"/>
      <c r="F810" s="84"/>
      <c r="G810" s="84"/>
      <c r="H810" s="84"/>
      <c r="I810" s="84"/>
      <c r="J810" s="84"/>
      <c r="K810" s="84"/>
      <c r="L810" s="84"/>
      <c r="M810" s="84"/>
      <c r="N810" s="84"/>
      <c r="O810" s="84"/>
      <c r="P810" s="84"/>
      <c r="Q810" s="84"/>
      <c r="R810" s="84"/>
      <c r="S810" s="84"/>
      <c r="T810" s="84"/>
      <c r="U810" s="84"/>
      <c r="V810" s="84"/>
      <c r="W810" s="84"/>
      <c r="X810" s="84"/>
      <c r="Y810" s="84"/>
      <c r="Z810" s="84"/>
      <c r="AA810" s="84"/>
      <c r="AB810" s="84"/>
      <c r="AC810" s="84"/>
      <c r="AD810" s="84"/>
      <c r="AE810" s="84"/>
      <c r="AF810" s="84"/>
      <c r="AG810" s="84"/>
      <c r="AH810" s="84"/>
      <c r="AI810" s="84"/>
      <c r="AJ810" s="84"/>
      <c r="AK810" s="84"/>
      <c r="AL810" s="84"/>
      <c r="AM810" s="84"/>
      <c r="AN810" s="84"/>
      <c r="AO810" s="84"/>
      <c r="AP810" s="84"/>
      <c r="AQ810" s="84"/>
      <c r="AR810" s="84"/>
      <c r="AS810" s="84"/>
      <c r="AT810" s="84"/>
      <c r="AU810" s="84"/>
      <c r="AV810" s="84"/>
      <c r="AW810" s="84"/>
      <c r="AX810" s="84"/>
      <c r="AY810" s="84"/>
      <c r="AZ810" s="84"/>
    </row>
    <row r="811" spans="3:52" ht="13.15">
      <c r="C811" s="84"/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4"/>
      <c r="Q811" s="84"/>
      <c r="R811" s="84"/>
      <c r="S811" s="84"/>
      <c r="T811" s="84"/>
      <c r="U811" s="84"/>
      <c r="V811" s="84"/>
      <c r="W811" s="84"/>
      <c r="X811" s="84"/>
      <c r="Y811" s="84"/>
      <c r="Z811" s="84"/>
      <c r="AA811" s="84"/>
      <c r="AB811" s="84"/>
      <c r="AC811" s="84"/>
      <c r="AD811" s="84"/>
      <c r="AE811" s="84"/>
      <c r="AF811" s="84"/>
      <c r="AG811" s="84"/>
      <c r="AH811" s="84"/>
      <c r="AI811" s="84"/>
      <c r="AJ811" s="84"/>
      <c r="AK811" s="84"/>
      <c r="AL811" s="84"/>
      <c r="AM811" s="84"/>
      <c r="AN811" s="84"/>
      <c r="AO811" s="84"/>
      <c r="AP811" s="84"/>
      <c r="AQ811" s="84"/>
      <c r="AR811" s="84"/>
      <c r="AS811" s="84"/>
      <c r="AT811" s="84"/>
      <c r="AU811" s="84"/>
      <c r="AV811" s="84"/>
      <c r="AW811" s="84"/>
      <c r="AX811" s="84"/>
      <c r="AY811" s="84"/>
      <c r="AZ811" s="84"/>
    </row>
    <row r="812" spans="3:52" ht="13.15">
      <c r="C812" s="84"/>
      <c r="D812" s="84"/>
      <c r="E812" s="84"/>
      <c r="F812" s="84"/>
      <c r="G812" s="84"/>
      <c r="H812" s="84"/>
      <c r="I812" s="84"/>
      <c r="J812" s="84"/>
      <c r="K812" s="84"/>
      <c r="L812" s="84"/>
      <c r="M812" s="84"/>
      <c r="N812" s="84"/>
      <c r="O812" s="84"/>
      <c r="P812" s="84"/>
      <c r="Q812" s="84"/>
      <c r="R812" s="84"/>
      <c r="S812" s="84"/>
      <c r="T812" s="84"/>
      <c r="U812" s="84"/>
      <c r="V812" s="84"/>
      <c r="W812" s="84"/>
      <c r="X812" s="84"/>
      <c r="Y812" s="84"/>
      <c r="Z812" s="84"/>
      <c r="AA812" s="84"/>
      <c r="AB812" s="84"/>
      <c r="AC812" s="84"/>
      <c r="AD812" s="84"/>
      <c r="AE812" s="84"/>
      <c r="AF812" s="84"/>
      <c r="AG812" s="84"/>
      <c r="AH812" s="84"/>
      <c r="AI812" s="84"/>
      <c r="AJ812" s="84"/>
      <c r="AK812" s="84"/>
      <c r="AL812" s="84"/>
      <c r="AM812" s="84"/>
      <c r="AN812" s="84"/>
      <c r="AO812" s="84"/>
      <c r="AP812" s="84"/>
      <c r="AQ812" s="84"/>
      <c r="AR812" s="84"/>
      <c r="AS812" s="84"/>
      <c r="AT812" s="84"/>
      <c r="AU812" s="84"/>
      <c r="AV812" s="84"/>
      <c r="AW812" s="84"/>
      <c r="AX812" s="84"/>
      <c r="AY812" s="84"/>
      <c r="AZ812" s="84"/>
    </row>
    <row r="813" spans="3:52" ht="13.15">
      <c r="C813" s="84"/>
      <c r="D813" s="84"/>
      <c r="E813" s="84"/>
      <c r="F813" s="84"/>
      <c r="G813" s="84"/>
      <c r="H813" s="84"/>
      <c r="I813" s="84"/>
      <c r="J813" s="84"/>
      <c r="K813" s="84"/>
      <c r="L813" s="84"/>
      <c r="M813" s="84"/>
      <c r="N813" s="84"/>
      <c r="O813" s="84"/>
      <c r="P813" s="84"/>
      <c r="Q813" s="84"/>
      <c r="R813" s="84"/>
      <c r="S813" s="84"/>
      <c r="T813" s="84"/>
      <c r="U813" s="84"/>
      <c r="V813" s="84"/>
      <c r="W813" s="84"/>
      <c r="X813" s="84"/>
      <c r="Y813" s="84"/>
      <c r="Z813" s="84"/>
      <c r="AA813" s="84"/>
      <c r="AB813" s="84"/>
      <c r="AC813" s="84"/>
      <c r="AD813" s="84"/>
      <c r="AE813" s="84"/>
      <c r="AF813" s="84"/>
      <c r="AG813" s="84"/>
      <c r="AH813" s="84"/>
      <c r="AI813" s="84"/>
      <c r="AJ813" s="84"/>
      <c r="AK813" s="84"/>
      <c r="AL813" s="84"/>
      <c r="AM813" s="84"/>
      <c r="AN813" s="84"/>
      <c r="AO813" s="84"/>
      <c r="AP813" s="84"/>
      <c r="AQ813" s="84"/>
      <c r="AR813" s="84"/>
      <c r="AS813" s="84"/>
      <c r="AT813" s="84"/>
      <c r="AU813" s="84"/>
      <c r="AV813" s="84"/>
      <c r="AW813" s="84"/>
      <c r="AX813" s="84"/>
      <c r="AY813" s="84"/>
      <c r="AZ813" s="84"/>
    </row>
    <row r="814" spans="3:52" ht="13.15">
      <c r="C814" s="84"/>
      <c r="D814" s="84"/>
      <c r="E814" s="84"/>
      <c r="F814" s="84"/>
      <c r="G814" s="84"/>
      <c r="H814" s="84"/>
      <c r="I814" s="84"/>
      <c r="J814" s="84"/>
      <c r="K814" s="84"/>
      <c r="L814" s="84"/>
      <c r="M814" s="84"/>
      <c r="N814" s="84"/>
      <c r="O814" s="84"/>
      <c r="P814" s="84"/>
      <c r="Q814" s="84"/>
      <c r="R814" s="84"/>
      <c r="S814" s="84"/>
      <c r="T814" s="84"/>
      <c r="U814" s="84"/>
      <c r="V814" s="84"/>
      <c r="W814" s="84"/>
      <c r="X814" s="84"/>
      <c r="Y814" s="84"/>
      <c r="Z814" s="84"/>
      <c r="AA814" s="84"/>
      <c r="AB814" s="84"/>
      <c r="AC814" s="84"/>
      <c r="AD814" s="84"/>
      <c r="AE814" s="84"/>
      <c r="AF814" s="84"/>
      <c r="AG814" s="84"/>
      <c r="AH814" s="84"/>
      <c r="AI814" s="84"/>
      <c r="AJ814" s="84"/>
      <c r="AK814" s="84"/>
      <c r="AL814" s="84"/>
      <c r="AM814" s="84"/>
      <c r="AN814" s="84"/>
      <c r="AO814" s="84"/>
      <c r="AP814" s="84"/>
      <c r="AQ814" s="84"/>
      <c r="AR814" s="84"/>
      <c r="AS814" s="84"/>
      <c r="AT814" s="84"/>
      <c r="AU814" s="84"/>
      <c r="AV814" s="84"/>
      <c r="AW814" s="84"/>
      <c r="AX814" s="84"/>
      <c r="AY814" s="84"/>
      <c r="AZ814" s="84"/>
    </row>
    <row r="815" spans="3:52" ht="13.15">
      <c r="C815" s="84"/>
      <c r="D815" s="84"/>
      <c r="E815" s="84"/>
      <c r="F815" s="84"/>
      <c r="G815" s="84"/>
      <c r="H815" s="84"/>
      <c r="I815" s="84"/>
      <c r="J815" s="84"/>
      <c r="K815" s="84"/>
      <c r="L815" s="84"/>
      <c r="M815" s="84"/>
      <c r="N815" s="84"/>
      <c r="O815" s="84"/>
      <c r="P815" s="84"/>
      <c r="Q815" s="84"/>
      <c r="R815" s="84"/>
      <c r="S815" s="84"/>
      <c r="T815" s="84"/>
      <c r="U815" s="84"/>
      <c r="V815" s="84"/>
      <c r="W815" s="84"/>
      <c r="X815" s="84"/>
      <c r="Y815" s="84"/>
      <c r="Z815" s="84"/>
      <c r="AA815" s="84"/>
      <c r="AB815" s="84"/>
      <c r="AC815" s="84"/>
      <c r="AD815" s="84"/>
      <c r="AE815" s="84"/>
      <c r="AF815" s="84"/>
      <c r="AG815" s="84"/>
      <c r="AH815" s="84"/>
      <c r="AI815" s="84"/>
      <c r="AJ815" s="84"/>
      <c r="AK815" s="84"/>
      <c r="AL815" s="84"/>
      <c r="AM815" s="84"/>
      <c r="AN815" s="84"/>
      <c r="AO815" s="84"/>
      <c r="AP815" s="84"/>
      <c r="AQ815" s="84"/>
      <c r="AR815" s="84"/>
      <c r="AS815" s="84"/>
      <c r="AT815" s="84"/>
      <c r="AU815" s="84"/>
      <c r="AV815" s="84"/>
      <c r="AW815" s="84"/>
      <c r="AX815" s="84"/>
      <c r="AY815" s="84"/>
      <c r="AZ815" s="84"/>
    </row>
    <row r="816" spans="3:52" ht="13.15">
      <c r="C816" s="84"/>
      <c r="D816" s="84"/>
      <c r="E816" s="84"/>
      <c r="F816" s="84"/>
      <c r="G816" s="84"/>
      <c r="H816" s="84"/>
      <c r="I816" s="84"/>
      <c r="J816" s="84"/>
      <c r="K816" s="84"/>
      <c r="L816" s="84"/>
      <c r="M816" s="84"/>
      <c r="N816" s="84"/>
      <c r="O816" s="84"/>
      <c r="P816" s="84"/>
      <c r="Q816" s="84"/>
      <c r="R816" s="84"/>
      <c r="S816" s="84"/>
      <c r="T816" s="84"/>
      <c r="U816" s="84"/>
      <c r="V816" s="84"/>
      <c r="W816" s="84"/>
      <c r="X816" s="84"/>
      <c r="Y816" s="84"/>
      <c r="Z816" s="84"/>
      <c r="AA816" s="84"/>
      <c r="AB816" s="84"/>
      <c r="AC816" s="84"/>
      <c r="AD816" s="84"/>
      <c r="AE816" s="84"/>
      <c r="AF816" s="84"/>
      <c r="AG816" s="84"/>
      <c r="AH816" s="84"/>
      <c r="AI816" s="84"/>
      <c r="AJ816" s="84"/>
      <c r="AK816" s="84"/>
      <c r="AL816" s="84"/>
      <c r="AM816" s="84"/>
      <c r="AN816" s="84"/>
      <c r="AO816" s="84"/>
      <c r="AP816" s="84"/>
      <c r="AQ816" s="84"/>
      <c r="AR816" s="84"/>
      <c r="AS816" s="84"/>
      <c r="AT816" s="84"/>
      <c r="AU816" s="84"/>
      <c r="AV816" s="84"/>
      <c r="AW816" s="84"/>
      <c r="AX816" s="84"/>
      <c r="AY816" s="84"/>
      <c r="AZ816" s="84"/>
    </row>
    <row r="817" spans="3:52" ht="13.15">
      <c r="C817" s="84"/>
      <c r="D817" s="84"/>
      <c r="E817" s="84"/>
      <c r="F817" s="84"/>
      <c r="G817" s="84"/>
      <c r="H817" s="84"/>
      <c r="I817" s="84"/>
      <c r="J817" s="84"/>
      <c r="K817" s="84"/>
      <c r="L817" s="84"/>
      <c r="M817" s="84"/>
      <c r="N817" s="84"/>
      <c r="O817" s="84"/>
      <c r="P817" s="84"/>
      <c r="Q817" s="84"/>
      <c r="R817" s="84"/>
      <c r="S817" s="84"/>
      <c r="T817" s="84"/>
      <c r="U817" s="84"/>
      <c r="V817" s="84"/>
      <c r="W817" s="84"/>
      <c r="X817" s="84"/>
      <c r="Y817" s="84"/>
      <c r="Z817" s="84"/>
      <c r="AA817" s="84"/>
      <c r="AB817" s="84"/>
      <c r="AC817" s="84"/>
      <c r="AD817" s="84"/>
      <c r="AE817" s="84"/>
      <c r="AF817" s="84"/>
      <c r="AG817" s="84"/>
      <c r="AH817" s="84"/>
      <c r="AI817" s="84"/>
      <c r="AJ817" s="84"/>
      <c r="AK817" s="84"/>
      <c r="AL817" s="84"/>
      <c r="AM817" s="84"/>
      <c r="AN817" s="84"/>
      <c r="AO817" s="84"/>
      <c r="AP817" s="84"/>
      <c r="AQ817" s="84"/>
      <c r="AR817" s="84"/>
      <c r="AS817" s="84"/>
      <c r="AT817" s="84"/>
      <c r="AU817" s="84"/>
      <c r="AV817" s="84"/>
      <c r="AW817" s="84"/>
      <c r="AX817" s="84"/>
      <c r="AY817" s="84"/>
      <c r="AZ817" s="84"/>
    </row>
    <row r="818" spans="3:52" ht="13.15">
      <c r="C818" s="84"/>
      <c r="D818" s="84"/>
      <c r="E818" s="84"/>
      <c r="F818" s="84"/>
      <c r="G818" s="84"/>
      <c r="H818" s="84"/>
      <c r="I818" s="84"/>
      <c r="J818" s="84"/>
      <c r="K818" s="84"/>
      <c r="L818" s="84"/>
      <c r="M818" s="84"/>
      <c r="N818" s="84"/>
      <c r="O818" s="84"/>
      <c r="P818" s="84"/>
      <c r="Q818" s="84"/>
      <c r="R818" s="84"/>
      <c r="S818" s="84"/>
      <c r="T818" s="84"/>
      <c r="U818" s="84"/>
      <c r="V818" s="84"/>
      <c r="W818" s="84"/>
      <c r="X818" s="84"/>
      <c r="Y818" s="84"/>
      <c r="Z818" s="84"/>
      <c r="AA818" s="84"/>
      <c r="AB818" s="84"/>
      <c r="AC818" s="84"/>
      <c r="AD818" s="84"/>
      <c r="AE818" s="84"/>
      <c r="AF818" s="84"/>
      <c r="AG818" s="84"/>
      <c r="AH818" s="84"/>
      <c r="AI818" s="84"/>
      <c r="AJ818" s="84"/>
      <c r="AK818" s="84"/>
      <c r="AL818" s="84"/>
      <c r="AM818" s="84"/>
      <c r="AN818" s="84"/>
      <c r="AO818" s="84"/>
      <c r="AP818" s="84"/>
      <c r="AQ818" s="84"/>
      <c r="AR818" s="84"/>
      <c r="AS818" s="84"/>
      <c r="AT818" s="84"/>
      <c r="AU818" s="84"/>
      <c r="AV818" s="84"/>
      <c r="AW818" s="84"/>
      <c r="AX818" s="84"/>
      <c r="AY818" s="84"/>
      <c r="AZ818" s="84"/>
    </row>
    <row r="819" spans="3:52" ht="13.15">
      <c r="C819" s="84"/>
      <c r="D819" s="84"/>
      <c r="E819" s="84"/>
      <c r="F819" s="84"/>
      <c r="G819" s="84"/>
      <c r="H819" s="84"/>
      <c r="I819" s="84"/>
      <c r="J819" s="84"/>
      <c r="K819" s="84"/>
      <c r="L819" s="84"/>
      <c r="M819" s="84"/>
      <c r="N819" s="84"/>
      <c r="O819" s="84"/>
      <c r="P819" s="84"/>
      <c r="Q819" s="84"/>
      <c r="R819" s="84"/>
      <c r="S819" s="84"/>
      <c r="T819" s="84"/>
      <c r="U819" s="84"/>
      <c r="V819" s="84"/>
      <c r="W819" s="84"/>
      <c r="X819" s="84"/>
      <c r="Y819" s="84"/>
      <c r="Z819" s="84"/>
      <c r="AA819" s="84"/>
      <c r="AB819" s="84"/>
      <c r="AC819" s="84"/>
      <c r="AD819" s="84"/>
      <c r="AE819" s="84"/>
      <c r="AF819" s="84"/>
      <c r="AG819" s="84"/>
      <c r="AH819" s="84"/>
      <c r="AI819" s="84"/>
      <c r="AJ819" s="84"/>
      <c r="AK819" s="84"/>
      <c r="AL819" s="84"/>
      <c r="AM819" s="84"/>
      <c r="AN819" s="84"/>
      <c r="AO819" s="84"/>
      <c r="AP819" s="84"/>
      <c r="AQ819" s="84"/>
      <c r="AR819" s="84"/>
      <c r="AS819" s="84"/>
      <c r="AT819" s="84"/>
      <c r="AU819" s="84"/>
      <c r="AV819" s="84"/>
      <c r="AW819" s="84"/>
      <c r="AX819" s="84"/>
      <c r="AY819" s="84"/>
      <c r="AZ819" s="84"/>
    </row>
    <row r="820" spans="3:52" ht="13.15">
      <c r="C820" s="84"/>
      <c r="D820" s="84"/>
      <c r="E820" s="84"/>
      <c r="F820" s="84"/>
      <c r="G820" s="84"/>
      <c r="H820" s="84"/>
      <c r="I820" s="84"/>
      <c r="J820" s="84"/>
      <c r="K820" s="84"/>
      <c r="L820" s="84"/>
      <c r="M820" s="84"/>
      <c r="N820" s="84"/>
      <c r="O820" s="84"/>
      <c r="P820" s="84"/>
      <c r="Q820" s="84"/>
      <c r="R820" s="84"/>
      <c r="S820" s="84"/>
      <c r="T820" s="84"/>
      <c r="U820" s="84"/>
      <c r="V820" s="84"/>
      <c r="W820" s="84"/>
      <c r="X820" s="84"/>
      <c r="Y820" s="84"/>
      <c r="Z820" s="84"/>
      <c r="AA820" s="84"/>
      <c r="AB820" s="84"/>
      <c r="AC820" s="84"/>
      <c r="AD820" s="84"/>
      <c r="AE820" s="84"/>
      <c r="AF820" s="84"/>
      <c r="AG820" s="84"/>
      <c r="AH820" s="84"/>
      <c r="AI820" s="84"/>
      <c r="AJ820" s="84"/>
      <c r="AK820" s="84"/>
      <c r="AL820" s="84"/>
      <c r="AM820" s="84"/>
      <c r="AN820" s="84"/>
      <c r="AO820" s="84"/>
      <c r="AP820" s="84"/>
      <c r="AQ820" s="84"/>
      <c r="AR820" s="84"/>
      <c r="AS820" s="84"/>
      <c r="AT820" s="84"/>
      <c r="AU820" s="84"/>
      <c r="AV820" s="84"/>
      <c r="AW820" s="84"/>
      <c r="AX820" s="84"/>
      <c r="AY820" s="84"/>
      <c r="AZ820" s="84"/>
    </row>
    <row r="821" spans="3:52" ht="13.15">
      <c r="C821" s="84"/>
      <c r="D821" s="84"/>
      <c r="E821" s="84"/>
      <c r="F821" s="84"/>
      <c r="G821" s="84"/>
      <c r="H821" s="84"/>
      <c r="I821" s="84"/>
      <c r="J821" s="84"/>
      <c r="K821" s="84"/>
      <c r="L821" s="84"/>
      <c r="M821" s="84"/>
      <c r="N821" s="84"/>
      <c r="O821" s="84"/>
      <c r="P821" s="84"/>
      <c r="Q821" s="84"/>
      <c r="R821" s="84"/>
      <c r="S821" s="84"/>
      <c r="T821" s="84"/>
      <c r="U821" s="84"/>
      <c r="V821" s="84"/>
      <c r="W821" s="84"/>
      <c r="X821" s="84"/>
      <c r="Y821" s="84"/>
      <c r="Z821" s="84"/>
      <c r="AA821" s="84"/>
      <c r="AB821" s="84"/>
      <c r="AC821" s="84"/>
      <c r="AD821" s="84"/>
      <c r="AE821" s="84"/>
      <c r="AF821" s="84"/>
      <c r="AG821" s="84"/>
      <c r="AH821" s="84"/>
      <c r="AI821" s="84"/>
      <c r="AJ821" s="84"/>
      <c r="AK821" s="84"/>
      <c r="AL821" s="84"/>
      <c r="AM821" s="84"/>
      <c r="AN821" s="84"/>
      <c r="AO821" s="84"/>
      <c r="AP821" s="84"/>
      <c r="AQ821" s="84"/>
      <c r="AR821" s="84"/>
      <c r="AS821" s="84"/>
      <c r="AT821" s="84"/>
      <c r="AU821" s="84"/>
      <c r="AV821" s="84"/>
      <c r="AW821" s="84"/>
      <c r="AX821" s="84"/>
      <c r="AY821" s="84"/>
      <c r="AZ821" s="84"/>
    </row>
    <row r="822" spans="3:52" ht="13.15">
      <c r="C822" s="84"/>
      <c r="D822" s="84"/>
      <c r="E822" s="84"/>
      <c r="F822" s="84"/>
      <c r="G822" s="84"/>
      <c r="H822" s="84"/>
      <c r="I822" s="84"/>
      <c r="J822" s="84"/>
      <c r="K822" s="84"/>
      <c r="L822" s="84"/>
      <c r="M822" s="84"/>
      <c r="N822" s="84"/>
      <c r="O822" s="84"/>
      <c r="P822" s="84"/>
      <c r="Q822" s="84"/>
      <c r="R822" s="84"/>
      <c r="S822" s="84"/>
      <c r="T822" s="84"/>
      <c r="U822" s="84"/>
      <c r="V822" s="84"/>
      <c r="W822" s="84"/>
      <c r="X822" s="84"/>
      <c r="Y822" s="84"/>
      <c r="Z822" s="84"/>
      <c r="AA822" s="84"/>
      <c r="AB822" s="84"/>
      <c r="AC822" s="84"/>
      <c r="AD822" s="84"/>
      <c r="AE822" s="84"/>
      <c r="AF822" s="84"/>
      <c r="AG822" s="84"/>
      <c r="AH822" s="84"/>
      <c r="AI822" s="84"/>
      <c r="AJ822" s="84"/>
      <c r="AK822" s="84"/>
      <c r="AL822" s="84"/>
      <c r="AM822" s="84"/>
      <c r="AN822" s="84"/>
      <c r="AO822" s="84"/>
      <c r="AP822" s="84"/>
      <c r="AQ822" s="84"/>
      <c r="AR822" s="84"/>
      <c r="AS822" s="84"/>
      <c r="AT822" s="84"/>
      <c r="AU822" s="84"/>
      <c r="AV822" s="84"/>
      <c r="AW822" s="84"/>
      <c r="AX822" s="84"/>
      <c r="AY822" s="84"/>
      <c r="AZ822" s="84"/>
    </row>
    <row r="823" spans="3:52" ht="13.15">
      <c r="C823" s="84"/>
      <c r="D823" s="84"/>
      <c r="E823" s="84"/>
      <c r="F823" s="84"/>
      <c r="G823" s="84"/>
      <c r="H823" s="84"/>
      <c r="I823" s="84"/>
      <c r="J823" s="84"/>
      <c r="K823" s="84"/>
      <c r="L823" s="84"/>
      <c r="M823" s="84"/>
      <c r="N823" s="84"/>
      <c r="O823" s="84"/>
      <c r="P823" s="84"/>
      <c r="Q823" s="84"/>
      <c r="R823" s="84"/>
      <c r="S823" s="84"/>
      <c r="T823" s="84"/>
      <c r="U823" s="84"/>
      <c r="V823" s="84"/>
      <c r="W823" s="84"/>
      <c r="X823" s="84"/>
      <c r="Y823" s="84"/>
      <c r="Z823" s="84"/>
      <c r="AA823" s="84"/>
      <c r="AB823" s="84"/>
      <c r="AC823" s="84"/>
      <c r="AD823" s="84"/>
      <c r="AE823" s="84"/>
      <c r="AF823" s="84"/>
      <c r="AG823" s="84"/>
      <c r="AH823" s="84"/>
      <c r="AI823" s="84"/>
      <c r="AJ823" s="84"/>
      <c r="AK823" s="84"/>
      <c r="AL823" s="84"/>
      <c r="AM823" s="84"/>
      <c r="AN823" s="84"/>
      <c r="AO823" s="84"/>
      <c r="AP823" s="84"/>
      <c r="AQ823" s="84"/>
      <c r="AR823" s="84"/>
      <c r="AS823" s="84"/>
      <c r="AT823" s="84"/>
      <c r="AU823" s="84"/>
      <c r="AV823" s="84"/>
      <c r="AW823" s="84"/>
      <c r="AX823" s="84"/>
      <c r="AY823" s="84"/>
      <c r="AZ823" s="84"/>
    </row>
    <row r="824" spans="3:52" ht="13.15">
      <c r="C824" s="84"/>
      <c r="D824" s="84"/>
      <c r="E824" s="84"/>
      <c r="F824" s="84"/>
      <c r="G824" s="84"/>
      <c r="H824" s="84"/>
      <c r="I824" s="84"/>
      <c r="J824" s="84"/>
      <c r="K824" s="84"/>
      <c r="L824" s="84"/>
      <c r="M824" s="84"/>
      <c r="N824" s="84"/>
      <c r="O824" s="84"/>
      <c r="P824" s="84"/>
      <c r="Q824" s="84"/>
      <c r="R824" s="84"/>
      <c r="S824" s="84"/>
      <c r="T824" s="84"/>
      <c r="U824" s="84"/>
      <c r="V824" s="84"/>
      <c r="W824" s="84"/>
      <c r="X824" s="84"/>
      <c r="Y824" s="84"/>
      <c r="Z824" s="84"/>
      <c r="AA824" s="84"/>
      <c r="AB824" s="84"/>
      <c r="AC824" s="84"/>
      <c r="AD824" s="84"/>
      <c r="AE824" s="84"/>
      <c r="AF824" s="84"/>
      <c r="AG824" s="84"/>
      <c r="AH824" s="84"/>
      <c r="AI824" s="84"/>
      <c r="AJ824" s="84"/>
      <c r="AK824" s="84"/>
      <c r="AL824" s="84"/>
      <c r="AM824" s="84"/>
      <c r="AN824" s="84"/>
      <c r="AO824" s="84"/>
      <c r="AP824" s="84"/>
      <c r="AQ824" s="84"/>
      <c r="AR824" s="84"/>
      <c r="AS824" s="84"/>
      <c r="AT824" s="84"/>
      <c r="AU824" s="84"/>
      <c r="AV824" s="84"/>
      <c r="AW824" s="84"/>
      <c r="AX824" s="84"/>
      <c r="AY824" s="84"/>
      <c r="AZ824" s="84"/>
    </row>
    <row r="825" spans="3:52" ht="13.15">
      <c r="C825" s="84"/>
      <c r="D825" s="84"/>
      <c r="E825" s="84"/>
      <c r="F825" s="84"/>
      <c r="G825" s="84"/>
      <c r="H825" s="84"/>
      <c r="I825" s="84"/>
      <c r="J825" s="84"/>
      <c r="K825" s="84"/>
      <c r="L825" s="84"/>
      <c r="M825" s="84"/>
      <c r="N825" s="84"/>
      <c r="O825" s="84"/>
      <c r="P825" s="84"/>
      <c r="Q825" s="84"/>
      <c r="R825" s="84"/>
      <c r="S825" s="84"/>
      <c r="T825" s="84"/>
      <c r="U825" s="84"/>
      <c r="V825" s="84"/>
      <c r="W825" s="84"/>
      <c r="X825" s="84"/>
      <c r="Y825" s="84"/>
      <c r="Z825" s="84"/>
      <c r="AA825" s="84"/>
      <c r="AB825" s="84"/>
      <c r="AC825" s="84"/>
      <c r="AD825" s="84"/>
      <c r="AE825" s="84"/>
      <c r="AF825" s="84"/>
      <c r="AG825" s="84"/>
      <c r="AH825" s="84"/>
      <c r="AI825" s="84"/>
      <c r="AJ825" s="84"/>
      <c r="AK825" s="84"/>
      <c r="AL825" s="84"/>
      <c r="AM825" s="84"/>
      <c r="AN825" s="84"/>
      <c r="AO825" s="84"/>
      <c r="AP825" s="84"/>
      <c r="AQ825" s="84"/>
      <c r="AR825" s="84"/>
      <c r="AS825" s="84"/>
      <c r="AT825" s="84"/>
      <c r="AU825" s="84"/>
      <c r="AV825" s="84"/>
      <c r="AW825" s="84"/>
      <c r="AX825" s="84"/>
      <c r="AY825" s="84"/>
      <c r="AZ825" s="84"/>
    </row>
    <row r="826" spans="3:52" ht="13.15">
      <c r="C826" s="84"/>
      <c r="D826" s="84"/>
      <c r="E826" s="84"/>
      <c r="F826" s="84"/>
      <c r="G826" s="84"/>
      <c r="H826" s="84"/>
      <c r="I826" s="84"/>
      <c r="J826" s="84"/>
      <c r="K826" s="84"/>
      <c r="L826" s="84"/>
      <c r="M826" s="84"/>
      <c r="N826" s="84"/>
      <c r="O826" s="84"/>
      <c r="P826" s="84"/>
      <c r="Q826" s="84"/>
      <c r="R826" s="84"/>
      <c r="S826" s="84"/>
      <c r="T826" s="84"/>
      <c r="U826" s="84"/>
      <c r="V826" s="84"/>
      <c r="W826" s="84"/>
      <c r="X826" s="84"/>
      <c r="Y826" s="84"/>
      <c r="Z826" s="84"/>
      <c r="AA826" s="84"/>
      <c r="AB826" s="84"/>
      <c r="AC826" s="84"/>
      <c r="AD826" s="84"/>
      <c r="AE826" s="84"/>
      <c r="AF826" s="84"/>
      <c r="AG826" s="84"/>
      <c r="AH826" s="84"/>
      <c r="AI826" s="84"/>
      <c r="AJ826" s="84"/>
      <c r="AK826" s="84"/>
      <c r="AL826" s="84"/>
      <c r="AM826" s="84"/>
      <c r="AN826" s="84"/>
      <c r="AO826" s="84"/>
      <c r="AP826" s="84"/>
      <c r="AQ826" s="84"/>
      <c r="AR826" s="84"/>
      <c r="AS826" s="84"/>
      <c r="AT826" s="84"/>
      <c r="AU826" s="84"/>
      <c r="AV826" s="84"/>
      <c r="AW826" s="84"/>
      <c r="AX826" s="84"/>
      <c r="AY826" s="84"/>
      <c r="AZ826" s="84"/>
    </row>
    <row r="827" spans="3:52" ht="13.15">
      <c r="C827" s="84"/>
      <c r="D827" s="84"/>
      <c r="E827" s="84"/>
      <c r="F827" s="84"/>
      <c r="G827" s="84"/>
      <c r="H827" s="84"/>
      <c r="I827" s="84"/>
      <c r="J827" s="84"/>
      <c r="K827" s="84"/>
      <c r="L827" s="84"/>
      <c r="M827" s="84"/>
      <c r="N827" s="84"/>
      <c r="O827" s="84"/>
      <c r="P827" s="84"/>
      <c r="Q827" s="84"/>
      <c r="R827" s="84"/>
      <c r="S827" s="84"/>
      <c r="T827" s="84"/>
      <c r="U827" s="84"/>
      <c r="V827" s="84"/>
      <c r="W827" s="84"/>
      <c r="X827" s="84"/>
      <c r="Y827" s="84"/>
      <c r="Z827" s="84"/>
      <c r="AA827" s="84"/>
      <c r="AB827" s="84"/>
      <c r="AC827" s="84"/>
      <c r="AD827" s="84"/>
      <c r="AE827" s="84"/>
      <c r="AF827" s="84"/>
      <c r="AG827" s="84"/>
      <c r="AH827" s="84"/>
      <c r="AI827" s="84"/>
      <c r="AJ827" s="84"/>
      <c r="AK827" s="84"/>
      <c r="AL827" s="84"/>
      <c r="AM827" s="84"/>
      <c r="AN827" s="84"/>
      <c r="AO827" s="84"/>
      <c r="AP827" s="84"/>
      <c r="AQ827" s="84"/>
      <c r="AR827" s="84"/>
      <c r="AS827" s="84"/>
      <c r="AT827" s="84"/>
      <c r="AU827" s="84"/>
      <c r="AV827" s="84"/>
      <c r="AW827" s="84"/>
      <c r="AX827" s="84"/>
      <c r="AY827" s="84"/>
      <c r="AZ827" s="84"/>
    </row>
    <row r="828" spans="3:52" ht="13.15">
      <c r="C828" s="84"/>
      <c r="D828" s="84"/>
      <c r="E828" s="84"/>
      <c r="F828" s="84"/>
      <c r="G828" s="84"/>
      <c r="H828" s="84"/>
      <c r="I828" s="84"/>
      <c r="J828" s="84"/>
      <c r="K828" s="84"/>
      <c r="L828" s="84"/>
      <c r="M828" s="84"/>
      <c r="N828" s="84"/>
      <c r="O828" s="84"/>
      <c r="P828" s="84"/>
      <c r="Q828" s="84"/>
      <c r="R828" s="84"/>
      <c r="S828" s="84"/>
      <c r="T828" s="84"/>
      <c r="U828" s="84"/>
      <c r="V828" s="84"/>
      <c r="W828" s="84"/>
      <c r="X828" s="84"/>
      <c r="Y828" s="84"/>
      <c r="Z828" s="84"/>
      <c r="AA828" s="84"/>
      <c r="AB828" s="84"/>
      <c r="AC828" s="84"/>
      <c r="AD828" s="84"/>
      <c r="AE828" s="84"/>
      <c r="AF828" s="84"/>
      <c r="AG828" s="84"/>
      <c r="AH828" s="84"/>
      <c r="AI828" s="84"/>
      <c r="AJ828" s="84"/>
      <c r="AK828" s="84"/>
      <c r="AL828" s="84"/>
      <c r="AM828" s="84"/>
      <c r="AN828" s="84"/>
      <c r="AO828" s="84"/>
      <c r="AP828" s="84"/>
      <c r="AQ828" s="84"/>
      <c r="AR828" s="84"/>
      <c r="AS828" s="84"/>
      <c r="AT828" s="84"/>
      <c r="AU828" s="84"/>
      <c r="AV828" s="84"/>
      <c r="AW828" s="84"/>
      <c r="AX828" s="84"/>
      <c r="AY828" s="84"/>
      <c r="AZ828" s="84"/>
    </row>
    <row r="829" spans="3:52" ht="13.15">
      <c r="C829" s="84"/>
      <c r="D829" s="84"/>
      <c r="E829" s="84"/>
      <c r="F829" s="84"/>
      <c r="G829" s="84"/>
      <c r="H829" s="84"/>
      <c r="I829" s="84"/>
      <c r="J829" s="84"/>
      <c r="K829" s="84"/>
      <c r="L829" s="84"/>
      <c r="M829" s="84"/>
      <c r="N829" s="84"/>
      <c r="O829" s="84"/>
      <c r="P829" s="84"/>
      <c r="Q829" s="84"/>
      <c r="R829" s="84"/>
      <c r="S829" s="84"/>
      <c r="T829" s="84"/>
      <c r="U829" s="84"/>
      <c r="V829" s="84"/>
      <c r="W829" s="84"/>
      <c r="X829" s="84"/>
      <c r="Y829" s="84"/>
      <c r="Z829" s="84"/>
      <c r="AA829" s="84"/>
      <c r="AB829" s="84"/>
      <c r="AC829" s="84"/>
      <c r="AD829" s="84"/>
      <c r="AE829" s="84"/>
      <c r="AF829" s="84"/>
      <c r="AG829" s="84"/>
      <c r="AH829" s="84"/>
      <c r="AI829" s="84"/>
      <c r="AJ829" s="84"/>
      <c r="AK829" s="84"/>
      <c r="AL829" s="84"/>
      <c r="AM829" s="84"/>
      <c r="AN829" s="84"/>
      <c r="AO829" s="84"/>
      <c r="AP829" s="84"/>
      <c r="AQ829" s="84"/>
      <c r="AR829" s="84"/>
      <c r="AS829" s="84"/>
      <c r="AT829" s="84"/>
      <c r="AU829" s="84"/>
      <c r="AV829" s="84"/>
      <c r="AW829" s="84"/>
      <c r="AX829" s="84"/>
      <c r="AY829" s="84"/>
      <c r="AZ829" s="84"/>
    </row>
    <row r="830" spans="3:52" ht="13.15">
      <c r="C830" s="84"/>
      <c r="D830" s="84"/>
      <c r="E830" s="84"/>
      <c r="F830" s="84"/>
      <c r="G830" s="84"/>
      <c r="H830" s="84"/>
      <c r="I830" s="84"/>
      <c r="J830" s="84"/>
      <c r="K830" s="84"/>
      <c r="L830" s="84"/>
      <c r="M830" s="84"/>
      <c r="N830" s="84"/>
      <c r="O830" s="84"/>
      <c r="P830" s="84"/>
      <c r="Q830" s="84"/>
      <c r="R830" s="84"/>
      <c r="S830" s="84"/>
      <c r="T830" s="84"/>
      <c r="U830" s="84"/>
      <c r="V830" s="84"/>
      <c r="W830" s="84"/>
      <c r="X830" s="84"/>
      <c r="Y830" s="84"/>
      <c r="Z830" s="84"/>
      <c r="AA830" s="84"/>
      <c r="AB830" s="84"/>
      <c r="AC830" s="84"/>
      <c r="AD830" s="84"/>
      <c r="AE830" s="84"/>
      <c r="AF830" s="84"/>
      <c r="AG830" s="84"/>
      <c r="AH830" s="84"/>
      <c r="AI830" s="84"/>
      <c r="AJ830" s="84"/>
      <c r="AK830" s="84"/>
      <c r="AL830" s="84"/>
      <c r="AM830" s="84"/>
      <c r="AN830" s="84"/>
      <c r="AO830" s="84"/>
      <c r="AP830" s="84"/>
      <c r="AQ830" s="84"/>
      <c r="AR830" s="84"/>
      <c r="AS830" s="84"/>
      <c r="AT830" s="84"/>
      <c r="AU830" s="84"/>
      <c r="AV830" s="84"/>
      <c r="AW830" s="84"/>
      <c r="AX830" s="84"/>
      <c r="AY830" s="84"/>
      <c r="AZ830" s="84"/>
    </row>
    <row r="831" spans="3:52" ht="13.15">
      <c r="C831" s="84"/>
      <c r="D831" s="84"/>
      <c r="E831" s="84"/>
      <c r="F831" s="84"/>
      <c r="G831" s="84"/>
      <c r="H831" s="84"/>
      <c r="I831" s="84"/>
      <c r="J831" s="84"/>
      <c r="K831" s="84"/>
      <c r="L831" s="84"/>
      <c r="M831" s="84"/>
      <c r="N831" s="84"/>
      <c r="O831" s="84"/>
      <c r="P831" s="84"/>
      <c r="Q831" s="84"/>
      <c r="R831" s="84"/>
      <c r="S831" s="84"/>
      <c r="T831" s="84"/>
      <c r="U831" s="84"/>
      <c r="V831" s="84"/>
      <c r="W831" s="84"/>
      <c r="X831" s="84"/>
      <c r="Y831" s="84"/>
      <c r="Z831" s="84"/>
      <c r="AA831" s="84"/>
      <c r="AB831" s="84"/>
      <c r="AC831" s="84"/>
      <c r="AD831" s="84"/>
      <c r="AE831" s="84"/>
      <c r="AF831" s="84"/>
      <c r="AG831" s="84"/>
      <c r="AH831" s="84"/>
      <c r="AI831" s="84"/>
      <c r="AJ831" s="84"/>
      <c r="AK831" s="84"/>
      <c r="AL831" s="84"/>
      <c r="AM831" s="84"/>
      <c r="AN831" s="84"/>
      <c r="AO831" s="84"/>
      <c r="AP831" s="84"/>
      <c r="AQ831" s="84"/>
      <c r="AR831" s="84"/>
      <c r="AS831" s="84"/>
      <c r="AT831" s="84"/>
      <c r="AU831" s="84"/>
      <c r="AV831" s="84"/>
      <c r="AW831" s="84"/>
      <c r="AX831" s="84"/>
      <c r="AY831" s="84"/>
      <c r="AZ831" s="84"/>
    </row>
    <row r="832" spans="3:52" ht="13.15">
      <c r="C832" s="84"/>
      <c r="D832" s="84"/>
      <c r="E832" s="84"/>
      <c r="F832" s="84"/>
      <c r="G832" s="84"/>
      <c r="H832" s="84"/>
      <c r="I832" s="84"/>
      <c r="J832" s="84"/>
      <c r="K832" s="84"/>
      <c r="L832" s="84"/>
      <c r="M832" s="84"/>
      <c r="N832" s="84"/>
      <c r="O832" s="84"/>
      <c r="P832" s="84"/>
      <c r="Q832" s="84"/>
      <c r="R832" s="84"/>
      <c r="S832" s="84"/>
      <c r="T832" s="84"/>
      <c r="U832" s="84"/>
      <c r="V832" s="84"/>
      <c r="W832" s="84"/>
      <c r="X832" s="84"/>
      <c r="Y832" s="84"/>
      <c r="Z832" s="84"/>
      <c r="AA832" s="84"/>
      <c r="AB832" s="84"/>
      <c r="AC832" s="84"/>
      <c r="AD832" s="84"/>
      <c r="AE832" s="84"/>
      <c r="AF832" s="84"/>
      <c r="AG832" s="84"/>
      <c r="AH832" s="84"/>
      <c r="AI832" s="84"/>
      <c r="AJ832" s="84"/>
      <c r="AK832" s="84"/>
      <c r="AL832" s="84"/>
      <c r="AM832" s="84"/>
      <c r="AN832" s="84"/>
      <c r="AO832" s="84"/>
      <c r="AP832" s="84"/>
      <c r="AQ832" s="84"/>
      <c r="AR832" s="84"/>
      <c r="AS832" s="84"/>
      <c r="AT832" s="84"/>
      <c r="AU832" s="84"/>
      <c r="AV832" s="84"/>
      <c r="AW832" s="84"/>
      <c r="AX832" s="84"/>
      <c r="AY832" s="84"/>
      <c r="AZ832" s="84"/>
    </row>
    <row r="833" spans="3:52" ht="13.15">
      <c r="C833" s="84"/>
      <c r="D833" s="84"/>
      <c r="E833" s="84"/>
      <c r="F833" s="84"/>
      <c r="G833" s="84"/>
      <c r="H833" s="84"/>
      <c r="I833" s="84"/>
      <c r="J833" s="84"/>
      <c r="K833" s="84"/>
      <c r="L833" s="84"/>
      <c r="M833" s="84"/>
      <c r="N833" s="84"/>
      <c r="O833" s="84"/>
      <c r="P833" s="84"/>
      <c r="Q833" s="84"/>
      <c r="R833" s="84"/>
      <c r="S833" s="84"/>
      <c r="T833" s="84"/>
      <c r="U833" s="84"/>
      <c r="V833" s="84"/>
      <c r="W833" s="84"/>
      <c r="X833" s="84"/>
      <c r="Y833" s="84"/>
      <c r="Z833" s="84"/>
      <c r="AA833" s="84"/>
      <c r="AB833" s="84"/>
      <c r="AC833" s="84"/>
      <c r="AD833" s="84"/>
      <c r="AE833" s="84"/>
      <c r="AF833" s="84"/>
      <c r="AG833" s="84"/>
      <c r="AH833" s="84"/>
      <c r="AI833" s="84"/>
      <c r="AJ833" s="84"/>
      <c r="AK833" s="84"/>
      <c r="AL833" s="84"/>
      <c r="AM833" s="84"/>
      <c r="AN833" s="84"/>
      <c r="AO833" s="84"/>
      <c r="AP833" s="84"/>
      <c r="AQ833" s="84"/>
      <c r="AR833" s="84"/>
      <c r="AS833" s="84"/>
      <c r="AT833" s="84"/>
      <c r="AU833" s="84"/>
      <c r="AV833" s="84"/>
      <c r="AW833" s="84"/>
      <c r="AX833" s="84"/>
      <c r="AY833" s="84"/>
      <c r="AZ833" s="84"/>
    </row>
    <row r="834" spans="3:52" ht="13.15">
      <c r="C834" s="84"/>
      <c r="D834" s="84"/>
      <c r="E834" s="84"/>
      <c r="F834" s="84"/>
      <c r="G834" s="84"/>
      <c r="H834" s="84"/>
      <c r="I834" s="84"/>
      <c r="J834" s="84"/>
      <c r="K834" s="84"/>
      <c r="L834" s="84"/>
      <c r="M834" s="84"/>
      <c r="N834" s="84"/>
      <c r="O834" s="84"/>
      <c r="P834" s="84"/>
      <c r="Q834" s="84"/>
      <c r="R834" s="84"/>
      <c r="S834" s="84"/>
      <c r="T834" s="84"/>
      <c r="U834" s="84"/>
      <c r="V834" s="84"/>
      <c r="W834" s="84"/>
      <c r="X834" s="84"/>
      <c r="Y834" s="84"/>
      <c r="Z834" s="84"/>
      <c r="AA834" s="84"/>
      <c r="AB834" s="84"/>
      <c r="AC834" s="84"/>
      <c r="AD834" s="84"/>
      <c r="AE834" s="84"/>
      <c r="AF834" s="84"/>
      <c r="AG834" s="84"/>
      <c r="AH834" s="84"/>
      <c r="AI834" s="84"/>
      <c r="AJ834" s="84"/>
      <c r="AK834" s="84"/>
      <c r="AL834" s="84"/>
      <c r="AM834" s="84"/>
      <c r="AN834" s="84"/>
      <c r="AO834" s="84"/>
      <c r="AP834" s="84"/>
      <c r="AQ834" s="84"/>
      <c r="AR834" s="84"/>
      <c r="AS834" s="84"/>
      <c r="AT834" s="84"/>
      <c r="AU834" s="84"/>
      <c r="AV834" s="84"/>
      <c r="AW834" s="84"/>
      <c r="AX834" s="84"/>
      <c r="AY834" s="84"/>
      <c r="AZ834" s="84"/>
    </row>
    <row r="835" spans="3:52" ht="13.15">
      <c r="C835" s="84"/>
      <c r="D835" s="84"/>
      <c r="E835" s="84"/>
      <c r="F835" s="84"/>
      <c r="G835" s="84"/>
      <c r="H835" s="84"/>
      <c r="I835" s="84"/>
      <c r="J835" s="84"/>
      <c r="K835" s="84"/>
      <c r="L835" s="84"/>
      <c r="M835" s="84"/>
      <c r="N835" s="84"/>
      <c r="O835" s="84"/>
      <c r="P835" s="84"/>
      <c r="Q835" s="84"/>
      <c r="R835" s="84"/>
      <c r="S835" s="84"/>
      <c r="T835" s="84"/>
      <c r="U835" s="84"/>
      <c r="V835" s="84"/>
      <c r="W835" s="84"/>
      <c r="X835" s="84"/>
      <c r="Y835" s="84"/>
      <c r="Z835" s="84"/>
      <c r="AA835" s="84"/>
      <c r="AB835" s="84"/>
      <c r="AC835" s="84"/>
      <c r="AD835" s="84"/>
      <c r="AE835" s="84"/>
      <c r="AF835" s="84"/>
      <c r="AG835" s="84"/>
      <c r="AH835" s="84"/>
      <c r="AI835" s="84"/>
      <c r="AJ835" s="84"/>
      <c r="AK835" s="84"/>
      <c r="AL835" s="84"/>
      <c r="AM835" s="84"/>
      <c r="AN835" s="84"/>
      <c r="AO835" s="84"/>
      <c r="AP835" s="84"/>
      <c r="AQ835" s="84"/>
      <c r="AR835" s="84"/>
      <c r="AS835" s="84"/>
      <c r="AT835" s="84"/>
      <c r="AU835" s="84"/>
      <c r="AV835" s="84"/>
      <c r="AW835" s="84"/>
      <c r="AX835" s="84"/>
      <c r="AY835" s="84"/>
      <c r="AZ835" s="84"/>
    </row>
    <row r="836" spans="3:52" ht="13.15">
      <c r="C836" s="84"/>
      <c r="D836" s="84"/>
      <c r="E836" s="84"/>
      <c r="F836" s="84"/>
      <c r="G836" s="84"/>
      <c r="H836" s="84"/>
      <c r="I836" s="84"/>
      <c r="J836" s="84"/>
      <c r="K836" s="84"/>
      <c r="L836" s="84"/>
      <c r="M836" s="84"/>
      <c r="N836" s="84"/>
      <c r="O836" s="84"/>
      <c r="P836" s="84"/>
      <c r="Q836" s="84"/>
      <c r="R836" s="84"/>
      <c r="S836" s="84"/>
      <c r="T836" s="84"/>
      <c r="U836" s="84"/>
      <c r="V836" s="84"/>
      <c r="W836" s="84"/>
      <c r="X836" s="84"/>
      <c r="Y836" s="84"/>
      <c r="Z836" s="84"/>
      <c r="AA836" s="84"/>
      <c r="AB836" s="84"/>
      <c r="AC836" s="84"/>
      <c r="AD836" s="84"/>
      <c r="AE836" s="84"/>
      <c r="AF836" s="84"/>
      <c r="AG836" s="84"/>
      <c r="AH836" s="84"/>
      <c r="AI836" s="84"/>
      <c r="AJ836" s="84"/>
      <c r="AK836" s="84"/>
      <c r="AL836" s="84"/>
      <c r="AM836" s="84"/>
      <c r="AN836" s="84"/>
      <c r="AO836" s="84"/>
      <c r="AP836" s="84"/>
      <c r="AQ836" s="84"/>
      <c r="AR836" s="84"/>
      <c r="AS836" s="84"/>
      <c r="AT836" s="84"/>
      <c r="AU836" s="84"/>
      <c r="AV836" s="84"/>
      <c r="AW836" s="84"/>
      <c r="AX836" s="84"/>
      <c r="AY836" s="84"/>
      <c r="AZ836" s="84"/>
    </row>
    <row r="837" spans="3:52" ht="13.15">
      <c r="C837" s="84"/>
      <c r="D837" s="84"/>
      <c r="E837" s="84"/>
      <c r="F837" s="84"/>
      <c r="G837" s="84"/>
      <c r="H837" s="84"/>
      <c r="I837" s="84"/>
      <c r="J837" s="84"/>
      <c r="K837" s="84"/>
      <c r="L837" s="84"/>
      <c r="M837" s="84"/>
      <c r="N837" s="84"/>
      <c r="O837" s="84"/>
      <c r="P837" s="84"/>
      <c r="Q837" s="84"/>
      <c r="R837" s="84"/>
      <c r="S837" s="84"/>
      <c r="T837" s="84"/>
      <c r="U837" s="84"/>
      <c r="V837" s="84"/>
      <c r="W837" s="84"/>
      <c r="X837" s="84"/>
      <c r="Y837" s="84"/>
      <c r="Z837" s="84"/>
      <c r="AA837" s="84"/>
      <c r="AB837" s="84"/>
      <c r="AC837" s="84"/>
      <c r="AD837" s="84"/>
      <c r="AE837" s="84"/>
      <c r="AF837" s="84"/>
      <c r="AG837" s="84"/>
      <c r="AH837" s="84"/>
      <c r="AI837" s="84"/>
      <c r="AJ837" s="84"/>
      <c r="AK837" s="84"/>
      <c r="AL837" s="84"/>
      <c r="AM837" s="84"/>
      <c r="AN837" s="84"/>
      <c r="AO837" s="84"/>
      <c r="AP837" s="84"/>
      <c r="AQ837" s="84"/>
      <c r="AR837" s="84"/>
      <c r="AS837" s="84"/>
      <c r="AT837" s="84"/>
      <c r="AU837" s="84"/>
      <c r="AV837" s="84"/>
      <c r="AW837" s="84"/>
      <c r="AX837" s="84"/>
      <c r="AY837" s="84"/>
      <c r="AZ837" s="84"/>
    </row>
    <row r="838" spans="3:52" ht="13.15">
      <c r="C838" s="84"/>
      <c r="D838" s="84"/>
      <c r="E838" s="84"/>
      <c r="F838" s="84"/>
      <c r="G838" s="84"/>
      <c r="H838" s="84"/>
      <c r="I838" s="84"/>
      <c r="J838" s="84"/>
      <c r="K838" s="84"/>
      <c r="L838" s="84"/>
      <c r="M838" s="84"/>
      <c r="N838" s="84"/>
      <c r="O838" s="84"/>
      <c r="P838" s="84"/>
      <c r="Q838" s="84"/>
      <c r="R838" s="84"/>
      <c r="S838" s="84"/>
      <c r="T838" s="84"/>
      <c r="U838" s="84"/>
      <c r="V838" s="84"/>
      <c r="W838" s="84"/>
      <c r="X838" s="84"/>
      <c r="Y838" s="84"/>
      <c r="Z838" s="84"/>
      <c r="AA838" s="84"/>
      <c r="AB838" s="84"/>
      <c r="AC838" s="84"/>
      <c r="AD838" s="84"/>
      <c r="AE838" s="84"/>
      <c r="AF838" s="84"/>
      <c r="AG838" s="84"/>
      <c r="AH838" s="84"/>
      <c r="AI838" s="84"/>
      <c r="AJ838" s="84"/>
      <c r="AK838" s="84"/>
      <c r="AL838" s="84"/>
      <c r="AM838" s="84"/>
      <c r="AN838" s="84"/>
      <c r="AO838" s="84"/>
      <c r="AP838" s="84"/>
      <c r="AQ838" s="84"/>
      <c r="AR838" s="84"/>
      <c r="AS838" s="84"/>
      <c r="AT838" s="84"/>
      <c r="AU838" s="84"/>
      <c r="AV838" s="84"/>
      <c r="AW838" s="84"/>
      <c r="AX838" s="84"/>
      <c r="AY838" s="84"/>
      <c r="AZ838" s="84"/>
    </row>
    <row r="839" spans="3:52" ht="13.15">
      <c r="C839" s="84"/>
      <c r="D839" s="84"/>
      <c r="E839" s="84"/>
      <c r="F839" s="84"/>
      <c r="G839" s="84"/>
      <c r="H839" s="84"/>
      <c r="I839" s="84"/>
      <c r="J839" s="84"/>
      <c r="K839" s="84"/>
      <c r="L839" s="84"/>
      <c r="M839" s="84"/>
      <c r="N839" s="84"/>
      <c r="O839" s="84"/>
      <c r="P839" s="84"/>
      <c r="Q839" s="84"/>
      <c r="R839" s="84"/>
      <c r="S839" s="84"/>
      <c r="T839" s="84"/>
      <c r="U839" s="84"/>
      <c r="V839" s="84"/>
      <c r="W839" s="84"/>
      <c r="X839" s="84"/>
      <c r="Y839" s="84"/>
      <c r="Z839" s="84"/>
      <c r="AA839" s="84"/>
      <c r="AB839" s="84"/>
      <c r="AC839" s="84"/>
      <c r="AD839" s="84"/>
      <c r="AE839" s="84"/>
      <c r="AF839" s="84"/>
      <c r="AG839" s="84"/>
      <c r="AH839" s="84"/>
      <c r="AI839" s="84"/>
      <c r="AJ839" s="84"/>
      <c r="AK839" s="84"/>
      <c r="AL839" s="84"/>
      <c r="AM839" s="84"/>
      <c r="AN839" s="84"/>
      <c r="AO839" s="84"/>
      <c r="AP839" s="84"/>
      <c r="AQ839" s="84"/>
      <c r="AR839" s="84"/>
      <c r="AS839" s="84"/>
      <c r="AT839" s="84"/>
      <c r="AU839" s="84"/>
      <c r="AV839" s="84"/>
      <c r="AW839" s="84"/>
      <c r="AX839" s="84"/>
      <c r="AY839" s="84"/>
      <c r="AZ839" s="84"/>
    </row>
    <row r="840" spans="3:52" ht="13.15">
      <c r="C840" s="84"/>
      <c r="D840" s="84"/>
      <c r="E840" s="84"/>
      <c r="F840" s="84"/>
      <c r="G840" s="84"/>
      <c r="H840" s="84"/>
      <c r="I840" s="84"/>
      <c r="J840" s="84"/>
      <c r="K840" s="84"/>
      <c r="L840" s="84"/>
      <c r="M840" s="84"/>
      <c r="N840" s="84"/>
      <c r="O840" s="84"/>
      <c r="P840" s="84"/>
      <c r="Q840" s="84"/>
      <c r="R840" s="84"/>
      <c r="S840" s="84"/>
      <c r="T840" s="84"/>
      <c r="U840" s="84"/>
      <c r="V840" s="84"/>
      <c r="W840" s="84"/>
      <c r="X840" s="84"/>
      <c r="Y840" s="84"/>
      <c r="Z840" s="84"/>
      <c r="AA840" s="84"/>
      <c r="AB840" s="84"/>
      <c r="AC840" s="84"/>
      <c r="AD840" s="84"/>
      <c r="AE840" s="84"/>
      <c r="AF840" s="84"/>
      <c r="AG840" s="84"/>
      <c r="AH840" s="84"/>
      <c r="AI840" s="84"/>
      <c r="AJ840" s="84"/>
      <c r="AK840" s="84"/>
      <c r="AL840" s="84"/>
      <c r="AM840" s="84"/>
      <c r="AN840" s="84"/>
      <c r="AO840" s="84"/>
      <c r="AP840" s="84"/>
      <c r="AQ840" s="84"/>
      <c r="AR840" s="84"/>
      <c r="AS840" s="84"/>
      <c r="AT840" s="84"/>
      <c r="AU840" s="84"/>
      <c r="AV840" s="84"/>
      <c r="AW840" s="84"/>
      <c r="AX840" s="84"/>
      <c r="AY840" s="84"/>
      <c r="AZ840" s="84"/>
    </row>
    <row r="841" spans="3:52" ht="13.15">
      <c r="C841" s="84"/>
      <c r="D841" s="84"/>
      <c r="E841" s="84"/>
      <c r="F841" s="84"/>
      <c r="G841" s="84"/>
      <c r="H841" s="84"/>
      <c r="I841" s="84"/>
      <c r="J841" s="84"/>
      <c r="K841" s="84"/>
      <c r="L841" s="84"/>
      <c r="M841" s="84"/>
      <c r="N841" s="84"/>
      <c r="O841" s="84"/>
      <c r="P841" s="84"/>
      <c r="Q841" s="84"/>
      <c r="R841" s="84"/>
      <c r="S841" s="84"/>
      <c r="T841" s="84"/>
      <c r="U841" s="84"/>
      <c r="V841" s="84"/>
      <c r="W841" s="84"/>
      <c r="X841" s="84"/>
      <c r="Y841" s="84"/>
      <c r="Z841" s="84"/>
      <c r="AA841" s="84"/>
      <c r="AB841" s="84"/>
      <c r="AC841" s="84"/>
      <c r="AD841" s="84"/>
      <c r="AE841" s="84"/>
      <c r="AF841" s="84"/>
      <c r="AG841" s="84"/>
      <c r="AH841" s="84"/>
      <c r="AI841" s="84"/>
      <c r="AJ841" s="84"/>
      <c r="AK841" s="84"/>
      <c r="AL841" s="84"/>
      <c r="AM841" s="84"/>
      <c r="AN841" s="84"/>
      <c r="AO841" s="84"/>
      <c r="AP841" s="84"/>
      <c r="AQ841" s="84"/>
      <c r="AR841" s="84"/>
      <c r="AS841" s="84"/>
      <c r="AT841" s="84"/>
      <c r="AU841" s="84"/>
      <c r="AV841" s="84"/>
      <c r="AW841" s="84"/>
      <c r="AX841" s="84"/>
      <c r="AY841" s="84"/>
      <c r="AZ841" s="84"/>
    </row>
    <row r="842" spans="3:52" ht="13.15">
      <c r="C842" s="84"/>
      <c r="D842" s="84"/>
      <c r="E842" s="84"/>
      <c r="F842" s="84"/>
      <c r="G842" s="84"/>
      <c r="H842" s="84"/>
      <c r="I842" s="84"/>
      <c r="J842" s="84"/>
      <c r="K842" s="84"/>
      <c r="L842" s="84"/>
      <c r="M842" s="84"/>
      <c r="N842" s="84"/>
      <c r="O842" s="84"/>
      <c r="P842" s="84"/>
      <c r="Q842" s="84"/>
      <c r="R842" s="84"/>
      <c r="S842" s="84"/>
      <c r="T842" s="84"/>
      <c r="U842" s="84"/>
      <c r="V842" s="84"/>
      <c r="W842" s="84"/>
      <c r="X842" s="84"/>
      <c r="Y842" s="84"/>
      <c r="Z842" s="84"/>
      <c r="AA842" s="84"/>
      <c r="AB842" s="84"/>
      <c r="AC842" s="84"/>
      <c r="AD842" s="84"/>
      <c r="AE842" s="84"/>
      <c r="AF842" s="84"/>
      <c r="AG842" s="84"/>
      <c r="AH842" s="84"/>
      <c r="AI842" s="84"/>
      <c r="AJ842" s="84"/>
      <c r="AK842" s="84"/>
      <c r="AL842" s="84"/>
      <c r="AM842" s="84"/>
      <c r="AN842" s="84"/>
      <c r="AO842" s="84"/>
      <c r="AP842" s="84"/>
      <c r="AQ842" s="84"/>
      <c r="AR842" s="84"/>
      <c r="AS842" s="84"/>
      <c r="AT842" s="84"/>
      <c r="AU842" s="84"/>
      <c r="AV842" s="84"/>
      <c r="AW842" s="84"/>
      <c r="AX842" s="84"/>
      <c r="AY842" s="84"/>
      <c r="AZ842" s="84"/>
    </row>
    <row r="843" spans="3:52" ht="13.15">
      <c r="C843" s="84"/>
      <c r="D843" s="84"/>
      <c r="E843" s="84"/>
      <c r="F843" s="84"/>
      <c r="G843" s="84"/>
      <c r="H843" s="84"/>
      <c r="I843" s="84"/>
      <c r="J843" s="84"/>
      <c r="K843" s="84"/>
      <c r="L843" s="84"/>
      <c r="M843" s="84"/>
      <c r="N843" s="84"/>
      <c r="O843" s="84"/>
      <c r="P843" s="84"/>
      <c r="Q843" s="84"/>
      <c r="R843" s="84"/>
      <c r="S843" s="84"/>
      <c r="T843" s="84"/>
      <c r="U843" s="84"/>
      <c r="V843" s="84"/>
      <c r="W843" s="84"/>
      <c r="X843" s="84"/>
      <c r="Y843" s="84"/>
      <c r="Z843" s="84"/>
      <c r="AA843" s="84"/>
      <c r="AB843" s="84"/>
      <c r="AC843" s="84"/>
      <c r="AD843" s="84"/>
      <c r="AE843" s="84"/>
      <c r="AF843" s="84"/>
      <c r="AG843" s="84"/>
      <c r="AH843" s="84"/>
      <c r="AI843" s="84"/>
      <c r="AJ843" s="84"/>
      <c r="AK843" s="84"/>
      <c r="AL843" s="84"/>
      <c r="AM843" s="84"/>
      <c r="AN843" s="84"/>
      <c r="AO843" s="84"/>
      <c r="AP843" s="84"/>
      <c r="AQ843" s="84"/>
      <c r="AR843" s="84"/>
      <c r="AS843" s="84"/>
      <c r="AT843" s="84"/>
      <c r="AU843" s="84"/>
      <c r="AV843" s="84"/>
      <c r="AW843" s="84"/>
      <c r="AX843" s="84"/>
      <c r="AY843" s="84"/>
      <c r="AZ843" s="84"/>
    </row>
    <row r="844" spans="3:52" ht="13.15">
      <c r="C844" s="84"/>
      <c r="D844" s="84"/>
      <c r="E844" s="84"/>
      <c r="F844" s="84"/>
      <c r="G844" s="84"/>
      <c r="H844" s="84"/>
      <c r="I844" s="84"/>
      <c r="J844" s="84"/>
      <c r="K844" s="84"/>
      <c r="L844" s="84"/>
      <c r="M844" s="84"/>
      <c r="N844" s="84"/>
      <c r="O844" s="84"/>
      <c r="P844" s="84"/>
      <c r="Q844" s="84"/>
      <c r="R844" s="84"/>
      <c r="S844" s="84"/>
      <c r="T844" s="84"/>
      <c r="U844" s="84"/>
      <c r="V844" s="84"/>
      <c r="W844" s="84"/>
      <c r="X844" s="84"/>
      <c r="Y844" s="84"/>
      <c r="Z844" s="84"/>
      <c r="AA844" s="84"/>
      <c r="AB844" s="84"/>
      <c r="AC844" s="84"/>
      <c r="AD844" s="84"/>
      <c r="AE844" s="84"/>
      <c r="AF844" s="84"/>
      <c r="AG844" s="84"/>
      <c r="AH844" s="84"/>
      <c r="AI844" s="84"/>
      <c r="AJ844" s="84"/>
      <c r="AK844" s="84"/>
      <c r="AL844" s="84"/>
      <c r="AM844" s="84"/>
      <c r="AN844" s="84"/>
      <c r="AO844" s="84"/>
      <c r="AP844" s="84"/>
      <c r="AQ844" s="84"/>
      <c r="AR844" s="84"/>
      <c r="AS844" s="84"/>
      <c r="AT844" s="84"/>
      <c r="AU844" s="84"/>
      <c r="AV844" s="84"/>
      <c r="AW844" s="84"/>
      <c r="AX844" s="84"/>
      <c r="AY844" s="84"/>
      <c r="AZ844" s="84"/>
    </row>
    <row r="845" spans="3:52" ht="13.15">
      <c r="C845" s="84"/>
      <c r="D845" s="84"/>
      <c r="E845" s="84"/>
      <c r="F845" s="84"/>
      <c r="G845" s="84"/>
      <c r="H845" s="84"/>
      <c r="I845" s="84"/>
      <c r="J845" s="84"/>
      <c r="K845" s="84"/>
      <c r="L845" s="84"/>
      <c r="M845" s="84"/>
      <c r="N845" s="84"/>
      <c r="O845" s="84"/>
      <c r="P845" s="84"/>
      <c r="Q845" s="84"/>
      <c r="R845" s="84"/>
      <c r="S845" s="84"/>
      <c r="T845" s="84"/>
      <c r="U845" s="84"/>
      <c r="V845" s="84"/>
      <c r="W845" s="84"/>
      <c r="X845" s="84"/>
      <c r="Y845" s="84"/>
      <c r="Z845" s="84"/>
      <c r="AA845" s="84"/>
      <c r="AB845" s="84"/>
      <c r="AC845" s="84"/>
      <c r="AD845" s="84"/>
      <c r="AE845" s="84"/>
      <c r="AF845" s="84"/>
      <c r="AG845" s="84"/>
      <c r="AH845" s="84"/>
      <c r="AI845" s="84"/>
      <c r="AJ845" s="84"/>
      <c r="AK845" s="84"/>
      <c r="AL845" s="84"/>
      <c r="AM845" s="84"/>
      <c r="AN845" s="84"/>
      <c r="AO845" s="84"/>
      <c r="AP845" s="84"/>
      <c r="AQ845" s="84"/>
      <c r="AR845" s="84"/>
      <c r="AS845" s="84"/>
      <c r="AT845" s="84"/>
      <c r="AU845" s="84"/>
      <c r="AV845" s="84"/>
      <c r="AW845" s="84"/>
      <c r="AX845" s="84"/>
      <c r="AY845" s="84"/>
      <c r="AZ845" s="84"/>
    </row>
    <row r="846" spans="3:52" ht="13.15">
      <c r="C846" s="84"/>
      <c r="D846" s="84"/>
      <c r="E846" s="84"/>
      <c r="F846" s="84"/>
      <c r="G846" s="84"/>
      <c r="H846" s="84"/>
      <c r="I846" s="84"/>
      <c r="J846" s="84"/>
      <c r="K846" s="84"/>
      <c r="L846" s="84"/>
      <c r="M846" s="84"/>
      <c r="N846" s="84"/>
      <c r="O846" s="84"/>
      <c r="P846" s="84"/>
      <c r="Q846" s="84"/>
      <c r="R846" s="84"/>
      <c r="S846" s="84"/>
      <c r="T846" s="84"/>
      <c r="U846" s="84"/>
      <c r="V846" s="84"/>
      <c r="W846" s="84"/>
      <c r="X846" s="84"/>
      <c r="Y846" s="84"/>
      <c r="Z846" s="84"/>
      <c r="AA846" s="84"/>
      <c r="AB846" s="84"/>
      <c r="AC846" s="84"/>
      <c r="AD846" s="84"/>
      <c r="AE846" s="84"/>
      <c r="AF846" s="84"/>
      <c r="AG846" s="84"/>
      <c r="AH846" s="84"/>
      <c r="AI846" s="84"/>
      <c r="AJ846" s="84"/>
      <c r="AK846" s="84"/>
      <c r="AL846" s="84"/>
      <c r="AM846" s="84"/>
      <c r="AN846" s="84"/>
      <c r="AO846" s="84"/>
      <c r="AP846" s="84"/>
      <c r="AQ846" s="84"/>
      <c r="AR846" s="84"/>
      <c r="AS846" s="84"/>
      <c r="AT846" s="84"/>
      <c r="AU846" s="84"/>
      <c r="AV846" s="84"/>
      <c r="AW846" s="84"/>
      <c r="AX846" s="84"/>
      <c r="AY846" s="84"/>
      <c r="AZ846" s="84"/>
    </row>
    <row r="847" spans="3:52" ht="13.15">
      <c r="C847" s="84"/>
      <c r="D847" s="84"/>
      <c r="E847" s="84"/>
      <c r="F847" s="84"/>
      <c r="G847" s="84"/>
      <c r="H847" s="84"/>
      <c r="I847" s="84"/>
      <c r="J847" s="84"/>
      <c r="K847" s="84"/>
      <c r="L847" s="84"/>
      <c r="M847" s="84"/>
      <c r="N847" s="84"/>
      <c r="O847" s="84"/>
      <c r="P847" s="84"/>
      <c r="Q847" s="84"/>
      <c r="R847" s="84"/>
      <c r="S847" s="84"/>
      <c r="T847" s="84"/>
      <c r="U847" s="84"/>
      <c r="V847" s="84"/>
      <c r="W847" s="84"/>
      <c r="X847" s="84"/>
      <c r="Y847" s="84"/>
      <c r="Z847" s="84"/>
      <c r="AA847" s="84"/>
      <c r="AB847" s="84"/>
      <c r="AC847" s="84"/>
      <c r="AD847" s="84"/>
      <c r="AE847" s="84"/>
      <c r="AF847" s="84"/>
      <c r="AG847" s="84"/>
      <c r="AH847" s="84"/>
      <c r="AI847" s="84"/>
      <c r="AJ847" s="84"/>
      <c r="AK847" s="84"/>
      <c r="AL847" s="84"/>
      <c r="AM847" s="84"/>
      <c r="AN847" s="84"/>
      <c r="AO847" s="84"/>
      <c r="AP847" s="84"/>
      <c r="AQ847" s="84"/>
      <c r="AR847" s="84"/>
      <c r="AS847" s="84"/>
      <c r="AT847" s="84"/>
      <c r="AU847" s="84"/>
      <c r="AV847" s="84"/>
      <c r="AW847" s="84"/>
      <c r="AX847" s="84"/>
      <c r="AY847" s="84"/>
      <c r="AZ847" s="84"/>
    </row>
    <row r="848" spans="3:52" ht="13.15">
      <c r="C848" s="84"/>
      <c r="D848" s="84"/>
      <c r="E848" s="84"/>
      <c r="F848" s="84"/>
      <c r="G848" s="84"/>
      <c r="H848" s="84"/>
      <c r="I848" s="84"/>
      <c r="J848" s="84"/>
      <c r="K848" s="84"/>
      <c r="L848" s="84"/>
      <c r="M848" s="84"/>
      <c r="N848" s="84"/>
      <c r="O848" s="84"/>
      <c r="P848" s="84"/>
      <c r="Q848" s="84"/>
      <c r="R848" s="84"/>
      <c r="S848" s="84"/>
      <c r="T848" s="84"/>
      <c r="U848" s="84"/>
      <c r="V848" s="84"/>
      <c r="W848" s="84"/>
      <c r="X848" s="84"/>
      <c r="Y848" s="84"/>
      <c r="Z848" s="84"/>
      <c r="AA848" s="84"/>
      <c r="AB848" s="84"/>
      <c r="AC848" s="84"/>
      <c r="AD848" s="84"/>
      <c r="AE848" s="84"/>
      <c r="AF848" s="84"/>
      <c r="AG848" s="84"/>
      <c r="AH848" s="84"/>
      <c r="AI848" s="84"/>
      <c r="AJ848" s="84"/>
      <c r="AK848" s="84"/>
      <c r="AL848" s="84"/>
      <c r="AM848" s="84"/>
      <c r="AN848" s="84"/>
      <c r="AO848" s="84"/>
      <c r="AP848" s="84"/>
      <c r="AQ848" s="84"/>
      <c r="AR848" s="84"/>
      <c r="AS848" s="84"/>
      <c r="AT848" s="84"/>
      <c r="AU848" s="84"/>
      <c r="AV848" s="84"/>
      <c r="AW848" s="84"/>
      <c r="AX848" s="84"/>
      <c r="AY848" s="84"/>
      <c r="AZ848" s="84"/>
    </row>
    <row r="849" spans="3:52" ht="13.15">
      <c r="C849" s="84"/>
      <c r="D849" s="84"/>
      <c r="E849" s="84"/>
      <c r="F849" s="84"/>
      <c r="G849" s="84"/>
      <c r="H849" s="84"/>
      <c r="I849" s="84"/>
      <c r="J849" s="84"/>
      <c r="K849" s="84"/>
      <c r="L849" s="84"/>
      <c r="M849" s="84"/>
      <c r="N849" s="84"/>
      <c r="O849" s="84"/>
      <c r="P849" s="84"/>
      <c r="Q849" s="84"/>
      <c r="R849" s="84"/>
      <c r="S849" s="84"/>
      <c r="T849" s="84"/>
      <c r="U849" s="84"/>
      <c r="V849" s="84"/>
      <c r="W849" s="84"/>
      <c r="X849" s="84"/>
      <c r="Y849" s="84"/>
      <c r="Z849" s="84"/>
      <c r="AA849" s="84"/>
      <c r="AB849" s="84"/>
      <c r="AC849" s="84"/>
      <c r="AD849" s="84"/>
      <c r="AE849" s="84"/>
      <c r="AF849" s="84"/>
      <c r="AG849" s="84"/>
      <c r="AH849" s="84"/>
      <c r="AI849" s="84"/>
      <c r="AJ849" s="84"/>
      <c r="AK849" s="84"/>
      <c r="AL849" s="84"/>
      <c r="AM849" s="84"/>
      <c r="AN849" s="84"/>
      <c r="AO849" s="84"/>
      <c r="AP849" s="84"/>
      <c r="AQ849" s="84"/>
      <c r="AR849" s="84"/>
      <c r="AS849" s="84"/>
      <c r="AT849" s="84"/>
      <c r="AU849" s="84"/>
      <c r="AV849" s="84"/>
      <c r="AW849" s="84"/>
      <c r="AX849" s="84"/>
      <c r="AY849" s="84"/>
      <c r="AZ849" s="84"/>
    </row>
    <row r="850" spans="3:52" ht="13.15">
      <c r="C850" s="84"/>
      <c r="D850" s="84"/>
      <c r="E850" s="84"/>
      <c r="F850" s="84"/>
      <c r="G850" s="84"/>
      <c r="H850" s="84"/>
      <c r="I850" s="84"/>
      <c r="J850" s="84"/>
      <c r="K850" s="84"/>
      <c r="L850" s="84"/>
      <c r="M850" s="84"/>
      <c r="N850" s="84"/>
      <c r="O850" s="84"/>
      <c r="P850" s="84"/>
      <c r="Q850" s="84"/>
      <c r="R850" s="84"/>
      <c r="S850" s="84"/>
      <c r="T850" s="84"/>
      <c r="U850" s="84"/>
      <c r="V850" s="84"/>
      <c r="W850" s="84"/>
      <c r="X850" s="84"/>
      <c r="Y850" s="84"/>
      <c r="Z850" s="84"/>
      <c r="AA850" s="84"/>
      <c r="AB850" s="84"/>
      <c r="AC850" s="84"/>
      <c r="AD850" s="84"/>
      <c r="AE850" s="84"/>
      <c r="AF850" s="84"/>
      <c r="AG850" s="84"/>
      <c r="AH850" s="84"/>
      <c r="AI850" s="84"/>
      <c r="AJ850" s="84"/>
      <c r="AK850" s="84"/>
      <c r="AL850" s="84"/>
      <c r="AM850" s="84"/>
      <c r="AN850" s="84"/>
      <c r="AO850" s="84"/>
      <c r="AP850" s="84"/>
      <c r="AQ850" s="84"/>
      <c r="AR850" s="84"/>
      <c r="AS850" s="84"/>
      <c r="AT850" s="84"/>
      <c r="AU850" s="84"/>
      <c r="AV850" s="84"/>
      <c r="AW850" s="84"/>
      <c r="AX850" s="84"/>
      <c r="AY850" s="84"/>
      <c r="AZ850" s="84"/>
    </row>
    <row r="851" spans="3:52" ht="13.15">
      <c r="C851" s="84"/>
      <c r="D851" s="84"/>
      <c r="E851" s="84"/>
      <c r="F851" s="84"/>
      <c r="G851" s="84"/>
      <c r="H851" s="84"/>
      <c r="I851" s="84"/>
      <c r="J851" s="84"/>
      <c r="K851" s="84"/>
      <c r="L851" s="84"/>
      <c r="M851" s="84"/>
      <c r="N851" s="84"/>
      <c r="O851" s="84"/>
      <c r="P851" s="84"/>
      <c r="Q851" s="84"/>
      <c r="R851" s="84"/>
      <c r="S851" s="84"/>
      <c r="T851" s="84"/>
      <c r="U851" s="84"/>
      <c r="V851" s="84"/>
      <c r="W851" s="84"/>
      <c r="X851" s="84"/>
      <c r="Y851" s="84"/>
      <c r="Z851" s="84"/>
      <c r="AA851" s="84"/>
      <c r="AB851" s="84"/>
      <c r="AC851" s="84"/>
      <c r="AD851" s="84"/>
      <c r="AE851" s="84"/>
      <c r="AF851" s="84"/>
      <c r="AG851" s="84"/>
      <c r="AH851" s="84"/>
      <c r="AI851" s="84"/>
      <c r="AJ851" s="84"/>
      <c r="AK851" s="84"/>
      <c r="AL851" s="84"/>
      <c r="AM851" s="84"/>
      <c r="AN851" s="84"/>
      <c r="AO851" s="84"/>
      <c r="AP851" s="84"/>
      <c r="AQ851" s="84"/>
      <c r="AR851" s="84"/>
      <c r="AS851" s="84"/>
      <c r="AT851" s="84"/>
      <c r="AU851" s="84"/>
      <c r="AV851" s="84"/>
      <c r="AW851" s="84"/>
      <c r="AX851" s="84"/>
      <c r="AY851" s="84"/>
      <c r="AZ851" s="84"/>
    </row>
    <row r="852" spans="3:52" ht="13.15">
      <c r="C852" s="84"/>
      <c r="D852" s="84"/>
      <c r="E852" s="84"/>
      <c r="F852" s="84"/>
      <c r="G852" s="84"/>
      <c r="H852" s="84"/>
      <c r="I852" s="84"/>
      <c r="J852" s="84"/>
      <c r="K852" s="84"/>
      <c r="L852" s="84"/>
      <c r="M852" s="84"/>
      <c r="N852" s="84"/>
      <c r="O852" s="84"/>
      <c r="P852" s="84"/>
      <c r="Q852" s="84"/>
      <c r="R852" s="84"/>
      <c r="S852" s="84"/>
      <c r="T852" s="84"/>
      <c r="U852" s="84"/>
      <c r="V852" s="84"/>
      <c r="W852" s="84"/>
      <c r="X852" s="84"/>
      <c r="Y852" s="84"/>
      <c r="Z852" s="84"/>
      <c r="AA852" s="84"/>
      <c r="AB852" s="84"/>
      <c r="AC852" s="84"/>
      <c r="AD852" s="84"/>
      <c r="AE852" s="84"/>
      <c r="AF852" s="84"/>
      <c r="AG852" s="84"/>
      <c r="AH852" s="84"/>
      <c r="AI852" s="84"/>
      <c r="AJ852" s="84"/>
      <c r="AK852" s="84"/>
      <c r="AL852" s="84"/>
      <c r="AM852" s="84"/>
      <c r="AN852" s="84"/>
      <c r="AO852" s="84"/>
      <c r="AP852" s="84"/>
      <c r="AQ852" s="84"/>
      <c r="AR852" s="84"/>
      <c r="AS852" s="84"/>
      <c r="AT852" s="84"/>
      <c r="AU852" s="84"/>
      <c r="AV852" s="84"/>
      <c r="AW852" s="84"/>
      <c r="AX852" s="84"/>
      <c r="AY852" s="84"/>
      <c r="AZ852" s="84"/>
    </row>
    <row r="853" spans="3:52" ht="13.15">
      <c r="C853" s="84"/>
      <c r="D853" s="84"/>
      <c r="E853" s="84"/>
      <c r="F853" s="84"/>
      <c r="G853" s="84"/>
      <c r="H853" s="84"/>
      <c r="I853" s="84"/>
      <c r="J853" s="84"/>
      <c r="K853" s="84"/>
      <c r="L853" s="84"/>
      <c r="M853" s="84"/>
      <c r="N853" s="84"/>
      <c r="O853" s="84"/>
      <c r="P853" s="84"/>
      <c r="Q853" s="84"/>
      <c r="R853" s="84"/>
      <c r="S853" s="84"/>
      <c r="T853" s="84"/>
      <c r="U853" s="84"/>
      <c r="V853" s="84"/>
      <c r="W853" s="84"/>
      <c r="X853" s="84"/>
      <c r="Y853" s="84"/>
      <c r="Z853" s="84"/>
      <c r="AA853" s="84"/>
      <c r="AB853" s="84"/>
      <c r="AC853" s="84"/>
      <c r="AD853" s="84"/>
      <c r="AE853" s="84"/>
      <c r="AF853" s="84"/>
      <c r="AG853" s="84"/>
      <c r="AH853" s="84"/>
      <c r="AI853" s="84"/>
      <c r="AJ853" s="84"/>
      <c r="AK853" s="84"/>
      <c r="AL853" s="84"/>
      <c r="AM853" s="84"/>
      <c r="AN853" s="84"/>
      <c r="AO853" s="84"/>
      <c r="AP853" s="84"/>
      <c r="AQ853" s="84"/>
      <c r="AR853" s="84"/>
      <c r="AS853" s="84"/>
      <c r="AT853" s="84"/>
      <c r="AU853" s="84"/>
      <c r="AV853" s="84"/>
      <c r="AW853" s="84"/>
      <c r="AX853" s="84"/>
      <c r="AY853" s="84"/>
      <c r="AZ853" s="84"/>
    </row>
    <row r="854" spans="3:52" ht="13.15">
      <c r="C854" s="84"/>
      <c r="D854" s="84"/>
      <c r="E854" s="84"/>
      <c r="F854" s="84"/>
      <c r="G854" s="84"/>
      <c r="H854" s="84"/>
      <c r="I854" s="84"/>
      <c r="J854" s="84"/>
      <c r="K854" s="84"/>
      <c r="L854" s="84"/>
      <c r="M854" s="84"/>
      <c r="N854" s="84"/>
      <c r="O854" s="84"/>
      <c r="P854" s="84"/>
      <c r="Q854" s="84"/>
      <c r="R854" s="84"/>
      <c r="S854" s="84"/>
      <c r="T854" s="84"/>
      <c r="U854" s="84"/>
      <c r="V854" s="84"/>
      <c r="W854" s="84"/>
      <c r="X854" s="84"/>
      <c r="Y854" s="84"/>
      <c r="Z854" s="84"/>
      <c r="AA854" s="84"/>
      <c r="AB854" s="84"/>
      <c r="AC854" s="84"/>
      <c r="AD854" s="84"/>
      <c r="AE854" s="84"/>
      <c r="AF854" s="84"/>
      <c r="AG854" s="84"/>
      <c r="AH854" s="84"/>
      <c r="AI854" s="84"/>
      <c r="AJ854" s="84"/>
      <c r="AK854" s="84"/>
      <c r="AL854" s="84"/>
      <c r="AM854" s="84"/>
      <c r="AN854" s="84"/>
      <c r="AO854" s="84"/>
      <c r="AP854" s="84"/>
      <c r="AQ854" s="84"/>
      <c r="AR854" s="84"/>
      <c r="AS854" s="84"/>
      <c r="AT854" s="84"/>
      <c r="AU854" s="84"/>
      <c r="AV854" s="84"/>
      <c r="AW854" s="84"/>
      <c r="AX854" s="84"/>
      <c r="AY854" s="84"/>
      <c r="AZ854" s="84"/>
    </row>
    <row r="855" spans="3:52" ht="13.15">
      <c r="C855" s="84"/>
      <c r="D855" s="84"/>
      <c r="E855" s="84"/>
      <c r="F855" s="84"/>
      <c r="G855" s="84"/>
      <c r="H855" s="84"/>
      <c r="I855" s="84"/>
      <c r="J855" s="84"/>
      <c r="K855" s="84"/>
      <c r="L855" s="84"/>
      <c r="M855" s="84"/>
      <c r="N855" s="84"/>
      <c r="O855" s="84"/>
      <c r="P855" s="84"/>
      <c r="Q855" s="84"/>
      <c r="R855" s="84"/>
      <c r="S855" s="84"/>
      <c r="T855" s="84"/>
      <c r="U855" s="84"/>
      <c r="V855" s="84"/>
      <c r="W855" s="84"/>
      <c r="X855" s="84"/>
      <c r="Y855" s="84"/>
      <c r="Z855" s="84"/>
      <c r="AA855" s="84"/>
      <c r="AB855" s="84"/>
      <c r="AC855" s="84"/>
      <c r="AD855" s="84"/>
      <c r="AE855" s="84"/>
      <c r="AF855" s="84"/>
      <c r="AG855" s="84"/>
      <c r="AH855" s="84"/>
      <c r="AI855" s="84"/>
      <c r="AJ855" s="84"/>
      <c r="AK855" s="84"/>
      <c r="AL855" s="84"/>
      <c r="AM855" s="84"/>
      <c r="AN855" s="84"/>
      <c r="AO855" s="84"/>
      <c r="AP855" s="84"/>
      <c r="AQ855" s="84"/>
      <c r="AR855" s="84"/>
      <c r="AS855" s="84"/>
      <c r="AT855" s="84"/>
      <c r="AU855" s="84"/>
      <c r="AV855" s="84"/>
      <c r="AW855" s="84"/>
      <c r="AX855" s="84"/>
      <c r="AY855" s="84"/>
      <c r="AZ855" s="84"/>
    </row>
    <row r="856" spans="3:52" ht="13.15">
      <c r="C856" s="84"/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4"/>
      <c r="S856" s="84"/>
      <c r="T856" s="84"/>
      <c r="U856" s="84"/>
      <c r="V856" s="84"/>
      <c r="W856" s="84"/>
      <c r="X856" s="84"/>
      <c r="Y856" s="84"/>
      <c r="Z856" s="84"/>
      <c r="AA856" s="84"/>
      <c r="AB856" s="84"/>
      <c r="AC856" s="84"/>
      <c r="AD856" s="84"/>
      <c r="AE856" s="84"/>
      <c r="AF856" s="84"/>
      <c r="AG856" s="84"/>
      <c r="AH856" s="84"/>
      <c r="AI856" s="84"/>
      <c r="AJ856" s="84"/>
      <c r="AK856" s="84"/>
      <c r="AL856" s="84"/>
      <c r="AM856" s="84"/>
      <c r="AN856" s="84"/>
      <c r="AO856" s="84"/>
      <c r="AP856" s="84"/>
      <c r="AQ856" s="84"/>
      <c r="AR856" s="84"/>
      <c r="AS856" s="84"/>
      <c r="AT856" s="84"/>
      <c r="AU856" s="84"/>
      <c r="AV856" s="84"/>
      <c r="AW856" s="84"/>
      <c r="AX856" s="84"/>
      <c r="AY856" s="84"/>
      <c r="AZ856" s="84"/>
    </row>
    <row r="857" spans="3:52" ht="13.15">
      <c r="C857" s="84"/>
      <c r="D857" s="84"/>
      <c r="E857" s="84"/>
      <c r="F857" s="84"/>
      <c r="G857" s="84"/>
      <c r="H857" s="84"/>
      <c r="I857" s="84"/>
      <c r="J857" s="84"/>
      <c r="K857" s="84"/>
      <c r="L857" s="84"/>
      <c r="M857" s="84"/>
      <c r="N857" s="84"/>
      <c r="O857" s="84"/>
      <c r="P857" s="84"/>
      <c r="Q857" s="84"/>
      <c r="R857" s="84"/>
      <c r="S857" s="84"/>
      <c r="T857" s="84"/>
      <c r="U857" s="84"/>
      <c r="V857" s="84"/>
      <c r="W857" s="84"/>
      <c r="X857" s="84"/>
      <c r="Y857" s="84"/>
      <c r="Z857" s="84"/>
      <c r="AA857" s="84"/>
      <c r="AB857" s="84"/>
      <c r="AC857" s="84"/>
      <c r="AD857" s="84"/>
      <c r="AE857" s="84"/>
      <c r="AF857" s="84"/>
      <c r="AG857" s="84"/>
      <c r="AH857" s="84"/>
      <c r="AI857" s="84"/>
      <c r="AJ857" s="84"/>
      <c r="AK857" s="84"/>
      <c r="AL857" s="84"/>
      <c r="AM857" s="84"/>
      <c r="AN857" s="84"/>
      <c r="AO857" s="84"/>
      <c r="AP857" s="84"/>
      <c r="AQ857" s="84"/>
      <c r="AR857" s="84"/>
      <c r="AS857" s="84"/>
      <c r="AT857" s="84"/>
      <c r="AU857" s="84"/>
      <c r="AV857" s="84"/>
      <c r="AW857" s="84"/>
      <c r="AX857" s="84"/>
      <c r="AY857" s="84"/>
      <c r="AZ857" s="84"/>
    </row>
    <row r="858" spans="3:52" ht="13.15">
      <c r="C858" s="84"/>
      <c r="D858" s="84"/>
      <c r="E858" s="84"/>
      <c r="F858" s="84"/>
      <c r="G858" s="84"/>
      <c r="H858" s="84"/>
      <c r="I858" s="84"/>
      <c r="J858" s="84"/>
      <c r="K858" s="84"/>
      <c r="L858" s="84"/>
      <c r="M858" s="84"/>
      <c r="N858" s="84"/>
      <c r="O858" s="84"/>
      <c r="P858" s="84"/>
      <c r="Q858" s="84"/>
      <c r="R858" s="84"/>
      <c r="S858" s="84"/>
      <c r="T858" s="84"/>
      <c r="U858" s="84"/>
      <c r="V858" s="84"/>
      <c r="W858" s="84"/>
      <c r="X858" s="84"/>
      <c r="Y858" s="84"/>
      <c r="Z858" s="84"/>
      <c r="AA858" s="84"/>
      <c r="AB858" s="84"/>
      <c r="AC858" s="84"/>
      <c r="AD858" s="84"/>
      <c r="AE858" s="84"/>
      <c r="AF858" s="84"/>
      <c r="AG858" s="84"/>
      <c r="AH858" s="84"/>
      <c r="AI858" s="84"/>
      <c r="AJ858" s="84"/>
      <c r="AK858" s="84"/>
      <c r="AL858" s="84"/>
      <c r="AM858" s="84"/>
      <c r="AN858" s="84"/>
      <c r="AO858" s="84"/>
      <c r="AP858" s="84"/>
      <c r="AQ858" s="84"/>
      <c r="AR858" s="84"/>
      <c r="AS858" s="84"/>
      <c r="AT858" s="84"/>
      <c r="AU858" s="84"/>
      <c r="AV858" s="84"/>
      <c r="AW858" s="84"/>
      <c r="AX858" s="84"/>
      <c r="AY858" s="84"/>
      <c r="AZ858" s="84"/>
    </row>
    <row r="859" spans="3:52" ht="13.15">
      <c r="C859" s="84"/>
      <c r="D859" s="84"/>
      <c r="E859" s="84"/>
      <c r="F859" s="84"/>
      <c r="G859" s="84"/>
      <c r="H859" s="84"/>
      <c r="I859" s="84"/>
      <c r="J859" s="84"/>
      <c r="K859" s="84"/>
      <c r="L859" s="84"/>
      <c r="M859" s="84"/>
      <c r="N859" s="84"/>
      <c r="O859" s="84"/>
      <c r="P859" s="84"/>
      <c r="Q859" s="84"/>
      <c r="R859" s="84"/>
      <c r="S859" s="84"/>
      <c r="T859" s="84"/>
      <c r="U859" s="84"/>
      <c r="V859" s="84"/>
      <c r="W859" s="84"/>
      <c r="X859" s="84"/>
      <c r="Y859" s="84"/>
      <c r="Z859" s="84"/>
      <c r="AA859" s="84"/>
      <c r="AB859" s="84"/>
      <c r="AC859" s="84"/>
      <c r="AD859" s="84"/>
      <c r="AE859" s="84"/>
      <c r="AF859" s="84"/>
      <c r="AG859" s="84"/>
      <c r="AH859" s="84"/>
      <c r="AI859" s="84"/>
      <c r="AJ859" s="84"/>
      <c r="AK859" s="84"/>
      <c r="AL859" s="84"/>
      <c r="AM859" s="84"/>
      <c r="AN859" s="84"/>
      <c r="AO859" s="84"/>
      <c r="AP859" s="84"/>
      <c r="AQ859" s="84"/>
      <c r="AR859" s="84"/>
      <c r="AS859" s="84"/>
      <c r="AT859" s="84"/>
      <c r="AU859" s="84"/>
      <c r="AV859" s="84"/>
      <c r="AW859" s="84"/>
      <c r="AX859" s="84"/>
      <c r="AY859" s="84"/>
      <c r="AZ859" s="84"/>
    </row>
    <row r="860" spans="3:52" ht="13.15">
      <c r="C860" s="84"/>
      <c r="D860" s="84"/>
      <c r="E860" s="84"/>
      <c r="F860" s="84"/>
      <c r="G860" s="84"/>
      <c r="H860" s="84"/>
      <c r="I860" s="84"/>
      <c r="J860" s="84"/>
      <c r="K860" s="84"/>
      <c r="L860" s="84"/>
      <c r="M860" s="84"/>
      <c r="N860" s="84"/>
      <c r="O860" s="84"/>
      <c r="P860" s="84"/>
      <c r="Q860" s="84"/>
      <c r="R860" s="84"/>
      <c r="S860" s="84"/>
      <c r="T860" s="84"/>
      <c r="U860" s="84"/>
      <c r="V860" s="84"/>
      <c r="W860" s="84"/>
      <c r="X860" s="84"/>
      <c r="Y860" s="84"/>
      <c r="Z860" s="84"/>
      <c r="AA860" s="84"/>
      <c r="AB860" s="84"/>
      <c r="AC860" s="84"/>
      <c r="AD860" s="84"/>
      <c r="AE860" s="84"/>
      <c r="AF860" s="84"/>
      <c r="AG860" s="84"/>
      <c r="AH860" s="84"/>
      <c r="AI860" s="84"/>
      <c r="AJ860" s="84"/>
      <c r="AK860" s="84"/>
      <c r="AL860" s="84"/>
      <c r="AM860" s="84"/>
      <c r="AN860" s="84"/>
      <c r="AO860" s="84"/>
      <c r="AP860" s="84"/>
      <c r="AQ860" s="84"/>
      <c r="AR860" s="84"/>
      <c r="AS860" s="84"/>
      <c r="AT860" s="84"/>
      <c r="AU860" s="84"/>
      <c r="AV860" s="84"/>
      <c r="AW860" s="84"/>
      <c r="AX860" s="84"/>
      <c r="AY860" s="84"/>
      <c r="AZ860" s="84"/>
    </row>
    <row r="861" spans="3:52" ht="13.15">
      <c r="C861" s="84"/>
      <c r="D861" s="84"/>
      <c r="E861" s="84"/>
      <c r="F861" s="84"/>
      <c r="G861" s="84"/>
      <c r="H861" s="84"/>
      <c r="I861" s="84"/>
      <c r="J861" s="84"/>
      <c r="K861" s="84"/>
      <c r="L861" s="84"/>
      <c r="M861" s="84"/>
      <c r="N861" s="84"/>
      <c r="O861" s="84"/>
      <c r="P861" s="84"/>
      <c r="Q861" s="84"/>
      <c r="R861" s="84"/>
      <c r="S861" s="84"/>
      <c r="T861" s="84"/>
      <c r="U861" s="84"/>
      <c r="V861" s="84"/>
      <c r="W861" s="84"/>
      <c r="X861" s="84"/>
      <c r="Y861" s="84"/>
      <c r="Z861" s="84"/>
      <c r="AA861" s="84"/>
      <c r="AB861" s="84"/>
      <c r="AC861" s="84"/>
      <c r="AD861" s="84"/>
      <c r="AE861" s="84"/>
      <c r="AF861" s="84"/>
      <c r="AG861" s="84"/>
      <c r="AH861" s="84"/>
      <c r="AI861" s="84"/>
      <c r="AJ861" s="84"/>
      <c r="AK861" s="84"/>
      <c r="AL861" s="84"/>
      <c r="AM861" s="84"/>
      <c r="AN861" s="84"/>
      <c r="AO861" s="84"/>
      <c r="AP861" s="84"/>
      <c r="AQ861" s="84"/>
      <c r="AR861" s="84"/>
      <c r="AS861" s="84"/>
      <c r="AT861" s="84"/>
      <c r="AU861" s="84"/>
      <c r="AV861" s="84"/>
      <c r="AW861" s="84"/>
      <c r="AX861" s="84"/>
      <c r="AY861" s="84"/>
      <c r="AZ861" s="84"/>
    </row>
    <row r="862" spans="3:52" ht="13.15">
      <c r="C862" s="84"/>
      <c r="D862" s="84"/>
      <c r="E862" s="84"/>
      <c r="F862" s="84"/>
      <c r="G862" s="84"/>
      <c r="H862" s="84"/>
      <c r="I862" s="84"/>
      <c r="J862" s="84"/>
      <c r="K862" s="84"/>
      <c r="L862" s="84"/>
      <c r="M862" s="84"/>
      <c r="N862" s="84"/>
      <c r="O862" s="84"/>
      <c r="P862" s="84"/>
      <c r="Q862" s="84"/>
      <c r="R862" s="84"/>
      <c r="S862" s="84"/>
      <c r="T862" s="84"/>
      <c r="U862" s="84"/>
      <c r="V862" s="84"/>
      <c r="W862" s="84"/>
      <c r="X862" s="84"/>
      <c r="Y862" s="84"/>
      <c r="Z862" s="84"/>
      <c r="AA862" s="84"/>
      <c r="AB862" s="84"/>
      <c r="AC862" s="84"/>
      <c r="AD862" s="84"/>
      <c r="AE862" s="84"/>
      <c r="AF862" s="84"/>
      <c r="AG862" s="84"/>
      <c r="AH862" s="84"/>
      <c r="AI862" s="84"/>
      <c r="AJ862" s="84"/>
      <c r="AK862" s="84"/>
      <c r="AL862" s="84"/>
      <c r="AM862" s="84"/>
      <c r="AN862" s="84"/>
      <c r="AO862" s="84"/>
      <c r="AP862" s="84"/>
      <c r="AQ862" s="84"/>
      <c r="AR862" s="84"/>
      <c r="AS862" s="84"/>
      <c r="AT862" s="84"/>
      <c r="AU862" s="84"/>
      <c r="AV862" s="84"/>
      <c r="AW862" s="84"/>
      <c r="AX862" s="84"/>
      <c r="AY862" s="84"/>
      <c r="AZ862" s="84"/>
    </row>
    <row r="863" spans="3:52" ht="13.15">
      <c r="C863" s="84"/>
      <c r="D863" s="84"/>
      <c r="E863" s="84"/>
      <c r="F863" s="84"/>
      <c r="G863" s="84"/>
      <c r="H863" s="84"/>
      <c r="I863" s="84"/>
      <c r="J863" s="84"/>
      <c r="K863" s="84"/>
      <c r="L863" s="84"/>
      <c r="M863" s="84"/>
      <c r="N863" s="84"/>
      <c r="O863" s="84"/>
      <c r="P863" s="84"/>
      <c r="Q863" s="84"/>
      <c r="R863" s="84"/>
      <c r="S863" s="84"/>
      <c r="T863" s="84"/>
      <c r="U863" s="84"/>
      <c r="V863" s="84"/>
      <c r="W863" s="84"/>
      <c r="X863" s="84"/>
      <c r="Y863" s="84"/>
      <c r="Z863" s="84"/>
      <c r="AA863" s="84"/>
      <c r="AB863" s="84"/>
      <c r="AC863" s="84"/>
      <c r="AD863" s="84"/>
      <c r="AE863" s="84"/>
      <c r="AF863" s="84"/>
      <c r="AG863" s="84"/>
      <c r="AH863" s="84"/>
      <c r="AI863" s="84"/>
      <c r="AJ863" s="84"/>
      <c r="AK863" s="84"/>
      <c r="AL863" s="84"/>
      <c r="AM863" s="84"/>
      <c r="AN863" s="84"/>
      <c r="AO863" s="84"/>
      <c r="AP863" s="84"/>
      <c r="AQ863" s="84"/>
      <c r="AR863" s="84"/>
      <c r="AS863" s="84"/>
      <c r="AT863" s="84"/>
      <c r="AU863" s="84"/>
      <c r="AV863" s="84"/>
      <c r="AW863" s="84"/>
      <c r="AX863" s="84"/>
      <c r="AY863" s="84"/>
      <c r="AZ863" s="84"/>
    </row>
    <row r="864" spans="3:52" ht="13.15">
      <c r="C864" s="84"/>
      <c r="D864" s="84"/>
      <c r="E864" s="84"/>
      <c r="F864" s="84"/>
      <c r="G864" s="84"/>
      <c r="H864" s="84"/>
      <c r="I864" s="84"/>
      <c r="J864" s="84"/>
      <c r="K864" s="84"/>
      <c r="L864" s="84"/>
      <c r="M864" s="84"/>
      <c r="N864" s="84"/>
      <c r="O864" s="84"/>
      <c r="P864" s="84"/>
      <c r="Q864" s="84"/>
      <c r="R864" s="84"/>
      <c r="S864" s="84"/>
      <c r="T864" s="84"/>
      <c r="U864" s="84"/>
      <c r="V864" s="84"/>
      <c r="W864" s="84"/>
      <c r="X864" s="84"/>
      <c r="Y864" s="84"/>
      <c r="Z864" s="84"/>
      <c r="AA864" s="84"/>
      <c r="AB864" s="84"/>
      <c r="AC864" s="84"/>
      <c r="AD864" s="84"/>
      <c r="AE864" s="84"/>
      <c r="AF864" s="84"/>
      <c r="AG864" s="84"/>
      <c r="AH864" s="84"/>
      <c r="AI864" s="84"/>
      <c r="AJ864" s="84"/>
      <c r="AK864" s="84"/>
      <c r="AL864" s="84"/>
      <c r="AM864" s="84"/>
      <c r="AN864" s="84"/>
      <c r="AO864" s="84"/>
      <c r="AP864" s="84"/>
      <c r="AQ864" s="84"/>
      <c r="AR864" s="84"/>
      <c r="AS864" s="84"/>
      <c r="AT864" s="84"/>
      <c r="AU864" s="84"/>
      <c r="AV864" s="84"/>
      <c r="AW864" s="84"/>
      <c r="AX864" s="84"/>
      <c r="AY864" s="84"/>
      <c r="AZ864" s="84"/>
    </row>
    <row r="865" spans="3:52" ht="13.15">
      <c r="C865" s="84"/>
      <c r="D865" s="84"/>
      <c r="E865" s="84"/>
      <c r="F865" s="84"/>
      <c r="G865" s="84"/>
      <c r="H865" s="84"/>
      <c r="I865" s="84"/>
      <c r="J865" s="84"/>
      <c r="K865" s="84"/>
      <c r="L865" s="84"/>
      <c r="M865" s="84"/>
      <c r="N865" s="84"/>
      <c r="O865" s="84"/>
      <c r="P865" s="84"/>
      <c r="Q865" s="84"/>
      <c r="R865" s="84"/>
      <c r="S865" s="84"/>
      <c r="T865" s="84"/>
      <c r="U865" s="84"/>
      <c r="V865" s="84"/>
      <c r="W865" s="84"/>
      <c r="X865" s="84"/>
      <c r="Y865" s="84"/>
      <c r="Z865" s="84"/>
      <c r="AA865" s="84"/>
      <c r="AB865" s="84"/>
      <c r="AC865" s="84"/>
      <c r="AD865" s="84"/>
      <c r="AE865" s="84"/>
      <c r="AF865" s="84"/>
      <c r="AG865" s="84"/>
      <c r="AH865" s="84"/>
      <c r="AI865" s="84"/>
      <c r="AJ865" s="84"/>
      <c r="AK865" s="84"/>
      <c r="AL865" s="84"/>
      <c r="AM865" s="84"/>
      <c r="AN865" s="84"/>
      <c r="AO865" s="84"/>
      <c r="AP865" s="84"/>
      <c r="AQ865" s="84"/>
      <c r="AR865" s="84"/>
      <c r="AS865" s="84"/>
      <c r="AT865" s="84"/>
      <c r="AU865" s="84"/>
      <c r="AV865" s="84"/>
      <c r="AW865" s="84"/>
      <c r="AX865" s="84"/>
      <c r="AY865" s="84"/>
      <c r="AZ865" s="84"/>
    </row>
    <row r="866" spans="3:52" ht="13.15">
      <c r="C866" s="84"/>
      <c r="D866" s="84"/>
      <c r="E866" s="84"/>
      <c r="F866" s="84"/>
      <c r="G866" s="84"/>
      <c r="H866" s="84"/>
      <c r="I866" s="84"/>
      <c r="J866" s="84"/>
      <c r="K866" s="84"/>
      <c r="L866" s="84"/>
      <c r="M866" s="84"/>
      <c r="N866" s="84"/>
      <c r="O866" s="84"/>
      <c r="P866" s="84"/>
      <c r="Q866" s="84"/>
      <c r="R866" s="84"/>
      <c r="S866" s="84"/>
      <c r="T866" s="84"/>
      <c r="U866" s="84"/>
      <c r="V866" s="84"/>
      <c r="W866" s="84"/>
      <c r="X866" s="84"/>
      <c r="Y866" s="84"/>
      <c r="Z866" s="84"/>
      <c r="AA866" s="84"/>
      <c r="AB866" s="84"/>
      <c r="AC866" s="84"/>
      <c r="AD866" s="84"/>
      <c r="AE866" s="84"/>
      <c r="AF866" s="84"/>
      <c r="AG866" s="84"/>
      <c r="AH866" s="84"/>
      <c r="AI866" s="84"/>
      <c r="AJ866" s="84"/>
      <c r="AK866" s="84"/>
      <c r="AL866" s="84"/>
      <c r="AM866" s="84"/>
      <c r="AN866" s="84"/>
      <c r="AO866" s="84"/>
      <c r="AP866" s="84"/>
      <c r="AQ866" s="84"/>
      <c r="AR866" s="84"/>
      <c r="AS866" s="84"/>
      <c r="AT866" s="84"/>
      <c r="AU866" s="84"/>
      <c r="AV866" s="84"/>
      <c r="AW866" s="84"/>
      <c r="AX866" s="84"/>
      <c r="AY866" s="84"/>
      <c r="AZ866" s="84"/>
    </row>
    <row r="867" spans="3:52" ht="13.15">
      <c r="C867" s="84"/>
      <c r="D867" s="84"/>
      <c r="E867" s="84"/>
      <c r="F867" s="84"/>
      <c r="G867" s="84"/>
      <c r="H867" s="84"/>
      <c r="I867" s="84"/>
      <c r="J867" s="84"/>
      <c r="K867" s="84"/>
      <c r="L867" s="84"/>
      <c r="M867" s="84"/>
      <c r="N867" s="84"/>
      <c r="O867" s="84"/>
      <c r="P867" s="84"/>
      <c r="Q867" s="84"/>
      <c r="R867" s="84"/>
      <c r="S867" s="84"/>
      <c r="T867" s="84"/>
      <c r="U867" s="84"/>
      <c r="V867" s="84"/>
      <c r="W867" s="84"/>
      <c r="X867" s="84"/>
      <c r="Y867" s="84"/>
      <c r="Z867" s="84"/>
      <c r="AA867" s="84"/>
      <c r="AB867" s="84"/>
      <c r="AC867" s="84"/>
      <c r="AD867" s="84"/>
      <c r="AE867" s="84"/>
      <c r="AF867" s="84"/>
      <c r="AG867" s="84"/>
      <c r="AH867" s="84"/>
      <c r="AI867" s="84"/>
      <c r="AJ867" s="84"/>
      <c r="AK867" s="84"/>
      <c r="AL867" s="84"/>
      <c r="AM867" s="84"/>
      <c r="AN867" s="84"/>
      <c r="AO867" s="84"/>
      <c r="AP867" s="84"/>
      <c r="AQ867" s="84"/>
      <c r="AR867" s="84"/>
      <c r="AS867" s="84"/>
      <c r="AT867" s="84"/>
      <c r="AU867" s="84"/>
      <c r="AV867" s="84"/>
      <c r="AW867" s="84"/>
      <c r="AX867" s="84"/>
      <c r="AY867" s="84"/>
      <c r="AZ867" s="84"/>
    </row>
    <row r="868" spans="3:52" ht="13.15">
      <c r="C868" s="84"/>
      <c r="D868" s="84"/>
      <c r="E868" s="84"/>
      <c r="F868" s="84"/>
      <c r="G868" s="84"/>
      <c r="H868" s="84"/>
      <c r="I868" s="84"/>
      <c r="J868" s="84"/>
      <c r="K868" s="84"/>
      <c r="L868" s="84"/>
      <c r="M868" s="84"/>
      <c r="N868" s="84"/>
      <c r="O868" s="84"/>
      <c r="P868" s="84"/>
      <c r="Q868" s="84"/>
      <c r="R868" s="84"/>
      <c r="S868" s="84"/>
      <c r="T868" s="84"/>
      <c r="U868" s="84"/>
      <c r="V868" s="84"/>
      <c r="W868" s="84"/>
      <c r="X868" s="84"/>
      <c r="Y868" s="84"/>
      <c r="Z868" s="84"/>
      <c r="AA868" s="84"/>
      <c r="AB868" s="84"/>
      <c r="AC868" s="84"/>
      <c r="AD868" s="84"/>
      <c r="AE868" s="84"/>
      <c r="AF868" s="84"/>
      <c r="AG868" s="84"/>
      <c r="AH868" s="84"/>
      <c r="AI868" s="84"/>
      <c r="AJ868" s="84"/>
      <c r="AK868" s="84"/>
      <c r="AL868" s="84"/>
      <c r="AM868" s="84"/>
      <c r="AN868" s="84"/>
      <c r="AO868" s="84"/>
      <c r="AP868" s="84"/>
      <c r="AQ868" s="84"/>
      <c r="AR868" s="84"/>
      <c r="AS868" s="84"/>
      <c r="AT868" s="84"/>
      <c r="AU868" s="84"/>
      <c r="AV868" s="84"/>
      <c r="AW868" s="84"/>
      <c r="AX868" s="84"/>
      <c r="AY868" s="84"/>
      <c r="AZ868" s="84"/>
    </row>
    <row r="869" spans="3:52" ht="13.15">
      <c r="C869" s="84"/>
      <c r="D869" s="84"/>
      <c r="E869" s="84"/>
      <c r="F869" s="84"/>
      <c r="G869" s="84"/>
      <c r="H869" s="84"/>
      <c r="I869" s="84"/>
      <c r="J869" s="84"/>
      <c r="K869" s="84"/>
      <c r="L869" s="84"/>
      <c r="M869" s="84"/>
      <c r="N869" s="84"/>
      <c r="O869" s="84"/>
      <c r="P869" s="84"/>
      <c r="Q869" s="84"/>
      <c r="R869" s="84"/>
      <c r="S869" s="84"/>
      <c r="T869" s="84"/>
      <c r="U869" s="84"/>
      <c r="V869" s="84"/>
      <c r="W869" s="84"/>
      <c r="X869" s="84"/>
      <c r="Y869" s="84"/>
      <c r="Z869" s="84"/>
      <c r="AA869" s="84"/>
      <c r="AB869" s="84"/>
      <c r="AC869" s="84"/>
      <c r="AD869" s="84"/>
      <c r="AE869" s="84"/>
      <c r="AF869" s="84"/>
      <c r="AG869" s="84"/>
      <c r="AH869" s="84"/>
      <c r="AI869" s="84"/>
      <c r="AJ869" s="84"/>
      <c r="AK869" s="84"/>
      <c r="AL869" s="84"/>
      <c r="AM869" s="84"/>
      <c r="AN869" s="84"/>
      <c r="AO869" s="84"/>
      <c r="AP869" s="84"/>
      <c r="AQ869" s="84"/>
      <c r="AR869" s="84"/>
      <c r="AS869" s="84"/>
      <c r="AT869" s="84"/>
      <c r="AU869" s="84"/>
      <c r="AV869" s="84"/>
      <c r="AW869" s="84"/>
      <c r="AX869" s="84"/>
      <c r="AY869" s="84"/>
      <c r="AZ869" s="84"/>
    </row>
    <row r="870" spans="3:52" ht="13.15">
      <c r="C870" s="84"/>
      <c r="D870" s="84"/>
      <c r="E870" s="84"/>
      <c r="F870" s="84"/>
      <c r="G870" s="84"/>
      <c r="H870" s="84"/>
      <c r="I870" s="84"/>
      <c r="J870" s="84"/>
      <c r="K870" s="84"/>
      <c r="L870" s="84"/>
      <c r="M870" s="84"/>
      <c r="N870" s="84"/>
      <c r="O870" s="84"/>
      <c r="P870" s="84"/>
      <c r="Q870" s="84"/>
      <c r="R870" s="84"/>
      <c r="S870" s="84"/>
      <c r="T870" s="84"/>
      <c r="U870" s="84"/>
      <c r="V870" s="84"/>
      <c r="W870" s="84"/>
      <c r="X870" s="84"/>
      <c r="Y870" s="84"/>
      <c r="Z870" s="84"/>
      <c r="AA870" s="84"/>
      <c r="AB870" s="84"/>
      <c r="AC870" s="84"/>
      <c r="AD870" s="84"/>
      <c r="AE870" s="84"/>
      <c r="AF870" s="84"/>
      <c r="AG870" s="84"/>
      <c r="AH870" s="84"/>
      <c r="AI870" s="84"/>
      <c r="AJ870" s="84"/>
      <c r="AK870" s="84"/>
      <c r="AL870" s="84"/>
      <c r="AM870" s="84"/>
      <c r="AN870" s="84"/>
      <c r="AO870" s="84"/>
      <c r="AP870" s="84"/>
      <c r="AQ870" s="84"/>
      <c r="AR870" s="84"/>
      <c r="AS870" s="84"/>
      <c r="AT870" s="84"/>
      <c r="AU870" s="84"/>
      <c r="AV870" s="84"/>
      <c r="AW870" s="84"/>
      <c r="AX870" s="84"/>
      <c r="AY870" s="84"/>
      <c r="AZ870" s="84"/>
    </row>
    <row r="871" spans="3:52" ht="13.15">
      <c r="C871" s="84"/>
      <c r="D871" s="84"/>
      <c r="E871" s="84"/>
      <c r="F871" s="84"/>
      <c r="G871" s="84"/>
      <c r="H871" s="84"/>
      <c r="I871" s="84"/>
      <c r="J871" s="84"/>
      <c r="K871" s="84"/>
      <c r="L871" s="84"/>
      <c r="M871" s="84"/>
      <c r="N871" s="84"/>
      <c r="O871" s="84"/>
      <c r="P871" s="84"/>
      <c r="Q871" s="84"/>
      <c r="R871" s="84"/>
      <c r="S871" s="84"/>
      <c r="T871" s="84"/>
      <c r="U871" s="84"/>
      <c r="V871" s="84"/>
      <c r="W871" s="84"/>
      <c r="X871" s="84"/>
      <c r="Y871" s="84"/>
      <c r="Z871" s="84"/>
      <c r="AA871" s="84"/>
      <c r="AB871" s="84"/>
      <c r="AC871" s="84"/>
      <c r="AD871" s="84"/>
      <c r="AE871" s="84"/>
      <c r="AF871" s="84"/>
      <c r="AG871" s="84"/>
      <c r="AH871" s="84"/>
      <c r="AI871" s="84"/>
      <c r="AJ871" s="84"/>
      <c r="AK871" s="84"/>
      <c r="AL871" s="84"/>
      <c r="AM871" s="84"/>
      <c r="AN871" s="84"/>
      <c r="AO871" s="84"/>
      <c r="AP871" s="84"/>
      <c r="AQ871" s="84"/>
      <c r="AR871" s="84"/>
      <c r="AS871" s="84"/>
      <c r="AT871" s="84"/>
      <c r="AU871" s="84"/>
      <c r="AV871" s="84"/>
      <c r="AW871" s="84"/>
      <c r="AX871" s="84"/>
      <c r="AY871" s="84"/>
      <c r="AZ871" s="84"/>
    </row>
    <row r="872" spans="3:52" ht="13.15">
      <c r="C872" s="84"/>
      <c r="D872" s="84"/>
      <c r="E872" s="84"/>
      <c r="F872" s="84"/>
      <c r="G872" s="84"/>
      <c r="H872" s="84"/>
      <c r="I872" s="84"/>
      <c r="J872" s="84"/>
      <c r="K872" s="84"/>
      <c r="L872" s="84"/>
      <c r="M872" s="84"/>
      <c r="N872" s="84"/>
      <c r="O872" s="84"/>
      <c r="P872" s="84"/>
      <c r="Q872" s="84"/>
      <c r="R872" s="84"/>
      <c r="S872" s="84"/>
      <c r="T872" s="84"/>
      <c r="U872" s="84"/>
      <c r="V872" s="84"/>
      <c r="W872" s="84"/>
      <c r="X872" s="84"/>
      <c r="Y872" s="84"/>
      <c r="Z872" s="84"/>
      <c r="AA872" s="84"/>
      <c r="AB872" s="84"/>
      <c r="AC872" s="84"/>
      <c r="AD872" s="84"/>
      <c r="AE872" s="84"/>
      <c r="AF872" s="84"/>
      <c r="AG872" s="84"/>
      <c r="AH872" s="84"/>
      <c r="AI872" s="84"/>
      <c r="AJ872" s="84"/>
      <c r="AK872" s="84"/>
      <c r="AL872" s="84"/>
      <c r="AM872" s="84"/>
      <c r="AN872" s="84"/>
      <c r="AO872" s="84"/>
      <c r="AP872" s="84"/>
      <c r="AQ872" s="84"/>
      <c r="AR872" s="84"/>
      <c r="AS872" s="84"/>
      <c r="AT872" s="84"/>
      <c r="AU872" s="84"/>
      <c r="AV872" s="84"/>
      <c r="AW872" s="84"/>
      <c r="AX872" s="84"/>
      <c r="AY872" s="84"/>
      <c r="AZ872" s="84"/>
    </row>
    <row r="873" spans="3:52" ht="13.15">
      <c r="C873" s="84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4"/>
      <c r="Y873" s="84"/>
      <c r="Z873" s="84"/>
      <c r="AA873" s="84"/>
      <c r="AB873" s="84"/>
      <c r="AC873" s="84"/>
      <c r="AD873" s="84"/>
      <c r="AE873" s="84"/>
      <c r="AF873" s="84"/>
      <c r="AG873" s="84"/>
      <c r="AH873" s="84"/>
      <c r="AI873" s="84"/>
      <c r="AJ873" s="84"/>
      <c r="AK873" s="84"/>
      <c r="AL873" s="84"/>
      <c r="AM873" s="84"/>
      <c r="AN873" s="84"/>
      <c r="AO873" s="84"/>
      <c r="AP873" s="84"/>
      <c r="AQ873" s="84"/>
      <c r="AR873" s="84"/>
      <c r="AS873" s="84"/>
      <c r="AT873" s="84"/>
      <c r="AU873" s="84"/>
      <c r="AV873" s="84"/>
      <c r="AW873" s="84"/>
      <c r="AX873" s="84"/>
      <c r="AY873" s="84"/>
      <c r="AZ873" s="84"/>
    </row>
    <row r="874" spans="3:52" ht="13.15">
      <c r="C874" s="84"/>
      <c r="D874" s="84"/>
      <c r="E874" s="84"/>
      <c r="F874" s="84"/>
      <c r="G874" s="84"/>
      <c r="H874" s="84"/>
      <c r="I874" s="84"/>
      <c r="J874" s="84"/>
      <c r="K874" s="84"/>
      <c r="L874" s="84"/>
      <c r="M874" s="84"/>
      <c r="N874" s="84"/>
      <c r="O874" s="84"/>
      <c r="P874" s="84"/>
      <c r="Q874" s="84"/>
      <c r="R874" s="84"/>
      <c r="S874" s="84"/>
      <c r="T874" s="84"/>
      <c r="U874" s="84"/>
      <c r="V874" s="84"/>
      <c r="W874" s="84"/>
      <c r="X874" s="84"/>
      <c r="Y874" s="84"/>
      <c r="Z874" s="84"/>
      <c r="AA874" s="84"/>
      <c r="AB874" s="84"/>
      <c r="AC874" s="84"/>
      <c r="AD874" s="84"/>
      <c r="AE874" s="84"/>
      <c r="AF874" s="84"/>
      <c r="AG874" s="84"/>
      <c r="AH874" s="84"/>
      <c r="AI874" s="84"/>
      <c r="AJ874" s="84"/>
      <c r="AK874" s="84"/>
      <c r="AL874" s="84"/>
      <c r="AM874" s="84"/>
      <c r="AN874" s="84"/>
      <c r="AO874" s="84"/>
      <c r="AP874" s="84"/>
      <c r="AQ874" s="84"/>
      <c r="AR874" s="84"/>
      <c r="AS874" s="84"/>
      <c r="AT874" s="84"/>
      <c r="AU874" s="84"/>
      <c r="AV874" s="84"/>
      <c r="AW874" s="84"/>
      <c r="AX874" s="84"/>
      <c r="AY874" s="84"/>
      <c r="AZ874" s="84"/>
    </row>
    <row r="875" spans="3:52" ht="13.15">
      <c r="C875" s="84"/>
      <c r="D875" s="84"/>
      <c r="E875" s="84"/>
      <c r="F875" s="84"/>
      <c r="G875" s="84"/>
      <c r="H875" s="84"/>
      <c r="I875" s="84"/>
      <c r="J875" s="84"/>
      <c r="K875" s="84"/>
      <c r="L875" s="84"/>
      <c r="M875" s="84"/>
      <c r="N875" s="84"/>
      <c r="O875" s="84"/>
      <c r="P875" s="84"/>
      <c r="Q875" s="84"/>
      <c r="R875" s="84"/>
      <c r="S875" s="84"/>
      <c r="T875" s="84"/>
      <c r="U875" s="84"/>
      <c r="V875" s="84"/>
      <c r="W875" s="84"/>
      <c r="X875" s="84"/>
      <c r="Y875" s="84"/>
      <c r="Z875" s="84"/>
      <c r="AA875" s="84"/>
      <c r="AB875" s="84"/>
      <c r="AC875" s="84"/>
      <c r="AD875" s="84"/>
      <c r="AE875" s="84"/>
      <c r="AF875" s="84"/>
      <c r="AG875" s="84"/>
      <c r="AH875" s="84"/>
      <c r="AI875" s="84"/>
      <c r="AJ875" s="84"/>
      <c r="AK875" s="84"/>
      <c r="AL875" s="84"/>
      <c r="AM875" s="84"/>
      <c r="AN875" s="84"/>
      <c r="AO875" s="84"/>
      <c r="AP875" s="84"/>
      <c r="AQ875" s="84"/>
      <c r="AR875" s="84"/>
      <c r="AS875" s="84"/>
      <c r="AT875" s="84"/>
      <c r="AU875" s="84"/>
      <c r="AV875" s="84"/>
      <c r="AW875" s="84"/>
      <c r="AX875" s="84"/>
      <c r="AY875" s="84"/>
      <c r="AZ875" s="84"/>
    </row>
    <row r="876" spans="3:52" ht="13.15">
      <c r="C876" s="84"/>
      <c r="D876" s="84"/>
      <c r="E876" s="84"/>
      <c r="F876" s="84"/>
      <c r="G876" s="84"/>
      <c r="H876" s="84"/>
      <c r="I876" s="84"/>
      <c r="J876" s="84"/>
      <c r="K876" s="84"/>
      <c r="L876" s="84"/>
      <c r="M876" s="84"/>
      <c r="N876" s="84"/>
      <c r="O876" s="84"/>
      <c r="P876" s="84"/>
      <c r="Q876" s="84"/>
      <c r="R876" s="84"/>
      <c r="S876" s="84"/>
      <c r="T876" s="84"/>
      <c r="U876" s="84"/>
      <c r="V876" s="84"/>
      <c r="W876" s="84"/>
      <c r="X876" s="84"/>
      <c r="Y876" s="84"/>
      <c r="Z876" s="84"/>
      <c r="AA876" s="84"/>
      <c r="AB876" s="84"/>
      <c r="AC876" s="84"/>
      <c r="AD876" s="84"/>
      <c r="AE876" s="84"/>
      <c r="AF876" s="84"/>
      <c r="AG876" s="84"/>
      <c r="AH876" s="84"/>
      <c r="AI876" s="84"/>
      <c r="AJ876" s="84"/>
      <c r="AK876" s="84"/>
      <c r="AL876" s="84"/>
      <c r="AM876" s="84"/>
      <c r="AN876" s="84"/>
      <c r="AO876" s="84"/>
      <c r="AP876" s="84"/>
      <c r="AQ876" s="84"/>
      <c r="AR876" s="84"/>
      <c r="AS876" s="84"/>
      <c r="AT876" s="84"/>
      <c r="AU876" s="84"/>
      <c r="AV876" s="84"/>
      <c r="AW876" s="84"/>
      <c r="AX876" s="84"/>
      <c r="AY876" s="84"/>
      <c r="AZ876" s="84"/>
    </row>
    <row r="877" spans="3:52" ht="13.15">
      <c r="C877" s="84"/>
      <c r="D877" s="84"/>
      <c r="E877" s="84"/>
      <c r="F877" s="84"/>
      <c r="G877" s="84"/>
      <c r="H877" s="84"/>
      <c r="I877" s="84"/>
      <c r="J877" s="84"/>
      <c r="K877" s="84"/>
      <c r="L877" s="84"/>
      <c r="M877" s="84"/>
      <c r="N877" s="84"/>
      <c r="O877" s="84"/>
      <c r="P877" s="84"/>
      <c r="Q877" s="84"/>
      <c r="R877" s="84"/>
      <c r="S877" s="84"/>
      <c r="T877" s="84"/>
      <c r="U877" s="84"/>
      <c r="V877" s="84"/>
      <c r="W877" s="84"/>
      <c r="X877" s="84"/>
      <c r="Y877" s="84"/>
      <c r="Z877" s="84"/>
      <c r="AA877" s="84"/>
      <c r="AB877" s="84"/>
      <c r="AC877" s="84"/>
      <c r="AD877" s="84"/>
      <c r="AE877" s="84"/>
      <c r="AF877" s="84"/>
      <c r="AG877" s="84"/>
      <c r="AH877" s="84"/>
      <c r="AI877" s="84"/>
      <c r="AJ877" s="84"/>
      <c r="AK877" s="84"/>
      <c r="AL877" s="84"/>
      <c r="AM877" s="84"/>
      <c r="AN877" s="84"/>
      <c r="AO877" s="84"/>
      <c r="AP877" s="84"/>
      <c r="AQ877" s="84"/>
      <c r="AR877" s="84"/>
      <c r="AS877" s="84"/>
      <c r="AT877" s="84"/>
      <c r="AU877" s="84"/>
      <c r="AV877" s="84"/>
      <c r="AW877" s="84"/>
      <c r="AX877" s="84"/>
      <c r="AY877" s="84"/>
      <c r="AZ877" s="84"/>
    </row>
    <row r="878" spans="3:52" ht="13.15">
      <c r="C878" s="84"/>
      <c r="D878" s="84"/>
      <c r="E878" s="84"/>
      <c r="F878" s="84"/>
      <c r="G878" s="84"/>
      <c r="H878" s="84"/>
      <c r="I878" s="84"/>
      <c r="J878" s="84"/>
      <c r="K878" s="84"/>
      <c r="L878" s="84"/>
      <c r="M878" s="84"/>
      <c r="N878" s="84"/>
      <c r="O878" s="84"/>
      <c r="P878" s="84"/>
      <c r="Q878" s="84"/>
      <c r="R878" s="84"/>
      <c r="S878" s="84"/>
      <c r="T878" s="84"/>
      <c r="U878" s="84"/>
      <c r="V878" s="84"/>
      <c r="W878" s="84"/>
      <c r="X878" s="84"/>
      <c r="Y878" s="84"/>
      <c r="Z878" s="84"/>
      <c r="AA878" s="84"/>
      <c r="AB878" s="84"/>
      <c r="AC878" s="84"/>
      <c r="AD878" s="84"/>
      <c r="AE878" s="84"/>
      <c r="AF878" s="84"/>
      <c r="AG878" s="84"/>
      <c r="AH878" s="84"/>
      <c r="AI878" s="84"/>
      <c r="AJ878" s="84"/>
      <c r="AK878" s="84"/>
      <c r="AL878" s="84"/>
      <c r="AM878" s="84"/>
      <c r="AN878" s="84"/>
      <c r="AO878" s="84"/>
      <c r="AP878" s="84"/>
      <c r="AQ878" s="84"/>
      <c r="AR878" s="84"/>
      <c r="AS878" s="84"/>
      <c r="AT878" s="84"/>
      <c r="AU878" s="84"/>
      <c r="AV878" s="84"/>
      <c r="AW878" s="84"/>
      <c r="AX878" s="84"/>
      <c r="AY878" s="84"/>
      <c r="AZ878" s="84"/>
    </row>
    <row r="879" spans="3:52" ht="13.15">
      <c r="C879" s="84"/>
      <c r="D879" s="84"/>
      <c r="E879" s="84"/>
      <c r="F879" s="84"/>
      <c r="G879" s="84"/>
      <c r="H879" s="84"/>
      <c r="I879" s="84"/>
      <c r="J879" s="84"/>
      <c r="K879" s="84"/>
      <c r="L879" s="84"/>
      <c r="M879" s="84"/>
      <c r="N879" s="84"/>
      <c r="O879" s="84"/>
      <c r="P879" s="84"/>
      <c r="Q879" s="84"/>
      <c r="R879" s="84"/>
      <c r="S879" s="84"/>
      <c r="T879" s="84"/>
      <c r="U879" s="84"/>
      <c r="V879" s="84"/>
      <c r="W879" s="84"/>
      <c r="X879" s="84"/>
      <c r="Y879" s="84"/>
      <c r="Z879" s="84"/>
      <c r="AA879" s="84"/>
      <c r="AB879" s="84"/>
      <c r="AC879" s="84"/>
      <c r="AD879" s="84"/>
      <c r="AE879" s="84"/>
      <c r="AF879" s="84"/>
      <c r="AG879" s="84"/>
      <c r="AH879" s="84"/>
      <c r="AI879" s="84"/>
      <c r="AJ879" s="84"/>
      <c r="AK879" s="84"/>
      <c r="AL879" s="84"/>
      <c r="AM879" s="84"/>
      <c r="AN879" s="84"/>
      <c r="AO879" s="84"/>
      <c r="AP879" s="84"/>
      <c r="AQ879" s="84"/>
      <c r="AR879" s="84"/>
      <c r="AS879" s="84"/>
      <c r="AT879" s="84"/>
      <c r="AU879" s="84"/>
      <c r="AV879" s="84"/>
      <c r="AW879" s="84"/>
      <c r="AX879" s="84"/>
      <c r="AY879" s="84"/>
      <c r="AZ879" s="84"/>
    </row>
    <row r="880" spans="3:52" ht="13.15">
      <c r="C880" s="84"/>
      <c r="D880" s="84"/>
      <c r="E880" s="84"/>
      <c r="F880" s="84"/>
      <c r="G880" s="84"/>
      <c r="H880" s="84"/>
      <c r="I880" s="84"/>
      <c r="J880" s="84"/>
      <c r="K880" s="84"/>
      <c r="L880" s="84"/>
      <c r="M880" s="84"/>
      <c r="N880" s="84"/>
      <c r="O880" s="84"/>
      <c r="P880" s="84"/>
      <c r="Q880" s="84"/>
      <c r="R880" s="84"/>
      <c r="S880" s="84"/>
      <c r="T880" s="84"/>
      <c r="U880" s="84"/>
      <c r="V880" s="84"/>
      <c r="W880" s="84"/>
      <c r="X880" s="84"/>
      <c r="Y880" s="84"/>
      <c r="Z880" s="84"/>
      <c r="AA880" s="84"/>
      <c r="AB880" s="84"/>
      <c r="AC880" s="84"/>
      <c r="AD880" s="84"/>
      <c r="AE880" s="84"/>
      <c r="AF880" s="84"/>
      <c r="AG880" s="84"/>
      <c r="AH880" s="84"/>
      <c r="AI880" s="84"/>
      <c r="AJ880" s="84"/>
      <c r="AK880" s="84"/>
      <c r="AL880" s="84"/>
      <c r="AM880" s="84"/>
      <c r="AN880" s="84"/>
      <c r="AO880" s="84"/>
      <c r="AP880" s="84"/>
      <c r="AQ880" s="84"/>
      <c r="AR880" s="84"/>
      <c r="AS880" s="84"/>
      <c r="AT880" s="84"/>
      <c r="AU880" s="84"/>
      <c r="AV880" s="84"/>
      <c r="AW880" s="84"/>
      <c r="AX880" s="84"/>
      <c r="AY880" s="84"/>
      <c r="AZ880" s="84"/>
    </row>
    <row r="881" spans="3:52" ht="13.15">
      <c r="C881" s="84"/>
      <c r="D881" s="84"/>
      <c r="E881" s="84"/>
      <c r="F881" s="84"/>
      <c r="G881" s="84"/>
      <c r="H881" s="84"/>
      <c r="I881" s="84"/>
      <c r="J881" s="84"/>
      <c r="K881" s="84"/>
      <c r="L881" s="84"/>
      <c r="M881" s="84"/>
      <c r="N881" s="84"/>
      <c r="O881" s="84"/>
      <c r="P881" s="84"/>
      <c r="Q881" s="84"/>
      <c r="R881" s="84"/>
      <c r="S881" s="84"/>
      <c r="T881" s="84"/>
      <c r="U881" s="84"/>
      <c r="V881" s="84"/>
      <c r="W881" s="84"/>
      <c r="X881" s="84"/>
      <c r="Y881" s="84"/>
      <c r="Z881" s="84"/>
      <c r="AA881" s="84"/>
      <c r="AB881" s="84"/>
      <c r="AC881" s="84"/>
      <c r="AD881" s="84"/>
      <c r="AE881" s="84"/>
      <c r="AF881" s="84"/>
      <c r="AG881" s="84"/>
      <c r="AH881" s="84"/>
      <c r="AI881" s="84"/>
      <c r="AJ881" s="84"/>
      <c r="AK881" s="84"/>
      <c r="AL881" s="84"/>
      <c r="AM881" s="84"/>
      <c r="AN881" s="84"/>
      <c r="AO881" s="84"/>
      <c r="AP881" s="84"/>
      <c r="AQ881" s="84"/>
      <c r="AR881" s="84"/>
      <c r="AS881" s="84"/>
      <c r="AT881" s="84"/>
      <c r="AU881" s="84"/>
      <c r="AV881" s="84"/>
      <c r="AW881" s="84"/>
      <c r="AX881" s="84"/>
      <c r="AY881" s="84"/>
      <c r="AZ881" s="84"/>
    </row>
    <row r="882" spans="3:52" ht="13.15">
      <c r="C882" s="84"/>
      <c r="D882" s="84"/>
      <c r="E882" s="84"/>
      <c r="F882" s="84"/>
      <c r="G882" s="84"/>
      <c r="H882" s="84"/>
      <c r="I882" s="84"/>
      <c r="J882" s="84"/>
      <c r="K882" s="84"/>
      <c r="L882" s="84"/>
      <c r="M882" s="84"/>
      <c r="N882" s="84"/>
      <c r="O882" s="84"/>
      <c r="P882" s="84"/>
      <c r="Q882" s="84"/>
      <c r="R882" s="84"/>
      <c r="S882" s="84"/>
      <c r="T882" s="84"/>
      <c r="U882" s="84"/>
      <c r="V882" s="84"/>
      <c r="W882" s="84"/>
      <c r="X882" s="84"/>
      <c r="Y882" s="84"/>
      <c r="Z882" s="84"/>
      <c r="AA882" s="84"/>
      <c r="AB882" s="84"/>
      <c r="AC882" s="84"/>
      <c r="AD882" s="84"/>
      <c r="AE882" s="84"/>
      <c r="AF882" s="84"/>
      <c r="AG882" s="84"/>
      <c r="AH882" s="84"/>
      <c r="AI882" s="84"/>
      <c r="AJ882" s="84"/>
      <c r="AK882" s="84"/>
      <c r="AL882" s="84"/>
      <c r="AM882" s="84"/>
      <c r="AN882" s="84"/>
      <c r="AO882" s="84"/>
      <c r="AP882" s="84"/>
      <c r="AQ882" s="84"/>
      <c r="AR882" s="84"/>
      <c r="AS882" s="84"/>
      <c r="AT882" s="84"/>
      <c r="AU882" s="84"/>
      <c r="AV882" s="84"/>
      <c r="AW882" s="84"/>
      <c r="AX882" s="84"/>
      <c r="AY882" s="84"/>
      <c r="AZ882" s="84"/>
    </row>
    <row r="883" spans="3:52" ht="13.15">
      <c r="C883" s="84"/>
      <c r="D883" s="84"/>
      <c r="E883" s="84"/>
      <c r="F883" s="84"/>
      <c r="G883" s="84"/>
      <c r="H883" s="84"/>
      <c r="I883" s="84"/>
      <c r="J883" s="84"/>
      <c r="K883" s="84"/>
      <c r="L883" s="84"/>
      <c r="M883" s="84"/>
      <c r="N883" s="84"/>
      <c r="O883" s="84"/>
      <c r="P883" s="84"/>
      <c r="Q883" s="84"/>
      <c r="R883" s="84"/>
      <c r="S883" s="84"/>
      <c r="T883" s="84"/>
      <c r="U883" s="84"/>
      <c r="V883" s="84"/>
      <c r="W883" s="84"/>
      <c r="X883" s="84"/>
      <c r="Y883" s="84"/>
      <c r="Z883" s="84"/>
      <c r="AA883" s="84"/>
      <c r="AB883" s="84"/>
      <c r="AC883" s="84"/>
      <c r="AD883" s="84"/>
      <c r="AE883" s="84"/>
      <c r="AF883" s="84"/>
      <c r="AG883" s="84"/>
      <c r="AH883" s="84"/>
      <c r="AI883" s="84"/>
      <c r="AJ883" s="84"/>
      <c r="AK883" s="84"/>
      <c r="AL883" s="84"/>
      <c r="AM883" s="84"/>
      <c r="AN883" s="84"/>
      <c r="AO883" s="84"/>
      <c r="AP883" s="84"/>
      <c r="AQ883" s="84"/>
      <c r="AR883" s="84"/>
      <c r="AS883" s="84"/>
      <c r="AT883" s="84"/>
      <c r="AU883" s="84"/>
      <c r="AV883" s="84"/>
      <c r="AW883" s="84"/>
      <c r="AX883" s="84"/>
      <c r="AY883" s="84"/>
      <c r="AZ883" s="84"/>
    </row>
    <row r="884" spans="3:52" ht="13.15">
      <c r="C884" s="84"/>
      <c r="D884" s="84"/>
      <c r="E884" s="84"/>
      <c r="F884" s="84"/>
      <c r="G884" s="84"/>
      <c r="H884" s="84"/>
      <c r="I884" s="84"/>
      <c r="J884" s="84"/>
      <c r="K884" s="84"/>
      <c r="L884" s="84"/>
      <c r="M884" s="84"/>
      <c r="N884" s="84"/>
      <c r="O884" s="84"/>
      <c r="P884" s="84"/>
      <c r="Q884" s="84"/>
      <c r="R884" s="84"/>
      <c r="S884" s="84"/>
      <c r="T884" s="84"/>
      <c r="U884" s="84"/>
      <c r="V884" s="84"/>
      <c r="W884" s="84"/>
      <c r="X884" s="84"/>
      <c r="Y884" s="84"/>
      <c r="Z884" s="84"/>
      <c r="AA884" s="84"/>
      <c r="AB884" s="84"/>
      <c r="AC884" s="84"/>
      <c r="AD884" s="84"/>
      <c r="AE884" s="84"/>
      <c r="AF884" s="84"/>
      <c r="AG884" s="84"/>
      <c r="AH884" s="84"/>
      <c r="AI884" s="84"/>
      <c r="AJ884" s="84"/>
      <c r="AK884" s="84"/>
      <c r="AL884" s="84"/>
      <c r="AM884" s="84"/>
      <c r="AN884" s="84"/>
      <c r="AO884" s="84"/>
      <c r="AP884" s="84"/>
      <c r="AQ884" s="84"/>
      <c r="AR884" s="84"/>
      <c r="AS884" s="84"/>
      <c r="AT884" s="84"/>
      <c r="AU884" s="84"/>
      <c r="AV884" s="84"/>
      <c r="AW884" s="84"/>
      <c r="AX884" s="84"/>
      <c r="AY884" s="84"/>
      <c r="AZ884" s="84"/>
    </row>
    <row r="885" spans="3:52" ht="13.15">
      <c r="C885" s="84"/>
      <c r="D885" s="84"/>
      <c r="E885" s="84"/>
      <c r="F885" s="84"/>
      <c r="G885" s="84"/>
      <c r="H885" s="84"/>
      <c r="I885" s="84"/>
      <c r="J885" s="84"/>
      <c r="K885" s="84"/>
      <c r="L885" s="84"/>
      <c r="M885" s="84"/>
      <c r="N885" s="84"/>
      <c r="O885" s="84"/>
      <c r="P885" s="84"/>
      <c r="Q885" s="84"/>
      <c r="R885" s="84"/>
      <c r="S885" s="84"/>
      <c r="T885" s="84"/>
      <c r="U885" s="84"/>
      <c r="V885" s="84"/>
      <c r="W885" s="84"/>
      <c r="X885" s="84"/>
      <c r="Y885" s="84"/>
      <c r="Z885" s="84"/>
      <c r="AA885" s="84"/>
      <c r="AB885" s="84"/>
      <c r="AC885" s="84"/>
      <c r="AD885" s="84"/>
      <c r="AE885" s="84"/>
      <c r="AF885" s="84"/>
      <c r="AG885" s="84"/>
      <c r="AH885" s="84"/>
      <c r="AI885" s="84"/>
      <c r="AJ885" s="84"/>
      <c r="AK885" s="84"/>
      <c r="AL885" s="84"/>
      <c r="AM885" s="84"/>
      <c r="AN885" s="84"/>
      <c r="AO885" s="84"/>
      <c r="AP885" s="84"/>
      <c r="AQ885" s="84"/>
      <c r="AR885" s="84"/>
      <c r="AS885" s="84"/>
      <c r="AT885" s="84"/>
      <c r="AU885" s="84"/>
      <c r="AV885" s="84"/>
      <c r="AW885" s="84"/>
      <c r="AX885" s="84"/>
      <c r="AY885" s="84"/>
      <c r="AZ885" s="84"/>
    </row>
    <row r="886" spans="3:52" ht="13.15">
      <c r="C886" s="84"/>
      <c r="D886" s="84"/>
      <c r="E886" s="84"/>
      <c r="F886" s="84"/>
      <c r="G886" s="84"/>
      <c r="H886" s="84"/>
      <c r="I886" s="84"/>
      <c r="J886" s="84"/>
      <c r="K886" s="84"/>
      <c r="L886" s="84"/>
      <c r="M886" s="84"/>
      <c r="N886" s="84"/>
      <c r="O886" s="84"/>
      <c r="P886" s="84"/>
      <c r="Q886" s="84"/>
      <c r="R886" s="84"/>
      <c r="S886" s="84"/>
      <c r="T886" s="84"/>
      <c r="U886" s="84"/>
      <c r="V886" s="84"/>
      <c r="W886" s="84"/>
      <c r="X886" s="84"/>
      <c r="Y886" s="84"/>
      <c r="Z886" s="84"/>
      <c r="AA886" s="84"/>
      <c r="AB886" s="84"/>
      <c r="AC886" s="84"/>
      <c r="AD886" s="84"/>
      <c r="AE886" s="84"/>
      <c r="AF886" s="84"/>
      <c r="AG886" s="84"/>
      <c r="AH886" s="84"/>
      <c r="AI886" s="84"/>
      <c r="AJ886" s="84"/>
      <c r="AK886" s="84"/>
      <c r="AL886" s="84"/>
      <c r="AM886" s="84"/>
      <c r="AN886" s="84"/>
      <c r="AO886" s="84"/>
      <c r="AP886" s="84"/>
      <c r="AQ886" s="84"/>
      <c r="AR886" s="84"/>
      <c r="AS886" s="84"/>
      <c r="AT886" s="84"/>
      <c r="AU886" s="84"/>
      <c r="AV886" s="84"/>
      <c r="AW886" s="84"/>
      <c r="AX886" s="84"/>
      <c r="AY886" s="84"/>
      <c r="AZ886" s="84"/>
    </row>
    <row r="887" spans="3:52" ht="13.15">
      <c r="C887" s="84"/>
      <c r="D887" s="84"/>
      <c r="E887" s="84"/>
      <c r="F887" s="84"/>
      <c r="G887" s="84"/>
      <c r="H887" s="84"/>
      <c r="I887" s="84"/>
      <c r="J887" s="84"/>
      <c r="K887" s="84"/>
      <c r="L887" s="84"/>
      <c r="M887" s="84"/>
      <c r="N887" s="84"/>
      <c r="O887" s="84"/>
      <c r="P887" s="84"/>
      <c r="Q887" s="84"/>
      <c r="R887" s="84"/>
      <c r="S887" s="84"/>
      <c r="T887" s="84"/>
      <c r="U887" s="84"/>
      <c r="V887" s="84"/>
      <c r="W887" s="84"/>
      <c r="X887" s="84"/>
      <c r="Y887" s="84"/>
      <c r="Z887" s="84"/>
      <c r="AA887" s="84"/>
      <c r="AB887" s="84"/>
      <c r="AC887" s="84"/>
      <c r="AD887" s="84"/>
      <c r="AE887" s="84"/>
      <c r="AF887" s="84"/>
      <c r="AG887" s="84"/>
      <c r="AH887" s="84"/>
      <c r="AI887" s="84"/>
      <c r="AJ887" s="84"/>
      <c r="AK887" s="84"/>
      <c r="AL887" s="84"/>
      <c r="AM887" s="84"/>
      <c r="AN887" s="84"/>
      <c r="AO887" s="84"/>
      <c r="AP887" s="84"/>
      <c r="AQ887" s="84"/>
      <c r="AR887" s="84"/>
      <c r="AS887" s="84"/>
      <c r="AT887" s="84"/>
      <c r="AU887" s="84"/>
      <c r="AV887" s="84"/>
      <c r="AW887" s="84"/>
      <c r="AX887" s="84"/>
      <c r="AY887" s="84"/>
      <c r="AZ887" s="84"/>
    </row>
    <row r="888" spans="3:52" ht="13.15">
      <c r="C888" s="84"/>
      <c r="D888" s="84"/>
      <c r="E888" s="84"/>
      <c r="F888" s="84"/>
      <c r="G888" s="84"/>
      <c r="H888" s="84"/>
      <c r="I888" s="84"/>
      <c r="J888" s="84"/>
      <c r="K888" s="84"/>
      <c r="L888" s="84"/>
      <c r="M888" s="84"/>
      <c r="N888" s="84"/>
      <c r="O888" s="84"/>
      <c r="P888" s="84"/>
      <c r="Q888" s="84"/>
      <c r="R888" s="84"/>
      <c r="S888" s="84"/>
      <c r="T888" s="84"/>
      <c r="U888" s="84"/>
      <c r="V888" s="84"/>
      <c r="W888" s="84"/>
      <c r="X888" s="84"/>
      <c r="Y888" s="84"/>
      <c r="Z888" s="84"/>
      <c r="AA888" s="84"/>
      <c r="AB888" s="84"/>
      <c r="AC888" s="84"/>
      <c r="AD888" s="84"/>
      <c r="AE888" s="84"/>
      <c r="AF888" s="84"/>
      <c r="AG888" s="84"/>
      <c r="AH888" s="84"/>
      <c r="AI888" s="84"/>
      <c r="AJ888" s="84"/>
      <c r="AK888" s="84"/>
      <c r="AL888" s="84"/>
      <c r="AM888" s="84"/>
      <c r="AN888" s="84"/>
      <c r="AO888" s="84"/>
      <c r="AP888" s="84"/>
      <c r="AQ888" s="84"/>
      <c r="AR888" s="84"/>
      <c r="AS888" s="84"/>
      <c r="AT888" s="84"/>
      <c r="AU888" s="84"/>
      <c r="AV888" s="84"/>
      <c r="AW888" s="84"/>
      <c r="AX888" s="84"/>
      <c r="AY888" s="84"/>
      <c r="AZ888" s="84"/>
    </row>
    <row r="889" spans="3:52" ht="13.15">
      <c r="C889" s="84"/>
      <c r="D889" s="84"/>
      <c r="E889" s="84"/>
      <c r="F889" s="84"/>
      <c r="G889" s="84"/>
      <c r="H889" s="84"/>
      <c r="I889" s="84"/>
      <c r="J889" s="84"/>
      <c r="K889" s="84"/>
      <c r="L889" s="84"/>
      <c r="M889" s="84"/>
      <c r="N889" s="84"/>
      <c r="O889" s="84"/>
      <c r="P889" s="84"/>
      <c r="Q889" s="84"/>
      <c r="R889" s="84"/>
      <c r="S889" s="84"/>
      <c r="T889" s="84"/>
      <c r="U889" s="84"/>
      <c r="V889" s="84"/>
      <c r="W889" s="84"/>
      <c r="X889" s="84"/>
      <c r="Y889" s="84"/>
      <c r="Z889" s="84"/>
      <c r="AA889" s="84"/>
      <c r="AB889" s="84"/>
      <c r="AC889" s="84"/>
      <c r="AD889" s="84"/>
      <c r="AE889" s="84"/>
      <c r="AF889" s="84"/>
      <c r="AG889" s="84"/>
      <c r="AH889" s="84"/>
      <c r="AI889" s="84"/>
      <c r="AJ889" s="84"/>
      <c r="AK889" s="84"/>
      <c r="AL889" s="84"/>
      <c r="AM889" s="84"/>
      <c r="AN889" s="84"/>
      <c r="AO889" s="84"/>
      <c r="AP889" s="84"/>
      <c r="AQ889" s="84"/>
      <c r="AR889" s="84"/>
      <c r="AS889" s="84"/>
      <c r="AT889" s="84"/>
      <c r="AU889" s="84"/>
      <c r="AV889" s="84"/>
      <c r="AW889" s="84"/>
      <c r="AX889" s="84"/>
      <c r="AY889" s="84"/>
      <c r="AZ889" s="84"/>
    </row>
    <row r="890" spans="3:52" ht="13.15">
      <c r="C890" s="84"/>
      <c r="D890" s="84"/>
      <c r="E890" s="84"/>
      <c r="F890" s="84"/>
      <c r="G890" s="84"/>
      <c r="H890" s="84"/>
      <c r="I890" s="84"/>
      <c r="J890" s="84"/>
      <c r="K890" s="84"/>
      <c r="L890" s="84"/>
      <c r="M890" s="84"/>
      <c r="N890" s="84"/>
      <c r="O890" s="84"/>
      <c r="P890" s="84"/>
      <c r="Q890" s="84"/>
      <c r="R890" s="84"/>
      <c r="S890" s="84"/>
      <c r="T890" s="84"/>
      <c r="U890" s="84"/>
      <c r="V890" s="84"/>
      <c r="W890" s="84"/>
      <c r="X890" s="84"/>
      <c r="Y890" s="84"/>
      <c r="Z890" s="84"/>
      <c r="AA890" s="84"/>
      <c r="AB890" s="84"/>
      <c r="AC890" s="84"/>
      <c r="AD890" s="84"/>
      <c r="AE890" s="84"/>
      <c r="AF890" s="84"/>
      <c r="AG890" s="84"/>
      <c r="AH890" s="84"/>
      <c r="AI890" s="84"/>
      <c r="AJ890" s="84"/>
      <c r="AK890" s="84"/>
      <c r="AL890" s="84"/>
      <c r="AM890" s="84"/>
      <c r="AN890" s="84"/>
      <c r="AO890" s="84"/>
      <c r="AP890" s="84"/>
      <c r="AQ890" s="84"/>
      <c r="AR890" s="84"/>
      <c r="AS890" s="84"/>
      <c r="AT890" s="84"/>
      <c r="AU890" s="84"/>
      <c r="AV890" s="84"/>
      <c r="AW890" s="84"/>
      <c r="AX890" s="84"/>
      <c r="AY890" s="84"/>
      <c r="AZ890" s="84"/>
    </row>
    <row r="891" spans="3:52" ht="13.15">
      <c r="C891" s="84"/>
      <c r="D891" s="84"/>
      <c r="E891" s="84"/>
      <c r="F891" s="84"/>
      <c r="G891" s="84"/>
      <c r="H891" s="84"/>
      <c r="I891" s="84"/>
      <c r="J891" s="84"/>
      <c r="K891" s="84"/>
      <c r="L891" s="84"/>
      <c r="M891" s="84"/>
      <c r="N891" s="84"/>
      <c r="O891" s="84"/>
      <c r="P891" s="84"/>
      <c r="Q891" s="84"/>
      <c r="R891" s="84"/>
      <c r="S891" s="84"/>
      <c r="T891" s="84"/>
      <c r="U891" s="84"/>
      <c r="V891" s="84"/>
      <c r="W891" s="84"/>
      <c r="X891" s="84"/>
      <c r="Y891" s="84"/>
      <c r="Z891" s="84"/>
      <c r="AA891" s="84"/>
      <c r="AB891" s="84"/>
      <c r="AC891" s="84"/>
      <c r="AD891" s="84"/>
      <c r="AE891" s="84"/>
      <c r="AF891" s="84"/>
      <c r="AG891" s="84"/>
      <c r="AH891" s="84"/>
      <c r="AI891" s="84"/>
      <c r="AJ891" s="84"/>
      <c r="AK891" s="84"/>
      <c r="AL891" s="84"/>
      <c r="AM891" s="84"/>
      <c r="AN891" s="84"/>
      <c r="AO891" s="84"/>
      <c r="AP891" s="84"/>
      <c r="AQ891" s="84"/>
      <c r="AR891" s="84"/>
      <c r="AS891" s="84"/>
      <c r="AT891" s="84"/>
      <c r="AU891" s="84"/>
      <c r="AV891" s="84"/>
      <c r="AW891" s="84"/>
      <c r="AX891" s="84"/>
      <c r="AY891" s="84"/>
      <c r="AZ891" s="84"/>
    </row>
    <row r="892" spans="3:52" ht="13.15">
      <c r="C892" s="84"/>
      <c r="D892" s="84"/>
      <c r="E892" s="84"/>
      <c r="F892" s="84"/>
      <c r="G892" s="84"/>
      <c r="H892" s="84"/>
      <c r="I892" s="84"/>
      <c r="J892" s="84"/>
      <c r="K892" s="84"/>
      <c r="L892" s="84"/>
      <c r="M892" s="84"/>
      <c r="N892" s="84"/>
      <c r="O892" s="84"/>
      <c r="P892" s="84"/>
      <c r="Q892" s="84"/>
      <c r="R892" s="84"/>
      <c r="S892" s="84"/>
      <c r="T892" s="84"/>
      <c r="U892" s="84"/>
      <c r="V892" s="84"/>
      <c r="W892" s="84"/>
      <c r="X892" s="84"/>
      <c r="Y892" s="84"/>
      <c r="Z892" s="84"/>
      <c r="AA892" s="84"/>
      <c r="AB892" s="84"/>
      <c r="AC892" s="84"/>
      <c r="AD892" s="84"/>
      <c r="AE892" s="84"/>
      <c r="AF892" s="84"/>
      <c r="AG892" s="84"/>
      <c r="AH892" s="84"/>
      <c r="AI892" s="84"/>
      <c r="AJ892" s="84"/>
      <c r="AK892" s="84"/>
      <c r="AL892" s="84"/>
      <c r="AM892" s="84"/>
      <c r="AN892" s="84"/>
      <c r="AO892" s="84"/>
      <c r="AP892" s="84"/>
      <c r="AQ892" s="84"/>
      <c r="AR892" s="84"/>
      <c r="AS892" s="84"/>
      <c r="AT892" s="84"/>
      <c r="AU892" s="84"/>
      <c r="AV892" s="84"/>
      <c r="AW892" s="84"/>
      <c r="AX892" s="84"/>
      <c r="AY892" s="84"/>
      <c r="AZ892" s="84"/>
    </row>
    <row r="893" spans="3:52" ht="13.15">
      <c r="C893" s="84"/>
      <c r="D893" s="84"/>
      <c r="E893" s="84"/>
      <c r="F893" s="84"/>
      <c r="G893" s="84"/>
      <c r="H893" s="84"/>
      <c r="I893" s="84"/>
      <c r="J893" s="84"/>
      <c r="K893" s="84"/>
      <c r="L893" s="84"/>
      <c r="M893" s="84"/>
      <c r="N893" s="84"/>
      <c r="O893" s="84"/>
      <c r="P893" s="84"/>
      <c r="Q893" s="84"/>
      <c r="R893" s="84"/>
      <c r="S893" s="84"/>
      <c r="T893" s="84"/>
      <c r="U893" s="84"/>
      <c r="V893" s="84"/>
      <c r="W893" s="84"/>
      <c r="X893" s="84"/>
      <c r="Y893" s="84"/>
      <c r="Z893" s="84"/>
      <c r="AA893" s="84"/>
      <c r="AB893" s="84"/>
      <c r="AC893" s="84"/>
      <c r="AD893" s="84"/>
      <c r="AE893" s="84"/>
      <c r="AF893" s="84"/>
      <c r="AG893" s="84"/>
      <c r="AH893" s="84"/>
      <c r="AI893" s="84"/>
      <c r="AJ893" s="84"/>
      <c r="AK893" s="84"/>
      <c r="AL893" s="84"/>
      <c r="AM893" s="84"/>
      <c r="AN893" s="84"/>
      <c r="AO893" s="84"/>
      <c r="AP893" s="84"/>
      <c r="AQ893" s="84"/>
      <c r="AR893" s="84"/>
      <c r="AS893" s="84"/>
      <c r="AT893" s="84"/>
      <c r="AU893" s="84"/>
      <c r="AV893" s="84"/>
      <c r="AW893" s="84"/>
      <c r="AX893" s="84"/>
      <c r="AY893" s="84"/>
      <c r="AZ893" s="84"/>
    </row>
    <row r="894" spans="3:52" ht="13.15">
      <c r="C894" s="84"/>
      <c r="D894" s="84"/>
      <c r="E894" s="84"/>
      <c r="F894" s="84"/>
      <c r="G894" s="84"/>
      <c r="H894" s="84"/>
      <c r="I894" s="84"/>
      <c r="J894" s="84"/>
      <c r="K894" s="84"/>
      <c r="L894" s="84"/>
      <c r="M894" s="84"/>
      <c r="N894" s="84"/>
      <c r="O894" s="84"/>
      <c r="P894" s="84"/>
      <c r="Q894" s="84"/>
      <c r="R894" s="84"/>
      <c r="S894" s="84"/>
      <c r="T894" s="84"/>
      <c r="U894" s="84"/>
      <c r="V894" s="84"/>
      <c r="W894" s="84"/>
      <c r="X894" s="84"/>
      <c r="Y894" s="84"/>
      <c r="Z894" s="84"/>
      <c r="AA894" s="84"/>
      <c r="AB894" s="84"/>
      <c r="AC894" s="84"/>
      <c r="AD894" s="84"/>
      <c r="AE894" s="84"/>
      <c r="AF894" s="84"/>
      <c r="AG894" s="84"/>
      <c r="AH894" s="84"/>
      <c r="AI894" s="84"/>
      <c r="AJ894" s="84"/>
      <c r="AK894" s="84"/>
      <c r="AL894" s="84"/>
      <c r="AM894" s="84"/>
      <c r="AN894" s="84"/>
      <c r="AO894" s="84"/>
      <c r="AP894" s="84"/>
      <c r="AQ894" s="84"/>
      <c r="AR894" s="84"/>
      <c r="AS894" s="84"/>
      <c r="AT894" s="84"/>
      <c r="AU894" s="84"/>
      <c r="AV894" s="84"/>
      <c r="AW894" s="84"/>
      <c r="AX894" s="84"/>
      <c r="AY894" s="84"/>
      <c r="AZ894" s="84"/>
    </row>
    <row r="895" spans="3:52" ht="13.15">
      <c r="C895" s="84"/>
      <c r="D895" s="84"/>
      <c r="E895" s="84"/>
      <c r="F895" s="84"/>
      <c r="G895" s="84"/>
      <c r="H895" s="84"/>
      <c r="I895" s="84"/>
      <c r="J895" s="84"/>
      <c r="K895" s="84"/>
      <c r="L895" s="84"/>
      <c r="M895" s="84"/>
      <c r="N895" s="84"/>
      <c r="O895" s="84"/>
      <c r="P895" s="84"/>
      <c r="Q895" s="84"/>
      <c r="R895" s="84"/>
      <c r="S895" s="84"/>
      <c r="T895" s="84"/>
      <c r="U895" s="84"/>
      <c r="V895" s="84"/>
      <c r="W895" s="84"/>
      <c r="X895" s="84"/>
      <c r="Y895" s="84"/>
      <c r="Z895" s="84"/>
      <c r="AA895" s="84"/>
      <c r="AB895" s="84"/>
      <c r="AC895" s="84"/>
      <c r="AD895" s="84"/>
      <c r="AE895" s="84"/>
      <c r="AF895" s="84"/>
      <c r="AG895" s="84"/>
      <c r="AH895" s="84"/>
      <c r="AI895" s="84"/>
      <c r="AJ895" s="84"/>
      <c r="AK895" s="84"/>
      <c r="AL895" s="84"/>
      <c r="AM895" s="84"/>
      <c r="AN895" s="84"/>
      <c r="AO895" s="84"/>
      <c r="AP895" s="84"/>
      <c r="AQ895" s="84"/>
      <c r="AR895" s="84"/>
      <c r="AS895" s="84"/>
      <c r="AT895" s="84"/>
      <c r="AU895" s="84"/>
      <c r="AV895" s="84"/>
      <c r="AW895" s="84"/>
      <c r="AX895" s="84"/>
      <c r="AY895" s="84"/>
      <c r="AZ895" s="84"/>
    </row>
    <row r="896" spans="3:52" ht="13.15">
      <c r="C896" s="84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4"/>
      <c r="Y896" s="84"/>
      <c r="Z896" s="84"/>
      <c r="AA896" s="84"/>
      <c r="AB896" s="84"/>
      <c r="AC896" s="84"/>
      <c r="AD896" s="84"/>
      <c r="AE896" s="84"/>
      <c r="AF896" s="84"/>
      <c r="AG896" s="84"/>
      <c r="AH896" s="84"/>
      <c r="AI896" s="84"/>
      <c r="AJ896" s="84"/>
      <c r="AK896" s="84"/>
      <c r="AL896" s="84"/>
      <c r="AM896" s="84"/>
      <c r="AN896" s="84"/>
      <c r="AO896" s="84"/>
      <c r="AP896" s="84"/>
      <c r="AQ896" s="84"/>
      <c r="AR896" s="84"/>
      <c r="AS896" s="84"/>
      <c r="AT896" s="84"/>
      <c r="AU896" s="84"/>
      <c r="AV896" s="84"/>
      <c r="AW896" s="84"/>
      <c r="AX896" s="84"/>
      <c r="AY896" s="84"/>
      <c r="AZ896" s="84"/>
    </row>
    <row r="897" spans="3:52" ht="13.15">
      <c r="C897" s="84"/>
      <c r="D897" s="84"/>
      <c r="E897" s="84"/>
      <c r="F897" s="84"/>
      <c r="G897" s="84"/>
      <c r="H897" s="84"/>
      <c r="I897" s="84"/>
      <c r="J897" s="84"/>
      <c r="K897" s="84"/>
      <c r="L897" s="84"/>
      <c r="M897" s="84"/>
      <c r="N897" s="84"/>
      <c r="O897" s="84"/>
      <c r="P897" s="84"/>
      <c r="Q897" s="84"/>
      <c r="R897" s="84"/>
      <c r="S897" s="84"/>
      <c r="T897" s="84"/>
      <c r="U897" s="84"/>
      <c r="V897" s="84"/>
      <c r="W897" s="84"/>
      <c r="X897" s="84"/>
      <c r="Y897" s="84"/>
      <c r="Z897" s="84"/>
      <c r="AA897" s="84"/>
      <c r="AB897" s="84"/>
      <c r="AC897" s="84"/>
      <c r="AD897" s="84"/>
      <c r="AE897" s="84"/>
      <c r="AF897" s="84"/>
      <c r="AG897" s="84"/>
      <c r="AH897" s="84"/>
      <c r="AI897" s="84"/>
      <c r="AJ897" s="84"/>
      <c r="AK897" s="84"/>
      <c r="AL897" s="84"/>
      <c r="AM897" s="84"/>
      <c r="AN897" s="84"/>
      <c r="AO897" s="84"/>
      <c r="AP897" s="84"/>
      <c r="AQ897" s="84"/>
      <c r="AR897" s="84"/>
      <c r="AS897" s="84"/>
      <c r="AT897" s="84"/>
      <c r="AU897" s="84"/>
      <c r="AV897" s="84"/>
      <c r="AW897" s="84"/>
      <c r="AX897" s="84"/>
      <c r="AY897" s="84"/>
      <c r="AZ897" s="84"/>
    </row>
    <row r="898" spans="3:52" ht="13.15">
      <c r="C898" s="84"/>
      <c r="D898" s="84"/>
      <c r="E898" s="84"/>
      <c r="F898" s="84"/>
      <c r="G898" s="84"/>
      <c r="H898" s="84"/>
      <c r="I898" s="84"/>
      <c r="J898" s="84"/>
      <c r="K898" s="84"/>
      <c r="L898" s="84"/>
      <c r="M898" s="84"/>
      <c r="N898" s="84"/>
      <c r="O898" s="84"/>
      <c r="P898" s="84"/>
      <c r="Q898" s="84"/>
      <c r="R898" s="84"/>
      <c r="S898" s="84"/>
      <c r="T898" s="84"/>
      <c r="U898" s="84"/>
      <c r="V898" s="84"/>
      <c r="W898" s="84"/>
      <c r="X898" s="84"/>
      <c r="Y898" s="84"/>
      <c r="Z898" s="84"/>
      <c r="AA898" s="84"/>
      <c r="AB898" s="84"/>
      <c r="AC898" s="84"/>
      <c r="AD898" s="84"/>
      <c r="AE898" s="84"/>
      <c r="AF898" s="84"/>
      <c r="AG898" s="84"/>
      <c r="AH898" s="84"/>
      <c r="AI898" s="84"/>
      <c r="AJ898" s="84"/>
      <c r="AK898" s="84"/>
      <c r="AL898" s="84"/>
      <c r="AM898" s="84"/>
      <c r="AN898" s="84"/>
      <c r="AO898" s="84"/>
      <c r="AP898" s="84"/>
      <c r="AQ898" s="84"/>
      <c r="AR898" s="84"/>
      <c r="AS898" s="84"/>
      <c r="AT898" s="84"/>
      <c r="AU898" s="84"/>
      <c r="AV898" s="84"/>
      <c r="AW898" s="84"/>
      <c r="AX898" s="84"/>
      <c r="AY898" s="84"/>
      <c r="AZ898" s="84"/>
    </row>
    <row r="899" spans="3:52" ht="13.15">
      <c r="C899" s="84"/>
      <c r="D899" s="84"/>
      <c r="E899" s="84"/>
      <c r="F899" s="84"/>
      <c r="G899" s="84"/>
      <c r="H899" s="84"/>
      <c r="I899" s="84"/>
      <c r="J899" s="84"/>
      <c r="K899" s="84"/>
      <c r="L899" s="84"/>
      <c r="M899" s="84"/>
      <c r="N899" s="84"/>
      <c r="O899" s="84"/>
      <c r="P899" s="84"/>
      <c r="Q899" s="84"/>
      <c r="R899" s="84"/>
      <c r="S899" s="84"/>
      <c r="T899" s="84"/>
      <c r="U899" s="84"/>
      <c r="V899" s="84"/>
      <c r="W899" s="84"/>
      <c r="X899" s="84"/>
      <c r="Y899" s="84"/>
      <c r="Z899" s="84"/>
      <c r="AA899" s="84"/>
      <c r="AB899" s="84"/>
      <c r="AC899" s="84"/>
      <c r="AD899" s="84"/>
      <c r="AE899" s="84"/>
      <c r="AF899" s="84"/>
      <c r="AG899" s="84"/>
      <c r="AH899" s="84"/>
      <c r="AI899" s="84"/>
      <c r="AJ899" s="84"/>
      <c r="AK899" s="84"/>
      <c r="AL899" s="84"/>
      <c r="AM899" s="84"/>
      <c r="AN899" s="84"/>
      <c r="AO899" s="84"/>
      <c r="AP899" s="84"/>
      <c r="AQ899" s="84"/>
      <c r="AR899" s="84"/>
      <c r="AS899" s="84"/>
      <c r="AT899" s="84"/>
      <c r="AU899" s="84"/>
      <c r="AV899" s="84"/>
      <c r="AW899" s="84"/>
      <c r="AX899" s="84"/>
      <c r="AY899" s="84"/>
      <c r="AZ899" s="84"/>
    </row>
    <row r="900" spans="3:52" ht="13.15">
      <c r="C900" s="84"/>
      <c r="D900" s="84"/>
      <c r="E900" s="84"/>
      <c r="F900" s="84"/>
      <c r="G900" s="84"/>
      <c r="H900" s="84"/>
      <c r="I900" s="84"/>
      <c r="J900" s="84"/>
      <c r="K900" s="84"/>
      <c r="L900" s="84"/>
      <c r="M900" s="84"/>
      <c r="N900" s="84"/>
      <c r="O900" s="84"/>
      <c r="P900" s="84"/>
      <c r="Q900" s="84"/>
      <c r="R900" s="84"/>
      <c r="S900" s="84"/>
      <c r="T900" s="84"/>
      <c r="U900" s="84"/>
      <c r="V900" s="84"/>
      <c r="W900" s="84"/>
      <c r="X900" s="84"/>
      <c r="Y900" s="84"/>
      <c r="Z900" s="84"/>
      <c r="AA900" s="84"/>
      <c r="AB900" s="84"/>
      <c r="AC900" s="84"/>
      <c r="AD900" s="84"/>
      <c r="AE900" s="84"/>
      <c r="AF900" s="84"/>
      <c r="AG900" s="84"/>
      <c r="AH900" s="84"/>
      <c r="AI900" s="84"/>
      <c r="AJ900" s="84"/>
      <c r="AK900" s="84"/>
      <c r="AL900" s="84"/>
      <c r="AM900" s="84"/>
      <c r="AN900" s="84"/>
      <c r="AO900" s="84"/>
      <c r="AP900" s="84"/>
      <c r="AQ900" s="84"/>
      <c r="AR900" s="84"/>
      <c r="AS900" s="84"/>
      <c r="AT900" s="84"/>
      <c r="AU900" s="84"/>
      <c r="AV900" s="84"/>
      <c r="AW900" s="84"/>
      <c r="AX900" s="84"/>
      <c r="AY900" s="84"/>
      <c r="AZ900" s="84"/>
    </row>
    <row r="901" spans="3:52" ht="13.15">
      <c r="C901" s="84"/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4"/>
      <c r="O901" s="84"/>
      <c r="P901" s="84"/>
      <c r="Q901" s="84"/>
      <c r="R901" s="84"/>
      <c r="S901" s="84"/>
      <c r="T901" s="84"/>
      <c r="U901" s="84"/>
      <c r="V901" s="84"/>
      <c r="W901" s="84"/>
      <c r="X901" s="84"/>
      <c r="Y901" s="84"/>
      <c r="Z901" s="84"/>
      <c r="AA901" s="84"/>
      <c r="AB901" s="84"/>
      <c r="AC901" s="84"/>
      <c r="AD901" s="84"/>
      <c r="AE901" s="84"/>
      <c r="AF901" s="84"/>
      <c r="AG901" s="84"/>
      <c r="AH901" s="84"/>
      <c r="AI901" s="84"/>
      <c r="AJ901" s="84"/>
      <c r="AK901" s="84"/>
      <c r="AL901" s="84"/>
      <c r="AM901" s="84"/>
      <c r="AN901" s="84"/>
      <c r="AO901" s="84"/>
      <c r="AP901" s="84"/>
      <c r="AQ901" s="84"/>
      <c r="AR901" s="84"/>
      <c r="AS901" s="84"/>
      <c r="AT901" s="84"/>
      <c r="AU901" s="84"/>
      <c r="AV901" s="84"/>
      <c r="AW901" s="84"/>
      <c r="AX901" s="84"/>
      <c r="AY901" s="84"/>
      <c r="AZ901" s="84"/>
    </row>
    <row r="902" spans="3:52" ht="13.15">
      <c r="C902" s="84"/>
      <c r="D902" s="84"/>
      <c r="E902" s="84"/>
      <c r="F902" s="84"/>
      <c r="G902" s="84"/>
      <c r="H902" s="84"/>
      <c r="I902" s="84"/>
      <c r="J902" s="84"/>
      <c r="K902" s="84"/>
      <c r="L902" s="84"/>
      <c r="M902" s="84"/>
      <c r="N902" s="84"/>
      <c r="O902" s="84"/>
      <c r="P902" s="84"/>
      <c r="Q902" s="84"/>
      <c r="R902" s="84"/>
      <c r="S902" s="84"/>
      <c r="T902" s="84"/>
      <c r="U902" s="84"/>
      <c r="V902" s="84"/>
      <c r="W902" s="84"/>
      <c r="X902" s="84"/>
      <c r="Y902" s="84"/>
      <c r="Z902" s="84"/>
      <c r="AA902" s="84"/>
      <c r="AB902" s="84"/>
      <c r="AC902" s="84"/>
      <c r="AD902" s="84"/>
      <c r="AE902" s="84"/>
      <c r="AF902" s="84"/>
      <c r="AG902" s="84"/>
      <c r="AH902" s="84"/>
      <c r="AI902" s="84"/>
      <c r="AJ902" s="84"/>
      <c r="AK902" s="84"/>
      <c r="AL902" s="84"/>
      <c r="AM902" s="84"/>
      <c r="AN902" s="84"/>
      <c r="AO902" s="84"/>
      <c r="AP902" s="84"/>
      <c r="AQ902" s="84"/>
      <c r="AR902" s="84"/>
      <c r="AS902" s="84"/>
      <c r="AT902" s="84"/>
      <c r="AU902" s="84"/>
      <c r="AV902" s="84"/>
      <c r="AW902" s="84"/>
      <c r="AX902" s="84"/>
      <c r="AY902" s="84"/>
      <c r="AZ902" s="84"/>
    </row>
    <row r="903" spans="3:52" ht="13.15">
      <c r="C903" s="84"/>
      <c r="D903" s="84"/>
      <c r="E903" s="84"/>
      <c r="F903" s="84"/>
      <c r="G903" s="84"/>
      <c r="H903" s="84"/>
      <c r="I903" s="84"/>
      <c r="J903" s="84"/>
      <c r="K903" s="84"/>
      <c r="L903" s="84"/>
      <c r="M903" s="84"/>
      <c r="N903" s="84"/>
      <c r="O903" s="84"/>
      <c r="P903" s="84"/>
      <c r="Q903" s="84"/>
      <c r="R903" s="84"/>
      <c r="S903" s="84"/>
      <c r="T903" s="84"/>
      <c r="U903" s="84"/>
      <c r="V903" s="84"/>
      <c r="W903" s="84"/>
      <c r="X903" s="84"/>
      <c r="Y903" s="84"/>
      <c r="Z903" s="84"/>
      <c r="AA903" s="84"/>
      <c r="AB903" s="84"/>
      <c r="AC903" s="84"/>
      <c r="AD903" s="84"/>
      <c r="AE903" s="84"/>
      <c r="AF903" s="84"/>
      <c r="AG903" s="84"/>
      <c r="AH903" s="84"/>
      <c r="AI903" s="84"/>
      <c r="AJ903" s="84"/>
      <c r="AK903" s="84"/>
      <c r="AL903" s="84"/>
      <c r="AM903" s="84"/>
      <c r="AN903" s="84"/>
      <c r="AO903" s="84"/>
      <c r="AP903" s="84"/>
      <c r="AQ903" s="84"/>
      <c r="AR903" s="84"/>
      <c r="AS903" s="84"/>
      <c r="AT903" s="84"/>
      <c r="AU903" s="84"/>
      <c r="AV903" s="84"/>
      <c r="AW903" s="84"/>
      <c r="AX903" s="84"/>
      <c r="AY903" s="84"/>
      <c r="AZ903" s="84"/>
    </row>
    <row r="904" spans="3:52" ht="13.15">
      <c r="C904" s="84"/>
      <c r="D904" s="84"/>
      <c r="E904" s="84"/>
      <c r="F904" s="84"/>
      <c r="G904" s="84"/>
      <c r="H904" s="84"/>
      <c r="I904" s="84"/>
      <c r="J904" s="84"/>
      <c r="K904" s="84"/>
      <c r="L904" s="84"/>
      <c r="M904" s="84"/>
      <c r="N904" s="84"/>
      <c r="O904" s="84"/>
      <c r="P904" s="84"/>
      <c r="Q904" s="84"/>
      <c r="R904" s="84"/>
      <c r="S904" s="84"/>
      <c r="T904" s="84"/>
      <c r="U904" s="84"/>
      <c r="V904" s="84"/>
      <c r="W904" s="84"/>
      <c r="X904" s="84"/>
      <c r="Y904" s="84"/>
      <c r="Z904" s="84"/>
      <c r="AA904" s="84"/>
      <c r="AB904" s="84"/>
      <c r="AC904" s="84"/>
      <c r="AD904" s="84"/>
      <c r="AE904" s="84"/>
      <c r="AF904" s="84"/>
      <c r="AG904" s="84"/>
      <c r="AH904" s="84"/>
      <c r="AI904" s="84"/>
      <c r="AJ904" s="84"/>
      <c r="AK904" s="84"/>
      <c r="AL904" s="84"/>
      <c r="AM904" s="84"/>
      <c r="AN904" s="84"/>
      <c r="AO904" s="84"/>
      <c r="AP904" s="84"/>
      <c r="AQ904" s="84"/>
      <c r="AR904" s="84"/>
      <c r="AS904" s="84"/>
      <c r="AT904" s="84"/>
      <c r="AU904" s="84"/>
      <c r="AV904" s="84"/>
      <c r="AW904" s="84"/>
      <c r="AX904" s="84"/>
      <c r="AY904" s="84"/>
      <c r="AZ904" s="84"/>
    </row>
    <row r="905" spans="3:52" ht="13.15">
      <c r="C905" s="84"/>
      <c r="D905" s="84"/>
      <c r="E905" s="84"/>
      <c r="F905" s="84"/>
      <c r="G905" s="84"/>
      <c r="H905" s="84"/>
      <c r="I905" s="84"/>
      <c r="J905" s="84"/>
      <c r="K905" s="84"/>
      <c r="L905" s="84"/>
      <c r="M905" s="84"/>
      <c r="N905" s="84"/>
      <c r="O905" s="84"/>
      <c r="P905" s="84"/>
      <c r="Q905" s="84"/>
      <c r="R905" s="84"/>
      <c r="S905" s="84"/>
      <c r="T905" s="84"/>
      <c r="U905" s="84"/>
      <c r="V905" s="84"/>
      <c r="W905" s="84"/>
      <c r="X905" s="84"/>
      <c r="Y905" s="84"/>
      <c r="Z905" s="84"/>
      <c r="AA905" s="84"/>
      <c r="AB905" s="84"/>
      <c r="AC905" s="84"/>
      <c r="AD905" s="84"/>
      <c r="AE905" s="84"/>
      <c r="AF905" s="84"/>
      <c r="AG905" s="84"/>
      <c r="AH905" s="84"/>
      <c r="AI905" s="84"/>
      <c r="AJ905" s="84"/>
      <c r="AK905" s="84"/>
      <c r="AL905" s="84"/>
      <c r="AM905" s="84"/>
      <c r="AN905" s="84"/>
      <c r="AO905" s="84"/>
      <c r="AP905" s="84"/>
      <c r="AQ905" s="84"/>
      <c r="AR905" s="84"/>
      <c r="AS905" s="84"/>
      <c r="AT905" s="84"/>
      <c r="AU905" s="84"/>
      <c r="AV905" s="84"/>
      <c r="AW905" s="84"/>
      <c r="AX905" s="84"/>
      <c r="AY905" s="84"/>
      <c r="AZ905" s="84"/>
    </row>
    <row r="906" spans="3:52" ht="13.15">
      <c r="C906" s="84"/>
      <c r="D906" s="84"/>
      <c r="E906" s="84"/>
      <c r="F906" s="84"/>
      <c r="G906" s="84"/>
      <c r="H906" s="84"/>
      <c r="I906" s="84"/>
      <c r="J906" s="84"/>
      <c r="K906" s="84"/>
      <c r="L906" s="84"/>
      <c r="M906" s="84"/>
      <c r="N906" s="84"/>
      <c r="O906" s="84"/>
      <c r="P906" s="84"/>
      <c r="Q906" s="84"/>
      <c r="R906" s="84"/>
      <c r="S906" s="84"/>
      <c r="T906" s="84"/>
      <c r="U906" s="84"/>
      <c r="V906" s="84"/>
      <c r="W906" s="84"/>
      <c r="X906" s="84"/>
      <c r="Y906" s="84"/>
      <c r="Z906" s="84"/>
      <c r="AA906" s="84"/>
      <c r="AB906" s="84"/>
      <c r="AC906" s="84"/>
      <c r="AD906" s="84"/>
      <c r="AE906" s="84"/>
      <c r="AF906" s="84"/>
      <c r="AG906" s="84"/>
      <c r="AH906" s="84"/>
      <c r="AI906" s="84"/>
      <c r="AJ906" s="84"/>
      <c r="AK906" s="84"/>
      <c r="AL906" s="84"/>
      <c r="AM906" s="84"/>
      <c r="AN906" s="84"/>
      <c r="AO906" s="84"/>
      <c r="AP906" s="84"/>
      <c r="AQ906" s="84"/>
      <c r="AR906" s="84"/>
      <c r="AS906" s="84"/>
      <c r="AT906" s="84"/>
      <c r="AU906" s="84"/>
      <c r="AV906" s="84"/>
      <c r="AW906" s="84"/>
      <c r="AX906" s="84"/>
      <c r="AY906" s="84"/>
      <c r="AZ906" s="84"/>
    </row>
    <row r="907" spans="3:52" ht="13.15">
      <c r="C907" s="84"/>
      <c r="D907" s="84"/>
      <c r="E907" s="84"/>
      <c r="F907" s="84"/>
      <c r="G907" s="84"/>
      <c r="H907" s="84"/>
      <c r="I907" s="84"/>
      <c r="J907" s="84"/>
      <c r="K907" s="84"/>
      <c r="L907" s="84"/>
      <c r="M907" s="84"/>
      <c r="N907" s="84"/>
      <c r="O907" s="84"/>
      <c r="P907" s="84"/>
      <c r="Q907" s="84"/>
      <c r="R907" s="84"/>
      <c r="S907" s="84"/>
      <c r="T907" s="84"/>
      <c r="U907" s="84"/>
      <c r="V907" s="84"/>
      <c r="W907" s="84"/>
      <c r="X907" s="84"/>
      <c r="Y907" s="84"/>
      <c r="Z907" s="84"/>
      <c r="AA907" s="84"/>
      <c r="AB907" s="84"/>
      <c r="AC907" s="84"/>
      <c r="AD907" s="84"/>
      <c r="AE907" s="84"/>
      <c r="AF907" s="84"/>
      <c r="AG907" s="84"/>
      <c r="AH907" s="84"/>
      <c r="AI907" s="84"/>
      <c r="AJ907" s="84"/>
      <c r="AK907" s="84"/>
      <c r="AL907" s="84"/>
      <c r="AM907" s="84"/>
      <c r="AN907" s="84"/>
      <c r="AO907" s="84"/>
      <c r="AP907" s="84"/>
      <c r="AQ907" s="84"/>
      <c r="AR907" s="84"/>
      <c r="AS907" s="84"/>
      <c r="AT907" s="84"/>
      <c r="AU907" s="84"/>
      <c r="AV907" s="84"/>
      <c r="AW907" s="84"/>
      <c r="AX907" s="84"/>
      <c r="AY907" s="84"/>
      <c r="AZ907" s="84"/>
    </row>
    <row r="908" spans="3:52" ht="13.15">
      <c r="C908" s="84"/>
      <c r="D908" s="84"/>
      <c r="E908" s="84"/>
      <c r="F908" s="84"/>
      <c r="G908" s="84"/>
      <c r="H908" s="84"/>
      <c r="I908" s="84"/>
      <c r="J908" s="84"/>
      <c r="K908" s="84"/>
      <c r="L908" s="84"/>
      <c r="M908" s="84"/>
      <c r="N908" s="84"/>
      <c r="O908" s="84"/>
      <c r="P908" s="84"/>
      <c r="Q908" s="84"/>
      <c r="R908" s="84"/>
      <c r="S908" s="84"/>
      <c r="T908" s="84"/>
      <c r="U908" s="84"/>
      <c r="V908" s="84"/>
      <c r="W908" s="84"/>
      <c r="X908" s="84"/>
      <c r="Y908" s="84"/>
      <c r="Z908" s="84"/>
      <c r="AA908" s="84"/>
      <c r="AB908" s="84"/>
      <c r="AC908" s="84"/>
      <c r="AD908" s="84"/>
      <c r="AE908" s="84"/>
      <c r="AF908" s="84"/>
      <c r="AG908" s="84"/>
      <c r="AH908" s="84"/>
      <c r="AI908" s="84"/>
      <c r="AJ908" s="84"/>
      <c r="AK908" s="84"/>
      <c r="AL908" s="84"/>
      <c r="AM908" s="84"/>
      <c r="AN908" s="84"/>
      <c r="AO908" s="84"/>
      <c r="AP908" s="84"/>
      <c r="AQ908" s="84"/>
      <c r="AR908" s="84"/>
      <c r="AS908" s="84"/>
      <c r="AT908" s="84"/>
      <c r="AU908" s="84"/>
      <c r="AV908" s="84"/>
      <c r="AW908" s="84"/>
      <c r="AX908" s="84"/>
      <c r="AY908" s="84"/>
      <c r="AZ908" s="84"/>
    </row>
    <row r="909" spans="3:52" ht="13.15">
      <c r="C909" s="84"/>
      <c r="D909" s="84"/>
      <c r="E909" s="84"/>
      <c r="F909" s="84"/>
      <c r="G909" s="84"/>
      <c r="H909" s="84"/>
      <c r="I909" s="84"/>
      <c r="J909" s="84"/>
      <c r="K909" s="84"/>
      <c r="L909" s="84"/>
      <c r="M909" s="84"/>
      <c r="N909" s="84"/>
      <c r="O909" s="84"/>
      <c r="P909" s="84"/>
      <c r="Q909" s="84"/>
      <c r="R909" s="84"/>
      <c r="S909" s="84"/>
      <c r="T909" s="84"/>
      <c r="U909" s="84"/>
      <c r="V909" s="84"/>
      <c r="W909" s="84"/>
      <c r="X909" s="84"/>
      <c r="Y909" s="84"/>
      <c r="Z909" s="84"/>
      <c r="AA909" s="84"/>
      <c r="AB909" s="84"/>
      <c r="AC909" s="84"/>
      <c r="AD909" s="84"/>
      <c r="AE909" s="84"/>
      <c r="AF909" s="84"/>
      <c r="AG909" s="84"/>
      <c r="AH909" s="84"/>
      <c r="AI909" s="84"/>
      <c r="AJ909" s="84"/>
      <c r="AK909" s="84"/>
      <c r="AL909" s="84"/>
      <c r="AM909" s="84"/>
      <c r="AN909" s="84"/>
      <c r="AO909" s="84"/>
      <c r="AP909" s="84"/>
      <c r="AQ909" s="84"/>
      <c r="AR909" s="84"/>
      <c r="AS909" s="84"/>
      <c r="AT909" s="84"/>
      <c r="AU909" s="84"/>
      <c r="AV909" s="84"/>
      <c r="AW909" s="84"/>
      <c r="AX909" s="84"/>
      <c r="AY909" s="84"/>
      <c r="AZ909" s="84"/>
    </row>
    <row r="910" spans="3:52" ht="13.15">
      <c r="C910" s="84"/>
      <c r="D910" s="84"/>
      <c r="E910" s="84"/>
      <c r="F910" s="84"/>
      <c r="G910" s="84"/>
      <c r="H910" s="84"/>
      <c r="I910" s="84"/>
      <c r="J910" s="84"/>
      <c r="K910" s="84"/>
      <c r="L910" s="84"/>
      <c r="M910" s="84"/>
      <c r="N910" s="84"/>
      <c r="O910" s="84"/>
      <c r="P910" s="84"/>
      <c r="Q910" s="84"/>
      <c r="R910" s="84"/>
      <c r="S910" s="84"/>
      <c r="T910" s="84"/>
      <c r="U910" s="84"/>
      <c r="V910" s="84"/>
      <c r="W910" s="84"/>
      <c r="X910" s="84"/>
      <c r="Y910" s="84"/>
      <c r="Z910" s="84"/>
      <c r="AA910" s="84"/>
      <c r="AB910" s="84"/>
      <c r="AC910" s="84"/>
      <c r="AD910" s="84"/>
      <c r="AE910" s="84"/>
      <c r="AF910" s="84"/>
      <c r="AG910" s="84"/>
      <c r="AH910" s="84"/>
      <c r="AI910" s="84"/>
      <c r="AJ910" s="84"/>
      <c r="AK910" s="84"/>
      <c r="AL910" s="84"/>
      <c r="AM910" s="84"/>
      <c r="AN910" s="84"/>
      <c r="AO910" s="84"/>
      <c r="AP910" s="84"/>
      <c r="AQ910" s="84"/>
      <c r="AR910" s="84"/>
      <c r="AS910" s="84"/>
      <c r="AT910" s="84"/>
      <c r="AU910" s="84"/>
      <c r="AV910" s="84"/>
      <c r="AW910" s="84"/>
      <c r="AX910" s="84"/>
      <c r="AY910" s="84"/>
      <c r="AZ910" s="84"/>
    </row>
    <row r="911" spans="3:52" ht="13.15">
      <c r="C911" s="84"/>
      <c r="D911" s="84"/>
      <c r="E911" s="84"/>
      <c r="F911" s="84"/>
      <c r="G911" s="84"/>
      <c r="H911" s="84"/>
      <c r="I911" s="84"/>
      <c r="J911" s="84"/>
      <c r="K911" s="84"/>
      <c r="L911" s="84"/>
      <c r="M911" s="84"/>
      <c r="N911" s="84"/>
      <c r="O911" s="84"/>
      <c r="P911" s="84"/>
      <c r="Q911" s="84"/>
      <c r="R911" s="84"/>
      <c r="S911" s="84"/>
      <c r="T911" s="84"/>
      <c r="U911" s="84"/>
      <c r="V911" s="84"/>
      <c r="W911" s="84"/>
      <c r="X911" s="84"/>
      <c r="Y911" s="84"/>
      <c r="Z911" s="84"/>
      <c r="AA911" s="84"/>
      <c r="AB911" s="84"/>
      <c r="AC911" s="84"/>
      <c r="AD911" s="84"/>
      <c r="AE911" s="84"/>
      <c r="AF911" s="84"/>
      <c r="AG911" s="84"/>
      <c r="AH911" s="84"/>
      <c r="AI911" s="84"/>
      <c r="AJ911" s="84"/>
      <c r="AK911" s="84"/>
      <c r="AL911" s="84"/>
      <c r="AM911" s="84"/>
      <c r="AN911" s="84"/>
      <c r="AO911" s="84"/>
      <c r="AP911" s="84"/>
      <c r="AQ911" s="84"/>
      <c r="AR911" s="84"/>
      <c r="AS911" s="84"/>
      <c r="AT911" s="84"/>
      <c r="AU911" s="84"/>
      <c r="AV911" s="84"/>
      <c r="AW911" s="84"/>
      <c r="AX911" s="84"/>
      <c r="AY911" s="84"/>
      <c r="AZ911" s="84"/>
    </row>
    <row r="912" spans="3:52" ht="13.15">
      <c r="C912" s="84"/>
      <c r="D912" s="84"/>
      <c r="E912" s="84"/>
      <c r="F912" s="84"/>
      <c r="G912" s="84"/>
      <c r="H912" s="84"/>
      <c r="I912" s="84"/>
      <c r="J912" s="84"/>
      <c r="K912" s="84"/>
      <c r="L912" s="84"/>
      <c r="M912" s="84"/>
      <c r="N912" s="84"/>
      <c r="O912" s="84"/>
      <c r="P912" s="84"/>
      <c r="Q912" s="84"/>
      <c r="R912" s="84"/>
      <c r="S912" s="84"/>
      <c r="T912" s="84"/>
      <c r="U912" s="84"/>
      <c r="V912" s="84"/>
      <c r="W912" s="84"/>
      <c r="X912" s="84"/>
      <c r="Y912" s="84"/>
      <c r="Z912" s="84"/>
      <c r="AA912" s="84"/>
      <c r="AB912" s="84"/>
      <c r="AC912" s="84"/>
      <c r="AD912" s="84"/>
      <c r="AE912" s="84"/>
      <c r="AF912" s="84"/>
      <c r="AG912" s="84"/>
      <c r="AH912" s="84"/>
      <c r="AI912" s="84"/>
      <c r="AJ912" s="84"/>
      <c r="AK912" s="84"/>
      <c r="AL912" s="84"/>
      <c r="AM912" s="84"/>
      <c r="AN912" s="84"/>
      <c r="AO912" s="84"/>
      <c r="AP912" s="84"/>
      <c r="AQ912" s="84"/>
      <c r="AR912" s="84"/>
      <c r="AS912" s="84"/>
      <c r="AT912" s="84"/>
      <c r="AU912" s="84"/>
      <c r="AV912" s="84"/>
      <c r="AW912" s="84"/>
      <c r="AX912" s="84"/>
      <c r="AY912" s="84"/>
      <c r="AZ912" s="84"/>
    </row>
    <row r="913" spans="3:52" ht="13.15">
      <c r="C913" s="84"/>
      <c r="D913" s="84"/>
      <c r="E913" s="84"/>
      <c r="F913" s="84"/>
      <c r="G913" s="84"/>
      <c r="H913" s="84"/>
      <c r="I913" s="84"/>
      <c r="J913" s="84"/>
      <c r="K913" s="84"/>
      <c r="L913" s="84"/>
      <c r="M913" s="84"/>
      <c r="N913" s="84"/>
      <c r="O913" s="84"/>
      <c r="P913" s="84"/>
      <c r="Q913" s="84"/>
      <c r="R913" s="84"/>
      <c r="S913" s="84"/>
      <c r="T913" s="84"/>
      <c r="U913" s="84"/>
      <c r="V913" s="84"/>
      <c r="W913" s="84"/>
      <c r="X913" s="84"/>
      <c r="Y913" s="84"/>
      <c r="Z913" s="84"/>
      <c r="AA913" s="84"/>
      <c r="AB913" s="84"/>
      <c r="AC913" s="84"/>
      <c r="AD913" s="84"/>
      <c r="AE913" s="84"/>
      <c r="AF913" s="84"/>
      <c r="AG913" s="84"/>
      <c r="AH913" s="84"/>
      <c r="AI913" s="84"/>
      <c r="AJ913" s="84"/>
      <c r="AK913" s="84"/>
      <c r="AL913" s="84"/>
      <c r="AM913" s="84"/>
      <c r="AN913" s="84"/>
      <c r="AO913" s="84"/>
      <c r="AP913" s="84"/>
      <c r="AQ913" s="84"/>
      <c r="AR913" s="84"/>
      <c r="AS913" s="84"/>
      <c r="AT913" s="84"/>
      <c r="AU913" s="84"/>
      <c r="AV913" s="84"/>
      <c r="AW913" s="84"/>
      <c r="AX913" s="84"/>
      <c r="AY913" s="84"/>
      <c r="AZ913" s="84"/>
    </row>
    <row r="914" spans="3:52" ht="13.15">
      <c r="C914" s="84"/>
      <c r="D914" s="84"/>
      <c r="E914" s="84"/>
      <c r="F914" s="84"/>
      <c r="G914" s="84"/>
      <c r="H914" s="84"/>
      <c r="I914" s="84"/>
      <c r="J914" s="84"/>
      <c r="K914" s="84"/>
      <c r="L914" s="84"/>
      <c r="M914" s="84"/>
      <c r="N914" s="84"/>
      <c r="O914" s="84"/>
      <c r="P914" s="84"/>
      <c r="Q914" s="84"/>
      <c r="R914" s="84"/>
      <c r="S914" s="84"/>
      <c r="T914" s="84"/>
      <c r="U914" s="84"/>
      <c r="V914" s="84"/>
      <c r="W914" s="84"/>
      <c r="X914" s="84"/>
      <c r="Y914" s="84"/>
      <c r="Z914" s="84"/>
      <c r="AA914" s="84"/>
      <c r="AB914" s="84"/>
      <c r="AC914" s="84"/>
      <c r="AD914" s="84"/>
      <c r="AE914" s="84"/>
      <c r="AF914" s="84"/>
      <c r="AG914" s="84"/>
      <c r="AH914" s="84"/>
      <c r="AI914" s="84"/>
      <c r="AJ914" s="84"/>
      <c r="AK914" s="84"/>
      <c r="AL914" s="84"/>
      <c r="AM914" s="84"/>
      <c r="AN914" s="84"/>
      <c r="AO914" s="84"/>
      <c r="AP914" s="84"/>
      <c r="AQ914" s="84"/>
      <c r="AR914" s="84"/>
      <c r="AS914" s="84"/>
      <c r="AT914" s="84"/>
      <c r="AU914" s="84"/>
      <c r="AV914" s="84"/>
      <c r="AW914" s="84"/>
      <c r="AX914" s="84"/>
      <c r="AY914" s="84"/>
      <c r="AZ914" s="84"/>
    </row>
    <row r="915" spans="3:52" ht="13.15">
      <c r="C915" s="84"/>
      <c r="D915" s="84"/>
      <c r="E915" s="84"/>
      <c r="F915" s="84"/>
      <c r="G915" s="84"/>
      <c r="H915" s="84"/>
      <c r="I915" s="84"/>
      <c r="J915" s="84"/>
      <c r="K915" s="84"/>
      <c r="L915" s="84"/>
      <c r="M915" s="84"/>
      <c r="N915" s="84"/>
      <c r="O915" s="84"/>
      <c r="P915" s="84"/>
      <c r="Q915" s="84"/>
      <c r="R915" s="84"/>
      <c r="S915" s="84"/>
      <c r="T915" s="84"/>
      <c r="U915" s="84"/>
      <c r="V915" s="84"/>
      <c r="W915" s="84"/>
      <c r="X915" s="84"/>
      <c r="Y915" s="84"/>
      <c r="Z915" s="84"/>
      <c r="AA915" s="84"/>
      <c r="AB915" s="84"/>
      <c r="AC915" s="84"/>
      <c r="AD915" s="84"/>
      <c r="AE915" s="84"/>
      <c r="AF915" s="84"/>
      <c r="AG915" s="84"/>
      <c r="AH915" s="84"/>
      <c r="AI915" s="84"/>
      <c r="AJ915" s="84"/>
      <c r="AK915" s="84"/>
      <c r="AL915" s="84"/>
      <c r="AM915" s="84"/>
      <c r="AN915" s="84"/>
      <c r="AO915" s="84"/>
      <c r="AP915" s="84"/>
      <c r="AQ915" s="84"/>
      <c r="AR915" s="84"/>
      <c r="AS915" s="84"/>
      <c r="AT915" s="84"/>
      <c r="AU915" s="84"/>
      <c r="AV915" s="84"/>
      <c r="AW915" s="84"/>
      <c r="AX915" s="84"/>
      <c r="AY915" s="84"/>
      <c r="AZ915" s="84"/>
    </row>
    <row r="916" spans="3:52" ht="13.15">
      <c r="C916" s="84"/>
      <c r="D916" s="84"/>
      <c r="E916" s="84"/>
      <c r="F916" s="84"/>
      <c r="G916" s="84"/>
      <c r="H916" s="84"/>
      <c r="I916" s="84"/>
      <c r="J916" s="84"/>
      <c r="K916" s="84"/>
      <c r="L916" s="84"/>
      <c r="M916" s="84"/>
      <c r="N916" s="84"/>
      <c r="O916" s="84"/>
      <c r="P916" s="84"/>
      <c r="Q916" s="84"/>
      <c r="R916" s="84"/>
      <c r="S916" s="84"/>
      <c r="T916" s="84"/>
      <c r="U916" s="84"/>
      <c r="V916" s="84"/>
      <c r="W916" s="84"/>
      <c r="X916" s="84"/>
      <c r="Y916" s="84"/>
      <c r="Z916" s="84"/>
      <c r="AA916" s="84"/>
      <c r="AB916" s="84"/>
      <c r="AC916" s="84"/>
      <c r="AD916" s="84"/>
      <c r="AE916" s="84"/>
      <c r="AF916" s="84"/>
      <c r="AG916" s="84"/>
      <c r="AH916" s="84"/>
      <c r="AI916" s="84"/>
      <c r="AJ916" s="84"/>
      <c r="AK916" s="84"/>
      <c r="AL916" s="84"/>
      <c r="AM916" s="84"/>
      <c r="AN916" s="84"/>
      <c r="AO916" s="84"/>
      <c r="AP916" s="84"/>
      <c r="AQ916" s="84"/>
      <c r="AR916" s="84"/>
      <c r="AS916" s="84"/>
      <c r="AT916" s="84"/>
      <c r="AU916" s="84"/>
      <c r="AV916" s="84"/>
      <c r="AW916" s="84"/>
      <c r="AX916" s="84"/>
      <c r="AY916" s="84"/>
      <c r="AZ916" s="84"/>
    </row>
    <row r="917" spans="3:52" ht="13.15">
      <c r="C917" s="84"/>
      <c r="D917" s="84"/>
      <c r="E917" s="84"/>
      <c r="F917" s="84"/>
      <c r="G917" s="84"/>
      <c r="H917" s="84"/>
      <c r="I917" s="84"/>
      <c r="J917" s="84"/>
      <c r="K917" s="84"/>
      <c r="L917" s="84"/>
      <c r="M917" s="84"/>
      <c r="N917" s="84"/>
      <c r="O917" s="84"/>
      <c r="P917" s="84"/>
      <c r="Q917" s="84"/>
      <c r="R917" s="84"/>
      <c r="S917" s="84"/>
      <c r="T917" s="84"/>
      <c r="U917" s="84"/>
      <c r="V917" s="84"/>
      <c r="W917" s="84"/>
      <c r="X917" s="84"/>
      <c r="Y917" s="84"/>
      <c r="Z917" s="84"/>
      <c r="AA917" s="84"/>
      <c r="AB917" s="84"/>
      <c r="AC917" s="84"/>
      <c r="AD917" s="84"/>
      <c r="AE917" s="84"/>
      <c r="AF917" s="84"/>
      <c r="AG917" s="84"/>
      <c r="AH917" s="84"/>
      <c r="AI917" s="84"/>
      <c r="AJ917" s="84"/>
      <c r="AK917" s="84"/>
      <c r="AL917" s="84"/>
      <c r="AM917" s="84"/>
      <c r="AN917" s="84"/>
      <c r="AO917" s="84"/>
      <c r="AP917" s="84"/>
      <c r="AQ917" s="84"/>
      <c r="AR917" s="84"/>
      <c r="AS917" s="84"/>
      <c r="AT917" s="84"/>
      <c r="AU917" s="84"/>
      <c r="AV917" s="84"/>
      <c r="AW917" s="84"/>
      <c r="AX917" s="84"/>
      <c r="AY917" s="84"/>
      <c r="AZ917" s="84"/>
    </row>
    <row r="918" spans="3:52" ht="13.15">
      <c r="C918" s="84"/>
      <c r="D918" s="84"/>
      <c r="E918" s="84"/>
      <c r="F918" s="84"/>
      <c r="G918" s="84"/>
      <c r="H918" s="84"/>
      <c r="I918" s="84"/>
      <c r="J918" s="84"/>
      <c r="K918" s="84"/>
      <c r="L918" s="84"/>
      <c r="M918" s="84"/>
      <c r="N918" s="84"/>
      <c r="O918" s="84"/>
      <c r="P918" s="84"/>
      <c r="Q918" s="84"/>
      <c r="R918" s="84"/>
      <c r="S918" s="84"/>
      <c r="T918" s="84"/>
      <c r="U918" s="84"/>
      <c r="V918" s="84"/>
      <c r="W918" s="84"/>
      <c r="X918" s="84"/>
      <c r="Y918" s="84"/>
      <c r="Z918" s="84"/>
      <c r="AA918" s="84"/>
      <c r="AB918" s="84"/>
      <c r="AC918" s="84"/>
      <c r="AD918" s="84"/>
      <c r="AE918" s="84"/>
      <c r="AF918" s="84"/>
      <c r="AG918" s="84"/>
      <c r="AH918" s="84"/>
      <c r="AI918" s="84"/>
      <c r="AJ918" s="84"/>
      <c r="AK918" s="84"/>
      <c r="AL918" s="84"/>
      <c r="AM918" s="84"/>
      <c r="AN918" s="84"/>
      <c r="AO918" s="84"/>
      <c r="AP918" s="84"/>
      <c r="AQ918" s="84"/>
      <c r="AR918" s="84"/>
      <c r="AS918" s="84"/>
      <c r="AT918" s="84"/>
      <c r="AU918" s="84"/>
      <c r="AV918" s="84"/>
      <c r="AW918" s="84"/>
      <c r="AX918" s="84"/>
      <c r="AY918" s="84"/>
      <c r="AZ918" s="84"/>
    </row>
    <row r="919" spans="3:52" ht="13.15">
      <c r="C919" s="84"/>
      <c r="D919" s="84"/>
      <c r="E919" s="84"/>
      <c r="F919" s="84"/>
      <c r="G919" s="84"/>
      <c r="H919" s="84"/>
      <c r="I919" s="84"/>
      <c r="J919" s="84"/>
      <c r="K919" s="84"/>
      <c r="L919" s="84"/>
      <c r="M919" s="84"/>
      <c r="N919" s="84"/>
      <c r="O919" s="84"/>
      <c r="P919" s="84"/>
      <c r="Q919" s="84"/>
      <c r="R919" s="84"/>
      <c r="S919" s="84"/>
      <c r="T919" s="84"/>
      <c r="U919" s="84"/>
      <c r="V919" s="84"/>
      <c r="W919" s="84"/>
      <c r="X919" s="84"/>
      <c r="Y919" s="84"/>
      <c r="Z919" s="84"/>
      <c r="AA919" s="84"/>
      <c r="AB919" s="84"/>
      <c r="AC919" s="84"/>
      <c r="AD919" s="84"/>
      <c r="AE919" s="84"/>
      <c r="AF919" s="84"/>
      <c r="AG919" s="84"/>
      <c r="AH919" s="84"/>
      <c r="AI919" s="84"/>
      <c r="AJ919" s="84"/>
      <c r="AK919" s="84"/>
      <c r="AL919" s="84"/>
      <c r="AM919" s="84"/>
      <c r="AN919" s="84"/>
      <c r="AO919" s="84"/>
      <c r="AP919" s="84"/>
      <c r="AQ919" s="84"/>
      <c r="AR919" s="84"/>
      <c r="AS919" s="84"/>
      <c r="AT919" s="84"/>
      <c r="AU919" s="84"/>
      <c r="AV919" s="84"/>
      <c r="AW919" s="84"/>
      <c r="AX919" s="84"/>
      <c r="AY919" s="84"/>
      <c r="AZ919" s="84"/>
    </row>
    <row r="920" spans="3:52" ht="13.15">
      <c r="C920" s="84"/>
      <c r="D920" s="84"/>
      <c r="E920" s="84"/>
      <c r="F920" s="84"/>
      <c r="G920" s="84"/>
      <c r="H920" s="84"/>
      <c r="I920" s="84"/>
      <c r="J920" s="84"/>
      <c r="K920" s="84"/>
      <c r="L920" s="84"/>
      <c r="M920" s="84"/>
      <c r="N920" s="84"/>
      <c r="O920" s="84"/>
      <c r="P920" s="84"/>
      <c r="Q920" s="84"/>
      <c r="R920" s="84"/>
      <c r="S920" s="84"/>
      <c r="T920" s="84"/>
      <c r="U920" s="84"/>
      <c r="V920" s="84"/>
      <c r="W920" s="84"/>
      <c r="X920" s="84"/>
      <c r="Y920" s="84"/>
      <c r="Z920" s="84"/>
      <c r="AA920" s="84"/>
      <c r="AB920" s="84"/>
      <c r="AC920" s="84"/>
      <c r="AD920" s="84"/>
      <c r="AE920" s="84"/>
      <c r="AF920" s="84"/>
      <c r="AG920" s="84"/>
      <c r="AH920" s="84"/>
      <c r="AI920" s="84"/>
      <c r="AJ920" s="84"/>
      <c r="AK920" s="84"/>
      <c r="AL920" s="84"/>
      <c r="AM920" s="84"/>
      <c r="AN920" s="84"/>
      <c r="AO920" s="84"/>
      <c r="AP920" s="84"/>
      <c r="AQ920" s="84"/>
      <c r="AR920" s="84"/>
      <c r="AS920" s="84"/>
      <c r="AT920" s="84"/>
      <c r="AU920" s="84"/>
      <c r="AV920" s="84"/>
      <c r="AW920" s="84"/>
      <c r="AX920" s="84"/>
      <c r="AY920" s="84"/>
      <c r="AZ920" s="84"/>
    </row>
    <row r="921" spans="3:52" ht="13.15">
      <c r="C921" s="84"/>
      <c r="D921" s="84"/>
      <c r="E921" s="84"/>
      <c r="F921" s="84"/>
      <c r="G921" s="84"/>
      <c r="H921" s="84"/>
      <c r="I921" s="84"/>
      <c r="J921" s="84"/>
      <c r="K921" s="84"/>
      <c r="L921" s="84"/>
      <c r="M921" s="84"/>
      <c r="N921" s="84"/>
      <c r="O921" s="84"/>
      <c r="P921" s="84"/>
      <c r="Q921" s="84"/>
      <c r="R921" s="84"/>
      <c r="S921" s="84"/>
      <c r="T921" s="84"/>
      <c r="U921" s="84"/>
      <c r="V921" s="84"/>
      <c r="W921" s="84"/>
      <c r="X921" s="84"/>
      <c r="Y921" s="84"/>
      <c r="Z921" s="84"/>
      <c r="AA921" s="84"/>
      <c r="AB921" s="84"/>
      <c r="AC921" s="84"/>
      <c r="AD921" s="84"/>
      <c r="AE921" s="84"/>
      <c r="AF921" s="84"/>
      <c r="AG921" s="84"/>
      <c r="AH921" s="84"/>
      <c r="AI921" s="84"/>
      <c r="AJ921" s="84"/>
      <c r="AK921" s="84"/>
      <c r="AL921" s="84"/>
      <c r="AM921" s="84"/>
      <c r="AN921" s="84"/>
      <c r="AO921" s="84"/>
      <c r="AP921" s="84"/>
      <c r="AQ921" s="84"/>
      <c r="AR921" s="84"/>
      <c r="AS921" s="84"/>
      <c r="AT921" s="84"/>
      <c r="AU921" s="84"/>
      <c r="AV921" s="84"/>
      <c r="AW921" s="84"/>
      <c r="AX921" s="84"/>
      <c r="AY921" s="84"/>
      <c r="AZ921" s="84"/>
    </row>
    <row r="922" spans="3:52" ht="13.15">
      <c r="C922" s="84"/>
      <c r="D922" s="84"/>
      <c r="E922" s="84"/>
      <c r="F922" s="84"/>
      <c r="G922" s="84"/>
      <c r="H922" s="84"/>
      <c r="I922" s="84"/>
      <c r="J922" s="84"/>
      <c r="K922" s="84"/>
      <c r="L922" s="84"/>
      <c r="M922" s="84"/>
      <c r="N922" s="84"/>
      <c r="O922" s="84"/>
      <c r="P922" s="84"/>
      <c r="Q922" s="84"/>
      <c r="R922" s="84"/>
      <c r="S922" s="84"/>
      <c r="T922" s="84"/>
      <c r="U922" s="84"/>
      <c r="V922" s="84"/>
      <c r="W922" s="84"/>
      <c r="X922" s="84"/>
      <c r="Y922" s="84"/>
      <c r="Z922" s="84"/>
      <c r="AA922" s="84"/>
      <c r="AB922" s="84"/>
      <c r="AC922" s="84"/>
      <c r="AD922" s="84"/>
      <c r="AE922" s="84"/>
      <c r="AF922" s="84"/>
      <c r="AG922" s="84"/>
      <c r="AH922" s="84"/>
      <c r="AI922" s="84"/>
      <c r="AJ922" s="84"/>
      <c r="AK922" s="84"/>
      <c r="AL922" s="84"/>
      <c r="AM922" s="84"/>
      <c r="AN922" s="84"/>
      <c r="AO922" s="84"/>
      <c r="AP922" s="84"/>
      <c r="AQ922" s="84"/>
      <c r="AR922" s="84"/>
      <c r="AS922" s="84"/>
      <c r="AT922" s="84"/>
      <c r="AU922" s="84"/>
      <c r="AV922" s="84"/>
      <c r="AW922" s="84"/>
      <c r="AX922" s="84"/>
      <c r="AY922" s="84"/>
      <c r="AZ922" s="84"/>
    </row>
    <row r="923" spans="3:52" ht="13.15">
      <c r="C923" s="84"/>
      <c r="D923" s="84"/>
      <c r="E923" s="84"/>
      <c r="F923" s="84"/>
      <c r="G923" s="84"/>
      <c r="H923" s="84"/>
      <c r="I923" s="84"/>
      <c r="J923" s="84"/>
      <c r="K923" s="84"/>
      <c r="L923" s="84"/>
      <c r="M923" s="84"/>
      <c r="N923" s="84"/>
      <c r="O923" s="84"/>
      <c r="P923" s="84"/>
      <c r="Q923" s="84"/>
      <c r="R923" s="84"/>
      <c r="S923" s="84"/>
      <c r="T923" s="84"/>
      <c r="U923" s="84"/>
      <c r="V923" s="84"/>
      <c r="W923" s="84"/>
      <c r="X923" s="84"/>
      <c r="Y923" s="84"/>
      <c r="Z923" s="84"/>
      <c r="AA923" s="84"/>
      <c r="AB923" s="84"/>
      <c r="AC923" s="84"/>
      <c r="AD923" s="84"/>
      <c r="AE923" s="84"/>
      <c r="AF923" s="84"/>
      <c r="AG923" s="84"/>
      <c r="AH923" s="84"/>
      <c r="AI923" s="84"/>
      <c r="AJ923" s="84"/>
      <c r="AK923" s="84"/>
      <c r="AL923" s="84"/>
      <c r="AM923" s="84"/>
      <c r="AN923" s="84"/>
      <c r="AO923" s="84"/>
      <c r="AP923" s="84"/>
      <c r="AQ923" s="84"/>
      <c r="AR923" s="84"/>
      <c r="AS923" s="84"/>
      <c r="AT923" s="84"/>
      <c r="AU923" s="84"/>
      <c r="AV923" s="84"/>
      <c r="AW923" s="84"/>
      <c r="AX923" s="84"/>
      <c r="AY923" s="84"/>
      <c r="AZ923" s="84"/>
    </row>
    <row r="924" spans="3:52" ht="13.15">
      <c r="C924" s="84"/>
      <c r="D924" s="84"/>
      <c r="E924" s="84"/>
      <c r="F924" s="84"/>
      <c r="G924" s="84"/>
      <c r="H924" s="84"/>
      <c r="I924" s="84"/>
      <c r="J924" s="84"/>
      <c r="K924" s="84"/>
      <c r="L924" s="84"/>
      <c r="M924" s="84"/>
      <c r="N924" s="84"/>
      <c r="O924" s="84"/>
      <c r="P924" s="84"/>
      <c r="Q924" s="84"/>
      <c r="R924" s="84"/>
      <c r="S924" s="84"/>
      <c r="T924" s="84"/>
      <c r="U924" s="84"/>
      <c r="V924" s="84"/>
      <c r="W924" s="84"/>
      <c r="X924" s="84"/>
      <c r="Y924" s="84"/>
      <c r="Z924" s="84"/>
      <c r="AA924" s="84"/>
      <c r="AB924" s="84"/>
      <c r="AC924" s="84"/>
      <c r="AD924" s="84"/>
      <c r="AE924" s="84"/>
      <c r="AF924" s="84"/>
      <c r="AG924" s="84"/>
      <c r="AH924" s="84"/>
      <c r="AI924" s="84"/>
      <c r="AJ924" s="84"/>
      <c r="AK924" s="84"/>
      <c r="AL924" s="84"/>
      <c r="AM924" s="84"/>
      <c r="AN924" s="84"/>
      <c r="AO924" s="84"/>
      <c r="AP924" s="84"/>
      <c r="AQ924" s="84"/>
      <c r="AR924" s="84"/>
      <c r="AS924" s="84"/>
      <c r="AT924" s="84"/>
      <c r="AU924" s="84"/>
      <c r="AV924" s="84"/>
      <c r="AW924" s="84"/>
      <c r="AX924" s="84"/>
      <c r="AY924" s="84"/>
      <c r="AZ924" s="84"/>
    </row>
    <row r="925" spans="3:52" ht="13.15">
      <c r="C925" s="84"/>
      <c r="D925" s="84"/>
      <c r="E925" s="84"/>
      <c r="F925" s="84"/>
      <c r="G925" s="84"/>
      <c r="H925" s="84"/>
      <c r="I925" s="84"/>
      <c r="J925" s="84"/>
      <c r="K925" s="84"/>
      <c r="L925" s="84"/>
      <c r="M925" s="84"/>
      <c r="N925" s="84"/>
      <c r="O925" s="84"/>
      <c r="P925" s="84"/>
      <c r="Q925" s="84"/>
      <c r="R925" s="84"/>
      <c r="S925" s="84"/>
      <c r="T925" s="84"/>
      <c r="U925" s="84"/>
      <c r="V925" s="84"/>
      <c r="W925" s="84"/>
      <c r="X925" s="84"/>
      <c r="Y925" s="84"/>
      <c r="Z925" s="84"/>
      <c r="AA925" s="84"/>
      <c r="AB925" s="84"/>
      <c r="AC925" s="84"/>
      <c r="AD925" s="84"/>
      <c r="AE925" s="84"/>
      <c r="AF925" s="84"/>
      <c r="AG925" s="84"/>
      <c r="AH925" s="84"/>
      <c r="AI925" s="84"/>
      <c r="AJ925" s="84"/>
      <c r="AK925" s="84"/>
      <c r="AL925" s="84"/>
      <c r="AM925" s="84"/>
      <c r="AN925" s="84"/>
      <c r="AO925" s="84"/>
      <c r="AP925" s="84"/>
      <c r="AQ925" s="84"/>
      <c r="AR925" s="84"/>
      <c r="AS925" s="84"/>
      <c r="AT925" s="84"/>
      <c r="AU925" s="84"/>
      <c r="AV925" s="84"/>
      <c r="AW925" s="84"/>
      <c r="AX925" s="84"/>
      <c r="AY925" s="84"/>
      <c r="AZ925" s="84"/>
    </row>
    <row r="926" spans="3:52" ht="13.15">
      <c r="C926" s="84"/>
      <c r="D926" s="84"/>
      <c r="E926" s="84"/>
      <c r="F926" s="84"/>
      <c r="G926" s="84"/>
      <c r="H926" s="84"/>
      <c r="I926" s="84"/>
      <c r="J926" s="84"/>
      <c r="K926" s="84"/>
      <c r="L926" s="84"/>
      <c r="M926" s="84"/>
      <c r="N926" s="84"/>
      <c r="O926" s="84"/>
      <c r="P926" s="84"/>
      <c r="Q926" s="84"/>
      <c r="R926" s="84"/>
      <c r="S926" s="84"/>
      <c r="T926" s="84"/>
      <c r="U926" s="84"/>
      <c r="V926" s="84"/>
      <c r="W926" s="84"/>
      <c r="X926" s="84"/>
      <c r="Y926" s="84"/>
      <c r="Z926" s="84"/>
      <c r="AA926" s="84"/>
      <c r="AB926" s="84"/>
      <c r="AC926" s="84"/>
      <c r="AD926" s="84"/>
      <c r="AE926" s="84"/>
      <c r="AF926" s="84"/>
      <c r="AG926" s="84"/>
      <c r="AH926" s="84"/>
      <c r="AI926" s="84"/>
      <c r="AJ926" s="84"/>
      <c r="AK926" s="84"/>
      <c r="AL926" s="84"/>
      <c r="AM926" s="84"/>
      <c r="AN926" s="84"/>
      <c r="AO926" s="84"/>
      <c r="AP926" s="84"/>
      <c r="AQ926" s="84"/>
      <c r="AR926" s="84"/>
      <c r="AS926" s="84"/>
      <c r="AT926" s="84"/>
      <c r="AU926" s="84"/>
      <c r="AV926" s="84"/>
      <c r="AW926" s="84"/>
      <c r="AX926" s="84"/>
      <c r="AY926" s="84"/>
      <c r="AZ926" s="84"/>
    </row>
    <row r="927" spans="3:52" ht="13.15">
      <c r="C927" s="84"/>
      <c r="D927" s="84"/>
      <c r="E927" s="84"/>
      <c r="F927" s="84"/>
      <c r="G927" s="84"/>
      <c r="H927" s="84"/>
      <c r="I927" s="84"/>
      <c r="J927" s="84"/>
      <c r="K927" s="84"/>
      <c r="L927" s="84"/>
      <c r="M927" s="84"/>
      <c r="N927" s="84"/>
      <c r="O927" s="84"/>
      <c r="P927" s="84"/>
      <c r="Q927" s="84"/>
      <c r="R927" s="84"/>
      <c r="S927" s="84"/>
      <c r="T927" s="84"/>
      <c r="U927" s="84"/>
      <c r="V927" s="84"/>
      <c r="W927" s="84"/>
      <c r="X927" s="84"/>
      <c r="Y927" s="84"/>
      <c r="Z927" s="84"/>
      <c r="AA927" s="84"/>
      <c r="AB927" s="84"/>
      <c r="AC927" s="84"/>
      <c r="AD927" s="84"/>
      <c r="AE927" s="84"/>
      <c r="AF927" s="84"/>
      <c r="AG927" s="84"/>
      <c r="AH927" s="84"/>
      <c r="AI927" s="84"/>
      <c r="AJ927" s="84"/>
      <c r="AK927" s="84"/>
      <c r="AL927" s="84"/>
      <c r="AM927" s="84"/>
      <c r="AN927" s="84"/>
      <c r="AO927" s="84"/>
      <c r="AP927" s="84"/>
      <c r="AQ927" s="84"/>
      <c r="AR927" s="84"/>
      <c r="AS927" s="84"/>
      <c r="AT927" s="84"/>
      <c r="AU927" s="84"/>
      <c r="AV927" s="84"/>
      <c r="AW927" s="84"/>
      <c r="AX927" s="84"/>
      <c r="AY927" s="84"/>
      <c r="AZ927" s="84"/>
    </row>
    <row r="928" spans="3:52" ht="13.15">
      <c r="C928" s="84"/>
      <c r="D928" s="84"/>
      <c r="E928" s="84"/>
      <c r="F928" s="84"/>
      <c r="G928" s="84"/>
      <c r="H928" s="84"/>
      <c r="I928" s="84"/>
      <c r="J928" s="84"/>
      <c r="K928" s="84"/>
      <c r="L928" s="84"/>
      <c r="M928" s="84"/>
      <c r="N928" s="84"/>
      <c r="O928" s="84"/>
      <c r="P928" s="84"/>
      <c r="Q928" s="84"/>
      <c r="R928" s="84"/>
      <c r="S928" s="84"/>
      <c r="T928" s="84"/>
      <c r="U928" s="84"/>
      <c r="V928" s="84"/>
      <c r="W928" s="84"/>
      <c r="X928" s="84"/>
      <c r="Y928" s="84"/>
      <c r="Z928" s="84"/>
      <c r="AA928" s="84"/>
      <c r="AB928" s="84"/>
      <c r="AC928" s="84"/>
      <c r="AD928" s="84"/>
      <c r="AE928" s="84"/>
      <c r="AF928" s="84"/>
      <c r="AG928" s="84"/>
      <c r="AH928" s="84"/>
      <c r="AI928" s="84"/>
      <c r="AJ928" s="84"/>
      <c r="AK928" s="84"/>
      <c r="AL928" s="84"/>
      <c r="AM928" s="84"/>
      <c r="AN928" s="84"/>
      <c r="AO928" s="84"/>
      <c r="AP928" s="84"/>
      <c r="AQ928" s="84"/>
      <c r="AR928" s="84"/>
      <c r="AS928" s="84"/>
      <c r="AT928" s="84"/>
      <c r="AU928" s="84"/>
      <c r="AV928" s="84"/>
      <c r="AW928" s="84"/>
      <c r="AX928" s="84"/>
      <c r="AY928" s="84"/>
      <c r="AZ928" s="84"/>
    </row>
    <row r="929" spans="3:52" ht="13.15">
      <c r="C929" s="84"/>
      <c r="D929" s="84"/>
      <c r="E929" s="84"/>
      <c r="F929" s="84"/>
      <c r="G929" s="84"/>
      <c r="H929" s="84"/>
      <c r="I929" s="84"/>
      <c r="J929" s="84"/>
      <c r="K929" s="84"/>
      <c r="L929" s="84"/>
      <c r="M929" s="84"/>
      <c r="N929" s="84"/>
      <c r="O929" s="84"/>
      <c r="P929" s="84"/>
      <c r="Q929" s="84"/>
      <c r="R929" s="84"/>
      <c r="S929" s="84"/>
      <c r="T929" s="84"/>
      <c r="U929" s="84"/>
      <c r="V929" s="84"/>
      <c r="W929" s="84"/>
      <c r="X929" s="84"/>
      <c r="Y929" s="84"/>
      <c r="Z929" s="84"/>
      <c r="AA929" s="84"/>
      <c r="AB929" s="84"/>
      <c r="AC929" s="84"/>
      <c r="AD929" s="84"/>
      <c r="AE929" s="84"/>
      <c r="AF929" s="84"/>
      <c r="AG929" s="84"/>
      <c r="AH929" s="84"/>
      <c r="AI929" s="84"/>
      <c r="AJ929" s="84"/>
      <c r="AK929" s="84"/>
      <c r="AL929" s="84"/>
      <c r="AM929" s="84"/>
      <c r="AN929" s="84"/>
      <c r="AO929" s="84"/>
      <c r="AP929" s="84"/>
      <c r="AQ929" s="84"/>
      <c r="AR929" s="84"/>
      <c r="AS929" s="84"/>
      <c r="AT929" s="84"/>
      <c r="AU929" s="84"/>
      <c r="AV929" s="84"/>
      <c r="AW929" s="84"/>
      <c r="AX929" s="84"/>
      <c r="AY929" s="84"/>
      <c r="AZ929" s="84"/>
    </row>
    <row r="930" spans="3:52" ht="13.15">
      <c r="C930" s="84"/>
      <c r="D930" s="84"/>
      <c r="E930" s="84"/>
      <c r="F930" s="84"/>
      <c r="G930" s="84"/>
      <c r="H930" s="84"/>
      <c r="I930" s="84"/>
      <c r="J930" s="84"/>
      <c r="K930" s="84"/>
      <c r="L930" s="84"/>
      <c r="M930" s="84"/>
      <c r="N930" s="84"/>
      <c r="O930" s="84"/>
      <c r="P930" s="84"/>
      <c r="Q930" s="84"/>
      <c r="R930" s="84"/>
      <c r="S930" s="84"/>
      <c r="T930" s="84"/>
      <c r="U930" s="84"/>
      <c r="V930" s="84"/>
      <c r="W930" s="84"/>
      <c r="X930" s="84"/>
      <c r="Y930" s="84"/>
      <c r="Z930" s="84"/>
      <c r="AA930" s="84"/>
      <c r="AB930" s="84"/>
      <c r="AC930" s="84"/>
      <c r="AD930" s="84"/>
      <c r="AE930" s="84"/>
      <c r="AF930" s="84"/>
      <c r="AG930" s="84"/>
      <c r="AH930" s="84"/>
      <c r="AI930" s="84"/>
      <c r="AJ930" s="84"/>
      <c r="AK930" s="84"/>
      <c r="AL930" s="84"/>
      <c r="AM930" s="84"/>
      <c r="AN930" s="84"/>
      <c r="AO930" s="84"/>
      <c r="AP930" s="84"/>
      <c r="AQ930" s="84"/>
      <c r="AR930" s="84"/>
      <c r="AS930" s="84"/>
      <c r="AT930" s="84"/>
      <c r="AU930" s="84"/>
      <c r="AV930" s="84"/>
      <c r="AW930" s="84"/>
      <c r="AX930" s="84"/>
      <c r="AY930" s="84"/>
      <c r="AZ930" s="84"/>
    </row>
    <row r="931" spans="3:52" ht="13.15">
      <c r="C931" s="84"/>
      <c r="D931" s="84"/>
      <c r="E931" s="84"/>
      <c r="F931" s="84"/>
      <c r="G931" s="84"/>
      <c r="H931" s="84"/>
      <c r="I931" s="84"/>
      <c r="J931" s="84"/>
      <c r="K931" s="84"/>
      <c r="L931" s="84"/>
      <c r="M931" s="84"/>
      <c r="N931" s="84"/>
      <c r="O931" s="84"/>
      <c r="P931" s="84"/>
      <c r="Q931" s="84"/>
      <c r="R931" s="84"/>
      <c r="S931" s="84"/>
      <c r="T931" s="84"/>
      <c r="U931" s="84"/>
      <c r="V931" s="84"/>
      <c r="W931" s="84"/>
      <c r="X931" s="84"/>
      <c r="Y931" s="84"/>
      <c r="Z931" s="84"/>
      <c r="AA931" s="84"/>
      <c r="AB931" s="84"/>
      <c r="AC931" s="84"/>
      <c r="AD931" s="84"/>
      <c r="AE931" s="84"/>
      <c r="AF931" s="84"/>
      <c r="AG931" s="84"/>
      <c r="AH931" s="84"/>
      <c r="AI931" s="84"/>
      <c r="AJ931" s="84"/>
      <c r="AK931" s="84"/>
      <c r="AL931" s="84"/>
      <c r="AM931" s="84"/>
      <c r="AN931" s="84"/>
      <c r="AO931" s="84"/>
      <c r="AP931" s="84"/>
      <c r="AQ931" s="84"/>
      <c r="AR931" s="84"/>
      <c r="AS931" s="84"/>
      <c r="AT931" s="84"/>
      <c r="AU931" s="84"/>
      <c r="AV931" s="84"/>
      <c r="AW931" s="84"/>
      <c r="AX931" s="84"/>
      <c r="AY931" s="84"/>
      <c r="AZ931" s="84"/>
    </row>
    <row r="932" spans="3:52" ht="13.15">
      <c r="C932" s="84"/>
      <c r="D932" s="84"/>
      <c r="E932" s="84"/>
      <c r="F932" s="84"/>
      <c r="G932" s="84"/>
      <c r="H932" s="84"/>
      <c r="I932" s="84"/>
      <c r="J932" s="84"/>
      <c r="K932" s="84"/>
      <c r="L932" s="84"/>
      <c r="M932" s="84"/>
      <c r="N932" s="84"/>
      <c r="O932" s="84"/>
      <c r="P932" s="84"/>
      <c r="Q932" s="84"/>
      <c r="R932" s="84"/>
      <c r="S932" s="84"/>
      <c r="T932" s="84"/>
      <c r="U932" s="84"/>
      <c r="V932" s="84"/>
      <c r="W932" s="84"/>
      <c r="X932" s="84"/>
      <c r="Y932" s="84"/>
      <c r="Z932" s="84"/>
      <c r="AA932" s="84"/>
      <c r="AB932" s="84"/>
      <c r="AC932" s="84"/>
      <c r="AD932" s="84"/>
      <c r="AE932" s="84"/>
      <c r="AF932" s="84"/>
      <c r="AG932" s="84"/>
      <c r="AH932" s="84"/>
      <c r="AI932" s="84"/>
      <c r="AJ932" s="84"/>
      <c r="AK932" s="84"/>
      <c r="AL932" s="84"/>
      <c r="AM932" s="84"/>
      <c r="AN932" s="84"/>
      <c r="AO932" s="84"/>
      <c r="AP932" s="84"/>
      <c r="AQ932" s="84"/>
      <c r="AR932" s="84"/>
      <c r="AS932" s="84"/>
      <c r="AT932" s="84"/>
      <c r="AU932" s="84"/>
      <c r="AV932" s="84"/>
      <c r="AW932" s="84"/>
      <c r="AX932" s="84"/>
      <c r="AY932" s="84"/>
      <c r="AZ932" s="84"/>
    </row>
    <row r="933" spans="3:52" ht="13.15">
      <c r="C933" s="84"/>
      <c r="D933" s="84"/>
      <c r="E933" s="84"/>
      <c r="F933" s="84"/>
      <c r="G933" s="84"/>
      <c r="H933" s="84"/>
      <c r="I933" s="84"/>
      <c r="J933" s="84"/>
      <c r="K933" s="84"/>
      <c r="L933" s="84"/>
      <c r="M933" s="84"/>
      <c r="N933" s="84"/>
      <c r="O933" s="84"/>
      <c r="P933" s="84"/>
      <c r="Q933" s="84"/>
      <c r="R933" s="84"/>
      <c r="S933" s="84"/>
      <c r="T933" s="84"/>
      <c r="U933" s="84"/>
      <c r="V933" s="84"/>
      <c r="W933" s="84"/>
      <c r="X933" s="84"/>
      <c r="Y933" s="84"/>
      <c r="Z933" s="84"/>
      <c r="AA933" s="84"/>
      <c r="AB933" s="84"/>
      <c r="AC933" s="84"/>
      <c r="AD933" s="84"/>
      <c r="AE933" s="84"/>
      <c r="AF933" s="84"/>
      <c r="AG933" s="84"/>
      <c r="AH933" s="84"/>
      <c r="AI933" s="84"/>
      <c r="AJ933" s="84"/>
      <c r="AK933" s="84"/>
      <c r="AL933" s="84"/>
      <c r="AM933" s="84"/>
      <c r="AN933" s="84"/>
      <c r="AO933" s="84"/>
      <c r="AP933" s="84"/>
      <c r="AQ933" s="84"/>
      <c r="AR933" s="84"/>
      <c r="AS933" s="84"/>
      <c r="AT933" s="84"/>
      <c r="AU933" s="84"/>
      <c r="AV933" s="84"/>
      <c r="AW933" s="84"/>
      <c r="AX933" s="84"/>
      <c r="AY933" s="84"/>
      <c r="AZ933" s="84"/>
    </row>
    <row r="934" spans="3:52" ht="13.15">
      <c r="C934" s="84"/>
      <c r="D934" s="84"/>
      <c r="E934" s="84"/>
      <c r="F934" s="84"/>
      <c r="G934" s="84"/>
      <c r="H934" s="84"/>
      <c r="I934" s="84"/>
      <c r="J934" s="84"/>
      <c r="K934" s="84"/>
      <c r="L934" s="84"/>
      <c r="M934" s="84"/>
      <c r="N934" s="84"/>
      <c r="O934" s="84"/>
      <c r="P934" s="84"/>
      <c r="Q934" s="84"/>
      <c r="R934" s="84"/>
      <c r="S934" s="84"/>
      <c r="T934" s="84"/>
      <c r="U934" s="84"/>
      <c r="V934" s="84"/>
      <c r="W934" s="84"/>
      <c r="X934" s="84"/>
      <c r="Y934" s="84"/>
      <c r="Z934" s="84"/>
      <c r="AA934" s="84"/>
      <c r="AB934" s="84"/>
      <c r="AC934" s="84"/>
      <c r="AD934" s="84"/>
      <c r="AE934" s="84"/>
      <c r="AF934" s="84"/>
      <c r="AG934" s="84"/>
      <c r="AH934" s="84"/>
      <c r="AI934" s="84"/>
      <c r="AJ934" s="84"/>
      <c r="AK934" s="84"/>
      <c r="AL934" s="84"/>
      <c r="AM934" s="84"/>
      <c r="AN934" s="84"/>
      <c r="AO934" s="84"/>
      <c r="AP934" s="84"/>
      <c r="AQ934" s="84"/>
      <c r="AR934" s="84"/>
      <c r="AS934" s="84"/>
      <c r="AT934" s="84"/>
      <c r="AU934" s="84"/>
      <c r="AV934" s="84"/>
      <c r="AW934" s="84"/>
      <c r="AX934" s="84"/>
      <c r="AY934" s="84"/>
      <c r="AZ934" s="84"/>
    </row>
    <row r="935" spans="3:52" ht="13.15">
      <c r="C935" s="84"/>
      <c r="D935" s="84"/>
      <c r="E935" s="84"/>
      <c r="F935" s="84"/>
      <c r="G935" s="84"/>
      <c r="H935" s="84"/>
      <c r="I935" s="84"/>
      <c r="J935" s="84"/>
      <c r="K935" s="84"/>
      <c r="L935" s="84"/>
      <c r="M935" s="84"/>
      <c r="N935" s="84"/>
      <c r="O935" s="84"/>
      <c r="P935" s="84"/>
      <c r="Q935" s="84"/>
      <c r="R935" s="84"/>
      <c r="S935" s="84"/>
      <c r="T935" s="84"/>
      <c r="U935" s="84"/>
      <c r="V935" s="84"/>
      <c r="W935" s="84"/>
      <c r="X935" s="84"/>
      <c r="Y935" s="84"/>
      <c r="Z935" s="84"/>
      <c r="AA935" s="84"/>
      <c r="AB935" s="84"/>
      <c r="AC935" s="84"/>
      <c r="AD935" s="84"/>
      <c r="AE935" s="84"/>
      <c r="AF935" s="84"/>
      <c r="AG935" s="84"/>
      <c r="AH935" s="84"/>
      <c r="AI935" s="84"/>
      <c r="AJ935" s="84"/>
      <c r="AK935" s="84"/>
      <c r="AL935" s="84"/>
      <c r="AM935" s="84"/>
      <c r="AN935" s="84"/>
      <c r="AO935" s="84"/>
      <c r="AP935" s="84"/>
      <c r="AQ935" s="84"/>
      <c r="AR935" s="84"/>
      <c r="AS935" s="84"/>
      <c r="AT935" s="84"/>
      <c r="AU935" s="84"/>
      <c r="AV935" s="84"/>
      <c r="AW935" s="84"/>
      <c r="AX935" s="84"/>
      <c r="AY935" s="84"/>
      <c r="AZ935" s="84"/>
    </row>
    <row r="936" spans="3:52" ht="13.15">
      <c r="C936" s="84"/>
      <c r="D936" s="84"/>
      <c r="E936" s="84"/>
      <c r="F936" s="84"/>
      <c r="G936" s="84"/>
      <c r="H936" s="84"/>
      <c r="I936" s="84"/>
      <c r="J936" s="84"/>
      <c r="K936" s="84"/>
      <c r="L936" s="84"/>
      <c r="M936" s="84"/>
      <c r="N936" s="84"/>
      <c r="O936" s="84"/>
      <c r="P936" s="84"/>
      <c r="Q936" s="84"/>
      <c r="R936" s="84"/>
      <c r="S936" s="84"/>
      <c r="T936" s="84"/>
      <c r="U936" s="84"/>
      <c r="V936" s="84"/>
      <c r="W936" s="84"/>
      <c r="X936" s="84"/>
      <c r="Y936" s="84"/>
      <c r="Z936" s="84"/>
      <c r="AA936" s="84"/>
      <c r="AB936" s="84"/>
      <c r="AC936" s="84"/>
      <c r="AD936" s="84"/>
      <c r="AE936" s="84"/>
      <c r="AF936" s="84"/>
      <c r="AG936" s="84"/>
      <c r="AH936" s="84"/>
      <c r="AI936" s="84"/>
      <c r="AJ936" s="84"/>
      <c r="AK936" s="84"/>
      <c r="AL936" s="84"/>
      <c r="AM936" s="84"/>
      <c r="AN936" s="84"/>
      <c r="AO936" s="84"/>
      <c r="AP936" s="84"/>
      <c r="AQ936" s="84"/>
      <c r="AR936" s="84"/>
      <c r="AS936" s="84"/>
      <c r="AT936" s="84"/>
      <c r="AU936" s="84"/>
      <c r="AV936" s="84"/>
      <c r="AW936" s="84"/>
      <c r="AX936" s="84"/>
      <c r="AY936" s="84"/>
      <c r="AZ936" s="84"/>
    </row>
    <row r="937" spans="3:52" ht="13.15">
      <c r="C937" s="84"/>
      <c r="D937" s="84"/>
      <c r="E937" s="84"/>
      <c r="F937" s="84"/>
      <c r="G937" s="84"/>
      <c r="H937" s="84"/>
      <c r="I937" s="84"/>
      <c r="J937" s="84"/>
      <c r="K937" s="84"/>
      <c r="L937" s="84"/>
      <c r="M937" s="84"/>
      <c r="N937" s="84"/>
      <c r="O937" s="84"/>
      <c r="P937" s="84"/>
      <c r="Q937" s="84"/>
      <c r="R937" s="84"/>
      <c r="S937" s="84"/>
      <c r="T937" s="84"/>
      <c r="U937" s="84"/>
      <c r="V937" s="84"/>
      <c r="W937" s="84"/>
      <c r="X937" s="84"/>
      <c r="Y937" s="84"/>
      <c r="Z937" s="84"/>
      <c r="AA937" s="84"/>
      <c r="AB937" s="84"/>
      <c r="AC937" s="84"/>
      <c r="AD937" s="84"/>
      <c r="AE937" s="84"/>
      <c r="AF937" s="84"/>
      <c r="AG937" s="84"/>
      <c r="AH937" s="84"/>
      <c r="AI937" s="84"/>
      <c r="AJ937" s="84"/>
      <c r="AK937" s="84"/>
      <c r="AL937" s="84"/>
      <c r="AM937" s="84"/>
      <c r="AN937" s="84"/>
      <c r="AO937" s="84"/>
      <c r="AP937" s="84"/>
      <c r="AQ937" s="84"/>
      <c r="AR937" s="84"/>
      <c r="AS937" s="84"/>
      <c r="AT937" s="84"/>
      <c r="AU937" s="84"/>
      <c r="AV937" s="84"/>
      <c r="AW937" s="84"/>
      <c r="AX937" s="84"/>
      <c r="AY937" s="84"/>
      <c r="AZ937" s="84"/>
    </row>
    <row r="938" spans="3:52" ht="13.15">
      <c r="C938" s="84"/>
      <c r="D938" s="84"/>
      <c r="E938" s="84"/>
      <c r="F938" s="84"/>
      <c r="G938" s="84"/>
      <c r="H938" s="84"/>
      <c r="I938" s="84"/>
      <c r="J938" s="84"/>
      <c r="K938" s="84"/>
      <c r="L938" s="84"/>
      <c r="M938" s="84"/>
      <c r="N938" s="84"/>
      <c r="O938" s="84"/>
      <c r="P938" s="84"/>
      <c r="Q938" s="84"/>
      <c r="R938" s="84"/>
      <c r="S938" s="84"/>
      <c r="T938" s="84"/>
      <c r="U938" s="84"/>
      <c r="V938" s="84"/>
      <c r="W938" s="84"/>
      <c r="X938" s="84"/>
      <c r="Y938" s="84"/>
      <c r="Z938" s="84"/>
      <c r="AA938" s="84"/>
      <c r="AB938" s="84"/>
      <c r="AC938" s="84"/>
      <c r="AD938" s="84"/>
      <c r="AE938" s="84"/>
      <c r="AF938" s="84"/>
      <c r="AG938" s="84"/>
      <c r="AH938" s="84"/>
      <c r="AI938" s="84"/>
      <c r="AJ938" s="84"/>
      <c r="AK938" s="84"/>
      <c r="AL938" s="84"/>
      <c r="AM938" s="84"/>
      <c r="AN938" s="84"/>
      <c r="AO938" s="84"/>
      <c r="AP938" s="84"/>
      <c r="AQ938" s="84"/>
      <c r="AR938" s="84"/>
      <c r="AS938" s="84"/>
      <c r="AT938" s="84"/>
      <c r="AU938" s="84"/>
      <c r="AV938" s="84"/>
      <c r="AW938" s="84"/>
      <c r="AX938" s="84"/>
      <c r="AY938" s="84"/>
      <c r="AZ938" s="84"/>
    </row>
    <row r="939" spans="3:52" ht="13.15">
      <c r="C939" s="84"/>
      <c r="D939" s="84"/>
      <c r="E939" s="84"/>
      <c r="F939" s="84"/>
      <c r="G939" s="84"/>
      <c r="H939" s="84"/>
      <c r="I939" s="84"/>
      <c r="J939" s="84"/>
      <c r="K939" s="84"/>
      <c r="L939" s="84"/>
      <c r="M939" s="84"/>
      <c r="N939" s="84"/>
      <c r="O939" s="84"/>
      <c r="P939" s="84"/>
      <c r="Q939" s="84"/>
      <c r="R939" s="84"/>
      <c r="S939" s="84"/>
      <c r="T939" s="84"/>
      <c r="U939" s="84"/>
      <c r="V939" s="84"/>
      <c r="W939" s="84"/>
      <c r="X939" s="84"/>
      <c r="Y939" s="84"/>
      <c r="Z939" s="84"/>
      <c r="AA939" s="84"/>
      <c r="AB939" s="84"/>
      <c r="AC939" s="84"/>
      <c r="AD939" s="84"/>
      <c r="AE939" s="84"/>
      <c r="AF939" s="84"/>
      <c r="AG939" s="84"/>
      <c r="AH939" s="84"/>
      <c r="AI939" s="84"/>
      <c r="AJ939" s="84"/>
      <c r="AK939" s="84"/>
      <c r="AL939" s="84"/>
      <c r="AM939" s="84"/>
      <c r="AN939" s="84"/>
      <c r="AO939" s="84"/>
      <c r="AP939" s="84"/>
      <c r="AQ939" s="84"/>
      <c r="AR939" s="84"/>
      <c r="AS939" s="84"/>
      <c r="AT939" s="84"/>
      <c r="AU939" s="84"/>
      <c r="AV939" s="84"/>
      <c r="AW939" s="84"/>
      <c r="AX939" s="84"/>
      <c r="AY939" s="84"/>
      <c r="AZ939" s="84"/>
    </row>
    <row r="940" spans="3:52" ht="13.15">
      <c r="C940" s="84"/>
      <c r="D940" s="84"/>
      <c r="E940" s="84"/>
      <c r="F940" s="84"/>
      <c r="G940" s="84"/>
      <c r="H940" s="84"/>
      <c r="I940" s="84"/>
      <c r="J940" s="84"/>
      <c r="K940" s="84"/>
      <c r="L940" s="84"/>
      <c r="M940" s="84"/>
      <c r="N940" s="84"/>
      <c r="O940" s="84"/>
      <c r="P940" s="84"/>
      <c r="Q940" s="84"/>
      <c r="R940" s="84"/>
      <c r="S940" s="84"/>
      <c r="T940" s="84"/>
      <c r="U940" s="84"/>
      <c r="V940" s="84"/>
      <c r="W940" s="84"/>
      <c r="X940" s="84"/>
      <c r="Y940" s="84"/>
      <c r="Z940" s="84"/>
      <c r="AA940" s="84"/>
      <c r="AB940" s="84"/>
      <c r="AC940" s="84"/>
      <c r="AD940" s="84"/>
      <c r="AE940" s="84"/>
      <c r="AF940" s="84"/>
      <c r="AG940" s="84"/>
      <c r="AH940" s="84"/>
      <c r="AI940" s="84"/>
      <c r="AJ940" s="84"/>
      <c r="AK940" s="84"/>
      <c r="AL940" s="84"/>
      <c r="AM940" s="84"/>
      <c r="AN940" s="84"/>
      <c r="AO940" s="84"/>
      <c r="AP940" s="84"/>
      <c r="AQ940" s="84"/>
      <c r="AR940" s="84"/>
      <c r="AS940" s="84"/>
      <c r="AT940" s="84"/>
      <c r="AU940" s="84"/>
      <c r="AV940" s="84"/>
      <c r="AW940" s="84"/>
      <c r="AX940" s="84"/>
      <c r="AY940" s="84"/>
      <c r="AZ940" s="84"/>
    </row>
    <row r="941" spans="3:52" ht="13.15">
      <c r="C941" s="84"/>
      <c r="D941" s="84"/>
      <c r="E941" s="84"/>
      <c r="F941" s="84"/>
      <c r="G941" s="84"/>
      <c r="H941" s="84"/>
      <c r="I941" s="84"/>
      <c r="J941" s="84"/>
      <c r="K941" s="84"/>
      <c r="L941" s="84"/>
      <c r="M941" s="84"/>
      <c r="N941" s="84"/>
      <c r="O941" s="84"/>
      <c r="P941" s="84"/>
      <c r="Q941" s="84"/>
      <c r="R941" s="84"/>
      <c r="S941" s="84"/>
      <c r="T941" s="84"/>
      <c r="U941" s="84"/>
      <c r="V941" s="84"/>
      <c r="W941" s="84"/>
      <c r="X941" s="84"/>
      <c r="Y941" s="84"/>
      <c r="Z941" s="84"/>
      <c r="AA941" s="84"/>
      <c r="AB941" s="84"/>
      <c r="AC941" s="84"/>
      <c r="AD941" s="84"/>
      <c r="AE941" s="84"/>
      <c r="AF941" s="84"/>
      <c r="AG941" s="84"/>
      <c r="AH941" s="84"/>
      <c r="AI941" s="84"/>
      <c r="AJ941" s="84"/>
      <c r="AK941" s="84"/>
      <c r="AL941" s="84"/>
      <c r="AM941" s="84"/>
      <c r="AN941" s="84"/>
      <c r="AO941" s="84"/>
      <c r="AP941" s="84"/>
      <c r="AQ941" s="84"/>
      <c r="AR941" s="84"/>
      <c r="AS941" s="84"/>
      <c r="AT941" s="84"/>
      <c r="AU941" s="84"/>
      <c r="AV941" s="84"/>
      <c r="AW941" s="84"/>
      <c r="AX941" s="84"/>
      <c r="AY941" s="84"/>
      <c r="AZ941" s="84"/>
    </row>
    <row r="942" spans="3:52" ht="13.15">
      <c r="C942" s="84"/>
      <c r="D942" s="84"/>
      <c r="E942" s="84"/>
      <c r="F942" s="84"/>
      <c r="G942" s="84"/>
      <c r="H942" s="84"/>
      <c r="I942" s="84"/>
      <c r="J942" s="84"/>
      <c r="K942" s="84"/>
      <c r="L942" s="84"/>
      <c r="M942" s="84"/>
      <c r="N942" s="84"/>
      <c r="O942" s="84"/>
      <c r="P942" s="84"/>
      <c r="Q942" s="84"/>
      <c r="R942" s="84"/>
      <c r="S942" s="84"/>
      <c r="T942" s="84"/>
      <c r="U942" s="84"/>
      <c r="V942" s="84"/>
      <c r="W942" s="84"/>
      <c r="X942" s="84"/>
      <c r="Y942" s="84"/>
      <c r="Z942" s="84"/>
      <c r="AA942" s="84"/>
      <c r="AB942" s="84"/>
      <c r="AC942" s="84"/>
      <c r="AD942" s="84"/>
      <c r="AE942" s="84"/>
      <c r="AF942" s="84"/>
      <c r="AG942" s="84"/>
      <c r="AH942" s="84"/>
      <c r="AI942" s="84"/>
      <c r="AJ942" s="84"/>
      <c r="AK942" s="84"/>
      <c r="AL942" s="84"/>
      <c r="AM942" s="84"/>
      <c r="AN942" s="84"/>
      <c r="AO942" s="84"/>
      <c r="AP942" s="84"/>
      <c r="AQ942" s="84"/>
      <c r="AR942" s="84"/>
      <c r="AS942" s="84"/>
      <c r="AT942" s="84"/>
      <c r="AU942" s="84"/>
      <c r="AV942" s="84"/>
      <c r="AW942" s="84"/>
      <c r="AX942" s="84"/>
      <c r="AY942" s="84"/>
      <c r="AZ942" s="84"/>
    </row>
    <row r="943" spans="3:52" ht="13.15">
      <c r="C943" s="84"/>
      <c r="D943" s="84"/>
      <c r="E943" s="84"/>
      <c r="F943" s="84"/>
      <c r="G943" s="84"/>
      <c r="H943" s="84"/>
      <c r="I943" s="84"/>
      <c r="J943" s="84"/>
      <c r="K943" s="84"/>
      <c r="L943" s="84"/>
      <c r="M943" s="84"/>
      <c r="N943" s="84"/>
      <c r="O943" s="84"/>
      <c r="P943" s="84"/>
      <c r="Q943" s="84"/>
      <c r="R943" s="84"/>
      <c r="S943" s="84"/>
      <c r="T943" s="84"/>
      <c r="U943" s="84"/>
      <c r="V943" s="84"/>
      <c r="W943" s="84"/>
      <c r="X943" s="84"/>
      <c r="Y943" s="84"/>
      <c r="Z943" s="84"/>
      <c r="AA943" s="84"/>
      <c r="AB943" s="84"/>
      <c r="AC943" s="84"/>
      <c r="AD943" s="84"/>
      <c r="AE943" s="84"/>
      <c r="AF943" s="84"/>
      <c r="AG943" s="84"/>
      <c r="AH943" s="84"/>
      <c r="AI943" s="84"/>
      <c r="AJ943" s="84"/>
      <c r="AK943" s="84"/>
      <c r="AL943" s="84"/>
      <c r="AM943" s="84"/>
      <c r="AN943" s="84"/>
      <c r="AO943" s="84"/>
      <c r="AP943" s="84"/>
      <c r="AQ943" s="84"/>
      <c r="AR943" s="84"/>
      <c r="AS943" s="84"/>
      <c r="AT943" s="84"/>
      <c r="AU943" s="84"/>
      <c r="AV943" s="84"/>
      <c r="AW943" s="84"/>
      <c r="AX943" s="84"/>
      <c r="AY943" s="84"/>
      <c r="AZ943" s="84"/>
    </row>
    <row r="944" spans="3:52" ht="13.15">
      <c r="C944" s="84"/>
      <c r="D944" s="84"/>
      <c r="E944" s="84"/>
      <c r="F944" s="84"/>
      <c r="G944" s="84"/>
      <c r="H944" s="84"/>
      <c r="I944" s="84"/>
      <c r="J944" s="84"/>
      <c r="K944" s="84"/>
      <c r="L944" s="84"/>
      <c r="M944" s="84"/>
      <c r="N944" s="84"/>
      <c r="O944" s="84"/>
      <c r="P944" s="84"/>
      <c r="Q944" s="84"/>
      <c r="R944" s="84"/>
      <c r="S944" s="84"/>
      <c r="T944" s="84"/>
      <c r="U944" s="84"/>
      <c r="V944" s="84"/>
      <c r="W944" s="84"/>
      <c r="X944" s="84"/>
      <c r="Y944" s="84"/>
      <c r="Z944" s="84"/>
      <c r="AA944" s="84"/>
      <c r="AB944" s="84"/>
      <c r="AC944" s="84"/>
      <c r="AD944" s="84"/>
      <c r="AE944" s="84"/>
      <c r="AF944" s="84"/>
      <c r="AG944" s="84"/>
      <c r="AH944" s="84"/>
      <c r="AI944" s="84"/>
      <c r="AJ944" s="84"/>
      <c r="AK944" s="84"/>
      <c r="AL944" s="84"/>
      <c r="AM944" s="84"/>
      <c r="AN944" s="84"/>
      <c r="AO944" s="84"/>
      <c r="AP944" s="84"/>
      <c r="AQ944" s="84"/>
      <c r="AR944" s="84"/>
      <c r="AS944" s="84"/>
      <c r="AT944" s="84"/>
      <c r="AU944" s="84"/>
      <c r="AV944" s="84"/>
      <c r="AW944" s="84"/>
      <c r="AX944" s="84"/>
      <c r="AY944" s="84"/>
      <c r="AZ944" s="84"/>
    </row>
    <row r="945" spans="3:52" ht="13.15">
      <c r="C945" s="84"/>
      <c r="D945" s="84"/>
      <c r="E945" s="84"/>
      <c r="F945" s="84"/>
      <c r="G945" s="84"/>
      <c r="H945" s="84"/>
      <c r="I945" s="84"/>
      <c r="J945" s="84"/>
      <c r="K945" s="84"/>
      <c r="L945" s="84"/>
      <c r="M945" s="84"/>
      <c r="N945" s="84"/>
      <c r="O945" s="84"/>
      <c r="P945" s="84"/>
      <c r="Q945" s="84"/>
      <c r="R945" s="84"/>
      <c r="S945" s="84"/>
      <c r="T945" s="84"/>
      <c r="U945" s="84"/>
      <c r="V945" s="84"/>
      <c r="W945" s="84"/>
      <c r="X945" s="84"/>
      <c r="Y945" s="84"/>
      <c r="Z945" s="84"/>
      <c r="AA945" s="84"/>
      <c r="AB945" s="84"/>
      <c r="AC945" s="84"/>
      <c r="AD945" s="84"/>
      <c r="AE945" s="84"/>
      <c r="AF945" s="84"/>
      <c r="AG945" s="84"/>
      <c r="AH945" s="84"/>
      <c r="AI945" s="84"/>
      <c r="AJ945" s="84"/>
      <c r="AK945" s="84"/>
      <c r="AL945" s="84"/>
      <c r="AM945" s="84"/>
      <c r="AN945" s="84"/>
      <c r="AO945" s="84"/>
      <c r="AP945" s="84"/>
      <c r="AQ945" s="84"/>
      <c r="AR945" s="84"/>
      <c r="AS945" s="84"/>
      <c r="AT945" s="84"/>
      <c r="AU945" s="84"/>
      <c r="AV945" s="84"/>
      <c r="AW945" s="84"/>
      <c r="AX945" s="84"/>
      <c r="AY945" s="84"/>
      <c r="AZ945" s="84"/>
    </row>
    <row r="946" spans="3:52" ht="13.15">
      <c r="C946" s="84"/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4"/>
      <c r="Q946" s="84"/>
      <c r="R946" s="84"/>
      <c r="S946" s="84"/>
      <c r="T946" s="84"/>
      <c r="U946" s="84"/>
      <c r="V946" s="84"/>
      <c r="W946" s="84"/>
      <c r="X946" s="84"/>
      <c r="Y946" s="84"/>
      <c r="Z946" s="84"/>
      <c r="AA946" s="84"/>
      <c r="AB946" s="84"/>
      <c r="AC946" s="84"/>
      <c r="AD946" s="84"/>
      <c r="AE946" s="84"/>
      <c r="AF946" s="84"/>
      <c r="AG946" s="84"/>
      <c r="AH946" s="84"/>
      <c r="AI946" s="84"/>
      <c r="AJ946" s="84"/>
      <c r="AK946" s="84"/>
      <c r="AL946" s="84"/>
      <c r="AM946" s="84"/>
      <c r="AN946" s="84"/>
      <c r="AO946" s="84"/>
      <c r="AP946" s="84"/>
      <c r="AQ946" s="84"/>
      <c r="AR946" s="84"/>
      <c r="AS946" s="84"/>
      <c r="AT946" s="84"/>
      <c r="AU946" s="84"/>
      <c r="AV946" s="84"/>
      <c r="AW946" s="84"/>
      <c r="AX946" s="84"/>
      <c r="AY946" s="84"/>
      <c r="AZ946" s="84"/>
    </row>
    <row r="947" spans="3:52" ht="13.15">
      <c r="C947" s="84"/>
      <c r="D947" s="84"/>
      <c r="E947" s="84"/>
      <c r="F947" s="84"/>
      <c r="G947" s="84"/>
      <c r="H947" s="84"/>
      <c r="I947" s="84"/>
      <c r="J947" s="84"/>
      <c r="K947" s="84"/>
      <c r="L947" s="84"/>
      <c r="M947" s="84"/>
      <c r="N947" s="84"/>
      <c r="O947" s="84"/>
      <c r="P947" s="84"/>
      <c r="Q947" s="84"/>
      <c r="R947" s="84"/>
      <c r="S947" s="84"/>
      <c r="T947" s="84"/>
      <c r="U947" s="84"/>
      <c r="V947" s="84"/>
      <c r="W947" s="84"/>
      <c r="X947" s="84"/>
      <c r="Y947" s="84"/>
      <c r="Z947" s="84"/>
      <c r="AA947" s="84"/>
      <c r="AB947" s="84"/>
      <c r="AC947" s="84"/>
      <c r="AD947" s="84"/>
      <c r="AE947" s="84"/>
      <c r="AF947" s="84"/>
      <c r="AG947" s="84"/>
      <c r="AH947" s="84"/>
      <c r="AI947" s="84"/>
      <c r="AJ947" s="84"/>
      <c r="AK947" s="84"/>
      <c r="AL947" s="84"/>
      <c r="AM947" s="84"/>
      <c r="AN947" s="84"/>
      <c r="AO947" s="84"/>
      <c r="AP947" s="84"/>
      <c r="AQ947" s="84"/>
      <c r="AR947" s="84"/>
      <c r="AS947" s="84"/>
      <c r="AT947" s="84"/>
      <c r="AU947" s="84"/>
      <c r="AV947" s="84"/>
      <c r="AW947" s="84"/>
      <c r="AX947" s="84"/>
      <c r="AY947" s="84"/>
      <c r="AZ947" s="84"/>
    </row>
    <row r="948" spans="3:52" ht="13.15">
      <c r="C948" s="84"/>
      <c r="D948" s="84"/>
      <c r="E948" s="84"/>
      <c r="F948" s="84"/>
      <c r="G948" s="84"/>
      <c r="H948" s="84"/>
      <c r="I948" s="84"/>
      <c r="J948" s="84"/>
      <c r="K948" s="84"/>
      <c r="L948" s="84"/>
      <c r="M948" s="84"/>
      <c r="N948" s="84"/>
      <c r="O948" s="84"/>
      <c r="P948" s="84"/>
      <c r="Q948" s="84"/>
      <c r="R948" s="84"/>
      <c r="S948" s="84"/>
      <c r="T948" s="84"/>
      <c r="U948" s="84"/>
      <c r="V948" s="84"/>
      <c r="W948" s="84"/>
      <c r="X948" s="84"/>
      <c r="Y948" s="84"/>
      <c r="Z948" s="84"/>
      <c r="AA948" s="84"/>
      <c r="AB948" s="84"/>
      <c r="AC948" s="84"/>
      <c r="AD948" s="84"/>
      <c r="AE948" s="84"/>
      <c r="AF948" s="84"/>
      <c r="AG948" s="84"/>
      <c r="AH948" s="84"/>
      <c r="AI948" s="84"/>
      <c r="AJ948" s="84"/>
      <c r="AK948" s="84"/>
      <c r="AL948" s="84"/>
      <c r="AM948" s="84"/>
      <c r="AN948" s="84"/>
      <c r="AO948" s="84"/>
      <c r="AP948" s="84"/>
      <c r="AQ948" s="84"/>
      <c r="AR948" s="84"/>
      <c r="AS948" s="84"/>
      <c r="AT948" s="84"/>
      <c r="AU948" s="84"/>
      <c r="AV948" s="84"/>
      <c r="AW948" s="84"/>
      <c r="AX948" s="84"/>
      <c r="AY948" s="84"/>
      <c r="AZ948" s="84"/>
    </row>
    <row r="949" spans="3:52" ht="13.15">
      <c r="C949" s="84"/>
      <c r="D949" s="84"/>
      <c r="E949" s="84"/>
      <c r="F949" s="84"/>
      <c r="G949" s="84"/>
      <c r="H949" s="84"/>
      <c r="I949" s="84"/>
      <c r="J949" s="84"/>
      <c r="K949" s="84"/>
      <c r="L949" s="84"/>
      <c r="M949" s="84"/>
      <c r="N949" s="84"/>
      <c r="O949" s="84"/>
      <c r="P949" s="84"/>
      <c r="Q949" s="84"/>
      <c r="R949" s="84"/>
      <c r="S949" s="84"/>
      <c r="T949" s="84"/>
      <c r="U949" s="84"/>
      <c r="V949" s="84"/>
      <c r="W949" s="84"/>
      <c r="X949" s="84"/>
      <c r="Y949" s="84"/>
      <c r="Z949" s="84"/>
      <c r="AA949" s="84"/>
      <c r="AB949" s="84"/>
      <c r="AC949" s="84"/>
      <c r="AD949" s="84"/>
      <c r="AE949" s="84"/>
      <c r="AF949" s="84"/>
      <c r="AG949" s="84"/>
      <c r="AH949" s="84"/>
      <c r="AI949" s="84"/>
      <c r="AJ949" s="84"/>
      <c r="AK949" s="84"/>
      <c r="AL949" s="84"/>
      <c r="AM949" s="84"/>
      <c r="AN949" s="84"/>
      <c r="AO949" s="84"/>
      <c r="AP949" s="84"/>
      <c r="AQ949" s="84"/>
      <c r="AR949" s="84"/>
      <c r="AS949" s="84"/>
      <c r="AT949" s="84"/>
      <c r="AU949" s="84"/>
      <c r="AV949" s="84"/>
      <c r="AW949" s="84"/>
      <c r="AX949" s="84"/>
      <c r="AY949" s="84"/>
      <c r="AZ949" s="84"/>
    </row>
    <row r="950" spans="3:52" ht="13.15">
      <c r="C950" s="84"/>
      <c r="D950" s="84"/>
      <c r="E950" s="84"/>
      <c r="F950" s="84"/>
      <c r="G950" s="84"/>
      <c r="H950" s="84"/>
      <c r="I950" s="84"/>
      <c r="J950" s="84"/>
      <c r="K950" s="84"/>
      <c r="L950" s="84"/>
      <c r="M950" s="84"/>
      <c r="N950" s="84"/>
      <c r="O950" s="84"/>
      <c r="P950" s="84"/>
      <c r="Q950" s="84"/>
      <c r="R950" s="84"/>
      <c r="S950" s="84"/>
      <c r="T950" s="84"/>
      <c r="U950" s="84"/>
      <c r="V950" s="84"/>
      <c r="W950" s="84"/>
      <c r="X950" s="84"/>
      <c r="Y950" s="84"/>
      <c r="Z950" s="84"/>
      <c r="AA950" s="84"/>
      <c r="AB950" s="84"/>
      <c r="AC950" s="84"/>
      <c r="AD950" s="84"/>
      <c r="AE950" s="84"/>
      <c r="AF950" s="84"/>
      <c r="AG950" s="84"/>
      <c r="AH950" s="84"/>
      <c r="AI950" s="84"/>
      <c r="AJ950" s="84"/>
      <c r="AK950" s="84"/>
      <c r="AL950" s="84"/>
      <c r="AM950" s="84"/>
      <c r="AN950" s="84"/>
      <c r="AO950" s="84"/>
      <c r="AP950" s="84"/>
      <c r="AQ950" s="84"/>
      <c r="AR950" s="84"/>
      <c r="AS950" s="84"/>
      <c r="AT950" s="84"/>
      <c r="AU950" s="84"/>
      <c r="AV950" s="84"/>
      <c r="AW950" s="84"/>
      <c r="AX950" s="84"/>
      <c r="AY950" s="84"/>
      <c r="AZ950" s="84"/>
    </row>
    <row r="951" spans="3:52" ht="13.15">
      <c r="C951" s="84"/>
      <c r="D951" s="84"/>
      <c r="E951" s="84"/>
      <c r="F951" s="84"/>
      <c r="G951" s="84"/>
      <c r="H951" s="84"/>
      <c r="I951" s="84"/>
      <c r="J951" s="84"/>
      <c r="K951" s="84"/>
      <c r="L951" s="84"/>
      <c r="M951" s="84"/>
      <c r="N951" s="84"/>
      <c r="O951" s="84"/>
      <c r="P951" s="84"/>
      <c r="Q951" s="84"/>
      <c r="R951" s="84"/>
      <c r="S951" s="84"/>
      <c r="T951" s="84"/>
      <c r="U951" s="84"/>
      <c r="V951" s="84"/>
      <c r="W951" s="84"/>
      <c r="X951" s="84"/>
      <c r="Y951" s="84"/>
      <c r="Z951" s="84"/>
      <c r="AA951" s="84"/>
      <c r="AB951" s="84"/>
      <c r="AC951" s="84"/>
      <c r="AD951" s="84"/>
      <c r="AE951" s="84"/>
      <c r="AF951" s="84"/>
      <c r="AG951" s="84"/>
      <c r="AH951" s="84"/>
      <c r="AI951" s="84"/>
      <c r="AJ951" s="84"/>
      <c r="AK951" s="84"/>
      <c r="AL951" s="84"/>
      <c r="AM951" s="84"/>
      <c r="AN951" s="84"/>
      <c r="AO951" s="84"/>
      <c r="AP951" s="84"/>
      <c r="AQ951" s="84"/>
      <c r="AR951" s="84"/>
      <c r="AS951" s="84"/>
      <c r="AT951" s="84"/>
      <c r="AU951" s="84"/>
      <c r="AV951" s="84"/>
      <c r="AW951" s="84"/>
      <c r="AX951" s="84"/>
      <c r="AY951" s="84"/>
      <c r="AZ951" s="84"/>
    </row>
    <row r="952" spans="3:52" ht="13.15">
      <c r="C952" s="84"/>
      <c r="D952" s="84"/>
      <c r="E952" s="84"/>
      <c r="F952" s="84"/>
      <c r="G952" s="84"/>
      <c r="H952" s="84"/>
      <c r="I952" s="84"/>
      <c r="J952" s="84"/>
      <c r="K952" s="84"/>
      <c r="L952" s="84"/>
      <c r="M952" s="84"/>
      <c r="N952" s="84"/>
      <c r="O952" s="84"/>
      <c r="P952" s="84"/>
      <c r="Q952" s="84"/>
      <c r="R952" s="84"/>
      <c r="S952" s="84"/>
      <c r="T952" s="84"/>
      <c r="U952" s="84"/>
      <c r="V952" s="84"/>
      <c r="W952" s="84"/>
      <c r="X952" s="84"/>
      <c r="Y952" s="84"/>
      <c r="Z952" s="84"/>
      <c r="AA952" s="84"/>
      <c r="AB952" s="84"/>
      <c r="AC952" s="84"/>
      <c r="AD952" s="84"/>
      <c r="AE952" s="84"/>
      <c r="AF952" s="84"/>
      <c r="AG952" s="84"/>
      <c r="AH952" s="84"/>
      <c r="AI952" s="84"/>
      <c r="AJ952" s="84"/>
      <c r="AK952" s="84"/>
      <c r="AL952" s="84"/>
      <c r="AM952" s="84"/>
      <c r="AN952" s="84"/>
      <c r="AO952" s="84"/>
      <c r="AP952" s="84"/>
      <c r="AQ952" s="84"/>
      <c r="AR952" s="84"/>
      <c r="AS952" s="84"/>
      <c r="AT952" s="84"/>
      <c r="AU952" s="84"/>
      <c r="AV952" s="84"/>
      <c r="AW952" s="84"/>
      <c r="AX952" s="84"/>
      <c r="AY952" s="84"/>
      <c r="AZ952" s="84"/>
    </row>
    <row r="953" spans="3:52" ht="13.15">
      <c r="C953" s="84"/>
      <c r="D953" s="84"/>
      <c r="E953" s="84"/>
      <c r="F953" s="84"/>
      <c r="G953" s="84"/>
      <c r="H953" s="84"/>
      <c r="I953" s="84"/>
      <c r="J953" s="84"/>
      <c r="K953" s="84"/>
      <c r="L953" s="84"/>
      <c r="M953" s="84"/>
      <c r="N953" s="84"/>
      <c r="O953" s="84"/>
      <c r="P953" s="84"/>
      <c r="Q953" s="84"/>
      <c r="R953" s="84"/>
      <c r="S953" s="84"/>
      <c r="T953" s="84"/>
      <c r="U953" s="84"/>
      <c r="V953" s="84"/>
      <c r="W953" s="84"/>
      <c r="X953" s="84"/>
      <c r="Y953" s="84"/>
      <c r="Z953" s="84"/>
      <c r="AA953" s="84"/>
      <c r="AB953" s="84"/>
      <c r="AC953" s="84"/>
      <c r="AD953" s="84"/>
      <c r="AE953" s="84"/>
      <c r="AF953" s="84"/>
      <c r="AG953" s="84"/>
      <c r="AH953" s="84"/>
      <c r="AI953" s="84"/>
      <c r="AJ953" s="84"/>
      <c r="AK953" s="84"/>
      <c r="AL953" s="84"/>
      <c r="AM953" s="84"/>
      <c r="AN953" s="84"/>
      <c r="AO953" s="84"/>
      <c r="AP953" s="84"/>
      <c r="AQ953" s="84"/>
      <c r="AR953" s="84"/>
      <c r="AS953" s="84"/>
      <c r="AT953" s="84"/>
      <c r="AU953" s="84"/>
      <c r="AV953" s="84"/>
      <c r="AW953" s="84"/>
      <c r="AX953" s="84"/>
      <c r="AY953" s="84"/>
      <c r="AZ953" s="84"/>
    </row>
    <row r="954" spans="3:52" ht="13.15">
      <c r="C954" s="84"/>
      <c r="D954" s="84"/>
      <c r="E954" s="84"/>
      <c r="F954" s="84"/>
      <c r="G954" s="84"/>
      <c r="H954" s="84"/>
      <c r="I954" s="84"/>
      <c r="J954" s="84"/>
      <c r="K954" s="84"/>
      <c r="L954" s="84"/>
      <c r="M954" s="84"/>
      <c r="N954" s="84"/>
      <c r="O954" s="84"/>
      <c r="P954" s="84"/>
      <c r="Q954" s="84"/>
      <c r="R954" s="84"/>
      <c r="S954" s="84"/>
      <c r="T954" s="84"/>
      <c r="U954" s="84"/>
      <c r="V954" s="84"/>
      <c r="W954" s="84"/>
      <c r="X954" s="84"/>
      <c r="Y954" s="84"/>
      <c r="Z954" s="84"/>
      <c r="AA954" s="84"/>
      <c r="AB954" s="84"/>
      <c r="AC954" s="84"/>
      <c r="AD954" s="84"/>
      <c r="AE954" s="84"/>
      <c r="AF954" s="84"/>
      <c r="AG954" s="84"/>
      <c r="AH954" s="84"/>
      <c r="AI954" s="84"/>
      <c r="AJ954" s="84"/>
      <c r="AK954" s="84"/>
      <c r="AL954" s="84"/>
      <c r="AM954" s="84"/>
      <c r="AN954" s="84"/>
      <c r="AO954" s="84"/>
      <c r="AP954" s="84"/>
      <c r="AQ954" s="84"/>
      <c r="AR954" s="84"/>
      <c r="AS954" s="84"/>
      <c r="AT954" s="84"/>
      <c r="AU954" s="84"/>
      <c r="AV954" s="84"/>
      <c r="AW954" s="84"/>
      <c r="AX954" s="84"/>
      <c r="AY954" s="84"/>
      <c r="AZ954" s="84"/>
    </row>
    <row r="955" spans="3:52" ht="13.15">
      <c r="C955" s="84"/>
      <c r="D955" s="84"/>
      <c r="E955" s="84"/>
      <c r="F955" s="84"/>
      <c r="G955" s="84"/>
      <c r="H955" s="84"/>
      <c r="I955" s="84"/>
      <c r="J955" s="84"/>
      <c r="K955" s="84"/>
      <c r="L955" s="84"/>
      <c r="M955" s="84"/>
      <c r="N955" s="84"/>
      <c r="O955" s="84"/>
      <c r="P955" s="84"/>
      <c r="Q955" s="84"/>
      <c r="R955" s="84"/>
      <c r="S955" s="84"/>
      <c r="T955" s="84"/>
      <c r="U955" s="84"/>
      <c r="V955" s="84"/>
      <c r="W955" s="84"/>
      <c r="X955" s="84"/>
      <c r="Y955" s="84"/>
      <c r="Z955" s="84"/>
      <c r="AA955" s="84"/>
      <c r="AB955" s="84"/>
      <c r="AC955" s="84"/>
      <c r="AD955" s="84"/>
      <c r="AE955" s="84"/>
      <c r="AF955" s="84"/>
      <c r="AG955" s="84"/>
      <c r="AH955" s="84"/>
      <c r="AI955" s="84"/>
      <c r="AJ955" s="84"/>
      <c r="AK955" s="84"/>
      <c r="AL955" s="84"/>
      <c r="AM955" s="84"/>
      <c r="AN955" s="84"/>
      <c r="AO955" s="84"/>
      <c r="AP955" s="84"/>
      <c r="AQ955" s="84"/>
      <c r="AR955" s="84"/>
      <c r="AS955" s="84"/>
      <c r="AT955" s="84"/>
      <c r="AU955" s="84"/>
      <c r="AV955" s="84"/>
      <c r="AW955" s="84"/>
      <c r="AX955" s="84"/>
      <c r="AY955" s="84"/>
      <c r="AZ955" s="84"/>
    </row>
    <row r="956" spans="3:52" ht="13.15">
      <c r="C956" s="84"/>
      <c r="D956" s="84"/>
      <c r="E956" s="84"/>
      <c r="F956" s="84"/>
      <c r="G956" s="84"/>
      <c r="H956" s="84"/>
      <c r="I956" s="84"/>
      <c r="J956" s="84"/>
      <c r="K956" s="84"/>
      <c r="L956" s="84"/>
      <c r="M956" s="84"/>
      <c r="N956" s="84"/>
      <c r="O956" s="84"/>
      <c r="P956" s="84"/>
      <c r="Q956" s="84"/>
      <c r="R956" s="84"/>
      <c r="S956" s="84"/>
      <c r="T956" s="84"/>
      <c r="U956" s="84"/>
      <c r="V956" s="84"/>
      <c r="W956" s="84"/>
      <c r="X956" s="84"/>
      <c r="Y956" s="84"/>
      <c r="Z956" s="84"/>
      <c r="AA956" s="84"/>
      <c r="AB956" s="84"/>
      <c r="AC956" s="84"/>
      <c r="AD956" s="84"/>
      <c r="AE956" s="84"/>
      <c r="AF956" s="84"/>
      <c r="AG956" s="84"/>
      <c r="AH956" s="84"/>
      <c r="AI956" s="84"/>
      <c r="AJ956" s="84"/>
      <c r="AK956" s="84"/>
      <c r="AL956" s="84"/>
      <c r="AM956" s="84"/>
      <c r="AN956" s="84"/>
      <c r="AO956" s="84"/>
      <c r="AP956" s="84"/>
      <c r="AQ956" s="84"/>
      <c r="AR956" s="84"/>
      <c r="AS956" s="84"/>
      <c r="AT956" s="84"/>
      <c r="AU956" s="84"/>
      <c r="AV956" s="84"/>
      <c r="AW956" s="84"/>
      <c r="AX956" s="84"/>
      <c r="AY956" s="84"/>
      <c r="AZ956" s="84"/>
    </row>
    <row r="957" spans="3:52" ht="13.15">
      <c r="C957" s="84"/>
      <c r="D957" s="84"/>
      <c r="E957" s="84"/>
      <c r="F957" s="84"/>
      <c r="G957" s="84"/>
      <c r="H957" s="84"/>
      <c r="I957" s="84"/>
      <c r="J957" s="84"/>
      <c r="K957" s="84"/>
      <c r="L957" s="84"/>
      <c r="M957" s="84"/>
      <c r="N957" s="84"/>
      <c r="O957" s="84"/>
      <c r="P957" s="84"/>
      <c r="Q957" s="84"/>
      <c r="R957" s="84"/>
      <c r="S957" s="84"/>
      <c r="T957" s="84"/>
      <c r="U957" s="84"/>
      <c r="V957" s="84"/>
      <c r="W957" s="84"/>
      <c r="X957" s="84"/>
      <c r="Y957" s="84"/>
      <c r="Z957" s="84"/>
      <c r="AA957" s="84"/>
      <c r="AB957" s="84"/>
      <c r="AC957" s="84"/>
      <c r="AD957" s="84"/>
      <c r="AE957" s="84"/>
      <c r="AF957" s="84"/>
      <c r="AG957" s="84"/>
      <c r="AH957" s="84"/>
      <c r="AI957" s="84"/>
      <c r="AJ957" s="84"/>
      <c r="AK957" s="84"/>
      <c r="AL957" s="84"/>
      <c r="AM957" s="84"/>
      <c r="AN957" s="84"/>
      <c r="AO957" s="84"/>
      <c r="AP957" s="84"/>
      <c r="AQ957" s="84"/>
      <c r="AR957" s="84"/>
      <c r="AS957" s="84"/>
      <c r="AT957" s="84"/>
      <c r="AU957" s="84"/>
      <c r="AV957" s="84"/>
      <c r="AW957" s="84"/>
      <c r="AX957" s="84"/>
      <c r="AY957" s="84"/>
      <c r="AZ957" s="84"/>
    </row>
    <row r="958" spans="3:52" ht="13.15">
      <c r="C958" s="84"/>
      <c r="D958" s="84"/>
      <c r="E958" s="84"/>
      <c r="F958" s="84"/>
      <c r="G958" s="84"/>
      <c r="H958" s="84"/>
      <c r="I958" s="84"/>
      <c r="J958" s="84"/>
      <c r="K958" s="84"/>
      <c r="L958" s="84"/>
      <c r="M958" s="84"/>
      <c r="N958" s="84"/>
      <c r="O958" s="84"/>
      <c r="P958" s="84"/>
      <c r="Q958" s="84"/>
      <c r="R958" s="84"/>
      <c r="S958" s="84"/>
      <c r="T958" s="84"/>
      <c r="U958" s="84"/>
      <c r="V958" s="84"/>
      <c r="W958" s="84"/>
      <c r="X958" s="84"/>
      <c r="Y958" s="84"/>
      <c r="Z958" s="84"/>
      <c r="AA958" s="84"/>
      <c r="AB958" s="84"/>
      <c r="AC958" s="84"/>
      <c r="AD958" s="84"/>
      <c r="AE958" s="84"/>
      <c r="AF958" s="84"/>
      <c r="AG958" s="84"/>
      <c r="AH958" s="84"/>
      <c r="AI958" s="84"/>
      <c r="AJ958" s="84"/>
      <c r="AK958" s="84"/>
      <c r="AL958" s="84"/>
      <c r="AM958" s="84"/>
      <c r="AN958" s="84"/>
      <c r="AO958" s="84"/>
      <c r="AP958" s="84"/>
      <c r="AQ958" s="84"/>
      <c r="AR958" s="84"/>
      <c r="AS958" s="84"/>
      <c r="AT958" s="84"/>
      <c r="AU958" s="84"/>
      <c r="AV958" s="84"/>
      <c r="AW958" s="84"/>
      <c r="AX958" s="84"/>
      <c r="AY958" s="84"/>
      <c r="AZ958" s="84"/>
    </row>
    <row r="959" spans="3:52" ht="13.15">
      <c r="C959" s="84"/>
      <c r="D959" s="84"/>
      <c r="E959" s="84"/>
      <c r="F959" s="84"/>
      <c r="G959" s="84"/>
      <c r="H959" s="84"/>
      <c r="I959" s="84"/>
      <c r="J959" s="84"/>
      <c r="K959" s="84"/>
      <c r="L959" s="84"/>
      <c r="M959" s="84"/>
      <c r="N959" s="84"/>
      <c r="O959" s="84"/>
      <c r="P959" s="84"/>
      <c r="Q959" s="84"/>
      <c r="R959" s="84"/>
      <c r="S959" s="84"/>
      <c r="T959" s="84"/>
      <c r="U959" s="84"/>
      <c r="V959" s="84"/>
      <c r="W959" s="84"/>
      <c r="X959" s="84"/>
      <c r="Y959" s="84"/>
      <c r="Z959" s="84"/>
      <c r="AA959" s="84"/>
      <c r="AB959" s="84"/>
      <c r="AC959" s="84"/>
      <c r="AD959" s="84"/>
      <c r="AE959" s="84"/>
      <c r="AF959" s="84"/>
      <c r="AG959" s="84"/>
      <c r="AH959" s="84"/>
      <c r="AI959" s="84"/>
      <c r="AJ959" s="84"/>
      <c r="AK959" s="84"/>
      <c r="AL959" s="84"/>
      <c r="AM959" s="84"/>
      <c r="AN959" s="84"/>
      <c r="AO959" s="84"/>
      <c r="AP959" s="84"/>
      <c r="AQ959" s="84"/>
      <c r="AR959" s="84"/>
      <c r="AS959" s="84"/>
      <c r="AT959" s="84"/>
      <c r="AU959" s="84"/>
      <c r="AV959" s="84"/>
      <c r="AW959" s="84"/>
      <c r="AX959" s="84"/>
      <c r="AY959" s="84"/>
      <c r="AZ959" s="84"/>
    </row>
    <row r="960" spans="3:52" ht="13.15">
      <c r="C960" s="84"/>
      <c r="D960" s="84"/>
      <c r="E960" s="84"/>
      <c r="F960" s="84"/>
      <c r="G960" s="84"/>
      <c r="H960" s="84"/>
      <c r="I960" s="84"/>
      <c r="J960" s="84"/>
      <c r="K960" s="84"/>
      <c r="L960" s="84"/>
      <c r="M960" s="84"/>
      <c r="N960" s="84"/>
      <c r="O960" s="84"/>
      <c r="P960" s="84"/>
      <c r="Q960" s="84"/>
      <c r="R960" s="84"/>
      <c r="S960" s="84"/>
      <c r="T960" s="84"/>
      <c r="U960" s="84"/>
      <c r="V960" s="84"/>
      <c r="W960" s="84"/>
      <c r="X960" s="84"/>
      <c r="Y960" s="84"/>
      <c r="Z960" s="84"/>
      <c r="AA960" s="84"/>
      <c r="AB960" s="84"/>
      <c r="AC960" s="84"/>
      <c r="AD960" s="84"/>
      <c r="AE960" s="84"/>
      <c r="AF960" s="84"/>
      <c r="AG960" s="84"/>
      <c r="AH960" s="84"/>
      <c r="AI960" s="84"/>
      <c r="AJ960" s="84"/>
      <c r="AK960" s="84"/>
      <c r="AL960" s="84"/>
      <c r="AM960" s="84"/>
      <c r="AN960" s="84"/>
      <c r="AO960" s="84"/>
      <c r="AP960" s="84"/>
      <c r="AQ960" s="84"/>
      <c r="AR960" s="84"/>
      <c r="AS960" s="84"/>
      <c r="AT960" s="84"/>
      <c r="AU960" s="84"/>
      <c r="AV960" s="84"/>
      <c r="AW960" s="84"/>
      <c r="AX960" s="84"/>
      <c r="AY960" s="84"/>
      <c r="AZ960" s="84"/>
    </row>
    <row r="961" spans="3:52" ht="13.15">
      <c r="C961" s="84"/>
      <c r="D961" s="84"/>
      <c r="E961" s="84"/>
      <c r="F961" s="84"/>
      <c r="G961" s="84"/>
      <c r="H961" s="84"/>
      <c r="I961" s="84"/>
      <c r="J961" s="84"/>
      <c r="K961" s="84"/>
      <c r="L961" s="84"/>
      <c r="M961" s="84"/>
      <c r="N961" s="84"/>
      <c r="O961" s="84"/>
      <c r="P961" s="84"/>
      <c r="Q961" s="84"/>
      <c r="R961" s="84"/>
      <c r="S961" s="84"/>
      <c r="T961" s="84"/>
      <c r="U961" s="84"/>
      <c r="V961" s="84"/>
      <c r="W961" s="84"/>
      <c r="X961" s="84"/>
      <c r="Y961" s="84"/>
      <c r="Z961" s="84"/>
      <c r="AA961" s="84"/>
      <c r="AB961" s="84"/>
      <c r="AC961" s="84"/>
      <c r="AD961" s="84"/>
      <c r="AE961" s="84"/>
      <c r="AF961" s="84"/>
      <c r="AG961" s="84"/>
      <c r="AH961" s="84"/>
      <c r="AI961" s="84"/>
      <c r="AJ961" s="84"/>
      <c r="AK961" s="84"/>
      <c r="AL961" s="84"/>
      <c r="AM961" s="84"/>
      <c r="AN961" s="84"/>
      <c r="AO961" s="84"/>
      <c r="AP961" s="84"/>
      <c r="AQ961" s="84"/>
      <c r="AR961" s="84"/>
      <c r="AS961" s="84"/>
      <c r="AT961" s="84"/>
      <c r="AU961" s="84"/>
      <c r="AV961" s="84"/>
      <c r="AW961" s="84"/>
      <c r="AX961" s="84"/>
      <c r="AY961" s="84"/>
      <c r="AZ961" s="84"/>
    </row>
    <row r="962" spans="3:52" ht="13.15">
      <c r="C962" s="84"/>
      <c r="D962" s="84"/>
      <c r="E962" s="84"/>
      <c r="F962" s="84"/>
      <c r="G962" s="84"/>
      <c r="H962" s="84"/>
      <c r="I962" s="84"/>
      <c r="J962" s="84"/>
      <c r="K962" s="84"/>
      <c r="L962" s="84"/>
      <c r="M962" s="84"/>
      <c r="N962" s="84"/>
      <c r="O962" s="84"/>
      <c r="P962" s="84"/>
      <c r="Q962" s="84"/>
      <c r="R962" s="84"/>
      <c r="S962" s="84"/>
      <c r="T962" s="84"/>
      <c r="U962" s="84"/>
      <c r="V962" s="84"/>
      <c r="W962" s="84"/>
      <c r="X962" s="84"/>
      <c r="Y962" s="84"/>
      <c r="Z962" s="84"/>
      <c r="AA962" s="84"/>
      <c r="AB962" s="84"/>
      <c r="AC962" s="84"/>
      <c r="AD962" s="84"/>
      <c r="AE962" s="84"/>
      <c r="AF962" s="84"/>
      <c r="AG962" s="84"/>
      <c r="AH962" s="84"/>
      <c r="AI962" s="84"/>
      <c r="AJ962" s="84"/>
      <c r="AK962" s="84"/>
      <c r="AL962" s="84"/>
      <c r="AM962" s="84"/>
      <c r="AN962" s="84"/>
      <c r="AO962" s="84"/>
      <c r="AP962" s="84"/>
      <c r="AQ962" s="84"/>
      <c r="AR962" s="84"/>
      <c r="AS962" s="84"/>
      <c r="AT962" s="84"/>
      <c r="AU962" s="84"/>
      <c r="AV962" s="84"/>
      <c r="AW962" s="84"/>
      <c r="AX962" s="84"/>
      <c r="AY962" s="84"/>
      <c r="AZ962" s="84"/>
    </row>
    <row r="963" spans="3:52" ht="13.15">
      <c r="C963" s="84"/>
      <c r="D963" s="84"/>
      <c r="E963" s="84"/>
      <c r="F963" s="84"/>
      <c r="G963" s="84"/>
      <c r="H963" s="84"/>
      <c r="I963" s="84"/>
      <c r="J963" s="84"/>
      <c r="K963" s="84"/>
      <c r="L963" s="84"/>
      <c r="M963" s="84"/>
      <c r="N963" s="84"/>
      <c r="O963" s="84"/>
      <c r="P963" s="84"/>
      <c r="Q963" s="84"/>
      <c r="R963" s="84"/>
      <c r="S963" s="84"/>
      <c r="T963" s="84"/>
      <c r="U963" s="84"/>
      <c r="V963" s="84"/>
      <c r="W963" s="84"/>
      <c r="X963" s="84"/>
      <c r="Y963" s="84"/>
      <c r="Z963" s="84"/>
      <c r="AA963" s="84"/>
      <c r="AB963" s="84"/>
      <c r="AC963" s="84"/>
      <c r="AD963" s="84"/>
      <c r="AE963" s="84"/>
      <c r="AF963" s="84"/>
      <c r="AG963" s="84"/>
      <c r="AH963" s="84"/>
      <c r="AI963" s="84"/>
      <c r="AJ963" s="84"/>
      <c r="AK963" s="84"/>
      <c r="AL963" s="84"/>
      <c r="AM963" s="84"/>
      <c r="AN963" s="84"/>
      <c r="AO963" s="84"/>
      <c r="AP963" s="84"/>
      <c r="AQ963" s="84"/>
      <c r="AR963" s="84"/>
      <c r="AS963" s="84"/>
      <c r="AT963" s="84"/>
      <c r="AU963" s="84"/>
      <c r="AV963" s="84"/>
      <c r="AW963" s="84"/>
      <c r="AX963" s="84"/>
      <c r="AY963" s="84"/>
      <c r="AZ963" s="84"/>
    </row>
    <row r="964" spans="3:52" ht="13.15">
      <c r="C964" s="84"/>
      <c r="D964" s="84"/>
      <c r="E964" s="84"/>
      <c r="F964" s="84"/>
      <c r="G964" s="84"/>
      <c r="H964" s="84"/>
      <c r="I964" s="84"/>
      <c r="J964" s="84"/>
      <c r="K964" s="84"/>
      <c r="L964" s="84"/>
      <c r="M964" s="84"/>
      <c r="N964" s="84"/>
      <c r="O964" s="84"/>
      <c r="P964" s="84"/>
      <c r="Q964" s="84"/>
      <c r="R964" s="84"/>
      <c r="S964" s="84"/>
      <c r="T964" s="84"/>
      <c r="U964" s="84"/>
      <c r="V964" s="84"/>
      <c r="W964" s="84"/>
      <c r="X964" s="84"/>
      <c r="Y964" s="84"/>
      <c r="Z964" s="84"/>
      <c r="AA964" s="84"/>
      <c r="AB964" s="84"/>
      <c r="AC964" s="84"/>
      <c r="AD964" s="84"/>
      <c r="AE964" s="84"/>
      <c r="AF964" s="84"/>
      <c r="AG964" s="84"/>
      <c r="AH964" s="84"/>
      <c r="AI964" s="84"/>
      <c r="AJ964" s="84"/>
      <c r="AK964" s="84"/>
      <c r="AL964" s="84"/>
      <c r="AM964" s="84"/>
      <c r="AN964" s="84"/>
      <c r="AO964" s="84"/>
      <c r="AP964" s="84"/>
      <c r="AQ964" s="84"/>
      <c r="AR964" s="84"/>
      <c r="AS964" s="84"/>
      <c r="AT964" s="84"/>
      <c r="AU964" s="84"/>
      <c r="AV964" s="84"/>
      <c r="AW964" s="84"/>
      <c r="AX964" s="84"/>
      <c r="AY964" s="84"/>
      <c r="AZ964" s="84"/>
    </row>
    <row r="965" spans="3:52" ht="13.15">
      <c r="C965" s="84"/>
      <c r="D965" s="84"/>
      <c r="E965" s="84"/>
      <c r="F965" s="84"/>
      <c r="G965" s="84"/>
      <c r="H965" s="84"/>
      <c r="I965" s="84"/>
      <c r="J965" s="84"/>
      <c r="K965" s="84"/>
      <c r="L965" s="84"/>
      <c r="M965" s="84"/>
      <c r="N965" s="84"/>
      <c r="O965" s="84"/>
      <c r="P965" s="84"/>
      <c r="Q965" s="84"/>
      <c r="R965" s="84"/>
      <c r="S965" s="84"/>
      <c r="T965" s="84"/>
      <c r="U965" s="84"/>
      <c r="V965" s="84"/>
      <c r="W965" s="84"/>
      <c r="X965" s="84"/>
      <c r="Y965" s="84"/>
      <c r="Z965" s="84"/>
      <c r="AA965" s="84"/>
      <c r="AB965" s="84"/>
      <c r="AC965" s="84"/>
      <c r="AD965" s="84"/>
      <c r="AE965" s="84"/>
      <c r="AF965" s="84"/>
      <c r="AG965" s="84"/>
      <c r="AH965" s="84"/>
      <c r="AI965" s="84"/>
      <c r="AJ965" s="84"/>
      <c r="AK965" s="84"/>
      <c r="AL965" s="84"/>
      <c r="AM965" s="84"/>
      <c r="AN965" s="84"/>
      <c r="AO965" s="84"/>
      <c r="AP965" s="84"/>
      <c r="AQ965" s="84"/>
      <c r="AR965" s="84"/>
      <c r="AS965" s="84"/>
      <c r="AT965" s="84"/>
      <c r="AU965" s="84"/>
      <c r="AV965" s="84"/>
      <c r="AW965" s="84"/>
      <c r="AX965" s="84"/>
      <c r="AY965" s="84"/>
      <c r="AZ965" s="84"/>
    </row>
    <row r="966" spans="3:52" ht="13.15">
      <c r="C966" s="84"/>
      <c r="D966" s="84"/>
      <c r="E966" s="84"/>
      <c r="F966" s="84"/>
      <c r="G966" s="84"/>
      <c r="H966" s="84"/>
      <c r="I966" s="84"/>
      <c r="J966" s="84"/>
      <c r="K966" s="84"/>
      <c r="L966" s="84"/>
      <c r="M966" s="84"/>
      <c r="N966" s="84"/>
      <c r="O966" s="84"/>
      <c r="P966" s="84"/>
      <c r="Q966" s="84"/>
      <c r="R966" s="84"/>
      <c r="S966" s="84"/>
      <c r="T966" s="84"/>
      <c r="U966" s="84"/>
      <c r="V966" s="84"/>
      <c r="W966" s="84"/>
      <c r="X966" s="84"/>
      <c r="Y966" s="84"/>
      <c r="Z966" s="84"/>
      <c r="AA966" s="84"/>
      <c r="AB966" s="84"/>
      <c r="AC966" s="84"/>
      <c r="AD966" s="84"/>
      <c r="AE966" s="84"/>
      <c r="AF966" s="84"/>
      <c r="AG966" s="84"/>
      <c r="AH966" s="84"/>
      <c r="AI966" s="84"/>
      <c r="AJ966" s="84"/>
      <c r="AK966" s="84"/>
      <c r="AL966" s="84"/>
      <c r="AM966" s="84"/>
      <c r="AN966" s="84"/>
      <c r="AO966" s="84"/>
      <c r="AP966" s="84"/>
      <c r="AQ966" s="84"/>
      <c r="AR966" s="84"/>
      <c r="AS966" s="84"/>
      <c r="AT966" s="84"/>
      <c r="AU966" s="84"/>
      <c r="AV966" s="84"/>
      <c r="AW966" s="84"/>
      <c r="AX966" s="84"/>
      <c r="AY966" s="84"/>
      <c r="AZ966" s="84"/>
    </row>
    <row r="967" spans="3:52" ht="13.15">
      <c r="C967" s="84"/>
      <c r="D967" s="84"/>
      <c r="E967" s="84"/>
      <c r="F967" s="84"/>
      <c r="G967" s="84"/>
      <c r="H967" s="84"/>
      <c r="I967" s="84"/>
      <c r="J967" s="84"/>
      <c r="K967" s="84"/>
      <c r="L967" s="84"/>
      <c r="M967" s="84"/>
      <c r="N967" s="84"/>
      <c r="O967" s="84"/>
      <c r="P967" s="84"/>
      <c r="Q967" s="84"/>
      <c r="R967" s="84"/>
      <c r="S967" s="84"/>
      <c r="T967" s="84"/>
      <c r="U967" s="84"/>
      <c r="V967" s="84"/>
      <c r="W967" s="84"/>
      <c r="X967" s="84"/>
      <c r="Y967" s="84"/>
      <c r="Z967" s="84"/>
      <c r="AA967" s="84"/>
      <c r="AB967" s="84"/>
      <c r="AC967" s="84"/>
      <c r="AD967" s="84"/>
      <c r="AE967" s="84"/>
      <c r="AF967" s="84"/>
      <c r="AG967" s="84"/>
      <c r="AH967" s="84"/>
      <c r="AI967" s="84"/>
      <c r="AJ967" s="84"/>
      <c r="AK967" s="84"/>
      <c r="AL967" s="84"/>
      <c r="AM967" s="84"/>
      <c r="AN967" s="84"/>
      <c r="AO967" s="84"/>
      <c r="AP967" s="84"/>
      <c r="AQ967" s="84"/>
      <c r="AR967" s="84"/>
      <c r="AS967" s="84"/>
      <c r="AT967" s="84"/>
      <c r="AU967" s="84"/>
      <c r="AV967" s="84"/>
      <c r="AW967" s="84"/>
      <c r="AX967" s="84"/>
      <c r="AY967" s="84"/>
      <c r="AZ967" s="84"/>
    </row>
    <row r="968" spans="3:52" ht="13.15">
      <c r="C968" s="84"/>
      <c r="D968" s="84"/>
      <c r="E968" s="84"/>
      <c r="F968" s="84"/>
      <c r="G968" s="84"/>
      <c r="H968" s="84"/>
      <c r="I968" s="84"/>
      <c r="J968" s="84"/>
      <c r="K968" s="84"/>
      <c r="L968" s="84"/>
      <c r="M968" s="84"/>
      <c r="N968" s="84"/>
      <c r="O968" s="84"/>
      <c r="P968" s="84"/>
      <c r="Q968" s="84"/>
      <c r="R968" s="84"/>
      <c r="S968" s="84"/>
      <c r="T968" s="84"/>
      <c r="U968" s="84"/>
      <c r="V968" s="84"/>
      <c r="W968" s="84"/>
      <c r="X968" s="84"/>
      <c r="Y968" s="84"/>
      <c r="Z968" s="84"/>
      <c r="AA968" s="84"/>
      <c r="AB968" s="84"/>
      <c r="AC968" s="84"/>
      <c r="AD968" s="84"/>
      <c r="AE968" s="84"/>
      <c r="AF968" s="84"/>
      <c r="AG968" s="84"/>
      <c r="AH968" s="84"/>
      <c r="AI968" s="84"/>
      <c r="AJ968" s="84"/>
      <c r="AK968" s="84"/>
      <c r="AL968" s="84"/>
      <c r="AM968" s="84"/>
      <c r="AN968" s="84"/>
      <c r="AO968" s="84"/>
      <c r="AP968" s="84"/>
      <c r="AQ968" s="84"/>
      <c r="AR968" s="84"/>
      <c r="AS968" s="84"/>
      <c r="AT968" s="84"/>
      <c r="AU968" s="84"/>
      <c r="AV968" s="84"/>
      <c r="AW968" s="84"/>
      <c r="AX968" s="84"/>
      <c r="AY968" s="84"/>
      <c r="AZ968" s="84"/>
    </row>
    <row r="969" spans="3:52" ht="13.15">
      <c r="C969" s="84"/>
      <c r="D969" s="84"/>
      <c r="E969" s="84"/>
      <c r="F969" s="84"/>
      <c r="G969" s="84"/>
      <c r="H969" s="84"/>
      <c r="I969" s="84"/>
      <c r="J969" s="84"/>
      <c r="K969" s="84"/>
      <c r="L969" s="84"/>
      <c r="M969" s="84"/>
      <c r="N969" s="84"/>
      <c r="O969" s="84"/>
      <c r="P969" s="84"/>
      <c r="Q969" s="84"/>
      <c r="R969" s="84"/>
      <c r="S969" s="84"/>
      <c r="T969" s="84"/>
      <c r="U969" s="84"/>
      <c r="V969" s="84"/>
      <c r="W969" s="84"/>
      <c r="X969" s="84"/>
      <c r="Y969" s="84"/>
      <c r="Z969" s="84"/>
      <c r="AA969" s="84"/>
      <c r="AB969" s="84"/>
      <c r="AC969" s="84"/>
      <c r="AD969" s="84"/>
      <c r="AE969" s="84"/>
      <c r="AF969" s="84"/>
      <c r="AG969" s="84"/>
      <c r="AH969" s="84"/>
      <c r="AI969" s="84"/>
      <c r="AJ969" s="84"/>
      <c r="AK969" s="84"/>
      <c r="AL969" s="84"/>
      <c r="AM969" s="84"/>
      <c r="AN969" s="84"/>
      <c r="AO969" s="84"/>
      <c r="AP969" s="84"/>
      <c r="AQ969" s="84"/>
      <c r="AR969" s="84"/>
      <c r="AS969" s="84"/>
      <c r="AT969" s="84"/>
      <c r="AU969" s="84"/>
      <c r="AV969" s="84"/>
      <c r="AW969" s="84"/>
      <c r="AX969" s="84"/>
      <c r="AY969" s="84"/>
      <c r="AZ969" s="84"/>
    </row>
    <row r="970" spans="3:52" ht="13.15">
      <c r="C970" s="84"/>
      <c r="D970" s="84"/>
      <c r="E970" s="84"/>
      <c r="F970" s="84"/>
      <c r="G970" s="84"/>
      <c r="H970" s="84"/>
      <c r="I970" s="84"/>
      <c r="J970" s="84"/>
      <c r="K970" s="84"/>
      <c r="L970" s="84"/>
      <c r="M970" s="84"/>
      <c r="N970" s="84"/>
      <c r="O970" s="84"/>
      <c r="P970" s="84"/>
      <c r="Q970" s="84"/>
      <c r="R970" s="84"/>
      <c r="S970" s="84"/>
      <c r="T970" s="84"/>
      <c r="U970" s="84"/>
      <c r="V970" s="84"/>
      <c r="W970" s="84"/>
      <c r="X970" s="84"/>
      <c r="Y970" s="84"/>
      <c r="Z970" s="84"/>
      <c r="AA970" s="84"/>
      <c r="AB970" s="84"/>
      <c r="AC970" s="84"/>
      <c r="AD970" s="84"/>
      <c r="AE970" s="84"/>
      <c r="AF970" s="84"/>
      <c r="AG970" s="84"/>
      <c r="AH970" s="84"/>
      <c r="AI970" s="84"/>
      <c r="AJ970" s="84"/>
      <c r="AK970" s="84"/>
      <c r="AL970" s="84"/>
      <c r="AM970" s="84"/>
      <c r="AN970" s="84"/>
      <c r="AO970" s="84"/>
      <c r="AP970" s="84"/>
      <c r="AQ970" s="84"/>
      <c r="AR970" s="84"/>
      <c r="AS970" s="84"/>
      <c r="AT970" s="84"/>
      <c r="AU970" s="84"/>
      <c r="AV970" s="84"/>
      <c r="AW970" s="84"/>
      <c r="AX970" s="84"/>
      <c r="AY970" s="84"/>
      <c r="AZ970" s="84"/>
    </row>
    <row r="971" spans="3:52" ht="13.15">
      <c r="C971" s="84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4"/>
      <c r="Y971" s="84"/>
      <c r="Z971" s="84"/>
      <c r="AA971" s="84"/>
      <c r="AB971" s="84"/>
      <c r="AC971" s="84"/>
      <c r="AD971" s="84"/>
      <c r="AE971" s="84"/>
      <c r="AF971" s="84"/>
      <c r="AG971" s="84"/>
      <c r="AH971" s="84"/>
      <c r="AI971" s="84"/>
      <c r="AJ971" s="84"/>
      <c r="AK971" s="84"/>
      <c r="AL971" s="84"/>
      <c r="AM971" s="84"/>
      <c r="AN971" s="84"/>
      <c r="AO971" s="84"/>
      <c r="AP971" s="84"/>
      <c r="AQ971" s="84"/>
      <c r="AR971" s="84"/>
      <c r="AS971" s="84"/>
      <c r="AT971" s="84"/>
      <c r="AU971" s="84"/>
      <c r="AV971" s="84"/>
      <c r="AW971" s="84"/>
      <c r="AX971" s="84"/>
      <c r="AY971" s="84"/>
      <c r="AZ971" s="84"/>
    </row>
    <row r="972" spans="3:52" ht="13.15">
      <c r="C972" s="84"/>
      <c r="D972" s="84"/>
      <c r="E972" s="84"/>
      <c r="F972" s="84"/>
      <c r="G972" s="84"/>
      <c r="H972" s="84"/>
      <c r="I972" s="84"/>
      <c r="J972" s="84"/>
      <c r="K972" s="84"/>
      <c r="L972" s="84"/>
      <c r="M972" s="84"/>
      <c r="N972" s="84"/>
      <c r="O972" s="84"/>
      <c r="P972" s="84"/>
      <c r="Q972" s="84"/>
      <c r="R972" s="84"/>
      <c r="S972" s="84"/>
      <c r="T972" s="84"/>
      <c r="U972" s="84"/>
      <c r="V972" s="84"/>
      <c r="W972" s="84"/>
      <c r="X972" s="84"/>
      <c r="Y972" s="84"/>
      <c r="Z972" s="84"/>
      <c r="AA972" s="84"/>
      <c r="AB972" s="84"/>
      <c r="AC972" s="84"/>
      <c r="AD972" s="84"/>
      <c r="AE972" s="84"/>
      <c r="AF972" s="84"/>
      <c r="AG972" s="84"/>
      <c r="AH972" s="84"/>
      <c r="AI972" s="84"/>
      <c r="AJ972" s="84"/>
      <c r="AK972" s="84"/>
      <c r="AL972" s="84"/>
      <c r="AM972" s="84"/>
      <c r="AN972" s="84"/>
      <c r="AO972" s="84"/>
      <c r="AP972" s="84"/>
      <c r="AQ972" s="84"/>
      <c r="AR972" s="84"/>
      <c r="AS972" s="84"/>
      <c r="AT972" s="84"/>
      <c r="AU972" s="84"/>
      <c r="AV972" s="84"/>
      <c r="AW972" s="84"/>
      <c r="AX972" s="84"/>
      <c r="AY972" s="84"/>
      <c r="AZ972" s="84"/>
    </row>
    <row r="973" spans="3:52" ht="13.15">
      <c r="C973" s="84"/>
      <c r="D973" s="84"/>
      <c r="E973" s="84"/>
      <c r="F973" s="84"/>
      <c r="G973" s="84"/>
      <c r="H973" s="84"/>
      <c r="I973" s="84"/>
      <c r="J973" s="84"/>
      <c r="K973" s="84"/>
      <c r="L973" s="84"/>
      <c r="M973" s="84"/>
      <c r="N973" s="84"/>
      <c r="O973" s="84"/>
      <c r="P973" s="84"/>
      <c r="Q973" s="84"/>
      <c r="R973" s="84"/>
      <c r="S973" s="84"/>
      <c r="T973" s="84"/>
      <c r="U973" s="84"/>
      <c r="V973" s="84"/>
      <c r="W973" s="84"/>
      <c r="X973" s="84"/>
      <c r="Y973" s="84"/>
      <c r="Z973" s="84"/>
      <c r="AA973" s="84"/>
      <c r="AB973" s="84"/>
      <c r="AC973" s="84"/>
      <c r="AD973" s="84"/>
      <c r="AE973" s="84"/>
      <c r="AF973" s="84"/>
      <c r="AG973" s="84"/>
      <c r="AH973" s="84"/>
      <c r="AI973" s="84"/>
      <c r="AJ973" s="84"/>
      <c r="AK973" s="84"/>
      <c r="AL973" s="84"/>
      <c r="AM973" s="84"/>
      <c r="AN973" s="84"/>
      <c r="AO973" s="84"/>
      <c r="AP973" s="84"/>
      <c r="AQ973" s="84"/>
      <c r="AR973" s="84"/>
      <c r="AS973" s="84"/>
      <c r="AT973" s="84"/>
      <c r="AU973" s="84"/>
      <c r="AV973" s="84"/>
      <c r="AW973" s="84"/>
      <c r="AX973" s="84"/>
      <c r="AY973" s="84"/>
      <c r="AZ973" s="84"/>
    </row>
    <row r="974" spans="3:52" ht="13.15">
      <c r="C974" s="84"/>
      <c r="D974" s="84"/>
      <c r="E974" s="84"/>
      <c r="F974" s="84"/>
      <c r="G974" s="84"/>
      <c r="H974" s="84"/>
      <c r="I974" s="84"/>
      <c r="J974" s="84"/>
      <c r="K974" s="84"/>
      <c r="L974" s="84"/>
      <c r="M974" s="84"/>
      <c r="N974" s="84"/>
      <c r="O974" s="84"/>
      <c r="P974" s="84"/>
      <c r="Q974" s="84"/>
      <c r="R974" s="84"/>
      <c r="S974" s="84"/>
      <c r="T974" s="84"/>
      <c r="U974" s="84"/>
      <c r="V974" s="84"/>
      <c r="W974" s="84"/>
      <c r="X974" s="84"/>
      <c r="Y974" s="84"/>
      <c r="Z974" s="84"/>
      <c r="AA974" s="84"/>
      <c r="AB974" s="84"/>
      <c r="AC974" s="84"/>
      <c r="AD974" s="84"/>
      <c r="AE974" s="84"/>
      <c r="AF974" s="84"/>
      <c r="AG974" s="84"/>
      <c r="AH974" s="84"/>
      <c r="AI974" s="84"/>
      <c r="AJ974" s="84"/>
      <c r="AK974" s="84"/>
      <c r="AL974" s="84"/>
      <c r="AM974" s="84"/>
      <c r="AN974" s="84"/>
      <c r="AO974" s="84"/>
      <c r="AP974" s="84"/>
      <c r="AQ974" s="84"/>
      <c r="AR974" s="84"/>
      <c r="AS974" s="84"/>
      <c r="AT974" s="84"/>
      <c r="AU974" s="84"/>
      <c r="AV974" s="84"/>
      <c r="AW974" s="84"/>
      <c r="AX974" s="84"/>
      <c r="AY974" s="84"/>
      <c r="AZ974" s="84"/>
    </row>
    <row r="975" spans="3:52" ht="13.15">
      <c r="C975" s="84"/>
      <c r="D975" s="84"/>
      <c r="E975" s="84"/>
      <c r="F975" s="84"/>
      <c r="G975" s="84"/>
      <c r="H975" s="84"/>
      <c r="I975" s="84"/>
      <c r="J975" s="84"/>
      <c r="K975" s="84"/>
      <c r="L975" s="84"/>
      <c r="M975" s="84"/>
      <c r="N975" s="84"/>
      <c r="O975" s="84"/>
      <c r="P975" s="84"/>
      <c r="Q975" s="84"/>
      <c r="R975" s="84"/>
      <c r="S975" s="84"/>
      <c r="T975" s="84"/>
      <c r="U975" s="84"/>
      <c r="V975" s="84"/>
      <c r="W975" s="84"/>
      <c r="X975" s="84"/>
      <c r="Y975" s="84"/>
      <c r="Z975" s="84"/>
      <c r="AA975" s="84"/>
      <c r="AB975" s="84"/>
      <c r="AC975" s="84"/>
      <c r="AD975" s="84"/>
      <c r="AE975" s="84"/>
      <c r="AF975" s="84"/>
      <c r="AG975" s="84"/>
      <c r="AH975" s="84"/>
      <c r="AI975" s="84"/>
      <c r="AJ975" s="84"/>
      <c r="AK975" s="84"/>
      <c r="AL975" s="84"/>
      <c r="AM975" s="84"/>
      <c r="AN975" s="84"/>
      <c r="AO975" s="84"/>
      <c r="AP975" s="84"/>
      <c r="AQ975" s="84"/>
      <c r="AR975" s="84"/>
      <c r="AS975" s="84"/>
      <c r="AT975" s="84"/>
      <c r="AU975" s="84"/>
      <c r="AV975" s="84"/>
      <c r="AW975" s="84"/>
      <c r="AX975" s="84"/>
      <c r="AY975" s="84"/>
      <c r="AZ975" s="84"/>
    </row>
    <row r="976" spans="3:52" ht="13.15">
      <c r="C976" s="84"/>
      <c r="D976" s="84"/>
      <c r="E976" s="84"/>
      <c r="F976" s="84"/>
      <c r="G976" s="84"/>
      <c r="H976" s="84"/>
      <c r="I976" s="84"/>
      <c r="J976" s="84"/>
      <c r="K976" s="84"/>
      <c r="L976" s="84"/>
      <c r="M976" s="84"/>
      <c r="N976" s="84"/>
      <c r="O976" s="84"/>
      <c r="P976" s="84"/>
      <c r="Q976" s="84"/>
      <c r="R976" s="84"/>
      <c r="S976" s="84"/>
      <c r="T976" s="84"/>
      <c r="U976" s="84"/>
      <c r="V976" s="84"/>
      <c r="W976" s="84"/>
      <c r="X976" s="84"/>
      <c r="Y976" s="84"/>
      <c r="Z976" s="84"/>
      <c r="AA976" s="84"/>
      <c r="AB976" s="84"/>
      <c r="AC976" s="84"/>
      <c r="AD976" s="84"/>
      <c r="AE976" s="84"/>
      <c r="AF976" s="84"/>
      <c r="AG976" s="84"/>
      <c r="AH976" s="84"/>
      <c r="AI976" s="84"/>
      <c r="AJ976" s="84"/>
      <c r="AK976" s="84"/>
      <c r="AL976" s="84"/>
      <c r="AM976" s="84"/>
      <c r="AN976" s="84"/>
      <c r="AO976" s="84"/>
      <c r="AP976" s="84"/>
      <c r="AQ976" s="84"/>
      <c r="AR976" s="84"/>
      <c r="AS976" s="84"/>
      <c r="AT976" s="84"/>
      <c r="AU976" s="84"/>
      <c r="AV976" s="84"/>
      <c r="AW976" s="84"/>
      <c r="AX976" s="84"/>
      <c r="AY976" s="84"/>
      <c r="AZ976" s="84"/>
    </row>
    <row r="977" spans="3:52" ht="13.15">
      <c r="C977" s="84"/>
      <c r="D977" s="84"/>
      <c r="E977" s="84"/>
      <c r="F977" s="84"/>
      <c r="G977" s="84"/>
      <c r="H977" s="84"/>
      <c r="I977" s="84"/>
      <c r="J977" s="84"/>
      <c r="K977" s="84"/>
      <c r="L977" s="84"/>
      <c r="M977" s="84"/>
      <c r="N977" s="84"/>
      <c r="O977" s="84"/>
      <c r="P977" s="84"/>
      <c r="Q977" s="84"/>
      <c r="R977" s="84"/>
      <c r="S977" s="84"/>
      <c r="T977" s="84"/>
      <c r="U977" s="84"/>
      <c r="V977" s="84"/>
      <c r="W977" s="84"/>
      <c r="X977" s="84"/>
      <c r="Y977" s="84"/>
      <c r="Z977" s="84"/>
      <c r="AA977" s="84"/>
      <c r="AB977" s="84"/>
      <c r="AC977" s="84"/>
      <c r="AD977" s="84"/>
      <c r="AE977" s="84"/>
      <c r="AF977" s="84"/>
      <c r="AG977" s="84"/>
      <c r="AH977" s="84"/>
      <c r="AI977" s="84"/>
      <c r="AJ977" s="84"/>
      <c r="AK977" s="84"/>
      <c r="AL977" s="84"/>
      <c r="AM977" s="84"/>
      <c r="AN977" s="84"/>
      <c r="AO977" s="84"/>
      <c r="AP977" s="84"/>
      <c r="AQ977" s="84"/>
      <c r="AR977" s="84"/>
      <c r="AS977" s="84"/>
      <c r="AT977" s="84"/>
      <c r="AU977" s="84"/>
      <c r="AV977" s="84"/>
      <c r="AW977" s="84"/>
      <c r="AX977" s="84"/>
      <c r="AY977" s="84"/>
      <c r="AZ977" s="84"/>
    </row>
    <row r="978" spans="3:52" ht="13.15">
      <c r="C978" s="84"/>
      <c r="D978" s="84"/>
      <c r="E978" s="84"/>
      <c r="F978" s="84"/>
      <c r="G978" s="84"/>
      <c r="H978" s="84"/>
      <c r="I978" s="84"/>
      <c r="J978" s="84"/>
      <c r="K978" s="84"/>
      <c r="L978" s="84"/>
      <c r="M978" s="84"/>
      <c r="N978" s="84"/>
      <c r="O978" s="84"/>
      <c r="P978" s="84"/>
      <c r="Q978" s="84"/>
      <c r="R978" s="84"/>
      <c r="S978" s="84"/>
      <c r="T978" s="84"/>
      <c r="U978" s="84"/>
      <c r="V978" s="84"/>
      <c r="W978" s="84"/>
      <c r="X978" s="84"/>
      <c r="Y978" s="84"/>
      <c r="Z978" s="84"/>
      <c r="AA978" s="84"/>
      <c r="AB978" s="84"/>
      <c r="AC978" s="84"/>
      <c r="AD978" s="84"/>
      <c r="AE978" s="84"/>
      <c r="AF978" s="84"/>
      <c r="AG978" s="84"/>
      <c r="AH978" s="84"/>
      <c r="AI978" s="84"/>
      <c r="AJ978" s="84"/>
      <c r="AK978" s="84"/>
      <c r="AL978" s="84"/>
      <c r="AM978" s="84"/>
      <c r="AN978" s="84"/>
      <c r="AO978" s="84"/>
      <c r="AP978" s="84"/>
      <c r="AQ978" s="84"/>
      <c r="AR978" s="84"/>
      <c r="AS978" s="84"/>
      <c r="AT978" s="84"/>
      <c r="AU978" s="84"/>
      <c r="AV978" s="84"/>
      <c r="AW978" s="84"/>
      <c r="AX978" s="84"/>
      <c r="AY978" s="84"/>
      <c r="AZ978" s="84"/>
    </row>
    <row r="979" spans="3:52" ht="13.15">
      <c r="C979" s="84"/>
      <c r="D979" s="84"/>
      <c r="E979" s="84"/>
      <c r="F979" s="84"/>
      <c r="G979" s="84"/>
      <c r="H979" s="84"/>
      <c r="I979" s="84"/>
      <c r="J979" s="84"/>
      <c r="K979" s="84"/>
      <c r="L979" s="84"/>
      <c r="M979" s="84"/>
      <c r="N979" s="84"/>
      <c r="O979" s="84"/>
      <c r="P979" s="84"/>
      <c r="Q979" s="84"/>
      <c r="R979" s="84"/>
      <c r="S979" s="84"/>
      <c r="T979" s="84"/>
      <c r="U979" s="84"/>
      <c r="V979" s="84"/>
      <c r="W979" s="84"/>
      <c r="X979" s="84"/>
      <c r="Y979" s="84"/>
      <c r="Z979" s="84"/>
      <c r="AA979" s="84"/>
      <c r="AB979" s="84"/>
      <c r="AC979" s="84"/>
      <c r="AD979" s="84"/>
      <c r="AE979" s="84"/>
      <c r="AF979" s="84"/>
      <c r="AG979" s="84"/>
      <c r="AH979" s="84"/>
      <c r="AI979" s="84"/>
      <c r="AJ979" s="84"/>
      <c r="AK979" s="84"/>
      <c r="AL979" s="84"/>
      <c r="AM979" s="84"/>
      <c r="AN979" s="84"/>
      <c r="AO979" s="84"/>
      <c r="AP979" s="84"/>
      <c r="AQ979" s="84"/>
      <c r="AR979" s="84"/>
      <c r="AS979" s="84"/>
      <c r="AT979" s="84"/>
      <c r="AU979" s="84"/>
      <c r="AV979" s="84"/>
      <c r="AW979" s="84"/>
      <c r="AX979" s="84"/>
      <c r="AY979" s="84"/>
      <c r="AZ979" s="84"/>
    </row>
    <row r="980" spans="3:52" ht="13.15">
      <c r="C980" s="84"/>
      <c r="D980" s="84"/>
      <c r="E980" s="84"/>
      <c r="F980" s="84"/>
      <c r="G980" s="84"/>
      <c r="H980" s="84"/>
      <c r="I980" s="84"/>
      <c r="J980" s="84"/>
      <c r="K980" s="84"/>
      <c r="L980" s="84"/>
      <c r="M980" s="84"/>
      <c r="N980" s="84"/>
      <c r="O980" s="84"/>
      <c r="P980" s="84"/>
      <c r="Q980" s="84"/>
      <c r="R980" s="84"/>
      <c r="S980" s="84"/>
      <c r="T980" s="84"/>
      <c r="U980" s="84"/>
      <c r="V980" s="84"/>
      <c r="W980" s="84"/>
      <c r="X980" s="84"/>
      <c r="Y980" s="84"/>
      <c r="Z980" s="84"/>
      <c r="AA980" s="84"/>
      <c r="AB980" s="84"/>
      <c r="AC980" s="84"/>
      <c r="AD980" s="84"/>
      <c r="AE980" s="84"/>
      <c r="AF980" s="84"/>
      <c r="AG980" s="84"/>
      <c r="AH980" s="84"/>
      <c r="AI980" s="84"/>
      <c r="AJ980" s="84"/>
      <c r="AK980" s="84"/>
      <c r="AL980" s="84"/>
      <c r="AM980" s="84"/>
      <c r="AN980" s="84"/>
      <c r="AO980" s="84"/>
      <c r="AP980" s="84"/>
      <c r="AQ980" s="84"/>
      <c r="AR980" s="84"/>
      <c r="AS980" s="84"/>
      <c r="AT980" s="84"/>
      <c r="AU980" s="84"/>
      <c r="AV980" s="84"/>
      <c r="AW980" s="84"/>
      <c r="AX980" s="84"/>
      <c r="AY980" s="84"/>
      <c r="AZ980" s="84"/>
    </row>
    <row r="981" spans="3:52" ht="13.15">
      <c r="C981" s="84"/>
      <c r="D981" s="84"/>
      <c r="E981" s="84"/>
      <c r="F981" s="84"/>
      <c r="G981" s="84"/>
      <c r="H981" s="84"/>
      <c r="I981" s="84"/>
      <c r="J981" s="84"/>
      <c r="K981" s="84"/>
      <c r="L981" s="84"/>
      <c r="M981" s="84"/>
      <c r="N981" s="84"/>
      <c r="O981" s="84"/>
      <c r="P981" s="84"/>
      <c r="Q981" s="84"/>
      <c r="R981" s="84"/>
      <c r="S981" s="84"/>
      <c r="T981" s="84"/>
      <c r="U981" s="84"/>
      <c r="V981" s="84"/>
      <c r="W981" s="84"/>
      <c r="X981" s="84"/>
      <c r="Y981" s="84"/>
      <c r="Z981" s="84"/>
      <c r="AA981" s="84"/>
      <c r="AB981" s="84"/>
      <c r="AC981" s="84"/>
      <c r="AD981" s="84"/>
      <c r="AE981" s="84"/>
      <c r="AF981" s="84"/>
      <c r="AG981" s="84"/>
      <c r="AH981" s="84"/>
      <c r="AI981" s="84"/>
      <c r="AJ981" s="84"/>
      <c r="AK981" s="84"/>
      <c r="AL981" s="84"/>
      <c r="AM981" s="84"/>
      <c r="AN981" s="84"/>
      <c r="AO981" s="84"/>
      <c r="AP981" s="84"/>
      <c r="AQ981" s="84"/>
      <c r="AR981" s="84"/>
      <c r="AS981" s="84"/>
      <c r="AT981" s="84"/>
      <c r="AU981" s="84"/>
      <c r="AV981" s="84"/>
      <c r="AW981" s="84"/>
      <c r="AX981" s="84"/>
      <c r="AY981" s="84"/>
      <c r="AZ981" s="84"/>
    </row>
    <row r="982" spans="3:52" ht="13.15">
      <c r="C982" s="84"/>
      <c r="D982" s="84"/>
      <c r="E982" s="84"/>
      <c r="F982" s="84"/>
      <c r="G982" s="84"/>
      <c r="H982" s="84"/>
      <c r="I982" s="84"/>
      <c r="J982" s="84"/>
      <c r="K982" s="84"/>
      <c r="L982" s="84"/>
      <c r="M982" s="84"/>
      <c r="N982" s="84"/>
      <c r="O982" s="84"/>
      <c r="P982" s="84"/>
      <c r="Q982" s="84"/>
      <c r="R982" s="84"/>
      <c r="S982" s="84"/>
      <c r="T982" s="84"/>
      <c r="U982" s="84"/>
      <c r="V982" s="84"/>
      <c r="W982" s="84"/>
      <c r="X982" s="84"/>
      <c r="Y982" s="84"/>
      <c r="Z982" s="84"/>
      <c r="AA982" s="84"/>
      <c r="AB982" s="84"/>
      <c r="AC982" s="84"/>
      <c r="AD982" s="84"/>
      <c r="AE982" s="84"/>
      <c r="AF982" s="84"/>
      <c r="AG982" s="84"/>
      <c r="AH982" s="84"/>
      <c r="AI982" s="84"/>
      <c r="AJ982" s="84"/>
      <c r="AK982" s="84"/>
      <c r="AL982" s="84"/>
      <c r="AM982" s="84"/>
      <c r="AN982" s="84"/>
      <c r="AO982" s="84"/>
      <c r="AP982" s="84"/>
      <c r="AQ982" s="84"/>
      <c r="AR982" s="84"/>
      <c r="AS982" s="84"/>
      <c r="AT982" s="84"/>
      <c r="AU982" s="84"/>
      <c r="AV982" s="84"/>
      <c r="AW982" s="84"/>
      <c r="AX982" s="84"/>
      <c r="AY982" s="84"/>
      <c r="AZ982" s="84"/>
    </row>
    <row r="983" spans="3:52" ht="13.15">
      <c r="C983" s="84"/>
      <c r="D983" s="84"/>
      <c r="E983" s="84"/>
      <c r="F983" s="84"/>
      <c r="G983" s="84"/>
      <c r="H983" s="84"/>
      <c r="I983" s="84"/>
      <c r="J983" s="84"/>
      <c r="K983" s="84"/>
      <c r="L983" s="84"/>
      <c r="M983" s="84"/>
      <c r="N983" s="84"/>
      <c r="O983" s="84"/>
      <c r="P983" s="84"/>
      <c r="Q983" s="84"/>
      <c r="R983" s="84"/>
      <c r="S983" s="84"/>
      <c r="T983" s="84"/>
      <c r="U983" s="84"/>
      <c r="V983" s="84"/>
      <c r="W983" s="84"/>
      <c r="X983" s="84"/>
      <c r="Y983" s="84"/>
      <c r="Z983" s="84"/>
      <c r="AA983" s="84"/>
      <c r="AB983" s="84"/>
      <c r="AC983" s="84"/>
      <c r="AD983" s="84"/>
      <c r="AE983" s="84"/>
      <c r="AF983" s="84"/>
      <c r="AG983" s="84"/>
      <c r="AH983" s="84"/>
      <c r="AI983" s="84"/>
      <c r="AJ983" s="84"/>
      <c r="AK983" s="84"/>
      <c r="AL983" s="84"/>
      <c r="AM983" s="84"/>
      <c r="AN983" s="84"/>
      <c r="AO983" s="84"/>
      <c r="AP983" s="84"/>
      <c r="AQ983" s="84"/>
      <c r="AR983" s="84"/>
      <c r="AS983" s="84"/>
      <c r="AT983" s="84"/>
      <c r="AU983" s="84"/>
      <c r="AV983" s="84"/>
      <c r="AW983" s="84"/>
      <c r="AX983" s="84"/>
      <c r="AY983" s="84"/>
      <c r="AZ983" s="84"/>
    </row>
    <row r="984" spans="3:52" ht="13.15">
      <c r="C984" s="84"/>
      <c r="D984" s="84"/>
      <c r="E984" s="84"/>
      <c r="F984" s="84"/>
      <c r="G984" s="84"/>
      <c r="H984" s="84"/>
      <c r="I984" s="84"/>
      <c r="J984" s="84"/>
      <c r="K984" s="84"/>
      <c r="L984" s="84"/>
      <c r="M984" s="84"/>
      <c r="N984" s="84"/>
      <c r="O984" s="84"/>
      <c r="P984" s="84"/>
      <c r="Q984" s="84"/>
      <c r="R984" s="84"/>
      <c r="S984" s="84"/>
      <c r="T984" s="84"/>
      <c r="U984" s="84"/>
      <c r="V984" s="84"/>
      <c r="W984" s="84"/>
      <c r="X984" s="84"/>
      <c r="Y984" s="84"/>
      <c r="Z984" s="84"/>
      <c r="AA984" s="84"/>
      <c r="AB984" s="84"/>
      <c r="AC984" s="84"/>
      <c r="AD984" s="84"/>
      <c r="AE984" s="84"/>
      <c r="AF984" s="84"/>
      <c r="AG984" s="84"/>
      <c r="AH984" s="84"/>
      <c r="AI984" s="84"/>
      <c r="AJ984" s="84"/>
      <c r="AK984" s="84"/>
      <c r="AL984" s="84"/>
      <c r="AM984" s="84"/>
      <c r="AN984" s="84"/>
      <c r="AO984" s="84"/>
      <c r="AP984" s="84"/>
      <c r="AQ984" s="84"/>
      <c r="AR984" s="84"/>
      <c r="AS984" s="84"/>
      <c r="AT984" s="84"/>
      <c r="AU984" s="84"/>
      <c r="AV984" s="84"/>
      <c r="AW984" s="84"/>
      <c r="AX984" s="84"/>
      <c r="AY984" s="84"/>
      <c r="AZ984" s="84"/>
    </row>
    <row r="985" spans="3:52" ht="13.15">
      <c r="C985" s="84"/>
      <c r="D985" s="84"/>
      <c r="E985" s="84"/>
      <c r="F985" s="84"/>
      <c r="G985" s="84"/>
      <c r="H985" s="84"/>
      <c r="I985" s="84"/>
      <c r="J985" s="84"/>
      <c r="K985" s="84"/>
      <c r="L985" s="84"/>
      <c r="M985" s="84"/>
      <c r="N985" s="84"/>
      <c r="O985" s="84"/>
      <c r="P985" s="84"/>
      <c r="Q985" s="84"/>
      <c r="R985" s="84"/>
      <c r="S985" s="84"/>
      <c r="T985" s="84"/>
      <c r="U985" s="84"/>
      <c r="V985" s="84"/>
      <c r="W985" s="84"/>
      <c r="X985" s="84"/>
      <c r="Y985" s="84"/>
      <c r="Z985" s="84"/>
      <c r="AA985" s="84"/>
      <c r="AB985" s="84"/>
      <c r="AC985" s="84"/>
      <c r="AD985" s="84"/>
      <c r="AE985" s="84"/>
      <c r="AF985" s="84"/>
      <c r="AG985" s="84"/>
      <c r="AH985" s="84"/>
      <c r="AI985" s="84"/>
      <c r="AJ985" s="84"/>
      <c r="AK985" s="84"/>
      <c r="AL985" s="84"/>
      <c r="AM985" s="84"/>
      <c r="AN985" s="84"/>
      <c r="AO985" s="84"/>
      <c r="AP985" s="84"/>
      <c r="AQ985" s="84"/>
      <c r="AR985" s="84"/>
      <c r="AS985" s="84"/>
      <c r="AT985" s="84"/>
      <c r="AU985" s="84"/>
      <c r="AV985" s="84"/>
      <c r="AW985" s="84"/>
      <c r="AX985" s="84"/>
      <c r="AY985" s="84"/>
      <c r="AZ985" s="84"/>
    </row>
    <row r="986" spans="3:52" ht="13.15">
      <c r="C986" s="84"/>
      <c r="D986" s="84"/>
      <c r="E986" s="84"/>
      <c r="F986" s="84"/>
      <c r="G986" s="84"/>
      <c r="H986" s="84"/>
      <c r="I986" s="84"/>
      <c r="J986" s="84"/>
      <c r="K986" s="84"/>
      <c r="L986" s="84"/>
      <c r="M986" s="84"/>
      <c r="N986" s="84"/>
      <c r="O986" s="84"/>
      <c r="P986" s="84"/>
      <c r="Q986" s="84"/>
      <c r="R986" s="84"/>
      <c r="S986" s="84"/>
      <c r="T986" s="84"/>
      <c r="U986" s="84"/>
      <c r="V986" s="84"/>
      <c r="W986" s="84"/>
      <c r="X986" s="84"/>
      <c r="Y986" s="84"/>
      <c r="Z986" s="84"/>
      <c r="AA986" s="84"/>
      <c r="AB986" s="84"/>
      <c r="AC986" s="84"/>
      <c r="AD986" s="84"/>
      <c r="AE986" s="84"/>
      <c r="AF986" s="84"/>
      <c r="AG986" s="84"/>
      <c r="AH986" s="84"/>
      <c r="AI986" s="84"/>
      <c r="AJ986" s="84"/>
      <c r="AK986" s="84"/>
      <c r="AL986" s="84"/>
      <c r="AM986" s="84"/>
      <c r="AN986" s="84"/>
      <c r="AO986" s="84"/>
      <c r="AP986" s="84"/>
      <c r="AQ986" s="84"/>
      <c r="AR986" s="84"/>
      <c r="AS986" s="84"/>
      <c r="AT986" s="84"/>
      <c r="AU986" s="84"/>
      <c r="AV986" s="84"/>
      <c r="AW986" s="84"/>
      <c r="AX986" s="84"/>
      <c r="AY986" s="84"/>
      <c r="AZ986" s="84"/>
    </row>
    <row r="987" spans="3:52" ht="13.15">
      <c r="C987" s="84"/>
      <c r="D987" s="84"/>
      <c r="E987" s="84"/>
      <c r="F987" s="84"/>
      <c r="G987" s="84"/>
      <c r="H987" s="84"/>
      <c r="I987" s="84"/>
      <c r="J987" s="84"/>
      <c r="K987" s="84"/>
      <c r="L987" s="84"/>
      <c r="M987" s="84"/>
      <c r="N987" s="84"/>
      <c r="O987" s="84"/>
      <c r="P987" s="84"/>
      <c r="Q987" s="84"/>
      <c r="R987" s="84"/>
      <c r="S987" s="84"/>
      <c r="T987" s="84"/>
      <c r="U987" s="84"/>
      <c r="V987" s="84"/>
      <c r="W987" s="84"/>
      <c r="X987" s="84"/>
      <c r="Y987" s="84"/>
      <c r="Z987" s="84"/>
      <c r="AA987" s="84"/>
      <c r="AB987" s="84"/>
      <c r="AC987" s="84"/>
      <c r="AD987" s="84"/>
      <c r="AE987" s="84"/>
      <c r="AF987" s="84"/>
      <c r="AG987" s="84"/>
      <c r="AH987" s="84"/>
      <c r="AI987" s="84"/>
      <c r="AJ987" s="84"/>
      <c r="AK987" s="84"/>
      <c r="AL987" s="84"/>
      <c r="AM987" s="84"/>
      <c r="AN987" s="84"/>
      <c r="AO987" s="84"/>
      <c r="AP987" s="84"/>
      <c r="AQ987" s="84"/>
      <c r="AR987" s="84"/>
      <c r="AS987" s="84"/>
      <c r="AT987" s="84"/>
      <c r="AU987" s="84"/>
      <c r="AV987" s="84"/>
      <c r="AW987" s="84"/>
      <c r="AX987" s="84"/>
      <c r="AY987" s="84"/>
      <c r="AZ987" s="84"/>
    </row>
    <row r="988" spans="3:52" ht="13.15">
      <c r="C988" s="84"/>
      <c r="D988" s="84"/>
      <c r="E988" s="84"/>
      <c r="F988" s="84"/>
      <c r="G988" s="84"/>
      <c r="H988" s="84"/>
      <c r="I988" s="84"/>
      <c r="J988" s="84"/>
      <c r="K988" s="84"/>
      <c r="L988" s="84"/>
      <c r="M988" s="84"/>
      <c r="N988" s="84"/>
      <c r="O988" s="84"/>
      <c r="P988" s="84"/>
      <c r="Q988" s="84"/>
      <c r="R988" s="84"/>
      <c r="S988" s="84"/>
      <c r="T988" s="84"/>
      <c r="U988" s="84"/>
      <c r="V988" s="84"/>
      <c r="W988" s="84"/>
      <c r="X988" s="84"/>
      <c r="Y988" s="84"/>
      <c r="Z988" s="84"/>
      <c r="AA988" s="84"/>
      <c r="AB988" s="84"/>
      <c r="AC988" s="84"/>
      <c r="AD988" s="84"/>
      <c r="AE988" s="84"/>
      <c r="AF988" s="84"/>
      <c r="AG988" s="84"/>
      <c r="AH988" s="84"/>
      <c r="AI988" s="84"/>
      <c r="AJ988" s="84"/>
      <c r="AK988" s="84"/>
      <c r="AL988" s="84"/>
      <c r="AM988" s="84"/>
      <c r="AN988" s="84"/>
      <c r="AO988" s="84"/>
      <c r="AP988" s="84"/>
      <c r="AQ988" s="84"/>
      <c r="AR988" s="84"/>
      <c r="AS988" s="84"/>
      <c r="AT988" s="84"/>
      <c r="AU988" s="84"/>
      <c r="AV988" s="84"/>
      <c r="AW988" s="84"/>
      <c r="AX988" s="84"/>
      <c r="AY988" s="84"/>
      <c r="AZ988" s="84"/>
    </row>
    <row r="989" spans="3:52" ht="13.15">
      <c r="C989" s="84"/>
      <c r="D989" s="84"/>
      <c r="E989" s="84"/>
      <c r="F989" s="84"/>
      <c r="G989" s="84"/>
      <c r="H989" s="84"/>
      <c r="I989" s="84"/>
      <c r="J989" s="84"/>
      <c r="K989" s="84"/>
      <c r="L989" s="84"/>
      <c r="M989" s="84"/>
      <c r="N989" s="84"/>
      <c r="O989" s="84"/>
      <c r="P989" s="84"/>
      <c r="Q989" s="84"/>
      <c r="R989" s="84"/>
      <c r="S989" s="84"/>
      <c r="T989" s="84"/>
      <c r="U989" s="84"/>
      <c r="V989" s="84"/>
      <c r="W989" s="84"/>
      <c r="X989" s="84"/>
      <c r="Y989" s="84"/>
      <c r="Z989" s="84"/>
      <c r="AA989" s="84"/>
      <c r="AB989" s="84"/>
      <c r="AC989" s="84"/>
      <c r="AD989" s="84"/>
      <c r="AE989" s="84"/>
      <c r="AF989" s="84"/>
      <c r="AG989" s="84"/>
      <c r="AH989" s="84"/>
      <c r="AI989" s="84"/>
      <c r="AJ989" s="84"/>
      <c r="AK989" s="84"/>
      <c r="AL989" s="84"/>
      <c r="AM989" s="84"/>
      <c r="AN989" s="84"/>
      <c r="AO989" s="84"/>
      <c r="AP989" s="84"/>
      <c r="AQ989" s="84"/>
      <c r="AR989" s="84"/>
      <c r="AS989" s="84"/>
      <c r="AT989" s="84"/>
      <c r="AU989" s="84"/>
      <c r="AV989" s="84"/>
      <c r="AW989" s="84"/>
      <c r="AX989" s="84"/>
      <c r="AY989" s="84"/>
      <c r="AZ989" s="84"/>
    </row>
    <row r="990" spans="3:52" ht="13.15">
      <c r="C990" s="84"/>
      <c r="D990" s="84"/>
      <c r="E990" s="84"/>
      <c r="F990" s="84"/>
      <c r="G990" s="84"/>
      <c r="H990" s="84"/>
      <c r="I990" s="84"/>
      <c r="J990" s="84"/>
      <c r="K990" s="84"/>
      <c r="L990" s="84"/>
      <c r="M990" s="84"/>
      <c r="N990" s="84"/>
      <c r="O990" s="84"/>
      <c r="P990" s="84"/>
      <c r="Q990" s="84"/>
      <c r="R990" s="84"/>
      <c r="S990" s="84"/>
      <c r="T990" s="84"/>
      <c r="U990" s="84"/>
      <c r="V990" s="84"/>
      <c r="W990" s="84"/>
      <c r="X990" s="84"/>
      <c r="Y990" s="84"/>
      <c r="Z990" s="84"/>
      <c r="AA990" s="84"/>
      <c r="AB990" s="84"/>
      <c r="AC990" s="84"/>
      <c r="AD990" s="84"/>
      <c r="AE990" s="84"/>
      <c r="AF990" s="84"/>
      <c r="AG990" s="84"/>
      <c r="AH990" s="84"/>
      <c r="AI990" s="84"/>
      <c r="AJ990" s="84"/>
      <c r="AK990" s="84"/>
      <c r="AL990" s="84"/>
      <c r="AM990" s="84"/>
      <c r="AN990" s="84"/>
      <c r="AO990" s="84"/>
      <c r="AP990" s="84"/>
      <c r="AQ990" s="84"/>
      <c r="AR990" s="84"/>
      <c r="AS990" s="84"/>
      <c r="AT990" s="84"/>
      <c r="AU990" s="84"/>
      <c r="AV990" s="84"/>
      <c r="AW990" s="84"/>
      <c r="AX990" s="84"/>
      <c r="AY990" s="84"/>
      <c r="AZ990" s="84"/>
    </row>
    <row r="991" spans="3:52" ht="13.15">
      <c r="C991" s="84"/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84"/>
      <c r="T991" s="84"/>
      <c r="U991" s="84"/>
      <c r="V991" s="84"/>
      <c r="W991" s="84"/>
      <c r="X991" s="84"/>
      <c r="Y991" s="84"/>
      <c r="Z991" s="84"/>
      <c r="AA991" s="84"/>
      <c r="AB991" s="84"/>
      <c r="AC991" s="84"/>
      <c r="AD991" s="84"/>
      <c r="AE991" s="84"/>
      <c r="AF991" s="84"/>
      <c r="AG991" s="84"/>
      <c r="AH991" s="84"/>
      <c r="AI991" s="84"/>
      <c r="AJ991" s="84"/>
      <c r="AK991" s="84"/>
      <c r="AL991" s="84"/>
      <c r="AM991" s="84"/>
      <c r="AN991" s="84"/>
      <c r="AO991" s="84"/>
      <c r="AP991" s="84"/>
      <c r="AQ991" s="84"/>
      <c r="AR991" s="84"/>
      <c r="AS991" s="84"/>
      <c r="AT991" s="84"/>
      <c r="AU991" s="84"/>
      <c r="AV991" s="84"/>
      <c r="AW991" s="84"/>
      <c r="AX991" s="84"/>
      <c r="AY991" s="84"/>
      <c r="AZ991" s="84"/>
    </row>
    <row r="992" spans="3:52" ht="13.15">
      <c r="C992" s="84"/>
      <c r="D992" s="84"/>
      <c r="E992" s="84"/>
      <c r="F992" s="84"/>
      <c r="G992" s="84"/>
      <c r="H992" s="84"/>
      <c r="I992" s="84"/>
      <c r="J992" s="84"/>
      <c r="K992" s="84"/>
      <c r="L992" s="84"/>
      <c r="M992" s="84"/>
      <c r="N992" s="84"/>
      <c r="O992" s="84"/>
      <c r="P992" s="84"/>
      <c r="Q992" s="84"/>
      <c r="R992" s="84"/>
      <c r="S992" s="84"/>
      <c r="T992" s="84"/>
      <c r="U992" s="84"/>
      <c r="V992" s="84"/>
      <c r="W992" s="84"/>
      <c r="X992" s="84"/>
      <c r="Y992" s="84"/>
      <c r="Z992" s="84"/>
      <c r="AA992" s="84"/>
      <c r="AB992" s="84"/>
      <c r="AC992" s="84"/>
      <c r="AD992" s="84"/>
      <c r="AE992" s="84"/>
      <c r="AF992" s="84"/>
      <c r="AG992" s="84"/>
      <c r="AH992" s="84"/>
      <c r="AI992" s="84"/>
      <c r="AJ992" s="84"/>
      <c r="AK992" s="84"/>
      <c r="AL992" s="84"/>
      <c r="AM992" s="84"/>
      <c r="AN992" s="84"/>
      <c r="AO992" s="84"/>
      <c r="AP992" s="84"/>
      <c r="AQ992" s="84"/>
      <c r="AR992" s="84"/>
      <c r="AS992" s="84"/>
      <c r="AT992" s="84"/>
      <c r="AU992" s="84"/>
      <c r="AV992" s="84"/>
      <c r="AW992" s="84"/>
      <c r="AX992" s="84"/>
      <c r="AY992" s="84"/>
      <c r="AZ992" s="84"/>
    </row>
    <row r="993" spans="3:52" ht="13.15">
      <c r="C993" s="84"/>
      <c r="D993" s="84"/>
      <c r="E993" s="84"/>
      <c r="F993" s="84"/>
      <c r="G993" s="84"/>
      <c r="H993" s="84"/>
      <c r="I993" s="84"/>
      <c r="J993" s="84"/>
      <c r="K993" s="84"/>
      <c r="L993" s="84"/>
      <c r="M993" s="84"/>
      <c r="N993" s="84"/>
      <c r="O993" s="84"/>
      <c r="P993" s="84"/>
      <c r="Q993" s="84"/>
      <c r="R993" s="84"/>
      <c r="S993" s="84"/>
      <c r="T993" s="84"/>
      <c r="U993" s="84"/>
      <c r="V993" s="84"/>
      <c r="W993" s="84"/>
      <c r="X993" s="84"/>
      <c r="Y993" s="84"/>
      <c r="Z993" s="84"/>
      <c r="AA993" s="84"/>
      <c r="AB993" s="84"/>
      <c r="AC993" s="84"/>
      <c r="AD993" s="84"/>
      <c r="AE993" s="84"/>
      <c r="AF993" s="84"/>
      <c r="AG993" s="84"/>
      <c r="AH993" s="84"/>
      <c r="AI993" s="84"/>
      <c r="AJ993" s="84"/>
      <c r="AK993" s="84"/>
      <c r="AL993" s="84"/>
      <c r="AM993" s="84"/>
      <c r="AN993" s="84"/>
      <c r="AO993" s="84"/>
      <c r="AP993" s="84"/>
      <c r="AQ993" s="84"/>
      <c r="AR993" s="84"/>
      <c r="AS993" s="84"/>
      <c r="AT993" s="84"/>
      <c r="AU993" s="84"/>
      <c r="AV993" s="84"/>
      <c r="AW993" s="84"/>
      <c r="AX993" s="84"/>
      <c r="AY993" s="84"/>
      <c r="AZ993" s="84"/>
    </row>
    <row r="994" spans="3:52" ht="13.15">
      <c r="C994" s="84"/>
      <c r="D994" s="84"/>
      <c r="E994" s="84"/>
      <c r="F994" s="84"/>
      <c r="G994" s="84"/>
      <c r="H994" s="84"/>
      <c r="I994" s="84"/>
      <c r="J994" s="84"/>
      <c r="K994" s="84"/>
      <c r="L994" s="84"/>
      <c r="M994" s="84"/>
      <c r="N994" s="84"/>
      <c r="O994" s="84"/>
      <c r="P994" s="84"/>
      <c r="Q994" s="84"/>
      <c r="R994" s="84"/>
      <c r="S994" s="84"/>
      <c r="T994" s="84"/>
      <c r="U994" s="84"/>
      <c r="V994" s="84"/>
      <c r="W994" s="84"/>
      <c r="X994" s="84"/>
      <c r="Y994" s="84"/>
      <c r="Z994" s="84"/>
      <c r="AA994" s="84"/>
      <c r="AB994" s="84"/>
      <c r="AC994" s="84"/>
      <c r="AD994" s="84"/>
      <c r="AE994" s="84"/>
      <c r="AF994" s="84"/>
      <c r="AG994" s="84"/>
      <c r="AH994" s="84"/>
      <c r="AI994" s="84"/>
      <c r="AJ994" s="84"/>
      <c r="AK994" s="84"/>
      <c r="AL994" s="84"/>
      <c r="AM994" s="84"/>
      <c r="AN994" s="84"/>
      <c r="AO994" s="84"/>
      <c r="AP994" s="84"/>
      <c r="AQ994" s="84"/>
      <c r="AR994" s="84"/>
      <c r="AS994" s="84"/>
      <c r="AT994" s="84"/>
      <c r="AU994" s="84"/>
      <c r="AV994" s="84"/>
      <c r="AW994" s="84"/>
      <c r="AX994" s="84"/>
      <c r="AY994" s="84"/>
      <c r="AZ994" s="84"/>
    </row>
    <row r="995" spans="3:52" ht="13.15">
      <c r="C995" s="84"/>
      <c r="D995" s="84"/>
      <c r="E995" s="84"/>
      <c r="F995" s="84"/>
      <c r="G995" s="84"/>
      <c r="H995" s="84"/>
      <c r="I995" s="84"/>
      <c r="J995" s="84"/>
      <c r="K995" s="84"/>
      <c r="L995" s="84"/>
      <c r="M995" s="84"/>
      <c r="N995" s="84"/>
      <c r="O995" s="84"/>
      <c r="P995" s="84"/>
      <c r="Q995" s="84"/>
      <c r="R995" s="84"/>
      <c r="S995" s="84"/>
      <c r="T995" s="84"/>
      <c r="U995" s="84"/>
      <c r="V995" s="84"/>
      <c r="W995" s="84"/>
      <c r="X995" s="84"/>
      <c r="Y995" s="84"/>
      <c r="Z995" s="84"/>
      <c r="AA995" s="84"/>
      <c r="AB995" s="84"/>
      <c r="AC995" s="84"/>
      <c r="AD995" s="84"/>
      <c r="AE995" s="84"/>
      <c r="AF995" s="84"/>
      <c r="AG995" s="84"/>
      <c r="AH995" s="84"/>
      <c r="AI995" s="84"/>
      <c r="AJ995" s="84"/>
      <c r="AK995" s="84"/>
      <c r="AL995" s="84"/>
      <c r="AM995" s="84"/>
      <c r="AN995" s="84"/>
      <c r="AO995" s="84"/>
      <c r="AP995" s="84"/>
      <c r="AQ995" s="84"/>
      <c r="AR995" s="84"/>
      <c r="AS995" s="84"/>
      <c r="AT995" s="84"/>
      <c r="AU995" s="84"/>
      <c r="AV995" s="84"/>
      <c r="AW995" s="84"/>
      <c r="AX995" s="84"/>
      <c r="AY995" s="84"/>
      <c r="AZ995" s="84"/>
    </row>
    <row r="996" spans="3:52" ht="13.15">
      <c r="C996" s="84"/>
      <c r="D996" s="84"/>
      <c r="E996" s="84"/>
      <c r="F996" s="84"/>
      <c r="G996" s="84"/>
      <c r="H996" s="84"/>
      <c r="I996" s="84"/>
      <c r="J996" s="84"/>
      <c r="K996" s="84"/>
      <c r="L996" s="84"/>
      <c r="M996" s="84"/>
      <c r="N996" s="84"/>
      <c r="O996" s="84"/>
      <c r="P996" s="84"/>
      <c r="Q996" s="84"/>
      <c r="R996" s="84"/>
      <c r="S996" s="84"/>
      <c r="T996" s="84"/>
      <c r="U996" s="84"/>
      <c r="V996" s="84"/>
      <c r="W996" s="84"/>
      <c r="X996" s="84"/>
      <c r="Y996" s="84"/>
      <c r="Z996" s="84"/>
      <c r="AA996" s="84"/>
      <c r="AB996" s="84"/>
      <c r="AC996" s="84"/>
      <c r="AD996" s="84"/>
      <c r="AE996" s="84"/>
      <c r="AF996" s="84"/>
      <c r="AG996" s="84"/>
      <c r="AH996" s="84"/>
      <c r="AI996" s="84"/>
      <c r="AJ996" s="84"/>
      <c r="AK996" s="84"/>
      <c r="AL996" s="84"/>
      <c r="AM996" s="84"/>
      <c r="AN996" s="84"/>
      <c r="AO996" s="84"/>
      <c r="AP996" s="84"/>
      <c r="AQ996" s="84"/>
      <c r="AR996" s="84"/>
      <c r="AS996" s="84"/>
      <c r="AT996" s="84"/>
      <c r="AU996" s="84"/>
      <c r="AV996" s="84"/>
      <c r="AW996" s="84"/>
      <c r="AX996" s="84"/>
      <c r="AY996" s="84"/>
      <c r="AZ996" s="84"/>
    </row>
    <row r="997" spans="3:52" ht="13.15">
      <c r="C997" s="84"/>
      <c r="D997" s="84"/>
      <c r="E997" s="84"/>
      <c r="F997" s="84"/>
      <c r="G997" s="84"/>
      <c r="H997" s="84"/>
      <c r="I997" s="84"/>
      <c r="J997" s="84"/>
      <c r="K997" s="84"/>
      <c r="L997" s="84"/>
      <c r="M997" s="84"/>
      <c r="N997" s="84"/>
      <c r="O997" s="84"/>
      <c r="P997" s="84"/>
      <c r="Q997" s="84"/>
      <c r="R997" s="84"/>
      <c r="S997" s="84"/>
      <c r="T997" s="84"/>
      <c r="U997" s="84"/>
      <c r="V997" s="84"/>
      <c r="W997" s="84"/>
      <c r="X997" s="84"/>
      <c r="Y997" s="84"/>
      <c r="Z997" s="84"/>
      <c r="AA997" s="84"/>
      <c r="AB997" s="84"/>
      <c r="AC997" s="84"/>
      <c r="AD997" s="84"/>
      <c r="AE997" s="84"/>
      <c r="AF997" s="84"/>
      <c r="AG997" s="84"/>
      <c r="AH997" s="84"/>
      <c r="AI997" s="84"/>
      <c r="AJ997" s="84"/>
      <c r="AK997" s="84"/>
      <c r="AL997" s="84"/>
      <c r="AM997" s="84"/>
      <c r="AN997" s="84"/>
      <c r="AO997" s="84"/>
      <c r="AP997" s="84"/>
      <c r="AQ997" s="84"/>
      <c r="AR997" s="84"/>
      <c r="AS997" s="84"/>
      <c r="AT997" s="84"/>
      <c r="AU997" s="84"/>
      <c r="AV997" s="84"/>
      <c r="AW997" s="84"/>
      <c r="AX997" s="84"/>
      <c r="AY997" s="84"/>
      <c r="AZ997" s="84"/>
    </row>
    <row r="998" spans="3:52" ht="13.15">
      <c r="C998" s="84"/>
      <c r="D998" s="84"/>
      <c r="E998" s="84"/>
      <c r="F998" s="84"/>
      <c r="G998" s="84"/>
      <c r="H998" s="84"/>
      <c r="I998" s="84"/>
      <c r="J998" s="84"/>
      <c r="K998" s="84"/>
      <c r="L998" s="84"/>
      <c r="M998" s="84"/>
      <c r="N998" s="84"/>
      <c r="O998" s="84"/>
      <c r="P998" s="84"/>
      <c r="Q998" s="84"/>
      <c r="R998" s="84"/>
      <c r="S998" s="84"/>
      <c r="T998" s="84"/>
      <c r="U998" s="84"/>
      <c r="V998" s="84"/>
      <c r="W998" s="84"/>
      <c r="X998" s="84"/>
      <c r="Y998" s="84"/>
      <c r="Z998" s="84"/>
      <c r="AA998" s="84"/>
      <c r="AB998" s="84"/>
      <c r="AC998" s="84"/>
      <c r="AD998" s="84"/>
      <c r="AE998" s="84"/>
      <c r="AF998" s="84"/>
      <c r="AG998" s="84"/>
      <c r="AH998" s="84"/>
      <c r="AI998" s="84"/>
      <c r="AJ998" s="84"/>
      <c r="AK998" s="84"/>
      <c r="AL998" s="84"/>
      <c r="AM998" s="84"/>
      <c r="AN998" s="84"/>
      <c r="AO998" s="84"/>
      <c r="AP998" s="84"/>
      <c r="AQ998" s="84"/>
      <c r="AR998" s="84"/>
      <c r="AS998" s="84"/>
      <c r="AT998" s="84"/>
      <c r="AU998" s="84"/>
      <c r="AV998" s="84"/>
      <c r="AW998" s="84"/>
      <c r="AX998" s="84"/>
      <c r="AY998" s="84"/>
      <c r="AZ998" s="84"/>
    </row>
    <row r="999" spans="3:52" ht="13.15">
      <c r="C999" s="84"/>
      <c r="D999" s="84"/>
      <c r="E999" s="84"/>
      <c r="F999" s="84"/>
      <c r="G999" s="84"/>
      <c r="H999" s="84"/>
      <c r="I999" s="84"/>
      <c r="J999" s="84"/>
      <c r="K999" s="84"/>
      <c r="L999" s="84"/>
      <c r="M999" s="84"/>
      <c r="N999" s="84"/>
      <c r="O999" s="84"/>
      <c r="P999" s="84"/>
      <c r="Q999" s="84"/>
      <c r="R999" s="84"/>
      <c r="S999" s="84"/>
      <c r="T999" s="84"/>
      <c r="U999" s="84"/>
      <c r="V999" s="84"/>
      <c r="W999" s="84"/>
      <c r="X999" s="84"/>
      <c r="Y999" s="84"/>
      <c r="Z999" s="84"/>
      <c r="AA999" s="84"/>
      <c r="AB999" s="84"/>
      <c r="AC999" s="84"/>
      <c r="AD999" s="84"/>
      <c r="AE999" s="84"/>
      <c r="AF999" s="84"/>
      <c r="AG999" s="84"/>
      <c r="AH999" s="84"/>
      <c r="AI999" s="84"/>
      <c r="AJ999" s="84"/>
      <c r="AK999" s="84"/>
      <c r="AL999" s="84"/>
      <c r="AM999" s="84"/>
      <c r="AN999" s="84"/>
      <c r="AO999" s="84"/>
      <c r="AP999" s="84"/>
      <c r="AQ999" s="84"/>
      <c r="AR999" s="84"/>
      <c r="AS999" s="84"/>
      <c r="AT999" s="84"/>
      <c r="AU999" s="84"/>
      <c r="AV999" s="84"/>
      <c r="AW999" s="84"/>
      <c r="AX999" s="84"/>
      <c r="AY999" s="84"/>
      <c r="AZ999" s="84"/>
    </row>
    <row r="1000" spans="3:52" ht="13.15">
      <c r="C1000" s="84"/>
      <c r="D1000" s="84"/>
      <c r="E1000" s="84"/>
      <c r="F1000" s="84"/>
      <c r="G1000" s="84"/>
      <c r="H1000" s="84"/>
      <c r="I1000" s="84"/>
      <c r="J1000" s="84"/>
      <c r="K1000" s="84"/>
      <c r="L1000" s="84"/>
      <c r="M1000" s="84"/>
      <c r="N1000" s="84"/>
      <c r="O1000" s="84"/>
      <c r="P1000" s="84"/>
      <c r="Q1000" s="84"/>
      <c r="R1000" s="84"/>
      <c r="S1000" s="84"/>
      <c r="T1000" s="84"/>
      <c r="U1000" s="84"/>
      <c r="V1000" s="84"/>
      <c r="W1000" s="84"/>
      <c r="X1000" s="84"/>
      <c r="Y1000" s="84"/>
      <c r="Z1000" s="84"/>
      <c r="AA1000" s="84"/>
      <c r="AB1000" s="84"/>
      <c r="AC1000" s="84"/>
      <c r="AD1000" s="84"/>
      <c r="AE1000" s="84"/>
      <c r="AF1000" s="84"/>
      <c r="AG1000" s="84"/>
      <c r="AH1000" s="84"/>
      <c r="AI1000" s="84"/>
      <c r="AJ1000" s="84"/>
      <c r="AK1000" s="84"/>
      <c r="AL1000" s="84"/>
      <c r="AM1000" s="84"/>
      <c r="AN1000" s="84"/>
      <c r="AO1000" s="84"/>
      <c r="AP1000" s="84"/>
      <c r="AQ1000" s="84"/>
      <c r="AR1000" s="84"/>
      <c r="AS1000" s="84"/>
      <c r="AT1000" s="84"/>
      <c r="AU1000" s="84"/>
      <c r="AV1000" s="84"/>
      <c r="AW1000" s="84"/>
      <c r="AX1000" s="84"/>
      <c r="AY1000" s="84"/>
      <c r="AZ1000" s="84"/>
    </row>
  </sheetData>
  <autoFilter ref="B7:AR154" xr:uid="{00000000-0001-0000-0300-000000000000}">
    <filterColumn colId="0">
      <filters blank="1">
        <filter val="Tầng 1"/>
        <filter val="Tầng 2"/>
        <filter val="Tầng trệt"/>
      </filters>
    </filterColumn>
    <filterColumn colId="2" showButton="0"/>
    <filterColumn colId="3" showButton="0"/>
    <filterColumn colId="4" showButton="0"/>
    <filterColumn colId="30" showButton="0"/>
    <filterColumn colId="32" showButton="0"/>
    <filterColumn colId="33" showButton="0"/>
    <filterColumn colId="34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sortState xmlns:xlrd2="http://schemas.microsoft.com/office/spreadsheetml/2017/richdata2" ref="B136:AR154">
      <sortCondition ref="B7:B154"/>
    </sortState>
  </autoFilter>
  <mergeCells count="39">
    <mergeCell ref="C1:J1"/>
    <mergeCell ref="I3:I4"/>
    <mergeCell ref="X4:Y4"/>
    <mergeCell ref="T7:T9"/>
    <mergeCell ref="U7:U9"/>
    <mergeCell ref="V7:V9"/>
    <mergeCell ref="W7:W9"/>
    <mergeCell ref="X7:X9"/>
    <mergeCell ref="Y7:Y9"/>
    <mergeCell ref="AF4:AG4"/>
    <mergeCell ref="C7:C9"/>
    <mergeCell ref="D7:G7"/>
    <mergeCell ref="H7:H8"/>
    <mergeCell ref="AJ8:AK8"/>
    <mergeCell ref="I7:I8"/>
    <mergeCell ref="J7:J8"/>
    <mergeCell ref="K7:K8"/>
    <mergeCell ref="L7:L8"/>
    <mergeCell ref="M7:M8"/>
    <mergeCell ref="N7:N8"/>
    <mergeCell ref="O7:O8"/>
    <mergeCell ref="P7:P8"/>
    <mergeCell ref="Q7:Q8"/>
    <mergeCell ref="R7:R9"/>
    <mergeCell ref="S7:S9"/>
    <mergeCell ref="B7:B9"/>
    <mergeCell ref="AM8:AP8"/>
    <mergeCell ref="AE7:AE9"/>
    <mergeCell ref="AF7:AG7"/>
    <mergeCell ref="AH7:AK7"/>
    <mergeCell ref="AL7:AR7"/>
    <mergeCell ref="AF8:AF9"/>
    <mergeCell ref="AG8:AG9"/>
    <mergeCell ref="AH8:AI8"/>
    <mergeCell ref="AB7:AB9"/>
    <mergeCell ref="AC7:AC9"/>
    <mergeCell ref="AD7:AD9"/>
    <mergeCell ref="Z7:Z9"/>
    <mergeCell ref="AA7:AA9"/>
  </mergeCells>
  <pageMargins left="1.34" right="0.89" top="0.66" bottom="0.71" header="0" footer="0"/>
  <pageSetup paperSize="9" orientation="landscape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D945-EFAF-4F9D-AB68-C73EF7D01692}">
  <dimension ref="A1:G24"/>
  <sheetViews>
    <sheetView workbookViewId="0">
      <selection activeCell="H14" sqref="H14"/>
    </sheetView>
  </sheetViews>
  <sheetFormatPr defaultRowHeight="12.75"/>
  <sheetData>
    <row r="1" spans="1:7" ht="14.25">
      <c r="A1" s="137">
        <v>149</v>
      </c>
      <c r="B1" s="137" t="s">
        <v>916</v>
      </c>
      <c r="C1" s="137">
        <v>0</v>
      </c>
      <c r="D1" s="137"/>
      <c r="E1" s="136" t="s">
        <v>43</v>
      </c>
      <c r="F1" t="str">
        <f>VLOOKUP(VALUE(G1),$A$1:$B$25,2,FALSE)</f>
        <v>Tầng trệt</v>
      </c>
      <c r="G1" s="136" t="s">
        <v>43</v>
      </c>
    </row>
    <row r="2" spans="1:7" ht="14.25">
      <c r="A2" s="137">
        <v>152</v>
      </c>
      <c r="B2" s="137" t="s">
        <v>916</v>
      </c>
      <c r="C2" s="139">
        <v>0</v>
      </c>
      <c r="D2" s="137"/>
    </row>
    <row r="3" spans="1:7" ht="14.25">
      <c r="A3" s="137">
        <v>155</v>
      </c>
      <c r="B3" s="137" t="s">
        <v>916</v>
      </c>
      <c r="C3" s="139">
        <v>0</v>
      </c>
      <c r="D3" s="137"/>
    </row>
    <row r="4" spans="1:7" ht="14.25">
      <c r="A4" s="137">
        <v>158</v>
      </c>
      <c r="B4" s="137" t="s">
        <v>916</v>
      </c>
      <c r="C4" s="139">
        <v>0</v>
      </c>
      <c r="D4" s="137"/>
    </row>
    <row r="5" spans="1:7" ht="14.25">
      <c r="A5" s="137">
        <v>161</v>
      </c>
      <c r="B5" s="137" t="s">
        <v>916</v>
      </c>
      <c r="C5" s="139">
        <v>0</v>
      </c>
      <c r="D5" s="137"/>
    </row>
    <row r="6" spans="1:7" ht="14.25">
      <c r="A6" s="137">
        <v>164</v>
      </c>
      <c r="B6" s="137" t="s">
        <v>916</v>
      </c>
      <c r="C6" s="139">
        <v>0</v>
      </c>
      <c r="D6" s="137"/>
    </row>
    <row r="7" spans="1:7" ht="14.25">
      <c r="A7" s="137">
        <v>167</v>
      </c>
      <c r="B7" s="137" t="s">
        <v>916</v>
      </c>
      <c r="C7" s="139">
        <v>0</v>
      </c>
      <c r="D7" s="137"/>
    </row>
    <row r="8" spans="1:7" ht="14.25">
      <c r="A8" s="137">
        <v>170</v>
      </c>
      <c r="B8" s="137" t="s">
        <v>916</v>
      </c>
      <c r="C8" s="139">
        <v>0</v>
      </c>
      <c r="D8" s="137"/>
    </row>
    <row r="9" spans="1:7" ht="14.25">
      <c r="A9" s="137">
        <v>150</v>
      </c>
      <c r="B9" s="137" t="s">
        <v>917</v>
      </c>
      <c r="C9" s="138">
        <v>1</v>
      </c>
    </row>
    <row r="10" spans="1:7" ht="14.25">
      <c r="A10" s="137">
        <v>153</v>
      </c>
      <c r="B10" s="137" t="s">
        <v>917</v>
      </c>
      <c r="C10" s="138">
        <v>1</v>
      </c>
    </row>
    <row r="11" spans="1:7" ht="14.25">
      <c r="A11" s="137">
        <v>156</v>
      </c>
      <c r="B11" s="137" t="s">
        <v>917</v>
      </c>
      <c r="C11" s="138">
        <v>1</v>
      </c>
    </row>
    <row r="12" spans="1:7" ht="14.25">
      <c r="A12" s="137">
        <v>159</v>
      </c>
      <c r="B12" s="137" t="s">
        <v>917</v>
      </c>
      <c r="C12" s="138">
        <v>1</v>
      </c>
    </row>
    <row r="13" spans="1:7" ht="14.25">
      <c r="A13" s="137">
        <v>162</v>
      </c>
      <c r="B13" s="137" t="s">
        <v>917</v>
      </c>
      <c r="C13" s="138">
        <v>1</v>
      </c>
    </row>
    <row r="14" spans="1:7" ht="14.25">
      <c r="A14" s="137">
        <v>165</v>
      </c>
      <c r="B14" s="137" t="s">
        <v>917</v>
      </c>
      <c r="C14" s="138">
        <v>1</v>
      </c>
    </row>
    <row r="15" spans="1:7" ht="14.25">
      <c r="A15" s="137">
        <v>168</v>
      </c>
      <c r="B15" s="137" t="s">
        <v>917</v>
      </c>
      <c r="C15" s="138">
        <v>1</v>
      </c>
    </row>
    <row r="16" spans="1:7" ht="14.25">
      <c r="A16" s="137">
        <v>171</v>
      </c>
      <c r="B16" s="137" t="s">
        <v>917</v>
      </c>
      <c r="C16" s="138">
        <v>1</v>
      </c>
    </row>
    <row r="17" spans="1:3" ht="14.25">
      <c r="A17" s="137">
        <v>151</v>
      </c>
      <c r="B17" s="137" t="s">
        <v>918</v>
      </c>
      <c r="C17" s="138">
        <v>2</v>
      </c>
    </row>
    <row r="18" spans="1:3" ht="14.25">
      <c r="A18" s="137">
        <v>154</v>
      </c>
      <c r="B18" s="137" t="s">
        <v>918</v>
      </c>
      <c r="C18" s="138">
        <v>2</v>
      </c>
    </row>
    <row r="19" spans="1:3" ht="14.25">
      <c r="A19" s="137">
        <v>157</v>
      </c>
      <c r="B19" s="137" t="s">
        <v>918</v>
      </c>
      <c r="C19" s="138">
        <v>2</v>
      </c>
    </row>
    <row r="20" spans="1:3" ht="14.25">
      <c r="A20" s="137">
        <v>160</v>
      </c>
      <c r="B20" s="137" t="s">
        <v>918</v>
      </c>
      <c r="C20" s="138">
        <v>2</v>
      </c>
    </row>
    <row r="21" spans="1:3" ht="14.25">
      <c r="A21" s="137">
        <v>163</v>
      </c>
      <c r="B21" s="137" t="s">
        <v>918</v>
      </c>
      <c r="C21" s="138">
        <v>2</v>
      </c>
    </row>
    <row r="22" spans="1:3" ht="14.25">
      <c r="A22" s="137">
        <v>166</v>
      </c>
      <c r="B22" s="137" t="s">
        <v>918</v>
      </c>
      <c r="C22" s="138">
        <v>2</v>
      </c>
    </row>
    <row r="23" spans="1:3" ht="14.25">
      <c r="A23" s="137">
        <v>169</v>
      </c>
      <c r="B23" s="137" t="s">
        <v>918</v>
      </c>
      <c r="C23" s="138">
        <v>2</v>
      </c>
    </row>
    <row r="24" spans="1:3" ht="14.25">
      <c r="A24" s="137">
        <v>172</v>
      </c>
      <c r="B24" s="137" t="s">
        <v>918</v>
      </c>
      <c r="C24" s="1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Solieusap</vt:lpstr>
      <vt:lpstr>Solieu</vt:lpstr>
      <vt:lpstr>Locsolieu</vt:lpstr>
      <vt:lpstr>Tinh thep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TriTan</dc:creator>
  <cp:lastModifiedBy>Cao Minh Thành</cp:lastModifiedBy>
  <dcterms:created xsi:type="dcterms:W3CDTF">2007-08-04T17:39:27Z</dcterms:created>
  <dcterms:modified xsi:type="dcterms:W3CDTF">2021-06-25T09:18:47Z</dcterms:modified>
</cp:coreProperties>
</file>